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0" yWindow="765" windowWidth="22530" windowHeight="10515" tabRatio="823" activeTab="3"/>
  </bookViews>
  <sheets>
    <sheet name="Non-Low Income Subtotal" sheetId="41" r:id="rId1"/>
    <sheet name="Low Income" sheetId="42" r:id="rId2"/>
    <sheet name="EM&amp;V NTG Calc" sheetId="43" r:id="rId3"/>
    <sheet name="TD CALC Summary (Cumulative) " sheetId="25" r:id="rId4"/>
    <sheet name="KWh Summary" sheetId="37" r:id="rId5"/>
    <sheet name="KWh (Monthly) ENTRY NLI " sheetId="22" r:id="rId6"/>
    <sheet name="KWh (Cumulative) NLI" sheetId="23" r:id="rId7"/>
    <sheet name="TD Calc. NLI (Monthly)" sheetId="24" r:id="rId8"/>
    <sheet name="Rebasing adj NLI" sheetId="26" r:id="rId9"/>
    <sheet name="KWh (Monthly) ENTRY LI" sheetId="12" r:id="rId10"/>
    <sheet name="KWh (Cumulative) LI" sheetId="4" r:id="rId11"/>
    <sheet name="TD Calc. LI (Monthly)" sheetId="6" r:id="rId12"/>
    <sheet name="Rebasing adj LI" sheetId="14" r:id="rId13"/>
  </sheets>
  <externalReferences>
    <externalReference r:id="rId14"/>
    <externalReference r:id="rId15"/>
  </externalReferences>
  <calcPr calcId="162913"/>
</workbook>
</file>

<file path=xl/calcChain.xml><?xml version="1.0" encoding="utf-8"?>
<calcChain xmlns="http://schemas.openxmlformats.org/spreadsheetml/2006/main">
  <c r="AC23" i="22" l="1"/>
  <c r="Q23" i="22"/>
  <c r="C27" i="25" l="1"/>
  <c r="D27" i="25"/>
  <c r="BA20" i="6" l="1"/>
  <c r="AY20" i="6"/>
  <c r="BD18" i="4"/>
  <c r="BD19" i="4"/>
  <c r="BD20" i="4"/>
  <c r="BD21" i="4"/>
  <c r="BA18" i="4"/>
  <c r="BA19" i="4"/>
  <c r="BA20" i="4"/>
  <c r="BA21" i="4"/>
  <c r="BA17" i="4"/>
  <c r="BD17" i="4"/>
  <c r="AO21" i="12"/>
  <c r="AL21" i="12"/>
  <c r="AR21" i="12" s="1"/>
  <c r="AO20" i="12"/>
  <c r="AL20" i="12"/>
  <c r="AR20" i="12" s="1"/>
  <c r="AO19" i="12"/>
  <c r="AL19" i="12"/>
  <c r="AR19" i="12" s="1"/>
  <c r="AO18" i="12"/>
  <c r="AL18" i="12"/>
  <c r="AR18" i="12" s="1"/>
  <c r="AR17" i="12"/>
  <c r="AO17" i="12"/>
  <c r="AP21" i="12" s="1"/>
  <c r="AL17" i="12"/>
  <c r="AM21" i="12" s="1"/>
  <c r="BA18" i="23"/>
  <c r="BA19" i="23"/>
  <c r="BA20" i="23"/>
  <c r="BA21" i="23"/>
  <c r="AO21" i="22"/>
  <c r="AL21" i="22"/>
  <c r="AR21" i="22" s="1"/>
  <c r="AO20" i="22"/>
  <c r="AR20" i="22" s="1"/>
  <c r="AL20" i="22"/>
  <c r="AO19" i="22"/>
  <c r="AL19" i="22"/>
  <c r="AR19" i="22" s="1"/>
  <c r="AO18" i="22"/>
  <c r="AL18" i="22"/>
  <c r="AR18" i="22" s="1"/>
  <c r="AO17" i="22"/>
  <c r="AP21" i="22" s="1"/>
  <c r="BB21" i="4" l="1"/>
  <c r="BE21" i="4"/>
  <c r="AS21" i="12"/>
  <c r="BZ63" i="42" l="1"/>
  <c r="BZ62" i="42"/>
  <c r="BZ61" i="42"/>
  <c r="BZ60" i="42"/>
  <c r="BZ59" i="42"/>
  <c r="BZ58" i="42"/>
  <c r="BZ57" i="42"/>
  <c r="BZ56" i="42"/>
  <c r="BZ55" i="42"/>
  <c r="BZ54" i="42"/>
  <c r="BZ53" i="42"/>
  <c r="BZ52" i="42"/>
  <c r="BZ51" i="42"/>
  <c r="BZ48" i="42"/>
  <c r="BZ47" i="42"/>
  <c r="BZ46" i="42"/>
  <c r="BZ45" i="42"/>
  <c r="BZ44" i="42"/>
  <c r="BZ43" i="42"/>
  <c r="BZ42" i="42"/>
  <c r="BZ41" i="42"/>
  <c r="BZ40" i="42"/>
  <c r="BZ39" i="42"/>
  <c r="BZ38" i="42"/>
  <c r="BZ37" i="42"/>
  <c r="BZ36" i="42"/>
  <c r="BZ33" i="42"/>
  <c r="BZ32" i="42"/>
  <c r="BZ31" i="42"/>
  <c r="BZ30" i="42"/>
  <c r="BZ29" i="42"/>
  <c r="BZ28" i="42"/>
  <c r="BZ27" i="42"/>
  <c r="BZ26" i="42"/>
  <c r="BZ25" i="42"/>
  <c r="BZ24" i="42"/>
  <c r="BZ23" i="42"/>
  <c r="BZ22" i="42"/>
  <c r="BZ21" i="42"/>
  <c r="BZ18" i="42"/>
  <c r="BZ17" i="42"/>
  <c r="BZ16" i="42"/>
  <c r="BZ15" i="42"/>
  <c r="BZ14" i="42"/>
  <c r="BZ13" i="42"/>
  <c r="BZ12" i="42"/>
  <c r="BZ11" i="42"/>
  <c r="BZ10" i="42"/>
  <c r="BZ9" i="42"/>
  <c r="BY63" i="42"/>
  <c r="BX63" i="42"/>
  <c r="BW63" i="42"/>
  <c r="BV63" i="42"/>
  <c r="BU63" i="42"/>
  <c r="BT63" i="42"/>
  <c r="BS63" i="42"/>
  <c r="BR63" i="42"/>
  <c r="BQ63" i="42"/>
  <c r="BP63" i="42"/>
  <c r="BO63" i="42"/>
  <c r="BN63" i="42"/>
  <c r="BM63" i="42"/>
  <c r="BL63" i="42"/>
  <c r="BK63" i="42"/>
  <c r="BJ63" i="42"/>
  <c r="BI63" i="42"/>
  <c r="BH63" i="42"/>
  <c r="BG63" i="42"/>
  <c r="BF63" i="42"/>
  <c r="BE63" i="42"/>
  <c r="BD63" i="42"/>
  <c r="BC63" i="42"/>
  <c r="BB63" i="42"/>
  <c r="BA63" i="42"/>
  <c r="AZ63" i="42"/>
  <c r="AY63" i="42"/>
  <c r="AX63" i="42"/>
  <c r="AW63" i="42"/>
  <c r="AV63" i="42"/>
  <c r="AU63" i="42"/>
  <c r="AT63" i="42"/>
  <c r="AS63" i="42"/>
  <c r="AR63" i="42"/>
  <c r="AQ63" i="42"/>
  <c r="BY62" i="42"/>
  <c r="BX62" i="42"/>
  <c r="BW62" i="42"/>
  <c r="BV62" i="42"/>
  <c r="BU62" i="42"/>
  <c r="BT62" i="42"/>
  <c r="BS62" i="42"/>
  <c r="BR62" i="42"/>
  <c r="BQ62" i="42"/>
  <c r="BP62" i="42"/>
  <c r="BO62" i="42"/>
  <c r="BN62" i="42"/>
  <c r="BM62" i="42"/>
  <c r="BL62" i="42"/>
  <c r="BK62" i="42"/>
  <c r="BJ62" i="42"/>
  <c r="BI62" i="42"/>
  <c r="BH62" i="42"/>
  <c r="BG62" i="42"/>
  <c r="BF62" i="42"/>
  <c r="BE62" i="42"/>
  <c r="BD62" i="42"/>
  <c r="BC62" i="42"/>
  <c r="BB62" i="42"/>
  <c r="BA62" i="42"/>
  <c r="AZ62" i="42"/>
  <c r="AY62" i="42"/>
  <c r="AX62" i="42"/>
  <c r="AW62" i="42"/>
  <c r="AV62" i="42"/>
  <c r="AU62" i="42"/>
  <c r="AT62" i="42"/>
  <c r="AS62" i="42"/>
  <c r="AR62" i="42"/>
  <c r="AQ62" i="42"/>
  <c r="BY61" i="42"/>
  <c r="BX61" i="42"/>
  <c r="BW61" i="42"/>
  <c r="BV61" i="42"/>
  <c r="BU61" i="42"/>
  <c r="BT61" i="42"/>
  <c r="BS61" i="42"/>
  <c r="BR61" i="42"/>
  <c r="BQ61" i="42"/>
  <c r="BP61" i="42"/>
  <c r="BO61" i="42"/>
  <c r="BN61" i="42"/>
  <c r="BM61" i="42"/>
  <c r="BL61" i="42"/>
  <c r="BK61" i="42"/>
  <c r="BJ61" i="42"/>
  <c r="BI61" i="42"/>
  <c r="BH61" i="42"/>
  <c r="BG61" i="42"/>
  <c r="BF61" i="42"/>
  <c r="BE61" i="42"/>
  <c r="BD61" i="42"/>
  <c r="BC61" i="42"/>
  <c r="BB61" i="42"/>
  <c r="BA61" i="42"/>
  <c r="AZ61" i="42"/>
  <c r="AY61" i="42"/>
  <c r="AX61" i="42"/>
  <c r="AW61" i="42"/>
  <c r="AV61" i="42"/>
  <c r="AU61" i="42"/>
  <c r="AT61" i="42"/>
  <c r="AS61" i="42"/>
  <c r="AR61" i="42"/>
  <c r="AQ61" i="42"/>
  <c r="BY60" i="42"/>
  <c r="BX60" i="42"/>
  <c r="BW60" i="42"/>
  <c r="BV60" i="42"/>
  <c r="BU60" i="42"/>
  <c r="BT60" i="42"/>
  <c r="BS60" i="42"/>
  <c r="BR60" i="42"/>
  <c r="BQ60" i="42"/>
  <c r="BP60" i="42"/>
  <c r="BO60" i="42"/>
  <c r="BN60" i="42"/>
  <c r="BM60" i="42"/>
  <c r="BL60" i="42"/>
  <c r="BK60" i="42"/>
  <c r="BJ60" i="42"/>
  <c r="BI60" i="42"/>
  <c r="BH60" i="42"/>
  <c r="BG60" i="42"/>
  <c r="BF60" i="42"/>
  <c r="BE60" i="42"/>
  <c r="BD60" i="42"/>
  <c r="BC60" i="42"/>
  <c r="BB60" i="42"/>
  <c r="BA60" i="42"/>
  <c r="AZ60" i="42"/>
  <c r="AY60" i="42"/>
  <c r="AX60" i="42"/>
  <c r="AW60" i="42"/>
  <c r="AV60" i="42"/>
  <c r="AU60" i="42"/>
  <c r="AT60" i="42"/>
  <c r="AS60" i="42"/>
  <c r="AR60" i="42"/>
  <c r="AQ60" i="42"/>
  <c r="BY59" i="42"/>
  <c r="BX59" i="42"/>
  <c r="BW59" i="42"/>
  <c r="BV59" i="42"/>
  <c r="BU59" i="42"/>
  <c r="BT59" i="42"/>
  <c r="BS59" i="42"/>
  <c r="BR59" i="42"/>
  <c r="BQ59" i="42"/>
  <c r="BP59" i="42"/>
  <c r="BO59" i="42"/>
  <c r="BN59" i="42"/>
  <c r="BM59" i="42"/>
  <c r="BL59" i="42"/>
  <c r="BK59" i="42"/>
  <c r="BJ59" i="42"/>
  <c r="BI59" i="42"/>
  <c r="BH59" i="42"/>
  <c r="BG59" i="42"/>
  <c r="BF59" i="42"/>
  <c r="BE59" i="42"/>
  <c r="BD59" i="42"/>
  <c r="BC59" i="42"/>
  <c r="BB59" i="42"/>
  <c r="BA59" i="42"/>
  <c r="AZ59" i="42"/>
  <c r="AY59" i="42"/>
  <c r="AX59" i="42"/>
  <c r="AW59" i="42"/>
  <c r="AV59" i="42"/>
  <c r="AU59" i="42"/>
  <c r="AT59" i="42"/>
  <c r="AS59" i="42"/>
  <c r="AR59" i="42"/>
  <c r="AQ59" i="42"/>
  <c r="BY58" i="42"/>
  <c r="BX58" i="42"/>
  <c r="BW58" i="42"/>
  <c r="BV58" i="42"/>
  <c r="BU58" i="42"/>
  <c r="BT58" i="42"/>
  <c r="BS58" i="42"/>
  <c r="BR58" i="42"/>
  <c r="BQ58" i="42"/>
  <c r="BP58" i="42"/>
  <c r="BO58" i="42"/>
  <c r="BN58" i="42"/>
  <c r="BM58" i="42"/>
  <c r="BL58" i="42"/>
  <c r="BK58" i="42"/>
  <c r="BJ58" i="42"/>
  <c r="BI58" i="42"/>
  <c r="BH58" i="42"/>
  <c r="BG58" i="42"/>
  <c r="BF58" i="42"/>
  <c r="BE58" i="42"/>
  <c r="BD58" i="42"/>
  <c r="BC58" i="42"/>
  <c r="BB58" i="42"/>
  <c r="BA58" i="42"/>
  <c r="AZ58" i="42"/>
  <c r="AY58" i="42"/>
  <c r="AX58" i="42"/>
  <c r="AW58" i="42"/>
  <c r="AV58" i="42"/>
  <c r="AU58" i="42"/>
  <c r="AT58" i="42"/>
  <c r="AS58" i="42"/>
  <c r="AR58" i="42"/>
  <c r="AQ58" i="42"/>
  <c r="BY57" i="42"/>
  <c r="BX57" i="42"/>
  <c r="BW57" i="42"/>
  <c r="BV57" i="42"/>
  <c r="BU57" i="42"/>
  <c r="BT57" i="42"/>
  <c r="BS57" i="42"/>
  <c r="BR57" i="42"/>
  <c r="BQ57" i="42"/>
  <c r="BP57" i="42"/>
  <c r="BO57" i="42"/>
  <c r="BN57" i="42"/>
  <c r="BM57" i="42"/>
  <c r="BL57" i="42"/>
  <c r="BK57" i="42"/>
  <c r="BJ57" i="42"/>
  <c r="BI57" i="42"/>
  <c r="BH57" i="42"/>
  <c r="BG57" i="42"/>
  <c r="BF57" i="42"/>
  <c r="BE57" i="42"/>
  <c r="BD57" i="42"/>
  <c r="BC57" i="42"/>
  <c r="BB57" i="42"/>
  <c r="BA57" i="42"/>
  <c r="AZ57" i="42"/>
  <c r="AY57" i="42"/>
  <c r="AX57" i="42"/>
  <c r="AW57" i="42"/>
  <c r="AV57" i="42"/>
  <c r="AU57" i="42"/>
  <c r="AT57" i="42"/>
  <c r="AS57" i="42"/>
  <c r="AR57" i="42"/>
  <c r="AQ57" i="42"/>
  <c r="BY56" i="42"/>
  <c r="BX56" i="42"/>
  <c r="BW56" i="42"/>
  <c r="BV56" i="42"/>
  <c r="BU56" i="42"/>
  <c r="BT56" i="42"/>
  <c r="BS56" i="42"/>
  <c r="BR56" i="42"/>
  <c r="BQ56" i="42"/>
  <c r="BP56" i="42"/>
  <c r="BO56" i="42"/>
  <c r="BN56" i="42"/>
  <c r="BM56" i="42"/>
  <c r="BL56" i="42"/>
  <c r="BK56" i="42"/>
  <c r="BJ56" i="42"/>
  <c r="BI56" i="42"/>
  <c r="BH56" i="42"/>
  <c r="BG56" i="42"/>
  <c r="BF56" i="42"/>
  <c r="BE56" i="42"/>
  <c r="BD56" i="42"/>
  <c r="BC56" i="42"/>
  <c r="BB56" i="42"/>
  <c r="BA56" i="42"/>
  <c r="AZ56" i="42"/>
  <c r="AY56" i="42"/>
  <c r="AX56" i="42"/>
  <c r="AW56" i="42"/>
  <c r="AV56" i="42"/>
  <c r="AU56" i="42"/>
  <c r="AT56" i="42"/>
  <c r="AS56" i="42"/>
  <c r="AR56" i="42"/>
  <c r="AQ56" i="42"/>
  <c r="BY55" i="42"/>
  <c r="BX55" i="42"/>
  <c r="BW55" i="42"/>
  <c r="BV55" i="42"/>
  <c r="BU55" i="42"/>
  <c r="BT55" i="42"/>
  <c r="BS55" i="42"/>
  <c r="BR55" i="42"/>
  <c r="BQ55" i="42"/>
  <c r="BP55" i="42"/>
  <c r="BO55" i="42"/>
  <c r="BN55" i="42"/>
  <c r="BM55" i="42"/>
  <c r="BL55" i="42"/>
  <c r="BK55" i="42"/>
  <c r="BJ55" i="42"/>
  <c r="BI55" i="42"/>
  <c r="BH55" i="42"/>
  <c r="BG55" i="42"/>
  <c r="BF55" i="42"/>
  <c r="BE55" i="42"/>
  <c r="BD55" i="42"/>
  <c r="BC55" i="42"/>
  <c r="BB55" i="42"/>
  <c r="BA55" i="42"/>
  <c r="AZ55" i="42"/>
  <c r="AY55" i="42"/>
  <c r="AX55" i="42"/>
  <c r="AW55" i="42"/>
  <c r="AV55" i="42"/>
  <c r="AU55" i="42"/>
  <c r="AT55" i="42"/>
  <c r="AS55" i="42"/>
  <c r="AR55" i="42"/>
  <c r="AQ55" i="42"/>
  <c r="BY54" i="42"/>
  <c r="BX54" i="42"/>
  <c r="BW54" i="42"/>
  <c r="BV54" i="42"/>
  <c r="BU54" i="42"/>
  <c r="BT54" i="42"/>
  <c r="BS54" i="42"/>
  <c r="BR54" i="42"/>
  <c r="BQ54" i="42"/>
  <c r="BP54" i="42"/>
  <c r="BO54" i="42"/>
  <c r="BN54" i="42"/>
  <c r="BM54" i="42"/>
  <c r="BL54" i="42"/>
  <c r="BK54" i="42"/>
  <c r="BJ54" i="42"/>
  <c r="BI54" i="42"/>
  <c r="BH54" i="42"/>
  <c r="BG54" i="42"/>
  <c r="BF54" i="42"/>
  <c r="BE54" i="42"/>
  <c r="BD54" i="42"/>
  <c r="BC54" i="42"/>
  <c r="BB54" i="42"/>
  <c r="BA54" i="42"/>
  <c r="AZ54" i="42"/>
  <c r="AY54" i="42"/>
  <c r="AX54" i="42"/>
  <c r="AW54" i="42"/>
  <c r="AV54" i="42"/>
  <c r="AU54" i="42"/>
  <c r="AT54" i="42"/>
  <c r="AS54" i="42"/>
  <c r="AR54" i="42"/>
  <c r="AQ54" i="42"/>
  <c r="BY53" i="42"/>
  <c r="BX53" i="42"/>
  <c r="BW53" i="42"/>
  <c r="BV53" i="42"/>
  <c r="BU53" i="42"/>
  <c r="BT53" i="42"/>
  <c r="BS53" i="42"/>
  <c r="BR53" i="42"/>
  <c r="BQ53" i="42"/>
  <c r="BP53" i="42"/>
  <c r="BO53" i="42"/>
  <c r="BN53" i="42"/>
  <c r="BM53" i="42"/>
  <c r="BL53" i="42"/>
  <c r="BK53" i="42"/>
  <c r="BJ53" i="42"/>
  <c r="BI53" i="42"/>
  <c r="BH53" i="42"/>
  <c r="BG53" i="42"/>
  <c r="BF53" i="42"/>
  <c r="BE53" i="42"/>
  <c r="BD53" i="42"/>
  <c r="BC53" i="42"/>
  <c r="BB53" i="42"/>
  <c r="BA53" i="42"/>
  <c r="AZ53" i="42"/>
  <c r="AY53" i="42"/>
  <c r="AX53" i="42"/>
  <c r="AW53" i="42"/>
  <c r="AV53" i="42"/>
  <c r="AU53" i="42"/>
  <c r="AT53" i="42"/>
  <c r="AS53" i="42"/>
  <c r="AR53" i="42"/>
  <c r="AQ53" i="42"/>
  <c r="BY52" i="42"/>
  <c r="BX52" i="42"/>
  <c r="BW52" i="42"/>
  <c r="BV52" i="42"/>
  <c r="BU52" i="42"/>
  <c r="BT52" i="42"/>
  <c r="BS52" i="42"/>
  <c r="BR52" i="42"/>
  <c r="BQ52" i="42"/>
  <c r="BP52" i="42"/>
  <c r="BO52" i="42"/>
  <c r="BN52" i="42"/>
  <c r="BM52" i="42"/>
  <c r="BL52" i="42"/>
  <c r="BK52" i="42"/>
  <c r="BJ52" i="42"/>
  <c r="BI52" i="42"/>
  <c r="BH52" i="42"/>
  <c r="BG52" i="42"/>
  <c r="BF52" i="42"/>
  <c r="BE52" i="42"/>
  <c r="BD52" i="42"/>
  <c r="BC52" i="42"/>
  <c r="BB52" i="42"/>
  <c r="BA52" i="42"/>
  <c r="AZ52" i="42"/>
  <c r="AY52" i="42"/>
  <c r="AX52" i="42"/>
  <c r="AW52" i="42"/>
  <c r="AV52" i="42"/>
  <c r="AU52" i="42"/>
  <c r="AT52" i="42"/>
  <c r="AS52" i="42"/>
  <c r="AR52" i="42"/>
  <c r="AQ52" i="42"/>
  <c r="BY51" i="42"/>
  <c r="BX51" i="42"/>
  <c r="BW51" i="42"/>
  <c r="BV51" i="42"/>
  <c r="BU51" i="42"/>
  <c r="BT51" i="42"/>
  <c r="BS51" i="42"/>
  <c r="BR51" i="42"/>
  <c r="BQ51" i="42"/>
  <c r="BP51" i="42"/>
  <c r="BO51" i="42"/>
  <c r="BN51" i="42"/>
  <c r="BM51" i="42"/>
  <c r="BL51" i="42"/>
  <c r="BK51" i="42"/>
  <c r="BJ51" i="42"/>
  <c r="BI51" i="42"/>
  <c r="BH51" i="42"/>
  <c r="BG51" i="42"/>
  <c r="BF51" i="42"/>
  <c r="BE51" i="42"/>
  <c r="BD51" i="42"/>
  <c r="BC51" i="42"/>
  <c r="BB51" i="42"/>
  <c r="BA51" i="42"/>
  <c r="AZ51" i="42"/>
  <c r="AY51" i="42"/>
  <c r="AX51" i="42"/>
  <c r="AW51" i="42"/>
  <c r="AV51" i="42"/>
  <c r="AU51" i="42"/>
  <c r="AT51" i="42"/>
  <c r="AS51" i="42"/>
  <c r="AR51" i="42"/>
  <c r="AQ51" i="42"/>
  <c r="BY48" i="42"/>
  <c r="BX48" i="42"/>
  <c r="BW48" i="42"/>
  <c r="BV48" i="42"/>
  <c r="BU48" i="42"/>
  <c r="BT48" i="42"/>
  <c r="BS48" i="42"/>
  <c r="BR48" i="42"/>
  <c r="BQ48" i="42"/>
  <c r="BP48" i="42"/>
  <c r="BO48" i="42"/>
  <c r="BN48" i="42"/>
  <c r="BM48" i="42"/>
  <c r="BL48" i="42"/>
  <c r="BK48" i="42"/>
  <c r="BJ48" i="42"/>
  <c r="BI48" i="42"/>
  <c r="BH48" i="42"/>
  <c r="BG48" i="42"/>
  <c r="BF48" i="42"/>
  <c r="BE48" i="42"/>
  <c r="BD48" i="42"/>
  <c r="BC48" i="42"/>
  <c r="BB48" i="42"/>
  <c r="BA48" i="42"/>
  <c r="AZ48" i="42"/>
  <c r="AY48" i="42"/>
  <c r="AX48" i="42"/>
  <c r="AW48" i="42"/>
  <c r="AV48" i="42"/>
  <c r="AU48" i="42"/>
  <c r="AT48" i="42"/>
  <c r="AS48" i="42"/>
  <c r="AR48" i="42"/>
  <c r="AQ48" i="42"/>
  <c r="BY47" i="42"/>
  <c r="BX47" i="42"/>
  <c r="BW47" i="42"/>
  <c r="BV47" i="42"/>
  <c r="BU47" i="42"/>
  <c r="BT47" i="42"/>
  <c r="BS47" i="42"/>
  <c r="BR47" i="42"/>
  <c r="BQ47" i="42"/>
  <c r="BP47" i="42"/>
  <c r="BO47" i="42"/>
  <c r="BN47" i="42"/>
  <c r="BM47" i="42"/>
  <c r="BL47" i="42"/>
  <c r="BK47" i="42"/>
  <c r="BJ47" i="42"/>
  <c r="BI47" i="42"/>
  <c r="BH47" i="42"/>
  <c r="BG47" i="42"/>
  <c r="BF47" i="42"/>
  <c r="BE47" i="42"/>
  <c r="BD47" i="42"/>
  <c r="BC47" i="42"/>
  <c r="BB47" i="42"/>
  <c r="BA47" i="42"/>
  <c r="AZ47" i="42"/>
  <c r="AY47" i="42"/>
  <c r="AX47" i="42"/>
  <c r="AW47" i="42"/>
  <c r="AV47" i="42"/>
  <c r="AU47" i="42"/>
  <c r="AT47" i="42"/>
  <c r="AS47" i="42"/>
  <c r="AR47" i="42"/>
  <c r="AQ47" i="42"/>
  <c r="BY46" i="42"/>
  <c r="BX46" i="42"/>
  <c r="BW46" i="42"/>
  <c r="BV46" i="42"/>
  <c r="BU46" i="42"/>
  <c r="BT46" i="42"/>
  <c r="BS46" i="42"/>
  <c r="BR46" i="42"/>
  <c r="BQ46" i="42"/>
  <c r="BP46" i="42"/>
  <c r="BO46" i="42"/>
  <c r="BN46" i="42"/>
  <c r="BM46" i="42"/>
  <c r="BL46" i="42"/>
  <c r="BK46" i="42"/>
  <c r="BJ46" i="42"/>
  <c r="BI46" i="42"/>
  <c r="BH46" i="42"/>
  <c r="BG46" i="42"/>
  <c r="BF46" i="42"/>
  <c r="BE46" i="42"/>
  <c r="BD46" i="42"/>
  <c r="BC46" i="42"/>
  <c r="BB46" i="42"/>
  <c r="BA46" i="42"/>
  <c r="AZ46" i="42"/>
  <c r="AY46" i="42"/>
  <c r="AX46" i="42"/>
  <c r="AW46" i="42"/>
  <c r="AV46" i="42"/>
  <c r="AU46" i="42"/>
  <c r="AT46" i="42"/>
  <c r="AS46" i="42"/>
  <c r="AR46" i="42"/>
  <c r="AQ46" i="42"/>
  <c r="BY45" i="42"/>
  <c r="BX45" i="42"/>
  <c r="BW45" i="42"/>
  <c r="BV45" i="42"/>
  <c r="BU45" i="42"/>
  <c r="BT45" i="42"/>
  <c r="BS45" i="42"/>
  <c r="BR45" i="42"/>
  <c r="BQ45" i="42"/>
  <c r="BP45" i="42"/>
  <c r="BO45" i="42"/>
  <c r="BN45" i="42"/>
  <c r="BM45" i="42"/>
  <c r="BL45" i="42"/>
  <c r="BK45" i="42"/>
  <c r="BJ45" i="42"/>
  <c r="BI45" i="42"/>
  <c r="BH45" i="42"/>
  <c r="BG45" i="42"/>
  <c r="BF45" i="42"/>
  <c r="BE45" i="42"/>
  <c r="BD45" i="42"/>
  <c r="BC45" i="42"/>
  <c r="BB45" i="42"/>
  <c r="BA45" i="42"/>
  <c r="AZ45" i="42"/>
  <c r="AY45" i="42"/>
  <c r="AX45" i="42"/>
  <c r="AW45" i="42"/>
  <c r="AV45" i="42"/>
  <c r="AU45" i="42"/>
  <c r="AT45" i="42"/>
  <c r="AS45" i="42"/>
  <c r="AR45" i="42"/>
  <c r="AQ45" i="42"/>
  <c r="BY44" i="42"/>
  <c r="BX44" i="42"/>
  <c r="BW44" i="42"/>
  <c r="BV44" i="42"/>
  <c r="BU44" i="42"/>
  <c r="BT44" i="42"/>
  <c r="BS44" i="42"/>
  <c r="BR44" i="42"/>
  <c r="BQ44" i="42"/>
  <c r="BP44" i="42"/>
  <c r="BO44" i="42"/>
  <c r="BN44" i="42"/>
  <c r="BM44" i="42"/>
  <c r="BL44" i="42"/>
  <c r="BK44" i="42"/>
  <c r="BJ44" i="42"/>
  <c r="BI44" i="42"/>
  <c r="BH44" i="42"/>
  <c r="BG44" i="42"/>
  <c r="BF44" i="42"/>
  <c r="BE44" i="42"/>
  <c r="BD44" i="42"/>
  <c r="BC44" i="42"/>
  <c r="BB44" i="42"/>
  <c r="BA44" i="42"/>
  <c r="AZ44" i="42"/>
  <c r="AY44" i="42"/>
  <c r="AX44" i="42"/>
  <c r="AW44" i="42"/>
  <c r="AV44" i="42"/>
  <c r="AU44" i="42"/>
  <c r="AT44" i="42"/>
  <c r="AS44" i="42"/>
  <c r="AR44" i="42"/>
  <c r="AQ44" i="42"/>
  <c r="BY43" i="42"/>
  <c r="BX43" i="42"/>
  <c r="BW43" i="42"/>
  <c r="BV43" i="42"/>
  <c r="BU43" i="42"/>
  <c r="BT43" i="42"/>
  <c r="BS43" i="42"/>
  <c r="BR43" i="42"/>
  <c r="BQ43" i="42"/>
  <c r="BP43" i="42"/>
  <c r="BO43" i="42"/>
  <c r="BN43" i="42"/>
  <c r="BM43" i="42"/>
  <c r="BL43" i="42"/>
  <c r="BK43" i="42"/>
  <c r="BJ43" i="42"/>
  <c r="BI43" i="42"/>
  <c r="BH43" i="42"/>
  <c r="BG43" i="42"/>
  <c r="BF43" i="42"/>
  <c r="BE43" i="42"/>
  <c r="BD43" i="42"/>
  <c r="BC43" i="42"/>
  <c r="BB43" i="42"/>
  <c r="BA43" i="42"/>
  <c r="AZ43" i="42"/>
  <c r="AY43" i="42"/>
  <c r="AX43" i="42"/>
  <c r="AW43" i="42"/>
  <c r="AV43" i="42"/>
  <c r="AU43" i="42"/>
  <c r="AT43" i="42"/>
  <c r="AS43" i="42"/>
  <c r="AR43" i="42"/>
  <c r="AQ43" i="42"/>
  <c r="BY42" i="42"/>
  <c r="BX42" i="42"/>
  <c r="BW42" i="42"/>
  <c r="BV42" i="42"/>
  <c r="BU42" i="42"/>
  <c r="BT42" i="42"/>
  <c r="BS42" i="42"/>
  <c r="BR42" i="42"/>
  <c r="BQ42" i="42"/>
  <c r="BP42" i="42"/>
  <c r="BO42" i="42"/>
  <c r="BN42" i="42"/>
  <c r="BM42" i="42"/>
  <c r="BL42" i="42"/>
  <c r="BK42" i="42"/>
  <c r="BJ42" i="42"/>
  <c r="BI42" i="42"/>
  <c r="BH42" i="42"/>
  <c r="BG42" i="42"/>
  <c r="BF42" i="42"/>
  <c r="BE42" i="42"/>
  <c r="BD42" i="42"/>
  <c r="BC42" i="42"/>
  <c r="BB42" i="42"/>
  <c r="BA42" i="42"/>
  <c r="AZ42" i="42"/>
  <c r="AY42" i="42"/>
  <c r="AX42" i="42"/>
  <c r="AW42" i="42"/>
  <c r="AV42" i="42"/>
  <c r="AU42" i="42"/>
  <c r="AT42" i="42"/>
  <c r="AS42" i="42"/>
  <c r="AR42" i="42"/>
  <c r="AQ42" i="42"/>
  <c r="BY41" i="42"/>
  <c r="BX41" i="42"/>
  <c r="BW41" i="42"/>
  <c r="BV41" i="42"/>
  <c r="BU41" i="42"/>
  <c r="BT41" i="42"/>
  <c r="BS41" i="42"/>
  <c r="BR41" i="42"/>
  <c r="BQ41" i="42"/>
  <c r="BP41" i="42"/>
  <c r="BO41" i="42"/>
  <c r="BN41" i="42"/>
  <c r="BM41" i="42"/>
  <c r="BL41" i="42"/>
  <c r="BK41" i="42"/>
  <c r="BJ41" i="42"/>
  <c r="BI41" i="42"/>
  <c r="BH41" i="42"/>
  <c r="BG41" i="42"/>
  <c r="BF41" i="42"/>
  <c r="BE41" i="42"/>
  <c r="BD41" i="42"/>
  <c r="BC41" i="42"/>
  <c r="BB41" i="42"/>
  <c r="BA41" i="42"/>
  <c r="AZ41" i="42"/>
  <c r="AY41" i="42"/>
  <c r="AX41" i="42"/>
  <c r="AW41" i="42"/>
  <c r="AV41" i="42"/>
  <c r="AU41" i="42"/>
  <c r="AT41" i="42"/>
  <c r="AS41" i="42"/>
  <c r="AR41" i="42"/>
  <c r="AQ41" i="42"/>
  <c r="BY40" i="42"/>
  <c r="BX40" i="42"/>
  <c r="BW40" i="42"/>
  <c r="BV40" i="42"/>
  <c r="BU40" i="42"/>
  <c r="BT40" i="42"/>
  <c r="BS40" i="42"/>
  <c r="BR40" i="42"/>
  <c r="BQ40" i="42"/>
  <c r="BP40" i="42"/>
  <c r="BO40" i="42"/>
  <c r="BN40" i="42"/>
  <c r="BM40" i="42"/>
  <c r="BL40" i="42"/>
  <c r="BK40" i="42"/>
  <c r="BJ40" i="42"/>
  <c r="BI40" i="42"/>
  <c r="BH40" i="42"/>
  <c r="BG40" i="42"/>
  <c r="BF40" i="42"/>
  <c r="BE40" i="42"/>
  <c r="BD40" i="42"/>
  <c r="BC40" i="42"/>
  <c r="BB40" i="42"/>
  <c r="BA40" i="42"/>
  <c r="AZ40" i="42"/>
  <c r="AY40" i="42"/>
  <c r="AX40" i="42"/>
  <c r="AW40" i="42"/>
  <c r="AV40" i="42"/>
  <c r="AU40" i="42"/>
  <c r="AT40" i="42"/>
  <c r="AS40" i="42"/>
  <c r="AR40" i="42"/>
  <c r="AQ40" i="42"/>
  <c r="BY39" i="42"/>
  <c r="BX39" i="42"/>
  <c r="BW39" i="42"/>
  <c r="BV39" i="42"/>
  <c r="BU39" i="42"/>
  <c r="BT39" i="42"/>
  <c r="BS39" i="42"/>
  <c r="BR39" i="42"/>
  <c r="BQ39" i="42"/>
  <c r="BP39" i="42"/>
  <c r="BO39" i="42"/>
  <c r="BN39" i="42"/>
  <c r="BM39" i="42"/>
  <c r="BL39" i="42"/>
  <c r="BK39" i="42"/>
  <c r="BJ39" i="42"/>
  <c r="BI39" i="42"/>
  <c r="BH39" i="42"/>
  <c r="BG39" i="42"/>
  <c r="BF39" i="42"/>
  <c r="BE39" i="42"/>
  <c r="BD39" i="42"/>
  <c r="BC39" i="42"/>
  <c r="BB39" i="42"/>
  <c r="BA39" i="42"/>
  <c r="AZ39" i="42"/>
  <c r="AY39" i="42"/>
  <c r="AX39" i="42"/>
  <c r="AW39" i="42"/>
  <c r="AV39" i="42"/>
  <c r="AU39" i="42"/>
  <c r="AT39" i="42"/>
  <c r="AS39" i="42"/>
  <c r="AR39" i="42"/>
  <c r="AQ39" i="42"/>
  <c r="BY38" i="42"/>
  <c r="BX38" i="42"/>
  <c r="BW38" i="42"/>
  <c r="BV38" i="42"/>
  <c r="BU38" i="42"/>
  <c r="BT38" i="42"/>
  <c r="BS38" i="42"/>
  <c r="BR38" i="42"/>
  <c r="BQ38" i="42"/>
  <c r="BP38" i="42"/>
  <c r="BO38" i="42"/>
  <c r="BN38" i="42"/>
  <c r="BM38" i="42"/>
  <c r="BL38" i="42"/>
  <c r="BK38" i="42"/>
  <c r="BJ38" i="42"/>
  <c r="BI38" i="42"/>
  <c r="BH38" i="42"/>
  <c r="BG38" i="42"/>
  <c r="BF38" i="42"/>
  <c r="BE38" i="42"/>
  <c r="BD38" i="42"/>
  <c r="BC38" i="42"/>
  <c r="BB38" i="42"/>
  <c r="BA38" i="42"/>
  <c r="AZ38" i="42"/>
  <c r="AY38" i="42"/>
  <c r="AX38" i="42"/>
  <c r="AW38" i="42"/>
  <c r="AV38" i="42"/>
  <c r="AU38" i="42"/>
  <c r="AT38" i="42"/>
  <c r="AS38" i="42"/>
  <c r="AR38" i="42"/>
  <c r="AQ38" i="42"/>
  <c r="BY37" i="42"/>
  <c r="BX37" i="42"/>
  <c r="BW37" i="42"/>
  <c r="BV37" i="42"/>
  <c r="BU37" i="42"/>
  <c r="BT37" i="42"/>
  <c r="BS37" i="42"/>
  <c r="BR37" i="42"/>
  <c r="BQ37" i="42"/>
  <c r="BP37" i="42"/>
  <c r="BO37" i="42"/>
  <c r="BN37" i="42"/>
  <c r="BM37" i="42"/>
  <c r="BL37" i="42"/>
  <c r="BK37" i="42"/>
  <c r="BJ37" i="42"/>
  <c r="BI37" i="42"/>
  <c r="BH37" i="42"/>
  <c r="BG37" i="42"/>
  <c r="BF37" i="42"/>
  <c r="BE37" i="42"/>
  <c r="BD37" i="42"/>
  <c r="BC37" i="42"/>
  <c r="BB37" i="42"/>
  <c r="BA37" i="42"/>
  <c r="AZ37" i="42"/>
  <c r="AY37" i="42"/>
  <c r="AX37" i="42"/>
  <c r="AW37" i="42"/>
  <c r="AV37" i="42"/>
  <c r="AU37" i="42"/>
  <c r="AT37" i="42"/>
  <c r="AS37" i="42"/>
  <c r="AR37" i="42"/>
  <c r="AQ37" i="42"/>
  <c r="BY36" i="42"/>
  <c r="BX36" i="42"/>
  <c r="BW36" i="42"/>
  <c r="BV36" i="42"/>
  <c r="BU36" i="42"/>
  <c r="BT36" i="42"/>
  <c r="BS36" i="42"/>
  <c r="BR36" i="42"/>
  <c r="BQ36" i="42"/>
  <c r="BP36" i="42"/>
  <c r="BO36" i="42"/>
  <c r="BN36" i="42"/>
  <c r="BM36" i="42"/>
  <c r="BL36" i="42"/>
  <c r="BK36" i="42"/>
  <c r="BJ36" i="42"/>
  <c r="BI36" i="42"/>
  <c r="BH36" i="42"/>
  <c r="BG36" i="42"/>
  <c r="BF36" i="42"/>
  <c r="BE36" i="42"/>
  <c r="BD36" i="42"/>
  <c r="BC36" i="42"/>
  <c r="BB36" i="42"/>
  <c r="BA36" i="42"/>
  <c r="AZ36" i="42"/>
  <c r="AY36" i="42"/>
  <c r="AX36" i="42"/>
  <c r="AW36" i="42"/>
  <c r="AV36" i="42"/>
  <c r="AU36" i="42"/>
  <c r="AT36" i="42"/>
  <c r="AS36" i="42"/>
  <c r="AR36" i="42"/>
  <c r="AQ36" i="42"/>
  <c r="BY33" i="42"/>
  <c r="BX33" i="42"/>
  <c r="BW33" i="42"/>
  <c r="BV33" i="42"/>
  <c r="BU33" i="42"/>
  <c r="BT33" i="42"/>
  <c r="BS33" i="42"/>
  <c r="BR33" i="42"/>
  <c r="BQ33" i="42"/>
  <c r="BP33" i="42"/>
  <c r="BO33" i="42"/>
  <c r="BN33" i="42"/>
  <c r="BM33" i="42"/>
  <c r="BL33" i="42"/>
  <c r="BK33" i="42"/>
  <c r="BJ33" i="42"/>
  <c r="BI33" i="42"/>
  <c r="BH33" i="42"/>
  <c r="BG33" i="42"/>
  <c r="BF33" i="42"/>
  <c r="BE33" i="42"/>
  <c r="BD33" i="42"/>
  <c r="BC33" i="42"/>
  <c r="BB33" i="42"/>
  <c r="BA33" i="42"/>
  <c r="AZ33" i="42"/>
  <c r="AY33" i="42"/>
  <c r="AX33" i="42"/>
  <c r="AW33" i="42"/>
  <c r="AV33" i="42"/>
  <c r="AU33" i="42"/>
  <c r="AT33" i="42"/>
  <c r="AS33" i="42"/>
  <c r="AR33" i="42"/>
  <c r="AQ33" i="42"/>
  <c r="BY32" i="42"/>
  <c r="BX32" i="42"/>
  <c r="BW32" i="42"/>
  <c r="BV32" i="42"/>
  <c r="BU32" i="42"/>
  <c r="BT32" i="42"/>
  <c r="BS32" i="42"/>
  <c r="BR32" i="42"/>
  <c r="BQ32" i="42"/>
  <c r="BP32" i="42"/>
  <c r="BO32" i="42"/>
  <c r="BN32" i="42"/>
  <c r="BM32" i="42"/>
  <c r="BL32" i="42"/>
  <c r="BK32" i="42"/>
  <c r="BJ32" i="42"/>
  <c r="BI32" i="42"/>
  <c r="BH32" i="42"/>
  <c r="BG32" i="42"/>
  <c r="BF32" i="42"/>
  <c r="BE32" i="42"/>
  <c r="BD32" i="42"/>
  <c r="BC32" i="42"/>
  <c r="BB32" i="42"/>
  <c r="BA32" i="42"/>
  <c r="AZ32" i="42"/>
  <c r="AY32" i="42"/>
  <c r="AX32" i="42"/>
  <c r="AW32" i="42"/>
  <c r="AV32" i="42"/>
  <c r="AU32" i="42"/>
  <c r="AT32" i="42"/>
  <c r="AS32" i="42"/>
  <c r="AR32" i="42"/>
  <c r="AQ32" i="42"/>
  <c r="BY31" i="42"/>
  <c r="BX31" i="42"/>
  <c r="BW31" i="42"/>
  <c r="BV31" i="42"/>
  <c r="BU31" i="42"/>
  <c r="BT31" i="42"/>
  <c r="BS31" i="42"/>
  <c r="BR31" i="42"/>
  <c r="BQ31" i="42"/>
  <c r="BP31" i="42"/>
  <c r="BO31" i="42"/>
  <c r="BN31" i="42"/>
  <c r="BM31" i="42"/>
  <c r="BL31" i="42"/>
  <c r="BK31" i="42"/>
  <c r="BJ31" i="42"/>
  <c r="BI31" i="42"/>
  <c r="BH31" i="42"/>
  <c r="BG31" i="42"/>
  <c r="BF31" i="42"/>
  <c r="BE31" i="42"/>
  <c r="BD31" i="42"/>
  <c r="BC31" i="42"/>
  <c r="BB31" i="42"/>
  <c r="BA31" i="42"/>
  <c r="AZ31" i="42"/>
  <c r="AY31" i="42"/>
  <c r="AX31" i="42"/>
  <c r="AW31" i="42"/>
  <c r="AV31" i="42"/>
  <c r="AU31" i="42"/>
  <c r="AT31" i="42"/>
  <c r="AS31" i="42"/>
  <c r="AR31" i="42"/>
  <c r="AQ31" i="42"/>
  <c r="BY30" i="42"/>
  <c r="BX30" i="42"/>
  <c r="BW30" i="42"/>
  <c r="BV30" i="42"/>
  <c r="BU30" i="42"/>
  <c r="BT30" i="42"/>
  <c r="BS30" i="42"/>
  <c r="BR30" i="42"/>
  <c r="BQ30" i="42"/>
  <c r="BP30" i="42"/>
  <c r="BO30" i="42"/>
  <c r="BN30" i="42"/>
  <c r="BM30" i="42"/>
  <c r="BL30" i="42"/>
  <c r="BK30" i="42"/>
  <c r="BJ30" i="42"/>
  <c r="BI30" i="42"/>
  <c r="BH30" i="42"/>
  <c r="BG30" i="42"/>
  <c r="BF30" i="42"/>
  <c r="BE30" i="42"/>
  <c r="BD30" i="42"/>
  <c r="BC30" i="42"/>
  <c r="BB30" i="42"/>
  <c r="BA30" i="42"/>
  <c r="AZ30" i="42"/>
  <c r="AY30" i="42"/>
  <c r="AX30" i="42"/>
  <c r="AW30" i="42"/>
  <c r="AV30" i="42"/>
  <c r="AU30" i="42"/>
  <c r="AT30" i="42"/>
  <c r="AS30" i="42"/>
  <c r="AR30" i="42"/>
  <c r="AQ30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BY28" i="42"/>
  <c r="BX28" i="42"/>
  <c r="BW28" i="42"/>
  <c r="BV28" i="42"/>
  <c r="BU28" i="42"/>
  <c r="BT28" i="42"/>
  <c r="BS28" i="42"/>
  <c r="BR28" i="42"/>
  <c r="BQ28" i="42"/>
  <c r="BP28" i="42"/>
  <c r="BO28" i="42"/>
  <c r="BN28" i="42"/>
  <c r="BM28" i="42"/>
  <c r="BL28" i="42"/>
  <c r="BK28" i="42"/>
  <c r="BJ28" i="42"/>
  <c r="BI28" i="42"/>
  <c r="BH28" i="42"/>
  <c r="BG28" i="42"/>
  <c r="BF28" i="42"/>
  <c r="BE28" i="42"/>
  <c r="BD28" i="42"/>
  <c r="BC28" i="42"/>
  <c r="BB28" i="42"/>
  <c r="BA28" i="42"/>
  <c r="AZ28" i="42"/>
  <c r="AY28" i="42"/>
  <c r="AX28" i="42"/>
  <c r="AW28" i="42"/>
  <c r="AV28" i="42"/>
  <c r="AU28" i="42"/>
  <c r="AT28" i="42"/>
  <c r="AS28" i="42"/>
  <c r="AR28" i="42"/>
  <c r="AQ28" i="42"/>
  <c r="BY27" i="42"/>
  <c r="BX27" i="42"/>
  <c r="BW27" i="42"/>
  <c r="BV27" i="42"/>
  <c r="BU27" i="42"/>
  <c r="BT27" i="42"/>
  <c r="BS27" i="42"/>
  <c r="BR27" i="42"/>
  <c r="BQ27" i="42"/>
  <c r="BP27" i="42"/>
  <c r="BO27" i="42"/>
  <c r="BN27" i="42"/>
  <c r="BM27" i="42"/>
  <c r="BL27" i="42"/>
  <c r="BK27" i="42"/>
  <c r="BJ27" i="42"/>
  <c r="BI27" i="42"/>
  <c r="BH27" i="42"/>
  <c r="BG27" i="42"/>
  <c r="BF27" i="42"/>
  <c r="BE27" i="42"/>
  <c r="BD27" i="42"/>
  <c r="BC27" i="42"/>
  <c r="BB27" i="42"/>
  <c r="BA27" i="42"/>
  <c r="AZ27" i="42"/>
  <c r="AY27" i="42"/>
  <c r="AX27" i="42"/>
  <c r="AW27" i="42"/>
  <c r="AV27" i="42"/>
  <c r="AU27" i="42"/>
  <c r="AT27" i="42"/>
  <c r="AS27" i="42"/>
  <c r="AR27" i="42"/>
  <c r="AQ27" i="42"/>
  <c r="BY26" i="42"/>
  <c r="BX26" i="42"/>
  <c r="BW26" i="42"/>
  <c r="BV26" i="42"/>
  <c r="BU26" i="42"/>
  <c r="BT26" i="42"/>
  <c r="BS26" i="42"/>
  <c r="BR26" i="42"/>
  <c r="BQ26" i="42"/>
  <c r="BP26" i="42"/>
  <c r="BO26" i="42"/>
  <c r="BN26" i="42"/>
  <c r="BM26" i="42"/>
  <c r="BL26" i="42"/>
  <c r="BK26" i="42"/>
  <c r="BJ26" i="42"/>
  <c r="BI26" i="42"/>
  <c r="BH26" i="42"/>
  <c r="BG26" i="42"/>
  <c r="BF26" i="42"/>
  <c r="BE26" i="42"/>
  <c r="BD26" i="42"/>
  <c r="BC26" i="42"/>
  <c r="BB26" i="42"/>
  <c r="BA26" i="42"/>
  <c r="AZ26" i="42"/>
  <c r="AY26" i="42"/>
  <c r="AX26" i="42"/>
  <c r="AW26" i="42"/>
  <c r="AV26" i="42"/>
  <c r="AU26" i="42"/>
  <c r="AT26" i="42"/>
  <c r="AS26" i="42"/>
  <c r="AR26" i="42"/>
  <c r="AQ26" i="42"/>
  <c r="BY25" i="42"/>
  <c r="BX25" i="42"/>
  <c r="BW25" i="42"/>
  <c r="BV25" i="42"/>
  <c r="BU25" i="42"/>
  <c r="BT25" i="42"/>
  <c r="BS25" i="42"/>
  <c r="BR25" i="42"/>
  <c r="BQ25" i="42"/>
  <c r="BP25" i="42"/>
  <c r="BO25" i="42"/>
  <c r="BN25" i="42"/>
  <c r="BM25" i="42"/>
  <c r="BL25" i="42"/>
  <c r="BK25" i="42"/>
  <c r="BJ25" i="42"/>
  <c r="BI25" i="42"/>
  <c r="BH25" i="42"/>
  <c r="BG25" i="42"/>
  <c r="BF25" i="42"/>
  <c r="BE25" i="42"/>
  <c r="BD25" i="42"/>
  <c r="BC25" i="42"/>
  <c r="BB25" i="42"/>
  <c r="BA25" i="42"/>
  <c r="AZ25" i="42"/>
  <c r="AY25" i="42"/>
  <c r="AX25" i="42"/>
  <c r="AW25" i="42"/>
  <c r="AV25" i="42"/>
  <c r="AU25" i="42"/>
  <c r="AT25" i="42"/>
  <c r="AS25" i="42"/>
  <c r="AR25" i="42"/>
  <c r="AQ25" i="42"/>
  <c r="BY24" i="42"/>
  <c r="BX24" i="42"/>
  <c r="BW24" i="42"/>
  <c r="BV24" i="42"/>
  <c r="BU24" i="42"/>
  <c r="BT24" i="42"/>
  <c r="BS24" i="42"/>
  <c r="BR24" i="42"/>
  <c r="BQ24" i="42"/>
  <c r="BP24" i="42"/>
  <c r="BO24" i="42"/>
  <c r="BN24" i="42"/>
  <c r="BM24" i="42"/>
  <c r="BL24" i="42"/>
  <c r="BK24" i="42"/>
  <c r="BJ24" i="42"/>
  <c r="BI24" i="42"/>
  <c r="BH24" i="42"/>
  <c r="BG24" i="42"/>
  <c r="BF24" i="42"/>
  <c r="BE24" i="42"/>
  <c r="BD24" i="42"/>
  <c r="BC24" i="42"/>
  <c r="BB24" i="42"/>
  <c r="BA24" i="42"/>
  <c r="AZ24" i="42"/>
  <c r="AY24" i="42"/>
  <c r="AX24" i="42"/>
  <c r="AW24" i="42"/>
  <c r="AV24" i="42"/>
  <c r="AU24" i="42"/>
  <c r="AT24" i="42"/>
  <c r="AS24" i="42"/>
  <c r="AR24" i="42"/>
  <c r="AQ24" i="42"/>
  <c r="BY23" i="42"/>
  <c r="BX23" i="42"/>
  <c r="BW23" i="42"/>
  <c r="BV23" i="42"/>
  <c r="BU23" i="42"/>
  <c r="BT23" i="42"/>
  <c r="BS23" i="42"/>
  <c r="BR23" i="42"/>
  <c r="BQ23" i="42"/>
  <c r="BP23" i="42"/>
  <c r="BO23" i="42"/>
  <c r="BN23" i="42"/>
  <c r="BM23" i="42"/>
  <c r="BL23" i="42"/>
  <c r="BK23" i="42"/>
  <c r="BJ23" i="42"/>
  <c r="BI23" i="42"/>
  <c r="BH23" i="42"/>
  <c r="BG23" i="42"/>
  <c r="BF23" i="42"/>
  <c r="BE23" i="42"/>
  <c r="BD23" i="42"/>
  <c r="BC23" i="42"/>
  <c r="BB23" i="42"/>
  <c r="BA23" i="42"/>
  <c r="AZ23" i="42"/>
  <c r="AY23" i="42"/>
  <c r="AX23" i="42"/>
  <c r="AW23" i="42"/>
  <c r="AV23" i="42"/>
  <c r="AU23" i="42"/>
  <c r="AT23" i="42"/>
  <c r="AS23" i="42"/>
  <c r="AR23" i="42"/>
  <c r="AQ23" i="42"/>
  <c r="BY22" i="42"/>
  <c r="BX22" i="42"/>
  <c r="BW22" i="42"/>
  <c r="BV22" i="42"/>
  <c r="BU22" i="42"/>
  <c r="BT22" i="42"/>
  <c r="BS22" i="42"/>
  <c r="BR22" i="42"/>
  <c r="BQ22" i="42"/>
  <c r="BP22" i="42"/>
  <c r="BO22" i="42"/>
  <c r="BN22" i="42"/>
  <c r="BM22" i="42"/>
  <c r="BL22" i="42"/>
  <c r="BK22" i="42"/>
  <c r="BJ22" i="42"/>
  <c r="BI22" i="42"/>
  <c r="BH22" i="42"/>
  <c r="BG22" i="42"/>
  <c r="BF22" i="42"/>
  <c r="BE22" i="42"/>
  <c r="BD22" i="42"/>
  <c r="BC22" i="42"/>
  <c r="BB22" i="42"/>
  <c r="BA22" i="42"/>
  <c r="AZ22" i="42"/>
  <c r="AY22" i="42"/>
  <c r="AX22" i="42"/>
  <c r="AW22" i="42"/>
  <c r="AV22" i="42"/>
  <c r="AU22" i="42"/>
  <c r="AT22" i="42"/>
  <c r="AS22" i="42"/>
  <c r="AR22" i="42"/>
  <c r="AQ22" i="42"/>
  <c r="BY21" i="42"/>
  <c r="BX21" i="42"/>
  <c r="BW21" i="42"/>
  <c r="BV21" i="42"/>
  <c r="BU21" i="42"/>
  <c r="BT21" i="42"/>
  <c r="BS21" i="42"/>
  <c r="BR21" i="42"/>
  <c r="BQ21" i="42"/>
  <c r="BP21" i="42"/>
  <c r="BO21" i="42"/>
  <c r="BN21" i="42"/>
  <c r="BM21" i="42"/>
  <c r="BL21" i="42"/>
  <c r="BK21" i="42"/>
  <c r="BJ21" i="42"/>
  <c r="BI21" i="42"/>
  <c r="BH21" i="42"/>
  <c r="BG21" i="42"/>
  <c r="BF21" i="42"/>
  <c r="BE21" i="42"/>
  <c r="BD21" i="42"/>
  <c r="BC21" i="42"/>
  <c r="BB21" i="42"/>
  <c r="BA21" i="42"/>
  <c r="AZ21" i="42"/>
  <c r="AY21" i="42"/>
  <c r="AX21" i="42"/>
  <c r="AW21" i="42"/>
  <c r="AV21" i="42"/>
  <c r="AU21" i="42"/>
  <c r="AT21" i="42"/>
  <c r="AS21" i="42"/>
  <c r="AR21" i="42"/>
  <c r="AQ21" i="42"/>
  <c r="BY18" i="42"/>
  <c r="BX18" i="42"/>
  <c r="BW18" i="42"/>
  <c r="BV18" i="42"/>
  <c r="BU18" i="42"/>
  <c r="BT18" i="42"/>
  <c r="BS18" i="42"/>
  <c r="BR18" i="42"/>
  <c r="BQ18" i="42"/>
  <c r="BP18" i="42"/>
  <c r="BO18" i="42"/>
  <c r="BN18" i="42"/>
  <c r="BM18" i="42"/>
  <c r="BL18" i="42"/>
  <c r="BK18" i="42"/>
  <c r="BJ18" i="42"/>
  <c r="BI18" i="42"/>
  <c r="BH18" i="42"/>
  <c r="BG18" i="42"/>
  <c r="BF18" i="42"/>
  <c r="BE18" i="42"/>
  <c r="BD18" i="42"/>
  <c r="BC18" i="42"/>
  <c r="BB18" i="42"/>
  <c r="BA18" i="42"/>
  <c r="AZ18" i="42"/>
  <c r="AY18" i="42"/>
  <c r="AX18" i="42"/>
  <c r="AW18" i="42"/>
  <c r="AV18" i="42"/>
  <c r="AU18" i="42"/>
  <c r="AT18" i="42"/>
  <c r="AS18" i="42"/>
  <c r="AR18" i="42"/>
  <c r="AQ18" i="42"/>
  <c r="BY17" i="42"/>
  <c r="BX17" i="42"/>
  <c r="BW17" i="42"/>
  <c r="BV17" i="42"/>
  <c r="BU17" i="42"/>
  <c r="BT17" i="42"/>
  <c r="BS17" i="42"/>
  <c r="BR17" i="42"/>
  <c r="BQ17" i="42"/>
  <c r="BP17" i="42"/>
  <c r="BO17" i="42"/>
  <c r="BN17" i="42"/>
  <c r="BM17" i="42"/>
  <c r="BL17" i="42"/>
  <c r="BK17" i="42"/>
  <c r="BJ17" i="42"/>
  <c r="BI17" i="42"/>
  <c r="BH17" i="42"/>
  <c r="BG17" i="42"/>
  <c r="BF17" i="42"/>
  <c r="BE17" i="42"/>
  <c r="BD17" i="42"/>
  <c r="BC17" i="42"/>
  <c r="BB17" i="42"/>
  <c r="BA17" i="42"/>
  <c r="AZ17" i="42"/>
  <c r="AY17" i="42"/>
  <c r="AX17" i="42"/>
  <c r="AW17" i="42"/>
  <c r="AV17" i="42"/>
  <c r="AU17" i="42"/>
  <c r="AT17" i="42"/>
  <c r="AS17" i="42"/>
  <c r="AR17" i="42"/>
  <c r="AQ17" i="42"/>
  <c r="BY16" i="42"/>
  <c r="BX16" i="42"/>
  <c r="BW16" i="42"/>
  <c r="BV16" i="42"/>
  <c r="BU16" i="42"/>
  <c r="BT16" i="42"/>
  <c r="BS16" i="42"/>
  <c r="BR16" i="42"/>
  <c r="BQ16" i="42"/>
  <c r="BP16" i="42"/>
  <c r="BO16" i="42"/>
  <c r="BN16" i="42"/>
  <c r="BM16" i="42"/>
  <c r="BL16" i="42"/>
  <c r="BK16" i="42"/>
  <c r="BJ16" i="42"/>
  <c r="BI16" i="42"/>
  <c r="BH16" i="42"/>
  <c r="BG16" i="42"/>
  <c r="BF16" i="42"/>
  <c r="BE16" i="42"/>
  <c r="BD16" i="42"/>
  <c r="BC16" i="42"/>
  <c r="BB16" i="42"/>
  <c r="BA16" i="42"/>
  <c r="AZ16" i="42"/>
  <c r="AY16" i="42"/>
  <c r="AX16" i="42"/>
  <c r="AW16" i="42"/>
  <c r="AV16" i="42"/>
  <c r="AU16" i="42"/>
  <c r="AT16" i="42"/>
  <c r="AS16" i="42"/>
  <c r="AR16" i="42"/>
  <c r="AQ16" i="42"/>
  <c r="BY15" i="42"/>
  <c r="BX15" i="42"/>
  <c r="BW15" i="42"/>
  <c r="BV15" i="42"/>
  <c r="BU15" i="42"/>
  <c r="BT15" i="42"/>
  <c r="BS15" i="42"/>
  <c r="BR15" i="42"/>
  <c r="BQ15" i="42"/>
  <c r="BP15" i="42"/>
  <c r="BO15" i="42"/>
  <c r="BN15" i="42"/>
  <c r="BM15" i="42"/>
  <c r="BL15" i="42"/>
  <c r="BK15" i="42"/>
  <c r="BJ15" i="42"/>
  <c r="BI15" i="42"/>
  <c r="BH15" i="42"/>
  <c r="BG15" i="42"/>
  <c r="BF15" i="42"/>
  <c r="BE15" i="42"/>
  <c r="BD15" i="42"/>
  <c r="BC15" i="42"/>
  <c r="BB15" i="42"/>
  <c r="BA15" i="42"/>
  <c r="AZ15" i="42"/>
  <c r="AY15" i="42"/>
  <c r="AX15" i="42"/>
  <c r="AW15" i="42"/>
  <c r="AV15" i="42"/>
  <c r="AU15" i="42"/>
  <c r="AT15" i="42"/>
  <c r="AS15" i="42"/>
  <c r="AR15" i="42"/>
  <c r="AQ15" i="42"/>
  <c r="BY14" i="42"/>
  <c r="BX14" i="42"/>
  <c r="BW14" i="42"/>
  <c r="BV14" i="42"/>
  <c r="BU14" i="42"/>
  <c r="BT14" i="42"/>
  <c r="BS14" i="42"/>
  <c r="BR14" i="42"/>
  <c r="BQ14" i="42"/>
  <c r="BP14" i="42"/>
  <c r="BO14" i="42"/>
  <c r="BN14" i="42"/>
  <c r="BM14" i="42"/>
  <c r="BL14" i="42"/>
  <c r="BK14" i="42"/>
  <c r="BJ14" i="42"/>
  <c r="BI14" i="42"/>
  <c r="BH14" i="42"/>
  <c r="BG14" i="42"/>
  <c r="BF14" i="42"/>
  <c r="BE14" i="42"/>
  <c r="BD14" i="42"/>
  <c r="BC14" i="42"/>
  <c r="BB14" i="42"/>
  <c r="BA14" i="42"/>
  <c r="AZ14" i="42"/>
  <c r="AY14" i="42"/>
  <c r="AX14" i="42"/>
  <c r="AW14" i="42"/>
  <c r="AV14" i="42"/>
  <c r="AU14" i="42"/>
  <c r="AT14" i="42"/>
  <c r="AS14" i="42"/>
  <c r="AR14" i="42"/>
  <c r="AQ14" i="42"/>
  <c r="BY13" i="42"/>
  <c r="BX13" i="42"/>
  <c r="BW13" i="42"/>
  <c r="BV13" i="42"/>
  <c r="BU13" i="42"/>
  <c r="BT13" i="42"/>
  <c r="BS13" i="42"/>
  <c r="BR13" i="42"/>
  <c r="BQ13" i="42"/>
  <c r="BP13" i="42"/>
  <c r="BO13" i="42"/>
  <c r="BN13" i="42"/>
  <c r="BM13" i="42"/>
  <c r="BL13" i="42"/>
  <c r="BK13" i="42"/>
  <c r="BJ13" i="42"/>
  <c r="BI13" i="42"/>
  <c r="BH13" i="42"/>
  <c r="BG13" i="42"/>
  <c r="BF13" i="42"/>
  <c r="BE13" i="42"/>
  <c r="BD13" i="42"/>
  <c r="BC13" i="42"/>
  <c r="BB13" i="42"/>
  <c r="BA13" i="42"/>
  <c r="AZ13" i="42"/>
  <c r="AY13" i="42"/>
  <c r="AX13" i="42"/>
  <c r="AW13" i="42"/>
  <c r="AV13" i="42"/>
  <c r="AU13" i="42"/>
  <c r="AT13" i="42"/>
  <c r="AS13" i="42"/>
  <c r="AR13" i="42"/>
  <c r="AQ13" i="42"/>
  <c r="BY12" i="42"/>
  <c r="BX12" i="42"/>
  <c r="BW12" i="42"/>
  <c r="BV12" i="42"/>
  <c r="BU12" i="42"/>
  <c r="BT12" i="42"/>
  <c r="BS12" i="42"/>
  <c r="BR12" i="42"/>
  <c r="BQ12" i="42"/>
  <c r="BP12" i="42"/>
  <c r="BO12" i="42"/>
  <c r="BN12" i="42"/>
  <c r="BM12" i="42"/>
  <c r="BL12" i="42"/>
  <c r="BK12" i="42"/>
  <c r="BJ12" i="42"/>
  <c r="BI12" i="42"/>
  <c r="BH12" i="42"/>
  <c r="BG12" i="42"/>
  <c r="BF12" i="42"/>
  <c r="BE12" i="42"/>
  <c r="BD12" i="42"/>
  <c r="BC12" i="42"/>
  <c r="BB12" i="42"/>
  <c r="BA12" i="42"/>
  <c r="AZ12" i="42"/>
  <c r="AY12" i="42"/>
  <c r="AX12" i="42"/>
  <c r="AW12" i="42"/>
  <c r="AV12" i="42"/>
  <c r="AU12" i="42"/>
  <c r="AT12" i="42"/>
  <c r="AS12" i="42"/>
  <c r="AR12" i="42"/>
  <c r="AQ12" i="42"/>
  <c r="BY11" i="42"/>
  <c r="BX11" i="42"/>
  <c r="BW11" i="42"/>
  <c r="BV11" i="42"/>
  <c r="BU11" i="42"/>
  <c r="BT11" i="42"/>
  <c r="BS11" i="42"/>
  <c r="BR11" i="42"/>
  <c r="BQ11" i="42"/>
  <c r="BP11" i="42"/>
  <c r="BO11" i="42"/>
  <c r="BN11" i="42"/>
  <c r="BM11" i="42"/>
  <c r="BL11" i="42"/>
  <c r="BK11" i="42"/>
  <c r="BJ11" i="42"/>
  <c r="BI11" i="42"/>
  <c r="BH11" i="42"/>
  <c r="BG11" i="42"/>
  <c r="BF11" i="42"/>
  <c r="BE11" i="42"/>
  <c r="BD11" i="42"/>
  <c r="BC11" i="42"/>
  <c r="BB11" i="42"/>
  <c r="BA11" i="42"/>
  <c r="AZ11" i="42"/>
  <c r="AY11" i="42"/>
  <c r="AX11" i="42"/>
  <c r="AW11" i="42"/>
  <c r="AV11" i="42"/>
  <c r="AU11" i="42"/>
  <c r="AT11" i="42"/>
  <c r="AS11" i="42"/>
  <c r="AR11" i="42"/>
  <c r="AQ11" i="42"/>
  <c r="BY10" i="42"/>
  <c r="BX10" i="42"/>
  <c r="BW10" i="42"/>
  <c r="BV10" i="42"/>
  <c r="BU10" i="42"/>
  <c r="BT10" i="42"/>
  <c r="BS10" i="42"/>
  <c r="BR10" i="42"/>
  <c r="BQ10" i="42"/>
  <c r="BP10" i="42"/>
  <c r="BO10" i="42"/>
  <c r="BN10" i="42"/>
  <c r="BM10" i="42"/>
  <c r="BL10" i="42"/>
  <c r="BK10" i="42"/>
  <c r="BJ10" i="42"/>
  <c r="BI10" i="42"/>
  <c r="BH10" i="42"/>
  <c r="BG10" i="42"/>
  <c r="BF10" i="42"/>
  <c r="BE10" i="42"/>
  <c r="BD10" i="42"/>
  <c r="BC10" i="42"/>
  <c r="BB10" i="42"/>
  <c r="BA10" i="42"/>
  <c r="AZ10" i="42"/>
  <c r="AY10" i="42"/>
  <c r="AX10" i="42"/>
  <c r="AW10" i="42"/>
  <c r="AV10" i="42"/>
  <c r="AU10" i="42"/>
  <c r="AT10" i="42"/>
  <c r="AS10" i="42"/>
  <c r="AR10" i="42"/>
  <c r="AQ10" i="42"/>
  <c r="BY9" i="42"/>
  <c r="BX9" i="42"/>
  <c r="BW9" i="42"/>
  <c r="BV9" i="42"/>
  <c r="BU9" i="42"/>
  <c r="BT9" i="42"/>
  <c r="BS9" i="42"/>
  <c r="BR9" i="42"/>
  <c r="BQ9" i="42"/>
  <c r="BP9" i="42"/>
  <c r="BO9" i="42"/>
  <c r="BN9" i="42"/>
  <c r="BM9" i="42"/>
  <c r="BL9" i="42"/>
  <c r="BK9" i="42"/>
  <c r="BJ9" i="42"/>
  <c r="BI9" i="42"/>
  <c r="BH9" i="42"/>
  <c r="BG9" i="42"/>
  <c r="BF9" i="42"/>
  <c r="BE9" i="42"/>
  <c r="BD9" i="42"/>
  <c r="BC9" i="42"/>
  <c r="BB9" i="42"/>
  <c r="BA9" i="42"/>
  <c r="AZ9" i="42"/>
  <c r="AY9" i="42"/>
  <c r="AX9" i="42"/>
  <c r="AW9" i="42"/>
  <c r="AV9" i="42"/>
  <c r="AU9" i="42"/>
  <c r="AT9" i="42"/>
  <c r="AS9" i="42"/>
  <c r="AR9" i="42"/>
  <c r="AQ9" i="42"/>
  <c r="M7" i="43"/>
  <c r="K7" i="43"/>
  <c r="J7" i="43"/>
  <c r="I7" i="43"/>
  <c r="H7" i="43"/>
  <c r="F7" i="43"/>
  <c r="O7" i="43" s="1"/>
  <c r="E7" i="43"/>
  <c r="N7" i="43" s="1"/>
  <c r="D7" i="43"/>
  <c r="C7" i="43"/>
  <c r="L7" i="43" s="1"/>
  <c r="J3" i="43"/>
  <c r="I3" i="43"/>
  <c r="K3" i="43" s="1"/>
  <c r="H3" i="43"/>
  <c r="F3" i="43"/>
  <c r="E3" i="43"/>
  <c r="N3" i="43" s="1"/>
  <c r="D3" i="43"/>
  <c r="M3" i="43" s="1"/>
  <c r="C3" i="43"/>
  <c r="L3" i="43" s="1"/>
  <c r="J2" i="43"/>
  <c r="J4" i="43" s="1"/>
  <c r="I2" i="43"/>
  <c r="H2" i="43"/>
  <c r="H4" i="43" s="1"/>
  <c r="AM37" i="42"/>
  <c r="E5" i="42"/>
  <c r="D5" i="42"/>
  <c r="C5" i="42"/>
  <c r="J2" i="42"/>
  <c r="N2" i="42" s="1"/>
  <c r="I2" i="42"/>
  <c r="M2" i="42" s="1"/>
  <c r="H2" i="42"/>
  <c r="L2" i="42" s="1"/>
  <c r="AO78" i="41"/>
  <c r="AN78" i="41"/>
  <c r="AM78" i="41"/>
  <c r="AL78" i="41"/>
  <c r="AK78" i="41"/>
  <c r="BY78" i="41" s="1"/>
  <c r="AJ78" i="41"/>
  <c r="BX78" i="41" s="1"/>
  <c r="AI78" i="41"/>
  <c r="BW78" i="41" s="1"/>
  <c r="AH78" i="41"/>
  <c r="BV78" i="41" s="1"/>
  <c r="AG78" i="41"/>
  <c r="BU78" i="41" s="1"/>
  <c r="AF78" i="41"/>
  <c r="BT78" i="41" s="1"/>
  <c r="AE78" i="41"/>
  <c r="BS78" i="41" s="1"/>
  <c r="AD78" i="41"/>
  <c r="BR78" i="41" s="1"/>
  <c r="AC78" i="41"/>
  <c r="BQ78" i="41" s="1"/>
  <c r="AB78" i="41"/>
  <c r="BP78" i="41" s="1"/>
  <c r="AA78" i="41"/>
  <c r="BO78" i="41" s="1"/>
  <c r="Z78" i="41"/>
  <c r="BN78" i="41" s="1"/>
  <c r="Y78" i="41"/>
  <c r="BM78" i="41" s="1"/>
  <c r="X78" i="41"/>
  <c r="BL78" i="41" s="1"/>
  <c r="W78" i="41"/>
  <c r="BK78" i="41" s="1"/>
  <c r="V78" i="41"/>
  <c r="BJ78" i="41" s="1"/>
  <c r="U78" i="41"/>
  <c r="BI78" i="41" s="1"/>
  <c r="T78" i="41"/>
  <c r="BH78" i="41" s="1"/>
  <c r="S78" i="41"/>
  <c r="BG78" i="41" s="1"/>
  <c r="R78" i="41"/>
  <c r="BF78" i="41" s="1"/>
  <c r="Q78" i="41"/>
  <c r="BE78" i="41" s="1"/>
  <c r="P78" i="41"/>
  <c r="BD78" i="41" s="1"/>
  <c r="O78" i="41"/>
  <c r="BC78" i="41" s="1"/>
  <c r="N78" i="41"/>
  <c r="BB78" i="41" s="1"/>
  <c r="M78" i="41"/>
  <c r="BA78" i="41" s="1"/>
  <c r="L78" i="41"/>
  <c r="AZ78" i="41" s="1"/>
  <c r="K78" i="41"/>
  <c r="AY78" i="41" s="1"/>
  <c r="J78" i="41"/>
  <c r="AX78" i="41" s="1"/>
  <c r="I78" i="41"/>
  <c r="AW78" i="41" s="1"/>
  <c r="H78" i="41"/>
  <c r="AV78" i="41" s="1"/>
  <c r="G78" i="41"/>
  <c r="AU78" i="41" s="1"/>
  <c r="F78" i="41"/>
  <c r="AT78" i="41" s="1"/>
  <c r="E78" i="41"/>
  <c r="AS78" i="41" s="1"/>
  <c r="D78" i="41"/>
  <c r="AR78" i="41" s="1"/>
  <c r="C78" i="41"/>
  <c r="AQ78" i="41" s="1"/>
  <c r="AO77" i="41"/>
  <c r="AN77" i="41"/>
  <c r="AM77" i="41"/>
  <c r="AL77" i="41"/>
  <c r="AK77" i="41"/>
  <c r="BY77" i="41" s="1"/>
  <c r="AJ77" i="41"/>
  <c r="BX77" i="41" s="1"/>
  <c r="AI77" i="41"/>
  <c r="BW77" i="41" s="1"/>
  <c r="AH77" i="41"/>
  <c r="BV77" i="41" s="1"/>
  <c r="AG77" i="41"/>
  <c r="BU77" i="41" s="1"/>
  <c r="AF77" i="41"/>
  <c r="BT77" i="41" s="1"/>
  <c r="AE77" i="41"/>
  <c r="BS77" i="41" s="1"/>
  <c r="AD77" i="41"/>
  <c r="BR77" i="41" s="1"/>
  <c r="AC77" i="41"/>
  <c r="BQ77" i="41" s="1"/>
  <c r="AB77" i="41"/>
  <c r="BP77" i="41" s="1"/>
  <c r="AA77" i="41"/>
  <c r="BO77" i="41" s="1"/>
  <c r="Z77" i="41"/>
  <c r="BN77" i="41" s="1"/>
  <c r="Y77" i="41"/>
  <c r="BM77" i="41" s="1"/>
  <c r="X77" i="41"/>
  <c r="BL77" i="41" s="1"/>
  <c r="W77" i="41"/>
  <c r="BK77" i="41" s="1"/>
  <c r="V77" i="41"/>
  <c r="BJ77" i="41" s="1"/>
  <c r="U77" i="41"/>
  <c r="BI77" i="41" s="1"/>
  <c r="T77" i="41"/>
  <c r="BH77" i="41" s="1"/>
  <c r="S77" i="41"/>
  <c r="BG77" i="41" s="1"/>
  <c r="R77" i="41"/>
  <c r="BF77" i="41" s="1"/>
  <c r="Q77" i="41"/>
  <c r="BE77" i="41" s="1"/>
  <c r="P77" i="41"/>
  <c r="BD77" i="41" s="1"/>
  <c r="O77" i="41"/>
  <c r="BC77" i="41" s="1"/>
  <c r="N77" i="41"/>
  <c r="BB77" i="41" s="1"/>
  <c r="M77" i="41"/>
  <c r="BA77" i="41" s="1"/>
  <c r="L77" i="41"/>
  <c r="AZ77" i="41" s="1"/>
  <c r="K77" i="41"/>
  <c r="AY77" i="41" s="1"/>
  <c r="J77" i="41"/>
  <c r="AX77" i="41" s="1"/>
  <c r="I77" i="41"/>
  <c r="AW77" i="41" s="1"/>
  <c r="H77" i="41"/>
  <c r="AV77" i="41" s="1"/>
  <c r="G77" i="41"/>
  <c r="AU77" i="41" s="1"/>
  <c r="F77" i="41"/>
  <c r="AT77" i="41" s="1"/>
  <c r="E77" i="41"/>
  <c r="AS77" i="41" s="1"/>
  <c r="D77" i="41"/>
  <c r="AR77" i="41" s="1"/>
  <c r="C77" i="41"/>
  <c r="AQ77" i="41" s="1"/>
  <c r="AO76" i="41"/>
  <c r="AN76" i="41"/>
  <c r="AM76" i="41"/>
  <c r="AL76" i="41"/>
  <c r="AK76" i="41"/>
  <c r="BY76" i="41" s="1"/>
  <c r="AJ76" i="41"/>
  <c r="BX76" i="41" s="1"/>
  <c r="AI76" i="41"/>
  <c r="BW76" i="41" s="1"/>
  <c r="AH76" i="41"/>
  <c r="BV76" i="41" s="1"/>
  <c r="AG76" i="41"/>
  <c r="BU76" i="41" s="1"/>
  <c r="AF76" i="41"/>
  <c r="BT76" i="41" s="1"/>
  <c r="AE76" i="41"/>
  <c r="BS76" i="41" s="1"/>
  <c r="AD76" i="41"/>
  <c r="BR76" i="41" s="1"/>
  <c r="AC76" i="41"/>
  <c r="BQ76" i="41" s="1"/>
  <c r="AB76" i="41"/>
  <c r="BP76" i="41" s="1"/>
  <c r="AA76" i="41"/>
  <c r="BO76" i="41" s="1"/>
  <c r="Z76" i="41"/>
  <c r="BN76" i="41" s="1"/>
  <c r="Y76" i="41"/>
  <c r="BM76" i="41" s="1"/>
  <c r="X76" i="41"/>
  <c r="BL76" i="41" s="1"/>
  <c r="W76" i="41"/>
  <c r="BK76" i="41" s="1"/>
  <c r="V76" i="41"/>
  <c r="BJ76" i="41" s="1"/>
  <c r="U76" i="41"/>
  <c r="BI76" i="41" s="1"/>
  <c r="T76" i="41"/>
  <c r="BH76" i="41" s="1"/>
  <c r="S76" i="41"/>
  <c r="BG76" i="41" s="1"/>
  <c r="R76" i="41"/>
  <c r="BF76" i="41" s="1"/>
  <c r="Q76" i="41"/>
  <c r="BE76" i="41" s="1"/>
  <c r="P76" i="41"/>
  <c r="BD76" i="41" s="1"/>
  <c r="O76" i="41"/>
  <c r="BC76" i="41" s="1"/>
  <c r="N76" i="41"/>
  <c r="BB76" i="41" s="1"/>
  <c r="M76" i="41"/>
  <c r="BA76" i="41" s="1"/>
  <c r="L76" i="41"/>
  <c r="AZ76" i="41" s="1"/>
  <c r="K76" i="41"/>
  <c r="AY76" i="41" s="1"/>
  <c r="J76" i="41"/>
  <c r="AX76" i="41" s="1"/>
  <c r="I76" i="41"/>
  <c r="AW76" i="41" s="1"/>
  <c r="H76" i="41"/>
  <c r="AV76" i="41" s="1"/>
  <c r="G76" i="41"/>
  <c r="AU76" i="41" s="1"/>
  <c r="F76" i="41"/>
  <c r="AT76" i="41" s="1"/>
  <c r="E76" i="41"/>
  <c r="AS76" i="41" s="1"/>
  <c r="D76" i="41"/>
  <c r="AR76" i="41" s="1"/>
  <c r="C76" i="41"/>
  <c r="AQ76" i="41" s="1"/>
  <c r="AO75" i="41"/>
  <c r="AN75" i="41"/>
  <c r="AM75" i="41"/>
  <c r="AL75" i="41"/>
  <c r="AK75" i="41"/>
  <c r="BY75" i="41" s="1"/>
  <c r="AJ75" i="41"/>
  <c r="BX75" i="41" s="1"/>
  <c r="AI75" i="41"/>
  <c r="BW75" i="41" s="1"/>
  <c r="AH75" i="41"/>
  <c r="BV75" i="41" s="1"/>
  <c r="AG75" i="41"/>
  <c r="BU75" i="41" s="1"/>
  <c r="AF75" i="41"/>
  <c r="BT75" i="41" s="1"/>
  <c r="AE75" i="41"/>
  <c r="BS75" i="41" s="1"/>
  <c r="AD75" i="41"/>
  <c r="BR75" i="41" s="1"/>
  <c r="AC75" i="41"/>
  <c r="BQ75" i="41" s="1"/>
  <c r="AB75" i="41"/>
  <c r="BP75" i="41" s="1"/>
  <c r="AA75" i="41"/>
  <c r="BO75" i="41" s="1"/>
  <c r="Z75" i="41"/>
  <c r="BN75" i="41" s="1"/>
  <c r="Y75" i="41"/>
  <c r="BM75" i="41" s="1"/>
  <c r="X75" i="41"/>
  <c r="BL75" i="41" s="1"/>
  <c r="W75" i="41"/>
  <c r="BK75" i="41" s="1"/>
  <c r="V75" i="41"/>
  <c r="BJ75" i="41" s="1"/>
  <c r="U75" i="41"/>
  <c r="BI75" i="41" s="1"/>
  <c r="T75" i="41"/>
  <c r="BH75" i="41" s="1"/>
  <c r="S75" i="41"/>
  <c r="BG75" i="41" s="1"/>
  <c r="R75" i="41"/>
  <c r="BF75" i="41" s="1"/>
  <c r="Q75" i="41"/>
  <c r="BE75" i="41" s="1"/>
  <c r="P75" i="41"/>
  <c r="BD75" i="41" s="1"/>
  <c r="O75" i="41"/>
  <c r="BC75" i="41" s="1"/>
  <c r="N75" i="41"/>
  <c r="BB75" i="41" s="1"/>
  <c r="M75" i="41"/>
  <c r="BA75" i="41" s="1"/>
  <c r="L75" i="41"/>
  <c r="AZ75" i="41" s="1"/>
  <c r="K75" i="41"/>
  <c r="AY75" i="41" s="1"/>
  <c r="J75" i="41"/>
  <c r="AX75" i="41" s="1"/>
  <c r="I75" i="41"/>
  <c r="AW75" i="41" s="1"/>
  <c r="H75" i="41"/>
  <c r="AV75" i="41" s="1"/>
  <c r="G75" i="41"/>
  <c r="AU75" i="41" s="1"/>
  <c r="F75" i="41"/>
  <c r="AT75" i="41" s="1"/>
  <c r="E75" i="41"/>
  <c r="AS75" i="41" s="1"/>
  <c r="D75" i="41"/>
  <c r="AR75" i="41" s="1"/>
  <c r="C75" i="41"/>
  <c r="AQ75" i="41" s="1"/>
  <c r="AO74" i="41"/>
  <c r="AN74" i="41"/>
  <c r="AM74" i="41"/>
  <c r="AL74" i="41"/>
  <c r="AK74" i="41"/>
  <c r="BY74" i="41" s="1"/>
  <c r="AJ74" i="41"/>
  <c r="BX74" i="41" s="1"/>
  <c r="AI74" i="41"/>
  <c r="BW74" i="41" s="1"/>
  <c r="AH74" i="41"/>
  <c r="BV74" i="41" s="1"/>
  <c r="AG74" i="41"/>
  <c r="BU74" i="41" s="1"/>
  <c r="AF74" i="41"/>
  <c r="BT74" i="41" s="1"/>
  <c r="AE74" i="41"/>
  <c r="BS74" i="41" s="1"/>
  <c r="AD74" i="41"/>
  <c r="BR74" i="41" s="1"/>
  <c r="AC74" i="41"/>
  <c r="BQ74" i="41" s="1"/>
  <c r="AB74" i="41"/>
  <c r="BP74" i="41" s="1"/>
  <c r="AA74" i="41"/>
  <c r="BO74" i="41" s="1"/>
  <c r="Z74" i="41"/>
  <c r="BN74" i="41" s="1"/>
  <c r="Y74" i="41"/>
  <c r="BM74" i="41" s="1"/>
  <c r="X74" i="41"/>
  <c r="BL74" i="41" s="1"/>
  <c r="W74" i="41"/>
  <c r="BK74" i="41" s="1"/>
  <c r="V74" i="41"/>
  <c r="BJ74" i="41" s="1"/>
  <c r="U74" i="41"/>
  <c r="BI74" i="41" s="1"/>
  <c r="T74" i="41"/>
  <c r="BH74" i="41" s="1"/>
  <c r="S74" i="41"/>
  <c r="BG74" i="41" s="1"/>
  <c r="R74" i="41"/>
  <c r="BF74" i="41" s="1"/>
  <c r="Q74" i="41"/>
  <c r="BE74" i="41" s="1"/>
  <c r="P74" i="41"/>
  <c r="BD74" i="41" s="1"/>
  <c r="O74" i="41"/>
  <c r="BC74" i="41" s="1"/>
  <c r="N74" i="41"/>
  <c r="BB74" i="41" s="1"/>
  <c r="M74" i="41"/>
  <c r="BA74" i="41" s="1"/>
  <c r="L74" i="41"/>
  <c r="AZ74" i="41" s="1"/>
  <c r="K74" i="41"/>
  <c r="AY74" i="41" s="1"/>
  <c r="J74" i="41"/>
  <c r="AX74" i="41" s="1"/>
  <c r="I74" i="41"/>
  <c r="AW74" i="41" s="1"/>
  <c r="H74" i="41"/>
  <c r="AV74" i="41" s="1"/>
  <c r="G74" i="41"/>
  <c r="AU74" i="41" s="1"/>
  <c r="F74" i="41"/>
  <c r="AT74" i="41" s="1"/>
  <c r="E74" i="41"/>
  <c r="AS74" i="41" s="1"/>
  <c r="D74" i="41"/>
  <c r="AR74" i="41" s="1"/>
  <c r="C74" i="41"/>
  <c r="AQ74" i="41" s="1"/>
  <c r="AO73" i="41"/>
  <c r="AN73" i="41"/>
  <c r="AM73" i="41"/>
  <c r="AL73" i="41"/>
  <c r="AK73" i="41"/>
  <c r="BY73" i="41" s="1"/>
  <c r="AJ73" i="41"/>
  <c r="BX73" i="41" s="1"/>
  <c r="AI73" i="41"/>
  <c r="BW73" i="41" s="1"/>
  <c r="AH73" i="41"/>
  <c r="BV73" i="41" s="1"/>
  <c r="AG73" i="41"/>
  <c r="BU73" i="41" s="1"/>
  <c r="AF73" i="41"/>
  <c r="BT73" i="41" s="1"/>
  <c r="AE73" i="41"/>
  <c r="BS73" i="41" s="1"/>
  <c r="AD73" i="41"/>
  <c r="BR73" i="41" s="1"/>
  <c r="AC73" i="41"/>
  <c r="BQ73" i="41" s="1"/>
  <c r="AB73" i="41"/>
  <c r="BP73" i="41" s="1"/>
  <c r="AA73" i="41"/>
  <c r="BO73" i="41" s="1"/>
  <c r="Z73" i="41"/>
  <c r="BN73" i="41" s="1"/>
  <c r="Y73" i="41"/>
  <c r="BM73" i="41" s="1"/>
  <c r="X73" i="41"/>
  <c r="BL73" i="41" s="1"/>
  <c r="W73" i="41"/>
  <c r="BK73" i="41" s="1"/>
  <c r="V73" i="41"/>
  <c r="BJ73" i="41" s="1"/>
  <c r="U73" i="41"/>
  <c r="BI73" i="41" s="1"/>
  <c r="T73" i="41"/>
  <c r="BH73" i="41" s="1"/>
  <c r="S73" i="41"/>
  <c r="BG73" i="41" s="1"/>
  <c r="R73" i="41"/>
  <c r="BF73" i="41" s="1"/>
  <c r="Q73" i="41"/>
  <c r="BE73" i="41" s="1"/>
  <c r="P73" i="41"/>
  <c r="BD73" i="41" s="1"/>
  <c r="O73" i="41"/>
  <c r="BC73" i="41" s="1"/>
  <c r="N73" i="41"/>
  <c r="BB73" i="41" s="1"/>
  <c r="M73" i="41"/>
  <c r="BA73" i="41" s="1"/>
  <c r="L73" i="41"/>
  <c r="AZ73" i="41" s="1"/>
  <c r="K73" i="41"/>
  <c r="AY73" i="41" s="1"/>
  <c r="J73" i="41"/>
  <c r="AX73" i="41" s="1"/>
  <c r="I73" i="41"/>
  <c r="AW73" i="41" s="1"/>
  <c r="H73" i="41"/>
  <c r="AV73" i="41" s="1"/>
  <c r="G73" i="41"/>
  <c r="AU73" i="41" s="1"/>
  <c r="F73" i="41"/>
  <c r="AT73" i="41" s="1"/>
  <c r="E73" i="41"/>
  <c r="AS73" i="41" s="1"/>
  <c r="D73" i="41"/>
  <c r="AR73" i="41" s="1"/>
  <c r="C73" i="41"/>
  <c r="AQ73" i="41" s="1"/>
  <c r="AO72" i="41"/>
  <c r="AN72" i="41"/>
  <c r="AM72" i="41"/>
  <c r="AL72" i="41"/>
  <c r="AK72" i="41"/>
  <c r="BY72" i="41" s="1"/>
  <c r="AJ72" i="41"/>
  <c r="BX72" i="41" s="1"/>
  <c r="AI72" i="41"/>
  <c r="BW72" i="41" s="1"/>
  <c r="AH72" i="41"/>
  <c r="BV72" i="41" s="1"/>
  <c r="AG72" i="41"/>
  <c r="BU72" i="41" s="1"/>
  <c r="AF72" i="41"/>
  <c r="BT72" i="41" s="1"/>
  <c r="AE72" i="41"/>
  <c r="BS72" i="41" s="1"/>
  <c r="AD72" i="41"/>
  <c r="BR72" i="41" s="1"/>
  <c r="AC72" i="41"/>
  <c r="BQ72" i="41" s="1"/>
  <c r="AB72" i="41"/>
  <c r="BP72" i="41" s="1"/>
  <c r="AA72" i="41"/>
  <c r="BO72" i="41" s="1"/>
  <c r="Z72" i="41"/>
  <c r="BN72" i="41" s="1"/>
  <c r="Y72" i="41"/>
  <c r="BM72" i="41" s="1"/>
  <c r="X72" i="41"/>
  <c r="BL72" i="41" s="1"/>
  <c r="W72" i="41"/>
  <c r="BK72" i="41" s="1"/>
  <c r="V72" i="41"/>
  <c r="BJ72" i="41" s="1"/>
  <c r="U72" i="41"/>
  <c r="BI72" i="41" s="1"/>
  <c r="T72" i="41"/>
  <c r="BH72" i="41" s="1"/>
  <c r="S72" i="41"/>
  <c r="BG72" i="41" s="1"/>
  <c r="R72" i="41"/>
  <c r="BF72" i="41" s="1"/>
  <c r="Q72" i="41"/>
  <c r="BE72" i="41" s="1"/>
  <c r="P72" i="41"/>
  <c r="BD72" i="41" s="1"/>
  <c r="O72" i="41"/>
  <c r="BC72" i="41" s="1"/>
  <c r="N72" i="41"/>
  <c r="BB72" i="41" s="1"/>
  <c r="M72" i="41"/>
  <c r="BA72" i="41" s="1"/>
  <c r="L72" i="41"/>
  <c r="AZ72" i="41" s="1"/>
  <c r="K72" i="41"/>
  <c r="AY72" i="41" s="1"/>
  <c r="J72" i="41"/>
  <c r="AX72" i="41" s="1"/>
  <c r="I72" i="41"/>
  <c r="AW72" i="41" s="1"/>
  <c r="H72" i="41"/>
  <c r="AV72" i="41" s="1"/>
  <c r="G72" i="41"/>
  <c r="AU72" i="41" s="1"/>
  <c r="F72" i="41"/>
  <c r="AT72" i="41" s="1"/>
  <c r="E72" i="41"/>
  <c r="AS72" i="41" s="1"/>
  <c r="D72" i="41"/>
  <c r="AR72" i="41" s="1"/>
  <c r="C72" i="41"/>
  <c r="AQ72" i="41" s="1"/>
  <c r="AO71" i="41"/>
  <c r="AN71" i="41"/>
  <c r="AM71" i="41"/>
  <c r="AL71" i="41"/>
  <c r="AK71" i="41"/>
  <c r="BY71" i="41" s="1"/>
  <c r="AJ71" i="41"/>
  <c r="BX71" i="41" s="1"/>
  <c r="AI71" i="41"/>
  <c r="BW71" i="41" s="1"/>
  <c r="AH71" i="41"/>
  <c r="BV71" i="41" s="1"/>
  <c r="AG71" i="41"/>
  <c r="BU71" i="41" s="1"/>
  <c r="AF71" i="41"/>
  <c r="BT71" i="41" s="1"/>
  <c r="AE71" i="41"/>
  <c r="BS71" i="41" s="1"/>
  <c r="AD71" i="41"/>
  <c r="BR71" i="41" s="1"/>
  <c r="AC71" i="41"/>
  <c r="BQ71" i="41" s="1"/>
  <c r="AB71" i="41"/>
  <c r="BP71" i="41" s="1"/>
  <c r="AA71" i="41"/>
  <c r="BO71" i="41" s="1"/>
  <c r="Z71" i="41"/>
  <c r="BN71" i="41" s="1"/>
  <c r="Y71" i="41"/>
  <c r="BM71" i="41" s="1"/>
  <c r="X71" i="41"/>
  <c r="BL71" i="41" s="1"/>
  <c r="W71" i="41"/>
  <c r="BK71" i="41" s="1"/>
  <c r="V71" i="41"/>
  <c r="BJ71" i="41" s="1"/>
  <c r="U71" i="41"/>
  <c r="BI71" i="41" s="1"/>
  <c r="T71" i="41"/>
  <c r="BH71" i="41" s="1"/>
  <c r="S71" i="41"/>
  <c r="BG71" i="41" s="1"/>
  <c r="R71" i="41"/>
  <c r="BF71" i="41" s="1"/>
  <c r="Q71" i="41"/>
  <c r="BE71" i="41" s="1"/>
  <c r="P71" i="41"/>
  <c r="BD71" i="41" s="1"/>
  <c r="O71" i="41"/>
  <c r="BC71" i="41" s="1"/>
  <c r="N71" i="41"/>
  <c r="BB71" i="41" s="1"/>
  <c r="M71" i="41"/>
  <c r="BA71" i="41" s="1"/>
  <c r="L71" i="41"/>
  <c r="AZ71" i="41" s="1"/>
  <c r="K71" i="41"/>
  <c r="AY71" i="41" s="1"/>
  <c r="J71" i="41"/>
  <c r="AX71" i="41" s="1"/>
  <c r="I71" i="41"/>
  <c r="AW71" i="41" s="1"/>
  <c r="H71" i="41"/>
  <c r="AV71" i="41" s="1"/>
  <c r="G71" i="41"/>
  <c r="AU71" i="41" s="1"/>
  <c r="F71" i="41"/>
  <c r="AT71" i="41" s="1"/>
  <c r="E71" i="41"/>
  <c r="AS71" i="41" s="1"/>
  <c r="D71" i="41"/>
  <c r="AR71" i="41" s="1"/>
  <c r="C71" i="41"/>
  <c r="AQ71" i="41" s="1"/>
  <c r="AO70" i="41"/>
  <c r="AN70" i="41"/>
  <c r="AM70" i="41"/>
  <c r="AL70" i="41"/>
  <c r="AK70" i="41"/>
  <c r="BY70" i="41" s="1"/>
  <c r="AJ70" i="41"/>
  <c r="BX70" i="41" s="1"/>
  <c r="AI70" i="41"/>
  <c r="BW70" i="41" s="1"/>
  <c r="AH70" i="41"/>
  <c r="BV70" i="41" s="1"/>
  <c r="AG70" i="41"/>
  <c r="BU70" i="41" s="1"/>
  <c r="AF70" i="41"/>
  <c r="BT70" i="41" s="1"/>
  <c r="AE70" i="41"/>
  <c r="BS70" i="41" s="1"/>
  <c r="AD70" i="41"/>
  <c r="BR70" i="41" s="1"/>
  <c r="AC70" i="41"/>
  <c r="BQ70" i="41" s="1"/>
  <c r="AB70" i="41"/>
  <c r="BP70" i="41" s="1"/>
  <c r="AA70" i="41"/>
  <c r="BO70" i="41" s="1"/>
  <c r="Z70" i="41"/>
  <c r="BN70" i="41" s="1"/>
  <c r="Y70" i="41"/>
  <c r="BM70" i="41" s="1"/>
  <c r="X70" i="41"/>
  <c r="BL70" i="41" s="1"/>
  <c r="W70" i="41"/>
  <c r="BK70" i="41" s="1"/>
  <c r="V70" i="41"/>
  <c r="BJ70" i="41" s="1"/>
  <c r="U70" i="41"/>
  <c r="BI70" i="41" s="1"/>
  <c r="T70" i="41"/>
  <c r="BH70" i="41" s="1"/>
  <c r="S70" i="41"/>
  <c r="BG70" i="41" s="1"/>
  <c r="R70" i="41"/>
  <c r="BF70" i="41" s="1"/>
  <c r="Q70" i="41"/>
  <c r="BE70" i="41" s="1"/>
  <c r="P70" i="41"/>
  <c r="BD70" i="41" s="1"/>
  <c r="O70" i="41"/>
  <c r="BC70" i="41" s="1"/>
  <c r="N70" i="41"/>
  <c r="BB70" i="41" s="1"/>
  <c r="M70" i="41"/>
  <c r="BA70" i="41" s="1"/>
  <c r="L70" i="41"/>
  <c r="AZ70" i="41" s="1"/>
  <c r="K70" i="41"/>
  <c r="AY70" i="41" s="1"/>
  <c r="J70" i="41"/>
  <c r="AX70" i="41" s="1"/>
  <c r="I70" i="41"/>
  <c r="AW70" i="41" s="1"/>
  <c r="H70" i="41"/>
  <c r="AV70" i="41" s="1"/>
  <c r="G70" i="41"/>
  <c r="AU70" i="41" s="1"/>
  <c r="F70" i="41"/>
  <c r="AT70" i="41" s="1"/>
  <c r="E70" i="41"/>
  <c r="AS70" i="41" s="1"/>
  <c r="D70" i="41"/>
  <c r="AR70" i="41" s="1"/>
  <c r="C70" i="41"/>
  <c r="AQ70" i="41" s="1"/>
  <c r="AO69" i="41"/>
  <c r="AN69" i="41"/>
  <c r="AM69" i="41"/>
  <c r="AL69" i="41"/>
  <c r="AK69" i="41"/>
  <c r="BY69" i="41" s="1"/>
  <c r="AJ69" i="41"/>
  <c r="BX69" i="41" s="1"/>
  <c r="AI69" i="41"/>
  <c r="BW69" i="41" s="1"/>
  <c r="AH69" i="41"/>
  <c r="BV69" i="41" s="1"/>
  <c r="AG69" i="41"/>
  <c r="BU69" i="41" s="1"/>
  <c r="AF69" i="41"/>
  <c r="BT69" i="41" s="1"/>
  <c r="AE69" i="41"/>
  <c r="BS69" i="41" s="1"/>
  <c r="AD69" i="41"/>
  <c r="BR69" i="41" s="1"/>
  <c r="AC69" i="41"/>
  <c r="BQ69" i="41" s="1"/>
  <c r="AB69" i="41"/>
  <c r="BP69" i="41" s="1"/>
  <c r="AA69" i="41"/>
  <c r="BO69" i="41" s="1"/>
  <c r="Z69" i="41"/>
  <c r="BN69" i="41" s="1"/>
  <c r="Y69" i="41"/>
  <c r="BM69" i="41" s="1"/>
  <c r="X69" i="41"/>
  <c r="BL69" i="41" s="1"/>
  <c r="W69" i="41"/>
  <c r="BK69" i="41" s="1"/>
  <c r="V69" i="41"/>
  <c r="BJ69" i="41" s="1"/>
  <c r="U69" i="41"/>
  <c r="BI69" i="41" s="1"/>
  <c r="T69" i="41"/>
  <c r="BH69" i="41" s="1"/>
  <c r="S69" i="41"/>
  <c r="BG69" i="41" s="1"/>
  <c r="R69" i="41"/>
  <c r="BF69" i="41" s="1"/>
  <c r="Q69" i="41"/>
  <c r="BE69" i="41" s="1"/>
  <c r="P69" i="41"/>
  <c r="BD69" i="41" s="1"/>
  <c r="O69" i="41"/>
  <c r="BC69" i="41" s="1"/>
  <c r="N69" i="41"/>
  <c r="BB69" i="41" s="1"/>
  <c r="M69" i="41"/>
  <c r="BA69" i="41" s="1"/>
  <c r="L69" i="41"/>
  <c r="AZ69" i="41" s="1"/>
  <c r="K69" i="41"/>
  <c r="AY69" i="41" s="1"/>
  <c r="J69" i="41"/>
  <c r="AX69" i="41" s="1"/>
  <c r="I69" i="41"/>
  <c r="AW69" i="41" s="1"/>
  <c r="H69" i="41"/>
  <c r="AV69" i="41" s="1"/>
  <c r="G69" i="41"/>
  <c r="AU69" i="41" s="1"/>
  <c r="F69" i="41"/>
  <c r="AT69" i="41" s="1"/>
  <c r="E69" i="41"/>
  <c r="AS69" i="41" s="1"/>
  <c r="D69" i="41"/>
  <c r="AR69" i="41" s="1"/>
  <c r="C69" i="41"/>
  <c r="AQ69" i="41" s="1"/>
  <c r="AO68" i="41"/>
  <c r="AN68" i="41"/>
  <c r="AM68" i="41"/>
  <c r="AL68" i="41"/>
  <c r="AK68" i="41"/>
  <c r="BY68" i="41" s="1"/>
  <c r="AJ68" i="41"/>
  <c r="BX68" i="41" s="1"/>
  <c r="AI68" i="41"/>
  <c r="BW68" i="41" s="1"/>
  <c r="AH68" i="41"/>
  <c r="BV68" i="41" s="1"/>
  <c r="AG68" i="41"/>
  <c r="BU68" i="41" s="1"/>
  <c r="AF68" i="41"/>
  <c r="BT68" i="41" s="1"/>
  <c r="AE68" i="41"/>
  <c r="BS68" i="41" s="1"/>
  <c r="AD68" i="41"/>
  <c r="BR68" i="41" s="1"/>
  <c r="AC68" i="41"/>
  <c r="BQ68" i="41" s="1"/>
  <c r="AB68" i="41"/>
  <c r="BP68" i="41" s="1"/>
  <c r="AA68" i="41"/>
  <c r="BO68" i="41" s="1"/>
  <c r="Z68" i="41"/>
  <c r="BN68" i="41" s="1"/>
  <c r="Y68" i="41"/>
  <c r="BM68" i="41" s="1"/>
  <c r="X68" i="41"/>
  <c r="BL68" i="41" s="1"/>
  <c r="W68" i="41"/>
  <c r="BK68" i="41" s="1"/>
  <c r="V68" i="41"/>
  <c r="BJ68" i="41" s="1"/>
  <c r="U68" i="41"/>
  <c r="BI68" i="41" s="1"/>
  <c r="T68" i="41"/>
  <c r="BH68" i="41" s="1"/>
  <c r="S68" i="41"/>
  <c r="BG68" i="41" s="1"/>
  <c r="R68" i="41"/>
  <c r="BF68" i="41" s="1"/>
  <c r="Q68" i="41"/>
  <c r="BE68" i="41" s="1"/>
  <c r="P68" i="41"/>
  <c r="BD68" i="41" s="1"/>
  <c r="O68" i="41"/>
  <c r="BC68" i="41" s="1"/>
  <c r="N68" i="41"/>
  <c r="BB68" i="41" s="1"/>
  <c r="M68" i="41"/>
  <c r="BA68" i="41" s="1"/>
  <c r="L68" i="41"/>
  <c r="AZ68" i="41" s="1"/>
  <c r="K68" i="41"/>
  <c r="AY68" i="41" s="1"/>
  <c r="J68" i="41"/>
  <c r="AX68" i="41" s="1"/>
  <c r="I68" i="41"/>
  <c r="AW68" i="41" s="1"/>
  <c r="H68" i="41"/>
  <c r="AV68" i="41" s="1"/>
  <c r="G68" i="41"/>
  <c r="AU68" i="41" s="1"/>
  <c r="F68" i="41"/>
  <c r="AT68" i="41" s="1"/>
  <c r="E68" i="41"/>
  <c r="AS68" i="41" s="1"/>
  <c r="D68" i="41"/>
  <c r="AR68" i="41" s="1"/>
  <c r="C68" i="41"/>
  <c r="AQ68" i="41" s="1"/>
  <c r="AO67" i="41"/>
  <c r="AN67" i="41"/>
  <c r="AM67" i="41"/>
  <c r="AL67" i="41"/>
  <c r="AK67" i="41"/>
  <c r="BY67" i="41" s="1"/>
  <c r="AJ67" i="41"/>
  <c r="BX67" i="41" s="1"/>
  <c r="AI67" i="41"/>
  <c r="BW67" i="41" s="1"/>
  <c r="AH67" i="41"/>
  <c r="BV67" i="41" s="1"/>
  <c r="AG67" i="41"/>
  <c r="BU67" i="41" s="1"/>
  <c r="AF67" i="41"/>
  <c r="BT67" i="41" s="1"/>
  <c r="AE67" i="41"/>
  <c r="BS67" i="41" s="1"/>
  <c r="AD67" i="41"/>
  <c r="BR67" i="41" s="1"/>
  <c r="AC67" i="41"/>
  <c r="BQ67" i="41" s="1"/>
  <c r="AB67" i="41"/>
  <c r="BP67" i="41" s="1"/>
  <c r="AA67" i="41"/>
  <c r="BO67" i="41" s="1"/>
  <c r="Z67" i="41"/>
  <c r="BN67" i="41" s="1"/>
  <c r="Y67" i="41"/>
  <c r="BM67" i="41" s="1"/>
  <c r="X67" i="41"/>
  <c r="BL67" i="41" s="1"/>
  <c r="W67" i="41"/>
  <c r="BK67" i="41" s="1"/>
  <c r="V67" i="41"/>
  <c r="BJ67" i="41" s="1"/>
  <c r="U67" i="41"/>
  <c r="BI67" i="41" s="1"/>
  <c r="T67" i="41"/>
  <c r="BH67" i="41" s="1"/>
  <c r="S67" i="41"/>
  <c r="BG67" i="41" s="1"/>
  <c r="R67" i="41"/>
  <c r="BF67" i="41" s="1"/>
  <c r="Q67" i="41"/>
  <c r="BE67" i="41" s="1"/>
  <c r="P67" i="41"/>
  <c r="BD67" i="41" s="1"/>
  <c r="O67" i="41"/>
  <c r="BC67" i="41" s="1"/>
  <c r="N67" i="41"/>
  <c r="BB67" i="41" s="1"/>
  <c r="M67" i="41"/>
  <c r="BA67" i="41" s="1"/>
  <c r="L67" i="41"/>
  <c r="AZ67" i="41" s="1"/>
  <c r="K67" i="41"/>
  <c r="AY67" i="41" s="1"/>
  <c r="J67" i="41"/>
  <c r="AX67" i="41" s="1"/>
  <c r="I67" i="41"/>
  <c r="AW67" i="41" s="1"/>
  <c r="H67" i="41"/>
  <c r="AV67" i="41" s="1"/>
  <c r="G67" i="41"/>
  <c r="AU67" i="41" s="1"/>
  <c r="F67" i="41"/>
  <c r="AT67" i="41" s="1"/>
  <c r="E67" i="41"/>
  <c r="AS67" i="41" s="1"/>
  <c r="D67" i="41"/>
  <c r="AR67" i="41" s="1"/>
  <c r="C67" i="41"/>
  <c r="AQ67" i="41" s="1"/>
  <c r="AO66" i="41"/>
  <c r="AN66" i="41"/>
  <c r="AM66" i="41"/>
  <c r="AL66" i="41"/>
  <c r="AK66" i="41"/>
  <c r="BY66" i="41" s="1"/>
  <c r="AJ66" i="41"/>
  <c r="BX66" i="41" s="1"/>
  <c r="AI66" i="41"/>
  <c r="BW66" i="41" s="1"/>
  <c r="AH66" i="41"/>
  <c r="BV66" i="41" s="1"/>
  <c r="AG66" i="41"/>
  <c r="BU66" i="41" s="1"/>
  <c r="AF66" i="41"/>
  <c r="BT66" i="41" s="1"/>
  <c r="AE66" i="41"/>
  <c r="BS66" i="41" s="1"/>
  <c r="AD66" i="41"/>
  <c r="BR66" i="41" s="1"/>
  <c r="AC66" i="41"/>
  <c r="BQ66" i="41" s="1"/>
  <c r="AB66" i="41"/>
  <c r="BP66" i="41" s="1"/>
  <c r="AA66" i="41"/>
  <c r="BO66" i="41" s="1"/>
  <c r="Z66" i="41"/>
  <c r="BN66" i="41" s="1"/>
  <c r="Y66" i="41"/>
  <c r="BM66" i="41" s="1"/>
  <c r="X66" i="41"/>
  <c r="BL66" i="41" s="1"/>
  <c r="W66" i="41"/>
  <c r="BK66" i="41" s="1"/>
  <c r="V66" i="41"/>
  <c r="BJ66" i="41" s="1"/>
  <c r="U66" i="41"/>
  <c r="BI66" i="41" s="1"/>
  <c r="T66" i="41"/>
  <c r="BH66" i="41" s="1"/>
  <c r="S66" i="41"/>
  <c r="BG66" i="41" s="1"/>
  <c r="R66" i="41"/>
  <c r="BF66" i="41" s="1"/>
  <c r="Q66" i="41"/>
  <c r="BE66" i="41" s="1"/>
  <c r="P66" i="41"/>
  <c r="BD66" i="41" s="1"/>
  <c r="O66" i="41"/>
  <c r="BC66" i="41" s="1"/>
  <c r="N66" i="41"/>
  <c r="BB66" i="41" s="1"/>
  <c r="M66" i="41"/>
  <c r="BA66" i="41" s="1"/>
  <c r="L66" i="41"/>
  <c r="AZ66" i="41" s="1"/>
  <c r="K66" i="41"/>
  <c r="AY66" i="41" s="1"/>
  <c r="J66" i="41"/>
  <c r="AX66" i="41" s="1"/>
  <c r="I66" i="41"/>
  <c r="AW66" i="41" s="1"/>
  <c r="H66" i="41"/>
  <c r="AV66" i="41" s="1"/>
  <c r="G66" i="41"/>
  <c r="AU66" i="41" s="1"/>
  <c r="F66" i="41"/>
  <c r="AT66" i="41" s="1"/>
  <c r="E66" i="41"/>
  <c r="AS66" i="41" s="1"/>
  <c r="D66" i="41"/>
  <c r="AR66" i="41" s="1"/>
  <c r="C66" i="41"/>
  <c r="AQ66" i="41" s="1"/>
  <c r="AO63" i="41"/>
  <c r="AN63" i="41"/>
  <c r="AM63" i="41"/>
  <c r="AL63" i="41"/>
  <c r="AK63" i="41"/>
  <c r="BY63" i="41" s="1"/>
  <c r="AJ63" i="41"/>
  <c r="BX63" i="41" s="1"/>
  <c r="AI63" i="41"/>
  <c r="BW63" i="41" s="1"/>
  <c r="AH63" i="41"/>
  <c r="BV63" i="41" s="1"/>
  <c r="AG63" i="41"/>
  <c r="BU63" i="41" s="1"/>
  <c r="AF63" i="41"/>
  <c r="BT63" i="41" s="1"/>
  <c r="AE63" i="41"/>
  <c r="BS63" i="41" s="1"/>
  <c r="AD63" i="41"/>
  <c r="BR63" i="41" s="1"/>
  <c r="AC63" i="41"/>
  <c r="BQ63" i="41" s="1"/>
  <c r="AB63" i="41"/>
  <c r="BP63" i="41" s="1"/>
  <c r="AA63" i="41"/>
  <c r="BO63" i="41" s="1"/>
  <c r="Z63" i="41"/>
  <c r="BN63" i="41" s="1"/>
  <c r="Y63" i="41"/>
  <c r="BM63" i="41" s="1"/>
  <c r="X63" i="41"/>
  <c r="BL63" i="41" s="1"/>
  <c r="W63" i="41"/>
  <c r="BK63" i="41" s="1"/>
  <c r="V63" i="41"/>
  <c r="BJ63" i="41" s="1"/>
  <c r="U63" i="41"/>
  <c r="BI63" i="41" s="1"/>
  <c r="T63" i="41"/>
  <c r="BH63" i="41" s="1"/>
  <c r="S63" i="41"/>
  <c r="BG63" i="41" s="1"/>
  <c r="R63" i="41"/>
  <c r="BF63" i="41" s="1"/>
  <c r="Q63" i="41"/>
  <c r="BE63" i="41" s="1"/>
  <c r="P63" i="41"/>
  <c r="BD63" i="41" s="1"/>
  <c r="O63" i="41"/>
  <c r="BC63" i="41" s="1"/>
  <c r="N63" i="41"/>
  <c r="BB63" i="41" s="1"/>
  <c r="M63" i="41"/>
  <c r="BA63" i="41" s="1"/>
  <c r="L63" i="41"/>
  <c r="AZ63" i="41" s="1"/>
  <c r="K63" i="41"/>
  <c r="AY63" i="41" s="1"/>
  <c r="J63" i="41"/>
  <c r="AX63" i="41" s="1"/>
  <c r="I63" i="41"/>
  <c r="AW63" i="41" s="1"/>
  <c r="H63" i="41"/>
  <c r="AV63" i="41" s="1"/>
  <c r="G63" i="41"/>
  <c r="AU63" i="41" s="1"/>
  <c r="F63" i="41"/>
  <c r="AT63" i="41" s="1"/>
  <c r="E63" i="41"/>
  <c r="AS63" i="41" s="1"/>
  <c r="D63" i="41"/>
  <c r="AR63" i="41" s="1"/>
  <c r="C63" i="41"/>
  <c r="AQ63" i="41" s="1"/>
  <c r="AO62" i="41"/>
  <c r="AN62" i="41"/>
  <c r="AM62" i="41"/>
  <c r="AL62" i="41"/>
  <c r="AK62" i="41"/>
  <c r="BY62" i="41" s="1"/>
  <c r="AJ62" i="41"/>
  <c r="BX62" i="41" s="1"/>
  <c r="AI62" i="41"/>
  <c r="BW62" i="41" s="1"/>
  <c r="AH62" i="41"/>
  <c r="BV62" i="41" s="1"/>
  <c r="AG62" i="41"/>
  <c r="BU62" i="41" s="1"/>
  <c r="AF62" i="41"/>
  <c r="BT62" i="41" s="1"/>
  <c r="AE62" i="41"/>
  <c r="BS62" i="41" s="1"/>
  <c r="AD62" i="41"/>
  <c r="BR62" i="41" s="1"/>
  <c r="AC62" i="41"/>
  <c r="BQ62" i="41" s="1"/>
  <c r="AB62" i="41"/>
  <c r="BP62" i="41" s="1"/>
  <c r="AA62" i="41"/>
  <c r="BO62" i="41" s="1"/>
  <c r="Z62" i="41"/>
  <c r="BN62" i="41" s="1"/>
  <c r="Y62" i="41"/>
  <c r="BM62" i="41" s="1"/>
  <c r="X62" i="41"/>
  <c r="BL62" i="41" s="1"/>
  <c r="W62" i="41"/>
  <c r="BK62" i="41" s="1"/>
  <c r="V62" i="41"/>
  <c r="BJ62" i="41" s="1"/>
  <c r="U62" i="41"/>
  <c r="BI62" i="41" s="1"/>
  <c r="T62" i="41"/>
  <c r="BH62" i="41" s="1"/>
  <c r="S62" i="41"/>
  <c r="BG62" i="41" s="1"/>
  <c r="R62" i="41"/>
  <c r="BF62" i="41" s="1"/>
  <c r="Q62" i="41"/>
  <c r="BE62" i="41" s="1"/>
  <c r="P62" i="41"/>
  <c r="BD62" i="41" s="1"/>
  <c r="O62" i="41"/>
  <c r="BC62" i="41" s="1"/>
  <c r="N62" i="41"/>
  <c r="BB62" i="41" s="1"/>
  <c r="M62" i="41"/>
  <c r="BA62" i="41" s="1"/>
  <c r="L62" i="41"/>
  <c r="AZ62" i="41" s="1"/>
  <c r="K62" i="41"/>
  <c r="AY62" i="41" s="1"/>
  <c r="J62" i="41"/>
  <c r="AX62" i="41" s="1"/>
  <c r="I62" i="41"/>
  <c r="AW62" i="41" s="1"/>
  <c r="H62" i="41"/>
  <c r="AV62" i="41" s="1"/>
  <c r="G62" i="41"/>
  <c r="AU62" i="41" s="1"/>
  <c r="F62" i="41"/>
  <c r="AT62" i="41" s="1"/>
  <c r="E62" i="41"/>
  <c r="AS62" i="41" s="1"/>
  <c r="D62" i="41"/>
  <c r="AR62" i="41" s="1"/>
  <c r="C62" i="41"/>
  <c r="AQ62" i="41" s="1"/>
  <c r="AO61" i="41"/>
  <c r="AN61" i="41"/>
  <c r="AM61" i="41"/>
  <c r="AL61" i="41"/>
  <c r="AK61" i="41"/>
  <c r="BY61" i="41" s="1"/>
  <c r="AJ61" i="41"/>
  <c r="BX61" i="41" s="1"/>
  <c r="AI61" i="41"/>
  <c r="BW61" i="41" s="1"/>
  <c r="AH61" i="41"/>
  <c r="BV61" i="41" s="1"/>
  <c r="AG61" i="41"/>
  <c r="BU61" i="41" s="1"/>
  <c r="AF61" i="41"/>
  <c r="BT61" i="41" s="1"/>
  <c r="AE61" i="41"/>
  <c r="BS61" i="41" s="1"/>
  <c r="AD61" i="41"/>
  <c r="BR61" i="41" s="1"/>
  <c r="AC61" i="41"/>
  <c r="BQ61" i="41" s="1"/>
  <c r="AB61" i="41"/>
  <c r="BP61" i="41" s="1"/>
  <c r="AA61" i="41"/>
  <c r="BO61" i="41" s="1"/>
  <c r="Z61" i="41"/>
  <c r="BN61" i="41" s="1"/>
  <c r="Y61" i="41"/>
  <c r="BM61" i="41" s="1"/>
  <c r="X61" i="41"/>
  <c r="BL61" i="41" s="1"/>
  <c r="W61" i="41"/>
  <c r="BK61" i="41" s="1"/>
  <c r="V61" i="41"/>
  <c r="BJ61" i="41" s="1"/>
  <c r="U61" i="41"/>
  <c r="BI61" i="41" s="1"/>
  <c r="T61" i="41"/>
  <c r="BH61" i="41" s="1"/>
  <c r="S61" i="41"/>
  <c r="BG61" i="41" s="1"/>
  <c r="R61" i="41"/>
  <c r="BF61" i="41" s="1"/>
  <c r="Q61" i="41"/>
  <c r="BE61" i="41" s="1"/>
  <c r="P61" i="41"/>
  <c r="BD61" i="41" s="1"/>
  <c r="O61" i="41"/>
  <c r="BC61" i="41" s="1"/>
  <c r="N61" i="41"/>
  <c r="BB61" i="41" s="1"/>
  <c r="M61" i="41"/>
  <c r="BA61" i="41" s="1"/>
  <c r="L61" i="41"/>
  <c r="AZ61" i="41" s="1"/>
  <c r="K61" i="41"/>
  <c r="AY61" i="41" s="1"/>
  <c r="J61" i="41"/>
  <c r="AX61" i="41" s="1"/>
  <c r="I61" i="41"/>
  <c r="AW61" i="41" s="1"/>
  <c r="H61" i="41"/>
  <c r="AV61" i="41" s="1"/>
  <c r="G61" i="41"/>
  <c r="AU61" i="41" s="1"/>
  <c r="F61" i="41"/>
  <c r="AT61" i="41" s="1"/>
  <c r="E61" i="41"/>
  <c r="AS61" i="41" s="1"/>
  <c r="D61" i="41"/>
  <c r="AR61" i="41" s="1"/>
  <c r="C61" i="41"/>
  <c r="AQ61" i="41" s="1"/>
  <c r="AO60" i="41"/>
  <c r="AN60" i="41"/>
  <c r="AM60" i="41"/>
  <c r="AL60" i="41"/>
  <c r="AK60" i="41"/>
  <c r="BY60" i="41" s="1"/>
  <c r="AJ60" i="41"/>
  <c r="BX60" i="41" s="1"/>
  <c r="AI60" i="41"/>
  <c r="BW60" i="41" s="1"/>
  <c r="AH60" i="41"/>
  <c r="BV60" i="41" s="1"/>
  <c r="AG60" i="41"/>
  <c r="BU60" i="41" s="1"/>
  <c r="AF60" i="41"/>
  <c r="BT60" i="41" s="1"/>
  <c r="AE60" i="41"/>
  <c r="BS60" i="41" s="1"/>
  <c r="AD60" i="41"/>
  <c r="BR60" i="41" s="1"/>
  <c r="AC60" i="41"/>
  <c r="BQ60" i="41" s="1"/>
  <c r="AB60" i="41"/>
  <c r="BP60" i="41" s="1"/>
  <c r="AA60" i="41"/>
  <c r="BO60" i="41" s="1"/>
  <c r="Z60" i="41"/>
  <c r="BN60" i="41" s="1"/>
  <c r="Y60" i="41"/>
  <c r="BM60" i="41" s="1"/>
  <c r="X60" i="41"/>
  <c r="BL60" i="41" s="1"/>
  <c r="W60" i="41"/>
  <c r="BK60" i="41" s="1"/>
  <c r="V60" i="41"/>
  <c r="BJ60" i="41" s="1"/>
  <c r="U60" i="41"/>
  <c r="BI60" i="41" s="1"/>
  <c r="T60" i="41"/>
  <c r="BH60" i="41" s="1"/>
  <c r="S60" i="41"/>
  <c r="BG60" i="41" s="1"/>
  <c r="R60" i="41"/>
  <c r="BF60" i="41" s="1"/>
  <c r="Q60" i="41"/>
  <c r="BE60" i="41" s="1"/>
  <c r="P60" i="41"/>
  <c r="BD60" i="41" s="1"/>
  <c r="O60" i="41"/>
  <c r="BC60" i="41" s="1"/>
  <c r="N60" i="41"/>
  <c r="BB60" i="41" s="1"/>
  <c r="M60" i="41"/>
  <c r="BA60" i="41" s="1"/>
  <c r="L60" i="41"/>
  <c r="AZ60" i="41" s="1"/>
  <c r="K60" i="41"/>
  <c r="AY60" i="41" s="1"/>
  <c r="J60" i="41"/>
  <c r="AX60" i="41" s="1"/>
  <c r="I60" i="41"/>
  <c r="AW60" i="41" s="1"/>
  <c r="H60" i="41"/>
  <c r="AV60" i="41" s="1"/>
  <c r="G60" i="41"/>
  <c r="AU60" i="41" s="1"/>
  <c r="F60" i="41"/>
  <c r="AT60" i="41" s="1"/>
  <c r="E60" i="41"/>
  <c r="AS60" i="41" s="1"/>
  <c r="D60" i="41"/>
  <c r="AR60" i="41" s="1"/>
  <c r="C60" i="41"/>
  <c r="AQ60" i="41" s="1"/>
  <c r="AO59" i="41"/>
  <c r="AN59" i="41"/>
  <c r="AM59" i="41"/>
  <c r="AL59" i="41"/>
  <c r="AK59" i="41"/>
  <c r="BY59" i="41" s="1"/>
  <c r="AJ59" i="41"/>
  <c r="BX59" i="41" s="1"/>
  <c r="AI59" i="41"/>
  <c r="BW59" i="41" s="1"/>
  <c r="AH59" i="41"/>
  <c r="BV59" i="41" s="1"/>
  <c r="AG59" i="41"/>
  <c r="BU59" i="41" s="1"/>
  <c r="AF59" i="41"/>
  <c r="BT59" i="41" s="1"/>
  <c r="AE59" i="41"/>
  <c r="BS59" i="41" s="1"/>
  <c r="AD59" i="41"/>
  <c r="BR59" i="41" s="1"/>
  <c r="AC59" i="41"/>
  <c r="BQ59" i="41" s="1"/>
  <c r="AB59" i="41"/>
  <c r="BP59" i="41" s="1"/>
  <c r="AA59" i="41"/>
  <c r="BO59" i="41" s="1"/>
  <c r="Z59" i="41"/>
  <c r="BN59" i="41" s="1"/>
  <c r="Y59" i="41"/>
  <c r="BM59" i="41" s="1"/>
  <c r="X59" i="41"/>
  <c r="BL59" i="41" s="1"/>
  <c r="W59" i="41"/>
  <c r="BK59" i="41" s="1"/>
  <c r="V59" i="41"/>
  <c r="BJ59" i="41" s="1"/>
  <c r="U59" i="41"/>
  <c r="BI59" i="41" s="1"/>
  <c r="T59" i="41"/>
  <c r="BH59" i="41" s="1"/>
  <c r="S59" i="41"/>
  <c r="BG59" i="41" s="1"/>
  <c r="R59" i="41"/>
  <c r="BF59" i="41" s="1"/>
  <c r="Q59" i="41"/>
  <c r="BE59" i="41" s="1"/>
  <c r="P59" i="41"/>
  <c r="BD59" i="41" s="1"/>
  <c r="O59" i="41"/>
  <c r="BC59" i="41" s="1"/>
  <c r="N59" i="41"/>
  <c r="BB59" i="41" s="1"/>
  <c r="M59" i="41"/>
  <c r="BA59" i="41" s="1"/>
  <c r="L59" i="41"/>
  <c r="AZ59" i="41" s="1"/>
  <c r="K59" i="41"/>
  <c r="AY59" i="41" s="1"/>
  <c r="J59" i="41"/>
  <c r="AX59" i="41" s="1"/>
  <c r="I59" i="41"/>
  <c r="AW59" i="41" s="1"/>
  <c r="H59" i="41"/>
  <c r="AV59" i="41" s="1"/>
  <c r="G59" i="41"/>
  <c r="AU59" i="41" s="1"/>
  <c r="F59" i="41"/>
  <c r="AT59" i="41" s="1"/>
  <c r="E59" i="41"/>
  <c r="AS59" i="41" s="1"/>
  <c r="D59" i="41"/>
  <c r="AR59" i="41" s="1"/>
  <c r="C59" i="41"/>
  <c r="AQ59" i="41" s="1"/>
  <c r="AO58" i="41"/>
  <c r="AN58" i="41"/>
  <c r="AM58" i="41"/>
  <c r="AL58" i="41"/>
  <c r="AK58" i="41"/>
  <c r="BY58" i="41" s="1"/>
  <c r="AJ58" i="41"/>
  <c r="BX58" i="41" s="1"/>
  <c r="AI58" i="41"/>
  <c r="BW58" i="41" s="1"/>
  <c r="AH58" i="41"/>
  <c r="BV58" i="41" s="1"/>
  <c r="AG58" i="41"/>
  <c r="BU58" i="41" s="1"/>
  <c r="AF58" i="41"/>
  <c r="BT58" i="41" s="1"/>
  <c r="AE58" i="41"/>
  <c r="BS58" i="41" s="1"/>
  <c r="AD58" i="41"/>
  <c r="BR58" i="41" s="1"/>
  <c r="AC58" i="41"/>
  <c r="BQ58" i="41" s="1"/>
  <c r="AB58" i="41"/>
  <c r="BP58" i="41" s="1"/>
  <c r="AA58" i="41"/>
  <c r="BO58" i="41" s="1"/>
  <c r="Z58" i="41"/>
  <c r="BN58" i="41" s="1"/>
  <c r="Y58" i="41"/>
  <c r="BM58" i="41" s="1"/>
  <c r="X58" i="41"/>
  <c r="BL58" i="41" s="1"/>
  <c r="W58" i="41"/>
  <c r="BK58" i="41" s="1"/>
  <c r="V58" i="41"/>
  <c r="BJ58" i="41" s="1"/>
  <c r="U58" i="41"/>
  <c r="BI58" i="41" s="1"/>
  <c r="T58" i="41"/>
  <c r="BH58" i="41" s="1"/>
  <c r="S58" i="41"/>
  <c r="BG58" i="41" s="1"/>
  <c r="R58" i="41"/>
  <c r="BF58" i="41" s="1"/>
  <c r="Q58" i="41"/>
  <c r="BE58" i="41" s="1"/>
  <c r="P58" i="41"/>
  <c r="BD58" i="41" s="1"/>
  <c r="O58" i="41"/>
  <c r="BC58" i="41" s="1"/>
  <c r="N58" i="41"/>
  <c r="BB58" i="41" s="1"/>
  <c r="M58" i="41"/>
  <c r="BA58" i="41" s="1"/>
  <c r="L58" i="41"/>
  <c r="AZ58" i="41" s="1"/>
  <c r="K58" i="41"/>
  <c r="AY58" i="41" s="1"/>
  <c r="J58" i="41"/>
  <c r="AX58" i="41" s="1"/>
  <c r="I58" i="41"/>
  <c r="AW58" i="41" s="1"/>
  <c r="H58" i="41"/>
  <c r="AV58" i="41" s="1"/>
  <c r="G58" i="41"/>
  <c r="AU58" i="41" s="1"/>
  <c r="F58" i="41"/>
  <c r="AT58" i="41" s="1"/>
  <c r="E58" i="41"/>
  <c r="AS58" i="41" s="1"/>
  <c r="D58" i="41"/>
  <c r="AR58" i="41" s="1"/>
  <c r="C58" i="41"/>
  <c r="AQ58" i="41" s="1"/>
  <c r="AO57" i="41"/>
  <c r="AN57" i="41"/>
  <c r="AM57" i="41"/>
  <c r="AL57" i="41"/>
  <c r="AK57" i="41"/>
  <c r="BY57" i="41" s="1"/>
  <c r="AJ57" i="41"/>
  <c r="BX57" i="41" s="1"/>
  <c r="AI57" i="41"/>
  <c r="BW57" i="41" s="1"/>
  <c r="AH57" i="41"/>
  <c r="BV57" i="41" s="1"/>
  <c r="AG57" i="41"/>
  <c r="BU57" i="41" s="1"/>
  <c r="AF57" i="41"/>
  <c r="BT57" i="41" s="1"/>
  <c r="AE57" i="41"/>
  <c r="BS57" i="41" s="1"/>
  <c r="AD57" i="41"/>
  <c r="BR57" i="41" s="1"/>
  <c r="AC57" i="41"/>
  <c r="BQ57" i="41" s="1"/>
  <c r="AB57" i="41"/>
  <c r="BP57" i="41" s="1"/>
  <c r="AA57" i="41"/>
  <c r="BO57" i="41" s="1"/>
  <c r="Z57" i="41"/>
  <c r="BN57" i="41" s="1"/>
  <c r="Y57" i="41"/>
  <c r="BM57" i="41" s="1"/>
  <c r="X57" i="41"/>
  <c r="BL57" i="41" s="1"/>
  <c r="W57" i="41"/>
  <c r="BK57" i="41" s="1"/>
  <c r="V57" i="41"/>
  <c r="BJ57" i="41" s="1"/>
  <c r="U57" i="41"/>
  <c r="BI57" i="41" s="1"/>
  <c r="T57" i="41"/>
  <c r="BH57" i="41" s="1"/>
  <c r="S57" i="41"/>
  <c r="BG57" i="41" s="1"/>
  <c r="R57" i="41"/>
  <c r="BF57" i="41" s="1"/>
  <c r="Q57" i="41"/>
  <c r="BE57" i="41" s="1"/>
  <c r="P57" i="41"/>
  <c r="BD57" i="41" s="1"/>
  <c r="O57" i="41"/>
  <c r="BC57" i="41" s="1"/>
  <c r="N57" i="41"/>
  <c r="BB57" i="41" s="1"/>
  <c r="M57" i="41"/>
  <c r="BA57" i="41" s="1"/>
  <c r="L57" i="41"/>
  <c r="AZ57" i="41" s="1"/>
  <c r="K57" i="41"/>
  <c r="AY57" i="41" s="1"/>
  <c r="J57" i="41"/>
  <c r="AX57" i="41" s="1"/>
  <c r="I57" i="41"/>
  <c r="AW57" i="41" s="1"/>
  <c r="H57" i="41"/>
  <c r="AV57" i="41" s="1"/>
  <c r="G57" i="41"/>
  <c r="AU57" i="41" s="1"/>
  <c r="F57" i="41"/>
  <c r="AT57" i="41" s="1"/>
  <c r="E57" i="41"/>
  <c r="AS57" i="41" s="1"/>
  <c r="D57" i="41"/>
  <c r="AR57" i="41" s="1"/>
  <c r="C57" i="41"/>
  <c r="AQ57" i="41" s="1"/>
  <c r="AO56" i="41"/>
  <c r="AN56" i="41"/>
  <c r="AM56" i="41"/>
  <c r="AL56" i="41"/>
  <c r="AK56" i="41"/>
  <c r="BY56" i="41" s="1"/>
  <c r="AJ56" i="41"/>
  <c r="BX56" i="41" s="1"/>
  <c r="AI56" i="41"/>
  <c r="BW56" i="41" s="1"/>
  <c r="AH56" i="41"/>
  <c r="BV56" i="41" s="1"/>
  <c r="AG56" i="41"/>
  <c r="BU56" i="41" s="1"/>
  <c r="AF56" i="41"/>
  <c r="BT56" i="41" s="1"/>
  <c r="AE56" i="41"/>
  <c r="BS56" i="41" s="1"/>
  <c r="AD56" i="41"/>
  <c r="BR56" i="41" s="1"/>
  <c r="AC56" i="41"/>
  <c r="BQ56" i="41" s="1"/>
  <c r="AB56" i="41"/>
  <c r="BP56" i="41" s="1"/>
  <c r="AA56" i="41"/>
  <c r="BO56" i="41" s="1"/>
  <c r="Z56" i="41"/>
  <c r="BN56" i="41" s="1"/>
  <c r="Y56" i="41"/>
  <c r="BM56" i="41" s="1"/>
  <c r="X56" i="41"/>
  <c r="BL56" i="41" s="1"/>
  <c r="W56" i="41"/>
  <c r="BK56" i="41" s="1"/>
  <c r="V56" i="41"/>
  <c r="BJ56" i="41" s="1"/>
  <c r="U56" i="41"/>
  <c r="BI56" i="41" s="1"/>
  <c r="T56" i="41"/>
  <c r="BH56" i="41" s="1"/>
  <c r="S56" i="41"/>
  <c r="BG56" i="41" s="1"/>
  <c r="R56" i="41"/>
  <c r="BF56" i="41" s="1"/>
  <c r="Q56" i="41"/>
  <c r="BE56" i="41" s="1"/>
  <c r="P56" i="41"/>
  <c r="BD56" i="41" s="1"/>
  <c r="O56" i="41"/>
  <c r="BC56" i="41" s="1"/>
  <c r="N56" i="41"/>
  <c r="BB56" i="41" s="1"/>
  <c r="M56" i="41"/>
  <c r="BA56" i="41" s="1"/>
  <c r="L56" i="41"/>
  <c r="AZ56" i="41" s="1"/>
  <c r="K56" i="41"/>
  <c r="AY56" i="41" s="1"/>
  <c r="J56" i="41"/>
  <c r="AX56" i="41" s="1"/>
  <c r="I56" i="41"/>
  <c r="AW56" i="41" s="1"/>
  <c r="H56" i="41"/>
  <c r="AV56" i="41" s="1"/>
  <c r="G56" i="41"/>
  <c r="AU56" i="41" s="1"/>
  <c r="F56" i="41"/>
  <c r="AT56" i="41" s="1"/>
  <c r="E56" i="41"/>
  <c r="AS56" i="41" s="1"/>
  <c r="D56" i="41"/>
  <c r="AR56" i="41" s="1"/>
  <c r="C56" i="41"/>
  <c r="AQ56" i="41" s="1"/>
  <c r="AO55" i="41"/>
  <c r="AN55" i="41"/>
  <c r="AM55" i="41"/>
  <c r="AL55" i="41"/>
  <c r="AK55" i="41"/>
  <c r="BY55" i="41" s="1"/>
  <c r="AJ55" i="41"/>
  <c r="BX55" i="41" s="1"/>
  <c r="AI55" i="41"/>
  <c r="BW55" i="41" s="1"/>
  <c r="AH55" i="41"/>
  <c r="BV55" i="41" s="1"/>
  <c r="AG55" i="41"/>
  <c r="BU55" i="41" s="1"/>
  <c r="AF55" i="41"/>
  <c r="BT55" i="41" s="1"/>
  <c r="AE55" i="41"/>
  <c r="BS55" i="41" s="1"/>
  <c r="AD55" i="41"/>
  <c r="BR55" i="41" s="1"/>
  <c r="AC55" i="41"/>
  <c r="BQ55" i="41" s="1"/>
  <c r="AB55" i="41"/>
  <c r="BP55" i="41" s="1"/>
  <c r="AA55" i="41"/>
  <c r="BO55" i="41" s="1"/>
  <c r="Z55" i="41"/>
  <c r="BN55" i="41" s="1"/>
  <c r="Y55" i="41"/>
  <c r="BM55" i="41" s="1"/>
  <c r="X55" i="41"/>
  <c r="BL55" i="41" s="1"/>
  <c r="W55" i="41"/>
  <c r="BK55" i="41" s="1"/>
  <c r="V55" i="41"/>
  <c r="BJ55" i="41" s="1"/>
  <c r="U55" i="41"/>
  <c r="BI55" i="41" s="1"/>
  <c r="T55" i="41"/>
  <c r="BH55" i="41" s="1"/>
  <c r="S55" i="41"/>
  <c r="BG55" i="41" s="1"/>
  <c r="R55" i="41"/>
  <c r="BF55" i="41" s="1"/>
  <c r="Q55" i="41"/>
  <c r="BE55" i="41" s="1"/>
  <c r="P55" i="41"/>
  <c r="BD55" i="41" s="1"/>
  <c r="O55" i="41"/>
  <c r="BC55" i="41" s="1"/>
  <c r="N55" i="41"/>
  <c r="BB55" i="41" s="1"/>
  <c r="M55" i="41"/>
  <c r="BA55" i="41" s="1"/>
  <c r="L55" i="41"/>
  <c r="AZ55" i="41" s="1"/>
  <c r="K55" i="41"/>
  <c r="AY55" i="41" s="1"/>
  <c r="J55" i="41"/>
  <c r="AX55" i="41" s="1"/>
  <c r="I55" i="41"/>
  <c r="AW55" i="41" s="1"/>
  <c r="H55" i="41"/>
  <c r="AV55" i="41" s="1"/>
  <c r="G55" i="41"/>
  <c r="AU55" i="41" s="1"/>
  <c r="F55" i="41"/>
  <c r="AT55" i="41" s="1"/>
  <c r="E55" i="41"/>
  <c r="AS55" i="41" s="1"/>
  <c r="D55" i="41"/>
  <c r="AR55" i="41" s="1"/>
  <c r="C55" i="41"/>
  <c r="AQ55" i="41" s="1"/>
  <c r="AO54" i="41"/>
  <c r="AN54" i="41"/>
  <c r="AM54" i="41"/>
  <c r="AL54" i="41"/>
  <c r="AK54" i="41"/>
  <c r="BY54" i="41" s="1"/>
  <c r="AJ54" i="41"/>
  <c r="BX54" i="41" s="1"/>
  <c r="AI54" i="41"/>
  <c r="BW54" i="41" s="1"/>
  <c r="AH54" i="41"/>
  <c r="BV54" i="41" s="1"/>
  <c r="AG54" i="41"/>
  <c r="BU54" i="41" s="1"/>
  <c r="AF54" i="41"/>
  <c r="BT54" i="41" s="1"/>
  <c r="AE54" i="41"/>
  <c r="BS54" i="41" s="1"/>
  <c r="AD54" i="41"/>
  <c r="BR54" i="41" s="1"/>
  <c r="AC54" i="41"/>
  <c r="BQ54" i="41" s="1"/>
  <c r="AB54" i="41"/>
  <c r="BP54" i="41" s="1"/>
  <c r="AA54" i="41"/>
  <c r="BO54" i="41" s="1"/>
  <c r="Z54" i="41"/>
  <c r="BN54" i="41" s="1"/>
  <c r="Y54" i="41"/>
  <c r="BM54" i="41" s="1"/>
  <c r="X54" i="41"/>
  <c r="BL54" i="41" s="1"/>
  <c r="W54" i="41"/>
  <c r="BK54" i="41" s="1"/>
  <c r="V54" i="41"/>
  <c r="BJ54" i="41" s="1"/>
  <c r="U54" i="41"/>
  <c r="BI54" i="41" s="1"/>
  <c r="T54" i="41"/>
  <c r="BH54" i="41" s="1"/>
  <c r="S54" i="41"/>
  <c r="BG54" i="41" s="1"/>
  <c r="R54" i="41"/>
  <c r="BF54" i="41" s="1"/>
  <c r="Q54" i="41"/>
  <c r="BE54" i="41" s="1"/>
  <c r="P54" i="41"/>
  <c r="BD54" i="41" s="1"/>
  <c r="O54" i="41"/>
  <c r="BC54" i="41" s="1"/>
  <c r="N54" i="41"/>
  <c r="BB54" i="41" s="1"/>
  <c r="M54" i="41"/>
  <c r="BA54" i="41" s="1"/>
  <c r="L54" i="41"/>
  <c r="AZ54" i="41" s="1"/>
  <c r="K54" i="41"/>
  <c r="AY54" i="41" s="1"/>
  <c r="J54" i="41"/>
  <c r="AX54" i="41" s="1"/>
  <c r="I54" i="41"/>
  <c r="AW54" i="41" s="1"/>
  <c r="H54" i="41"/>
  <c r="AV54" i="41" s="1"/>
  <c r="G54" i="41"/>
  <c r="AU54" i="41" s="1"/>
  <c r="F54" i="41"/>
  <c r="AT54" i="41" s="1"/>
  <c r="E54" i="41"/>
  <c r="AS54" i="41" s="1"/>
  <c r="D54" i="41"/>
  <c r="AR54" i="41" s="1"/>
  <c r="C54" i="41"/>
  <c r="AQ54" i="41" s="1"/>
  <c r="AO53" i="41"/>
  <c r="AN53" i="41"/>
  <c r="AM53" i="41"/>
  <c r="AL53" i="41"/>
  <c r="AK53" i="41"/>
  <c r="BY53" i="41" s="1"/>
  <c r="AJ53" i="41"/>
  <c r="BX53" i="41" s="1"/>
  <c r="AI53" i="41"/>
  <c r="BW53" i="41" s="1"/>
  <c r="AH53" i="41"/>
  <c r="BV53" i="41" s="1"/>
  <c r="AG53" i="41"/>
  <c r="BU53" i="41" s="1"/>
  <c r="AF53" i="41"/>
  <c r="BT53" i="41" s="1"/>
  <c r="AE53" i="41"/>
  <c r="BS53" i="41" s="1"/>
  <c r="AD53" i="41"/>
  <c r="BR53" i="41" s="1"/>
  <c r="AC53" i="41"/>
  <c r="BQ53" i="41" s="1"/>
  <c r="AB53" i="41"/>
  <c r="BP53" i="41" s="1"/>
  <c r="AA53" i="41"/>
  <c r="BO53" i="41" s="1"/>
  <c r="Z53" i="41"/>
  <c r="BN53" i="41" s="1"/>
  <c r="Y53" i="41"/>
  <c r="BM53" i="41" s="1"/>
  <c r="X53" i="41"/>
  <c r="BL53" i="41" s="1"/>
  <c r="W53" i="41"/>
  <c r="BK53" i="41" s="1"/>
  <c r="V53" i="41"/>
  <c r="BJ53" i="41" s="1"/>
  <c r="U53" i="41"/>
  <c r="BI53" i="41" s="1"/>
  <c r="T53" i="41"/>
  <c r="BH53" i="41" s="1"/>
  <c r="S53" i="41"/>
  <c r="BG53" i="41" s="1"/>
  <c r="R53" i="41"/>
  <c r="BF53" i="41" s="1"/>
  <c r="Q53" i="41"/>
  <c r="BE53" i="41" s="1"/>
  <c r="P53" i="41"/>
  <c r="BD53" i="41" s="1"/>
  <c r="O53" i="41"/>
  <c r="BC53" i="41" s="1"/>
  <c r="N53" i="41"/>
  <c r="BB53" i="41" s="1"/>
  <c r="M53" i="41"/>
  <c r="BA53" i="41" s="1"/>
  <c r="L53" i="41"/>
  <c r="AZ53" i="41" s="1"/>
  <c r="K53" i="41"/>
  <c r="AY53" i="41" s="1"/>
  <c r="J53" i="41"/>
  <c r="AX53" i="41" s="1"/>
  <c r="I53" i="41"/>
  <c r="AW53" i="41" s="1"/>
  <c r="H53" i="41"/>
  <c r="AV53" i="41" s="1"/>
  <c r="G53" i="41"/>
  <c r="AU53" i="41" s="1"/>
  <c r="F53" i="41"/>
  <c r="AT53" i="41" s="1"/>
  <c r="E53" i="41"/>
  <c r="AS53" i="41" s="1"/>
  <c r="D53" i="41"/>
  <c r="AR53" i="41" s="1"/>
  <c r="C53" i="41"/>
  <c r="AQ53" i="41" s="1"/>
  <c r="AO52" i="41"/>
  <c r="AN52" i="41"/>
  <c r="AM52" i="41"/>
  <c r="AL52" i="41"/>
  <c r="AK52" i="41"/>
  <c r="BY52" i="41" s="1"/>
  <c r="AJ52" i="41"/>
  <c r="BX52" i="41" s="1"/>
  <c r="AI52" i="41"/>
  <c r="BW52" i="41" s="1"/>
  <c r="AH52" i="41"/>
  <c r="BV52" i="41" s="1"/>
  <c r="AG52" i="41"/>
  <c r="BU52" i="41" s="1"/>
  <c r="AF52" i="41"/>
  <c r="BT52" i="41" s="1"/>
  <c r="AE52" i="41"/>
  <c r="BS52" i="41" s="1"/>
  <c r="AD52" i="41"/>
  <c r="BR52" i="41" s="1"/>
  <c r="AC52" i="41"/>
  <c r="BQ52" i="41" s="1"/>
  <c r="AB52" i="41"/>
  <c r="BP52" i="41" s="1"/>
  <c r="AA52" i="41"/>
  <c r="BO52" i="41" s="1"/>
  <c r="Z52" i="41"/>
  <c r="BN52" i="41" s="1"/>
  <c r="Y52" i="41"/>
  <c r="BM52" i="41" s="1"/>
  <c r="X52" i="41"/>
  <c r="BL52" i="41" s="1"/>
  <c r="W52" i="41"/>
  <c r="BK52" i="41" s="1"/>
  <c r="V52" i="41"/>
  <c r="BJ52" i="41" s="1"/>
  <c r="U52" i="41"/>
  <c r="BI52" i="41" s="1"/>
  <c r="T52" i="41"/>
  <c r="BH52" i="41" s="1"/>
  <c r="S52" i="41"/>
  <c r="BG52" i="41" s="1"/>
  <c r="R52" i="41"/>
  <c r="BF52" i="41" s="1"/>
  <c r="Q52" i="41"/>
  <c r="BE52" i="41" s="1"/>
  <c r="P52" i="41"/>
  <c r="BD52" i="41" s="1"/>
  <c r="O52" i="41"/>
  <c r="BC52" i="41" s="1"/>
  <c r="N52" i="41"/>
  <c r="BB52" i="41" s="1"/>
  <c r="M52" i="41"/>
  <c r="BA52" i="41" s="1"/>
  <c r="L52" i="41"/>
  <c r="AZ52" i="41" s="1"/>
  <c r="K52" i="41"/>
  <c r="AY52" i="41" s="1"/>
  <c r="J52" i="41"/>
  <c r="AX52" i="41" s="1"/>
  <c r="I52" i="41"/>
  <c r="AW52" i="41" s="1"/>
  <c r="H52" i="41"/>
  <c r="AV52" i="41" s="1"/>
  <c r="G52" i="41"/>
  <c r="AU52" i="41" s="1"/>
  <c r="F52" i="41"/>
  <c r="AT52" i="41" s="1"/>
  <c r="E52" i="41"/>
  <c r="AS52" i="41" s="1"/>
  <c r="D52" i="41"/>
  <c r="AR52" i="41" s="1"/>
  <c r="C52" i="41"/>
  <c r="AQ52" i="41" s="1"/>
  <c r="AO51" i="41"/>
  <c r="AN51" i="41"/>
  <c r="AM51" i="41"/>
  <c r="AL51" i="41"/>
  <c r="AK51" i="41"/>
  <c r="BY51" i="41" s="1"/>
  <c r="AJ51" i="41"/>
  <c r="BX51" i="41" s="1"/>
  <c r="AI51" i="41"/>
  <c r="BW51" i="41" s="1"/>
  <c r="AH51" i="41"/>
  <c r="BV51" i="41" s="1"/>
  <c r="AG51" i="41"/>
  <c r="BU51" i="41" s="1"/>
  <c r="AF51" i="41"/>
  <c r="BT51" i="41" s="1"/>
  <c r="AE51" i="41"/>
  <c r="BS51" i="41" s="1"/>
  <c r="AD51" i="41"/>
  <c r="BR51" i="41" s="1"/>
  <c r="AC51" i="41"/>
  <c r="BQ51" i="41" s="1"/>
  <c r="AB51" i="41"/>
  <c r="BP51" i="41" s="1"/>
  <c r="AA51" i="41"/>
  <c r="BO51" i="41" s="1"/>
  <c r="Z51" i="41"/>
  <c r="BN51" i="41" s="1"/>
  <c r="Y51" i="41"/>
  <c r="BM51" i="41" s="1"/>
  <c r="X51" i="41"/>
  <c r="BL51" i="41" s="1"/>
  <c r="W51" i="41"/>
  <c r="BK51" i="41" s="1"/>
  <c r="V51" i="41"/>
  <c r="BJ51" i="41" s="1"/>
  <c r="U51" i="41"/>
  <c r="BI51" i="41" s="1"/>
  <c r="T51" i="41"/>
  <c r="BH51" i="41" s="1"/>
  <c r="S51" i="41"/>
  <c r="BG51" i="41" s="1"/>
  <c r="R51" i="41"/>
  <c r="BF51" i="41" s="1"/>
  <c r="Q51" i="41"/>
  <c r="BE51" i="41" s="1"/>
  <c r="P51" i="41"/>
  <c r="BD51" i="41" s="1"/>
  <c r="O51" i="41"/>
  <c r="BC51" i="41" s="1"/>
  <c r="N51" i="41"/>
  <c r="BB51" i="41" s="1"/>
  <c r="M51" i="41"/>
  <c r="BA51" i="41" s="1"/>
  <c r="L51" i="41"/>
  <c r="AZ51" i="41" s="1"/>
  <c r="K51" i="41"/>
  <c r="AY51" i="41" s="1"/>
  <c r="J51" i="41"/>
  <c r="AX51" i="41" s="1"/>
  <c r="I51" i="41"/>
  <c r="AW51" i="41" s="1"/>
  <c r="H51" i="41"/>
  <c r="AV51" i="41" s="1"/>
  <c r="G51" i="41"/>
  <c r="AU51" i="41" s="1"/>
  <c r="F51" i="41"/>
  <c r="AT51" i="41" s="1"/>
  <c r="E51" i="41"/>
  <c r="AS51" i="41" s="1"/>
  <c r="D51" i="41"/>
  <c r="AR51" i="41" s="1"/>
  <c r="C51" i="41"/>
  <c r="AQ51" i="41" s="1"/>
  <c r="AO48" i="41"/>
  <c r="AN48" i="41"/>
  <c r="AM48" i="41"/>
  <c r="AL48" i="41"/>
  <c r="AK48" i="41"/>
  <c r="BY48" i="41" s="1"/>
  <c r="AJ48" i="41"/>
  <c r="BX48" i="41" s="1"/>
  <c r="AI48" i="41"/>
  <c r="BW48" i="41" s="1"/>
  <c r="AH48" i="41"/>
  <c r="BV48" i="41" s="1"/>
  <c r="AG48" i="41"/>
  <c r="BU48" i="41" s="1"/>
  <c r="AF48" i="41"/>
  <c r="BT48" i="41" s="1"/>
  <c r="AE48" i="41"/>
  <c r="BS48" i="41" s="1"/>
  <c r="AD48" i="41"/>
  <c r="BR48" i="41" s="1"/>
  <c r="AC48" i="41"/>
  <c r="BQ48" i="41" s="1"/>
  <c r="AB48" i="41"/>
  <c r="BP48" i="41" s="1"/>
  <c r="AA48" i="41"/>
  <c r="BO48" i="41" s="1"/>
  <c r="Z48" i="41"/>
  <c r="BN48" i="41" s="1"/>
  <c r="Y48" i="41"/>
  <c r="BM48" i="41" s="1"/>
  <c r="X48" i="41"/>
  <c r="BL48" i="41" s="1"/>
  <c r="W48" i="41"/>
  <c r="BK48" i="41" s="1"/>
  <c r="V48" i="41"/>
  <c r="BJ48" i="41" s="1"/>
  <c r="U48" i="41"/>
  <c r="BI48" i="41" s="1"/>
  <c r="T48" i="41"/>
  <c r="BH48" i="41" s="1"/>
  <c r="S48" i="41"/>
  <c r="BG48" i="41" s="1"/>
  <c r="R48" i="41"/>
  <c r="BF48" i="41" s="1"/>
  <c r="Q48" i="41"/>
  <c r="BE48" i="41" s="1"/>
  <c r="P48" i="41"/>
  <c r="BD48" i="41" s="1"/>
  <c r="O48" i="41"/>
  <c r="BC48" i="41" s="1"/>
  <c r="N48" i="41"/>
  <c r="BB48" i="41" s="1"/>
  <c r="M48" i="41"/>
  <c r="BA48" i="41" s="1"/>
  <c r="L48" i="41"/>
  <c r="AZ48" i="41" s="1"/>
  <c r="K48" i="41"/>
  <c r="AY48" i="41" s="1"/>
  <c r="J48" i="41"/>
  <c r="AX48" i="41" s="1"/>
  <c r="I48" i="41"/>
  <c r="AW48" i="41" s="1"/>
  <c r="H48" i="41"/>
  <c r="AV48" i="41" s="1"/>
  <c r="G48" i="41"/>
  <c r="AU48" i="41" s="1"/>
  <c r="F48" i="41"/>
  <c r="AT48" i="41" s="1"/>
  <c r="E48" i="41"/>
  <c r="AS48" i="41" s="1"/>
  <c r="D48" i="41"/>
  <c r="AR48" i="41" s="1"/>
  <c r="C48" i="41"/>
  <c r="AQ48" i="41" s="1"/>
  <c r="AO47" i="41"/>
  <c r="AN47" i="41"/>
  <c r="AM47" i="41"/>
  <c r="AL47" i="41"/>
  <c r="AK47" i="41"/>
  <c r="BY47" i="41" s="1"/>
  <c r="AJ47" i="41"/>
  <c r="BX47" i="41" s="1"/>
  <c r="AI47" i="41"/>
  <c r="BW47" i="41" s="1"/>
  <c r="AH47" i="41"/>
  <c r="BV47" i="41" s="1"/>
  <c r="AG47" i="41"/>
  <c r="BU47" i="41" s="1"/>
  <c r="AF47" i="41"/>
  <c r="BT47" i="41" s="1"/>
  <c r="AE47" i="41"/>
  <c r="BS47" i="41" s="1"/>
  <c r="AD47" i="41"/>
  <c r="BR47" i="41" s="1"/>
  <c r="AC47" i="41"/>
  <c r="BQ47" i="41" s="1"/>
  <c r="AB47" i="41"/>
  <c r="BP47" i="41" s="1"/>
  <c r="AA47" i="41"/>
  <c r="BO47" i="41" s="1"/>
  <c r="Z47" i="41"/>
  <c r="BN47" i="41" s="1"/>
  <c r="Y47" i="41"/>
  <c r="BM47" i="41" s="1"/>
  <c r="X47" i="41"/>
  <c r="BL47" i="41" s="1"/>
  <c r="W47" i="41"/>
  <c r="BK47" i="41" s="1"/>
  <c r="V47" i="41"/>
  <c r="BJ47" i="41" s="1"/>
  <c r="U47" i="41"/>
  <c r="BI47" i="41" s="1"/>
  <c r="T47" i="41"/>
  <c r="BH47" i="41" s="1"/>
  <c r="S47" i="41"/>
  <c r="BG47" i="41" s="1"/>
  <c r="R47" i="41"/>
  <c r="BF47" i="41" s="1"/>
  <c r="Q47" i="41"/>
  <c r="BE47" i="41" s="1"/>
  <c r="P47" i="41"/>
  <c r="BD47" i="41" s="1"/>
  <c r="O47" i="41"/>
  <c r="BC47" i="41" s="1"/>
  <c r="N47" i="41"/>
  <c r="BB47" i="41" s="1"/>
  <c r="M47" i="41"/>
  <c r="BA47" i="41" s="1"/>
  <c r="L47" i="41"/>
  <c r="AZ47" i="41" s="1"/>
  <c r="K47" i="41"/>
  <c r="AY47" i="41" s="1"/>
  <c r="J47" i="41"/>
  <c r="AX47" i="41" s="1"/>
  <c r="I47" i="41"/>
  <c r="AW47" i="41" s="1"/>
  <c r="H47" i="41"/>
  <c r="AV47" i="41" s="1"/>
  <c r="G47" i="41"/>
  <c r="AU47" i="41" s="1"/>
  <c r="F47" i="41"/>
  <c r="AT47" i="41" s="1"/>
  <c r="E47" i="41"/>
  <c r="AS47" i="41" s="1"/>
  <c r="D47" i="41"/>
  <c r="AR47" i="41" s="1"/>
  <c r="C47" i="41"/>
  <c r="AQ47" i="41" s="1"/>
  <c r="AO46" i="41"/>
  <c r="AN46" i="41"/>
  <c r="AM46" i="41"/>
  <c r="AL46" i="41"/>
  <c r="AK46" i="41"/>
  <c r="BY46" i="41" s="1"/>
  <c r="AJ46" i="41"/>
  <c r="BX46" i="41" s="1"/>
  <c r="AI46" i="41"/>
  <c r="BW46" i="41" s="1"/>
  <c r="AH46" i="41"/>
  <c r="BV46" i="41" s="1"/>
  <c r="AG46" i="41"/>
  <c r="BU46" i="41" s="1"/>
  <c r="AF46" i="41"/>
  <c r="BT46" i="41" s="1"/>
  <c r="AE46" i="41"/>
  <c r="BS46" i="41" s="1"/>
  <c r="AD46" i="41"/>
  <c r="BR46" i="41" s="1"/>
  <c r="AC46" i="41"/>
  <c r="BQ46" i="41" s="1"/>
  <c r="AB46" i="41"/>
  <c r="BP46" i="41" s="1"/>
  <c r="AA46" i="41"/>
  <c r="BO46" i="41" s="1"/>
  <c r="Z46" i="41"/>
  <c r="BN46" i="41" s="1"/>
  <c r="Y46" i="41"/>
  <c r="BM46" i="41" s="1"/>
  <c r="X46" i="41"/>
  <c r="BL46" i="41" s="1"/>
  <c r="W46" i="41"/>
  <c r="BK46" i="41" s="1"/>
  <c r="V46" i="41"/>
  <c r="BJ46" i="41" s="1"/>
  <c r="U46" i="41"/>
  <c r="BI46" i="41" s="1"/>
  <c r="T46" i="41"/>
  <c r="BH46" i="41" s="1"/>
  <c r="S46" i="41"/>
  <c r="BG46" i="41" s="1"/>
  <c r="R46" i="41"/>
  <c r="BF46" i="41" s="1"/>
  <c r="Q46" i="41"/>
  <c r="BE46" i="41" s="1"/>
  <c r="P46" i="41"/>
  <c r="BD46" i="41" s="1"/>
  <c r="O46" i="41"/>
  <c r="BC46" i="41" s="1"/>
  <c r="N46" i="41"/>
  <c r="BB46" i="41" s="1"/>
  <c r="M46" i="41"/>
  <c r="BA46" i="41" s="1"/>
  <c r="L46" i="41"/>
  <c r="AZ46" i="41" s="1"/>
  <c r="K46" i="41"/>
  <c r="AY46" i="41" s="1"/>
  <c r="J46" i="41"/>
  <c r="AX46" i="41" s="1"/>
  <c r="I46" i="41"/>
  <c r="AW46" i="41" s="1"/>
  <c r="H46" i="41"/>
  <c r="AV46" i="41" s="1"/>
  <c r="G46" i="41"/>
  <c r="AU46" i="41" s="1"/>
  <c r="F46" i="41"/>
  <c r="AT46" i="41" s="1"/>
  <c r="E46" i="41"/>
  <c r="AS46" i="41" s="1"/>
  <c r="D46" i="41"/>
  <c r="AR46" i="41" s="1"/>
  <c r="C46" i="41"/>
  <c r="AQ46" i="41" s="1"/>
  <c r="AO45" i="41"/>
  <c r="AN45" i="41"/>
  <c r="AM45" i="41"/>
  <c r="AL45" i="41"/>
  <c r="AK45" i="41"/>
  <c r="BY45" i="41" s="1"/>
  <c r="AJ45" i="41"/>
  <c r="BX45" i="41" s="1"/>
  <c r="AI45" i="41"/>
  <c r="BW45" i="41" s="1"/>
  <c r="AH45" i="41"/>
  <c r="BV45" i="41" s="1"/>
  <c r="AG45" i="41"/>
  <c r="BU45" i="41" s="1"/>
  <c r="AF45" i="41"/>
  <c r="BT45" i="41" s="1"/>
  <c r="AE45" i="41"/>
  <c r="BS45" i="41" s="1"/>
  <c r="AD45" i="41"/>
  <c r="BR45" i="41" s="1"/>
  <c r="AC45" i="41"/>
  <c r="BQ45" i="41" s="1"/>
  <c r="AB45" i="41"/>
  <c r="BP45" i="41" s="1"/>
  <c r="AA45" i="41"/>
  <c r="BO45" i="41" s="1"/>
  <c r="Z45" i="41"/>
  <c r="BN45" i="41" s="1"/>
  <c r="Y45" i="41"/>
  <c r="BM45" i="41" s="1"/>
  <c r="X45" i="41"/>
  <c r="BL45" i="41" s="1"/>
  <c r="W45" i="41"/>
  <c r="BK45" i="41" s="1"/>
  <c r="V45" i="41"/>
  <c r="BJ45" i="41" s="1"/>
  <c r="U45" i="41"/>
  <c r="BI45" i="41" s="1"/>
  <c r="T45" i="41"/>
  <c r="BH45" i="41" s="1"/>
  <c r="S45" i="41"/>
  <c r="BG45" i="41" s="1"/>
  <c r="R45" i="41"/>
  <c r="BF45" i="41" s="1"/>
  <c r="Q45" i="41"/>
  <c r="BE45" i="41" s="1"/>
  <c r="P45" i="41"/>
  <c r="BD45" i="41" s="1"/>
  <c r="O45" i="41"/>
  <c r="BC45" i="41" s="1"/>
  <c r="N45" i="41"/>
  <c r="BB45" i="41" s="1"/>
  <c r="M45" i="41"/>
  <c r="BA45" i="41" s="1"/>
  <c r="L45" i="41"/>
  <c r="AZ45" i="41" s="1"/>
  <c r="K45" i="41"/>
  <c r="AY45" i="41" s="1"/>
  <c r="J45" i="41"/>
  <c r="AX45" i="41" s="1"/>
  <c r="I45" i="41"/>
  <c r="AW45" i="41" s="1"/>
  <c r="H45" i="41"/>
  <c r="AV45" i="41" s="1"/>
  <c r="G45" i="41"/>
  <c r="AU45" i="41" s="1"/>
  <c r="F45" i="41"/>
  <c r="AT45" i="41" s="1"/>
  <c r="E45" i="41"/>
  <c r="AS45" i="41" s="1"/>
  <c r="D45" i="41"/>
  <c r="AR45" i="41" s="1"/>
  <c r="C45" i="41"/>
  <c r="AQ45" i="41" s="1"/>
  <c r="AO44" i="41"/>
  <c r="AN44" i="41"/>
  <c r="AM44" i="41"/>
  <c r="AL44" i="41"/>
  <c r="AK44" i="41"/>
  <c r="BY44" i="41" s="1"/>
  <c r="AJ44" i="41"/>
  <c r="BX44" i="41" s="1"/>
  <c r="AI44" i="41"/>
  <c r="BW44" i="41" s="1"/>
  <c r="AH44" i="41"/>
  <c r="BV44" i="41" s="1"/>
  <c r="AG44" i="41"/>
  <c r="BU44" i="41" s="1"/>
  <c r="AF44" i="41"/>
  <c r="BT44" i="41" s="1"/>
  <c r="AE44" i="41"/>
  <c r="BS44" i="41" s="1"/>
  <c r="AD44" i="41"/>
  <c r="BR44" i="41" s="1"/>
  <c r="AC44" i="41"/>
  <c r="BQ44" i="41" s="1"/>
  <c r="AB44" i="41"/>
  <c r="BP44" i="41" s="1"/>
  <c r="AA44" i="41"/>
  <c r="BO44" i="41" s="1"/>
  <c r="Z44" i="41"/>
  <c r="BN44" i="41" s="1"/>
  <c r="Y44" i="41"/>
  <c r="BM44" i="41" s="1"/>
  <c r="X44" i="41"/>
  <c r="BL44" i="41" s="1"/>
  <c r="W44" i="41"/>
  <c r="BK44" i="41" s="1"/>
  <c r="V44" i="41"/>
  <c r="BJ44" i="41" s="1"/>
  <c r="U44" i="41"/>
  <c r="BI44" i="41" s="1"/>
  <c r="T44" i="41"/>
  <c r="BH44" i="41" s="1"/>
  <c r="S44" i="41"/>
  <c r="BG44" i="41" s="1"/>
  <c r="R44" i="41"/>
  <c r="BF44" i="41" s="1"/>
  <c r="Q44" i="41"/>
  <c r="BE44" i="41" s="1"/>
  <c r="P44" i="41"/>
  <c r="BD44" i="41" s="1"/>
  <c r="O44" i="41"/>
  <c r="BC44" i="41" s="1"/>
  <c r="N44" i="41"/>
  <c r="BB44" i="41" s="1"/>
  <c r="M44" i="41"/>
  <c r="BA44" i="41" s="1"/>
  <c r="L44" i="41"/>
  <c r="AZ44" i="41" s="1"/>
  <c r="K44" i="41"/>
  <c r="AY44" i="41" s="1"/>
  <c r="J44" i="41"/>
  <c r="AX44" i="41" s="1"/>
  <c r="I44" i="41"/>
  <c r="AW44" i="41" s="1"/>
  <c r="H44" i="41"/>
  <c r="AV44" i="41" s="1"/>
  <c r="G44" i="41"/>
  <c r="AU44" i="41" s="1"/>
  <c r="F44" i="41"/>
  <c r="AT44" i="41" s="1"/>
  <c r="E44" i="41"/>
  <c r="AS44" i="41" s="1"/>
  <c r="D44" i="41"/>
  <c r="AR44" i="41" s="1"/>
  <c r="C44" i="41"/>
  <c r="AQ44" i="41" s="1"/>
  <c r="AO43" i="41"/>
  <c r="AN43" i="41"/>
  <c r="AM43" i="41"/>
  <c r="AL43" i="41"/>
  <c r="AK43" i="41"/>
  <c r="BY43" i="41" s="1"/>
  <c r="AJ43" i="41"/>
  <c r="BX43" i="41" s="1"/>
  <c r="AI43" i="41"/>
  <c r="BW43" i="41" s="1"/>
  <c r="AH43" i="41"/>
  <c r="BV43" i="41" s="1"/>
  <c r="AG43" i="41"/>
  <c r="BU43" i="41" s="1"/>
  <c r="AF43" i="41"/>
  <c r="BT43" i="41" s="1"/>
  <c r="AE43" i="41"/>
  <c r="BS43" i="41" s="1"/>
  <c r="AD43" i="41"/>
  <c r="BR43" i="41" s="1"/>
  <c r="AC43" i="41"/>
  <c r="BQ43" i="41" s="1"/>
  <c r="AB43" i="41"/>
  <c r="BP43" i="41" s="1"/>
  <c r="AA43" i="41"/>
  <c r="BO43" i="41" s="1"/>
  <c r="Z43" i="41"/>
  <c r="BN43" i="41" s="1"/>
  <c r="Y43" i="41"/>
  <c r="BM43" i="41" s="1"/>
  <c r="X43" i="41"/>
  <c r="BL43" i="41" s="1"/>
  <c r="W43" i="41"/>
  <c r="BK43" i="41" s="1"/>
  <c r="V43" i="41"/>
  <c r="BJ43" i="41" s="1"/>
  <c r="U43" i="41"/>
  <c r="BI43" i="41" s="1"/>
  <c r="T43" i="41"/>
  <c r="BH43" i="41" s="1"/>
  <c r="S43" i="41"/>
  <c r="BG43" i="41" s="1"/>
  <c r="R43" i="41"/>
  <c r="BF43" i="41" s="1"/>
  <c r="Q43" i="41"/>
  <c r="BE43" i="41" s="1"/>
  <c r="P43" i="41"/>
  <c r="BD43" i="41" s="1"/>
  <c r="O43" i="41"/>
  <c r="BC43" i="41" s="1"/>
  <c r="N43" i="41"/>
  <c r="BB43" i="41" s="1"/>
  <c r="M43" i="41"/>
  <c r="BA43" i="41" s="1"/>
  <c r="L43" i="41"/>
  <c r="AZ43" i="41" s="1"/>
  <c r="K43" i="41"/>
  <c r="AY43" i="41" s="1"/>
  <c r="J43" i="41"/>
  <c r="AX43" i="41" s="1"/>
  <c r="I43" i="41"/>
  <c r="AW43" i="41" s="1"/>
  <c r="H43" i="41"/>
  <c r="AV43" i="41" s="1"/>
  <c r="G43" i="41"/>
  <c r="AU43" i="41" s="1"/>
  <c r="F43" i="41"/>
  <c r="AT43" i="41" s="1"/>
  <c r="E43" i="41"/>
  <c r="AS43" i="41" s="1"/>
  <c r="D43" i="41"/>
  <c r="AR43" i="41" s="1"/>
  <c r="C43" i="41"/>
  <c r="AQ43" i="41" s="1"/>
  <c r="AO42" i="41"/>
  <c r="AN42" i="41"/>
  <c r="AM42" i="41"/>
  <c r="AL42" i="41"/>
  <c r="AK42" i="41"/>
  <c r="BY42" i="41" s="1"/>
  <c r="AJ42" i="41"/>
  <c r="BX42" i="41" s="1"/>
  <c r="AI42" i="41"/>
  <c r="BW42" i="41" s="1"/>
  <c r="AH42" i="41"/>
  <c r="BV42" i="41" s="1"/>
  <c r="AG42" i="41"/>
  <c r="BU42" i="41" s="1"/>
  <c r="AF42" i="41"/>
  <c r="BT42" i="41" s="1"/>
  <c r="AE42" i="41"/>
  <c r="BS42" i="41" s="1"/>
  <c r="AD42" i="41"/>
  <c r="BR42" i="41" s="1"/>
  <c r="AC42" i="41"/>
  <c r="BQ42" i="41" s="1"/>
  <c r="AB42" i="41"/>
  <c r="BP42" i="41" s="1"/>
  <c r="AA42" i="41"/>
  <c r="BO42" i="41" s="1"/>
  <c r="Z42" i="41"/>
  <c r="BN42" i="41" s="1"/>
  <c r="Y42" i="41"/>
  <c r="BM42" i="41" s="1"/>
  <c r="X42" i="41"/>
  <c r="BL42" i="41" s="1"/>
  <c r="W42" i="41"/>
  <c r="BK42" i="41" s="1"/>
  <c r="V42" i="41"/>
  <c r="BJ42" i="41" s="1"/>
  <c r="U42" i="41"/>
  <c r="BI42" i="41" s="1"/>
  <c r="T42" i="41"/>
  <c r="BH42" i="41" s="1"/>
  <c r="S42" i="41"/>
  <c r="BG42" i="41" s="1"/>
  <c r="R42" i="41"/>
  <c r="BF42" i="41" s="1"/>
  <c r="Q42" i="41"/>
  <c r="BE42" i="41" s="1"/>
  <c r="P42" i="41"/>
  <c r="BD42" i="41" s="1"/>
  <c r="O42" i="41"/>
  <c r="BC42" i="41" s="1"/>
  <c r="N42" i="41"/>
  <c r="BB42" i="41" s="1"/>
  <c r="M42" i="41"/>
  <c r="BA42" i="41" s="1"/>
  <c r="L42" i="41"/>
  <c r="AZ42" i="41" s="1"/>
  <c r="K42" i="41"/>
  <c r="AY42" i="41" s="1"/>
  <c r="J42" i="41"/>
  <c r="AX42" i="41" s="1"/>
  <c r="I42" i="41"/>
  <c r="AW42" i="41" s="1"/>
  <c r="H42" i="41"/>
  <c r="AV42" i="41" s="1"/>
  <c r="G42" i="41"/>
  <c r="AU42" i="41" s="1"/>
  <c r="F42" i="41"/>
  <c r="AT42" i="41" s="1"/>
  <c r="E42" i="41"/>
  <c r="AS42" i="41" s="1"/>
  <c r="D42" i="41"/>
  <c r="AR42" i="41" s="1"/>
  <c r="C42" i="41"/>
  <c r="AQ42" i="41" s="1"/>
  <c r="AO41" i="41"/>
  <c r="AN41" i="41"/>
  <c r="AM41" i="41"/>
  <c r="AL41" i="41"/>
  <c r="AK41" i="41"/>
  <c r="BY41" i="41" s="1"/>
  <c r="AJ41" i="41"/>
  <c r="BX41" i="41" s="1"/>
  <c r="AI41" i="41"/>
  <c r="BW41" i="41" s="1"/>
  <c r="AH41" i="41"/>
  <c r="BV41" i="41" s="1"/>
  <c r="AG41" i="41"/>
  <c r="BU41" i="41" s="1"/>
  <c r="AF41" i="41"/>
  <c r="BT41" i="41" s="1"/>
  <c r="AE41" i="41"/>
  <c r="BS41" i="41" s="1"/>
  <c r="AD41" i="41"/>
  <c r="BR41" i="41" s="1"/>
  <c r="AC41" i="41"/>
  <c r="BQ41" i="41" s="1"/>
  <c r="AB41" i="41"/>
  <c r="BP41" i="41" s="1"/>
  <c r="AA41" i="41"/>
  <c r="BO41" i="41" s="1"/>
  <c r="Z41" i="41"/>
  <c r="BN41" i="41" s="1"/>
  <c r="Y41" i="41"/>
  <c r="BM41" i="41" s="1"/>
  <c r="X41" i="41"/>
  <c r="BL41" i="41" s="1"/>
  <c r="W41" i="41"/>
  <c r="BK41" i="41" s="1"/>
  <c r="V41" i="41"/>
  <c r="BJ41" i="41" s="1"/>
  <c r="U41" i="41"/>
  <c r="BI41" i="41" s="1"/>
  <c r="T41" i="41"/>
  <c r="BH41" i="41" s="1"/>
  <c r="S41" i="41"/>
  <c r="BG41" i="41" s="1"/>
  <c r="R41" i="41"/>
  <c r="BF41" i="41" s="1"/>
  <c r="Q41" i="41"/>
  <c r="BE41" i="41" s="1"/>
  <c r="P41" i="41"/>
  <c r="BD41" i="41" s="1"/>
  <c r="O41" i="41"/>
  <c r="BC41" i="41" s="1"/>
  <c r="N41" i="41"/>
  <c r="BB41" i="41" s="1"/>
  <c r="M41" i="41"/>
  <c r="BA41" i="41" s="1"/>
  <c r="L41" i="41"/>
  <c r="AZ41" i="41" s="1"/>
  <c r="K41" i="41"/>
  <c r="AY41" i="41" s="1"/>
  <c r="J41" i="41"/>
  <c r="AX41" i="41" s="1"/>
  <c r="I41" i="41"/>
  <c r="AW41" i="41" s="1"/>
  <c r="H41" i="41"/>
  <c r="AV41" i="41" s="1"/>
  <c r="G41" i="41"/>
  <c r="AU41" i="41" s="1"/>
  <c r="F41" i="41"/>
  <c r="AT41" i="41" s="1"/>
  <c r="E41" i="41"/>
  <c r="AS41" i="41" s="1"/>
  <c r="D41" i="41"/>
  <c r="AR41" i="41" s="1"/>
  <c r="C41" i="41"/>
  <c r="AQ41" i="41" s="1"/>
  <c r="AO40" i="41"/>
  <c r="AN40" i="41"/>
  <c r="AM40" i="41"/>
  <c r="AL40" i="41"/>
  <c r="AK40" i="41"/>
  <c r="BY40" i="41" s="1"/>
  <c r="AJ40" i="41"/>
  <c r="BX40" i="41" s="1"/>
  <c r="AI40" i="41"/>
  <c r="BW40" i="41" s="1"/>
  <c r="AH40" i="41"/>
  <c r="BV40" i="41" s="1"/>
  <c r="AG40" i="41"/>
  <c r="BU40" i="41" s="1"/>
  <c r="AF40" i="41"/>
  <c r="BT40" i="41" s="1"/>
  <c r="AE40" i="41"/>
  <c r="BS40" i="41" s="1"/>
  <c r="AD40" i="41"/>
  <c r="BR40" i="41" s="1"/>
  <c r="AC40" i="41"/>
  <c r="BQ40" i="41" s="1"/>
  <c r="AB40" i="41"/>
  <c r="BP40" i="41" s="1"/>
  <c r="AA40" i="41"/>
  <c r="BO40" i="41" s="1"/>
  <c r="Z40" i="41"/>
  <c r="BN40" i="41" s="1"/>
  <c r="Y40" i="41"/>
  <c r="BM40" i="41" s="1"/>
  <c r="X40" i="41"/>
  <c r="BL40" i="41" s="1"/>
  <c r="W40" i="41"/>
  <c r="BK40" i="41" s="1"/>
  <c r="V40" i="41"/>
  <c r="BJ40" i="41" s="1"/>
  <c r="U40" i="41"/>
  <c r="BI40" i="41" s="1"/>
  <c r="T40" i="41"/>
  <c r="BH40" i="41" s="1"/>
  <c r="S40" i="41"/>
  <c r="BG40" i="41" s="1"/>
  <c r="R40" i="41"/>
  <c r="BF40" i="41" s="1"/>
  <c r="Q40" i="41"/>
  <c r="BE40" i="41" s="1"/>
  <c r="P40" i="41"/>
  <c r="BD40" i="41" s="1"/>
  <c r="O40" i="41"/>
  <c r="BC40" i="41" s="1"/>
  <c r="N40" i="41"/>
  <c r="BB40" i="41" s="1"/>
  <c r="M40" i="41"/>
  <c r="BA40" i="41" s="1"/>
  <c r="L40" i="41"/>
  <c r="AZ40" i="41" s="1"/>
  <c r="K40" i="41"/>
  <c r="AY40" i="41" s="1"/>
  <c r="J40" i="41"/>
  <c r="AX40" i="41" s="1"/>
  <c r="I40" i="41"/>
  <c r="AW40" i="41" s="1"/>
  <c r="H40" i="41"/>
  <c r="AV40" i="41" s="1"/>
  <c r="G40" i="41"/>
  <c r="AU40" i="41" s="1"/>
  <c r="F40" i="41"/>
  <c r="AT40" i="41" s="1"/>
  <c r="E40" i="41"/>
  <c r="AS40" i="41" s="1"/>
  <c r="D40" i="41"/>
  <c r="AR40" i="41" s="1"/>
  <c r="C40" i="41"/>
  <c r="AQ40" i="41" s="1"/>
  <c r="AO39" i="41"/>
  <c r="AN39" i="41"/>
  <c r="AM39" i="41"/>
  <c r="AL39" i="41"/>
  <c r="AK39" i="41"/>
  <c r="BY39" i="41" s="1"/>
  <c r="AJ39" i="41"/>
  <c r="BX39" i="41" s="1"/>
  <c r="AI39" i="41"/>
  <c r="BW39" i="41" s="1"/>
  <c r="AH39" i="41"/>
  <c r="BV39" i="41" s="1"/>
  <c r="AG39" i="41"/>
  <c r="BU39" i="41" s="1"/>
  <c r="AF39" i="41"/>
  <c r="BT39" i="41" s="1"/>
  <c r="AE39" i="41"/>
  <c r="BS39" i="41" s="1"/>
  <c r="AD39" i="41"/>
  <c r="BR39" i="41" s="1"/>
  <c r="AC39" i="41"/>
  <c r="BQ39" i="41" s="1"/>
  <c r="AB39" i="41"/>
  <c r="BP39" i="41" s="1"/>
  <c r="AA39" i="41"/>
  <c r="BO39" i="41" s="1"/>
  <c r="Z39" i="41"/>
  <c r="BN39" i="41" s="1"/>
  <c r="Y39" i="41"/>
  <c r="BM39" i="41" s="1"/>
  <c r="X39" i="41"/>
  <c r="BL39" i="41" s="1"/>
  <c r="W39" i="41"/>
  <c r="BK39" i="41" s="1"/>
  <c r="V39" i="41"/>
  <c r="BJ39" i="41" s="1"/>
  <c r="U39" i="41"/>
  <c r="BI39" i="41" s="1"/>
  <c r="T39" i="41"/>
  <c r="BH39" i="41" s="1"/>
  <c r="S39" i="41"/>
  <c r="BG39" i="41" s="1"/>
  <c r="R39" i="41"/>
  <c r="BF39" i="41" s="1"/>
  <c r="Q39" i="41"/>
  <c r="BE39" i="41" s="1"/>
  <c r="P39" i="41"/>
  <c r="BD39" i="41" s="1"/>
  <c r="O39" i="41"/>
  <c r="BC39" i="41" s="1"/>
  <c r="N39" i="41"/>
  <c r="BB39" i="41" s="1"/>
  <c r="M39" i="41"/>
  <c r="BA39" i="41" s="1"/>
  <c r="L39" i="41"/>
  <c r="AZ39" i="41" s="1"/>
  <c r="K39" i="41"/>
  <c r="AY39" i="41" s="1"/>
  <c r="J39" i="41"/>
  <c r="AX39" i="41" s="1"/>
  <c r="I39" i="41"/>
  <c r="AW39" i="41" s="1"/>
  <c r="H39" i="41"/>
  <c r="AV39" i="41" s="1"/>
  <c r="G39" i="41"/>
  <c r="AU39" i="41" s="1"/>
  <c r="F39" i="41"/>
  <c r="AT39" i="41" s="1"/>
  <c r="E39" i="41"/>
  <c r="AS39" i="41" s="1"/>
  <c r="D39" i="41"/>
  <c r="AR39" i="41" s="1"/>
  <c r="C39" i="41"/>
  <c r="AQ39" i="41" s="1"/>
  <c r="AO38" i="41"/>
  <c r="AN38" i="41"/>
  <c r="AM38" i="41"/>
  <c r="AL38" i="41"/>
  <c r="AK38" i="41"/>
  <c r="BY38" i="41" s="1"/>
  <c r="AJ38" i="41"/>
  <c r="BX38" i="41" s="1"/>
  <c r="AI38" i="41"/>
  <c r="BW38" i="41" s="1"/>
  <c r="AH38" i="41"/>
  <c r="BV38" i="41" s="1"/>
  <c r="AG38" i="41"/>
  <c r="BU38" i="41" s="1"/>
  <c r="AF38" i="41"/>
  <c r="BT38" i="41" s="1"/>
  <c r="AE38" i="41"/>
  <c r="BS38" i="41" s="1"/>
  <c r="AD38" i="41"/>
  <c r="BR38" i="41" s="1"/>
  <c r="AC38" i="41"/>
  <c r="BQ38" i="41" s="1"/>
  <c r="AB38" i="41"/>
  <c r="BP38" i="41" s="1"/>
  <c r="AA38" i="41"/>
  <c r="BO38" i="41" s="1"/>
  <c r="Z38" i="41"/>
  <c r="BN38" i="41" s="1"/>
  <c r="Y38" i="41"/>
  <c r="BM38" i="41" s="1"/>
  <c r="X38" i="41"/>
  <c r="BL38" i="41" s="1"/>
  <c r="W38" i="41"/>
  <c r="BK38" i="41" s="1"/>
  <c r="V38" i="41"/>
  <c r="BJ38" i="41" s="1"/>
  <c r="U38" i="41"/>
  <c r="BI38" i="41" s="1"/>
  <c r="T38" i="41"/>
  <c r="BH38" i="41" s="1"/>
  <c r="S38" i="41"/>
  <c r="BG38" i="41" s="1"/>
  <c r="R38" i="41"/>
  <c r="BF38" i="41" s="1"/>
  <c r="Q38" i="41"/>
  <c r="BE38" i="41" s="1"/>
  <c r="P38" i="41"/>
  <c r="BD38" i="41" s="1"/>
  <c r="O38" i="41"/>
  <c r="BC38" i="41" s="1"/>
  <c r="N38" i="41"/>
  <c r="BB38" i="41" s="1"/>
  <c r="M38" i="41"/>
  <c r="BA38" i="41" s="1"/>
  <c r="L38" i="41"/>
  <c r="AZ38" i="41" s="1"/>
  <c r="K38" i="41"/>
  <c r="AY38" i="41" s="1"/>
  <c r="J38" i="41"/>
  <c r="AX38" i="41" s="1"/>
  <c r="I38" i="41"/>
  <c r="AW38" i="41" s="1"/>
  <c r="H38" i="41"/>
  <c r="AV38" i="41" s="1"/>
  <c r="G38" i="41"/>
  <c r="AU38" i="41" s="1"/>
  <c r="F38" i="41"/>
  <c r="AT38" i="41" s="1"/>
  <c r="E38" i="41"/>
  <c r="AS38" i="41" s="1"/>
  <c r="D38" i="41"/>
  <c r="AR38" i="41" s="1"/>
  <c r="C38" i="41"/>
  <c r="AQ38" i="41" s="1"/>
  <c r="AO37" i="41"/>
  <c r="AN37" i="41"/>
  <c r="AM37" i="41"/>
  <c r="AL37" i="41"/>
  <c r="AK37" i="41"/>
  <c r="BY37" i="41" s="1"/>
  <c r="AJ37" i="41"/>
  <c r="BX37" i="41" s="1"/>
  <c r="AI37" i="41"/>
  <c r="BW37" i="41" s="1"/>
  <c r="AH37" i="41"/>
  <c r="BV37" i="41" s="1"/>
  <c r="AG37" i="41"/>
  <c r="BU37" i="41" s="1"/>
  <c r="AF37" i="41"/>
  <c r="BT37" i="41" s="1"/>
  <c r="AE37" i="41"/>
  <c r="BS37" i="41" s="1"/>
  <c r="AD37" i="41"/>
  <c r="BR37" i="41" s="1"/>
  <c r="AC37" i="41"/>
  <c r="BQ37" i="41" s="1"/>
  <c r="AB37" i="41"/>
  <c r="BP37" i="41" s="1"/>
  <c r="AA37" i="41"/>
  <c r="BO37" i="41" s="1"/>
  <c r="Z37" i="41"/>
  <c r="BN37" i="41" s="1"/>
  <c r="Y37" i="41"/>
  <c r="BM37" i="41" s="1"/>
  <c r="X37" i="41"/>
  <c r="BL37" i="41" s="1"/>
  <c r="W37" i="41"/>
  <c r="BK37" i="41" s="1"/>
  <c r="V37" i="41"/>
  <c r="BJ37" i="41" s="1"/>
  <c r="U37" i="41"/>
  <c r="BI37" i="41" s="1"/>
  <c r="T37" i="41"/>
  <c r="BH37" i="41" s="1"/>
  <c r="S37" i="41"/>
  <c r="BG37" i="41" s="1"/>
  <c r="R37" i="41"/>
  <c r="BF37" i="41" s="1"/>
  <c r="Q37" i="41"/>
  <c r="BE37" i="41" s="1"/>
  <c r="P37" i="41"/>
  <c r="BD37" i="41" s="1"/>
  <c r="O37" i="41"/>
  <c r="BC37" i="41" s="1"/>
  <c r="N37" i="41"/>
  <c r="BB37" i="41" s="1"/>
  <c r="M37" i="41"/>
  <c r="BA37" i="41" s="1"/>
  <c r="L37" i="41"/>
  <c r="AZ37" i="41" s="1"/>
  <c r="K37" i="41"/>
  <c r="AY37" i="41" s="1"/>
  <c r="J37" i="41"/>
  <c r="AX37" i="41" s="1"/>
  <c r="I37" i="41"/>
  <c r="AW37" i="41" s="1"/>
  <c r="H37" i="41"/>
  <c r="AV37" i="41" s="1"/>
  <c r="G37" i="41"/>
  <c r="AU37" i="41" s="1"/>
  <c r="F37" i="41"/>
  <c r="AT37" i="41" s="1"/>
  <c r="E37" i="41"/>
  <c r="AS37" i="41" s="1"/>
  <c r="D37" i="41"/>
  <c r="AR37" i="41" s="1"/>
  <c r="C37" i="41"/>
  <c r="AQ37" i="41" s="1"/>
  <c r="AO36" i="41"/>
  <c r="AN36" i="41"/>
  <c r="AM36" i="41"/>
  <c r="AL36" i="41"/>
  <c r="AK36" i="41"/>
  <c r="BY36" i="41" s="1"/>
  <c r="AJ36" i="41"/>
  <c r="BX36" i="41" s="1"/>
  <c r="AI36" i="41"/>
  <c r="BW36" i="41" s="1"/>
  <c r="AH36" i="41"/>
  <c r="BV36" i="41" s="1"/>
  <c r="AG36" i="41"/>
  <c r="BU36" i="41" s="1"/>
  <c r="AF36" i="41"/>
  <c r="BT36" i="41" s="1"/>
  <c r="AE36" i="41"/>
  <c r="BS36" i="41" s="1"/>
  <c r="AD36" i="41"/>
  <c r="BR36" i="41" s="1"/>
  <c r="AC36" i="41"/>
  <c r="BQ36" i="41" s="1"/>
  <c r="AB36" i="41"/>
  <c r="BP36" i="41" s="1"/>
  <c r="AA36" i="41"/>
  <c r="BO36" i="41" s="1"/>
  <c r="Z36" i="41"/>
  <c r="BN36" i="41" s="1"/>
  <c r="Y36" i="41"/>
  <c r="BM36" i="41" s="1"/>
  <c r="X36" i="41"/>
  <c r="BL36" i="41" s="1"/>
  <c r="W36" i="41"/>
  <c r="BK36" i="41" s="1"/>
  <c r="V36" i="41"/>
  <c r="BJ36" i="41" s="1"/>
  <c r="U36" i="41"/>
  <c r="BI36" i="41" s="1"/>
  <c r="T36" i="41"/>
  <c r="BH36" i="41" s="1"/>
  <c r="S36" i="41"/>
  <c r="BG36" i="41" s="1"/>
  <c r="R36" i="41"/>
  <c r="BF36" i="41" s="1"/>
  <c r="Q36" i="41"/>
  <c r="BE36" i="41" s="1"/>
  <c r="P36" i="41"/>
  <c r="BD36" i="41" s="1"/>
  <c r="O36" i="41"/>
  <c r="BC36" i="41" s="1"/>
  <c r="N36" i="41"/>
  <c r="BB36" i="41" s="1"/>
  <c r="M36" i="41"/>
  <c r="BA36" i="41" s="1"/>
  <c r="L36" i="41"/>
  <c r="AZ36" i="41" s="1"/>
  <c r="K36" i="41"/>
  <c r="AY36" i="41" s="1"/>
  <c r="J36" i="41"/>
  <c r="AX36" i="41" s="1"/>
  <c r="I36" i="41"/>
  <c r="AW36" i="41" s="1"/>
  <c r="H36" i="41"/>
  <c r="AV36" i="41" s="1"/>
  <c r="G36" i="41"/>
  <c r="AU36" i="41" s="1"/>
  <c r="F36" i="41"/>
  <c r="AT36" i="41" s="1"/>
  <c r="E36" i="41"/>
  <c r="AS36" i="41" s="1"/>
  <c r="D36" i="41"/>
  <c r="AR36" i="41" s="1"/>
  <c r="C36" i="41"/>
  <c r="AQ36" i="41" s="1"/>
  <c r="AO33" i="41"/>
  <c r="AN33" i="41"/>
  <c r="AM33" i="41"/>
  <c r="AL33" i="41"/>
  <c r="AK33" i="41"/>
  <c r="BY33" i="41" s="1"/>
  <c r="AJ33" i="41"/>
  <c r="BX33" i="41" s="1"/>
  <c r="AI33" i="41"/>
  <c r="BW33" i="41" s="1"/>
  <c r="AH33" i="41"/>
  <c r="BV33" i="41" s="1"/>
  <c r="AG33" i="41"/>
  <c r="BU33" i="41" s="1"/>
  <c r="AF33" i="41"/>
  <c r="BT33" i="41" s="1"/>
  <c r="AE33" i="41"/>
  <c r="BS33" i="41" s="1"/>
  <c r="AD33" i="41"/>
  <c r="BR33" i="41" s="1"/>
  <c r="AC33" i="41"/>
  <c r="BQ33" i="41" s="1"/>
  <c r="AB33" i="41"/>
  <c r="BP33" i="41" s="1"/>
  <c r="AA33" i="41"/>
  <c r="BO33" i="41" s="1"/>
  <c r="Z33" i="41"/>
  <c r="BN33" i="41" s="1"/>
  <c r="Y33" i="41"/>
  <c r="BM33" i="41" s="1"/>
  <c r="X33" i="41"/>
  <c r="BL33" i="41" s="1"/>
  <c r="W33" i="41"/>
  <c r="BK33" i="41" s="1"/>
  <c r="V33" i="41"/>
  <c r="BJ33" i="41" s="1"/>
  <c r="U33" i="41"/>
  <c r="BI33" i="41" s="1"/>
  <c r="T33" i="41"/>
  <c r="BH33" i="41" s="1"/>
  <c r="S33" i="41"/>
  <c r="BG33" i="41" s="1"/>
  <c r="R33" i="41"/>
  <c r="BF33" i="41" s="1"/>
  <c r="Q33" i="41"/>
  <c r="BE33" i="41" s="1"/>
  <c r="P33" i="41"/>
  <c r="BD33" i="41" s="1"/>
  <c r="O33" i="41"/>
  <c r="BC33" i="41" s="1"/>
  <c r="N33" i="41"/>
  <c r="BB33" i="41" s="1"/>
  <c r="M33" i="41"/>
  <c r="BA33" i="41" s="1"/>
  <c r="L33" i="41"/>
  <c r="AZ33" i="41" s="1"/>
  <c r="K33" i="41"/>
  <c r="AY33" i="41" s="1"/>
  <c r="J33" i="41"/>
  <c r="AX33" i="41" s="1"/>
  <c r="I33" i="41"/>
  <c r="AW33" i="41" s="1"/>
  <c r="H33" i="41"/>
  <c r="AV33" i="41" s="1"/>
  <c r="G33" i="41"/>
  <c r="AU33" i="41" s="1"/>
  <c r="F33" i="41"/>
  <c r="AT33" i="41" s="1"/>
  <c r="E33" i="41"/>
  <c r="AS33" i="41" s="1"/>
  <c r="D33" i="41"/>
  <c r="AR33" i="41" s="1"/>
  <c r="C33" i="41"/>
  <c r="AQ33" i="41" s="1"/>
  <c r="AO32" i="41"/>
  <c r="AN32" i="41"/>
  <c r="AM32" i="41"/>
  <c r="AL32" i="41"/>
  <c r="AK32" i="41"/>
  <c r="BY32" i="41" s="1"/>
  <c r="AJ32" i="41"/>
  <c r="BX32" i="41" s="1"/>
  <c r="AI32" i="41"/>
  <c r="BW32" i="41" s="1"/>
  <c r="AH32" i="41"/>
  <c r="BV32" i="41" s="1"/>
  <c r="AG32" i="41"/>
  <c r="BU32" i="41" s="1"/>
  <c r="AF32" i="41"/>
  <c r="BT32" i="41" s="1"/>
  <c r="AE32" i="41"/>
  <c r="BS32" i="41" s="1"/>
  <c r="AD32" i="41"/>
  <c r="BR32" i="41" s="1"/>
  <c r="AC32" i="41"/>
  <c r="BQ32" i="41" s="1"/>
  <c r="AB32" i="41"/>
  <c r="BP32" i="41" s="1"/>
  <c r="AA32" i="41"/>
  <c r="BO32" i="41" s="1"/>
  <c r="Z32" i="41"/>
  <c r="BN32" i="41" s="1"/>
  <c r="Y32" i="41"/>
  <c r="BM32" i="41" s="1"/>
  <c r="X32" i="41"/>
  <c r="BL32" i="41" s="1"/>
  <c r="W32" i="41"/>
  <c r="BK32" i="41" s="1"/>
  <c r="V32" i="41"/>
  <c r="BJ32" i="41" s="1"/>
  <c r="U32" i="41"/>
  <c r="BI32" i="41" s="1"/>
  <c r="T32" i="41"/>
  <c r="BH32" i="41" s="1"/>
  <c r="S32" i="41"/>
  <c r="BG32" i="41" s="1"/>
  <c r="R32" i="41"/>
  <c r="BF32" i="41" s="1"/>
  <c r="Q32" i="41"/>
  <c r="BE32" i="41" s="1"/>
  <c r="P32" i="41"/>
  <c r="BD32" i="41" s="1"/>
  <c r="O32" i="41"/>
  <c r="BC32" i="41" s="1"/>
  <c r="N32" i="41"/>
  <c r="BB32" i="41" s="1"/>
  <c r="M32" i="41"/>
  <c r="BA32" i="41" s="1"/>
  <c r="L32" i="41"/>
  <c r="AZ32" i="41" s="1"/>
  <c r="K32" i="41"/>
  <c r="AY32" i="41" s="1"/>
  <c r="J32" i="41"/>
  <c r="AX32" i="41" s="1"/>
  <c r="I32" i="41"/>
  <c r="AW32" i="41" s="1"/>
  <c r="H32" i="41"/>
  <c r="AV32" i="41" s="1"/>
  <c r="G32" i="41"/>
  <c r="AU32" i="41" s="1"/>
  <c r="F32" i="41"/>
  <c r="AT32" i="41" s="1"/>
  <c r="E32" i="41"/>
  <c r="AS32" i="41" s="1"/>
  <c r="D32" i="41"/>
  <c r="AR32" i="41" s="1"/>
  <c r="C32" i="41"/>
  <c r="AQ32" i="41" s="1"/>
  <c r="AO31" i="41"/>
  <c r="AN31" i="41"/>
  <c r="AM31" i="41"/>
  <c r="AL31" i="41"/>
  <c r="AK31" i="41"/>
  <c r="BY31" i="41" s="1"/>
  <c r="AJ31" i="41"/>
  <c r="BX31" i="41" s="1"/>
  <c r="AI31" i="41"/>
  <c r="BW31" i="41" s="1"/>
  <c r="AH31" i="41"/>
  <c r="BV31" i="41" s="1"/>
  <c r="AG31" i="41"/>
  <c r="BU31" i="41" s="1"/>
  <c r="AF31" i="41"/>
  <c r="BT31" i="41" s="1"/>
  <c r="AE31" i="41"/>
  <c r="BS31" i="41" s="1"/>
  <c r="AD31" i="41"/>
  <c r="BR31" i="41" s="1"/>
  <c r="AC31" i="41"/>
  <c r="BQ31" i="41" s="1"/>
  <c r="AB31" i="41"/>
  <c r="BP31" i="41" s="1"/>
  <c r="AA31" i="41"/>
  <c r="BO31" i="41" s="1"/>
  <c r="Z31" i="41"/>
  <c r="BN31" i="41" s="1"/>
  <c r="Y31" i="41"/>
  <c r="BM31" i="41" s="1"/>
  <c r="X31" i="41"/>
  <c r="BL31" i="41" s="1"/>
  <c r="W31" i="41"/>
  <c r="BK31" i="41" s="1"/>
  <c r="V31" i="41"/>
  <c r="BJ31" i="41" s="1"/>
  <c r="U31" i="41"/>
  <c r="BI31" i="41" s="1"/>
  <c r="T31" i="41"/>
  <c r="BH31" i="41" s="1"/>
  <c r="S31" i="41"/>
  <c r="BG31" i="41" s="1"/>
  <c r="R31" i="41"/>
  <c r="BF31" i="41" s="1"/>
  <c r="Q31" i="41"/>
  <c r="BE31" i="41" s="1"/>
  <c r="P31" i="41"/>
  <c r="BD31" i="41" s="1"/>
  <c r="O31" i="41"/>
  <c r="BC31" i="41" s="1"/>
  <c r="N31" i="41"/>
  <c r="BB31" i="41" s="1"/>
  <c r="M31" i="41"/>
  <c r="BA31" i="41" s="1"/>
  <c r="L31" i="41"/>
  <c r="AZ31" i="41" s="1"/>
  <c r="K31" i="41"/>
  <c r="AY31" i="41" s="1"/>
  <c r="J31" i="41"/>
  <c r="AX31" i="41" s="1"/>
  <c r="I31" i="41"/>
  <c r="AW31" i="41" s="1"/>
  <c r="H31" i="41"/>
  <c r="AV31" i="41" s="1"/>
  <c r="G31" i="41"/>
  <c r="AU31" i="41" s="1"/>
  <c r="F31" i="41"/>
  <c r="AT31" i="41" s="1"/>
  <c r="E31" i="41"/>
  <c r="AS31" i="41" s="1"/>
  <c r="D31" i="41"/>
  <c r="AR31" i="41" s="1"/>
  <c r="C31" i="41"/>
  <c r="AQ31" i="41" s="1"/>
  <c r="AO30" i="41"/>
  <c r="AN30" i="41"/>
  <c r="AM30" i="41"/>
  <c r="AL30" i="41"/>
  <c r="AK30" i="41"/>
  <c r="BY30" i="41" s="1"/>
  <c r="AJ30" i="41"/>
  <c r="BX30" i="41" s="1"/>
  <c r="AI30" i="41"/>
  <c r="BW30" i="41" s="1"/>
  <c r="AH30" i="41"/>
  <c r="BV30" i="41" s="1"/>
  <c r="AG30" i="41"/>
  <c r="BU30" i="41" s="1"/>
  <c r="AF30" i="41"/>
  <c r="BT30" i="41" s="1"/>
  <c r="AE30" i="41"/>
  <c r="BS30" i="41" s="1"/>
  <c r="AD30" i="41"/>
  <c r="BR30" i="41" s="1"/>
  <c r="AC30" i="41"/>
  <c r="BQ30" i="41" s="1"/>
  <c r="AB30" i="41"/>
  <c r="BP30" i="41" s="1"/>
  <c r="AA30" i="41"/>
  <c r="BO30" i="41" s="1"/>
  <c r="Z30" i="41"/>
  <c r="BN30" i="41" s="1"/>
  <c r="Y30" i="41"/>
  <c r="BM30" i="41" s="1"/>
  <c r="X30" i="41"/>
  <c r="BL30" i="41" s="1"/>
  <c r="W30" i="41"/>
  <c r="BK30" i="41" s="1"/>
  <c r="V30" i="41"/>
  <c r="BJ30" i="41" s="1"/>
  <c r="U30" i="41"/>
  <c r="BI30" i="41" s="1"/>
  <c r="T30" i="41"/>
  <c r="BH30" i="41" s="1"/>
  <c r="S30" i="41"/>
  <c r="BG30" i="41" s="1"/>
  <c r="R30" i="41"/>
  <c r="BF30" i="41" s="1"/>
  <c r="Q30" i="41"/>
  <c r="BE30" i="41" s="1"/>
  <c r="P30" i="41"/>
  <c r="BD30" i="41" s="1"/>
  <c r="O30" i="41"/>
  <c r="BC30" i="41" s="1"/>
  <c r="N30" i="41"/>
  <c r="BB30" i="41" s="1"/>
  <c r="M30" i="41"/>
  <c r="BA30" i="41" s="1"/>
  <c r="L30" i="41"/>
  <c r="AZ30" i="41" s="1"/>
  <c r="K30" i="41"/>
  <c r="AY30" i="41" s="1"/>
  <c r="J30" i="41"/>
  <c r="AX30" i="41" s="1"/>
  <c r="I30" i="41"/>
  <c r="AW30" i="41" s="1"/>
  <c r="H30" i="41"/>
  <c r="AV30" i="41" s="1"/>
  <c r="G30" i="41"/>
  <c r="AU30" i="41" s="1"/>
  <c r="F30" i="41"/>
  <c r="AT30" i="41" s="1"/>
  <c r="E30" i="41"/>
  <c r="AS30" i="41" s="1"/>
  <c r="D30" i="41"/>
  <c r="AR30" i="41" s="1"/>
  <c r="C30" i="41"/>
  <c r="AQ30" i="41" s="1"/>
  <c r="AO29" i="41"/>
  <c r="AN29" i="41"/>
  <c r="AM29" i="41"/>
  <c r="AL29" i="41"/>
  <c r="AK29" i="41"/>
  <c r="BY29" i="41" s="1"/>
  <c r="AJ29" i="41"/>
  <c r="BX29" i="41" s="1"/>
  <c r="AI29" i="41"/>
  <c r="BW29" i="41" s="1"/>
  <c r="AH29" i="41"/>
  <c r="BV29" i="41" s="1"/>
  <c r="AG29" i="41"/>
  <c r="BU29" i="41" s="1"/>
  <c r="AF29" i="41"/>
  <c r="BT29" i="41" s="1"/>
  <c r="AE29" i="41"/>
  <c r="BS29" i="41" s="1"/>
  <c r="AD29" i="41"/>
  <c r="BR29" i="41" s="1"/>
  <c r="AC29" i="41"/>
  <c r="BQ29" i="41" s="1"/>
  <c r="AB29" i="41"/>
  <c r="BP29" i="41" s="1"/>
  <c r="AA29" i="41"/>
  <c r="BO29" i="41" s="1"/>
  <c r="Z29" i="41"/>
  <c r="BN29" i="41" s="1"/>
  <c r="Y29" i="41"/>
  <c r="BM29" i="41" s="1"/>
  <c r="X29" i="41"/>
  <c r="BL29" i="41" s="1"/>
  <c r="W29" i="41"/>
  <c r="BK29" i="41" s="1"/>
  <c r="V29" i="41"/>
  <c r="BJ29" i="41" s="1"/>
  <c r="U29" i="41"/>
  <c r="BI29" i="41" s="1"/>
  <c r="T29" i="41"/>
  <c r="BH29" i="41" s="1"/>
  <c r="S29" i="41"/>
  <c r="BG29" i="41" s="1"/>
  <c r="R29" i="41"/>
  <c r="BF29" i="41" s="1"/>
  <c r="Q29" i="41"/>
  <c r="BE29" i="41" s="1"/>
  <c r="P29" i="41"/>
  <c r="BD29" i="41" s="1"/>
  <c r="O29" i="41"/>
  <c r="BC29" i="41" s="1"/>
  <c r="N29" i="41"/>
  <c r="BB29" i="41" s="1"/>
  <c r="M29" i="41"/>
  <c r="BA29" i="41" s="1"/>
  <c r="L29" i="41"/>
  <c r="AZ29" i="41" s="1"/>
  <c r="K29" i="41"/>
  <c r="AY29" i="41" s="1"/>
  <c r="J29" i="41"/>
  <c r="AX29" i="41" s="1"/>
  <c r="I29" i="41"/>
  <c r="AW29" i="41" s="1"/>
  <c r="H29" i="41"/>
  <c r="AV29" i="41" s="1"/>
  <c r="G29" i="41"/>
  <c r="AU29" i="41" s="1"/>
  <c r="F29" i="41"/>
  <c r="AT29" i="41" s="1"/>
  <c r="E29" i="41"/>
  <c r="AS29" i="41" s="1"/>
  <c r="D29" i="41"/>
  <c r="AR29" i="41" s="1"/>
  <c r="C29" i="41"/>
  <c r="AQ29" i="41" s="1"/>
  <c r="AO28" i="41"/>
  <c r="AN28" i="41"/>
  <c r="AM28" i="41"/>
  <c r="AL28" i="41"/>
  <c r="AK28" i="41"/>
  <c r="BY28" i="41" s="1"/>
  <c r="AJ28" i="41"/>
  <c r="BX28" i="41" s="1"/>
  <c r="AI28" i="41"/>
  <c r="BW28" i="41" s="1"/>
  <c r="AH28" i="41"/>
  <c r="BV28" i="41" s="1"/>
  <c r="AG28" i="41"/>
  <c r="BU28" i="41" s="1"/>
  <c r="AF28" i="41"/>
  <c r="BT28" i="41" s="1"/>
  <c r="AE28" i="41"/>
  <c r="BS28" i="41" s="1"/>
  <c r="AD28" i="41"/>
  <c r="BR28" i="41" s="1"/>
  <c r="AC28" i="41"/>
  <c r="BQ28" i="41" s="1"/>
  <c r="AB28" i="41"/>
  <c r="BP28" i="41" s="1"/>
  <c r="AA28" i="41"/>
  <c r="BO28" i="41" s="1"/>
  <c r="Z28" i="41"/>
  <c r="BN28" i="41" s="1"/>
  <c r="Y28" i="41"/>
  <c r="BM28" i="41" s="1"/>
  <c r="X28" i="41"/>
  <c r="BL28" i="41" s="1"/>
  <c r="W28" i="41"/>
  <c r="BK28" i="41" s="1"/>
  <c r="V28" i="41"/>
  <c r="BJ28" i="41" s="1"/>
  <c r="U28" i="41"/>
  <c r="BI28" i="41" s="1"/>
  <c r="T28" i="41"/>
  <c r="BH28" i="41" s="1"/>
  <c r="S28" i="41"/>
  <c r="BG28" i="41" s="1"/>
  <c r="R28" i="41"/>
  <c r="BF28" i="41" s="1"/>
  <c r="Q28" i="41"/>
  <c r="BE28" i="41" s="1"/>
  <c r="P28" i="41"/>
  <c r="BD28" i="41" s="1"/>
  <c r="O28" i="41"/>
  <c r="BC28" i="41" s="1"/>
  <c r="N28" i="41"/>
  <c r="BB28" i="41" s="1"/>
  <c r="M28" i="41"/>
  <c r="BA28" i="41" s="1"/>
  <c r="L28" i="41"/>
  <c r="AZ28" i="41" s="1"/>
  <c r="K28" i="41"/>
  <c r="AY28" i="41" s="1"/>
  <c r="J28" i="41"/>
  <c r="AX28" i="41" s="1"/>
  <c r="I28" i="41"/>
  <c r="AW28" i="41" s="1"/>
  <c r="H28" i="41"/>
  <c r="AV28" i="41" s="1"/>
  <c r="G28" i="41"/>
  <c r="AU28" i="41" s="1"/>
  <c r="F28" i="41"/>
  <c r="AT28" i="41" s="1"/>
  <c r="E28" i="41"/>
  <c r="AS28" i="41" s="1"/>
  <c r="D28" i="41"/>
  <c r="AR28" i="41" s="1"/>
  <c r="C28" i="41"/>
  <c r="AQ28" i="41" s="1"/>
  <c r="AO27" i="41"/>
  <c r="AN27" i="41"/>
  <c r="AM27" i="41"/>
  <c r="AL27" i="41"/>
  <c r="AK27" i="41"/>
  <c r="BY27" i="41" s="1"/>
  <c r="AJ27" i="41"/>
  <c r="BX27" i="41" s="1"/>
  <c r="AI27" i="41"/>
  <c r="BW27" i="41" s="1"/>
  <c r="AH27" i="41"/>
  <c r="BV27" i="41" s="1"/>
  <c r="AG27" i="41"/>
  <c r="BU27" i="41" s="1"/>
  <c r="AF27" i="41"/>
  <c r="BT27" i="41" s="1"/>
  <c r="AE27" i="41"/>
  <c r="BS27" i="41" s="1"/>
  <c r="AD27" i="41"/>
  <c r="BR27" i="41" s="1"/>
  <c r="AC27" i="41"/>
  <c r="BQ27" i="41" s="1"/>
  <c r="AB27" i="41"/>
  <c r="BP27" i="41" s="1"/>
  <c r="AA27" i="41"/>
  <c r="BO27" i="41" s="1"/>
  <c r="Z27" i="41"/>
  <c r="BN27" i="41" s="1"/>
  <c r="Y27" i="41"/>
  <c r="BM27" i="41" s="1"/>
  <c r="X27" i="41"/>
  <c r="BL27" i="41" s="1"/>
  <c r="W27" i="41"/>
  <c r="BK27" i="41" s="1"/>
  <c r="V27" i="41"/>
  <c r="BJ27" i="41" s="1"/>
  <c r="U27" i="41"/>
  <c r="BI27" i="41" s="1"/>
  <c r="T27" i="41"/>
  <c r="BH27" i="41" s="1"/>
  <c r="S27" i="41"/>
  <c r="BG27" i="41" s="1"/>
  <c r="R27" i="41"/>
  <c r="BF27" i="41" s="1"/>
  <c r="Q27" i="41"/>
  <c r="BE27" i="41" s="1"/>
  <c r="P27" i="41"/>
  <c r="BD27" i="41" s="1"/>
  <c r="O27" i="41"/>
  <c r="BC27" i="41" s="1"/>
  <c r="N27" i="41"/>
  <c r="BB27" i="41" s="1"/>
  <c r="M27" i="41"/>
  <c r="BA27" i="41" s="1"/>
  <c r="L27" i="41"/>
  <c r="AZ27" i="41" s="1"/>
  <c r="K27" i="41"/>
  <c r="AY27" i="41" s="1"/>
  <c r="J27" i="41"/>
  <c r="AX27" i="41" s="1"/>
  <c r="I27" i="41"/>
  <c r="AW27" i="41" s="1"/>
  <c r="H27" i="41"/>
  <c r="AV27" i="41" s="1"/>
  <c r="G27" i="41"/>
  <c r="AU27" i="41" s="1"/>
  <c r="F27" i="41"/>
  <c r="AT27" i="41" s="1"/>
  <c r="E27" i="41"/>
  <c r="AS27" i="41" s="1"/>
  <c r="D27" i="41"/>
  <c r="AR27" i="41" s="1"/>
  <c r="C27" i="41"/>
  <c r="AQ27" i="41" s="1"/>
  <c r="AO26" i="41"/>
  <c r="AN26" i="41"/>
  <c r="AM26" i="41"/>
  <c r="AL26" i="41"/>
  <c r="AK26" i="41"/>
  <c r="BY26" i="41" s="1"/>
  <c r="AJ26" i="41"/>
  <c r="BX26" i="41" s="1"/>
  <c r="AI26" i="41"/>
  <c r="BW26" i="41" s="1"/>
  <c r="AH26" i="41"/>
  <c r="BV26" i="41" s="1"/>
  <c r="AG26" i="41"/>
  <c r="BU26" i="41" s="1"/>
  <c r="AF26" i="41"/>
  <c r="BT26" i="41" s="1"/>
  <c r="AE26" i="41"/>
  <c r="BS26" i="41" s="1"/>
  <c r="AD26" i="41"/>
  <c r="BR26" i="41" s="1"/>
  <c r="AC26" i="41"/>
  <c r="BQ26" i="41" s="1"/>
  <c r="AB26" i="41"/>
  <c r="BP26" i="41" s="1"/>
  <c r="AA26" i="41"/>
  <c r="BO26" i="41" s="1"/>
  <c r="Z26" i="41"/>
  <c r="BN26" i="41" s="1"/>
  <c r="Y26" i="41"/>
  <c r="BM26" i="41" s="1"/>
  <c r="X26" i="41"/>
  <c r="BL26" i="41" s="1"/>
  <c r="W26" i="41"/>
  <c r="BK26" i="41" s="1"/>
  <c r="V26" i="41"/>
  <c r="BJ26" i="41" s="1"/>
  <c r="U26" i="41"/>
  <c r="BI26" i="41" s="1"/>
  <c r="T26" i="41"/>
  <c r="BH26" i="41" s="1"/>
  <c r="S26" i="41"/>
  <c r="BG26" i="41" s="1"/>
  <c r="R26" i="41"/>
  <c r="BF26" i="41" s="1"/>
  <c r="Q26" i="41"/>
  <c r="BE26" i="41" s="1"/>
  <c r="P26" i="41"/>
  <c r="BD26" i="41" s="1"/>
  <c r="O26" i="41"/>
  <c r="BC26" i="41" s="1"/>
  <c r="N26" i="41"/>
  <c r="BB26" i="41" s="1"/>
  <c r="M26" i="41"/>
  <c r="BA26" i="41" s="1"/>
  <c r="L26" i="41"/>
  <c r="AZ26" i="41" s="1"/>
  <c r="K26" i="41"/>
  <c r="AY26" i="41" s="1"/>
  <c r="J26" i="41"/>
  <c r="AX26" i="41" s="1"/>
  <c r="I26" i="41"/>
  <c r="AW26" i="41" s="1"/>
  <c r="H26" i="41"/>
  <c r="AV26" i="41" s="1"/>
  <c r="G26" i="41"/>
  <c r="AU26" i="41" s="1"/>
  <c r="F26" i="41"/>
  <c r="AT26" i="41" s="1"/>
  <c r="E26" i="41"/>
  <c r="AS26" i="41" s="1"/>
  <c r="D26" i="41"/>
  <c r="AR26" i="41" s="1"/>
  <c r="C26" i="41"/>
  <c r="AQ26" i="41" s="1"/>
  <c r="AO25" i="41"/>
  <c r="AN25" i="41"/>
  <c r="AM25" i="41"/>
  <c r="AL25" i="41"/>
  <c r="AK25" i="41"/>
  <c r="BY25" i="41" s="1"/>
  <c r="AJ25" i="41"/>
  <c r="BX25" i="41" s="1"/>
  <c r="AI25" i="41"/>
  <c r="BW25" i="41" s="1"/>
  <c r="AH25" i="41"/>
  <c r="BV25" i="41" s="1"/>
  <c r="AG25" i="41"/>
  <c r="BU25" i="41" s="1"/>
  <c r="AF25" i="41"/>
  <c r="BT25" i="41" s="1"/>
  <c r="AE25" i="41"/>
  <c r="BS25" i="41" s="1"/>
  <c r="AD25" i="41"/>
  <c r="BR25" i="41" s="1"/>
  <c r="AC25" i="41"/>
  <c r="BQ25" i="41" s="1"/>
  <c r="AB25" i="41"/>
  <c r="BP25" i="41" s="1"/>
  <c r="AA25" i="41"/>
  <c r="BO25" i="41" s="1"/>
  <c r="Z25" i="41"/>
  <c r="BN25" i="41" s="1"/>
  <c r="Y25" i="41"/>
  <c r="BM25" i="41" s="1"/>
  <c r="X25" i="41"/>
  <c r="BL25" i="41" s="1"/>
  <c r="W25" i="41"/>
  <c r="BK25" i="41" s="1"/>
  <c r="V25" i="41"/>
  <c r="BJ25" i="41" s="1"/>
  <c r="U25" i="41"/>
  <c r="BI25" i="41" s="1"/>
  <c r="T25" i="41"/>
  <c r="BH25" i="41" s="1"/>
  <c r="S25" i="41"/>
  <c r="BG25" i="41" s="1"/>
  <c r="R25" i="41"/>
  <c r="BF25" i="41" s="1"/>
  <c r="Q25" i="41"/>
  <c r="BE25" i="41" s="1"/>
  <c r="P25" i="41"/>
  <c r="BD25" i="41" s="1"/>
  <c r="O25" i="41"/>
  <c r="BC25" i="41" s="1"/>
  <c r="N25" i="41"/>
  <c r="BB25" i="41" s="1"/>
  <c r="M25" i="41"/>
  <c r="BA25" i="41" s="1"/>
  <c r="L25" i="41"/>
  <c r="AZ25" i="41" s="1"/>
  <c r="K25" i="41"/>
  <c r="AY25" i="41" s="1"/>
  <c r="J25" i="41"/>
  <c r="AX25" i="41" s="1"/>
  <c r="I25" i="41"/>
  <c r="AW25" i="41" s="1"/>
  <c r="H25" i="41"/>
  <c r="AV25" i="41" s="1"/>
  <c r="G25" i="41"/>
  <c r="AU25" i="41" s="1"/>
  <c r="F25" i="41"/>
  <c r="AT25" i="41" s="1"/>
  <c r="E25" i="41"/>
  <c r="AS25" i="41" s="1"/>
  <c r="D25" i="41"/>
  <c r="AR25" i="41" s="1"/>
  <c r="C25" i="41"/>
  <c r="AQ25" i="41" s="1"/>
  <c r="AO24" i="41"/>
  <c r="AN24" i="41"/>
  <c r="AM24" i="41"/>
  <c r="AL24" i="41"/>
  <c r="AK24" i="41"/>
  <c r="BY24" i="41" s="1"/>
  <c r="AJ24" i="41"/>
  <c r="BX24" i="41" s="1"/>
  <c r="AI24" i="41"/>
  <c r="BW24" i="41" s="1"/>
  <c r="AH24" i="41"/>
  <c r="BV24" i="41" s="1"/>
  <c r="AG24" i="41"/>
  <c r="BU24" i="41" s="1"/>
  <c r="AF24" i="41"/>
  <c r="BT24" i="41" s="1"/>
  <c r="AE24" i="41"/>
  <c r="BS24" i="41" s="1"/>
  <c r="AD24" i="41"/>
  <c r="BR24" i="41" s="1"/>
  <c r="AC24" i="41"/>
  <c r="BQ24" i="41" s="1"/>
  <c r="AB24" i="41"/>
  <c r="BP24" i="41" s="1"/>
  <c r="AA24" i="41"/>
  <c r="BO24" i="41" s="1"/>
  <c r="Z24" i="41"/>
  <c r="BN24" i="41" s="1"/>
  <c r="Y24" i="41"/>
  <c r="BM24" i="41" s="1"/>
  <c r="X24" i="41"/>
  <c r="BL24" i="41" s="1"/>
  <c r="W24" i="41"/>
  <c r="BK24" i="41" s="1"/>
  <c r="V24" i="41"/>
  <c r="BJ24" i="41" s="1"/>
  <c r="U24" i="41"/>
  <c r="BI24" i="41" s="1"/>
  <c r="T24" i="41"/>
  <c r="BH24" i="41" s="1"/>
  <c r="S24" i="41"/>
  <c r="BG24" i="41" s="1"/>
  <c r="R24" i="41"/>
  <c r="BF24" i="41" s="1"/>
  <c r="Q24" i="41"/>
  <c r="BE24" i="41" s="1"/>
  <c r="P24" i="41"/>
  <c r="BD24" i="41" s="1"/>
  <c r="O24" i="41"/>
  <c r="BC24" i="41" s="1"/>
  <c r="N24" i="41"/>
  <c r="BB24" i="41" s="1"/>
  <c r="M24" i="41"/>
  <c r="BA24" i="41" s="1"/>
  <c r="L24" i="41"/>
  <c r="AZ24" i="41" s="1"/>
  <c r="K24" i="41"/>
  <c r="AY24" i="41" s="1"/>
  <c r="J24" i="41"/>
  <c r="AX24" i="41" s="1"/>
  <c r="I24" i="41"/>
  <c r="AW24" i="41" s="1"/>
  <c r="H24" i="41"/>
  <c r="AV24" i="41" s="1"/>
  <c r="G24" i="41"/>
  <c r="AU24" i="41" s="1"/>
  <c r="F24" i="41"/>
  <c r="AT24" i="41" s="1"/>
  <c r="E24" i="41"/>
  <c r="AS24" i="41" s="1"/>
  <c r="D24" i="41"/>
  <c r="AR24" i="41" s="1"/>
  <c r="C24" i="41"/>
  <c r="AQ24" i="41" s="1"/>
  <c r="AO23" i="41"/>
  <c r="AN23" i="41"/>
  <c r="AM23" i="41"/>
  <c r="AL23" i="41"/>
  <c r="AK23" i="41"/>
  <c r="BY23" i="41" s="1"/>
  <c r="AJ23" i="41"/>
  <c r="BX23" i="41" s="1"/>
  <c r="AI23" i="41"/>
  <c r="BW23" i="41" s="1"/>
  <c r="AH23" i="41"/>
  <c r="BV23" i="41" s="1"/>
  <c r="AG23" i="41"/>
  <c r="BU23" i="41" s="1"/>
  <c r="AF23" i="41"/>
  <c r="BT23" i="41" s="1"/>
  <c r="AE23" i="41"/>
  <c r="BS23" i="41" s="1"/>
  <c r="AD23" i="41"/>
  <c r="BR23" i="41" s="1"/>
  <c r="AC23" i="41"/>
  <c r="BQ23" i="41" s="1"/>
  <c r="AB23" i="41"/>
  <c r="BP23" i="41" s="1"/>
  <c r="AA23" i="41"/>
  <c r="BO23" i="41" s="1"/>
  <c r="Z23" i="41"/>
  <c r="BN23" i="41" s="1"/>
  <c r="Y23" i="41"/>
  <c r="BM23" i="41" s="1"/>
  <c r="X23" i="41"/>
  <c r="BL23" i="41" s="1"/>
  <c r="W23" i="41"/>
  <c r="BK23" i="41" s="1"/>
  <c r="V23" i="41"/>
  <c r="BJ23" i="41" s="1"/>
  <c r="U23" i="41"/>
  <c r="BI23" i="41" s="1"/>
  <c r="T23" i="41"/>
  <c r="BH23" i="41" s="1"/>
  <c r="S23" i="41"/>
  <c r="BG23" i="41" s="1"/>
  <c r="R23" i="41"/>
  <c r="BF23" i="41" s="1"/>
  <c r="Q23" i="41"/>
  <c r="BE23" i="41" s="1"/>
  <c r="P23" i="41"/>
  <c r="BD23" i="41" s="1"/>
  <c r="O23" i="41"/>
  <c r="BC23" i="41" s="1"/>
  <c r="N23" i="41"/>
  <c r="BB23" i="41" s="1"/>
  <c r="M23" i="41"/>
  <c r="BA23" i="41" s="1"/>
  <c r="L23" i="41"/>
  <c r="AZ23" i="41" s="1"/>
  <c r="K23" i="41"/>
  <c r="AY23" i="41" s="1"/>
  <c r="J23" i="41"/>
  <c r="AX23" i="41" s="1"/>
  <c r="I23" i="41"/>
  <c r="AW23" i="41" s="1"/>
  <c r="H23" i="41"/>
  <c r="AV23" i="41" s="1"/>
  <c r="G23" i="41"/>
  <c r="AU23" i="41" s="1"/>
  <c r="F23" i="41"/>
  <c r="AT23" i="41" s="1"/>
  <c r="E23" i="41"/>
  <c r="AS23" i="41" s="1"/>
  <c r="D23" i="41"/>
  <c r="AR23" i="41" s="1"/>
  <c r="C23" i="41"/>
  <c r="AQ23" i="41" s="1"/>
  <c r="AO22" i="41"/>
  <c r="AN22" i="41"/>
  <c r="AM22" i="41"/>
  <c r="AL22" i="41"/>
  <c r="AK22" i="41"/>
  <c r="BY22" i="41" s="1"/>
  <c r="AJ22" i="41"/>
  <c r="BX22" i="41" s="1"/>
  <c r="AI22" i="41"/>
  <c r="BW22" i="41" s="1"/>
  <c r="AH22" i="41"/>
  <c r="BV22" i="41" s="1"/>
  <c r="AG22" i="41"/>
  <c r="BU22" i="41" s="1"/>
  <c r="AF22" i="41"/>
  <c r="BT22" i="41" s="1"/>
  <c r="AE22" i="41"/>
  <c r="BS22" i="41" s="1"/>
  <c r="AD22" i="41"/>
  <c r="BR22" i="41" s="1"/>
  <c r="AC22" i="41"/>
  <c r="BQ22" i="41" s="1"/>
  <c r="AB22" i="41"/>
  <c r="BP22" i="41" s="1"/>
  <c r="AA22" i="41"/>
  <c r="BO22" i="41" s="1"/>
  <c r="Z22" i="41"/>
  <c r="BN22" i="41" s="1"/>
  <c r="Y22" i="41"/>
  <c r="BM22" i="41" s="1"/>
  <c r="X22" i="41"/>
  <c r="BL22" i="41" s="1"/>
  <c r="W22" i="41"/>
  <c r="BK22" i="41" s="1"/>
  <c r="V22" i="41"/>
  <c r="BJ22" i="41" s="1"/>
  <c r="U22" i="41"/>
  <c r="BI22" i="41" s="1"/>
  <c r="T22" i="41"/>
  <c r="BH22" i="41" s="1"/>
  <c r="S22" i="41"/>
  <c r="BG22" i="41" s="1"/>
  <c r="R22" i="41"/>
  <c r="BF22" i="41" s="1"/>
  <c r="Q22" i="41"/>
  <c r="BE22" i="41" s="1"/>
  <c r="P22" i="41"/>
  <c r="BD22" i="41" s="1"/>
  <c r="O22" i="41"/>
  <c r="BC22" i="41" s="1"/>
  <c r="N22" i="41"/>
  <c r="BB22" i="41" s="1"/>
  <c r="M22" i="41"/>
  <c r="BA22" i="41" s="1"/>
  <c r="L22" i="41"/>
  <c r="AZ22" i="41" s="1"/>
  <c r="K22" i="41"/>
  <c r="AY22" i="41" s="1"/>
  <c r="J22" i="41"/>
  <c r="AX22" i="41" s="1"/>
  <c r="I22" i="41"/>
  <c r="AW22" i="41" s="1"/>
  <c r="H22" i="41"/>
  <c r="AV22" i="41" s="1"/>
  <c r="G22" i="41"/>
  <c r="AU22" i="41" s="1"/>
  <c r="F22" i="41"/>
  <c r="AT22" i="41" s="1"/>
  <c r="E22" i="41"/>
  <c r="AS22" i="41" s="1"/>
  <c r="D22" i="41"/>
  <c r="AR22" i="41" s="1"/>
  <c r="C22" i="41"/>
  <c r="AQ22" i="41" s="1"/>
  <c r="AO21" i="41"/>
  <c r="AN21" i="41"/>
  <c r="AM21" i="41"/>
  <c r="AL21" i="41"/>
  <c r="AK21" i="41"/>
  <c r="BY21" i="41" s="1"/>
  <c r="AJ21" i="41"/>
  <c r="BX21" i="41" s="1"/>
  <c r="AI21" i="41"/>
  <c r="BW21" i="41" s="1"/>
  <c r="AH21" i="41"/>
  <c r="BV21" i="41" s="1"/>
  <c r="AG21" i="41"/>
  <c r="BU21" i="41" s="1"/>
  <c r="AF21" i="41"/>
  <c r="BT21" i="41" s="1"/>
  <c r="AE21" i="41"/>
  <c r="BS21" i="41" s="1"/>
  <c r="AD21" i="41"/>
  <c r="BR21" i="41" s="1"/>
  <c r="AC21" i="41"/>
  <c r="BQ21" i="41" s="1"/>
  <c r="AB21" i="41"/>
  <c r="BP21" i="41" s="1"/>
  <c r="AA21" i="41"/>
  <c r="BO21" i="41" s="1"/>
  <c r="Z21" i="41"/>
  <c r="BN21" i="41" s="1"/>
  <c r="Y21" i="41"/>
  <c r="BM21" i="41" s="1"/>
  <c r="X21" i="41"/>
  <c r="BL21" i="41" s="1"/>
  <c r="W21" i="41"/>
  <c r="BK21" i="41" s="1"/>
  <c r="V21" i="41"/>
  <c r="BJ21" i="41" s="1"/>
  <c r="U21" i="41"/>
  <c r="BI21" i="41" s="1"/>
  <c r="T21" i="41"/>
  <c r="BH21" i="41" s="1"/>
  <c r="S21" i="41"/>
  <c r="BG21" i="41" s="1"/>
  <c r="R21" i="41"/>
  <c r="BF21" i="41" s="1"/>
  <c r="Q21" i="41"/>
  <c r="BE21" i="41" s="1"/>
  <c r="P21" i="41"/>
  <c r="BD21" i="41" s="1"/>
  <c r="O21" i="41"/>
  <c r="BC21" i="41" s="1"/>
  <c r="N21" i="41"/>
  <c r="BB21" i="41" s="1"/>
  <c r="M21" i="41"/>
  <c r="BA21" i="41" s="1"/>
  <c r="L21" i="41"/>
  <c r="AZ21" i="41" s="1"/>
  <c r="K21" i="41"/>
  <c r="AY21" i="41" s="1"/>
  <c r="J21" i="41"/>
  <c r="AX21" i="41" s="1"/>
  <c r="I21" i="41"/>
  <c r="AW21" i="41" s="1"/>
  <c r="H21" i="41"/>
  <c r="AV21" i="41" s="1"/>
  <c r="G21" i="41"/>
  <c r="AU21" i="41" s="1"/>
  <c r="F21" i="41"/>
  <c r="AT21" i="41" s="1"/>
  <c r="E21" i="41"/>
  <c r="AS21" i="41" s="1"/>
  <c r="D21" i="41"/>
  <c r="AR21" i="41" s="1"/>
  <c r="C21" i="41"/>
  <c r="AQ21" i="41" s="1"/>
  <c r="AO18" i="41"/>
  <c r="AN18" i="41"/>
  <c r="AM18" i="41"/>
  <c r="AL18" i="41"/>
  <c r="AK18" i="41"/>
  <c r="BY18" i="41" s="1"/>
  <c r="AJ18" i="41"/>
  <c r="BX18" i="41" s="1"/>
  <c r="AI18" i="41"/>
  <c r="BW18" i="41" s="1"/>
  <c r="AH18" i="41"/>
  <c r="BV18" i="41" s="1"/>
  <c r="AG18" i="41"/>
  <c r="BU18" i="41" s="1"/>
  <c r="AF18" i="41"/>
  <c r="BT18" i="41" s="1"/>
  <c r="AE18" i="41"/>
  <c r="BS18" i="41" s="1"/>
  <c r="AD18" i="41"/>
  <c r="BR18" i="41" s="1"/>
  <c r="AC18" i="41"/>
  <c r="BQ18" i="41" s="1"/>
  <c r="AB18" i="41"/>
  <c r="BP18" i="41" s="1"/>
  <c r="AA18" i="41"/>
  <c r="BO18" i="41" s="1"/>
  <c r="Z18" i="41"/>
  <c r="BN18" i="41" s="1"/>
  <c r="Y18" i="41"/>
  <c r="BM18" i="41" s="1"/>
  <c r="X18" i="41"/>
  <c r="BL18" i="41" s="1"/>
  <c r="W18" i="41"/>
  <c r="BK18" i="41" s="1"/>
  <c r="V18" i="41"/>
  <c r="BJ18" i="41" s="1"/>
  <c r="U18" i="41"/>
  <c r="BI18" i="41" s="1"/>
  <c r="T18" i="41"/>
  <c r="BH18" i="41" s="1"/>
  <c r="S18" i="41"/>
  <c r="BG18" i="41" s="1"/>
  <c r="R18" i="41"/>
  <c r="BF18" i="41" s="1"/>
  <c r="Q18" i="41"/>
  <c r="BE18" i="41" s="1"/>
  <c r="P18" i="41"/>
  <c r="BD18" i="41" s="1"/>
  <c r="O18" i="41"/>
  <c r="BC18" i="41" s="1"/>
  <c r="N18" i="41"/>
  <c r="BB18" i="41" s="1"/>
  <c r="M18" i="41"/>
  <c r="BA18" i="41" s="1"/>
  <c r="L18" i="41"/>
  <c r="AZ18" i="41" s="1"/>
  <c r="K18" i="41"/>
  <c r="AY18" i="41" s="1"/>
  <c r="J18" i="41"/>
  <c r="AX18" i="41" s="1"/>
  <c r="I18" i="41"/>
  <c r="AW18" i="41" s="1"/>
  <c r="H18" i="41"/>
  <c r="AV18" i="41" s="1"/>
  <c r="G18" i="41"/>
  <c r="AU18" i="41" s="1"/>
  <c r="F18" i="41"/>
  <c r="AT18" i="41" s="1"/>
  <c r="E18" i="41"/>
  <c r="AS18" i="41" s="1"/>
  <c r="D18" i="41"/>
  <c r="AR18" i="41" s="1"/>
  <c r="C18" i="41"/>
  <c r="AQ18" i="41" s="1"/>
  <c r="AO17" i="41"/>
  <c r="AN17" i="41"/>
  <c r="AM17" i="41"/>
  <c r="AL17" i="41"/>
  <c r="AK17" i="41"/>
  <c r="BY17" i="41" s="1"/>
  <c r="AJ17" i="41"/>
  <c r="BX17" i="41" s="1"/>
  <c r="AI17" i="41"/>
  <c r="BW17" i="41" s="1"/>
  <c r="AH17" i="41"/>
  <c r="BV17" i="41" s="1"/>
  <c r="AG17" i="41"/>
  <c r="BU17" i="41" s="1"/>
  <c r="AF17" i="41"/>
  <c r="BT17" i="41" s="1"/>
  <c r="AE17" i="41"/>
  <c r="BS17" i="41" s="1"/>
  <c r="AD17" i="41"/>
  <c r="BR17" i="41" s="1"/>
  <c r="AC17" i="41"/>
  <c r="BQ17" i="41" s="1"/>
  <c r="AB17" i="41"/>
  <c r="BP17" i="41" s="1"/>
  <c r="AA17" i="41"/>
  <c r="BO17" i="41" s="1"/>
  <c r="Z17" i="41"/>
  <c r="BN17" i="41" s="1"/>
  <c r="Y17" i="41"/>
  <c r="BM17" i="41" s="1"/>
  <c r="X17" i="41"/>
  <c r="BL17" i="41" s="1"/>
  <c r="W17" i="41"/>
  <c r="BK17" i="41" s="1"/>
  <c r="V17" i="41"/>
  <c r="BJ17" i="41" s="1"/>
  <c r="U17" i="41"/>
  <c r="BI17" i="41" s="1"/>
  <c r="T17" i="41"/>
  <c r="BH17" i="41" s="1"/>
  <c r="S17" i="41"/>
  <c r="BG17" i="41" s="1"/>
  <c r="R17" i="41"/>
  <c r="BF17" i="41" s="1"/>
  <c r="Q17" i="41"/>
  <c r="BE17" i="41" s="1"/>
  <c r="P17" i="41"/>
  <c r="BD17" i="41" s="1"/>
  <c r="O17" i="41"/>
  <c r="BC17" i="41" s="1"/>
  <c r="N17" i="41"/>
  <c r="BB17" i="41" s="1"/>
  <c r="M17" i="41"/>
  <c r="BA17" i="41" s="1"/>
  <c r="L17" i="41"/>
  <c r="AZ17" i="41" s="1"/>
  <c r="K17" i="41"/>
  <c r="AY17" i="41" s="1"/>
  <c r="J17" i="41"/>
  <c r="AX17" i="41" s="1"/>
  <c r="I17" i="41"/>
  <c r="AW17" i="41" s="1"/>
  <c r="H17" i="41"/>
  <c r="AV17" i="41" s="1"/>
  <c r="G17" i="41"/>
  <c r="AU17" i="41" s="1"/>
  <c r="F17" i="41"/>
  <c r="AT17" i="41" s="1"/>
  <c r="E17" i="41"/>
  <c r="AS17" i="41" s="1"/>
  <c r="D17" i="41"/>
  <c r="AR17" i="41" s="1"/>
  <c r="C17" i="41"/>
  <c r="AQ17" i="41" s="1"/>
  <c r="AO16" i="41"/>
  <c r="AN16" i="41"/>
  <c r="AM16" i="41"/>
  <c r="AL16" i="41"/>
  <c r="AK16" i="41"/>
  <c r="BY16" i="41" s="1"/>
  <c r="AJ16" i="41"/>
  <c r="BX16" i="41" s="1"/>
  <c r="AI16" i="41"/>
  <c r="BW16" i="41" s="1"/>
  <c r="AH16" i="41"/>
  <c r="BV16" i="41" s="1"/>
  <c r="AG16" i="41"/>
  <c r="BU16" i="41" s="1"/>
  <c r="AF16" i="41"/>
  <c r="BT16" i="41" s="1"/>
  <c r="AE16" i="41"/>
  <c r="BS16" i="41" s="1"/>
  <c r="AD16" i="41"/>
  <c r="BR16" i="41" s="1"/>
  <c r="AC16" i="41"/>
  <c r="BQ16" i="41" s="1"/>
  <c r="AB16" i="41"/>
  <c r="BP16" i="41" s="1"/>
  <c r="AA16" i="41"/>
  <c r="BO16" i="41" s="1"/>
  <c r="Z16" i="41"/>
  <c r="BN16" i="41" s="1"/>
  <c r="Y16" i="41"/>
  <c r="BM16" i="41" s="1"/>
  <c r="X16" i="41"/>
  <c r="BL16" i="41" s="1"/>
  <c r="W16" i="41"/>
  <c r="BK16" i="41" s="1"/>
  <c r="V16" i="41"/>
  <c r="BJ16" i="41" s="1"/>
  <c r="U16" i="41"/>
  <c r="BI16" i="41" s="1"/>
  <c r="T16" i="41"/>
  <c r="BH16" i="41" s="1"/>
  <c r="S16" i="41"/>
  <c r="BG16" i="41" s="1"/>
  <c r="R16" i="41"/>
  <c r="BF16" i="41" s="1"/>
  <c r="Q16" i="41"/>
  <c r="BE16" i="41" s="1"/>
  <c r="P16" i="41"/>
  <c r="BD16" i="41" s="1"/>
  <c r="O16" i="41"/>
  <c r="BC16" i="41" s="1"/>
  <c r="N16" i="41"/>
  <c r="BB16" i="41" s="1"/>
  <c r="M16" i="41"/>
  <c r="BA16" i="41" s="1"/>
  <c r="L16" i="41"/>
  <c r="AZ16" i="41" s="1"/>
  <c r="K16" i="41"/>
  <c r="AY16" i="41" s="1"/>
  <c r="J16" i="41"/>
  <c r="AX16" i="41" s="1"/>
  <c r="I16" i="41"/>
  <c r="AW16" i="41" s="1"/>
  <c r="H16" i="41"/>
  <c r="AV16" i="41" s="1"/>
  <c r="G16" i="41"/>
  <c r="AU16" i="41" s="1"/>
  <c r="F16" i="41"/>
  <c r="AT16" i="41" s="1"/>
  <c r="E16" i="41"/>
  <c r="AS16" i="41" s="1"/>
  <c r="D16" i="41"/>
  <c r="AR16" i="41" s="1"/>
  <c r="C16" i="41"/>
  <c r="AQ16" i="41" s="1"/>
  <c r="AO15" i="41"/>
  <c r="AN15" i="41"/>
  <c r="AM15" i="41"/>
  <c r="AL15" i="41"/>
  <c r="AK15" i="41"/>
  <c r="BY15" i="41" s="1"/>
  <c r="AJ15" i="41"/>
  <c r="BX15" i="41" s="1"/>
  <c r="AI15" i="41"/>
  <c r="BW15" i="41" s="1"/>
  <c r="AH15" i="41"/>
  <c r="BV15" i="41" s="1"/>
  <c r="AG15" i="41"/>
  <c r="BU15" i="41" s="1"/>
  <c r="AF15" i="41"/>
  <c r="BT15" i="41" s="1"/>
  <c r="AE15" i="41"/>
  <c r="BS15" i="41" s="1"/>
  <c r="AD15" i="41"/>
  <c r="BR15" i="41" s="1"/>
  <c r="AC15" i="41"/>
  <c r="BQ15" i="41" s="1"/>
  <c r="AB15" i="41"/>
  <c r="BP15" i="41" s="1"/>
  <c r="AA15" i="41"/>
  <c r="BO15" i="41" s="1"/>
  <c r="Z15" i="41"/>
  <c r="BN15" i="41" s="1"/>
  <c r="Y15" i="41"/>
  <c r="BM15" i="41" s="1"/>
  <c r="X15" i="41"/>
  <c r="BL15" i="41" s="1"/>
  <c r="W15" i="41"/>
  <c r="BK15" i="41" s="1"/>
  <c r="V15" i="41"/>
  <c r="BJ15" i="41" s="1"/>
  <c r="U15" i="41"/>
  <c r="BI15" i="41" s="1"/>
  <c r="T15" i="41"/>
  <c r="BH15" i="41" s="1"/>
  <c r="S15" i="41"/>
  <c r="BG15" i="41" s="1"/>
  <c r="R15" i="41"/>
  <c r="BF15" i="41" s="1"/>
  <c r="Q15" i="41"/>
  <c r="BE15" i="41" s="1"/>
  <c r="P15" i="41"/>
  <c r="BD15" i="41" s="1"/>
  <c r="O15" i="41"/>
  <c r="BC15" i="41" s="1"/>
  <c r="N15" i="41"/>
  <c r="BB15" i="41" s="1"/>
  <c r="M15" i="41"/>
  <c r="BA15" i="41" s="1"/>
  <c r="L15" i="41"/>
  <c r="AZ15" i="41" s="1"/>
  <c r="K15" i="41"/>
  <c r="AY15" i="41" s="1"/>
  <c r="J15" i="41"/>
  <c r="AX15" i="41" s="1"/>
  <c r="I15" i="41"/>
  <c r="AW15" i="41" s="1"/>
  <c r="H15" i="41"/>
  <c r="AV15" i="41" s="1"/>
  <c r="G15" i="41"/>
  <c r="AU15" i="41" s="1"/>
  <c r="F15" i="41"/>
  <c r="AT15" i="41" s="1"/>
  <c r="E15" i="41"/>
  <c r="AS15" i="41" s="1"/>
  <c r="D15" i="41"/>
  <c r="AR15" i="41" s="1"/>
  <c r="C15" i="41"/>
  <c r="AQ15" i="41" s="1"/>
  <c r="AO14" i="41"/>
  <c r="AN14" i="41"/>
  <c r="AM14" i="41"/>
  <c r="AL14" i="41"/>
  <c r="AK14" i="41"/>
  <c r="BY14" i="41" s="1"/>
  <c r="AJ14" i="41"/>
  <c r="BX14" i="41" s="1"/>
  <c r="AI14" i="41"/>
  <c r="BW14" i="41" s="1"/>
  <c r="AH14" i="41"/>
  <c r="BV14" i="41" s="1"/>
  <c r="AG14" i="41"/>
  <c r="BU14" i="41" s="1"/>
  <c r="AF14" i="41"/>
  <c r="BT14" i="41" s="1"/>
  <c r="AE14" i="41"/>
  <c r="BS14" i="41" s="1"/>
  <c r="AD14" i="41"/>
  <c r="BR14" i="41" s="1"/>
  <c r="AC14" i="41"/>
  <c r="BQ14" i="41" s="1"/>
  <c r="AB14" i="41"/>
  <c r="BP14" i="41" s="1"/>
  <c r="AA14" i="41"/>
  <c r="BO14" i="41" s="1"/>
  <c r="Z14" i="41"/>
  <c r="BN14" i="41" s="1"/>
  <c r="Y14" i="41"/>
  <c r="BM14" i="41" s="1"/>
  <c r="X14" i="41"/>
  <c r="BL14" i="41" s="1"/>
  <c r="W14" i="41"/>
  <c r="BK14" i="41" s="1"/>
  <c r="V14" i="41"/>
  <c r="BJ14" i="41" s="1"/>
  <c r="U14" i="41"/>
  <c r="BI14" i="41" s="1"/>
  <c r="T14" i="41"/>
  <c r="BH14" i="41" s="1"/>
  <c r="S14" i="41"/>
  <c r="BG14" i="41" s="1"/>
  <c r="R14" i="41"/>
  <c r="BF14" i="41" s="1"/>
  <c r="Q14" i="41"/>
  <c r="BE14" i="41" s="1"/>
  <c r="P14" i="41"/>
  <c r="BD14" i="41" s="1"/>
  <c r="O14" i="41"/>
  <c r="BC14" i="41" s="1"/>
  <c r="N14" i="41"/>
  <c r="BB14" i="41" s="1"/>
  <c r="M14" i="41"/>
  <c r="BA14" i="41" s="1"/>
  <c r="L14" i="41"/>
  <c r="AZ14" i="41" s="1"/>
  <c r="K14" i="41"/>
  <c r="AY14" i="41" s="1"/>
  <c r="J14" i="41"/>
  <c r="AX14" i="41" s="1"/>
  <c r="I14" i="41"/>
  <c r="AW14" i="41" s="1"/>
  <c r="H14" i="41"/>
  <c r="AV14" i="41" s="1"/>
  <c r="G14" i="41"/>
  <c r="AU14" i="41" s="1"/>
  <c r="F14" i="41"/>
  <c r="AT14" i="41" s="1"/>
  <c r="E14" i="41"/>
  <c r="AS14" i="41" s="1"/>
  <c r="D14" i="41"/>
  <c r="AR14" i="41" s="1"/>
  <c r="C14" i="41"/>
  <c r="AQ14" i="41" s="1"/>
  <c r="AO13" i="41"/>
  <c r="AN13" i="41"/>
  <c r="AM13" i="41"/>
  <c r="AL13" i="41"/>
  <c r="AK13" i="41"/>
  <c r="BY13" i="41" s="1"/>
  <c r="AJ13" i="41"/>
  <c r="BX13" i="41" s="1"/>
  <c r="AI13" i="41"/>
  <c r="BW13" i="41" s="1"/>
  <c r="AH13" i="41"/>
  <c r="BV13" i="41" s="1"/>
  <c r="AG13" i="41"/>
  <c r="BU13" i="41" s="1"/>
  <c r="AF13" i="41"/>
  <c r="BT13" i="41" s="1"/>
  <c r="AE13" i="41"/>
  <c r="BS13" i="41" s="1"/>
  <c r="AD13" i="41"/>
  <c r="BR13" i="41" s="1"/>
  <c r="AC13" i="41"/>
  <c r="BQ13" i="41" s="1"/>
  <c r="AB13" i="41"/>
  <c r="BP13" i="41" s="1"/>
  <c r="AA13" i="41"/>
  <c r="BO13" i="41" s="1"/>
  <c r="Z13" i="41"/>
  <c r="BN13" i="41" s="1"/>
  <c r="Y13" i="41"/>
  <c r="BM13" i="41" s="1"/>
  <c r="X13" i="41"/>
  <c r="BL13" i="41" s="1"/>
  <c r="W13" i="41"/>
  <c r="BK13" i="41" s="1"/>
  <c r="V13" i="41"/>
  <c r="BJ13" i="41" s="1"/>
  <c r="U13" i="41"/>
  <c r="BI13" i="41" s="1"/>
  <c r="T13" i="41"/>
  <c r="BH13" i="41" s="1"/>
  <c r="S13" i="41"/>
  <c r="BG13" i="41" s="1"/>
  <c r="R13" i="41"/>
  <c r="BF13" i="41" s="1"/>
  <c r="Q13" i="41"/>
  <c r="BE13" i="41" s="1"/>
  <c r="P13" i="41"/>
  <c r="BD13" i="41" s="1"/>
  <c r="O13" i="41"/>
  <c r="BC13" i="41" s="1"/>
  <c r="N13" i="41"/>
  <c r="BB13" i="41" s="1"/>
  <c r="M13" i="41"/>
  <c r="BA13" i="41" s="1"/>
  <c r="L13" i="41"/>
  <c r="AZ13" i="41" s="1"/>
  <c r="K13" i="41"/>
  <c r="AY13" i="41" s="1"/>
  <c r="J13" i="41"/>
  <c r="AX13" i="41" s="1"/>
  <c r="I13" i="41"/>
  <c r="AW13" i="41" s="1"/>
  <c r="H13" i="41"/>
  <c r="AV13" i="41" s="1"/>
  <c r="G13" i="41"/>
  <c r="AU13" i="41" s="1"/>
  <c r="F13" i="41"/>
  <c r="AT13" i="41" s="1"/>
  <c r="E13" i="41"/>
  <c r="AS13" i="41" s="1"/>
  <c r="D13" i="41"/>
  <c r="AR13" i="41" s="1"/>
  <c r="C13" i="41"/>
  <c r="AQ13" i="41" s="1"/>
  <c r="AO12" i="41"/>
  <c r="AN12" i="41"/>
  <c r="AM12" i="41"/>
  <c r="AL12" i="41"/>
  <c r="AK12" i="41"/>
  <c r="BY12" i="41" s="1"/>
  <c r="AJ12" i="41"/>
  <c r="BX12" i="41" s="1"/>
  <c r="AI12" i="41"/>
  <c r="BW12" i="41" s="1"/>
  <c r="AH12" i="41"/>
  <c r="BV12" i="41" s="1"/>
  <c r="AG12" i="41"/>
  <c r="BU12" i="41" s="1"/>
  <c r="AF12" i="41"/>
  <c r="BT12" i="41" s="1"/>
  <c r="AE12" i="41"/>
  <c r="BS12" i="41" s="1"/>
  <c r="AD12" i="41"/>
  <c r="BR12" i="41" s="1"/>
  <c r="AC12" i="41"/>
  <c r="BQ12" i="41" s="1"/>
  <c r="AB12" i="41"/>
  <c r="BP12" i="41" s="1"/>
  <c r="AA12" i="41"/>
  <c r="BO12" i="41" s="1"/>
  <c r="Z12" i="41"/>
  <c r="BN12" i="41" s="1"/>
  <c r="Y12" i="41"/>
  <c r="BM12" i="41" s="1"/>
  <c r="X12" i="41"/>
  <c r="BL12" i="41" s="1"/>
  <c r="W12" i="41"/>
  <c r="BK12" i="41" s="1"/>
  <c r="V12" i="41"/>
  <c r="BJ12" i="41" s="1"/>
  <c r="U12" i="41"/>
  <c r="BI12" i="41" s="1"/>
  <c r="T12" i="41"/>
  <c r="BH12" i="41" s="1"/>
  <c r="S12" i="41"/>
  <c r="BG12" i="41" s="1"/>
  <c r="R12" i="41"/>
  <c r="BF12" i="41" s="1"/>
  <c r="Q12" i="41"/>
  <c r="BE12" i="41" s="1"/>
  <c r="P12" i="41"/>
  <c r="BD12" i="41" s="1"/>
  <c r="O12" i="41"/>
  <c r="BC12" i="41" s="1"/>
  <c r="N12" i="41"/>
  <c r="BB12" i="41" s="1"/>
  <c r="M12" i="41"/>
  <c r="BA12" i="41" s="1"/>
  <c r="L12" i="41"/>
  <c r="AZ12" i="41" s="1"/>
  <c r="K12" i="41"/>
  <c r="AY12" i="41" s="1"/>
  <c r="J12" i="41"/>
  <c r="AX12" i="41" s="1"/>
  <c r="I12" i="41"/>
  <c r="AW12" i="41" s="1"/>
  <c r="H12" i="41"/>
  <c r="AV12" i="41" s="1"/>
  <c r="G12" i="41"/>
  <c r="AU12" i="41" s="1"/>
  <c r="F12" i="41"/>
  <c r="AT12" i="41" s="1"/>
  <c r="E12" i="41"/>
  <c r="AS12" i="41" s="1"/>
  <c r="D12" i="41"/>
  <c r="AR12" i="41" s="1"/>
  <c r="C12" i="41"/>
  <c r="AQ12" i="41" s="1"/>
  <c r="AO11" i="41"/>
  <c r="AN11" i="41"/>
  <c r="AM11" i="41"/>
  <c r="AL11" i="41"/>
  <c r="AK11" i="41"/>
  <c r="BY11" i="41" s="1"/>
  <c r="AJ11" i="41"/>
  <c r="BX11" i="41" s="1"/>
  <c r="AI11" i="41"/>
  <c r="BW11" i="41" s="1"/>
  <c r="AH11" i="41"/>
  <c r="BV11" i="41" s="1"/>
  <c r="AG11" i="41"/>
  <c r="BU11" i="41" s="1"/>
  <c r="AF11" i="41"/>
  <c r="BT11" i="41" s="1"/>
  <c r="AE11" i="41"/>
  <c r="BS11" i="41" s="1"/>
  <c r="AD11" i="41"/>
  <c r="BR11" i="41" s="1"/>
  <c r="AC11" i="41"/>
  <c r="BQ11" i="41" s="1"/>
  <c r="AB11" i="41"/>
  <c r="BP11" i="41" s="1"/>
  <c r="AA11" i="41"/>
  <c r="BO11" i="41" s="1"/>
  <c r="Z11" i="41"/>
  <c r="BN11" i="41" s="1"/>
  <c r="Y11" i="41"/>
  <c r="BM11" i="41" s="1"/>
  <c r="X11" i="41"/>
  <c r="BL11" i="41" s="1"/>
  <c r="W11" i="41"/>
  <c r="BK11" i="41" s="1"/>
  <c r="V11" i="41"/>
  <c r="BJ11" i="41" s="1"/>
  <c r="U11" i="41"/>
  <c r="BI11" i="41" s="1"/>
  <c r="T11" i="41"/>
  <c r="BH11" i="41" s="1"/>
  <c r="S11" i="41"/>
  <c r="BG11" i="41" s="1"/>
  <c r="R11" i="41"/>
  <c r="BF11" i="41" s="1"/>
  <c r="Q11" i="41"/>
  <c r="BE11" i="41" s="1"/>
  <c r="P11" i="41"/>
  <c r="BD11" i="41" s="1"/>
  <c r="O11" i="41"/>
  <c r="BC11" i="41" s="1"/>
  <c r="N11" i="41"/>
  <c r="BB11" i="41" s="1"/>
  <c r="M11" i="41"/>
  <c r="BA11" i="41" s="1"/>
  <c r="L11" i="41"/>
  <c r="AZ11" i="41" s="1"/>
  <c r="K11" i="41"/>
  <c r="AY11" i="41" s="1"/>
  <c r="J11" i="41"/>
  <c r="AX11" i="41" s="1"/>
  <c r="I11" i="41"/>
  <c r="AW11" i="41" s="1"/>
  <c r="H11" i="41"/>
  <c r="AV11" i="41" s="1"/>
  <c r="G11" i="41"/>
  <c r="AU11" i="41" s="1"/>
  <c r="F11" i="41"/>
  <c r="AT11" i="41" s="1"/>
  <c r="E11" i="41"/>
  <c r="AS11" i="41" s="1"/>
  <c r="D11" i="41"/>
  <c r="AR11" i="41" s="1"/>
  <c r="C11" i="41"/>
  <c r="AQ11" i="41" s="1"/>
  <c r="AO10" i="41"/>
  <c r="AN10" i="41"/>
  <c r="AM10" i="41"/>
  <c r="AL10" i="41"/>
  <c r="AK10" i="41"/>
  <c r="BY10" i="41" s="1"/>
  <c r="AJ10" i="41"/>
  <c r="BX10" i="41" s="1"/>
  <c r="AI10" i="41"/>
  <c r="BW10" i="41" s="1"/>
  <c r="AH10" i="41"/>
  <c r="BV10" i="41" s="1"/>
  <c r="AG10" i="41"/>
  <c r="BU10" i="41" s="1"/>
  <c r="AF10" i="41"/>
  <c r="BT10" i="41" s="1"/>
  <c r="AE10" i="41"/>
  <c r="BS10" i="41" s="1"/>
  <c r="AD10" i="41"/>
  <c r="BR10" i="41" s="1"/>
  <c r="AC10" i="41"/>
  <c r="BQ10" i="41" s="1"/>
  <c r="AB10" i="41"/>
  <c r="BP10" i="41" s="1"/>
  <c r="AA10" i="41"/>
  <c r="BO10" i="41" s="1"/>
  <c r="Z10" i="41"/>
  <c r="BN10" i="41" s="1"/>
  <c r="Y10" i="41"/>
  <c r="BM10" i="41" s="1"/>
  <c r="X10" i="41"/>
  <c r="BL10" i="41" s="1"/>
  <c r="W10" i="41"/>
  <c r="BK10" i="41" s="1"/>
  <c r="V10" i="41"/>
  <c r="BJ10" i="41" s="1"/>
  <c r="U10" i="41"/>
  <c r="BI10" i="41" s="1"/>
  <c r="T10" i="41"/>
  <c r="BH10" i="41" s="1"/>
  <c r="S10" i="41"/>
  <c r="BG10" i="41" s="1"/>
  <c r="R10" i="41"/>
  <c r="BF10" i="41" s="1"/>
  <c r="Q10" i="41"/>
  <c r="BE10" i="41" s="1"/>
  <c r="P10" i="41"/>
  <c r="BD10" i="41" s="1"/>
  <c r="O10" i="41"/>
  <c r="BC10" i="41" s="1"/>
  <c r="N10" i="41"/>
  <c r="BB10" i="41" s="1"/>
  <c r="M10" i="41"/>
  <c r="BA10" i="41" s="1"/>
  <c r="L10" i="41"/>
  <c r="AZ10" i="41" s="1"/>
  <c r="K10" i="41"/>
  <c r="AY10" i="41" s="1"/>
  <c r="J10" i="41"/>
  <c r="AX10" i="41" s="1"/>
  <c r="I10" i="41"/>
  <c r="AW10" i="41" s="1"/>
  <c r="H10" i="41"/>
  <c r="AV10" i="41" s="1"/>
  <c r="G10" i="41"/>
  <c r="AU10" i="41" s="1"/>
  <c r="F10" i="41"/>
  <c r="AT10" i="41" s="1"/>
  <c r="E10" i="41"/>
  <c r="AS10" i="41" s="1"/>
  <c r="D10" i="41"/>
  <c r="AR10" i="41" s="1"/>
  <c r="C10" i="41"/>
  <c r="AQ10" i="41" s="1"/>
  <c r="AO9" i="41"/>
  <c r="AN9" i="41"/>
  <c r="AM9" i="41"/>
  <c r="AL9" i="41"/>
  <c r="AK9" i="41"/>
  <c r="BY9" i="41" s="1"/>
  <c r="AJ9" i="41"/>
  <c r="BX9" i="41" s="1"/>
  <c r="AI9" i="41"/>
  <c r="BW9" i="41" s="1"/>
  <c r="AH9" i="41"/>
  <c r="BV9" i="41" s="1"/>
  <c r="AG9" i="41"/>
  <c r="BU9" i="41" s="1"/>
  <c r="AF9" i="41"/>
  <c r="BT9" i="41" s="1"/>
  <c r="AE9" i="41"/>
  <c r="BS9" i="41" s="1"/>
  <c r="AD9" i="41"/>
  <c r="BR9" i="41" s="1"/>
  <c r="AC9" i="41"/>
  <c r="BQ9" i="41" s="1"/>
  <c r="AA9" i="41"/>
  <c r="BO9" i="41" s="1"/>
  <c r="Y9" i="41"/>
  <c r="BM9" i="41" s="1"/>
  <c r="X9" i="41"/>
  <c r="BL9" i="41" s="1"/>
  <c r="W9" i="41"/>
  <c r="BK9" i="41" s="1"/>
  <c r="V9" i="41"/>
  <c r="BJ9" i="41" s="1"/>
  <c r="U9" i="41"/>
  <c r="BI9" i="41" s="1"/>
  <c r="T9" i="41"/>
  <c r="BH9" i="41" s="1"/>
  <c r="S9" i="41"/>
  <c r="BG9" i="41" s="1"/>
  <c r="R9" i="41"/>
  <c r="BF9" i="41" s="1"/>
  <c r="P9" i="41"/>
  <c r="BD9" i="41" s="1"/>
  <c r="O9" i="41"/>
  <c r="N9" i="41"/>
  <c r="BB9" i="41" s="1"/>
  <c r="K9" i="41"/>
  <c r="AY9" i="41" s="1"/>
  <c r="H9" i="41"/>
  <c r="AV9" i="41" s="1"/>
  <c r="G9" i="41"/>
  <c r="AU9" i="41" s="1"/>
  <c r="F9" i="41"/>
  <c r="AT9" i="41" s="1"/>
  <c r="E9" i="41"/>
  <c r="AS9" i="41" s="1"/>
  <c r="D9" i="41"/>
  <c r="AR9" i="41" s="1"/>
  <c r="C9" i="41"/>
  <c r="AQ9" i="41" s="1"/>
  <c r="E3" i="41"/>
  <c r="E2" i="43" s="1"/>
  <c r="D3" i="41"/>
  <c r="D2" i="43" s="1"/>
  <c r="C3" i="41"/>
  <c r="C2" i="43" s="1"/>
  <c r="DU32" i="12"/>
  <c r="DU31" i="12"/>
  <c r="DU30" i="12"/>
  <c r="DU29" i="12"/>
  <c r="DU28" i="12"/>
  <c r="DU27" i="12"/>
  <c r="DU26" i="12"/>
  <c r="DU25" i="12"/>
  <c r="DU24" i="12"/>
  <c r="DU23" i="12"/>
  <c r="DU92" i="12"/>
  <c r="DT92" i="12"/>
  <c r="DS92" i="12"/>
  <c r="DR92" i="12"/>
  <c r="DQ92" i="12"/>
  <c r="DP92" i="12"/>
  <c r="DO92" i="12"/>
  <c r="DN92" i="12"/>
  <c r="DM92" i="12"/>
  <c r="DL92" i="12"/>
  <c r="DK92" i="12"/>
  <c r="DJ92" i="12"/>
  <c r="DI92" i="12"/>
  <c r="DH92" i="12"/>
  <c r="DG92" i="12"/>
  <c r="DF92" i="12"/>
  <c r="DE92" i="12"/>
  <c r="DD92" i="12"/>
  <c r="DC92" i="12"/>
  <c r="DB92" i="12"/>
  <c r="DA92" i="12"/>
  <c r="CZ92" i="12"/>
  <c r="CY92" i="12"/>
  <c r="CX92" i="12"/>
  <c r="CW92" i="12"/>
  <c r="CV92" i="12"/>
  <c r="CU92" i="12"/>
  <c r="CT92" i="12"/>
  <c r="CS92" i="12"/>
  <c r="CR92" i="12"/>
  <c r="CQ92" i="12"/>
  <c r="CP92" i="12"/>
  <c r="CO92" i="12"/>
  <c r="CN92" i="12"/>
  <c r="CM92" i="12"/>
  <c r="CL92" i="12"/>
  <c r="DU91" i="12"/>
  <c r="DT91" i="12"/>
  <c r="DS91" i="12"/>
  <c r="DR91" i="12"/>
  <c r="DQ91" i="12"/>
  <c r="DP91" i="12"/>
  <c r="DO91" i="12"/>
  <c r="DN91" i="12"/>
  <c r="DM91" i="12"/>
  <c r="DL91" i="12"/>
  <c r="DK91" i="12"/>
  <c r="DJ91" i="12"/>
  <c r="DI91" i="12"/>
  <c r="DH91" i="12"/>
  <c r="DG91" i="12"/>
  <c r="DF91" i="12"/>
  <c r="DE91" i="12"/>
  <c r="DD91" i="12"/>
  <c r="DC91" i="12"/>
  <c r="DB91" i="12"/>
  <c r="DA91" i="12"/>
  <c r="CZ91" i="12"/>
  <c r="CY91" i="12"/>
  <c r="CX91" i="12"/>
  <c r="CW91" i="12"/>
  <c r="CV91" i="12"/>
  <c r="CU91" i="12"/>
  <c r="CT91" i="12"/>
  <c r="CS91" i="12"/>
  <c r="CR91" i="12"/>
  <c r="CQ91" i="12"/>
  <c r="CP91" i="12"/>
  <c r="CO91" i="12"/>
  <c r="CN91" i="12"/>
  <c r="CM91" i="12"/>
  <c r="CL91" i="12"/>
  <c r="DU90" i="12"/>
  <c r="DT90" i="12"/>
  <c r="DS90" i="12"/>
  <c r="DR90" i="12"/>
  <c r="DQ90" i="12"/>
  <c r="DP90" i="12"/>
  <c r="DO90" i="12"/>
  <c r="DN90" i="12"/>
  <c r="DM90" i="12"/>
  <c r="DL90" i="12"/>
  <c r="DK90" i="12"/>
  <c r="DJ90" i="12"/>
  <c r="DI90" i="12"/>
  <c r="DH90" i="12"/>
  <c r="DG90" i="12"/>
  <c r="DF90" i="12"/>
  <c r="DE90" i="12"/>
  <c r="DD90" i="12"/>
  <c r="DC90" i="12"/>
  <c r="DB90" i="12"/>
  <c r="DA90" i="12"/>
  <c r="CZ90" i="12"/>
  <c r="CY90" i="12"/>
  <c r="CX90" i="12"/>
  <c r="CW90" i="12"/>
  <c r="CV90" i="12"/>
  <c r="CU90" i="12"/>
  <c r="CT90" i="12"/>
  <c r="CS90" i="12"/>
  <c r="CR90" i="12"/>
  <c r="CQ90" i="12"/>
  <c r="CP90" i="12"/>
  <c r="CO90" i="12"/>
  <c r="CN90" i="12"/>
  <c r="CM90" i="12"/>
  <c r="CL90" i="12"/>
  <c r="DU89" i="12"/>
  <c r="DT89" i="12"/>
  <c r="DS89" i="12"/>
  <c r="DR89" i="12"/>
  <c r="DQ89" i="12"/>
  <c r="DP89" i="12"/>
  <c r="DO89" i="12"/>
  <c r="DN89" i="12"/>
  <c r="DM89" i="12"/>
  <c r="DL89" i="12"/>
  <c r="DK89" i="12"/>
  <c r="DJ89" i="12"/>
  <c r="DI89" i="12"/>
  <c r="DH89" i="12"/>
  <c r="DG89" i="12"/>
  <c r="DF89" i="12"/>
  <c r="DE89" i="12"/>
  <c r="DD89" i="12"/>
  <c r="DC89" i="12"/>
  <c r="DB89" i="12"/>
  <c r="DA89" i="12"/>
  <c r="CZ89" i="12"/>
  <c r="CY89" i="12"/>
  <c r="CX89" i="12"/>
  <c r="CW89" i="12"/>
  <c r="CV89" i="12"/>
  <c r="CU89" i="12"/>
  <c r="CT89" i="12"/>
  <c r="CS89" i="12"/>
  <c r="CR89" i="12"/>
  <c r="CQ89" i="12"/>
  <c r="CP89" i="12"/>
  <c r="CO89" i="12"/>
  <c r="CN89" i="12"/>
  <c r="CM89" i="12"/>
  <c r="CL89" i="12"/>
  <c r="DU88" i="12"/>
  <c r="DT88" i="12"/>
  <c r="DS88" i="12"/>
  <c r="DR88" i="12"/>
  <c r="DQ88" i="12"/>
  <c r="DP88" i="12"/>
  <c r="DO88" i="12"/>
  <c r="DN88" i="12"/>
  <c r="DM88" i="12"/>
  <c r="DL88" i="12"/>
  <c r="DK88" i="12"/>
  <c r="DJ88" i="12"/>
  <c r="DI88" i="12"/>
  <c r="DH88" i="12"/>
  <c r="DG88" i="12"/>
  <c r="DF88" i="12"/>
  <c r="DE88" i="12"/>
  <c r="DD88" i="12"/>
  <c r="DC88" i="12"/>
  <c r="DB88" i="12"/>
  <c r="DA88" i="12"/>
  <c r="CZ88" i="12"/>
  <c r="CY88" i="12"/>
  <c r="CX88" i="12"/>
  <c r="CW88" i="12"/>
  <c r="CV88" i="12"/>
  <c r="CU88" i="12"/>
  <c r="CT88" i="12"/>
  <c r="CS88" i="12"/>
  <c r="CR88" i="12"/>
  <c r="CQ88" i="12"/>
  <c r="CP88" i="12"/>
  <c r="CO88" i="12"/>
  <c r="CN88" i="12"/>
  <c r="CM88" i="12"/>
  <c r="CL88" i="12"/>
  <c r="DU87" i="12"/>
  <c r="DT87" i="12"/>
  <c r="DS87" i="12"/>
  <c r="DR87" i="12"/>
  <c r="DQ87" i="12"/>
  <c r="DP87" i="12"/>
  <c r="DO87" i="12"/>
  <c r="DN87" i="12"/>
  <c r="DM87" i="12"/>
  <c r="DL87" i="12"/>
  <c r="DK87" i="12"/>
  <c r="DJ87" i="12"/>
  <c r="DI87" i="12"/>
  <c r="DH87" i="12"/>
  <c r="DG87" i="12"/>
  <c r="DF87" i="12"/>
  <c r="DE87" i="12"/>
  <c r="DD87" i="12"/>
  <c r="DC87" i="12"/>
  <c r="DB87" i="12"/>
  <c r="DA87" i="12"/>
  <c r="CZ87" i="12"/>
  <c r="CY87" i="12"/>
  <c r="CX87" i="12"/>
  <c r="CW87" i="12"/>
  <c r="CV87" i="12"/>
  <c r="CU87" i="12"/>
  <c r="CT87" i="12"/>
  <c r="CS87" i="12"/>
  <c r="CR87" i="12"/>
  <c r="CQ87" i="12"/>
  <c r="CP87" i="12"/>
  <c r="CO87" i="12"/>
  <c r="CN87" i="12"/>
  <c r="CM87" i="12"/>
  <c r="CL87" i="12"/>
  <c r="DU86" i="12"/>
  <c r="DT86" i="12"/>
  <c r="DS86" i="12"/>
  <c r="DR86" i="12"/>
  <c r="DQ86" i="12"/>
  <c r="DP86" i="12"/>
  <c r="DO86" i="12"/>
  <c r="DN86" i="12"/>
  <c r="DM86" i="12"/>
  <c r="DL86" i="12"/>
  <c r="DK86" i="12"/>
  <c r="DJ86" i="12"/>
  <c r="DI86" i="12"/>
  <c r="DH86" i="12"/>
  <c r="DG86" i="12"/>
  <c r="DF86" i="12"/>
  <c r="DE86" i="12"/>
  <c r="DD86" i="12"/>
  <c r="DC86" i="12"/>
  <c r="DB86" i="12"/>
  <c r="DA86" i="12"/>
  <c r="CZ86" i="12"/>
  <c r="CY86" i="12"/>
  <c r="CX86" i="12"/>
  <c r="CW86" i="12"/>
  <c r="CV86" i="12"/>
  <c r="CU86" i="12"/>
  <c r="CT86" i="12"/>
  <c r="CS86" i="12"/>
  <c r="CR86" i="12"/>
  <c r="CQ86" i="12"/>
  <c r="CP86" i="12"/>
  <c r="CO86" i="12"/>
  <c r="CN86" i="12"/>
  <c r="CM86" i="12"/>
  <c r="CL86" i="12"/>
  <c r="DU85" i="12"/>
  <c r="DT85" i="12"/>
  <c r="DS85" i="12"/>
  <c r="DR85" i="12"/>
  <c r="DQ85" i="12"/>
  <c r="DP85" i="12"/>
  <c r="DO85" i="12"/>
  <c r="DN85" i="12"/>
  <c r="DM85" i="12"/>
  <c r="DL85" i="12"/>
  <c r="DK85" i="12"/>
  <c r="DJ85" i="12"/>
  <c r="DI85" i="12"/>
  <c r="DH85" i="12"/>
  <c r="DG85" i="12"/>
  <c r="DF85" i="12"/>
  <c r="DE85" i="12"/>
  <c r="DD85" i="12"/>
  <c r="DC85" i="12"/>
  <c r="DB85" i="12"/>
  <c r="DA85" i="12"/>
  <c r="CZ85" i="12"/>
  <c r="CY85" i="12"/>
  <c r="CX85" i="12"/>
  <c r="CW85" i="12"/>
  <c r="CV85" i="12"/>
  <c r="CU85" i="12"/>
  <c r="CT85" i="12"/>
  <c r="CS85" i="12"/>
  <c r="CR85" i="12"/>
  <c r="CQ85" i="12"/>
  <c r="CP85" i="12"/>
  <c r="CO85" i="12"/>
  <c r="CN85" i="12"/>
  <c r="CM85" i="12"/>
  <c r="CL85" i="12"/>
  <c r="DU84" i="12"/>
  <c r="DT84" i="12"/>
  <c r="DS84" i="12"/>
  <c r="DR84" i="12"/>
  <c r="DQ84" i="12"/>
  <c r="DP84" i="12"/>
  <c r="DO84" i="12"/>
  <c r="DN84" i="12"/>
  <c r="DM84" i="12"/>
  <c r="DL84" i="12"/>
  <c r="DK84" i="12"/>
  <c r="DJ84" i="12"/>
  <c r="DI84" i="12"/>
  <c r="DH84" i="12"/>
  <c r="DG84" i="12"/>
  <c r="DF84" i="12"/>
  <c r="DE84" i="12"/>
  <c r="DD84" i="12"/>
  <c r="DC84" i="12"/>
  <c r="DB84" i="12"/>
  <c r="DA84" i="12"/>
  <c r="CZ84" i="12"/>
  <c r="CY84" i="12"/>
  <c r="CX84" i="12"/>
  <c r="CW84" i="12"/>
  <c r="CV84" i="12"/>
  <c r="CU84" i="12"/>
  <c r="CT84" i="12"/>
  <c r="CS84" i="12"/>
  <c r="CR84" i="12"/>
  <c r="CQ84" i="12"/>
  <c r="CP84" i="12"/>
  <c r="CO84" i="12"/>
  <c r="CN84" i="12"/>
  <c r="CM84" i="12"/>
  <c r="CL84" i="12"/>
  <c r="DU83" i="12"/>
  <c r="DT83" i="12"/>
  <c r="DS83" i="12"/>
  <c r="DR83" i="12"/>
  <c r="DQ83" i="12"/>
  <c r="DP83" i="12"/>
  <c r="DO83" i="12"/>
  <c r="DN83" i="12"/>
  <c r="DM83" i="12"/>
  <c r="DL83" i="12"/>
  <c r="DK83" i="12"/>
  <c r="DJ83" i="12"/>
  <c r="DI83" i="12"/>
  <c r="DH83" i="12"/>
  <c r="DG83" i="12"/>
  <c r="DF83" i="12"/>
  <c r="DE83" i="12"/>
  <c r="DD83" i="12"/>
  <c r="DC83" i="12"/>
  <c r="DB83" i="12"/>
  <c r="DA83" i="12"/>
  <c r="CZ83" i="12"/>
  <c r="CY83" i="12"/>
  <c r="CX83" i="12"/>
  <c r="CW83" i="12"/>
  <c r="CV83" i="12"/>
  <c r="CU83" i="12"/>
  <c r="CT83" i="12"/>
  <c r="CS83" i="12"/>
  <c r="CR83" i="12"/>
  <c r="CQ83" i="12"/>
  <c r="CP83" i="12"/>
  <c r="CO83" i="12"/>
  <c r="CN83" i="12"/>
  <c r="CM83" i="12"/>
  <c r="CL83" i="12"/>
  <c r="DU82" i="12"/>
  <c r="DT82" i="12"/>
  <c r="DS82" i="12"/>
  <c r="DR82" i="12"/>
  <c r="DQ82" i="12"/>
  <c r="DP82" i="12"/>
  <c r="DO82" i="12"/>
  <c r="DN82" i="12"/>
  <c r="DM82" i="12"/>
  <c r="DL82" i="12"/>
  <c r="DK82" i="12"/>
  <c r="DJ82" i="12"/>
  <c r="DI82" i="12"/>
  <c r="DH82" i="12"/>
  <c r="DG82" i="12"/>
  <c r="DF82" i="12"/>
  <c r="DE82" i="12"/>
  <c r="DD82" i="12"/>
  <c r="DC82" i="12"/>
  <c r="DB82" i="12"/>
  <c r="DA82" i="12"/>
  <c r="CZ82" i="12"/>
  <c r="CY82" i="12"/>
  <c r="CX82" i="12"/>
  <c r="CW82" i="12"/>
  <c r="CV82" i="12"/>
  <c r="CU82" i="12"/>
  <c r="CT82" i="12"/>
  <c r="CS82" i="12"/>
  <c r="CR82" i="12"/>
  <c r="CQ82" i="12"/>
  <c r="CP82" i="12"/>
  <c r="CO82" i="12"/>
  <c r="CN82" i="12"/>
  <c r="CM82" i="12"/>
  <c r="CL82" i="12"/>
  <c r="DU81" i="12"/>
  <c r="DT81" i="12"/>
  <c r="DS81" i="12"/>
  <c r="DR81" i="12"/>
  <c r="DQ81" i="12"/>
  <c r="DP81" i="12"/>
  <c r="DO81" i="12"/>
  <c r="DN81" i="12"/>
  <c r="DM81" i="12"/>
  <c r="DL81" i="12"/>
  <c r="DK81" i="12"/>
  <c r="DJ81" i="12"/>
  <c r="DI81" i="12"/>
  <c r="DH81" i="12"/>
  <c r="DG81" i="12"/>
  <c r="DF81" i="12"/>
  <c r="DE81" i="12"/>
  <c r="DD81" i="12"/>
  <c r="DC81" i="12"/>
  <c r="DB81" i="12"/>
  <c r="DA81" i="12"/>
  <c r="CZ81" i="12"/>
  <c r="CY81" i="12"/>
  <c r="CX81" i="12"/>
  <c r="CW81" i="12"/>
  <c r="CV81" i="12"/>
  <c r="CU81" i="12"/>
  <c r="CT81" i="12"/>
  <c r="CS81" i="12"/>
  <c r="CR81" i="12"/>
  <c r="CQ81" i="12"/>
  <c r="CP81" i="12"/>
  <c r="CO81" i="12"/>
  <c r="CN81" i="12"/>
  <c r="CM81" i="12"/>
  <c r="CL81" i="12"/>
  <c r="DU80" i="12"/>
  <c r="DT80" i="12"/>
  <c r="DS80" i="12"/>
  <c r="DR80" i="12"/>
  <c r="DQ80" i="12"/>
  <c r="DP80" i="12"/>
  <c r="DO80" i="12"/>
  <c r="DN80" i="12"/>
  <c r="DM80" i="12"/>
  <c r="DL80" i="12"/>
  <c r="DK80" i="12"/>
  <c r="DJ80" i="12"/>
  <c r="DI80" i="12"/>
  <c r="DH80" i="12"/>
  <c r="DG80" i="12"/>
  <c r="DF80" i="12"/>
  <c r="DE80" i="12"/>
  <c r="DD80" i="12"/>
  <c r="DC80" i="12"/>
  <c r="DB80" i="12"/>
  <c r="DA80" i="12"/>
  <c r="CZ80" i="12"/>
  <c r="CY80" i="12"/>
  <c r="CX80" i="12"/>
  <c r="CW80" i="12"/>
  <c r="CV80" i="12"/>
  <c r="CU80" i="12"/>
  <c r="CT80" i="12"/>
  <c r="CS80" i="12"/>
  <c r="CR80" i="12"/>
  <c r="CQ80" i="12"/>
  <c r="CP80" i="12"/>
  <c r="CO80" i="12"/>
  <c r="CN80" i="12"/>
  <c r="CM80" i="12"/>
  <c r="CL80" i="12"/>
  <c r="DU77" i="12"/>
  <c r="DT77" i="12"/>
  <c r="DS77" i="12"/>
  <c r="DR77" i="12"/>
  <c r="DQ77" i="12"/>
  <c r="DP77" i="12"/>
  <c r="DO77" i="12"/>
  <c r="DN77" i="12"/>
  <c r="DM77" i="12"/>
  <c r="DL77" i="12"/>
  <c r="DK77" i="12"/>
  <c r="DJ77" i="12"/>
  <c r="DI77" i="12"/>
  <c r="DH77" i="12"/>
  <c r="DG77" i="12"/>
  <c r="DF77" i="12"/>
  <c r="DE77" i="12"/>
  <c r="DD77" i="12"/>
  <c r="DC77" i="12"/>
  <c r="DB77" i="12"/>
  <c r="DA77" i="12"/>
  <c r="CZ77" i="12"/>
  <c r="CY77" i="12"/>
  <c r="CX77" i="12"/>
  <c r="CW77" i="12"/>
  <c r="CV77" i="12"/>
  <c r="CU77" i="12"/>
  <c r="CT77" i="12"/>
  <c r="CS77" i="12"/>
  <c r="CR77" i="12"/>
  <c r="CQ77" i="12"/>
  <c r="CP77" i="12"/>
  <c r="CO77" i="12"/>
  <c r="CN77" i="12"/>
  <c r="CM77" i="12"/>
  <c r="CL77" i="12"/>
  <c r="DU76" i="12"/>
  <c r="DT76" i="12"/>
  <c r="DS76" i="12"/>
  <c r="DR76" i="12"/>
  <c r="DQ76" i="12"/>
  <c r="DP76" i="12"/>
  <c r="DO76" i="12"/>
  <c r="DN76" i="12"/>
  <c r="DM76" i="12"/>
  <c r="DL76" i="12"/>
  <c r="DK76" i="12"/>
  <c r="DJ76" i="12"/>
  <c r="DI76" i="12"/>
  <c r="DH76" i="12"/>
  <c r="DG76" i="12"/>
  <c r="DF76" i="12"/>
  <c r="DE76" i="12"/>
  <c r="DD76" i="12"/>
  <c r="DC76" i="12"/>
  <c r="DB76" i="12"/>
  <c r="DA76" i="12"/>
  <c r="CZ76" i="12"/>
  <c r="CY76" i="12"/>
  <c r="CX76" i="12"/>
  <c r="CW76" i="12"/>
  <c r="CV76" i="12"/>
  <c r="CU76" i="12"/>
  <c r="CT76" i="12"/>
  <c r="CS76" i="12"/>
  <c r="CR76" i="12"/>
  <c r="CQ76" i="12"/>
  <c r="CP76" i="12"/>
  <c r="CO76" i="12"/>
  <c r="CN76" i="12"/>
  <c r="CM76" i="12"/>
  <c r="CL76" i="12"/>
  <c r="DU75" i="12"/>
  <c r="DT75" i="12"/>
  <c r="DS75" i="12"/>
  <c r="DR75" i="12"/>
  <c r="DQ75" i="12"/>
  <c r="DP75" i="12"/>
  <c r="DO75" i="12"/>
  <c r="DN75" i="12"/>
  <c r="DM75" i="12"/>
  <c r="DL75" i="12"/>
  <c r="DK75" i="12"/>
  <c r="DJ75" i="12"/>
  <c r="DI75" i="12"/>
  <c r="DH75" i="12"/>
  <c r="DG75" i="12"/>
  <c r="DF75" i="12"/>
  <c r="DE75" i="12"/>
  <c r="DD75" i="12"/>
  <c r="DC75" i="12"/>
  <c r="DB75" i="12"/>
  <c r="DA75" i="12"/>
  <c r="CZ75" i="12"/>
  <c r="CY75" i="12"/>
  <c r="CX75" i="12"/>
  <c r="CW75" i="12"/>
  <c r="CV75" i="12"/>
  <c r="CU75" i="12"/>
  <c r="CT75" i="12"/>
  <c r="CS75" i="12"/>
  <c r="CR75" i="12"/>
  <c r="CQ75" i="12"/>
  <c r="CP75" i="12"/>
  <c r="CO75" i="12"/>
  <c r="CN75" i="12"/>
  <c r="CM75" i="12"/>
  <c r="CL75" i="12"/>
  <c r="DU74" i="12"/>
  <c r="DT74" i="12"/>
  <c r="DS74" i="12"/>
  <c r="DR74" i="12"/>
  <c r="DQ74" i="12"/>
  <c r="DP74" i="12"/>
  <c r="DO74" i="12"/>
  <c r="DN74" i="12"/>
  <c r="DM74" i="12"/>
  <c r="DL74" i="12"/>
  <c r="DK74" i="12"/>
  <c r="DJ74" i="12"/>
  <c r="DI74" i="12"/>
  <c r="DH74" i="12"/>
  <c r="DG74" i="12"/>
  <c r="DF74" i="12"/>
  <c r="DE74" i="12"/>
  <c r="DD74" i="12"/>
  <c r="DC74" i="12"/>
  <c r="DB74" i="12"/>
  <c r="DA74" i="12"/>
  <c r="CZ74" i="12"/>
  <c r="CY74" i="12"/>
  <c r="CX74" i="12"/>
  <c r="CW74" i="12"/>
  <c r="CV74" i="12"/>
  <c r="CU74" i="12"/>
  <c r="CT74" i="12"/>
  <c r="CS74" i="12"/>
  <c r="CR74" i="12"/>
  <c r="CQ74" i="12"/>
  <c r="CP74" i="12"/>
  <c r="CO74" i="12"/>
  <c r="CN74" i="12"/>
  <c r="CM74" i="12"/>
  <c r="CL74" i="12"/>
  <c r="DU73" i="12"/>
  <c r="DT73" i="12"/>
  <c r="DS73" i="12"/>
  <c r="DR73" i="12"/>
  <c r="DQ73" i="12"/>
  <c r="DP73" i="12"/>
  <c r="DO73" i="12"/>
  <c r="DN73" i="12"/>
  <c r="DM73" i="12"/>
  <c r="DL73" i="12"/>
  <c r="DK73" i="12"/>
  <c r="DJ73" i="12"/>
  <c r="DI73" i="12"/>
  <c r="DH73" i="12"/>
  <c r="DG73" i="12"/>
  <c r="DF73" i="12"/>
  <c r="DE73" i="12"/>
  <c r="DD73" i="12"/>
  <c r="DC73" i="12"/>
  <c r="DB73" i="12"/>
  <c r="DA73" i="12"/>
  <c r="CZ73" i="12"/>
  <c r="CY73" i="12"/>
  <c r="CX73" i="12"/>
  <c r="CW73" i="12"/>
  <c r="CV73" i="12"/>
  <c r="CU73" i="12"/>
  <c r="CT73" i="12"/>
  <c r="CS73" i="12"/>
  <c r="CR73" i="12"/>
  <c r="CQ73" i="12"/>
  <c r="CP73" i="12"/>
  <c r="CO73" i="12"/>
  <c r="CN73" i="12"/>
  <c r="CM73" i="12"/>
  <c r="CL73" i="12"/>
  <c r="DU72" i="12"/>
  <c r="DT72" i="12"/>
  <c r="DS72" i="12"/>
  <c r="DR72" i="12"/>
  <c r="DQ72" i="12"/>
  <c r="DP72" i="12"/>
  <c r="DO72" i="12"/>
  <c r="DN72" i="12"/>
  <c r="DM72" i="12"/>
  <c r="DL72" i="12"/>
  <c r="DK72" i="12"/>
  <c r="DJ72" i="12"/>
  <c r="DI72" i="12"/>
  <c r="DH72" i="12"/>
  <c r="DG72" i="12"/>
  <c r="DF72" i="12"/>
  <c r="DE72" i="12"/>
  <c r="DD72" i="12"/>
  <c r="DC72" i="12"/>
  <c r="DB72" i="12"/>
  <c r="DA72" i="12"/>
  <c r="CZ72" i="12"/>
  <c r="CY72" i="12"/>
  <c r="CX72" i="12"/>
  <c r="CW72" i="12"/>
  <c r="CV72" i="12"/>
  <c r="CU72" i="12"/>
  <c r="CT72" i="12"/>
  <c r="CS72" i="12"/>
  <c r="CR72" i="12"/>
  <c r="CQ72" i="12"/>
  <c r="CP72" i="12"/>
  <c r="CO72" i="12"/>
  <c r="CN72" i="12"/>
  <c r="CM72" i="12"/>
  <c r="CL72" i="12"/>
  <c r="DU71" i="12"/>
  <c r="DT71" i="12"/>
  <c r="DS71" i="12"/>
  <c r="DR71" i="12"/>
  <c r="DQ71" i="12"/>
  <c r="DP71" i="12"/>
  <c r="DO71" i="12"/>
  <c r="DN71" i="12"/>
  <c r="DM71" i="12"/>
  <c r="DL71" i="12"/>
  <c r="DK71" i="12"/>
  <c r="DJ71" i="12"/>
  <c r="DI71" i="12"/>
  <c r="DH71" i="12"/>
  <c r="DG71" i="12"/>
  <c r="DF71" i="12"/>
  <c r="DE71" i="12"/>
  <c r="DD71" i="12"/>
  <c r="DC71" i="12"/>
  <c r="DB71" i="12"/>
  <c r="DA71" i="12"/>
  <c r="CZ71" i="12"/>
  <c r="CY71" i="12"/>
  <c r="CX71" i="12"/>
  <c r="CW71" i="12"/>
  <c r="CV71" i="12"/>
  <c r="CU71" i="12"/>
  <c r="CT71" i="12"/>
  <c r="CS71" i="12"/>
  <c r="CR71" i="12"/>
  <c r="CQ71" i="12"/>
  <c r="CP71" i="12"/>
  <c r="CO71" i="12"/>
  <c r="CN71" i="12"/>
  <c r="CM71" i="12"/>
  <c r="CL71" i="12"/>
  <c r="DU70" i="12"/>
  <c r="DT70" i="12"/>
  <c r="DS70" i="12"/>
  <c r="DR70" i="12"/>
  <c r="DQ70" i="12"/>
  <c r="DP70" i="12"/>
  <c r="DO70" i="12"/>
  <c r="DN70" i="12"/>
  <c r="DM70" i="12"/>
  <c r="DL70" i="12"/>
  <c r="DK70" i="12"/>
  <c r="DJ70" i="12"/>
  <c r="DI70" i="12"/>
  <c r="DH70" i="12"/>
  <c r="DG70" i="12"/>
  <c r="DF70" i="12"/>
  <c r="DE70" i="12"/>
  <c r="DD70" i="12"/>
  <c r="DC70" i="12"/>
  <c r="DB70" i="12"/>
  <c r="DA70" i="12"/>
  <c r="CZ70" i="12"/>
  <c r="CY70" i="12"/>
  <c r="CX70" i="12"/>
  <c r="CW70" i="12"/>
  <c r="CV70" i="12"/>
  <c r="CU70" i="12"/>
  <c r="CT70" i="12"/>
  <c r="CS70" i="12"/>
  <c r="CR70" i="12"/>
  <c r="CQ70" i="12"/>
  <c r="CP70" i="12"/>
  <c r="CO70" i="12"/>
  <c r="CN70" i="12"/>
  <c r="CM70" i="12"/>
  <c r="CL70" i="12"/>
  <c r="DU69" i="12"/>
  <c r="DT69" i="12"/>
  <c r="DS69" i="12"/>
  <c r="DR69" i="12"/>
  <c r="DQ69" i="12"/>
  <c r="DP69" i="12"/>
  <c r="DO69" i="12"/>
  <c r="DN69" i="12"/>
  <c r="DM69" i="12"/>
  <c r="DL69" i="12"/>
  <c r="DK69" i="12"/>
  <c r="DJ69" i="12"/>
  <c r="DI69" i="12"/>
  <c r="DH69" i="12"/>
  <c r="DG69" i="12"/>
  <c r="DF69" i="12"/>
  <c r="DE69" i="12"/>
  <c r="DD69" i="12"/>
  <c r="DC69" i="12"/>
  <c r="DB69" i="12"/>
  <c r="DA69" i="12"/>
  <c r="CZ69" i="12"/>
  <c r="CY69" i="12"/>
  <c r="CX69" i="12"/>
  <c r="CW69" i="12"/>
  <c r="CV69" i="12"/>
  <c r="CU69" i="12"/>
  <c r="CT69" i="12"/>
  <c r="CS69" i="12"/>
  <c r="CR69" i="12"/>
  <c r="CQ69" i="12"/>
  <c r="CP69" i="12"/>
  <c r="CO69" i="12"/>
  <c r="CN69" i="12"/>
  <c r="CM69" i="12"/>
  <c r="CL69" i="12"/>
  <c r="DU68" i="12"/>
  <c r="DT68" i="12"/>
  <c r="DS68" i="12"/>
  <c r="DR68" i="12"/>
  <c r="DQ68" i="12"/>
  <c r="DP68" i="12"/>
  <c r="DO68" i="12"/>
  <c r="DN68" i="12"/>
  <c r="DM68" i="12"/>
  <c r="DL68" i="12"/>
  <c r="DK68" i="12"/>
  <c r="DJ68" i="12"/>
  <c r="DI68" i="12"/>
  <c r="DH68" i="12"/>
  <c r="DG68" i="12"/>
  <c r="DF68" i="12"/>
  <c r="DE68" i="12"/>
  <c r="DD68" i="12"/>
  <c r="DC68" i="12"/>
  <c r="DB68" i="12"/>
  <c r="DA68" i="12"/>
  <c r="CZ68" i="12"/>
  <c r="CY68" i="12"/>
  <c r="CX68" i="12"/>
  <c r="CW68" i="12"/>
  <c r="CV68" i="12"/>
  <c r="CU68" i="12"/>
  <c r="CT68" i="12"/>
  <c r="CS68" i="12"/>
  <c r="CR68" i="12"/>
  <c r="CQ68" i="12"/>
  <c r="CP68" i="12"/>
  <c r="CO68" i="12"/>
  <c r="CN68" i="12"/>
  <c r="CM68" i="12"/>
  <c r="CL68" i="12"/>
  <c r="DU67" i="12"/>
  <c r="DT67" i="12"/>
  <c r="DS67" i="12"/>
  <c r="DR67" i="12"/>
  <c r="DQ67" i="12"/>
  <c r="DP67" i="12"/>
  <c r="DO67" i="12"/>
  <c r="DN67" i="12"/>
  <c r="DM67" i="12"/>
  <c r="DL67" i="12"/>
  <c r="DK67" i="12"/>
  <c r="DJ67" i="12"/>
  <c r="DI67" i="12"/>
  <c r="DH67" i="12"/>
  <c r="DG67" i="12"/>
  <c r="DF67" i="12"/>
  <c r="DE67" i="12"/>
  <c r="DD67" i="12"/>
  <c r="DC67" i="12"/>
  <c r="DB67" i="12"/>
  <c r="DA67" i="12"/>
  <c r="CZ67" i="12"/>
  <c r="CY67" i="12"/>
  <c r="CX67" i="12"/>
  <c r="CW67" i="12"/>
  <c r="CV67" i="12"/>
  <c r="CU67" i="12"/>
  <c r="CT67" i="12"/>
  <c r="CS67" i="12"/>
  <c r="CR67" i="12"/>
  <c r="CQ67" i="12"/>
  <c r="CP67" i="12"/>
  <c r="CO67" i="12"/>
  <c r="CN67" i="12"/>
  <c r="CM67" i="12"/>
  <c r="CL67" i="12"/>
  <c r="DU66" i="12"/>
  <c r="DT66" i="12"/>
  <c r="DS66" i="12"/>
  <c r="DR66" i="12"/>
  <c r="DQ66" i="12"/>
  <c r="DP66" i="12"/>
  <c r="DO66" i="12"/>
  <c r="DN66" i="12"/>
  <c r="DM66" i="12"/>
  <c r="DL66" i="12"/>
  <c r="DK66" i="12"/>
  <c r="DJ66" i="12"/>
  <c r="DI66" i="12"/>
  <c r="DH66" i="12"/>
  <c r="DG66" i="12"/>
  <c r="DF66" i="12"/>
  <c r="DE66" i="12"/>
  <c r="DD66" i="12"/>
  <c r="DC66" i="12"/>
  <c r="DB66" i="12"/>
  <c r="DA66" i="12"/>
  <c r="CZ66" i="12"/>
  <c r="CY66" i="12"/>
  <c r="CX66" i="12"/>
  <c r="CW66" i="12"/>
  <c r="CV66" i="12"/>
  <c r="CU66" i="12"/>
  <c r="CT66" i="12"/>
  <c r="CS66" i="12"/>
  <c r="CR66" i="12"/>
  <c r="CQ66" i="12"/>
  <c r="CP66" i="12"/>
  <c r="CO66" i="12"/>
  <c r="CN66" i="12"/>
  <c r="CM66" i="12"/>
  <c r="CL66" i="12"/>
  <c r="DU65" i="12"/>
  <c r="DT65" i="12"/>
  <c r="DS65" i="12"/>
  <c r="DR65" i="12"/>
  <c r="DQ65" i="12"/>
  <c r="DP65" i="12"/>
  <c r="DO65" i="12"/>
  <c r="DN65" i="12"/>
  <c r="DM65" i="12"/>
  <c r="DL65" i="12"/>
  <c r="DK65" i="12"/>
  <c r="DJ65" i="12"/>
  <c r="DI65" i="12"/>
  <c r="DH65" i="12"/>
  <c r="DG65" i="12"/>
  <c r="DF65" i="12"/>
  <c r="DE65" i="12"/>
  <c r="DD65" i="12"/>
  <c r="DC65" i="12"/>
  <c r="DB65" i="12"/>
  <c r="DA65" i="12"/>
  <c r="CZ65" i="12"/>
  <c r="CY65" i="12"/>
  <c r="CX65" i="12"/>
  <c r="CW65" i="12"/>
  <c r="CV65" i="12"/>
  <c r="CU65" i="12"/>
  <c r="CT65" i="12"/>
  <c r="CS65" i="12"/>
  <c r="CR65" i="12"/>
  <c r="CQ65" i="12"/>
  <c r="CP65" i="12"/>
  <c r="CO65" i="12"/>
  <c r="CN65" i="12"/>
  <c r="CM65" i="12"/>
  <c r="CL65" i="12"/>
  <c r="DU62" i="12"/>
  <c r="DT62" i="12"/>
  <c r="DS62" i="12"/>
  <c r="DR62" i="12"/>
  <c r="DQ62" i="12"/>
  <c r="DP62" i="12"/>
  <c r="DO62" i="12"/>
  <c r="DN62" i="12"/>
  <c r="DM62" i="12"/>
  <c r="DL62" i="12"/>
  <c r="DK62" i="12"/>
  <c r="DJ62" i="12"/>
  <c r="DI62" i="12"/>
  <c r="DH62" i="12"/>
  <c r="DG62" i="12"/>
  <c r="DF62" i="12"/>
  <c r="DE62" i="12"/>
  <c r="DD62" i="12"/>
  <c r="DC62" i="12"/>
  <c r="DB62" i="12"/>
  <c r="DA62" i="12"/>
  <c r="CZ62" i="12"/>
  <c r="CY62" i="12"/>
  <c r="CX62" i="12"/>
  <c r="CW62" i="12"/>
  <c r="CV62" i="12"/>
  <c r="CU62" i="12"/>
  <c r="CT62" i="12"/>
  <c r="CS62" i="12"/>
  <c r="CR62" i="12"/>
  <c r="CQ62" i="12"/>
  <c r="CP62" i="12"/>
  <c r="CO62" i="12"/>
  <c r="CN62" i="12"/>
  <c r="CM62" i="12"/>
  <c r="CL62" i="12"/>
  <c r="DU61" i="12"/>
  <c r="DT61" i="12"/>
  <c r="DS61" i="12"/>
  <c r="DR61" i="12"/>
  <c r="DQ61" i="12"/>
  <c r="DP61" i="12"/>
  <c r="DO61" i="12"/>
  <c r="DN61" i="12"/>
  <c r="DM61" i="12"/>
  <c r="DL61" i="12"/>
  <c r="DK61" i="12"/>
  <c r="DJ61" i="12"/>
  <c r="DI61" i="12"/>
  <c r="DH61" i="12"/>
  <c r="DG61" i="12"/>
  <c r="DF61" i="12"/>
  <c r="DE61" i="12"/>
  <c r="DD61" i="12"/>
  <c r="DC61" i="12"/>
  <c r="DB61" i="12"/>
  <c r="DA61" i="12"/>
  <c r="CZ61" i="12"/>
  <c r="CY61" i="12"/>
  <c r="CX61" i="12"/>
  <c r="CW61" i="12"/>
  <c r="CV61" i="12"/>
  <c r="CU61" i="12"/>
  <c r="CT61" i="12"/>
  <c r="CS61" i="12"/>
  <c r="CR61" i="12"/>
  <c r="CQ61" i="12"/>
  <c r="CP61" i="12"/>
  <c r="CO61" i="12"/>
  <c r="CN61" i="12"/>
  <c r="CM61" i="12"/>
  <c r="CL61" i="12"/>
  <c r="DU60" i="12"/>
  <c r="DT60" i="12"/>
  <c r="DS60" i="12"/>
  <c r="DR60" i="12"/>
  <c r="DQ60" i="12"/>
  <c r="DP60" i="12"/>
  <c r="DO60" i="12"/>
  <c r="DN60" i="12"/>
  <c r="DM60" i="12"/>
  <c r="DL60" i="12"/>
  <c r="DK60" i="12"/>
  <c r="DJ60" i="12"/>
  <c r="DI60" i="12"/>
  <c r="DH60" i="12"/>
  <c r="DG60" i="12"/>
  <c r="DF60" i="12"/>
  <c r="DE60" i="12"/>
  <c r="DD60" i="12"/>
  <c r="DC60" i="12"/>
  <c r="DB60" i="12"/>
  <c r="DA60" i="12"/>
  <c r="CZ60" i="12"/>
  <c r="CY60" i="12"/>
  <c r="CX60" i="12"/>
  <c r="CW60" i="12"/>
  <c r="CV60" i="12"/>
  <c r="CU60" i="12"/>
  <c r="CT60" i="12"/>
  <c r="CS60" i="12"/>
  <c r="CR60" i="12"/>
  <c r="CQ60" i="12"/>
  <c r="CP60" i="12"/>
  <c r="CO60" i="12"/>
  <c r="CN60" i="12"/>
  <c r="CM60" i="12"/>
  <c r="CL60" i="12"/>
  <c r="DU59" i="12"/>
  <c r="DT59" i="12"/>
  <c r="DS59" i="12"/>
  <c r="DR59" i="12"/>
  <c r="DQ59" i="12"/>
  <c r="DP59" i="12"/>
  <c r="DO59" i="12"/>
  <c r="DN59" i="12"/>
  <c r="DM59" i="12"/>
  <c r="DL59" i="12"/>
  <c r="DK59" i="12"/>
  <c r="DJ59" i="12"/>
  <c r="DI59" i="12"/>
  <c r="DH59" i="12"/>
  <c r="DG59" i="12"/>
  <c r="DF59" i="12"/>
  <c r="DE59" i="12"/>
  <c r="DD59" i="12"/>
  <c r="DC59" i="12"/>
  <c r="DB59" i="12"/>
  <c r="DA59" i="12"/>
  <c r="CZ59" i="12"/>
  <c r="CY59" i="12"/>
  <c r="CX59" i="12"/>
  <c r="CW59" i="12"/>
  <c r="CV59" i="12"/>
  <c r="CU59" i="12"/>
  <c r="CT59" i="12"/>
  <c r="CS59" i="12"/>
  <c r="CR59" i="12"/>
  <c r="CQ59" i="12"/>
  <c r="CP59" i="12"/>
  <c r="CO59" i="12"/>
  <c r="CN59" i="12"/>
  <c r="CM59" i="12"/>
  <c r="CL59" i="12"/>
  <c r="DU58" i="12"/>
  <c r="DT58" i="12"/>
  <c r="DS58" i="12"/>
  <c r="DR58" i="12"/>
  <c r="DQ58" i="12"/>
  <c r="DP58" i="12"/>
  <c r="DO58" i="12"/>
  <c r="DN58" i="12"/>
  <c r="DM58" i="12"/>
  <c r="DL58" i="12"/>
  <c r="DK58" i="12"/>
  <c r="DJ58" i="12"/>
  <c r="DI58" i="12"/>
  <c r="DH58" i="12"/>
  <c r="DG58" i="12"/>
  <c r="DF58" i="12"/>
  <c r="DE58" i="12"/>
  <c r="DD58" i="12"/>
  <c r="DC58" i="12"/>
  <c r="DB58" i="12"/>
  <c r="DA58" i="12"/>
  <c r="CZ58" i="12"/>
  <c r="CY58" i="12"/>
  <c r="CX58" i="12"/>
  <c r="CW58" i="12"/>
  <c r="CV58" i="12"/>
  <c r="CU58" i="12"/>
  <c r="CT58" i="12"/>
  <c r="CS58" i="12"/>
  <c r="CR58" i="12"/>
  <c r="CQ58" i="12"/>
  <c r="CP58" i="12"/>
  <c r="CO58" i="12"/>
  <c r="CN58" i="12"/>
  <c r="CM58" i="12"/>
  <c r="CL58" i="12"/>
  <c r="DU57" i="12"/>
  <c r="DT57" i="12"/>
  <c r="DS57" i="12"/>
  <c r="DR57" i="12"/>
  <c r="DQ57" i="12"/>
  <c r="DP57" i="12"/>
  <c r="DO57" i="12"/>
  <c r="DN57" i="12"/>
  <c r="DM57" i="12"/>
  <c r="DL57" i="12"/>
  <c r="DK57" i="12"/>
  <c r="DJ57" i="12"/>
  <c r="DI57" i="12"/>
  <c r="DH57" i="12"/>
  <c r="DG57" i="12"/>
  <c r="DF57" i="12"/>
  <c r="DE57" i="12"/>
  <c r="DD57" i="12"/>
  <c r="DC57" i="12"/>
  <c r="DB57" i="12"/>
  <c r="DA57" i="12"/>
  <c r="CZ57" i="12"/>
  <c r="CY57" i="12"/>
  <c r="CX57" i="12"/>
  <c r="CW57" i="12"/>
  <c r="CV57" i="12"/>
  <c r="CU57" i="12"/>
  <c r="CT57" i="12"/>
  <c r="CS57" i="12"/>
  <c r="CR57" i="12"/>
  <c r="CQ57" i="12"/>
  <c r="CP57" i="12"/>
  <c r="CO57" i="12"/>
  <c r="CN57" i="12"/>
  <c r="CM57" i="12"/>
  <c r="CL57" i="12"/>
  <c r="DU56" i="12"/>
  <c r="DT56" i="12"/>
  <c r="DS56" i="12"/>
  <c r="DR56" i="12"/>
  <c r="DQ56" i="12"/>
  <c r="DP56" i="12"/>
  <c r="DO56" i="12"/>
  <c r="DN56" i="12"/>
  <c r="DM56" i="12"/>
  <c r="DL56" i="12"/>
  <c r="DK56" i="12"/>
  <c r="DJ56" i="12"/>
  <c r="DI56" i="12"/>
  <c r="DH56" i="12"/>
  <c r="DG56" i="12"/>
  <c r="DF56" i="12"/>
  <c r="DE56" i="12"/>
  <c r="DD56" i="12"/>
  <c r="DC56" i="12"/>
  <c r="DB56" i="12"/>
  <c r="DA56" i="12"/>
  <c r="CZ56" i="12"/>
  <c r="CY56" i="12"/>
  <c r="CX56" i="12"/>
  <c r="CW56" i="12"/>
  <c r="CV56" i="12"/>
  <c r="CU56" i="12"/>
  <c r="CT56" i="12"/>
  <c r="CS56" i="12"/>
  <c r="CR56" i="12"/>
  <c r="CQ56" i="12"/>
  <c r="CP56" i="12"/>
  <c r="CO56" i="12"/>
  <c r="CN56" i="12"/>
  <c r="CM56" i="12"/>
  <c r="CL56" i="12"/>
  <c r="DU55" i="12"/>
  <c r="DT55" i="12"/>
  <c r="DS55" i="12"/>
  <c r="DR55" i="12"/>
  <c r="DQ55" i="12"/>
  <c r="DP55" i="12"/>
  <c r="DO55" i="12"/>
  <c r="DN55" i="12"/>
  <c r="DM55" i="12"/>
  <c r="DL55" i="12"/>
  <c r="DK55" i="12"/>
  <c r="DJ55" i="12"/>
  <c r="DI55" i="12"/>
  <c r="DH55" i="12"/>
  <c r="DG55" i="12"/>
  <c r="DF55" i="12"/>
  <c r="DE55" i="12"/>
  <c r="DD55" i="12"/>
  <c r="DC55" i="12"/>
  <c r="DB55" i="12"/>
  <c r="DA55" i="12"/>
  <c r="CZ55" i="12"/>
  <c r="CY55" i="12"/>
  <c r="CX55" i="12"/>
  <c r="CW55" i="12"/>
  <c r="CV55" i="12"/>
  <c r="CU55" i="12"/>
  <c r="CT55" i="12"/>
  <c r="CS55" i="12"/>
  <c r="CR55" i="12"/>
  <c r="CQ55" i="12"/>
  <c r="CP55" i="12"/>
  <c r="CO55" i="12"/>
  <c r="CN55" i="12"/>
  <c r="CM55" i="12"/>
  <c r="CL55" i="12"/>
  <c r="DU54" i="12"/>
  <c r="DT54" i="12"/>
  <c r="DS54" i="12"/>
  <c r="DR54" i="12"/>
  <c r="DQ54" i="12"/>
  <c r="DP54" i="12"/>
  <c r="DO54" i="12"/>
  <c r="DN54" i="12"/>
  <c r="DM54" i="12"/>
  <c r="DL54" i="12"/>
  <c r="DK54" i="12"/>
  <c r="DJ54" i="12"/>
  <c r="DI54" i="12"/>
  <c r="DH54" i="12"/>
  <c r="DG54" i="12"/>
  <c r="DF54" i="12"/>
  <c r="DE54" i="12"/>
  <c r="DD54" i="12"/>
  <c r="DC54" i="12"/>
  <c r="DB54" i="12"/>
  <c r="DA54" i="12"/>
  <c r="CZ54" i="12"/>
  <c r="CY54" i="12"/>
  <c r="CX54" i="12"/>
  <c r="CW54" i="12"/>
  <c r="CV54" i="12"/>
  <c r="CU54" i="12"/>
  <c r="CT54" i="12"/>
  <c r="CS54" i="12"/>
  <c r="CR54" i="12"/>
  <c r="CQ54" i="12"/>
  <c r="CP54" i="12"/>
  <c r="CO54" i="12"/>
  <c r="CN54" i="12"/>
  <c r="CM54" i="12"/>
  <c r="CL54" i="12"/>
  <c r="DU53" i="12"/>
  <c r="DT53" i="12"/>
  <c r="DS53" i="12"/>
  <c r="DR53" i="12"/>
  <c r="DQ53" i="12"/>
  <c r="DP53" i="12"/>
  <c r="DO53" i="12"/>
  <c r="DN53" i="12"/>
  <c r="DM53" i="12"/>
  <c r="DL53" i="12"/>
  <c r="DK53" i="12"/>
  <c r="DJ53" i="12"/>
  <c r="DI53" i="12"/>
  <c r="DH53" i="12"/>
  <c r="DG53" i="12"/>
  <c r="DF53" i="12"/>
  <c r="DE53" i="12"/>
  <c r="DD53" i="12"/>
  <c r="DC53" i="12"/>
  <c r="DB53" i="12"/>
  <c r="DA53" i="12"/>
  <c r="CZ53" i="12"/>
  <c r="CY53" i="12"/>
  <c r="CX53" i="12"/>
  <c r="CW53" i="12"/>
  <c r="CV53" i="12"/>
  <c r="CU53" i="12"/>
  <c r="CT53" i="12"/>
  <c r="CS53" i="12"/>
  <c r="CR53" i="12"/>
  <c r="CQ53" i="12"/>
  <c r="CP53" i="12"/>
  <c r="CO53" i="12"/>
  <c r="CN53" i="12"/>
  <c r="CM53" i="12"/>
  <c r="CL53" i="12"/>
  <c r="DU52" i="12"/>
  <c r="DT52" i="12"/>
  <c r="DS52" i="12"/>
  <c r="DR52" i="12"/>
  <c r="DQ52" i="12"/>
  <c r="DP52" i="12"/>
  <c r="DO52" i="12"/>
  <c r="DN52" i="12"/>
  <c r="DM52" i="12"/>
  <c r="DL52" i="12"/>
  <c r="DK52" i="12"/>
  <c r="DJ52" i="12"/>
  <c r="DI52" i="12"/>
  <c r="DH52" i="12"/>
  <c r="DG52" i="12"/>
  <c r="DF52" i="12"/>
  <c r="DE52" i="12"/>
  <c r="DD52" i="12"/>
  <c r="DC52" i="12"/>
  <c r="DB52" i="12"/>
  <c r="DA52" i="12"/>
  <c r="CZ52" i="12"/>
  <c r="CY52" i="12"/>
  <c r="CX52" i="12"/>
  <c r="CW52" i="12"/>
  <c r="CV52" i="12"/>
  <c r="CU52" i="12"/>
  <c r="CT52" i="12"/>
  <c r="CS52" i="12"/>
  <c r="CR52" i="12"/>
  <c r="CQ52" i="12"/>
  <c r="CP52" i="12"/>
  <c r="CO52" i="12"/>
  <c r="CN52" i="12"/>
  <c r="CM52" i="12"/>
  <c r="CL52" i="12"/>
  <c r="DU51" i="12"/>
  <c r="DT51" i="12"/>
  <c r="DS51" i="12"/>
  <c r="DR51" i="12"/>
  <c r="DQ51" i="12"/>
  <c r="DP51" i="12"/>
  <c r="DO51" i="12"/>
  <c r="DN51" i="12"/>
  <c r="DM51" i="12"/>
  <c r="DL51" i="12"/>
  <c r="DK51" i="12"/>
  <c r="DJ51" i="12"/>
  <c r="DI51" i="12"/>
  <c r="DH51" i="12"/>
  <c r="DG51" i="12"/>
  <c r="DF51" i="12"/>
  <c r="DE51" i="12"/>
  <c r="DD51" i="12"/>
  <c r="DC51" i="12"/>
  <c r="DB51" i="12"/>
  <c r="DA51" i="12"/>
  <c r="CZ51" i="12"/>
  <c r="CY51" i="12"/>
  <c r="CX51" i="12"/>
  <c r="CW51" i="12"/>
  <c r="CV51" i="12"/>
  <c r="CU51" i="12"/>
  <c r="CT51" i="12"/>
  <c r="CS51" i="12"/>
  <c r="CR51" i="12"/>
  <c r="CQ51" i="12"/>
  <c r="CP51" i="12"/>
  <c r="CO51" i="12"/>
  <c r="CN51" i="12"/>
  <c r="CM51" i="12"/>
  <c r="CL51" i="12"/>
  <c r="DU50" i="12"/>
  <c r="DT50" i="12"/>
  <c r="DS50" i="12"/>
  <c r="DR50" i="12"/>
  <c r="DQ50" i="12"/>
  <c r="DP50" i="12"/>
  <c r="DO50" i="12"/>
  <c r="DN50" i="12"/>
  <c r="DM50" i="12"/>
  <c r="DL50" i="12"/>
  <c r="DK50" i="12"/>
  <c r="DJ50" i="12"/>
  <c r="DI50" i="12"/>
  <c r="DH50" i="12"/>
  <c r="DG50" i="12"/>
  <c r="DF50" i="12"/>
  <c r="DE50" i="12"/>
  <c r="DD50" i="12"/>
  <c r="DC50" i="12"/>
  <c r="DB50" i="12"/>
  <c r="DA50" i="12"/>
  <c r="CZ50" i="12"/>
  <c r="CY50" i="12"/>
  <c r="CX50" i="12"/>
  <c r="CW50" i="12"/>
  <c r="CV50" i="12"/>
  <c r="CU50" i="12"/>
  <c r="CT50" i="12"/>
  <c r="CS50" i="12"/>
  <c r="CR50" i="12"/>
  <c r="CQ50" i="12"/>
  <c r="CP50" i="12"/>
  <c r="CO50" i="12"/>
  <c r="CN50" i="12"/>
  <c r="CM50" i="12"/>
  <c r="CL50" i="12"/>
  <c r="DU47" i="12"/>
  <c r="DT47" i="12"/>
  <c r="DS47" i="12"/>
  <c r="DR47" i="12"/>
  <c r="DQ47" i="12"/>
  <c r="DP47" i="12"/>
  <c r="DO47" i="12"/>
  <c r="DN47" i="12"/>
  <c r="DM47" i="12"/>
  <c r="DL47" i="12"/>
  <c r="DK47" i="12"/>
  <c r="DJ47" i="12"/>
  <c r="DI47" i="12"/>
  <c r="DH47" i="12"/>
  <c r="DG47" i="12"/>
  <c r="DF47" i="12"/>
  <c r="DE47" i="12"/>
  <c r="DD47" i="12"/>
  <c r="DC47" i="12"/>
  <c r="DB47" i="12"/>
  <c r="DA47" i="12"/>
  <c r="CZ47" i="12"/>
  <c r="CY47" i="12"/>
  <c r="CX47" i="12"/>
  <c r="CW47" i="12"/>
  <c r="CV47" i="12"/>
  <c r="CU47" i="12"/>
  <c r="CT47" i="12"/>
  <c r="CS47" i="12"/>
  <c r="CR47" i="12"/>
  <c r="CQ47" i="12"/>
  <c r="CP47" i="12"/>
  <c r="CO47" i="12"/>
  <c r="CN47" i="12"/>
  <c r="CM47" i="12"/>
  <c r="CL47" i="12"/>
  <c r="DU46" i="12"/>
  <c r="DT46" i="12"/>
  <c r="DS46" i="12"/>
  <c r="DR46" i="12"/>
  <c r="DQ46" i="12"/>
  <c r="DP46" i="12"/>
  <c r="DO46" i="12"/>
  <c r="DN46" i="12"/>
  <c r="DM46" i="12"/>
  <c r="DL46" i="12"/>
  <c r="DK46" i="12"/>
  <c r="DJ46" i="12"/>
  <c r="DI46" i="12"/>
  <c r="DH46" i="12"/>
  <c r="DG46" i="12"/>
  <c r="DF46" i="12"/>
  <c r="DE46" i="12"/>
  <c r="DD46" i="12"/>
  <c r="DC46" i="12"/>
  <c r="DB46" i="12"/>
  <c r="DA46" i="12"/>
  <c r="CZ46" i="12"/>
  <c r="CY46" i="12"/>
  <c r="CX46" i="12"/>
  <c r="CW46" i="12"/>
  <c r="CV46" i="12"/>
  <c r="CU46" i="12"/>
  <c r="CT46" i="12"/>
  <c r="CS46" i="12"/>
  <c r="CR46" i="12"/>
  <c r="CQ46" i="12"/>
  <c r="CP46" i="12"/>
  <c r="CO46" i="12"/>
  <c r="CN46" i="12"/>
  <c r="CM46" i="12"/>
  <c r="CL46" i="12"/>
  <c r="DU45" i="12"/>
  <c r="DT45" i="12"/>
  <c r="DS45" i="12"/>
  <c r="DR45" i="12"/>
  <c r="DQ45" i="12"/>
  <c r="DP45" i="12"/>
  <c r="DO45" i="12"/>
  <c r="DN45" i="12"/>
  <c r="DM45" i="12"/>
  <c r="DL45" i="12"/>
  <c r="DK45" i="12"/>
  <c r="DJ45" i="12"/>
  <c r="DI45" i="12"/>
  <c r="DH45" i="12"/>
  <c r="DG45" i="12"/>
  <c r="DF45" i="12"/>
  <c r="DE45" i="12"/>
  <c r="DD45" i="12"/>
  <c r="DC45" i="12"/>
  <c r="DB45" i="12"/>
  <c r="DA45" i="12"/>
  <c r="CZ45" i="12"/>
  <c r="CY45" i="12"/>
  <c r="CX45" i="12"/>
  <c r="CW45" i="12"/>
  <c r="CV45" i="12"/>
  <c r="CU45" i="12"/>
  <c r="CT45" i="12"/>
  <c r="CS45" i="12"/>
  <c r="CR45" i="12"/>
  <c r="CQ45" i="12"/>
  <c r="CP45" i="12"/>
  <c r="CO45" i="12"/>
  <c r="CN45" i="12"/>
  <c r="CM45" i="12"/>
  <c r="CL45" i="12"/>
  <c r="DU44" i="12"/>
  <c r="DT44" i="12"/>
  <c r="DS44" i="12"/>
  <c r="DR44" i="12"/>
  <c r="DQ44" i="12"/>
  <c r="DP44" i="12"/>
  <c r="DO44" i="12"/>
  <c r="DN44" i="12"/>
  <c r="DM44" i="12"/>
  <c r="DL44" i="12"/>
  <c r="DK44" i="12"/>
  <c r="DJ44" i="12"/>
  <c r="DI44" i="12"/>
  <c r="DH44" i="12"/>
  <c r="DG44" i="12"/>
  <c r="DF44" i="12"/>
  <c r="DE44" i="12"/>
  <c r="DD44" i="12"/>
  <c r="DC44" i="12"/>
  <c r="DB44" i="12"/>
  <c r="DA44" i="12"/>
  <c r="CZ44" i="12"/>
  <c r="CY44" i="12"/>
  <c r="CX44" i="12"/>
  <c r="CW44" i="12"/>
  <c r="CV44" i="12"/>
  <c r="CU44" i="12"/>
  <c r="CT44" i="12"/>
  <c r="CS44" i="12"/>
  <c r="CR44" i="12"/>
  <c r="CQ44" i="12"/>
  <c r="CP44" i="12"/>
  <c r="CO44" i="12"/>
  <c r="CN44" i="12"/>
  <c r="CM44" i="12"/>
  <c r="CL44" i="12"/>
  <c r="DU43" i="12"/>
  <c r="DT43" i="12"/>
  <c r="DS43" i="12"/>
  <c r="DR43" i="12"/>
  <c r="DQ43" i="12"/>
  <c r="DP43" i="12"/>
  <c r="DO43" i="12"/>
  <c r="DN43" i="12"/>
  <c r="DM43" i="12"/>
  <c r="DL43" i="12"/>
  <c r="DK43" i="12"/>
  <c r="DJ43" i="12"/>
  <c r="DI43" i="12"/>
  <c r="DH43" i="12"/>
  <c r="DG43" i="12"/>
  <c r="DF43" i="12"/>
  <c r="DE43" i="12"/>
  <c r="DD43" i="12"/>
  <c r="DC43" i="12"/>
  <c r="DB43" i="12"/>
  <c r="DA43" i="12"/>
  <c r="CZ43" i="12"/>
  <c r="CY43" i="12"/>
  <c r="CX43" i="12"/>
  <c r="CW43" i="12"/>
  <c r="CV43" i="12"/>
  <c r="CU43" i="12"/>
  <c r="CT43" i="12"/>
  <c r="CS43" i="12"/>
  <c r="CR43" i="12"/>
  <c r="CQ43" i="12"/>
  <c r="CP43" i="12"/>
  <c r="CO43" i="12"/>
  <c r="CN43" i="12"/>
  <c r="CM43" i="12"/>
  <c r="CL43" i="12"/>
  <c r="DU42" i="12"/>
  <c r="DT42" i="12"/>
  <c r="DS42" i="12"/>
  <c r="DR42" i="12"/>
  <c r="DQ42" i="12"/>
  <c r="DP42" i="12"/>
  <c r="DO42" i="12"/>
  <c r="DN42" i="12"/>
  <c r="DM42" i="12"/>
  <c r="DL42" i="12"/>
  <c r="DK42" i="12"/>
  <c r="DJ42" i="12"/>
  <c r="DI42" i="12"/>
  <c r="DH42" i="12"/>
  <c r="DG42" i="12"/>
  <c r="DF42" i="12"/>
  <c r="DE42" i="12"/>
  <c r="DD42" i="12"/>
  <c r="DC42" i="12"/>
  <c r="DB42" i="12"/>
  <c r="DA42" i="12"/>
  <c r="CZ42" i="12"/>
  <c r="CY42" i="12"/>
  <c r="CX42" i="12"/>
  <c r="CW42" i="12"/>
  <c r="CV42" i="12"/>
  <c r="CU42" i="12"/>
  <c r="CT42" i="12"/>
  <c r="CS42" i="12"/>
  <c r="CR42" i="12"/>
  <c r="CQ42" i="12"/>
  <c r="CP42" i="12"/>
  <c r="CO42" i="12"/>
  <c r="CN42" i="12"/>
  <c r="CM42" i="12"/>
  <c r="CL42" i="12"/>
  <c r="DU41" i="12"/>
  <c r="DT41" i="12"/>
  <c r="DS41" i="12"/>
  <c r="DR41" i="12"/>
  <c r="DQ41" i="12"/>
  <c r="DP41" i="12"/>
  <c r="DO41" i="12"/>
  <c r="DN41" i="12"/>
  <c r="DM41" i="12"/>
  <c r="DL41" i="12"/>
  <c r="DK41" i="12"/>
  <c r="DJ41" i="12"/>
  <c r="DI41" i="12"/>
  <c r="DH41" i="12"/>
  <c r="DG41" i="12"/>
  <c r="DF41" i="12"/>
  <c r="DE41" i="12"/>
  <c r="DD41" i="12"/>
  <c r="DC41" i="12"/>
  <c r="DB41" i="12"/>
  <c r="DA41" i="12"/>
  <c r="CZ41" i="12"/>
  <c r="CY41" i="12"/>
  <c r="CX41" i="12"/>
  <c r="CW41" i="12"/>
  <c r="CV41" i="12"/>
  <c r="CU41" i="12"/>
  <c r="CT41" i="12"/>
  <c r="CS41" i="12"/>
  <c r="CR41" i="12"/>
  <c r="CQ41" i="12"/>
  <c r="CP41" i="12"/>
  <c r="CO41" i="12"/>
  <c r="CN41" i="12"/>
  <c r="CM41" i="12"/>
  <c r="CL41" i="12"/>
  <c r="DU40" i="12"/>
  <c r="DT40" i="12"/>
  <c r="DS40" i="12"/>
  <c r="DR40" i="12"/>
  <c r="DQ40" i="12"/>
  <c r="DP40" i="12"/>
  <c r="DO40" i="12"/>
  <c r="DN40" i="12"/>
  <c r="DM40" i="12"/>
  <c r="DL40" i="12"/>
  <c r="DK40" i="12"/>
  <c r="DJ40" i="12"/>
  <c r="DI40" i="12"/>
  <c r="DH40" i="12"/>
  <c r="DG40" i="12"/>
  <c r="DF40" i="12"/>
  <c r="DE40" i="12"/>
  <c r="DD40" i="12"/>
  <c r="DC40" i="12"/>
  <c r="DB40" i="12"/>
  <c r="DA40" i="12"/>
  <c r="CZ40" i="12"/>
  <c r="CY40" i="12"/>
  <c r="CX40" i="12"/>
  <c r="CW40" i="12"/>
  <c r="CV40" i="12"/>
  <c r="CU40" i="12"/>
  <c r="CT40" i="12"/>
  <c r="CS40" i="12"/>
  <c r="CR40" i="12"/>
  <c r="CQ40" i="12"/>
  <c r="CP40" i="12"/>
  <c r="CO40" i="12"/>
  <c r="CN40" i="12"/>
  <c r="CM40" i="12"/>
  <c r="CL40" i="12"/>
  <c r="DU39" i="12"/>
  <c r="DT39" i="12"/>
  <c r="DS39" i="12"/>
  <c r="DR39" i="12"/>
  <c r="DQ39" i="12"/>
  <c r="DP39" i="12"/>
  <c r="DO39" i="12"/>
  <c r="DN39" i="12"/>
  <c r="DM39" i="12"/>
  <c r="DL39" i="12"/>
  <c r="DK39" i="12"/>
  <c r="DJ39" i="12"/>
  <c r="DI39" i="12"/>
  <c r="DH39" i="12"/>
  <c r="DG39" i="12"/>
  <c r="DF39" i="12"/>
  <c r="DE39" i="12"/>
  <c r="DD39" i="12"/>
  <c r="DC39" i="12"/>
  <c r="DB39" i="12"/>
  <c r="DA39" i="12"/>
  <c r="CZ39" i="12"/>
  <c r="CY39" i="12"/>
  <c r="CX39" i="12"/>
  <c r="CW39" i="12"/>
  <c r="CV39" i="12"/>
  <c r="CU39" i="12"/>
  <c r="CT39" i="12"/>
  <c r="CS39" i="12"/>
  <c r="CR39" i="12"/>
  <c r="CQ39" i="12"/>
  <c r="CP39" i="12"/>
  <c r="CO39" i="12"/>
  <c r="CN39" i="12"/>
  <c r="CM39" i="12"/>
  <c r="CL39" i="12"/>
  <c r="DU38" i="12"/>
  <c r="DT38" i="12"/>
  <c r="DS38" i="12"/>
  <c r="DR38" i="12"/>
  <c r="DQ38" i="12"/>
  <c r="DP38" i="12"/>
  <c r="DO38" i="12"/>
  <c r="DN38" i="12"/>
  <c r="DM38" i="12"/>
  <c r="DL38" i="12"/>
  <c r="DK38" i="12"/>
  <c r="DJ38" i="12"/>
  <c r="DI38" i="12"/>
  <c r="DH38" i="12"/>
  <c r="DG38" i="12"/>
  <c r="DF38" i="12"/>
  <c r="DE38" i="12"/>
  <c r="DD38" i="12"/>
  <c r="DC38" i="12"/>
  <c r="DB38" i="12"/>
  <c r="DA38" i="12"/>
  <c r="CZ38" i="12"/>
  <c r="CY38" i="12"/>
  <c r="CX38" i="12"/>
  <c r="CW38" i="12"/>
  <c r="CV38" i="12"/>
  <c r="CU38" i="12"/>
  <c r="CT38" i="12"/>
  <c r="CS38" i="12"/>
  <c r="CR38" i="12"/>
  <c r="CQ38" i="12"/>
  <c r="CP38" i="12"/>
  <c r="CO38" i="12"/>
  <c r="CN38" i="12"/>
  <c r="CM38" i="12"/>
  <c r="CL38" i="12"/>
  <c r="DU37" i="12"/>
  <c r="DT37" i="12"/>
  <c r="DS37" i="12"/>
  <c r="DR37" i="12"/>
  <c r="DQ37" i="12"/>
  <c r="DP37" i="12"/>
  <c r="DO37" i="12"/>
  <c r="DN37" i="12"/>
  <c r="DM37" i="12"/>
  <c r="DL37" i="12"/>
  <c r="DK37" i="12"/>
  <c r="DJ37" i="12"/>
  <c r="DI37" i="12"/>
  <c r="DH37" i="12"/>
  <c r="DG37" i="12"/>
  <c r="DF37" i="12"/>
  <c r="DE37" i="12"/>
  <c r="DD37" i="12"/>
  <c r="DC37" i="12"/>
  <c r="DB37" i="12"/>
  <c r="DA37" i="12"/>
  <c r="CZ37" i="12"/>
  <c r="CY37" i="12"/>
  <c r="CX37" i="12"/>
  <c r="CW37" i="12"/>
  <c r="CV37" i="12"/>
  <c r="CU37" i="12"/>
  <c r="CT37" i="12"/>
  <c r="CS37" i="12"/>
  <c r="CR37" i="12"/>
  <c r="CQ37" i="12"/>
  <c r="CP37" i="12"/>
  <c r="CO37" i="12"/>
  <c r="CN37" i="12"/>
  <c r="CM37" i="12"/>
  <c r="CL37" i="12"/>
  <c r="DU36" i="12"/>
  <c r="DT36" i="12"/>
  <c r="DS36" i="12"/>
  <c r="DR36" i="12"/>
  <c r="DQ36" i="12"/>
  <c r="DP36" i="12"/>
  <c r="DO36" i="12"/>
  <c r="DN36" i="12"/>
  <c r="DM36" i="12"/>
  <c r="DL36" i="12"/>
  <c r="DK36" i="12"/>
  <c r="DJ36" i="12"/>
  <c r="DI36" i="12"/>
  <c r="DH36" i="12"/>
  <c r="DG36" i="12"/>
  <c r="DF36" i="12"/>
  <c r="DE36" i="12"/>
  <c r="DD36" i="12"/>
  <c r="DC36" i="12"/>
  <c r="DB36" i="12"/>
  <c r="DA36" i="12"/>
  <c r="CZ36" i="12"/>
  <c r="CY36" i="12"/>
  <c r="CX36" i="12"/>
  <c r="CW36" i="12"/>
  <c r="CV36" i="12"/>
  <c r="CU36" i="12"/>
  <c r="CT36" i="12"/>
  <c r="CS36" i="12"/>
  <c r="CR36" i="12"/>
  <c r="CQ36" i="12"/>
  <c r="CP36" i="12"/>
  <c r="CO36" i="12"/>
  <c r="CN36" i="12"/>
  <c r="CM36" i="12"/>
  <c r="CL36" i="12"/>
  <c r="DU35" i="12"/>
  <c r="DT35" i="12"/>
  <c r="DS35" i="12"/>
  <c r="DR35" i="12"/>
  <c r="DQ35" i="12"/>
  <c r="DP35" i="12"/>
  <c r="DO35" i="12"/>
  <c r="DN35" i="12"/>
  <c r="DM35" i="12"/>
  <c r="DL35" i="12"/>
  <c r="DK35" i="12"/>
  <c r="DJ35" i="12"/>
  <c r="DI35" i="12"/>
  <c r="DH35" i="12"/>
  <c r="DG35" i="12"/>
  <c r="DF35" i="12"/>
  <c r="DE35" i="12"/>
  <c r="DD35" i="12"/>
  <c r="DC35" i="12"/>
  <c r="DB35" i="12"/>
  <c r="DA35" i="12"/>
  <c r="CZ35" i="12"/>
  <c r="CY35" i="12"/>
  <c r="CX35" i="12"/>
  <c r="CW35" i="12"/>
  <c r="CV35" i="12"/>
  <c r="CU35" i="12"/>
  <c r="CT35" i="12"/>
  <c r="CS35" i="12"/>
  <c r="CR35" i="12"/>
  <c r="CQ35" i="12"/>
  <c r="CP35" i="12"/>
  <c r="CO35" i="12"/>
  <c r="CN35" i="12"/>
  <c r="CM35" i="12"/>
  <c r="CL35" i="12"/>
  <c r="DT32" i="12"/>
  <c r="DS32" i="12"/>
  <c r="DR32" i="12"/>
  <c r="DQ32" i="12"/>
  <c r="DP32" i="12"/>
  <c r="DO32" i="12"/>
  <c r="DN32" i="12"/>
  <c r="DM32" i="12"/>
  <c r="DL32" i="12"/>
  <c r="DK32" i="12"/>
  <c r="DJ32" i="12"/>
  <c r="DI32" i="12"/>
  <c r="DH32" i="12"/>
  <c r="DG32" i="12"/>
  <c r="DF32" i="12"/>
  <c r="DE32" i="12"/>
  <c r="DD32" i="12"/>
  <c r="DC32" i="12"/>
  <c r="DB32" i="12"/>
  <c r="DA32" i="12"/>
  <c r="CZ32" i="12"/>
  <c r="CY32" i="12"/>
  <c r="CX32" i="12"/>
  <c r="CW32" i="12"/>
  <c r="CV32" i="12"/>
  <c r="CU32" i="12"/>
  <c r="CT32" i="12"/>
  <c r="CS32" i="12"/>
  <c r="CR32" i="12"/>
  <c r="CQ32" i="12"/>
  <c r="CP32" i="12"/>
  <c r="CO32" i="12"/>
  <c r="CN32" i="12"/>
  <c r="CM32" i="12"/>
  <c r="CL32" i="12"/>
  <c r="DT31" i="12"/>
  <c r="DS31" i="12"/>
  <c r="DR31" i="12"/>
  <c r="DQ31" i="12"/>
  <c r="DP31" i="12"/>
  <c r="DO31" i="12"/>
  <c r="DN31" i="12"/>
  <c r="DM31" i="12"/>
  <c r="DL31" i="12"/>
  <c r="DK31" i="12"/>
  <c r="DJ31" i="12"/>
  <c r="DI31" i="12"/>
  <c r="DH31" i="12"/>
  <c r="DG31" i="12"/>
  <c r="DF31" i="12"/>
  <c r="DE31" i="12"/>
  <c r="DD31" i="12"/>
  <c r="DC31" i="12"/>
  <c r="DB31" i="12"/>
  <c r="DA31" i="12"/>
  <c r="CZ31" i="12"/>
  <c r="CY31" i="12"/>
  <c r="CX31" i="12"/>
  <c r="CW31" i="12"/>
  <c r="CV31" i="12"/>
  <c r="CU31" i="12"/>
  <c r="CT31" i="12"/>
  <c r="CS31" i="12"/>
  <c r="CR31" i="12"/>
  <c r="CQ31" i="12"/>
  <c r="CP31" i="12"/>
  <c r="CO31" i="12"/>
  <c r="CN31" i="12"/>
  <c r="CM31" i="12"/>
  <c r="CL31" i="12"/>
  <c r="DT30" i="12"/>
  <c r="DS30" i="12"/>
  <c r="DR30" i="12"/>
  <c r="DQ30" i="12"/>
  <c r="DP30" i="12"/>
  <c r="DO30" i="12"/>
  <c r="DN30" i="12"/>
  <c r="DM30" i="12"/>
  <c r="DL30" i="12"/>
  <c r="DK30" i="12"/>
  <c r="DJ30" i="12"/>
  <c r="DI30" i="12"/>
  <c r="DH30" i="12"/>
  <c r="DG30" i="12"/>
  <c r="DF30" i="12"/>
  <c r="DE30" i="12"/>
  <c r="DD30" i="12"/>
  <c r="DC30" i="12"/>
  <c r="DB30" i="12"/>
  <c r="DA30" i="12"/>
  <c r="CZ30" i="12"/>
  <c r="CY30" i="12"/>
  <c r="CX30" i="12"/>
  <c r="CW30" i="12"/>
  <c r="CV30" i="12"/>
  <c r="CU30" i="12"/>
  <c r="CT30" i="12"/>
  <c r="CS30" i="12"/>
  <c r="CR30" i="12"/>
  <c r="CQ30" i="12"/>
  <c r="CP30" i="12"/>
  <c r="CO30" i="12"/>
  <c r="CN30" i="12"/>
  <c r="CM30" i="12"/>
  <c r="CL30" i="12"/>
  <c r="DT29" i="12"/>
  <c r="DS29" i="12"/>
  <c r="DR29" i="12"/>
  <c r="DQ29" i="12"/>
  <c r="DP29" i="12"/>
  <c r="DO29" i="12"/>
  <c r="DN29" i="12"/>
  <c r="DM29" i="12"/>
  <c r="DL29" i="12"/>
  <c r="DK29" i="12"/>
  <c r="DJ29" i="12"/>
  <c r="DI29" i="12"/>
  <c r="DH29" i="12"/>
  <c r="DG29" i="12"/>
  <c r="DF29" i="12"/>
  <c r="DE29" i="12"/>
  <c r="DD29" i="12"/>
  <c r="DC29" i="12"/>
  <c r="DB29" i="12"/>
  <c r="DA29" i="12"/>
  <c r="CZ29" i="12"/>
  <c r="CY29" i="12"/>
  <c r="CX29" i="12"/>
  <c r="CW29" i="12"/>
  <c r="CV29" i="12"/>
  <c r="CU29" i="12"/>
  <c r="CT29" i="12"/>
  <c r="CS29" i="12"/>
  <c r="CR29" i="12"/>
  <c r="CQ29" i="12"/>
  <c r="CP29" i="12"/>
  <c r="CO29" i="12"/>
  <c r="CN29" i="12"/>
  <c r="CM29" i="12"/>
  <c r="CL29" i="12"/>
  <c r="DT28" i="12"/>
  <c r="DS28" i="12"/>
  <c r="DR28" i="12"/>
  <c r="DQ28" i="12"/>
  <c r="DP28" i="12"/>
  <c r="DO28" i="12"/>
  <c r="DN28" i="12"/>
  <c r="DM28" i="12"/>
  <c r="DL28" i="12"/>
  <c r="DK28" i="12"/>
  <c r="DJ28" i="12"/>
  <c r="DI28" i="12"/>
  <c r="DH28" i="12"/>
  <c r="DG28" i="12"/>
  <c r="DF28" i="12"/>
  <c r="DE28" i="12"/>
  <c r="DD28" i="12"/>
  <c r="DC28" i="12"/>
  <c r="DB28" i="12"/>
  <c r="DA28" i="12"/>
  <c r="CZ28" i="12"/>
  <c r="CY28" i="12"/>
  <c r="CX28" i="12"/>
  <c r="CW28" i="12"/>
  <c r="CV28" i="12"/>
  <c r="CU28" i="12"/>
  <c r="CT28" i="12"/>
  <c r="CS28" i="12"/>
  <c r="CR28" i="12"/>
  <c r="CQ28" i="12"/>
  <c r="CP28" i="12"/>
  <c r="CO28" i="12"/>
  <c r="CN28" i="12"/>
  <c r="CM28" i="12"/>
  <c r="CL28" i="12"/>
  <c r="DT27" i="12"/>
  <c r="DS27" i="12"/>
  <c r="DR27" i="12"/>
  <c r="DQ27" i="12"/>
  <c r="DP27" i="12"/>
  <c r="DO27" i="12"/>
  <c r="DN27" i="12"/>
  <c r="DM27" i="12"/>
  <c r="DL27" i="12"/>
  <c r="DK27" i="12"/>
  <c r="DJ27" i="12"/>
  <c r="DI27" i="12"/>
  <c r="DH27" i="12"/>
  <c r="DG27" i="12"/>
  <c r="DF27" i="12"/>
  <c r="DE27" i="12"/>
  <c r="DD27" i="12"/>
  <c r="DC27" i="12"/>
  <c r="DB27" i="12"/>
  <c r="DA27" i="12"/>
  <c r="CZ27" i="12"/>
  <c r="CY27" i="12"/>
  <c r="CX27" i="12"/>
  <c r="CW27" i="12"/>
  <c r="CV27" i="12"/>
  <c r="CU27" i="12"/>
  <c r="CT27" i="12"/>
  <c r="CS27" i="12"/>
  <c r="CR27" i="12"/>
  <c r="CQ27" i="12"/>
  <c r="CP27" i="12"/>
  <c r="CO27" i="12"/>
  <c r="CN27" i="12"/>
  <c r="CM27" i="12"/>
  <c r="CL27" i="12"/>
  <c r="DT26" i="12"/>
  <c r="DS26" i="12"/>
  <c r="DR26" i="12"/>
  <c r="DQ26" i="12"/>
  <c r="DP26" i="12"/>
  <c r="DO26" i="12"/>
  <c r="DN26" i="12"/>
  <c r="DM26" i="12"/>
  <c r="DL26" i="12"/>
  <c r="DK26" i="12"/>
  <c r="DJ26" i="12"/>
  <c r="DI26" i="12"/>
  <c r="DH26" i="12"/>
  <c r="DG26" i="12"/>
  <c r="DF26" i="12"/>
  <c r="DE26" i="12"/>
  <c r="DD26" i="12"/>
  <c r="DC26" i="12"/>
  <c r="DB26" i="12"/>
  <c r="DA26" i="12"/>
  <c r="CZ26" i="12"/>
  <c r="CY26" i="12"/>
  <c r="CX26" i="12"/>
  <c r="CW26" i="12"/>
  <c r="CV26" i="12"/>
  <c r="CU26" i="12"/>
  <c r="CT26" i="12"/>
  <c r="CS26" i="12"/>
  <c r="CR26" i="12"/>
  <c r="CQ26" i="12"/>
  <c r="CP26" i="12"/>
  <c r="CO26" i="12"/>
  <c r="CN26" i="12"/>
  <c r="CM26" i="12"/>
  <c r="CL26" i="12"/>
  <c r="DT25" i="12"/>
  <c r="DS25" i="12"/>
  <c r="DR25" i="12"/>
  <c r="DQ25" i="12"/>
  <c r="DP25" i="12"/>
  <c r="DO25" i="12"/>
  <c r="DN25" i="12"/>
  <c r="DM25" i="12"/>
  <c r="DL25" i="12"/>
  <c r="DK25" i="12"/>
  <c r="DJ25" i="12"/>
  <c r="DI25" i="12"/>
  <c r="DH25" i="12"/>
  <c r="DG25" i="12"/>
  <c r="DF25" i="12"/>
  <c r="DE25" i="12"/>
  <c r="DD25" i="12"/>
  <c r="DC25" i="12"/>
  <c r="DB25" i="12"/>
  <c r="DA25" i="12"/>
  <c r="CZ25" i="12"/>
  <c r="CY25" i="12"/>
  <c r="CX25" i="12"/>
  <c r="CW25" i="12"/>
  <c r="CV25" i="12"/>
  <c r="CU25" i="12"/>
  <c r="CT25" i="12"/>
  <c r="CS25" i="12"/>
  <c r="CR25" i="12"/>
  <c r="CQ25" i="12"/>
  <c r="CP25" i="12"/>
  <c r="CO25" i="12"/>
  <c r="CN25" i="12"/>
  <c r="CM25" i="12"/>
  <c r="CL25" i="12"/>
  <c r="DT24" i="12"/>
  <c r="DS24" i="12"/>
  <c r="DR24" i="12"/>
  <c r="DQ24" i="12"/>
  <c r="DP24" i="12"/>
  <c r="DO24" i="12"/>
  <c r="DN24" i="12"/>
  <c r="DM24" i="12"/>
  <c r="DL24" i="12"/>
  <c r="DK24" i="12"/>
  <c r="DJ24" i="12"/>
  <c r="DI24" i="12"/>
  <c r="DH24" i="12"/>
  <c r="DG24" i="12"/>
  <c r="DF24" i="12"/>
  <c r="DE24" i="12"/>
  <c r="DD24" i="12"/>
  <c r="DC24" i="12"/>
  <c r="DB24" i="12"/>
  <c r="DA24" i="12"/>
  <c r="CZ24" i="12"/>
  <c r="CY24" i="12"/>
  <c r="CX24" i="12"/>
  <c r="CW24" i="12"/>
  <c r="CV24" i="12"/>
  <c r="CU24" i="12"/>
  <c r="CT24" i="12"/>
  <c r="CS24" i="12"/>
  <c r="CR24" i="12"/>
  <c r="CQ24" i="12"/>
  <c r="CP24" i="12"/>
  <c r="CO24" i="12"/>
  <c r="CN24" i="12"/>
  <c r="CM24" i="12"/>
  <c r="CL24" i="12"/>
  <c r="DT23" i="12"/>
  <c r="DS23" i="12"/>
  <c r="DR23" i="12"/>
  <c r="DQ23" i="12"/>
  <c r="DP23" i="12"/>
  <c r="DO23" i="12"/>
  <c r="DN23" i="12"/>
  <c r="DM23" i="12"/>
  <c r="DL23" i="12"/>
  <c r="DK23" i="12"/>
  <c r="DJ23" i="12"/>
  <c r="DI23" i="12"/>
  <c r="DH23" i="12"/>
  <c r="DG23" i="12"/>
  <c r="DF23" i="12"/>
  <c r="DE23" i="12"/>
  <c r="DD23" i="12"/>
  <c r="DC23" i="12"/>
  <c r="DB23" i="12"/>
  <c r="DA23" i="12"/>
  <c r="CZ23" i="12"/>
  <c r="CY23" i="12"/>
  <c r="CX23" i="12"/>
  <c r="CW23" i="12"/>
  <c r="CV23" i="12"/>
  <c r="CU23" i="12"/>
  <c r="CT23" i="12"/>
  <c r="CS23" i="12"/>
  <c r="CR23" i="12"/>
  <c r="CQ23" i="12"/>
  <c r="CP23" i="12"/>
  <c r="CO23" i="12"/>
  <c r="CN23" i="12"/>
  <c r="CM23" i="12"/>
  <c r="CL23" i="12"/>
  <c r="DU92" i="22"/>
  <c r="DT92" i="22"/>
  <c r="DS92" i="22"/>
  <c r="DR92" i="22"/>
  <c r="DQ92" i="22"/>
  <c r="DP92" i="22"/>
  <c r="DO92" i="22"/>
  <c r="DN92" i="22"/>
  <c r="DM92" i="22"/>
  <c r="DL92" i="22"/>
  <c r="DK92" i="22"/>
  <c r="DJ92" i="22"/>
  <c r="DI92" i="22"/>
  <c r="DH92" i="22"/>
  <c r="DG92" i="22"/>
  <c r="DF92" i="22"/>
  <c r="DE92" i="22"/>
  <c r="DD92" i="22"/>
  <c r="DC92" i="22"/>
  <c r="DB92" i="22"/>
  <c r="DA92" i="22"/>
  <c r="CZ92" i="22"/>
  <c r="CY92" i="22"/>
  <c r="CX92" i="22"/>
  <c r="CW92" i="22"/>
  <c r="CV92" i="22"/>
  <c r="CU92" i="22"/>
  <c r="CT92" i="22"/>
  <c r="CS92" i="22"/>
  <c r="CR92" i="22"/>
  <c r="CQ92" i="22"/>
  <c r="CP92" i="22"/>
  <c r="CO92" i="22"/>
  <c r="CN92" i="22"/>
  <c r="CM92" i="22"/>
  <c r="CL92" i="22"/>
  <c r="DU91" i="22"/>
  <c r="DT91" i="22"/>
  <c r="DS91" i="22"/>
  <c r="DR91" i="22"/>
  <c r="DQ91" i="22"/>
  <c r="DP91" i="22"/>
  <c r="DO91" i="22"/>
  <c r="DN91" i="22"/>
  <c r="DM91" i="22"/>
  <c r="DL91" i="22"/>
  <c r="DK91" i="22"/>
  <c r="DJ91" i="22"/>
  <c r="DI91" i="22"/>
  <c r="DH91" i="22"/>
  <c r="DG91" i="22"/>
  <c r="DF91" i="22"/>
  <c r="DE91" i="22"/>
  <c r="DD91" i="22"/>
  <c r="DC91" i="22"/>
  <c r="DB91" i="22"/>
  <c r="DA91" i="22"/>
  <c r="CZ91" i="22"/>
  <c r="CY91" i="22"/>
  <c r="CX91" i="22"/>
  <c r="CW91" i="22"/>
  <c r="CV91" i="22"/>
  <c r="CU91" i="22"/>
  <c r="CT91" i="22"/>
  <c r="CS91" i="22"/>
  <c r="CR91" i="22"/>
  <c r="CQ91" i="22"/>
  <c r="CP91" i="22"/>
  <c r="CO91" i="22"/>
  <c r="CN91" i="22"/>
  <c r="CM91" i="22"/>
  <c r="CL91" i="22"/>
  <c r="DU90" i="22"/>
  <c r="DT90" i="22"/>
  <c r="DS90" i="22"/>
  <c r="DR90" i="22"/>
  <c r="DQ90" i="22"/>
  <c r="DP90" i="22"/>
  <c r="DO90" i="22"/>
  <c r="DN90" i="22"/>
  <c r="DM90" i="22"/>
  <c r="DL90" i="22"/>
  <c r="DK90" i="22"/>
  <c r="DJ90" i="22"/>
  <c r="DI90" i="22"/>
  <c r="DH90" i="22"/>
  <c r="DG90" i="22"/>
  <c r="DF90" i="22"/>
  <c r="DE90" i="22"/>
  <c r="DD90" i="22"/>
  <c r="DC90" i="22"/>
  <c r="DB90" i="22"/>
  <c r="DA90" i="22"/>
  <c r="CZ90" i="22"/>
  <c r="CY90" i="22"/>
  <c r="CX90" i="22"/>
  <c r="CW90" i="22"/>
  <c r="CV90" i="22"/>
  <c r="CU90" i="22"/>
  <c r="CT90" i="22"/>
  <c r="CS90" i="22"/>
  <c r="CR90" i="22"/>
  <c r="CQ90" i="22"/>
  <c r="CP90" i="22"/>
  <c r="CO90" i="22"/>
  <c r="CN90" i="22"/>
  <c r="CM90" i="22"/>
  <c r="CL90" i="22"/>
  <c r="DU89" i="22"/>
  <c r="DT89" i="22"/>
  <c r="DS89" i="22"/>
  <c r="DR89" i="22"/>
  <c r="DQ89" i="22"/>
  <c r="DP89" i="22"/>
  <c r="DO89" i="22"/>
  <c r="DN89" i="22"/>
  <c r="DM89" i="22"/>
  <c r="DL89" i="22"/>
  <c r="DK89" i="22"/>
  <c r="DJ89" i="22"/>
  <c r="DI89" i="22"/>
  <c r="DH89" i="22"/>
  <c r="DG89" i="22"/>
  <c r="DF89" i="22"/>
  <c r="DE89" i="22"/>
  <c r="DD89" i="22"/>
  <c r="DC89" i="22"/>
  <c r="DB89" i="22"/>
  <c r="DA89" i="22"/>
  <c r="CZ89" i="22"/>
  <c r="CY89" i="22"/>
  <c r="CX89" i="22"/>
  <c r="CW89" i="22"/>
  <c r="CV89" i="22"/>
  <c r="CU89" i="22"/>
  <c r="CT89" i="22"/>
  <c r="CS89" i="22"/>
  <c r="CR89" i="22"/>
  <c r="CQ89" i="22"/>
  <c r="CP89" i="22"/>
  <c r="CO89" i="22"/>
  <c r="CN89" i="22"/>
  <c r="CM89" i="22"/>
  <c r="CL89" i="22"/>
  <c r="DU88" i="22"/>
  <c r="DT88" i="22"/>
  <c r="DS88" i="22"/>
  <c r="DR88" i="22"/>
  <c r="DQ88" i="22"/>
  <c r="DP88" i="22"/>
  <c r="DO88" i="22"/>
  <c r="DN88" i="22"/>
  <c r="DM88" i="22"/>
  <c r="DL88" i="22"/>
  <c r="DK88" i="22"/>
  <c r="DJ88" i="22"/>
  <c r="DI88" i="22"/>
  <c r="DH88" i="22"/>
  <c r="DG88" i="22"/>
  <c r="DF88" i="22"/>
  <c r="DE88" i="22"/>
  <c r="DD88" i="22"/>
  <c r="DC88" i="22"/>
  <c r="DB88" i="22"/>
  <c r="DA88" i="22"/>
  <c r="CZ88" i="22"/>
  <c r="CY88" i="22"/>
  <c r="CX88" i="22"/>
  <c r="CW88" i="22"/>
  <c r="CV88" i="22"/>
  <c r="CU88" i="22"/>
  <c r="CT88" i="22"/>
  <c r="CS88" i="22"/>
  <c r="CR88" i="22"/>
  <c r="CQ88" i="22"/>
  <c r="CP88" i="22"/>
  <c r="CO88" i="22"/>
  <c r="CN88" i="22"/>
  <c r="CM88" i="22"/>
  <c r="CL88" i="22"/>
  <c r="DU87" i="22"/>
  <c r="DT87" i="22"/>
  <c r="DS87" i="22"/>
  <c r="DR87" i="22"/>
  <c r="DQ87" i="22"/>
  <c r="DP87" i="22"/>
  <c r="DO87" i="22"/>
  <c r="DN87" i="22"/>
  <c r="DM87" i="22"/>
  <c r="DL87" i="22"/>
  <c r="DK87" i="22"/>
  <c r="DJ87" i="22"/>
  <c r="DI87" i="22"/>
  <c r="DH87" i="22"/>
  <c r="DG87" i="22"/>
  <c r="DF87" i="22"/>
  <c r="DE87" i="22"/>
  <c r="DD87" i="22"/>
  <c r="DC87" i="22"/>
  <c r="DB87" i="22"/>
  <c r="DA87" i="22"/>
  <c r="CZ87" i="22"/>
  <c r="CY87" i="22"/>
  <c r="CX87" i="22"/>
  <c r="CW87" i="22"/>
  <c r="CV87" i="22"/>
  <c r="CU87" i="22"/>
  <c r="CT87" i="22"/>
  <c r="CS87" i="22"/>
  <c r="CR87" i="22"/>
  <c r="CQ87" i="22"/>
  <c r="CP87" i="22"/>
  <c r="CO87" i="22"/>
  <c r="CN87" i="22"/>
  <c r="CM87" i="22"/>
  <c r="CL87" i="22"/>
  <c r="DU86" i="22"/>
  <c r="DT86" i="22"/>
  <c r="DS86" i="22"/>
  <c r="DR86" i="22"/>
  <c r="DQ86" i="22"/>
  <c r="DP86" i="22"/>
  <c r="DO86" i="22"/>
  <c r="DN86" i="22"/>
  <c r="DM86" i="22"/>
  <c r="DL86" i="22"/>
  <c r="DK86" i="22"/>
  <c r="DJ86" i="22"/>
  <c r="DI86" i="22"/>
  <c r="DH86" i="22"/>
  <c r="DG86" i="22"/>
  <c r="DF86" i="22"/>
  <c r="DE86" i="22"/>
  <c r="DD86" i="22"/>
  <c r="DC86" i="22"/>
  <c r="DB86" i="22"/>
  <c r="DA86" i="22"/>
  <c r="CZ86" i="22"/>
  <c r="CY86" i="22"/>
  <c r="CX86" i="22"/>
  <c r="CW86" i="22"/>
  <c r="CV86" i="22"/>
  <c r="CU86" i="22"/>
  <c r="CT86" i="22"/>
  <c r="CS86" i="22"/>
  <c r="CR86" i="22"/>
  <c r="CQ86" i="22"/>
  <c r="CP86" i="22"/>
  <c r="CO86" i="22"/>
  <c r="CN86" i="22"/>
  <c r="CM86" i="22"/>
  <c r="CL86" i="22"/>
  <c r="DU85" i="22"/>
  <c r="DT85" i="22"/>
  <c r="DS85" i="22"/>
  <c r="DR85" i="22"/>
  <c r="DQ85" i="22"/>
  <c r="DP85" i="22"/>
  <c r="DO85" i="22"/>
  <c r="DN85" i="22"/>
  <c r="DM85" i="22"/>
  <c r="DL85" i="22"/>
  <c r="DK85" i="22"/>
  <c r="DJ85" i="22"/>
  <c r="DI85" i="22"/>
  <c r="DH85" i="22"/>
  <c r="DG85" i="22"/>
  <c r="DF85" i="22"/>
  <c r="DE85" i="22"/>
  <c r="DD85" i="22"/>
  <c r="DC85" i="22"/>
  <c r="DB85" i="22"/>
  <c r="DA85" i="22"/>
  <c r="CZ85" i="22"/>
  <c r="CY85" i="22"/>
  <c r="CX85" i="22"/>
  <c r="CW85" i="22"/>
  <c r="CV85" i="22"/>
  <c r="CU85" i="22"/>
  <c r="CT85" i="22"/>
  <c r="CS85" i="22"/>
  <c r="CR85" i="22"/>
  <c r="CQ85" i="22"/>
  <c r="CP85" i="22"/>
  <c r="CO85" i="22"/>
  <c r="CN85" i="22"/>
  <c r="CM85" i="22"/>
  <c r="CL85" i="22"/>
  <c r="DU84" i="22"/>
  <c r="DT84" i="22"/>
  <c r="DS84" i="22"/>
  <c r="DR84" i="22"/>
  <c r="DQ84" i="22"/>
  <c r="DP84" i="22"/>
  <c r="DO84" i="22"/>
  <c r="DN84" i="22"/>
  <c r="DM84" i="22"/>
  <c r="DL84" i="22"/>
  <c r="DK84" i="22"/>
  <c r="DJ84" i="22"/>
  <c r="DI84" i="22"/>
  <c r="DH84" i="22"/>
  <c r="DG84" i="22"/>
  <c r="DF84" i="22"/>
  <c r="DE84" i="22"/>
  <c r="DD84" i="22"/>
  <c r="DC84" i="22"/>
  <c r="DB84" i="22"/>
  <c r="DA84" i="22"/>
  <c r="CZ84" i="22"/>
  <c r="CY84" i="22"/>
  <c r="CX84" i="22"/>
  <c r="CW84" i="22"/>
  <c r="CV84" i="22"/>
  <c r="CU84" i="22"/>
  <c r="CT84" i="22"/>
  <c r="CS84" i="22"/>
  <c r="CR84" i="22"/>
  <c r="CQ84" i="22"/>
  <c r="CP84" i="22"/>
  <c r="CO84" i="22"/>
  <c r="CN84" i="22"/>
  <c r="CM84" i="22"/>
  <c r="CL84" i="22"/>
  <c r="DU83" i="22"/>
  <c r="DT83" i="22"/>
  <c r="DS83" i="22"/>
  <c r="DR83" i="22"/>
  <c r="DQ83" i="22"/>
  <c r="DP83" i="22"/>
  <c r="DO83" i="22"/>
  <c r="DN83" i="22"/>
  <c r="DM83" i="22"/>
  <c r="DL83" i="22"/>
  <c r="DK83" i="22"/>
  <c r="DJ83" i="22"/>
  <c r="DI83" i="22"/>
  <c r="DH83" i="22"/>
  <c r="DG83" i="22"/>
  <c r="DF83" i="22"/>
  <c r="DE83" i="22"/>
  <c r="DD83" i="22"/>
  <c r="DC83" i="22"/>
  <c r="DB83" i="22"/>
  <c r="DA83" i="22"/>
  <c r="CZ83" i="22"/>
  <c r="CY83" i="22"/>
  <c r="CX83" i="22"/>
  <c r="CW83" i="22"/>
  <c r="CV83" i="22"/>
  <c r="CU83" i="22"/>
  <c r="CT83" i="22"/>
  <c r="CS83" i="22"/>
  <c r="CR83" i="22"/>
  <c r="CQ83" i="22"/>
  <c r="CP83" i="22"/>
  <c r="CO83" i="22"/>
  <c r="CN83" i="22"/>
  <c r="CM83" i="22"/>
  <c r="CL83" i="22"/>
  <c r="DU82" i="22"/>
  <c r="DT82" i="22"/>
  <c r="DS82" i="22"/>
  <c r="DR82" i="22"/>
  <c r="DQ82" i="22"/>
  <c r="DP82" i="22"/>
  <c r="DO82" i="22"/>
  <c r="DN82" i="22"/>
  <c r="DM82" i="22"/>
  <c r="DL82" i="22"/>
  <c r="DK82" i="22"/>
  <c r="DJ82" i="22"/>
  <c r="DI82" i="22"/>
  <c r="DH82" i="22"/>
  <c r="DG82" i="22"/>
  <c r="DF82" i="22"/>
  <c r="DE82" i="22"/>
  <c r="DD82" i="22"/>
  <c r="DC82" i="22"/>
  <c r="DB82" i="22"/>
  <c r="DA82" i="22"/>
  <c r="CZ82" i="22"/>
  <c r="CY82" i="22"/>
  <c r="CX82" i="22"/>
  <c r="CW82" i="22"/>
  <c r="CV82" i="22"/>
  <c r="CU82" i="22"/>
  <c r="CT82" i="22"/>
  <c r="CS82" i="22"/>
  <c r="CR82" i="22"/>
  <c r="CQ82" i="22"/>
  <c r="CP82" i="22"/>
  <c r="CO82" i="22"/>
  <c r="CN82" i="22"/>
  <c r="CM82" i="22"/>
  <c r="CL82" i="22"/>
  <c r="DU81" i="22"/>
  <c r="DT81" i="22"/>
  <c r="DS81" i="22"/>
  <c r="DR81" i="22"/>
  <c r="DQ81" i="22"/>
  <c r="DP81" i="22"/>
  <c r="DO81" i="22"/>
  <c r="DN81" i="22"/>
  <c r="DM81" i="22"/>
  <c r="DL81" i="22"/>
  <c r="DK81" i="22"/>
  <c r="DJ81" i="22"/>
  <c r="DI81" i="22"/>
  <c r="DH81" i="22"/>
  <c r="DG81" i="22"/>
  <c r="DF81" i="22"/>
  <c r="DE81" i="22"/>
  <c r="DD81" i="22"/>
  <c r="DC81" i="22"/>
  <c r="DB81" i="22"/>
  <c r="DA81" i="22"/>
  <c r="CZ81" i="22"/>
  <c r="CY81" i="22"/>
  <c r="CX81" i="22"/>
  <c r="CW81" i="22"/>
  <c r="CV81" i="22"/>
  <c r="CU81" i="22"/>
  <c r="CT81" i="22"/>
  <c r="CS81" i="22"/>
  <c r="CR81" i="22"/>
  <c r="CQ81" i="22"/>
  <c r="CP81" i="22"/>
  <c r="CO81" i="22"/>
  <c r="CN81" i="22"/>
  <c r="CM81" i="22"/>
  <c r="CL81" i="22"/>
  <c r="DU80" i="22"/>
  <c r="DT80" i="22"/>
  <c r="DS80" i="22"/>
  <c r="DR80" i="22"/>
  <c r="DQ80" i="22"/>
  <c r="DP80" i="22"/>
  <c r="DO80" i="22"/>
  <c r="DN80" i="22"/>
  <c r="DM80" i="22"/>
  <c r="DL80" i="22"/>
  <c r="DK80" i="22"/>
  <c r="DJ80" i="22"/>
  <c r="DI80" i="22"/>
  <c r="DH80" i="22"/>
  <c r="DG80" i="22"/>
  <c r="DF80" i="22"/>
  <c r="DE80" i="22"/>
  <c r="DD80" i="22"/>
  <c r="DC80" i="22"/>
  <c r="DB80" i="22"/>
  <c r="DA80" i="22"/>
  <c r="CZ80" i="22"/>
  <c r="CY80" i="22"/>
  <c r="CX80" i="22"/>
  <c r="CW80" i="22"/>
  <c r="CV80" i="22"/>
  <c r="CU80" i="22"/>
  <c r="CT80" i="22"/>
  <c r="CS80" i="22"/>
  <c r="CR80" i="22"/>
  <c r="CQ80" i="22"/>
  <c r="CP80" i="22"/>
  <c r="CO80" i="22"/>
  <c r="CN80" i="22"/>
  <c r="CM80" i="22"/>
  <c r="CL80" i="22"/>
  <c r="DU77" i="22"/>
  <c r="DT77" i="22"/>
  <c r="DS77" i="22"/>
  <c r="DR77" i="22"/>
  <c r="DQ77" i="22"/>
  <c r="DP77" i="22"/>
  <c r="DO77" i="22"/>
  <c r="DN77" i="22"/>
  <c r="DM77" i="22"/>
  <c r="DL77" i="22"/>
  <c r="DK77" i="22"/>
  <c r="DJ77" i="22"/>
  <c r="DI77" i="22"/>
  <c r="DH77" i="22"/>
  <c r="DG77" i="22"/>
  <c r="DF77" i="22"/>
  <c r="DE77" i="22"/>
  <c r="DD77" i="22"/>
  <c r="DC77" i="22"/>
  <c r="DB77" i="22"/>
  <c r="DA77" i="22"/>
  <c r="CZ77" i="22"/>
  <c r="CY77" i="22"/>
  <c r="CX77" i="22"/>
  <c r="CW77" i="22"/>
  <c r="CV77" i="22"/>
  <c r="CU77" i="22"/>
  <c r="CT77" i="22"/>
  <c r="CS77" i="22"/>
  <c r="CR77" i="22"/>
  <c r="CQ77" i="22"/>
  <c r="CP77" i="22"/>
  <c r="CO77" i="22"/>
  <c r="CN77" i="22"/>
  <c r="CM77" i="22"/>
  <c r="CL77" i="22"/>
  <c r="DU76" i="22"/>
  <c r="DT76" i="22"/>
  <c r="DS76" i="22"/>
  <c r="DR76" i="22"/>
  <c r="DQ76" i="22"/>
  <c r="DP76" i="22"/>
  <c r="DO76" i="22"/>
  <c r="DN76" i="22"/>
  <c r="DM76" i="22"/>
  <c r="DL76" i="22"/>
  <c r="DK76" i="22"/>
  <c r="DJ76" i="22"/>
  <c r="DI76" i="22"/>
  <c r="DH76" i="22"/>
  <c r="DG76" i="22"/>
  <c r="DF76" i="22"/>
  <c r="DE76" i="22"/>
  <c r="DD76" i="22"/>
  <c r="DC76" i="22"/>
  <c r="DB76" i="22"/>
  <c r="DA76" i="22"/>
  <c r="CZ76" i="22"/>
  <c r="CY76" i="22"/>
  <c r="CX76" i="22"/>
  <c r="CW76" i="22"/>
  <c r="CV76" i="22"/>
  <c r="CU76" i="22"/>
  <c r="CT76" i="22"/>
  <c r="CS76" i="22"/>
  <c r="CR76" i="22"/>
  <c r="CQ76" i="22"/>
  <c r="CP76" i="22"/>
  <c r="CO76" i="22"/>
  <c r="CN76" i="22"/>
  <c r="CM76" i="22"/>
  <c r="CL76" i="22"/>
  <c r="DU75" i="22"/>
  <c r="DT75" i="22"/>
  <c r="DS75" i="22"/>
  <c r="DR75" i="22"/>
  <c r="DQ75" i="22"/>
  <c r="DP75" i="22"/>
  <c r="DO75" i="22"/>
  <c r="DN75" i="22"/>
  <c r="DM75" i="22"/>
  <c r="DL75" i="22"/>
  <c r="DK75" i="22"/>
  <c r="DJ75" i="22"/>
  <c r="DI75" i="22"/>
  <c r="DH75" i="22"/>
  <c r="DG75" i="22"/>
  <c r="DF75" i="22"/>
  <c r="DE75" i="22"/>
  <c r="DD75" i="22"/>
  <c r="DC75" i="22"/>
  <c r="DB75" i="22"/>
  <c r="DA75" i="22"/>
  <c r="CZ75" i="22"/>
  <c r="CY75" i="22"/>
  <c r="CX75" i="22"/>
  <c r="CW75" i="22"/>
  <c r="CV75" i="22"/>
  <c r="CU75" i="22"/>
  <c r="CT75" i="22"/>
  <c r="CS75" i="22"/>
  <c r="CR75" i="22"/>
  <c r="CQ75" i="22"/>
  <c r="CP75" i="22"/>
  <c r="CO75" i="22"/>
  <c r="CN75" i="22"/>
  <c r="CM75" i="22"/>
  <c r="CL75" i="22"/>
  <c r="DU74" i="22"/>
  <c r="DT74" i="22"/>
  <c r="DS74" i="22"/>
  <c r="DR74" i="22"/>
  <c r="DQ74" i="22"/>
  <c r="DP74" i="22"/>
  <c r="DO74" i="22"/>
  <c r="DN74" i="22"/>
  <c r="DM74" i="22"/>
  <c r="DL74" i="22"/>
  <c r="DK74" i="22"/>
  <c r="DJ74" i="22"/>
  <c r="DI74" i="22"/>
  <c r="DH74" i="22"/>
  <c r="DG74" i="22"/>
  <c r="DF74" i="22"/>
  <c r="DE74" i="22"/>
  <c r="DD74" i="22"/>
  <c r="DC74" i="22"/>
  <c r="DB74" i="22"/>
  <c r="DA74" i="22"/>
  <c r="CZ74" i="22"/>
  <c r="CY74" i="22"/>
  <c r="CX74" i="22"/>
  <c r="CW74" i="22"/>
  <c r="CV74" i="22"/>
  <c r="CU74" i="22"/>
  <c r="CT74" i="22"/>
  <c r="CS74" i="22"/>
  <c r="CR74" i="22"/>
  <c r="CQ74" i="22"/>
  <c r="CP74" i="22"/>
  <c r="CO74" i="22"/>
  <c r="CN74" i="22"/>
  <c r="CM74" i="22"/>
  <c r="CL74" i="22"/>
  <c r="DU73" i="22"/>
  <c r="DT73" i="22"/>
  <c r="DS73" i="22"/>
  <c r="DR73" i="22"/>
  <c r="DQ73" i="22"/>
  <c r="DP73" i="22"/>
  <c r="DO73" i="22"/>
  <c r="DN73" i="22"/>
  <c r="DM73" i="22"/>
  <c r="DL73" i="22"/>
  <c r="DK73" i="22"/>
  <c r="DJ73" i="22"/>
  <c r="DI73" i="22"/>
  <c r="DH73" i="22"/>
  <c r="DG73" i="22"/>
  <c r="DF73" i="22"/>
  <c r="DE73" i="22"/>
  <c r="DD73" i="22"/>
  <c r="DC73" i="22"/>
  <c r="DB73" i="22"/>
  <c r="DA73" i="22"/>
  <c r="CZ73" i="22"/>
  <c r="CY73" i="22"/>
  <c r="CX73" i="22"/>
  <c r="CW73" i="22"/>
  <c r="CV73" i="22"/>
  <c r="CU73" i="22"/>
  <c r="CT73" i="22"/>
  <c r="CS73" i="22"/>
  <c r="CR73" i="22"/>
  <c r="CQ73" i="22"/>
  <c r="CP73" i="22"/>
  <c r="CO73" i="22"/>
  <c r="CN73" i="22"/>
  <c r="CM73" i="22"/>
  <c r="CL73" i="22"/>
  <c r="DU72" i="22"/>
  <c r="DT72" i="22"/>
  <c r="DS72" i="22"/>
  <c r="DR72" i="22"/>
  <c r="DQ72" i="22"/>
  <c r="DP72" i="22"/>
  <c r="DO72" i="22"/>
  <c r="DN72" i="22"/>
  <c r="DM72" i="22"/>
  <c r="DL72" i="22"/>
  <c r="DK72" i="22"/>
  <c r="DJ72" i="22"/>
  <c r="DI72" i="22"/>
  <c r="DH72" i="22"/>
  <c r="DG72" i="22"/>
  <c r="DF72" i="22"/>
  <c r="DE72" i="22"/>
  <c r="DD72" i="22"/>
  <c r="DC72" i="22"/>
  <c r="DB72" i="22"/>
  <c r="DA72" i="22"/>
  <c r="CZ72" i="22"/>
  <c r="CY72" i="22"/>
  <c r="CX72" i="22"/>
  <c r="CW72" i="22"/>
  <c r="CV72" i="22"/>
  <c r="CU72" i="22"/>
  <c r="CT72" i="22"/>
  <c r="CS72" i="22"/>
  <c r="CR72" i="22"/>
  <c r="CQ72" i="22"/>
  <c r="CP72" i="22"/>
  <c r="CO72" i="22"/>
  <c r="CN72" i="22"/>
  <c r="CM72" i="22"/>
  <c r="CL72" i="22"/>
  <c r="DU71" i="22"/>
  <c r="DT71" i="22"/>
  <c r="DS71" i="22"/>
  <c r="DR71" i="22"/>
  <c r="DQ71" i="22"/>
  <c r="DP71" i="22"/>
  <c r="DO71" i="22"/>
  <c r="DN71" i="22"/>
  <c r="DM71" i="22"/>
  <c r="DL71" i="22"/>
  <c r="DK71" i="22"/>
  <c r="DJ71" i="22"/>
  <c r="DI71" i="22"/>
  <c r="DH71" i="22"/>
  <c r="DG71" i="22"/>
  <c r="DF71" i="22"/>
  <c r="DE71" i="22"/>
  <c r="DD71" i="22"/>
  <c r="DC71" i="22"/>
  <c r="DB71" i="22"/>
  <c r="DA71" i="22"/>
  <c r="CZ71" i="22"/>
  <c r="CY71" i="22"/>
  <c r="CX71" i="22"/>
  <c r="CW71" i="22"/>
  <c r="CV71" i="22"/>
  <c r="CU71" i="22"/>
  <c r="CT71" i="22"/>
  <c r="CS71" i="22"/>
  <c r="CR71" i="22"/>
  <c r="CQ71" i="22"/>
  <c r="CP71" i="22"/>
  <c r="CO71" i="22"/>
  <c r="CN71" i="22"/>
  <c r="CM71" i="22"/>
  <c r="CL71" i="22"/>
  <c r="DU70" i="22"/>
  <c r="DT70" i="22"/>
  <c r="DS70" i="22"/>
  <c r="DR70" i="22"/>
  <c r="DQ70" i="22"/>
  <c r="DP70" i="22"/>
  <c r="DO70" i="22"/>
  <c r="DN70" i="22"/>
  <c r="DM70" i="22"/>
  <c r="DL70" i="22"/>
  <c r="DK70" i="22"/>
  <c r="DJ70" i="22"/>
  <c r="DI70" i="22"/>
  <c r="DH70" i="22"/>
  <c r="DG70" i="22"/>
  <c r="DF70" i="22"/>
  <c r="DE70" i="22"/>
  <c r="DD70" i="22"/>
  <c r="DC70" i="22"/>
  <c r="DB70" i="22"/>
  <c r="DA70" i="22"/>
  <c r="CZ70" i="22"/>
  <c r="CY70" i="22"/>
  <c r="CX70" i="22"/>
  <c r="CW70" i="22"/>
  <c r="CV70" i="22"/>
  <c r="CU70" i="22"/>
  <c r="CT70" i="22"/>
  <c r="CS70" i="22"/>
  <c r="CR70" i="22"/>
  <c r="CQ70" i="22"/>
  <c r="CP70" i="22"/>
  <c r="CO70" i="22"/>
  <c r="CN70" i="22"/>
  <c r="CM70" i="22"/>
  <c r="CL70" i="22"/>
  <c r="DU69" i="22"/>
  <c r="DT69" i="22"/>
  <c r="DS69" i="22"/>
  <c r="DR69" i="22"/>
  <c r="DQ69" i="22"/>
  <c r="DP69" i="22"/>
  <c r="DO69" i="22"/>
  <c r="DN69" i="22"/>
  <c r="DM69" i="22"/>
  <c r="DL69" i="22"/>
  <c r="DK69" i="22"/>
  <c r="DJ69" i="22"/>
  <c r="DI69" i="22"/>
  <c r="DH69" i="22"/>
  <c r="DG69" i="22"/>
  <c r="DF69" i="22"/>
  <c r="DE69" i="22"/>
  <c r="DD69" i="22"/>
  <c r="DC69" i="22"/>
  <c r="DB69" i="22"/>
  <c r="DA69" i="22"/>
  <c r="CZ69" i="22"/>
  <c r="CY69" i="22"/>
  <c r="CX69" i="22"/>
  <c r="CW69" i="22"/>
  <c r="CV69" i="22"/>
  <c r="CU69" i="22"/>
  <c r="CT69" i="22"/>
  <c r="CS69" i="22"/>
  <c r="CR69" i="22"/>
  <c r="CQ69" i="22"/>
  <c r="CP69" i="22"/>
  <c r="CO69" i="22"/>
  <c r="CN69" i="22"/>
  <c r="CM69" i="22"/>
  <c r="CL69" i="22"/>
  <c r="DU68" i="22"/>
  <c r="DT68" i="22"/>
  <c r="DS68" i="22"/>
  <c r="DR68" i="22"/>
  <c r="DQ68" i="22"/>
  <c r="DP68" i="22"/>
  <c r="DO68" i="22"/>
  <c r="DN68" i="22"/>
  <c r="DM68" i="22"/>
  <c r="DL68" i="22"/>
  <c r="DK68" i="22"/>
  <c r="DJ68" i="22"/>
  <c r="DI68" i="22"/>
  <c r="DH68" i="22"/>
  <c r="DG68" i="22"/>
  <c r="DF68" i="22"/>
  <c r="DE68" i="22"/>
  <c r="DD68" i="22"/>
  <c r="DC68" i="22"/>
  <c r="DB68" i="22"/>
  <c r="DA68" i="22"/>
  <c r="CZ68" i="22"/>
  <c r="CY68" i="22"/>
  <c r="CX68" i="22"/>
  <c r="CW68" i="22"/>
  <c r="CV68" i="22"/>
  <c r="CU68" i="22"/>
  <c r="CT68" i="22"/>
  <c r="CS68" i="22"/>
  <c r="CR68" i="22"/>
  <c r="CQ68" i="22"/>
  <c r="CP68" i="22"/>
  <c r="CO68" i="22"/>
  <c r="CN68" i="22"/>
  <c r="CM68" i="22"/>
  <c r="CL68" i="22"/>
  <c r="DU67" i="22"/>
  <c r="DT67" i="22"/>
  <c r="DS67" i="22"/>
  <c r="DR67" i="22"/>
  <c r="DQ67" i="22"/>
  <c r="DP67" i="22"/>
  <c r="DO67" i="22"/>
  <c r="DN67" i="22"/>
  <c r="DM67" i="22"/>
  <c r="DL67" i="22"/>
  <c r="DK67" i="22"/>
  <c r="DJ67" i="22"/>
  <c r="DI67" i="22"/>
  <c r="DH67" i="22"/>
  <c r="DG67" i="22"/>
  <c r="DF67" i="22"/>
  <c r="DE67" i="22"/>
  <c r="DD67" i="22"/>
  <c r="DC67" i="22"/>
  <c r="DB67" i="22"/>
  <c r="DA67" i="22"/>
  <c r="CZ67" i="22"/>
  <c r="CY67" i="22"/>
  <c r="CX67" i="22"/>
  <c r="CW67" i="22"/>
  <c r="CV67" i="22"/>
  <c r="CU67" i="22"/>
  <c r="CT67" i="22"/>
  <c r="CS67" i="22"/>
  <c r="CR67" i="22"/>
  <c r="CQ67" i="22"/>
  <c r="CP67" i="22"/>
  <c r="CO67" i="22"/>
  <c r="CN67" i="22"/>
  <c r="CM67" i="22"/>
  <c r="CL67" i="22"/>
  <c r="DU66" i="22"/>
  <c r="DT66" i="22"/>
  <c r="DS66" i="22"/>
  <c r="DR66" i="22"/>
  <c r="DQ66" i="22"/>
  <c r="DP66" i="22"/>
  <c r="DO66" i="22"/>
  <c r="DN66" i="22"/>
  <c r="DM66" i="22"/>
  <c r="DL66" i="22"/>
  <c r="DK66" i="22"/>
  <c r="DJ66" i="22"/>
  <c r="DI66" i="22"/>
  <c r="DH66" i="22"/>
  <c r="DG66" i="22"/>
  <c r="DF66" i="22"/>
  <c r="DE66" i="22"/>
  <c r="DD66" i="22"/>
  <c r="DC66" i="22"/>
  <c r="DB66" i="22"/>
  <c r="DA66" i="22"/>
  <c r="CZ66" i="22"/>
  <c r="CY66" i="22"/>
  <c r="CX66" i="22"/>
  <c r="CW66" i="22"/>
  <c r="CV66" i="22"/>
  <c r="CU66" i="22"/>
  <c r="CT66" i="22"/>
  <c r="CS66" i="22"/>
  <c r="CR66" i="22"/>
  <c r="CQ66" i="22"/>
  <c r="CP66" i="22"/>
  <c r="CO66" i="22"/>
  <c r="CN66" i="22"/>
  <c r="CM66" i="22"/>
  <c r="CL66" i="22"/>
  <c r="DU65" i="22"/>
  <c r="DT65" i="22"/>
  <c r="DS65" i="22"/>
  <c r="DR65" i="22"/>
  <c r="DQ65" i="22"/>
  <c r="DP65" i="22"/>
  <c r="DO65" i="22"/>
  <c r="DN65" i="22"/>
  <c r="DM65" i="22"/>
  <c r="DL65" i="22"/>
  <c r="DK65" i="22"/>
  <c r="DJ65" i="22"/>
  <c r="DI65" i="22"/>
  <c r="DH65" i="22"/>
  <c r="DG65" i="22"/>
  <c r="DF65" i="22"/>
  <c r="DE65" i="22"/>
  <c r="DD65" i="22"/>
  <c r="DC65" i="22"/>
  <c r="DB65" i="22"/>
  <c r="DA65" i="22"/>
  <c r="CZ65" i="22"/>
  <c r="CY65" i="22"/>
  <c r="CX65" i="22"/>
  <c r="CW65" i="22"/>
  <c r="CV65" i="22"/>
  <c r="CU65" i="22"/>
  <c r="CT65" i="22"/>
  <c r="CS65" i="22"/>
  <c r="CR65" i="22"/>
  <c r="CQ65" i="22"/>
  <c r="CP65" i="22"/>
  <c r="CO65" i="22"/>
  <c r="CN65" i="22"/>
  <c r="CM65" i="22"/>
  <c r="CL65" i="22"/>
  <c r="DU62" i="22"/>
  <c r="DT62" i="22"/>
  <c r="DS62" i="22"/>
  <c r="DR62" i="22"/>
  <c r="DQ62" i="22"/>
  <c r="DP62" i="22"/>
  <c r="DO62" i="22"/>
  <c r="DN62" i="22"/>
  <c r="DM62" i="22"/>
  <c r="DL62" i="22"/>
  <c r="DK62" i="22"/>
  <c r="DJ62" i="22"/>
  <c r="DI62" i="22"/>
  <c r="DH62" i="22"/>
  <c r="DG62" i="22"/>
  <c r="DF62" i="22"/>
  <c r="DE62" i="22"/>
  <c r="DD62" i="22"/>
  <c r="DC62" i="22"/>
  <c r="DB62" i="22"/>
  <c r="DA62" i="22"/>
  <c r="CZ62" i="22"/>
  <c r="CY62" i="22"/>
  <c r="CX62" i="22"/>
  <c r="CW62" i="22"/>
  <c r="CV62" i="22"/>
  <c r="CU62" i="22"/>
  <c r="CT62" i="22"/>
  <c r="CS62" i="22"/>
  <c r="CR62" i="22"/>
  <c r="CQ62" i="22"/>
  <c r="CP62" i="22"/>
  <c r="CO62" i="22"/>
  <c r="CN62" i="22"/>
  <c r="CM62" i="22"/>
  <c r="CL62" i="22"/>
  <c r="DU61" i="22"/>
  <c r="DT61" i="22"/>
  <c r="DS61" i="22"/>
  <c r="DR61" i="22"/>
  <c r="DQ61" i="22"/>
  <c r="DP61" i="22"/>
  <c r="DO61" i="22"/>
  <c r="DN61" i="22"/>
  <c r="DM61" i="22"/>
  <c r="DL61" i="22"/>
  <c r="DK61" i="22"/>
  <c r="DJ61" i="22"/>
  <c r="DI61" i="22"/>
  <c r="DH61" i="22"/>
  <c r="DG61" i="22"/>
  <c r="DF61" i="22"/>
  <c r="DE61" i="22"/>
  <c r="DD61" i="22"/>
  <c r="DC61" i="22"/>
  <c r="DB61" i="22"/>
  <c r="DA61" i="22"/>
  <c r="CZ61" i="22"/>
  <c r="CY61" i="22"/>
  <c r="CX61" i="22"/>
  <c r="CW61" i="22"/>
  <c r="CV61" i="22"/>
  <c r="CU61" i="22"/>
  <c r="CT61" i="22"/>
  <c r="CS61" i="22"/>
  <c r="CR61" i="22"/>
  <c r="CQ61" i="22"/>
  <c r="CP61" i="22"/>
  <c r="CO61" i="22"/>
  <c r="CN61" i="22"/>
  <c r="CM61" i="22"/>
  <c r="CL61" i="22"/>
  <c r="DU60" i="22"/>
  <c r="DT60" i="22"/>
  <c r="DS60" i="22"/>
  <c r="DR60" i="22"/>
  <c r="DQ60" i="22"/>
  <c r="DP60" i="22"/>
  <c r="DO60" i="22"/>
  <c r="DN60" i="22"/>
  <c r="DM60" i="22"/>
  <c r="DL60" i="22"/>
  <c r="DK60" i="22"/>
  <c r="DJ60" i="22"/>
  <c r="DI60" i="22"/>
  <c r="DH60" i="22"/>
  <c r="DG60" i="22"/>
  <c r="DF60" i="22"/>
  <c r="DE60" i="22"/>
  <c r="DD60" i="22"/>
  <c r="DC60" i="22"/>
  <c r="DB60" i="22"/>
  <c r="DA60" i="22"/>
  <c r="CZ60" i="22"/>
  <c r="CY60" i="22"/>
  <c r="CX60" i="22"/>
  <c r="CW60" i="22"/>
  <c r="CV60" i="22"/>
  <c r="CU60" i="22"/>
  <c r="CT60" i="22"/>
  <c r="CS60" i="22"/>
  <c r="CR60" i="22"/>
  <c r="CQ60" i="22"/>
  <c r="CP60" i="22"/>
  <c r="CO60" i="22"/>
  <c r="CN60" i="22"/>
  <c r="CM60" i="22"/>
  <c r="CL60" i="22"/>
  <c r="DU59" i="22"/>
  <c r="DT59" i="22"/>
  <c r="DS59" i="22"/>
  <c r="DR59" i="22"/>
  <c r="DQ59" i="22"/>
  <c r="DP59" i="22"/>
  <c r="DO59" i="22"/>
  <c r="DN59" i="22"/>
  <c r="DM59" i="22"/>
  <c r="DL59" i="22"/>
  <c r="DK59" i="22"/>
  <c r="DJ59" i="22"/>
  <c r="DI59" i="22"/>
  <c r="DH59" i="22"/>
  <c r="DG59" i="22"/>
  <c r="DF59" i="22"/>
  <c r="DE59" i="22"/>
  <c r="DD59" i="22"/>
  <c r="DC59" i="22"/>
  <c r="DB59" i="22"/>
  <c r="DA59" i="22"/>
  <c r="CZ59" i="22"/>
  <c r="CY59" i="22"/>
  <c r="CX59" i="22"/>
  <c r="CW59" i="22"/>
  <c r="CV59" i="22"/>
  <c r="CU59" i="22"/>
  <c r="CT59" i="22"/>
  <c r="CS59" i="22"/>
  <c r="CR59" i="22"/>
  <c r="CQ59" i="22"/>
  <c r="CP59" i="22"/>
  <c r="CO59" i="22"/>
  <c r="CN59" i="22"/>
  <c r="CM59" i="22"/>
  <c r="CL59" i="22"/>
  <c r="DU58" i="22"/>
  <c r="DT58" i="22"/>
  <c r="DS58" i="22"/>
  <c r="DR58" i="22"/>
  <c r="DQ58" i="22"/>
  <c r="DP58" i="22"/>
  <c r="DO58" i="22"/>
  <c r="DN58" i="22"/>
  <c r="DM58" i="22"/>
  <c r="DL58" i="22"/>
  <c r="DK58" i="22"/>
  <c r="DJ58" i="22"/>
  <c r="DI58" i="22"/>
  <c r="DH58" i="22"/>
  <c r="DG58" i="22"/>
  <c r="DF58" i="22"/>
  <c r="DE58" i="22"/>
  <c r="DD58" i="22"/>
  <c r="DC58" i="22"/>
  <c r="DB58" i="22"/>
  <c r="DA58" i="22"/>
  <c r="CZ58" i="22"/>
  <c r="CY58" i="22"/>
  <c r="CX58" i="22"/>
  <c r="CW58" i="22"/>
  <c r="CV58" i="22"/>
  <c r="CU58" i="22"/>
  <c r="CT58" i="22"/>
  <c r="CS58" i="22"/>
  <c r="CR58" i="22"/>
  <c r="CQ58" i="22"/>
  <c r="CP58" i="22"/>
  <c r="CO58" i="22"/>
  <c r="CN58" i="22"/>
  <c r="CM58" i="22"/>
  <c r="CL58" i="22"/>
  <c r="DU57" i="22"/>
  <c r="DT57" i="22"/>
  <c r="DS57" i="22"/>
  <c r="DR57" i="22"/>
  <c r="DQ57" i="22"/>
  <c r="DP57" i="22"/>
  <c r="DO57" i="22"/>
  <c r="DN57" i="22"/>
  <c r="DM57" i="22"/>
  <c r="DL57" i="22"/>
  <c r="DK57" i="22"/>
  <c r="DJ57" i="22"/>
  <c r="DI57" i="22"/>
  <c r="DH57" i="22"/>
  <c r="DG57" i="22"/>
  <c r="DF57" i="22"/>
  <c r="DE57" i="22"/>
  <c r="DD57" i="22"/>
  <c r="DC57" i="22"/>
  <c r="DB57" i="22"/>
  <c r="DA57" i="22"/>
  <c r="CZ57" i="22"/>
  <c r="CY57" i="22"/>
  <c r="CX57" i="22"/>
  <c r="CW57" i="22"/>
  <c r="CV57" i="22"/>
  <c r="CU57" i="22"/>
  <c r="CT57" i="22"/>
  <c r="CS57" i="22"/>
  <c r="CR57" i="22"/>
  <c r="CQ57" i="22"/>
  <c r="CP57" i="22"/>
  <c r="CO57" i="22"/>
  <c r="CN57" i="22"/>
  <c r="CM57" i="22"/>
  <c r="CL57" i="22"/>
  <c r="DU56" i="22"/>
  <c r="DT56" i="22"/>
  <c r="DS56" i="22"/>
  <c r="DR56" i="22"/>
  <c r="DQ56" i="22"/>
  <c r="DP56" i="22"/>
  <c r="DO56" i="22"/>
  <c r="DN56" i="22"/>
  <c r="DM56" i="22"/>
  <c r="DL56" i="22"/>
  <c r="DK56" i="22"/>
  <c r="DJ56" i="22"/>
  <c r="DI56" i="22"/>
  <c r="DH56" i="22"/>
  <c r="DG56" i="22"/>
  <c r="DF56" i="22"/>
  <c r="DE56" i="22"/>
  <c r="DD56" i="22"/>
  <c r="DC56" i="22"/>
  <c r="DB56" i="22"/>
  <c r="DA56" i="22"/>
  <c r="CZ56" i="22"/>
  <c r="CY56" i="22"/>
  <c r="CX56" i="22"/>
  <c r="CW56" i="22"/>
  <c r="CV56" i="22"/>
  <c r="CU56" i="22"/>
  <c r="CT56" i="22"/>
  <c r="CS56" i="22"/>
  <c r="CR56" i="22"/>
  <c r="CQ56" i="22"/>
  <c r="CP56" i="22"/>
  <c r="CO56" i="22"/>
  <c r="CN56" i="22"/>
  <c r="CM56" i="22"/>
  <c r="CL56" i="22"/>
  <c r="DU55" i="22"/>
  <c r="DT55" i="22"/>
  <c r="DS55" i="22"/>
  <c r="DR55" i="22"/>
  <c r="DQ55" i="22"/>
  <c r="DP55" i="22"/>
  <c r="DO55" i="22"/>
  <c r="DN55" i="22"/>
  <c r="DM55" i="22"/>
  <c r="DL55" i="22"/>
  <c r="DK55" i="22"/>
  <c r="DJ55" i="22"/>
  <c r="DI55" i="22"/>
  <c r="DH55" i="22"/>
  <c r="DG55" i="22"/>
  <c r="DF55" i="22"/>
  <c r="DE55" i="22"/>
  <c r="DD55" i="22"/>
  <c r="DC55" i="22"/>
  <c r="DB55" i="22"/>
  <c r="DA55" i="22"/>
  <c r="CZ55" i="22"/>
  <c r="CY55" i="22"/>
  <c r="CX55" i="22"/>
  <c r="CW55" i="22"/>
  <c r="CV55" i="22"/>
  <c r="CU55" i="22"/>
  <c r="CT55" i="22"/>
  <c r="CS55" i="22"/>
  <c r="CR55" i="22"/>
  <c r="CQ55" i="22"/>
  <c r="CP55" i="22"/>
  <c r="CO55" i="22"/>
  <c r="CN55" i="22"/>
  <c r="CM55" i="22"/>
  <c r="CL55" i="22"/>
  <c r="DU54" i="22"/>
  <c r="DT54" i="22"/>
  <c r="DS54" i="22"/>
  <c r="DR54" i="22"/>
  <c r="DQ54" i="22"/>
  <c r="DP54" i="22"/>
  <c r="DO54" i="22"/>
  <c r="DN54" i="22"/>
  <c r="DM54" i="22"/>
  <c r="DL54" i="22"/>
  <c r="DK54" i="22"/>
  <c r="DJ54" i="22"/>
  <c r="DI54" i="22"/>
  <c r="DH54" i="22"/>
  <c r="DG54" i="22"/>
  <c r="DF54" i="22"/>
  <c r="DE54" i="22"/>
  <c r="DD54" i="22"/>
  <c r="DC54" i="22"/>
  <c r="DB54" i="22"/>
  <c r="DA54" i="22"/>
  <c r="CZ54" i="22"/>
  <c r="CY54" i="22"/>
  <c r="CX54" i="22"/>
  <c r="CW54" i="22"/>
  <c r="CV54" i="22"/>
  <c r="CU54" i="22"/>
  <c r="CT54" i="22"/>
  <c r="CS54" i="22"/>
  <c r="CR54" i="22"/>
  <c r="CQ54" i="22"/>
  <c r="CP54" i="22"/>
  <c r="CO54" i="22"/>
  <c r="CN54" i="22"/>
  <c r="CM54" i="22"/>
  <c r="CL54" i="22"/>
  <c r="DU53" i="22"/>
  <c r="DT53" i="22"/>
  <c r="DS53" i="22"/>
  <c r="DR53" i="22"/>
  <c r="DQ53" i="22"/>
  <c r="DP53" i="22"/>
  <c r="DO53" i="22"/>
  <c r="DN53" i="22"/>
  <c r="DM53" i="22"/>
  <c r="DL53" i="22"/>
  <c r="DK53" i="22"/>
  <c r="DJ53" i="22"/>
  <c r="DI53" i="22"/>
  <c r="DH53" i="22"/>
  <c r="DG53" i="22"/>
  <c r="DF53" i="22"/>
  <c r="DE53" i="22"/>
  <c r="DD53" i="22"/>
  <c r="DC53" i="22"/>
  <c r="DB53" i="22"/>
  <c r="DA53" i="22"/>
  <c r="CZ53" i="22"/>
  <c r="CY53" i="22"/>
  <c r="CX53" i="22"/>
  <c r="CW53" i="22"/>
  <c r="CV53" i="22"/>
  <c r="CU53" i="22"/>
  <c r="CT53" i="22"/>
  <c r="CS53" i="22"/>
  <c r="CR53" i="22"/>
  <c r="CQ53" i="22"/>
  <c r="CP53" i="22"/>
  <c r="CO53" i="22"/>
  <c r="CN53" i="22"/>
  <c r="CM53" i="22"/>
  <c r="CL53" i="22"/>
  <c r="DU52" i="22"/>
  <c r="DT52" i="22"/>
  <c r="DS52" i="22"/>
  <c r="DR52" i="22"/>
  <c r="DQ52" i="22"/>
  <c r="DP52" i="22"/>
  <c r="DO52" i="22"/>
  <c r="DN52" i="22"/>
  <c r="DM52" i="22"/>
  <c r="DL52" i="22"/>
  <c r="DK52" i="22"/>
  <c r="DJ52" i="22"/>
  <c r="DI52" i="22"/>
  <c r="DH52" i="22"/>
  <c r="DG52" i="22"/>
  <c r="DF52" i="22"/>
  <c r="DE52" i="22"/>
  <c r="DD52" i="22"/>
  <c r="DC52" i="22"/>
  <c r="DB52" i="22"/>
  <c r="DA52" i="22"/>
  <c r="CZ52" i="22"/>
  <c r="CY52" i="22"/>
  <c r="CX52" i="22"/>
  <c r="CW52" i="22"/>
  <c r="CV52" i="22"/>
  <c r="CU52" i="22"/>
  <c r="CT52" i="22"/>
  <c r="CS52" i="22"/>
  <c r="CR52" i="22"/>
  <c r="CQ52" i="22"/>
  <c r="CP52" i="22"/>
  <c r="CO52" i="22"/>
  <c r="CN52" i="22"/>
  <c r="CM52" i="22"/>
  <c r="CL52" i="22"/>
  <c r="DU51" i="22"/>
  <c r="DT51" i="22"/>
  <c r="DS51" i="22"/>
  <c r="DR51" i="22"/>
  <c r="DQ51" i="22"/>
  <c r="DP51" i="22"/>
  <c r="DO51" i="22"/>
  <c r="DN51" i="22"/>
  <c r="DM51" i="22"/>
  <c r="DL51" i="22"/>
  <c r="DK51" i="22"/>
  <c r="DJ51" i="22"/>
  <c r="DI51" i="22"/>
  <c r="DH51" i="22"/>
  <c r="DG51" i="22"/>
  <c r="DF51" i="22"/>
  <c r="DE51" i="22"/>
  <c r="DD51" i="22"/>
  <c r="DC51" i="22"/>
  <c r="DB51" i="22"/>
  <c r="DA51" i="22"/>
  <c r="CZ51" i="22"/>
  <c r="CY51" i="22"/>
  <c r="CX51" i="22"/>
  <c r="CW51" i="22"/>
  <c r="CV51" i="22"/>
  <c r="CU51" i="22"/>
  <c r="CT51" i="22"/>
  <c r="CS51" i="22"/>
  <c r="CR51" i="22"/>
  <c r="CQ51" i="22"/>
  <c r="CP51" i="22"/>
  <c r="CO51" i="22"/>
  <c r="CN51" i="22"/>
  <c r="CM51" i="22"/>
  <c r="CL51" i="22"/>
  <c r="DU50" i="22"/>
  <c r="DT50" i="22"/>
  <c r="DS50" i="22"/>
  <c r="DR50" i="22"/>
  <c r="DQ50" i="22"/>
  <c r="DP50" i="22"/>
  <c r="DO50" i="22"/>
  <c r="DN50" i="22"/>
  <c r="DM50" i="22"/>
  <c r="DL50" i="22"/>
  <c r="DK50" i="22"/>
  <c r="DJ50" i="22"/>
  <c r="DI50" i="22"/>
  <c r="DH50" i="22"/>
  <c r="DG50" i="22"/>
  <c r="DF50" i="22"/>
  <c r="DE50" i="22"/>
  <c r="DD50" i="22"/>
  <c r="DC50" i="22"/>
  <c r="DB50" i="22"/>
  <c r="DA50" i="22"/>
  <c r="CZ50" i="22"/>
  <c r="CY50" i="22"/>
  <c r="CX50" i="22"/>
  <c r="CW50" i="22"/>
  <c r="CV50" i="22"/>
  <c r="CU50" i="22"/>
  <c r="CT50" i="22"/>
  <c r="CS50" i="22"/>
  <c r="CR50" i="22"/>
  <c r="CQ50" i="22"/>
  <c r="CP50" i="22"/>
  <c r="CO50" i="22"/>
  <c r="CN50" i="22"/>
  <c r="CM50" i="22"/>
  <c r="CL50" i="22"/>
  <c r="DU47" i="22"/>
  <c r="DT47" i="22"/>
  <c r="DS47" i="22"/>
  <c r="DR47" i="22"/>
  <c r="DQ47" i="22"/>
  <c r="DP47" i="22"/>
  <c r="DO47" i="22"/>
  <c r="DN47" i="22"/>
  <c r="DM47" i="22"/>
  <c r="DL47" i="22"/>
  <c r="DK47" i="22"/>
  <c r="DJ47" i="22"/>
  <c r="DI47" i="22"/>
  <c r="DH47" i="22"/>
  <c r="DG47" i="22"/>
  <c r="DF47" i="22"/>
  <c r="DE47" i="22"/>
  <c r="DD47" i="22"/>
  <c r="DC47" i="22"/>
  <c r="DB47" i="22"/>
  <c r="DA47" i="22"/>
  <c r="CZ47" i="22"/>
  <c r="CY47" i="22"/>
  <c r="CX47" i="22"/>
  <c r="CW47" i="22"/>
  <c r="CV47" i="22"/>
  <c r="CU47" i="22"/>
  <c r="CT47" i="22"/>
  <c r="CS47" i="22"/>
  <c r="CR47" i="22"/>
  <c r="CQ47" i="22"/>
  <c r="CP47" i="22"/>
  <c r="CO47" i="22"/>
  <c r="CN47" i="22"/>
  <c r="CM47" i="22"/>
  <c r="CL47" i="22"/>
  <c r="DU46" i="22"/>
  <c r="DT46" i="22"/>
  <c r="DS46" i="22"/>
  <c r="DR46" i="22"/>
  <c r="DQ46" i="22"/>
  <c r="DP46" i="22"/>
  <c r="DO46" i="22"/>
  <c r="DN46" i="22"/>
  <c r="DM46" i="22"/>
  <c r="DL46" i="22"/>
  <c r="DK46" i="22"/>
  <c r="DJ46" i="22"/>
  <c r="DI46" i="22"/>
  <c r="DH46" i="22"/>
  <c r="DG46" i="22"/>
  <c r="DF46" i="22"/>
  <c r="DE46" i="22"/>
  <c r="DD46" i="22"/>
  <c r="DC46" i="22"/>
  <c r="DB46" i="22"/>
  <c r="DA46" i="22"/>
  <c r="CZ46" i="22"/>
  <c r="CY46" i="22"/>
  <c r="CX46" i="22"/>
  <c r="CW46" i="22"/>
  <c r="CV46" i="22"/>
  <c r="CU46" i="22"/>
  <c r="CT46" i="22"/>
  <c r="CS46" i="22"/>
  <c r="CR46" i="22"/>
  <c r="CQ46" i="22"/>
  <c r="CP46" i="22"/>
  <c r="CO46" i="22"/>
  <c r="CN46" i="22"/>
  <c r="CM46" i="22"/>
  <c r="CL46" i="22"/>
  <c r="DU45" i="22"/>
  <c r="DT45" i="22"/>
  <c r="DS45" i="22"/>
  <c r="DR45" i="22"/>
  <c r="DQ45" i="22"/>
  <c r="DP45" i="22"/>
  <c r="DO45" i="22"/>
  <c r="DN45" i="22"/>
  <c r="DM45" i="22"/>
  <c r="DL45" i="22"/>
  <c r="DK45" i="22"/>
  <c r="DJ45" i="22"/>
  <c r="DI45" i="22"/>
  <c r="DH45" i="22"/>
  <c r="DG45" i="22"/>
  <c r="DF45" i="22"/>
  <c r="DE45" i="22"/>
  <c r="DD45" i="22"/>
  <c r="DC45" i="22"/>
  <c r="DB45" i="22"/>
  <c r="DA45" i="22"/>
  <c r="CZ45" i="22"/>
  <c r="CY45" i="22"/>
  <c r="CX45" i="22"/>
  <c r="CW45" i="22"/>
  <c r="CV45" i="22"/>
  <c r="CU45" i="22"/>
  <c r="CT45" i="22"/>
  <c r="CS45" i="22"/>
  <c r="CR45" i="22"/>
  <c r="CQ45" i="22"/>
  <c r="CP45" i="22"/>
  <c r="CO45" i="22"/>
  <c r="CN45" i="22"/>
  <c r="CM45" i="22"/>
  <c r="CL45" i="22"/>
  <c r="DU44" i="22"/>
  <c r="DT44" i="22"/>
  <c r="DS44" i="22"/>
  <c r="DR44" i="22"/>
  <c r="DQ44" i="22"/>
  <c r="DP44" i="22"/>
  <c r="DO44" i="22"/>
  <c r="DN44" i="22"/>
  <c r="DM44" i="22"/>
  <c r="DL44" i="22"/>
  <c r="DK44" i="22"/>
  <c r="DJ44" i="22"/>
  <c r="DI44" i="22"/>
  <c r="DH44" i="22"/>
  <c r="DG44" i="22"/>
  <c r="DF44" i="22"/>
  <c r="DE44" i="22"/>
  <c r="DD44" i="22"/>
  <c r="DC44" i="22"/>
  <c r="DB44" i="22"/>
  <c r="DA44" i="22"/>
  <c r="CZ44" i="22"/>
  <c r="CY44" i="22"/>
  <c r="CX44" i="22"/>
  <c r="CW44" i="22"/>
  <c r="CV44" i="22"/>
  <c r="CU44" i="22"/>
  <c r="CT44" i="22"/>
  <c r="CS44" i="22"/>
  <c r="CR44" i="22"/>
  <c r="CQ44" i="22"/>
  <c r="CP44" i="22"/>
  <c r="CO44" i="22"/>
  <c r="CN44" i="22"/>
  <c r="CM44" i="22"/>
  <c r="CL44" i="22"/>
  <c r="DU43" i="22"/>
  <c r="DT43" i="22"/>
  <c r="DS43" i="22"/>
  <c r="DR43" i="22"/>
  <c r="DQ43" i="22"/>
  <c r="DP43" i="22"/>
  <c r="DO43" i="22"/>
  <c r="DN43" i="22"/>
  <c r="DM43" i="22"/>
  <c r="DL43" i="22"/>
  <c r="DK43" i="22"/>
  <c r="DJ43" i="22"/>
  <c r="DI43" i="22"/>
  <c r="DH43" i="22"/>
  <c r="DG43" i="22"/>
  <c r="DF43" i="22"/>
  <c r="DE43" i="22"/>
  <c r="DD43" i="22"/>
  <c r="DC43" i="22"/>
  <c r="DB43" i="22"/>
  <c r="DA43" i="22"/>
  <c r="CZ43" i="22"/>
  <c r="CY43" i="22"/>
  <c r="CX43" i="22"/>
  <c r="CW43" i="22"/>
  <c r="CV43" i="22"/>
  <c r="CU43" i="22"/>
  <c r="CT43" i="22"/>
  <c r="CS43" i="22"/>
  <c r="CR43" i="22"/>
  <c r="CQ43" i="22"/>
  <c r="CP43" i="22"/>
  <c r="CO43" i="22"/>
  <c r="CN43" i="22"/>
  <c r="CM43" i="22"/>
  <c r="CL43" i="22"/>
  <c r="DU42" i="22"/>
  <c r="DT42" i="22"/>
  <c r="DS42" i="22"/>
  <c r="DR42" i="22"/>
  <c r="DQ42" i="22"/>
  <c r="DP42" i="22"/>
  <c r="DO42" i="22"/>
  <c r="DN42" i="22"/>
  <c r="DM42" i="22"/>
  <c r="DL42" i="22"/>
  <c r="DK42" i="22"/>
  <c r="DJ42" i="22"/>
  <c r="DI42" i="22"/>
  <c r="DH42" i="22"/>
  <c r="DG42" i="22"/>
  <c r="DF42" i="22"/>
  <c r="DE42" i="22"/>
  <c r="DD42" i="22"/>
  <c r="DC42" i="22"/>
  <c r="DB42" i="22"/>
  <c r="DA42" i="22"/>
  <c r="CZ42" i="22"/>
  <c r="CY42" i="22"/>
  <c r="CX42" i="22"/>
  <c r="CW42" i="22"/>
  <c r="CV42" i="22"/>
  <c r="CU42" i="22"/>
  <c r="CT42" i="22"/>
  <c r="CS42" i="22"/>
  <c r="CR42" i="22"/>
  <c r="CQ42" i="22"/>
  <c r="CP42" i="22"/>
  <c r="CO42" i="22"/>
  <c r="CN42" i="22"/>
  <c r="CM42" i="22"/>
  <c r="CL42" i="22"/>
  <c r="DU41" i="22"/>
  <c r="DT41" i="22"/>
  <c r="DS41" i="22"/>
  <c r="DR41" i="22"/>
  <c r="DQ41" i="22"/>
  <c r="DP41" i="22"/>
  <c r="DO41" i="22"/>
  <c r="DN41" i="22"/>
  <c r="DM41" i="22"/>
  <c r="DL41" i="22"/>
  <c r="DK41" i="22"/>
  <c r="DJ41" i="22"/>
  <c r="DI41" i="22"/>
  <c r="DH41" i="22"/>
  <c r="DG41" i="22"/>
  <c r="DF41" i="22"/>
  <c r="DE41" i="22"/>
  <c r="DD41" i="22"/>
  <c r="DC41" i="22"/>
  <c r="DB41" i="22"/>
  <c r="DA41" i="22"/>
  <c r="CZ41" i="22"/>
  <c r="CY41" i="22"/>
  <c r="CX41" i="22"/>
  <c r="CW41" i="22"/>
  <c r="CV41" i="22"/>
  <c r="CU41" i="22"/>
  <c r="CT41" i="22"/>
  <c r="CS41" i="22"/>
  <c r="CR41" i="22"/>
  <c r="CQ41" i="22"/>
  <c r="CP41" i="22"/>
  <c r="CO41" i="22"/>
  <c r="CN41" i="22"/>
  <c r="CM41" i="22"/>
  <c r="CL41" i="22"/>
  <c r="DU40" i="22"/>
  <c r="DT40" i="22"/>
  <c r="DS40" i="22"/>
  <c r="DR40" i="22"/>
  <c r="DQ40" i="22"/>
  <c r="DP40" i="22"/>
  <c r="DO40" i="22"/>
  <c r="DN40" i="22"/>
  <c r="DM40" i="22"/>
  <c r="DL40" i="22"/>
  <c r="DK40" i="22"/>
  <c r="DJ40" i="22"/>
  <c r="DI40" i="22"/>
  <c r="DH40" i="22"/>
  <c r="DG40" i="22"/>
  <c r="DF40" i="22"/>
  <c r="DE40" i="22"/>
  <c r="DD40" i="22"/>
  <c r="DC40" i="22"/>
  <c r="DB40" i="22"/>
  <c r="DA40" i="22"/>
  <c r="CZ40" i="22"/>
  <c r="CY40" i="22"/>
  <c r="CX40" i="22"/>
  <c r="CW40" i="22"/>
  <c r="CV40" i="22"/>
  <c r="CU40" i="22"/>
  <c r="CT40" i="22"/>
  <c r="CS40" i="22"/>
  <c r="CR40" i="22"/>
  <c r="CQ40" i="22"/>
  <c r="CP40" i="22"/>
  <c r="CO40" i="22"/>
  <c r="CN40" i="22"/>
  <c r="CM40" i="22"/>
  <c r="CL40" i="22"/>
  <c r="DU39" i="22"/>
  <c r="DT39" i="22"/>
  <c r="DS39" i="22"/>
  <c r="DR39" i="22"/>
  <c r="DQ39" i="22"/>
  <c r="DP39" i="22"/>
  <c r="DO39" i="22"/>
  <c r="DN39" i="22"/>
  <c r="DM39" i="22"/>
  <c r="DL39" i="22"/>
  <c r="DK39" i="22"/>
  <c r="DJ39" i="22"/>
  <c r="DI39" i="22"/>
  <c r="DH39" i="22"/>
  <c r="DG39" i="22"/>
  <c r="DF39" i="22"/>
  <c r="DE39" i="22"/>
  <c r="DD39" i="22"/>
  <c r="DC39" i="22"/>
  <c r="DB39" i="22"/>
  <c r="DA39" i="22"/>
  <c r="CZ39" i="22"/>
  <c r="CY39" i="22"/>
  <c r="CX39" i="22"/>
  <c r="CW39" i="22"/>
  <c r="CV39" i="22"/>
  <c r="CU39" i="22"/>
  <c r="CT39" i="22"/>
  <c r="CS39" i="22"/>
  <c r="CR39" i="22"/>
  <c r="CQ39" i="22"/>
  <c r="CP39" i="22"/>
  <c r="CO39" i="22"/>
  <c r="CN39" i="22"/>
  <c r="CM39" i="22"/>
  <c r="CL39" i="22"/>
  <c r="DU38" i="22"/>
  <c r="DT38" i="22"/>
  <c r="DS38" i="22"/>
  <c r="DR38" i="22"/>
  <c r="DQ38" i="22"/>
  <c r="DP38" i="22"/>
  <c r="DO38" i="22"/>
  <c r="DN38" i="22"/>
  <c r="DM38" i="22"/>
  <c r="DL38" i="22"/>
  <c r="DK38" i="22"/>
  <c r="DJ38" i="22"/>
  <c r="DI38" i="22"/>
  <c r="DH38" i="22"/>
  <c r="DG38" i="22"/>
  <c r="DF38" i="22"/>
  <c r="DE38" i="22"/>
  <c r="DD38" i="22"/>
  <c r="DC38" i="22"/>
  <c r="DB38" i="22"/>
  <c r="DA38" i="22"/>
  <c r="CZ38" i="22"/>
  <c r="CY38" i="22"/>
  <c r="CX38" i="22"/>
  <c r="CW38" i="22"/>
  <c r="CV38" i="22"/>
  <c r="CU38" i="22"/>
  <c r="CT38" i="22"/>
  <c r="CS38" i="22"/>
  <c r="CR38" i="22"/>
  <c r="CQ38" i="22"/>
  <c r="CP38" i="22"/>
  <c r="CO38" i="22"/>
  <c r="CN38" i="22"/>
  <c r="CM38" i="22"/>
  <c r="CL38" i="22"/>
  <c r="DU37" i="22"/>
  <c r="DT37" i="22"/>
  <c r="DS37" i="22"/>
  <c r="DR37" i="22"/>
  <c r="DQ37" i="22"/>
  <c r="DP37" i="22"/>
  <c r="DO37" i="22"/>
  <c r="DN37" i="22"/>
  <c r="DM37" i="22"/>
  <c r="DL37" i="22"/>
  <c r="DK37" i="22"/>
  <c r="DJ37" i="22"/>
  <c r="DI37" i="22"/>
  <c r="DH37" i="22"/>
  <c r="DG37" i="22"/>
  <c r="DF37" i="22"/>
  <c r="DE37" i="22"/>
  <c r="DD37" i="22"/>
  <c r="DC37" i="22"/>
  <c r="DB37" i="22"/>
  <c r="DA37" i="22"/>
  <c r="CZ37" i="22"/>
  <c r="CY37" i="22"/>
  <c r="CX37" i="22"/>
  <c r="CW37" i="22"/>
  <c r="CV37" i="22"/>
  <c r="CU37" i="22"/>
  <c r="CT37" i="22"/>
  <c r="CS37" i="22"/>
  <c r="CR37" i="22"/>
  <c r="CQ37" i="22"/>
  <c r="CP37" i="22"/>
  <c r="CO37" i="22"/>
  <c r="CN37" i="22"/>
  <c r="CM37" i="22"/>
  <c r="CL37" i="22"/>
  <c r="DU36" i="22"/>
  <c r="DT36" i="22"/>
  <c r="DS36" i="22"/>
  <c r="DR36" i="22"/>
  <c r="DQ36" i="22"/>
  <c r="DP36" i="22"/>
  <c r="DO36" i="22"/>
  <c r="DN36" i="22"/>
  <c r="DM36" i="22"/>
  <c r="DL36" i="22"/>
  <c r="DK36" i="22"/>
  <c r="DJ36" i="22"/>
  <c r="DI36" i="22"/>
  <c r="DH36" i="22"/>
  <c r="DG36" i="22"/>
  <c r="DF36" i="22"/>
  <c r="DE36" i="22"/>
  <c r="DD36" i="22"/>
  <c r="DC36" i="22"/>
  <c r="DB36" i="22"/>
  <c r="DA36" i="22"/>
  <c r="CZ36" i="22"/>
  <c r="CY36" i="22"/>
  <c r="CX36" i="22"/>
  <c r="CW36" i="22"/>
  <c r="CV36" i="22"/>
  <c r="CU36" i="22"/>
  <c r="CT36" i="22"/>
  <c r="CS36" i="22"/>
  <c r="CR36" i="22"/>
  <c r="CQ36" i="22"/>
  <c r="CP36" i="22"/>
  <c r="CO36" i="22"/>
  <c r="CN36" i="22"/>
  <c r="CM36" i="22"/>
  <c r="CL36" i="22"/>
  <c r="DU35" i="22"/>
  <c r="DT35" i="22"/>
  <c r="DS35" i="22"/>
  <c r="DR35" i="22"/>
  <c r="DQ35" i="22"/>
  <c r="DP35" i="22"/>
  <c r="DO35" i="22"/>
  <c r="DN35" i="22"/>
  <c r="DM35" i="22"/>
  <c r="DL35" i="22"/>
  <c r="DK35" i="22"/>
  <c r="DJ35" i="22"/>
  <c r="DI35" i="22"/>
  <c r="DH35" i="22"/>
  <c r="DG35" i="22"/>
  <c r="DF35" i="22"/>
  <c r="DE35" i="22"/>
  <c r="DD35" i="22"/>
  <c r="DC35" i="22"/>
  <c r="DB35" i="22"/>
  <c r="DA35" i="22"/>
  <c r="CZ35" i="22"/>
  <c r="CY35" i="22"/>
  <c r="CX35" i="22"/>
  <c r="CW35" i="22"/>
  <c r="CV35" i="22"/>
  <c r="CU35" i="22"/>
  <c r="CT35" i="22"/>
  <c r="CS35" i="22"/>
  <c r="CR35" i="22"/>
  <c r="CQ35" i="22"/>
  <c r="CP35" i="22"/>
  <c r="CO35" i="22"/>
  <c r="CN35" i="22"/>
  <c r="CM35" i="22"/>
  <c r="CL35" i="22"/>
  <c r="G19" i="6"/>
  <c r="H19" i="6" s="1"/>
  <c r="I19" i="6" s="1"/>
  <c r="J19" i="6" s="1"/>
  <c r="K19" i="6" s="1"/>
  <c r="L19" i="6" s="1"/>
  <c r="M19" i="6" s="1"/>
  <c r="N19" i="6" s="1"/>
  <c r="O19" i="6" s="1"/>
  <c r="P19" i="6" s="1"/>
  <c r="Q19" i="6" s="1"/>
  <c r="R19" i="6" s="1"/>
  <c r="S19" i="6" s="1"/>
  <c r="T19" i="6" s="1"/>
  <c r="U19" i="6" s="1"/>
  <c r="V19" i="6" s="1"/>
  <c r="W19" i="6" s="1"/>
  <c r="X19" i="6" s="1"/>
  <c r="Y19" i="6" s="1"/>
  <c r="Z19" i="6" s="1"/>
  <c r="AA19" i="6" s="1"/>
  <c r="AB19" i="6" s="1"/>
  <c r="AC19" i="6" s="1"/>
  <c r="AD19" i="6" s="1"/>
  <c r="AE19" i="6" s="1"/>
  <c r="AF19" i="6" s="1"/>
  <c r="AG19" i="6" s="1"/>
  <c r="AH19" i="6" s="1"/>
  <c r="AI19" i="6" s="1"/>
  <c r="AJ19" i="6" s="1"/>
  <c r="AK19" i="6" s="1"/>
  <c r="AL19" i="6" s="1"/>
  <c r="AM19" i="6" s="1"/>
  <c r="AN19" i="6" s="1"/>
  <c r="AO19" i="6" s="1"/>
  <c r="AP19" i="6" s="1"/>
  <c r="AQ19" i="6" s="1"/>
  <c r="AR19" i="6" s="1"/>
  <c r="AS19" i="6" s="1"/>
  <c r="AT19" i="6" s="1"/>
  <c r="AU19" i="6" s="1"/>
  <c r="AV19" i="6" s="1"/>
  <c r="AW19" i="6" s="1"/>
  <c r="AX19" i="6" s="1"/>
  <c r="AY19" i="6" s="1"/>
  <c r="AZ19" i="6" s="1"/>
  <c r="BA19" i="6" s="1"/>
  <c r="BB19" i="6" s="1"/>
  <c r="BC19" i="6" s="1"/>
  <c r="BD19" i="6" s="1"/>
  <c r="BE19" i="6" s="1"/>
  <c r="BF19" i="6" s="1"/>
  <c r="BG19" i="6" s="1"/>
  <c r="BH19" i="6" s="1"/>
  <c r="BI19" i="6" s="1"/>
  <c r="BJ19" i="6" s="1"/>
  <c r="BK19" i="6" s="1"/>
  <c r="BL19" i="6" s="1"/>
  <c r="BM19" i="6" s="1"/>
  <c r="BN19" i="6" s="1"/>
  <c r="BO19" i="6" s="1"/>
  <c r="BP19" i="6" s="1"/>
  <c r="BQ19" i="6" s="1"/>
  <c r="BR19" i="6" s="1"/>
  <c r="BS19" i="6" s="1"/>
  <c r="BT19" i="6" s="1"/>
  <c r="BU19" i="6" s="1"/>
  <c r="BV19" i="6" s="1"/>
  <c r="BW19" i="6" s="1"/>
  <c r="BX19" i="6" s="1"/>
  <c r="BY19" i="6" s="1"/>
  <c r="BZ19" i="6" s="1"/>
  <c r="CA19" i="6" s="1"/>
  <c r="CB19" i="6" s="1"/>
  <c r="CC19" i="6" s="1"/>
  <c r="CD19" i="6" s="1"/>
  <c r="CE19" i="6" s="1"/>
  <c r="CF19" i="6" s="1"/>
  <c r="CG19" i="6" s="1"/>
  <c r="CH19" i="6" s="1"/>
  <c r="CI19" i="6" s="1"/>
  <c r="CJ19" i="6" s="1"/>
  <c r="F19" i="6"/>
  <c r="G19" i="24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BZ10" i="41" l="1"/>
  <c r="BZ14" i="41"/>
  <c r="BZ18" i="41"/>
  <c r="BZ24" i="41"/>
  <c r="BZ28" i="41"/>
  <c r="BZ32" i="41"/>
  <c r="BZ38" i="41"/>
  <c r="BZ42" i="41"/>
  <c r="BZ46" i="41"/>
  <c r="BZ52" i="41"/>
  <c r="BZ56" i="41"/>
  <c r="BZ60" i="41"/>
  <c r="BZ66" i="41"/>
  <c r="BZ70" i="41"/>
  <c r="BZ74" i="41"/>
  <c r="BZ78" i="41"/>
  <c r="BZ9" i="41"/>
  <c r="BZ13" i="41"/>
  <c r="BZ17" i="41"/>
  <c r="BZ23" i="41"/>
  <c r="BZ27" i="41"/>
  <c r="BZ31" i="41"/>
  <c r="BZ37" i="41"/>
  <c r="BZ41" i="41"/>
  <c r="BZ45" i="41"/>
  <c r="BZ51" i="41"/>
  <c r="BZ55" i="41"/>
  <c r="BZ59" i="41"/>
  <c r="BZ63" i="41"/>
  <c r="BZ69" i="41"/>
  <c r="BZ73" i="41"/>
  <c r="BZ77" i="41"/>
  <c r="BZ12" i="41"/>
  <c r="BZ16" i="41"/>
  <c r="BZ22" i="41"/>
  <c r="BZ26" i="41"/>
  <c r="BZ30" i="41"/>
  <c r="BZ36" i="41"/>
  <c r="BZ40" i="41"/>
  <c r="BZ44" i="41"/>
  <c r="BZ48" i="41"/>
  <c r="BZ54" i="41"/>
  <c r="BZ58" i="41"/>
  <c r="BZ62" i="41"/>
  <c r="BZ68" i="41"/>
  <c r="BZ72" i="41"/>
  <c r="BZ76" i="41"/>
  <c r="BC9" i="41"/>
  <c r="BZ11" i="41"/>
  <c r="BZ15" i="41"/>
  <c r="BZ21" i="41"/>
  <c r="BZ25" i="41"/>
  <c r="BZ29" i="41"/>
  <c r="BZ33" i="41"/>
  <c r="BZ39" i="41"/>
  <c r="BZ43" i="41"/>
  <c r="BZ47" i="41"/>
  <c r="BZ53" i="41"/>
  <c r="BZ57" i="41"/>
  <c r="BZ61" i="41"/>
  <c r="BZ67" i="41"/>
  <c r="BZ71" i="41"/>
  <c r="BZ75" i="41"/>
  <c r="E4" i="43"/>
  <c r="N4" i="43" s="1"/>
  <c r="N2" i="43"/>
  <c r="C4" i="43"/>
  <c r="L2" i="43"/>
  <c r="D4" i="43"/>
  <c r="M2" i="43"/>
  <c r="I4" i="43"/>
  <c r="O3" i="43"/>
  <c r="K2" i="42"/>
  <c r="O2" i="42" s="1"/>
  <c r="K2" i="43"/>
  <c r="K4" i="43" s="1"/>
  <c r="M4" i="43" l="1"/>
  <c r="L4" i="43"/>
  <c r="F4" i="43"/>
  <c r="DT32" i="22"/>
  <c r="DS32" i="22"/>
  <c r="DR32" i="22"/>
  <c r="DQ32" i="22"/>
  <c r="DP32" i="22"/>
  <c r="DO32" i="22"/>
  <c r="DN32" i="22"/>
  <c r="DM32" i="22"/>
  <c r="DL32" i="22"/>
  <c r="DK32" i="22"/>
  <c r="DJ32" i="22"/>
  <c r="DI32" i="22"/>
  <c r="DH32" i="22"/>
  <c r="DG32" i="22"/>
  <c r="DF32" i="22"/>
  <c r="DE32" i="22"/>
  <c r="DD32" i="22"/>
  <c r="DC32" i="22"/>
  <c r="DB32" i="22"/>
  <c r="DA32" i="22"/>
  <c r="CZ32" i="22"/>
  <c r="CY32" i="22"/>
  <c r="CX32" i="22"/>
  <c r="CW32" i="22"/>
  <c r="CV32" i="22"/>
  <c r="CU32" i="22"/>
  <c r="CT32" i="22"/>
  <c r="CS32" i="22"/>
  <c r="CR32" i="22"/>
  <c r="CQ32" i="22"/>
  <c r="CP32" i="22"/>
  <c r="CO32" i="22"/>
  <c r="CN32" i="22"/>
  <c r="CM32" i="22"/>
  <c r="CL32" i="22"/>
  <c r="DT31" i="22"/>
  <c r="DS31" i="22"/>
  <c r="DR31" i="22"/>
  <c r="DQ31" i="22"/>
  <c r="DP31" i="22"/>
  <c r="DO31" i="22"/>
  <c r="DN31" i="22"/>
  <c r="DM31" i="22"/>
  <c r="DL31" i="22"/>
  <c r="DK31" i="22"/>
  <c r="DJ31" i="22"/>
  <c r="DI31" i="22"/>
  <c r="DH31" i="22"/>
  <c r="DG31" i="22"/>
  <c r="DF31" i="22"/>
  <c r="DE31" i="22"/>
  <c r="DD31" i="22"/>
  <c r="DC31" i="22"/>
  <c r="DB31" i="22"/>
  <c r="DA31" i="22"/>
  <c r="CZ31" i="22"/>
  <c r="CY31" i="22"/>
  <c r="CX31" i="22"/>
  <c r="CW31" i="22"/>
  <c r="CV31" i="22"/>
  <c r="CU31" i="22"/>
  <c r="CT31" i="22"/>
  <c r="CS31" i="22"/>
  <c r="CR31" i="22"/>
  <c r="CQ31" i="22"/>
  <c r="CP31" i="22"/>
  <c r="CO31" i="22"/>
  <c r="CN31" i="22"/>
  <c r="CM31" i="22"/>
  <c r="CL31" i="22"/>
  <c r="DT30" i="22"/>
  <c r="DS30" i="22"/>
  <c r="DR30" i="22"/>
  <c r="DQ30" i="22"/>
  <c r="DP30" i="22"/>
  <c r="DO30" i="22"/>
  <c r="DN30" i="22"/>
  <c r="DM30" i="22"/>
  <c r="DL30" i="22"/>
  <c r="DK30" i="22"/>
  <c r="DJ30" i="22"/>
  <c r="DI30" i="22"/>
  <c r="DH30" i="22"/>
  <c r="DG30" i="22"/>
  <c r="DF30" i="22"/>
  <c r="DE30" i="22"/>
  <c r="DD30" i="22"/>
  <c r="DC30" i="22"/>
  <c r="DB30" i="22"/>
  <c r="DA30" i="22"/>
  <c r="CZ30" i="22"/>
  <c r="CY30" i="22"/>
  <c r="CX30" i="22"/>
  <c r="CW30" i="22"/>
  <c r="CV30" i="22"/>
  <c r="CU30" i="22"/>
  <c r="CT30" i="22"/>
  <c r="CS30" i="22"/>
  <c r="CR30" i="22"/>
  <c r="CQ30" i="22"/>
  <c r="CP30" i="22"/>
  <c r="CO30" i="22"/>
  <c r="CN30" i="22"/>
  <c r="CM30" i="22"/>
  <c r="CL30" i="22"/>
  <c r="DT29" i="22"/>
  <c r="DS29" i="22"/>
  <c r="DR29" i="22"/>
  <c r="DQ29" i="22"/>
  <c r="DP29" i="22"/>
  <c r="DO29" i="22"/>
  <c r="DN29" i="22"/>
  <c r="DM29" i="22"/>
  <c r="DL29" i="22"/>
  <c r="DK29" i="22"/>
  <c r="DJ29" i="22"/>
  <c r="DI29" i="22"/>
  <c r="DH29" i="22"/>
  <c r="DG29" i="22"/>
  <c r="DF29" i="22"/>
  <c r="DE29" i="22"/>
  <c r="DD29" i="22"/>
  <c r="DC29" i="22"/>
  <c r="DB29" i="22"/>
  <c r="DA29" i="22"/>
  <c r="CZ29" i="22"/>
  <c r="CY29" i="22"/>
  <c r="CX29" i="22"/>
  <c r="CW29" i="22"/>
  <c r="CV29" i="22"/>
  <c r="CU29" i="22"/>
  <c r="CT29" i="22"/>
  <c r="CS29" i="22"/>
  <c r="CR29" i="22"/>
  <c r="CQ29" i="22"/>
  <c r="CP29" i="22"/>
  <c r="CO29" i="22"/>
  <c r="CN29" i="22"/>
  <c r="CM29" i="22"/>
  <c r="CL29" i="22"/>
  <c r="DT28" i="22"/>
  <c r="DS28" i="22"/>
  <c r="DR28" i="22"/>
  <c r="DQ28" i="22"/>
  <c r="DP28" i="22"/>
  <c r="DO28" i="22"/>
  <c r="DN28" i="22"/>
  <c r="DM28" i="22"/>
  <c r="DL28" i="22"/>
  <c r="DK28" i="22"/>
  <c r="DJ28" i="22"/>
  <c r="DI28" i="22"/>
  <c r="DH28" i="22"/>
  <c r="DG28" i="22"/>
  <c r="DF28" i="22"/>
  <c r="DE28" i="22"/>
  <c r="DD28" i="22"/>
  <c r="DC28" i="22"/>
  <c r="DB28" i="22"/>
  <c r="DA28" i="22"/>
  <c r="CZ28" i="22"/>
  <c r="CY28" i="22"/>
  <c r="CX28" i="22"/>
  <c r="CW28" i="22"/>
  <c r="CV28" i="22"/>
  <c r="CU28" i="22"/>
  <c r="CT28" i="22"/>
  <c r="CS28" i="22"/>
  <c r="CR28" i="22"/>
  <c r="CQ28" i="22"/>
  <c r="CP28" i="22"/>
  <c r="CO28" i="22"/>
  <c r="CN28" i="22"/>
  <c r="CM28" i="22"/>
  <c r="CL28" i="22"/>
  <c r="DU27" i="22"/>
  <c r="DT27" i="22"/>
  <c r="DS27" i="22"/>
  <c r="DR27" i="22"/>
  <c r="DQ27" i="22"/>
  <c r="DP27" i="22"/>
  <c r="DO27" i="22"/>
  <c r="DN27" i="22"/>
  <c r="DM27" i="22"/>
  <c r="DL27" i="22"/>
  <c r="DK27" i="22"/>
  <c r="DJ27" i="22"/>
  <c r="DI27" i="22"/>
  <c r="DH27" i="22"/>
  <c r="DG27" i="22"/>
  <c r="DF27" i="22"/>
  <c r="DE27" i="22"/>
  <c r="DD27" i="22"/>
  <c r="DC27" i="22"/>
  <c r="DB27" i="22"/>
  <c r="DA27" i="22"/>
  <c r="CZ27" i="22"/>
  <c r="CY27" i="22"/>
  <c r="CX27" i="22"/>
  <c r="CW27" i="22"/>
  <c r="CV27" i="22"/>
  <c r="CU27" i="22"/>
  <c r="CT27" i="22"/>
  <c r="CS27" i="22"/>
  <c r="CR27" i="22"/>
  <c r="CQ27" i="22"/>
  <c r="CP27" i="22"/>
  <c r="CO27" i="22"/>
  <c r="CN27" i="22"/>
  <c r="CM27" i="22"/>
  <c r="CL27" i="22"/>
  <c r="DT26" i="22"/>
  <c r="DS26" i="22"/>
  <c r="DR26" i="22"/>
  <c r="DQ26" i="22"/>
  <c r="DP26" i="22"/>
  <c r="DO26" i="22"/>
  <c r="DN26" i="22"/>
  <c r="DM26" i="22"/>
  <c r="DL26" i="22"/>
  <c r="DK26" i="22"/>
  <c r="DJ26" i="22"/>
  <c r="DI26" i="22"/>
  <c r="DH26" i="22"/>
  <c r="DG26" i="22"/>
  <c r="DF26" i="22"/>
  <c r="DE26" i="22"/>
  <c r="DD26" i="22"/>
  <c r="DC26" i="22"/>
  <c r="DB26" i="22"/>
  <c r="DA26" i="22"/>
  <c r="CZ26" i="22"/>
  <c r="CY26" i="22"/>
  <c r="CX26" i="22"/>
  <c r="CW26" i="22"/>
  <c r="CV26" i="22"/>
  <c r="CU26" i="22"/>
  <c r="CT26" i="22"/>
  <c r="CS26" i="22"/>
  <c r="CR26" i="22"/>
  <c r="CQ26" i="22"/>
  <c r="CP26" i="22"/>
  <c r="CO26" i="22"/>
  <c r="CN26" i="22"/>
  <c r="CM26" i="22"/>
  <c r="CL26" i="22"/>
  <c r="DT25" i="22"/>
  <c r="DS25" i="22"/>
  <c r="DR25" i="22"/>
  <c r="DQ25" i="22"/>
  <c r="DP25" i="22"/>
  <c r="DO25" i="22"/>
  <c r="DN25" i="22"/>
  <c r="DM25" i="22"/>
  <c r="DL25" i="22"/>
  <c r="DK25" i="22"/>
  <c r="DJ25" i="22"/>
  <c r="DI25" i="22"/>
  <c r="DH25" i="22"/>
  <c r="DG25" i="22"/>
  <c r="DF25" i="22"/>
  <c r="DE25" i="22"/>
  <c r="DD25" i="22"/>
  <c r="DC25" i="22"/>
  <c r="DB25" i="22"/>
  <c r="DA25" i="22"/>
  <c r="CZ25" i="22"/>
  <c r="CY25" i="22"/>
  <c r="CX25" i="22"/>
  <c r="CW25" i="22"/>
  <c r="CV25" i="22"/>
  <c r="CU25" i="22"/>
  <c r="CT25" i="22"/>
  <c r="CS25" i="22"/>
  <c r="CR25" i="22"/>
  <c r="CQ25" i="22"/>
  <c r="CP25" i="22"/>
  <c r="CO25" i="22"/>
  <c r="CN25" i="22"/>
  <c r="CM25" i="22"/>
  <c r="CL25" i="22"/>
  <c r="DT24" i="22"/>
  <c r="DS24" i="22"/>
  <c r="DR24" i="22"/>
  <c r="DQ24" i="22"/>
  <c r="DP24" i="22"/>
  <c r="DO24" i="22"/>
  <c r="DN24" i="22"/>
  <c r="DM24" i="22"/>
  <c r="DL24" i="22"/>
  <c r="DK24" i="22"/>
  <c r="DJ24" i="22"/>
  <c r="DI24" i="22"/>
  <c r="DH24" i="22"/>
  <c r="DG24" i="22"/>
  <c r="DF24" i="22"/>
  <c r="DE24" i="22"/>
  <c r="DD24" i="22"/>
  <c r="DC24" i="22"/>
  <c r="DB24" i="22"/>
  <c r="DA24" i="22"/>
  <c r="CZ24" i="22"/>
  <c r="CY24" i="22"/>
  <c r="CX24" i="22"/>
  <c r="CW24" i="22"/>
  <c r="CV24" i="22"/>
  <c r="CU24" i="22"/>
  <c r="CT24" i="22"/>
  <c r="CS24" i="22"/>
  <c r="CR24" i="22"/>
  <c r="CQ24" i="22"/>
  <c r="CP24" i="22"/>
  <c r="CO24" i="22"/>
  <c r="CN24" i="22"/>
  <c r="CM24" i="22"/>
  <c r="CL24" i="22"/>
  <c r="DU23" i="22"/>
  <c r="DT23" i="22"/>
  <c r="DS23" i="22"/>
  <c r="DR23" i="22"/>
  <c r="DQ23" i="22"/>
  <c r="DP23" i="22"/>
  <c r="DO23" i="22"/>
  <c r="DN23" i="22"/>
  <c r="DM23" i="22"/>
  <c r="DL23" i="22"/>
  <c r="DH23" i="22"/>
  <c r="DG23" i="22"/>
  <c r="DF23" i="22"/>
  <c r="DE23" i="22"/>
  <c r="DD23" i="22"/>
  <c r="DC23" i="22"/>
  <c r="DB23" i="22"/>
  <c r="DA23" i="22"/>
  <c r="CY23" i="22"/>
  <c r="CW23" i="22"/>
  <c r="CT23" i="22"/>
  <c r="CQ23" i="22"/>
  <c r="CP23" i="22"/>
  <c r="CO23" i="22"/>
  <c r="CN23" i="22"/>
  <c r="CM23" i="22"/>
  <c r="DU26" i="22" l="1"/>
  <c r="DU30" i="22"/>
  <c r="DU29" i="22"/>
  <c r="DU24" i="22"/>
  <c r="DU28" i="22"/>
  <c r="DU32" i="22"/>
  <c r="DU31" i="22"/>
  <c r="CL23" i="22"/>
  <c r="DU25" i="22"/>
  <c r="O4" i="43"/>
  <c r="M9" i="41" l="1"/>
  <c r="BA9" i="41" s="1"/>
  <c r="CV23" i="22"/>
  <c r="Q9" i="41"/>
  <c r="J9" i="41" l="1"/>
  <c r="AX9" i="41" s="1"/>
  <c r="CS23" i="22"/>
  <c r="AB9" i="41"/>
  <c r="I9" i="41"/>
  <c r="CZ23" i="22"/>
  <c r="L9" i="41"/>
  <c r="AZ9" i="41" s="1"/>
  <c r="CU23" i="22"/>
  <c r="Z9" i="41"/>
  <c r="BN9" i="41" s="1"/>
  <c r="DI23" i="22"/>
  <c r="BE9" i="41"/>
  <c r="I2" i="41"/>
  <c r="CR23" i="22" l="1"/>
  <c r="BP9" i="41"/>
  <c r="J2" i="41"/>
  <c r="AW9" i="41"/>
  <c r="H2" i="41"/>
  <c r="C2" i="41"/>
  <c r="H6" i="43"/>
  <c r="H8" i="43" s="1"/>
  <c r="DK23" i="22"/>
  <c r="K2" i="41" l="1"/>
  <c r="C6" i="43"/>
  <c r="L2" i="41"/>
  <c r="C8" i="43" l="1"/>
  <c r="L8" i="43" s="1"/>
  <c r="L6" i="43"/>
  <c r="BB70" i="14" l="1"/>
  <c r="BB71" i="14"/>
  <c r="BB76" i="14"/>
  <c r="BB80" i="14"/>
  <c r="BB81" i="14"/>
  <c r="BB82" i="14"/>
  <c r="BB55" i="14"/>
  <c r="BB56" i="14"/>
  <c r="BB61" i="14"/>
  <c r="BB65" i="14"/>
  <c r="BB66" i="14"/>
  <c r="BB67" i="14"/>
  <c r="BB40" i="14"/>
  <c r="BB41" i="14"/>
  <c r="BB46" i="14"/>
  <c r="BB49" i="14"/>
  <c r="BB50" i="14"/>
  <c r="BB51" i="14"/>
  <c r="BB52" i="14"/>
  <c r="BB25" i="14"/>
  <c r="BB26" i="14"/>
  <c r="BB27" i="14"/>
  <c r="BB28" i="14"/>
  <c r="BB29" i="14"/>
  <c r="BB30" i="14"/>
  <c r="BB31" i="14"/>
  <c r="BB32" i="14"/>
  <c r="BB33" i="14"/>
  <c r="BB34" i="14"/>
  <c r="BB35" i="14"/>
  <c r="BB36" i="14"/>
  <c r="BB37" i="14"/>
  <c r="BB13" i="14"/>
  <c r="BB14" i="14"/>
  <c r="BB15" i="14"/>
  <c r="BB16" i="14"/>
  <c r="BB17" i="14"/>
  <c r="BB18" i="14"/>
  <c r="BB19" i="14"/>
  <c r="BB20" i="14"/>
  <c r="BB21" i="14"/>
  <c r="BB22" i="14"/>
  <c r="BB70" i="26"/>
  <c r="BB71" i="26"/>
  <c r="BB76" i="26"/>
  <c r="BB80" i="26"/>
  <c r="BB81" i="26"/>
  <c r="BB82" i="26"/>
  <c r="BB55" i="26"/>
  <c r="BB56" i="26"/>
  <c r="BB61" i="26"/>
  <c r="BB65" i="26"/>
  <c r="BB66" i="26"/>
  <c r="BB67" i="26"/>
  <c r="BB40" i="26"/>
  <c r="BB41" i="26"/>
  <c r="BB46" i="26"/>
  <c r="BB49" i="26"/>
  <c r="BB50" i="26"/>
  <c r="BB51" i="26"/>
  <c r="BB52" i="26"/>
  <c r="BB25" i="26"/>
  <c r="BB26" i="26"/>
  <c r="BB27" i="26"/>
  <c r="BB28" i="26"/>
  <c r="BB29" i="26"/>
  <c r="BB30" i="26"/>
  <c r="BB31" i="26"/>
  <c r="BB32" i="26"/>
  <c r="BB33" i="26"/>
  <c r="BB34" i="26"/>
  <c r="BB35" i="26"/>
  <c r="BB36" i="26"/>
  <c r="BB37" i="26"/>
  <c r="BB14" i="26"/>
  <c r="BB15" i="26"/>
  <c r="BB16" i="26"/>
  <c r="BB17" i="26"/>
  <c r="BB18" i="26"/>
  <c r="BB19" i="26"/>
  <c r="BB20" i="26"/>
  <c r="BB21" i="26"/>
  <c r="BB22" i="26"/>
  <c r="BA32" i="25" l="1"/>
  <c r="AZ32" i="25"/>
  <c r="AY32" i="25"/>
  <c r="AX32" i="25"/>
  <c r="AW32" i="25"/>
  <c r="AV32" i="25"/>
  <c r="AU32" i="25"/>
  <c r="AT32" i="25"/>
  <c r="AS32" i="25"/>
  <c r="AR32" i="25"/>
  <c r="AQ32" i="25"/>
  <c r="AP32" i="25"/>
  <c r="AO32" i="25"/>
  <c r="AN32" i="25"/>
  <c r="AM32" i="25"/>
  <c r="AL32" i="25"/>
  <c r="AK32" i="25"/>
  <c r="AJ32" i="25"/>
  <c r="AI32" i="25"/>
  <c r="AH32" i="25"/>
  <c r="AG32" i="25"/>
  <c r="AF32" i="25"/>
  <c r="AE32" i="25"/>
  <c r="AD32" i="25"/>
  <c r="AC32" i="25"/>
  <c r="AB32" i="25"/>
  <c r="AA32" i="25"/>
  <c r="Z32" i="25"/>
  <c r="Y32" i="25"/>
  <c r="X32" i="25"/>
  <c r="W32" i="25"/>
  <c r="V32" i="25"/>
  <c r="U32" i="25"/>
  <c r="T32" i="25"/>
  <c r="S32" i="25"/>
  <c r="R32" i="25"/>
  <c r="Q32" i="25"/>
  <c r="P32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F19" i="24"/>
  <c r="BC82" i="14" l="1"/>
  <c r="BD82" i="14" s="1"/>
  <c r="BE82" i="14" s="1"/>
  <c r="BF82" i="14" s="1"/>
  <c r="BG82" i="14" s="1"/>
  <c r="BH82" i="14" s="1"/>
  <c r="BI82" i="14" s="1"/>
  <c r="BJ82" i="14" s="1"/>
  <c r="BK82" i="14" s="1"/>
  <c r="BL82" i="14" s="1"/>
  <c r="BM82" i="14" s="1"/>
  <c r="BN82" i="14" s="1"/>
  <c r="BO82" i="14" s="1"/>
  <c r="BP82" i="14" s="1"/>
  <c r="BQ82" i="14" s="1"/>
  <c r="BR82" i="14" s="1"/>
  <c r="BS82" i="14" s="1"/>
  <c r="BT82" i="14" s="1"/>
  <c r="BU82" i="14" s="1"/>
  <c r="BV82" i="14" s="1"/>
  <c r="BW82" i="14" s="1"/>
  <c r="BX82" i="14" s="1"/>
  <c r="BY82" i="14" s="1"/>
  <c r="BZ82" i="14" s="1"/>
  <c r="CA82" i="14" s="1"/>
  <c r="CB82" i="14" s="1"/>
  <c r="CC82" i="14" s="1"/>
  <c r="CD82" i="14" s="1"/>
  <c r="CE82" i="14" s="1"/>
  <c r="CF82" i="14" s="1"/>
  <c r="CG82" i="14" s="1"/>
  <c r="CH82" i="14" s="1"/>
  <c r="CI82" i="14" s="1"/>
  <c r="CJ82" i="14" s="1"/>
  <c r="BC81" i="14"/>
  <c r="BD81" i="14" s="1"/>
  <c r="BE81" i="14" s="1"/>
  <c r="BF81" i="14" s="1"/>
  <c r="BG81" i="14" s="1"/>
  <c r="BH81" i="14" s="1"/>
  <c r="BI81" i="14" s="1"/>
  <c r="BJ81" i="14" s="1"/>
  <c r="BK81" i="14" s="1"/>
  <c r="BL81" i="14" s="1"/>
  <c r="BM81" i="14" s="1"/>
  <c r="BN81" i="14" s="1"/>
  <c r="BO81" i="14" s="1"/>
  <c r="BP81" i="14" s="1"/>
  <c r="BQ81" i="14" s="1"/>
  <c r="BR81" i="14" s="1"/>
  <c r="BS81" i="14" s="1"/>
  <c r="BT81" i="14" s="1"/>
  <c r="BU81" i="14" s="1"/>
  <c r="BV81" i="14" s="1"/>
  <c r="BW81" i="14" s="1"/>
  <c r="BX81" i="14" s="1"/>
  <c r="BY81" i="14" s="1"/>
  <c r="BZ81" i="14" s="1"/>
  <c r="CA81" i="14" s="1"/>
  <c r="CB81" i="14" s="1"/>
  <c r="CC81" i="14" s="1"/>
  <c r="CD81" i="14" s="1"/>
  <c r="CE81" i="14" s="1"/>
  <c r="CF81" i="14" s="1"/>
  <c r="CG81" i="14" s="1"/>
  <c r="CH81" i="14" s="1"/>
  <c r="CI81" i="14" s="1"/>
  <c r="CJ81" i="14" s="1"/>
  <c r="BE80" i="14"/>
  <c r="BF80" i="14" s="1"/>
  <c r="BG80" i="14" s="1"/>
  <c r="BH80" i="14" s="1"/>
  <c r="BI80" i="14" s="1"/>
  <c r="BJ80" i="14" s="1"/>
  <c r="BK80" i="14" s="1"/>
  <c r="BL80" i="14" s="1"/>
  <c r="BM80" i="14" s="1"/>
  <c r="BN80" i="14" s="1"/>
  <c r="BO80" i="14" s="1"/>
  <c r="BP80" i="14" s="1"/>
  <c r="BQ80" i="14" s="1"/>
  <c r="BR80" i="14" s="1"/>
  <c r="BS80" i="14" s="1"/>
  <c r="BT80" i="14" s="1"/>
  <c r="BU80" i="14" s="1"/>
  <c r="BV80" i="14" s="1"/>
  <c r="BW80" i="14" s="1"/>
  <c r="BX80" i="14" s="1"/>
  <c r="BY80" i="14" s="1"/>
  <c r="BZ80" i="14" s="1"/>
  <c r="CA80" i="14" s="1"/>
  <c r="CB80" i="14" s="1"/>
  <c r="CC80" i="14" s="1"/>
  <c r="CD80" i="14" s="1"/>
  <c r="CE80" i="14" s="1"/>
  <c r="CF80" i="14" s="1"/>
  <c r="CG80" i="14" s="1"/>
  <c r="CH80" i="14" s="1"/>
  <c r="CI80" i="14" s="1"/>
  <c r="CJ80" i="14" s="1"/>
  <c r="BC80" i="14"/>
  <c r="BD80" i="14" s="1"/>
  <c r="BC76" i="14"/>
  <c r="BD76" i="14" s="1"/>
  <c r="BE76" i="14" s="1"/>
  <c r="BF76" i="14" s="1"/>
  <c r="BG76" i="14" s="1"/>
  <c r="BH76" i="14" s="1"/>
  <c r="BI76" i="14" s="1"/>
  <c r="BJ76" i="14" s="1"/>
  <c r="BK76" i="14" s="1"/>
  <c r="BL76" i="14" s="1"/>
  <c r="BM76" i="14" s="1"/>
  <c r="BN76" i="14" s="1"/>
  <c r="BO76" i="14" s="1"/>
  <c r="BP76" i="14" s="1"/>
  <c r="BQ76" i="14" s="1"/>
  <c r="BR76" i="14" s="1"/>
  <c r="BS76" i="14" s="1"/>
  <c r="BT76" i="14" s="1"/>
  <c r="BU76" i="14" s="1"/>
  <c r="BV76" i="14" s="1"/>
  <c r="BW76" i="14" s="1"/>
  <c r="BX76" i="14" s="1"/>
  <c r="BY76" i="14" s="1"/>
  <c r="BZ76" i="14" s="1"/>
  <c r="CA76" i="14" s="1"/>
  <c r="CB76" i="14" s="1"/>
  <c r="CC76" i="14" s="1"/>
  <c r="CD76" i="14" s="1"/>
  <c r="CE76" i="14" s="1"/>
  <c r="CF76" i="14" s="1"/>
  <c r="CG76" i="14" s="1"/>
  <c r="CH76" i="14" s="1"/>
  <c r="CI76" i="14" s="1"/>
  <c r="CJ76" i="14" s="1"/>
  <c r="BC71" i="14"/>
  <c r="BD71" i="14" s="1"/>
  <c r="BE71" i="14" s="1"/>
  <c r="BF71" i="14" s="1"/>
  <c r="BG71" i="14" s="1"/>
  <c r="BH71" i="14" s="1"/>
  <c r="BI71" i="14" s="1"/>
  <c r="BJ71" i="14" s="1"/>
  <c r="BK71" i="14" s="1"/>
  <c r="BL71" i="14" s="1"/>
  <c r="BM71" i="14" s="1"/>
  <c r="BN71" i="14" s="1"/>
  <c r="BO71" i="14" s="1"/>
  <c r="BP71" i="14" s="1"/>
  <c r="BQ71" i="14" s="1"/>
  <c r="BR71" i="14" s="1"/>
  <c r="BS71" i="14" s="1"/>
  <c r="BT71" i="14" s="1"/>
  <c r="BU71" i="14" s="1"/>
  <c r="BV71" i="14" s="1"/>
  <c r="BW71" i="14" s="1"/>
  <c r="BX71" i="14" s="1"/>
  <c r="BY71" i="14" s="1"/>
  <c r="BZ71" i="14" s="1"/>
  <c r="CA71" i="14" s="1"/>
  <c r="CB71" i="14" s="1"/>
  <c r="CC71" i="14" s="1"/>
  <c r="CD71" i="14" s="1"/>
  <c r="CE71" i="14" s="1"/>
  <c r="CF71" i="14" s="1"/>
  <c r="CG71" i="14" s="1"/>
  <c r="CH71" i="14" s="1"/>
  <c r="CI71" i="14" s="1"/>
  <c r="CJ71" i="14" s="1"/>
  <c r="BC70" i="14"/>
  <c r="BD70" i="14" s="1"/>
  <c r="BE70" i="14" s="1"/>
  <c r="BF70" i="14" s="1"/>
  <c r="BG70" i="14" s="1"/>
  <c r="BH70" i="14" s="1"/>
  <c r="BI70" i="14" s="1"/>
  <c r="BJ70" i="14" s="1"/>
  <c r="BK70" i="14" s="1"/>
  <c r="BL70" i="14" s="1"/>
  <c r="BM70" i="14" s="1"/>
  <c r="BN70" i="14" s="1"/>
  <c r="BO70" i="14" s="1"/>
  <c r="BP70" i="14" s="1"/>
  <c r="BQ70" i="14" s="1"/>
  <c r="BR70" i="14" s="1"/>
  <c r="BS70" i="14" s="1"/>
  <c r="BT70" i="14" s="1"/>
  <c r="BU70" i="14" s="1"/>
  <c r="BV70" i="14" s="1"/>
  <c r="BW70" i="14" s="1"/>
  <c r="BX70" i="14" s="1"/>
  <c r="BY70" i="14" s="1"/>
  <c r="BZ70" i="14" s="1"/>
  <c r="CA70" i="14" s="1"/>
  <c r="CB70" i="14" s="1"/>
  <c r="CC70" i="14" s="1"/>
  <c r="CD70" i="14" s="1"/>
  <c r="CE70" i="14" s="1"/>
  <c r="CF70" i="14" s="1"/>
  <c r="CG70" i="14" s="1"/>
  <c r="CH70" i="14" s="1"/>
  <c r="CI70" i="14" s="1"/>
  <c r="CJ70" i="14" s="1"/>
  <c r="BC67" i="14"/>
  <c r="BD67" i="14" s="1"/>
  <c r="BE67" i="14" s="1"/>
  <c r="BF67" i="14" s="1"/>
  <c r="BG67" i="14" s="1"/>
  <c r="BH67" i="14" s="1"/>
  <c r="BI67" i="14" s="1"/>
  <c r="BJ67" i="14" s="1"/>
  <c r="BK67" i="14" s="1"/>
  <c r="BL67" i="14" s="1"/>
  <c r="BM67" i="14" s="1"/>
  <c r="BN67" i="14" s="1"/>
  <c r="BO67" i="14" s="1"/>
  <c r="BP67" i="14" s="1"/>
  <c r="BQ67" i="14" s="1"/>
  <c r="BR67" i="14" s="1"/>
  <c r="BS67" i="14" s="1"/>
  <c r="BT67" i="14" s="1"/>
  <c r="BU67" i="14" s="1"/>
  <c r="BV67" i="14" s="1"/>
  <c r="BW67" i="14" s="1"/>
  <c r="BX67" i="14" s="1"/>
  <c r="BY67" i="14" s="1"/>
  <c r="BZ67" i="14" s="1"/>
  <c r="CA67" i="14" s="1"/>
  <c r="CB67" i="14" s="1"/>
  <c r="CC67" i="14" s="1"/>
  <c r="CD67" i="14" s="1"/>
  <c r="CE67" i="14" s="1"/>
  <c r="CF67" i="14" s="1"/>
  <c r="CG67" i="14" s="1"/>
  <c r="CH67" i="14" s="1"/>
  <c r="CI67" i="14" s="1"/>
  <c r="CJ67" i="14" s="1"/>
  <c r="BC66" i="14"/>
  <c r="BD66" i="14" s="1"/>
  <c r="BE66" i="14" s="1"/>
  <c r="BF66" i="14" s="1"/>
  <c r="BG66" i="14" s="1"/>
  <c r="BH66" i="14" s="1"/>
  <c r="BI66" i="14" s="1"/>
  <c r="BJ66" i="14" s="1"/>
  <c r="BK66" i="14" s="1"/>
  <c r="BL66" i="14" s="1"/>
  <c r="BM66" i="14" s="1"/>
  <c r="BN66" i="14" s="1"/>
  <c r="BO66" i="14" s="1"/>
  <c r="BP66" i="14" s="1"/>
  <c r="BQ66" i="14" s="1"/>
  <c r="BR66" i="14" s="1"/>
  <c r="BS66" i="14" s="1"/>
  <c r="BT66" i="14" s="1"/>
  <c r="BU66" i="14" s="1"/>
  <c r="BV66" i="14" s="1"/>
  <c r="BW66" i="14" s="1"/>
  <c r="BX66" i="14" s="1"/>
  <c r="BY66" i="14" s="1"/>
  <c r="BZ66" i="14" s="1"/>
  <c r="CA66" i="14" s="1"/>
  <c r="CB66" i="14" s="1"/>
  <c r="CC66" i="14" s="1"/>
  <c r="CD66" i="14" s="1"/>
  <c r="CE66" i="14" s="1"/>
  <c r="CF66" i="14" s="1"/>
  <c r="CG66" i="14" s="1"/>
  <c r="CH66" i="14" s="1"/>
  <c r="CI66" i="14" s="1"/>
  <c r="CJ66" i="14" s="1"/>
  <c r="BC65" i="14"/>
  <c r="BD65" i="14" s="1"/>
  <c r="BE65" i="14" s="1"/>
  <c r="BF65" i="14" s="1"/>
  <c r="BG65" i="14" s="1"/>
  <c r="BH65" i="14" s="1"/>
  <c r="BI65" i="14" s="1"/>
  <c r="BJ65" i="14" s="1"/>
  <c r="BK65" i="14" s="1"/>
  <c r="BL65" i="14" s="1"/>
  <c r="BM65" i="14" s="1"/>
  <c r="BN65" i="14" s="1"/>
  <c r="BO65" i="14" s="1"/>
  <c r="BP65" i="14" s="1"/>
  <c r="BQ65" i="14" s="1"/>
  <c r="BR65" i="14" s="1"/>
  <c r="BS65" i="14" s="1"/>
  <c r="BT65" i="14" s="1"/>
  <c r="BU65" i="14" s="1"/>
  <c r="BV65" i="14" s="1"/>
  <c r="BW65" i="14" s="1"/>
  <c r="BX65" i="14" s="1"/>
  <c r="BY65" i="14" s="1"/>
  <c r="BZ65" i="14" s="1"/>
  <c r="CA65" i="14" s="1"/>
  <c r="CB65" i="14" s="1"/>
  <c r="CC65" i="14" s="1"/>
  <c r="CD65" i="14" s="1"/>
  <c r="CE65" i="14" s="1"/>
  <c r="CF65" i="14" s="1"/>
  <c r="CG65" i="14" s="1"/>
  <c r="CH65" i="14" s="1"/>
  <c r="CI65" i="14" s="1"/>
  <c r="CJ65" i="14" s="1"/>
  <c r="BC61" i="14"/>
  <c r="BD61" i="14" s="1"/>
  <c r="BE61" i="14" s="1"/>
  <c r="BF61" i="14" s="1"/>
  <c r="BG61" i="14" s="1"/>
  <c r="BH61" i="14" s="1"/>
  <c r="BI61" i="14" s="1"/>
  <c r="BJ61" i="14" s="1"/>
  <c r="BK61" i="14" s="1"/>
  <c r="BL61" i="14" s="1"/>
  <c r="BM61" i="14" s="1"/>
  <c r="BN61" i="14" s="1"/>
  <c r="BO61" i="14" s="1"/>
  <c r="BP61" i="14" s="1"/>
  <c r="BQ61" i="14" s="1"/>
  <c r="BR61" i="14" s="1"/>
  <c r="BS61" i="14" s="1"/>
  <c r="BT61" i="14" s="1"/>
  <c r="BU61" i="14" s="1"/>
  <c r="BV61" i="14" s="1"/>
  <c r="BW61" i="14" s="1"/>
  <c r="BX61" i="14" s="1"/>
  <c r="BY61" i="14" s="1"/>
  <c r="BZ61" i="14" s="1"/>
  <c r="CA61" i="14" s="1"/>
  <c r="CB61" i="14" s="1"/>
  <c r="CC61" i="14" s="1"/>
  <c r="CD61" i="14" s="1"/>
  <c r="CE61" i="14" s="1"/>
  <c r="CF61" i="14" s="1"/>
  <c r="CG61" i="14" s="1"/>
  <c r="CH61" i="14" s="1"/>
  <c r="CI61" i="14" s="1"/>
  <c r="CJ61" i="14" s="1"/>
  <c r="BD56" i="14"/>
  <c r="BE56" i="14" s="1"/>
  <c r="BF56" i="14" s="1"/>
  <c r="BG56" i="14" s="1"/>
  <c r="BH56" i="14" s="1"/>
  <c r="BI56" i="14" s="1"/>
  <c r="BJ56" i="14" s="1"/>
  <c r="BK56" i="14" s="1"/>
  <c r="BL56" i="14" s="1"/>
  <c r="BM56" i="14" s="1"/>
  <c r="BN56" i="14" s="1"/>
  <c r="BO56" i="14" s="1"/>
  <c r="BP56" i="14" s="1"/>
  <c r="BQ56" i="14" s="1"/>
  <c r="BR56" i="14" s="1"/>
  <c r="BS56" i="14" s="1"/>
  <c r="BT56" i="14" s="1"/>
  <c r="BU56" i="14" s="1"/>
  <c r="BV56" i="14" s="1"/>
  <c r="BW56" i="14" s="1"/>
  <c r="BX56" i="14" s="1"/>
  <c r="BY56" i="14" s="1"/>
  <c r="BZ56" i="14" s="1"/>
  <c r="CA56" i="14" s="1"/>
  <c r="CB56" i="14" s="1"/>
  <c r="CC56" i="14" s="1"/>
  <c r="CD56" i="14" s="1"/>
  <c r="CE56" i="14" s="1"/>
  <c r="CF56" i="14" s="1"/>
  <c r="CG56" i="14" s="1"/>
  <c r="CH56" i="14" s="1"/>
  <c r="CI56" i="14" s="1"/>
  <c r="CJ56" i="14" s="1"/>
  <c r="BC56" i="14"/>
  <c r="BC55" i="14"/>
  <c r="BD55" i="14" s="1"/>
  <c r="BE55" i="14" s="1"/>
  <c r="BF55" i="14" s="1"/>
  <c r="BG55" i="14" s="1"/>
  <c r="BH55" i="14" s="1"/>
  <c r="BI55" i="14" s="1"/>
  <c r="BJ55" i="14" s="1"/>
  <c r="BK55" i="14" s="1"/>
  <c r="BL55" i="14" s="1"/>
  <c r="BM55" i="14" s="1"/>
  <c r="BN55" i="14" s="1"/>
  <c r="BO55" i="14" s="1"/>
  <c r="BP55" i="14" s="1"/>
  <c r="BQ55" i="14" s="1"/>
  <c r="BR55" i="14" s="1"/>
  <c r="BS55" i="14" s="1"/>
  <c r="BT55" i="14" s="1"/>
  <c r="BU55" i="14" s="1"/>
  <c r="BV55" i="14" s="1"/>
  <c r="BW55" i="14" s="1"/>
  <c r="BX55" i="14" s="1"/>
  <c r="BY55" i="14" s="1"/>
  <c r="BZ55" i="14" s="1"/>
  <c r="CA55" i="14" s="1"/>
  <c r="CB55" i="14" s="1"/>
  <c r="CC55" i="14" s="1"/>
  <c r="CD55" i="14" s="1"/>
  <c r="CE55" i="14" s="1"/>
  <c r="CF55" i="14" s="1"/>
  <c r="CG55" i="14" s="1"/>
  <c r="CH55" i="14" s="1"/>
  <c r="CI55" i="14" s="1"/>
  <c r="CJ55" i="14" s="1"/>
  <c r="BC52" i="14"/>
  <c r="BD52" i="14" s="1"/>
  <c r="BE52" i="14" s="1"/>
  <c r="BF52" i="14" s="1"/>
  <c r="BG52" i="14" s="1"/>
  <c r="BH52" i="14" s="1"/>
  <c r="BI52" i="14" s="1"/>
  <c r="BJ52" i="14" s="1"/>
  <c r="BK52" i="14" s="1"/>
  <c r="BL52" i="14" s="1"/>
  <c r="BM52" i="14" s="1"/>
  <c r="BN52" i="14" s="1"/>
  <c r="BO52" i="14" s="1"/>
  <c r="BP52" i="14" s="1"/>
  <c r="BQ52" i="14" s="1"/>
  <c r="BR52" i="14" s="1"/>
  <c r="BS52" i="14" s="1"/>
  <c r="BT52" i="14" s="1"/>
  <c r="BU52" i="14" s="1"/>
  <c r="BV52" i="14" s="1"/>
  <c r="BW52" i="14" s="1"/>
  <c r="BX52" i="14" s="1"/>
  <c r="BY52" i="14" s="1"/>
  <c r="BZ52" i="14" s="1"/>
  <c r="CA52" i="14" s="1"/>
  <c r="CB52" i="14" s="1"/>
  <c r="CC52" i="14" s="1"/>
  <c r="CD52" i="14" s="1"/>
  <c r="CE52" i="14" s="1"/>
  <c r="CF52" i="14" s="1"/>
  <c r="CG52" i="14" s="1"/>
  <c r="CH52" i="14" s="1"/>
  <c r="CI52" i="14" s="1"/>
  <c r="CJ52" i="14" s="1"/>
  <c r="BC51" i="14"/>
  <c r="BD51" i="14" s="1"/>
  <c r="BE51" i="14" s="1"/>
  <c r="BF51" i="14" s="1"/>
  <c r="BG51" i="14" s="1"/>
  <c r="BH51" i="14" s="1"/>
  <c r="BI51" i="14" s="1"/>
  <c r="BJ51" i="14" s="1"/>
  <c r="BK51" i="14" s="1"/>
  <c r="BL51" i="14" s="1"/>
  <c r="BM51" i="14" s="1"/>
  <c r="BN51" i="14" s="1"/>
  <c r="BO51" i="14" s="1"/>
  <c r="BP51" i="14" s="1"/>
  <c r="BQ51" i="14" s="1"/>
  <c r="BR51" i="14" s="1"/>
  <c r="BS51" i="14" s="1"/>
  <c r="BT51" i="14" s="1"/>
  <c r="BU51" i="14" s="1"/>
  <c r="BV51" i="14" s="1"/>
  <c r="BW51" i="14" s="1"/>
  <c r="BX51" i="14" s="1"/>
  <c r="BY51" i="14" s="1"/>
  <c r="BZ51" i="14" s="1"/>
  <c r="CA51" i="14" s="1"/>
  <c r="CB51" i="14" s="1"/>
  <c r="CC51" i="14" s="1"/>
  <c r="CD51" i="14" s="1"/>
  <c r="CE51" i="14" s="1"/>
  <c r="CF51" i="14" s="1"/>
  <c r="CG51" i="14" s="1"/>
  <c r="CH51" i="14" s="1"/>
  <c r="CI51" i="14" s="1"/>
  <c r="CJ51" i="14" s="1"/>
  <c r="BC50" i="14"/>
  <c r="BD50" i="14" s="1"/>
  <c r="BE50" i="14" s="1"/>
  <c r="BF50" i="14" s="1"/>
  <c r="BG50" i="14" s="1"/>
  <c r="BH50" i="14" s="1"/>
  <c r="BI50" i="14" s="1"/>
  <c r="BJ50" i="14" s="1"/>
  <c r="BK50" i="14" s="1"/>
  <c r="BL50" i="14" s="1"/>
  <c r="BM50" i="14" s="1"/>
  <c r="BN50" i="14" s="1"/>
  <c r="BO50" i="14" s="1"/>
  <c r="BP50" i="14" s="1"/>
  <c r="BQ50" i="14" s="1"/>
  <c r="BR50" i="14" s="1"/>
  <c r="BS50" i="14" s="1"/>
  <c r="BT50" i="14" s="1"/>
  <c r="BU50" i="14" s="1"/>
  <c r="BV50" i="14" s="1"/>
  <c r="BW50" i="14" s="1"/>
  <c r="BX50" i="14" s="1"/>
  <c r="BY50" i="14" s="1"/>
  <c r="BZ50" i="14" s="1"/>
  <c r="CA50" i="14" s="1"/>
  <c r="CB50" i="14" s="1"/>
  <c r="CC50" i="14" s="1"/>
  <c r="CD50" i="14" s="1"/>
  <c r="CE50" i="14" s="1"/>
  <c r="CF50" i="14" s="1"/>
  <c r="CG50" i="14" s="1"/>
  <c r="CH50" i="14" s="1"/>
  <c r="CI50" i="14" s="1"/>
  <c r="CJ50" i="14" s="1"/>
  <c r="BC49" i="14"/>
  <c r="BD49" i="14" s="1"/>
  <c r="BE49" i="14" s="1"/>
  <c r="BF49" i="14" s="1"/>
  <c r="BG49" i="14" s="1"/>
  <c r="BH49" i="14" s="1"/>
  <c r="BI49" i="14" s="1"/>
  <c r="BJ49" i="14" s="1"/>
  <c r="BK49" i="14" s="1"/>
  <c r="BL49" i="14" s="1"/>
  <c r="BM49" i="14" s="1"/>
  <c r="BN49" i="14" s="1"/>
  <c r="BO49" i="14" s="1"/>
  <c r="BP49" i="14" s="1"/>
  <c r="BQ49" i="14" s="1"/>
  <c r="BR49" i="14" s="1"/>
  <c r="BS49" i="14" s="1"/>
  <c r="BT49" i="14" s="1"/>
  <c r="BU49" i="14" s="1"/>
  <c r="BV49" i="14" s="1"/>
  <c r="BW49" i="14" s="1"/>
  <c r="BX49" i="14" s="1"/>
  <c r="BY49" i="14" s="1"/>
  <c r="BZ49" i="14" s="1"/>
  <c r="CA49" i="14" s="1"/>
  <c r="CB49" i="14" s="1"/>
  <c r="CC49" i="14" s="1"/>
  <c r="CD49" i="14" s="1"/>
  <c r="CE49" i="14" s="1"/>
  <c r="CF49" i="14" s="1"/>
  <c r="CG49" i="14" s="1"/>
  <c r="CH49" i="14" s="1"/>
  <c r="CI49" i="14" s="1"/>
  <c r="CJ49" i="14" s="1"/>
  <c r="BC46" i="14"/>
  <c r="BD46" i="14" s="1"/>
  <c r="BE46" i="14" s="1"/>
  <c r="BF46" i="14" s="1"/>
  <c r="BG46" i="14" s="1"/>
  <c r="BH46" i="14" s="1"/>
  <c r="BI46" i="14" s="1"/>
  <c r="BJ46" i="14" s="1"/>
  <c r="BK46" i="14" s="1"/>
  <c r="BL46" i="14" s="1"/>
  <c r="BM46" i="14" s="1"/>
  <c r="BN46" i="14" s="1"/>
  <c r="BO46" i="14" s="1"/>
  <c r="BP46" i="14" s="1"/>
  <c r="BQ46" i="14" s="1"/>
  <c r="BR46" i="14" s="1"/>
  <c r="BS46" i="14" s="1"/>
  <c r="BT46" i="14" s="1"/>
  <c r="BU46" i="14" s="1"/>
  <c r="BV46" i="14" s="1"/>
  <c r="BW46" i="14" s="1"/>
  <c r="BX46" i="14" s="1"/>
  <c r="BY46" i="14" s="1"/>
  <c r="BZ46" i="14" s="1"/>
  <c r="CA46" i="14" s="1"/>
  <c r="CB46" i="14" s="1"/>
  <c r="CC46" i="14" s="1"/>
  <c r="CD46" i="14" s="1"/>
  <c r="CE46" i="14" s="1"/>
  <c r="CF46" i="14" s="1"/>
  <c r="CG46" i="14" s="1"/>
  <c r="CH46" i="14" s="1"/>
  <c r="CI46" i="14" s="1"/>
  <c r="CJ46" i="14" s="1"/>
  <c r="BC41" i="14"/>
  <c r="BD41" i="14" s="1"/>
  <c r="BE41" i="14" s="1"/>
  <c r="BF41" i="14" s="1"/>
  <c r="BG41" i="14" s="1"/>
  <c r="BH41" i="14" s="1"/>
  <c r="BI41" i="14" s="1"/>
  <c r="BJ41" i="14" s="1"/>
  <c r="BK41" i="14" s="1"/>
  <c r="BL41" i="14" s="1"/>
  <c r="BM41" i="14" s="1"/>
  <c r="BN41" i="14" s="1"/>
  <c r="BO41" i="14" s="1"/>
  <c r="BP41" i="14" s="1"/>
  <c r="BQ41" i="14" s="1"/>
  <c r="BR41" i="14" s="1"/>
  <c r="BS41" i="14" s="1"/>
  <c r="BT41" i="14" s="1"/>
  <c r="BU41" i="14" s="1"/>
  <c r="BV41" i="14" s="1"/>
  <c r="BW41" i="14" s="1"/>
  <c r="BX41" i="14" s="1"/>
  <c r="BY41" i="14" s="1"/>
  <c r="BZ41" i="14" s="1"/>
  <c r="CA41" i="14" s="1"/>
  <c r="CB41" i="14" s="1"/>
  <c r="CC41" i="14" s="1"/>
  <c r="CD41" i="14" s="1"/>
  <c r="CE41" i="14" s="1"/>
  <c r="CF41" i="14" s="1"/>
  <c r="CG41" i="14" s="1"/>
  <c r="CH41" i="14" s="1"/>
  <c r="CI41" i="14" s="1"/>
  <c r="CJ41" i="14" s="1"/>
  <c r="BC40" i="14"/>
  <c r="BD40" i="14" s="1"/>
  <c r="BE40" i="14" s="1"/>
  <c r="BF40" i="14" s="1"/>
  <c r="BG40" i="14" s="1"/>
  <c r="BH40" i="14" s="1"/>
  <c r="BI40" i="14" s="1"/>
  <c r="BJ40" i="14" s="1"/>
  <c r="BK40" i="14" s="1"/>
  <c r="BL40" i="14" s="1"/>
  <c r="BM40" i="14" s="1"/>
  <c r="BN40" i="14" s="1"/>
  <c r="BO40" i="14" s="1"/>
  <c r="BP40" i="14" s="1"/>
  <c r="BQ40" i="14" s="1"/>
  <c r="BR40" i="14" s="1"/>
  <c r="BS40" i="14" s="1"/>
  <c r="BT40" i="14" s="1"/>
  <c r="BU40" i="14" s="1"/>
  <c r="BV40" i="14" s="1"/>
  <c r="BW40" i="14" s="1"/>
  <c r="BX40" i="14" s="1"/>
  <c r="BY40" i="14" s="1"/>
  <c r="BZ40" i="14" s="1"/>
  <c r="CA40" i="14" s="1"/>
  <c r="CB40" i="14" s="1"/>
  <c r="CC40" i="14" s="1"/>
  <c r="CD40" i="14" s="1"/>
  <c r="CE40" i="14" s="1"/>
  <c r="CF40" i="14" s="1"/>
  <c r="CG40" i="14" s="1"/>
  <c r="CH40" i="14" s="1"/>
  <c r="CI40" i="14" s="1"/>
  <c r="CJ40" i="14" s="1"/>
  <c r="BC37" i="14"/>
  <c r="BD37" i="14" s="1"/>
  <c r="BE37" i="14" s="1"/>
  <c r="BF37" i="14" s="1"/>
  <c r="BG37" i="14" s="1"/>
  <c r="BH37" i="14" s="1"/>
  <c r="BI37" i="14" s="1"/>
  <c r="BJ37" i="14" s="1"/>
  <c r="BK37" i="14" s="1"/>
  <c r="BL37" i="14" s="1"/>
  <c r="BM37" i="14" s="1"/>
  <c r="BN37" i="14" s="1"/>
  <c r="BO37" i="14" s="1"/>
  <c r="BP37" i="14" s="1"/>
  <c r="BQ37" i="14" s="1"/>
  <c r="BR37" i="14" s="1"/>
  <c r="BS37" i="14" s="1"/>
  <c r="BT37" i="14" s="1"/>
  <c r="BU37" i="14" s="1"/>
  <c r="BV37" i="14" s="1"/>
  <c r="BW37" i="14" s="1"/>
  <c r="BX37" i="14" s="1"/>
  <c r="BY37" i="14" s="1"/>
  <c r="BZ37" i="14" s="1"/>
  <c r="CA37" i="14" s="1"/>
  <c r="CB37" i="14" s="1"/>
  <c r="CC37" i="14" s="1"/>
  <c r="CD37" i="14" s="1"/>
  <c r="CE37" i="14" s="1"/>
  <c r="CF37" i="14" s="1"/>
  <c r="CG37" i="14" s="1"/>
  <c r="CH37" i="14" s="1"/>
  <c r="CI37" i="14" s="1"/>
  <c r="CJ37" i="14" s="1"/>
  <c r="BC36" i="14"/>
  <c r="BD36" i="14" s="1"/>
  <c r="BE36" i="14" s="1"/>
  <c r="BF36" i="14" s="1"/>
  <c r="BG36" i="14" s="1"/>
  <c r="BH36" i="14" s="1"/>
  <c r="BI36" i="14" s="1"/>
  <c r="BJ36" i="14" s="1"/>
  <c r="BK36" i="14" s="1"/>
  <c r="BL36" i="14" s="1"/>
  <c r="BM36" i="14" s="1"/>
  <c r="BN36" i="14" s="1"/>
  <c r="BO36" i="14" s="1"/>
  <c r="BP36" i="14" s="1"/>
  <c r="BQ36" i="14" s="1"/>
  <c r="BR36" i="14" s="1"/>
  <c r="BS36" i="14" s="1"/>
  <c r="BT36" i="14" s="1"/>
  <c r="BU36" i="14" s="1"/>
  <c r="BV36" i="14" s="1"/>
  <c r="BW36" i="14" s="1"/>
  <c r="BX36" i="14" s="1"/>
  <c r="BY36" i="14" s="1"/>
  <c r="BZ36" i="14" s="1"/>
  <c r="CA36" i="14" s="1"/>
  <c r="CB36" i="14" s="1"/>
  <c r="CC36" i="14" s="1"/>
  <c r="CD36" i="14" s="1"/>
  <c r="CE36" i="14" s="1"/>
  <c r="CF36" i="14" s="1"/>
  <c r="CG36" i="14" s="1"/>
  <c r="CH36" i="14" s="1"/>
  <c r="CI36" i="14" s="1"/>
  <c r="CJ36" i="14" s="1"/>
  <c r="BC35" i="14"/>
  <c r="BD35" i="14" s="1"/>
  <c r="BE35" i="14" s="1"/>
  <c r="BF35" i="14" s="1"/>
  <c r="BG35" i="14" s="1"/>
  <c r="BH35" i="14" s="1"/>
  <c r="BI35" i="14" s="1"/>
  <c r="BJ35" i="14" s="1"/>
  <c r="BK35" i="14" s="1"/>
  <c r="BL35" i="14" s="1"/>
  <c r="BM35" i="14" s="1"/>
  <c r="BN35" i="14" s="1"/>
  <c r="BO35" i="14" s="1"/>
  <c r="BP35" i="14" s="1"/>
  <c r="BQ35" i="14" s="1"/>
  <c r="BR35" i="14" s="1"/>
  <c r="BS35" i="14" s="1"/>
  <c r="BT35" i="14" s="1"/>
  <c r="BU35" i="14" s="1"/>
  <c r="BV35" i="14" s="1"/>
  <c r="BW35" i="14" s="1"/>
  <c r="BX35" i="14" s="1"/>
  <c r="BY35" i="14" s="1"/>
  <c r="BZ35" i="14" s="1"/>
  <c r="CA35" i="14" s="1"/>
  <c r="CB35" i="14" s="1"/>
  <c r="CC35" i="14" s="1"/>
  <c r="CD35" i="14" s="1"/>
  <c r="CE35" i="14" s="1"/>
  <c r="CF35" i="14" s="1"/>
  <c r="CG35" i="14" s="1"/>
  <c r="CH35" i="14" s="1"/>
  <c r="CI35" i="14" s="1"/>
  <c r="CJ35" i="14" s="1"/>
  <c r="BC34" i="14"/>
  <c r="BD34" i="14" s="1"/>
  <c r="BE34" i="14" s="1"/>
  <c r="BF34" i="14" s="1"/>
  <c r="BG34" i="14" s="1"/>
  <c r="BH34" i="14" s="1"/>
  <c r="BI34" i="14" s="1"/>
  <c r="BJ34" i="14" s="1"/>
  <c r="BK34" i="14" s="1"/>
  <c r="BL34" i="14" s="1"/>
  <c r="BM34" i="14" s="1"/>
  <c r="BN34" i="14" s="1"/>
  <c r="BO34" i="14" s="1"/>
  <c r="BP34" i="14" s="1"/>
  <c r="BQ34" i="14" s="1"/>
  <c r="BR34" i="14" s="1"/>
  <c r="BS34" i="14" s="1"/>
  <c r="BT34" i="14" s="1"/>
  <c r="BU34" i="14" s="1"/>
  <c r="BV34" i="14" s="1"/>
  <c r="BW34" i="14" s="1"/>
  <c r="BX34" i="14" s="1"/>
  <c r="BY34" i="14" s="1"/>
  <c r="BZ34" i="14" s="1"/>
  <c r="CA34" i="14" s="1"/>
  <c r="CB34" i="14" s="1"/>
  <c r="CC34" i="14" s="1"/>
  <c r="CD34" i="14" s="1"/>
  <c r="CE34" i="14" s="1"/>
  <c r="CF34" i="14" s="1"/>
  <c r="CG34" i="14" s="1"/>
  <c r="CH34" i="14" s="1"/>
  <c r="CI34" i="14" s="1"/>
  <c r="CJ34" i="14" s="1"/>
  <c r="BC33" i="14"/>
  <c r="BD33" i="14" s="1"/>
  <c r="BE33" i="14" s="1"/>
  <c r="BF33" i="14" s="1"/>
  <c r="BG33" i="14" s="1"/>
  <c r="BH33" i="14" s="1"/>
  <c r="BI33" i="14" s="1"/>
  <c r="BJ33" i="14" s="1"/>
  <c r="BK33" i="14" s="1"/>
  <c r="BL33" i="14" s="1"/>
  <c r="BM33" i="14" s="1"/>
  <c r="BN33" i="14" s="1"/>
  <c r="BO33" i="14" s="1"/>
  <c r="BP33" i="14" s="1"/>
  <c r="BQ33" i="14" s="1"/>
  <c r="BR33" i="14" s="1"/>
  <c r="BS33" i="14" s="1"/>
  <c r="BT33" i="14" s="1"/>
  <c r="BU33" i="14" s="1"/>
  <c r="BV33" i="14" s="1"/>
  <c r="BW33" i="14" s="1"/>
  <c r="BX33" i="14" s="1"/>
  <c r="BY33" i="14" s="1"/>
  <c r="BZ33" i="14" s="1"/>
  <c r="CA33" i="14" s="1"/>
  <c r="CB33" i="14" s="1"/>
  <c r="CC33" i="14" s="1"/>
  <c r="CD33" i="14" s="1"/>
  <c r="CE33" i="14" s="1"/>
  <c r="CF33" i="14" s="1"/>
  <c r="CG33" i="14" s="1"/>
  <c r="CH33" i="14" s="1"/>
  <c r="CI33" i="14" s="1"/>
  <c r="CJ33" i="14" s="1"/>
  <c r="BC32" i="14"/>
  <c r="BD32" i="14" s="1"/>
  <c r="BE32" i="14" s="1"/>
  <c r="BF32" i="14" s="1"/>
  <c r="BG32" i="14" s="1"/>
  <c r="BH32" i="14" s="1"/>
  <c r="BI32" i="14" s="1"/>
  <c r="BJ32" i="14" s="1"/>
  <c r="BK32" i="14" s="1"/>
  <c r="BL32" i="14" s="1"/>
  <c r="BM32" i="14" s="1"/>
  <c r="BN32" i="14" s="1"/>
  <c r="BO32" i="14" s="1"/>
  <c r="BP32" i="14" s="1"/>
  <c r="BQ32" i="14" s="1"/>
  <c r="BR32" i="14" s="1"/>
  <c r="BS32" i="14" s="1"/>
  <c r="BT32" i="14" s="1"/>
  <c r="BU32" i="14" s="1"/>
  <c r="BV32" i="14" s="1"/>
  <c r="BW32" i="14" s="1"/>
  <c r="BX32" i="14" s="1"/>
  <c r="BY32" i="14" s="1"/>
  <c r="BZ32" i="14" s="1"/>
  <c r="CA32" i="14" s="1"/>
  <c r="CB32" i="14" s="1"/>
  <c r="CC32" i="14" s="1"/>
  <c r="CD32" i="14" s="1"/>
  <c r="CE32" i="14" s="1"/>
  <c r="CF32" i="14" s="1"/>
  <c r="CG32" i="14" s="1"/>
  <c r="CH32" i="14" s="1"/>
  <c r="CI32" i="14" s="1"/>
  <c r="CJ32" i="14" s="1"/>
  <c r="BC31" i="14"/>
  <c r="BD31" i="14" s="1"/>
  <c r="BE31" i="14" s="1"/>
  <c r="BF31" i="14" s="1"/>
  <c r="BG31" i="14" s="1"/>
  <c r="BH31" i="14" s="1"/>
  <c r="BI31" i="14" s="1"/>
  <c r="BJ31" i="14" s="1"/>
  <c r="BK31" i="14" s="1"/>
  <c r="BL31" i="14" s="1"/>
  <c r="BM31" i="14" s="1"/>
  <c r="BN31" i="14" s="1"/>
  <c r="BO31" i="14" s="1"/>
  <c r="BP31" i="14" s="1"/>
  <c r="BQ31" i="14" s="1"/>
  <c r="BR31" i="14" s="1"/>
  <c r="BS31" i="14" s="1"/>
  <c r="BT31" i="14" s="1"/>
  <c r="BU31" i="14" s="1"/>
  <c r="BV31" i="14" s="1"/>
  <c r="BW31" i="14" s="1"/>
  <c r="BX31" i="14" s="1"/>
  <c r="BY31" i="14" s="1"/>
  <c r="BZ31" i="14" s="1"/>
  <c r="CA31" i="14" s="1"/>
  <c r="CB31" i="14" s="1"/>
  <c r="CC31" i="14" s="1"/>
  <c r="CD31" i="14" s="1"/>
  <c r="CE31" i="14" s="1"/>
  <c r="CF31" i="14" s="1"/>
  <c r="CG31" i="14" s="1"/>
  <c r="CH31" i="14" s="1"/>
  <c r="CI31" i="14" s="1"/>
  <c r="CJ31" i="14" s="1"/>
  <c r="BC30" i="14"/>
  <c r="BD30" i="14" s="1"/>
  <c r="BE30" i="14" s="1"/>
  <c r="BF30" i="14" s="1"/>
  <c r="BG30" i="14" s="1"/>
  <c r="BH30" i="14" s="1"/>
  <c r="BI30" i="14" s="1"/>
  <c r="BJ30" i="14" s="1"/>
  <c r="BK30" i="14" s="1"/>
  <c r="BL30" i="14" s="1"/>
  <c r="BM30" i="14" s="1"/>
  <c r="BN30" i="14" s="1"/>
  <c r="BO30" i="14" s="1"/>
  <c r="BP30" i="14" s="1"/>
  <c r="BQ30" i="14" s="1"/>
  <c r="BR30" i="14" s="1"/>
  <c r="BS30" i="14" s="1"/>
  <c r="BT30" i="14" s="1"/>
  <c r="BU30" i="14" s="1"/>
  <c r="BV30" i="14" s="1"/>
  <c r="BW30" i="14" s="1"/>
  <c r="BX30" i="14" s="1"/>
  <c r="BY30" i="14" s="1"/>
  <c r="BZ30" i="14" s="1"/>
  <c r="CA30" i="14" s="1"/>
  <c r="CB30" i="14" s="1"/>
  <c r="CC30" i="14" s="1"/>
  <c r="CD30" i="14" s="1"/>
  <c r="CE30" i="14" s="1"/>
  <c r="CF30" i="14" s="1"/>
  <c r="CG30" i="14" s="1"/>
  <c r="CH30" i="14" s="1"/>
  <c r="CI30" i="14" s="1"/>
  <c r="CJ30" i="14" s="1"/>
  <c r="BE29" i="14"/>
  <c r="BF29" i="14" s="1"/>
  <c r="BG29" i="14" s="1"/>
  <c r="BH29" i="14" s="1"/>
  <c r="BI29" i="14" s="1"/>
  <c r="BJ29" i="14" s="1"/>
  <c r="BK29" i="14" s="1"/>
  <c r="BL29" i="14" s="1"/>
  <c r="BM29" i="14" s="1"/>
  <c r="BN29" i="14" s="1"/>
  <c r="BO29" i="14" s="1"/>
  <c r="BP29" i="14" s="1"/>
  <c r="BQ29" i="14" s="1"/>
  <c r="BR29" i="14" s="1"/>
  <c r="BS29" i="14" s="1"/>
  <c r="BT29" i="14" s="1"/>
  <c r="BU29" i="14" s="1"/>
  <c r="BV29" i="14" s="1"/>
  <c r="BW29" i="14" s="1"/>
  <c r="BX29" i="14" s="1"/>
  <c r="BY29" i="14" s="1"/>
  <c r="BZ29" i="14" s="1"/>
  <c r="CA29" i="14" s="1"/>
  <c r="CB29" i="14" s="1"/>
  <c r="CC29" i="14" s="1"/>
  <c r="CD29" i="14" s="1"/>
  <c r="CE29" i="14" s="1"/>
  <c r="CF29" i="14" s="1"/>
  <c r="CG29" i="14" s="1"/>
  <c r="CH29" i="14" s="1"/>
  <c r="CI29" i="14" s="1"/>
  <c r="CJ29" i="14" s="1"/>
  <c r="BC29" i="14"/>
  <c r="BD29" i="14" s="1"/>
  <c r="BC28" i="14"/>
  <c r="BD28" i="14" s="1"/>
  <c r="BE28" i="14" s="1"/>
  <c r="BF28" i="14" s="1"/>
  <c r="BG28" i="14" s="1"/>
  <c r="BH28" i="14" s="1"/>
  <c r="BI28" i="14" s="1"/>
  <c r="BJ28" i="14" s="1"/>
  <c r="BK28" i="14" s="1"/>
  <c r="BL28" i="14" s="1"/>
  <c r="BM28" i="14" s="1"/>
  <c r="BN28" i="14" s="1"/>
  <c r="BO28" i="14" s="1"/>
  <c r="BP28" i="14" s="1"/>
  <c r="BQ28" i="14" s="1"/>
  <c r="BR28" i="14" s="1"/>
  <c r="BS28" i="14" s="1"/>
  <c r="BT28" i="14" s="1"/>
  <c r="BU28" i="14" s="1"/>
  <c r="BV28" i="14" s="1"/>
  <c r="BW28" i="14" s="1"/>
  <c r="BX28" i="14" s="1"/>
  <c r="BY28" i="14" s="1"/>
  <c r="BZ28" i="14" s="1"/>
  <c r="CA28" i="14" s="1"/>
  <c r="CB28" i="14" s="1"/>
  <c r="CC28" i="14" s="1"/>
  <c r="CD28" i="14" s="1"/>
  <c r="CE28" i="14" s="1"/>
  <c r="CF28" i="14" s="1"/>
  <c r="CG28" i="14" s="1"/>
  <c r="CH28" i="14" s="1"/>
  <c r="CI28" i="14" s="1"/>
  <c r="CJ28" i="14" s="1"/>
  <c r="BC27" i="14"/>
  <c r="BD27" i="14" s="1"/>
  <c r="BE27" i="14" s="1"/>
  <c r="BF27" i="14" s="1"/>
  <c r="BG27" i="14" s="1"/>
  <c r="BH27" i="14" s="1"/>
  <c r="BI27" i="14" s="1"/>
  <c r="BJ27" i="14" s="1"/>
  <c r="BK27" i="14" s="1"/>
  <c r="BL27" i="14" s="1"/>
  <c r="BM27" i="14" s="1"/>
  <c r="BN27" i="14" s="1"/>
  <c r="BO27" i="14" s="1"/>
  <c r="BP27" i="14" s="1"/>
  <c r="BQ27" i="14" s="1"/>
  <c r="BR27" i="14" s="1"/>
  <c r="BS27" i="14" s="1"/>
  <c r="BT27" i="14" s="1"/>
  <c r="BU27" i="14" s="1"/>
  <c r="BV27" i="14" s="1"/>
  <c r="BW27" i="14" s="1"/>
  <c r="BX27" i="14" s="1"/>
  <c r="BY27" i="14" s="1"/>
  <c r="BZ27" i="14" s="1"/>
  <c r="CA27" i="14" s="1"/>
  <c r="CB27" i="14" s="1"/>
  <c r="CC27" i="14" s="1"/>
  <c r="CD27" i="14" s="1"/>
  <c r="CE27" i="14" s="1"/>
  <c r="CF27" i="14" s="1"/>
  <c r="CG27" i="14" s="1"/>
  <c r="CH27" i="14" s="1"/>
  <c r="CI27" i="14" s="1"/>
  <c r="CJ27" i="14" s="1"/>
  <c r="BC26" i="14"/>
  <c r="BD26" i="14" s="1"/>
  <c r="BE26" i="14" s="1"/>
  <c r="BF26" i="14" s="1"/>
  <c r="BG26" i="14" s="1"/>
  <c r="BH26" i="14" s="1"/>
  <c r="BI26" i="14" s="1"/>
  <c r="BJ26" i="14" s="1"/>
  <c r="BK26" i="14" s="1"/>
  <c r="BL26" i="14" s="1"/>
  <c r="BM26" i="14" s="1"/>
  <c r="BN26" i="14" s="1"/>
  <c r="BO26" i="14" s="1"/>
  <c r="BP26" i="14" s="1"/>
  <c r="BQ26" i="14" s="1"/>
  <c r="BR26" i="14" s="1"/>
  <c r="BS26" i="14" s="1"/>
  <c r="BT26" i="14" s="1"/>
  <c r="BU26" i="14" s="1"/>
  <c r="BV26" i="14" s="1"/>
  <c r="BW26" i="14" s="1"/>
  <c r="BX26" i="14" s="1"/>
  <c r="BY26" i="14" s="1"/>
  <c r="BZ26" i="14" s="1"/>
  <c r="CA26" i="14" s="1"/>
  <c r="CB26" i="14" s="1"/>
  <c r="CC26" i="14" s="1"/>
  <c r="CD26" i="14" s="1"/>
  <c r="CE26" i="14" s="1"/>
  <c r="CF26" i="14" s="1"/>
  <c r="CG26" i="14" s="1"/>
  <c r="CH26" i="14" s="1"/>
  <c r="CI26" i="14" s="1"/>
  <c r="CJ26" i="14" s="1"/>
  <c r="BD25" i="14"/>
  <c r="BE25" i="14" s="1"/>
  <c r="BF25" i="14" s="1"/>
  <c r="BG25" i="14" s="1"/>
  <c r="BH25" i="14" s="1"/>
  <c r="BI25" i="14" s="1"/>
  <c r="BJ25" i="14" s="1"/>
  <c r="BK25" i="14" s="1"/>
  <c r="BL25" i="14" s="1"/>
  <c r="BM25" i="14" s="1"/>
  <c r="BN25" i="14" s="1"/>
  <c r="BO25" i="14" s="1"/>
  <c r="BP25" i="14" s="1"/>
  <c r="BQ25" i="14" s="1"/>
  <c r="BR25" i="14" s="1"/>
  <c r="BS25" i="14" s="1"/>
  <c r="BT25" i="14" s="1"/>
  <c r="BU25" i="14" s="1"/>
  <c r="BV25" i="14" s="1"/>
  <c r="BW25" i="14" s="1"/>
  <c r="BX25" i="14" s="1"/>
  <c r="BY25" i="14" s="1"/>
  <c r="BZ25" i="14" s="1"/>
  <c r="CA25" i="14" s="1"/>
  <c r="CB25" i="14" s="1"/>
  <c r="CC25" i="14" s="1"/>
  <c r="CD25" i="14" s="1"/>
  <c r="CE25" i="14" s="1"/>
  <c r="CF25" i="14" s="1"/>
  <c r="CG25" i="14" s="1"/>
  <c r="CH25" i="14" s="1"/>
  <c r="CI25" i="14" s="1"/>
  <c r="CJ25" i="14" s="1"/>
  <c r="BC25" i="14"/>
  <c r="BE22" i="14"/>
  <c r="BF22" i="14" s="1"/>
  <c r="BG22" i="14" s="1"/>
  <c r="BH22" i="14" s="1"/>
  <c r="BI22" i="14" s="1"/>
  <c r="BJ22" i="14" s="1"/>
  <c r="BK22" i="14" s="1"/>
  <c r="BL22" i="14" s="1"/>
  <c r="BM22" i="14" s="1"/>
  <c r="BN22" i="14" s="1"/>
  <c r="BO22" i="14" s="1"/>
  <c r="BP22" i="14" s="1"/>
  <c r="BQ22" i="14" s="1"/>
  <c r="BR22" i="14" s="1"/>
  <c r="BS22" i="14" s="1"/>
  <c r="BT22" i="14" s="1"/>
  <c r="BU22" i="14" s="1"/>
  <c r="BV22" i="14" s="1"/>
  <c r="BW22" i="14" s="1"/>
  <c r="BX22" i="14" s="1"/>
  <c r="BY22" i="14" s="1"/>
  <c r="BZ22" i="14" s="1"/>
  <c r="CA22" i="14" s="1"/>
  <c r="CB22" i="14" s="1"/>
  <c r="CC22" i="14" s="1"/>
  <c r="CD22" i="14" s="1"/>
  <c r="CE22" i="14" s="1"/>
  <c r="CF22" i="14" s="1"/>
  <c r="CG22" i="14" s="1"/>
  <c r="CH22" i="14" s="1"/>
  <c r="CI22" i="14" s="1"/>
  <c r="CJ22" i="14" s="1"/>
  <c r="BC22" i="14"/>
  <c r="BD22" i="14" s="1"/>
  <c r="BC21" i="14"/>
  <c r="BD21" i="14" s="1"/>
  <c r="BE21" i="14" s="1"/>
  <c r="BF21" i="14" s="1"/>
  <c r="BG21" i="14" s="1"/>
  <c r="BH21" i="14" s="1"/>
  <c r="BI21" i="14" s="1"/>
  <c r="BJ21" i="14" s="1"/>
  <c r="BK21" i="14" s="1"/>
  <c r="BL21" i="14" s="1"/>
  <c r="BM21" i="14" s="1"/>
  <c r="BN21" i="14" s="1"/>
  <c r="BO21" i="14" s="1"/>
  <c r="BP21" i="14" s="1"/>
  <c r="BQ21" i="14" s="1"/>
  <c r="BR21" i="14" s="1"/>
  <c r="BS21" i="14" s="1"/>
  <c r="BT21" i="14" s="1"/>
  <c r="BU21" i="14" s="1"/>
  <c r="BV21" i="14" s="1"/>
  <c r="BW21" i="14" s="1"/>
  <c r="BX21" i="14" s="1"/>
  <c r="BY21" i="14" s="1"/>
  <c r="BZ21" i="14" s="1"/>
  <c r="CA21" i="14" s="1"/>
  <c r="CB21" i="14" s="1"/>
  <c r="CC21" i="14" s="1"/>
  <c r="CD21" i="14" s="1"/>
  <c r="CE21" i="14" s="1"/>
  <c r="CF21" i="14" s="1"/>
  <c r="CG21" i="14" s="1"/>
  <c r="CH21" i="14" s="1"/>
  <c r="CI21" i="14" s="1"/>
  <c r="CJ21" i="14" s="1"/>
  <c r="BC20" i="14"/>
  <c r="BD20" i="14" s="1"/>
  <c r="BE20" i="14" s="1"/>
  <c r="BF20" i="14" s="1"/>
  <c r="BG20" i="14" s="1"/>
  <c r="BH20" i="14" s="1"/>
  <c r="BI20" i="14" s="1"/>
  <c r="BJ20" i="14" s="1"/>
  <c r="BK20" i="14" s="1"/>
  <c r="BL20" i="14" s="1"/>
  <c r="BM20" i="14" s="1"/>
  <c r="BN20" i="14" s="1"/>
  <c r="BO20" i="14" s="1"/>
  <c r="BP20" i="14" s="1"/>
  <c r="BQ20" i="14" s="1"/>
  <c r="BR20" i="14" s="1"/>
  <c r="BS20" i="14" s="1"/>
  <c r="BT20" i="14" s="1"/>
  <c r="BU20" i="14" s="1"/>
  <c r="BV20" i="14" s="1"/>
  <c r="BW20" i="14" s="1"/>
  <c r="BX20" i="14" s="1"/>
  <c r="BY20" i="14" s="1"/>
  <c r="BZ20" i="14" s="1"/>
  <c r="CA20" i="14" s="1"/>
  <c r="CB20" i="14" s="1"/>
  <c r="CC20" i="14" s="1"/>
  <c r="CD20" i="14" s="1"/>
  <c r="CE20" i="14" s="1"/>
  <c r="CF20" i="14" s="1"/>
  <c r="CG20" i="14" s="1"/>
  <c r="CH20" i="14" s="1"/>
  <c r="CI20" i="14" s="1"/>
  <c r="CJ20" i="14" s="1"/>
  <c r="BC19" i="14"/>
  <c r="BD19" i="14" s="1"/>
  <c r="BE19" i="14" s="1"/>
  <c r="BF19" i="14" s="1"/>
  <c r="BG19" i="14" s="1"/>
  <c r="BH19" i="14" s="1"/>
  <c r="BI19" i="14" s="1"/>
  <c r="BJ19" i="14" s="1"/>
  <c r="BK19" i="14" s="1"/>
  <c r="BL19" i="14" s="1"/>
  <c r="BM19" i="14" s="1"/>
  <c r="BN19" i="14" s="1"/>
  <c r="BO19" i="14" s="1"/>
  <c r="BP19" i="14" s="1"/>
  <c r="BQ19" i="14" s="1"/>
  <c r="BR19" i="14" s="1"/>
  <c r="BS19" i="14" s="1"/>
  <c r="BT19" i="14" s="1"/>
  <c r="BU19" i="14" s="1"/>
  <c r="BV19" i="14" s="1"/>
  <c r="BW19" i="14" s="1"/>
  <c r="BX19" i="14" s="1"/>
  <c r="BY19" i="14" s="1"/>
  <c r="BZ19" i="14" s="1"/>
  <c r="CA19" i="14" s="1"/>
  <c r="CB19" i="14" s="1"/>
  <c r="CC19" i="14" s="1"/>
  <c r="CD19" i="14" s="1"/>
  <c r="CE19" i="14" s="1"/>
  <c r="CF19" i="14" s="1"/>
  <c r="CG19" i="14" s="1"/>
  <c r="CH19" i="14" s="1"/>
  <c r="CI19" i="14" s="1"/>
  <c r="CJ19" i="14" s="1"/>
  <c r="BC18" i="14"/>
  <c r="BD18" i="14" s="1"/>
  <c r="BE18" i="14" s="1"/>
  <c r="BF18" i="14" s="1"/>
  <c r="BG18" i="14" s="1"/>
  <c r="BH18" i="14" s="1"/>
  <c r="BI18" i="14" s="1"/>
  <c r="BJ18" i="14" s="1"/>
  <c r="BK18" i="14" s="1"/>
  <c r="BL18" i="14" s="1"/>
  <c r="BM18" i="14" s="1"/>
  <c r="BN18" i="14" s="1"/>
  <c r="BO18" i="14" s="1"/>
  <c r="BP18" i="14" s="1"/>
  <c r="BQ18" i="14" s="1"/>
  <c r="BR18" i="14" s="1"/>
  <c r="BS18" i="14" s="1"/>
  <c r="BT18" i="14" s="1"/>
  <c r="BU18" i="14" s="1"/>
  <c r="BV18" i="14" s="1"/>
  <c r="BW18" i="14" s="1"/>
  <c r="BX18" i="14" s="1"/>
  <c r="BY18" i="14" s="1"/>
  <c r="BZ18" i="14" s="1"/>
  <c r="CA18" i="14" s="1"/>
  <c r="CB18" i="14" s="1"/>
  <c r="CC18" i="14" s="1"/>
  <c r="CD18" i="14" s="1"/>
  <c r="CE18" i="14" s="1"/>
  <c r="CF18" i="14" s="1"/>
  <c r="CG18" i="14" s="1"/>
  <c r="CH18" i="14" s="1"/>
  <c r="CI18" i="14" s="1"/>
  <c r="CJ18" i="14" s="1"/>
  <c r="BC17" i="14"/>
  <c r="BD17" i="14" s="1"/>
  <c r="BE17" i="14" s="1"/>
  <c r="BF17" i="14" s="1"/>
  <c r="BG17" i="14" s="1"/>
  <c r="BH17" i="14" s="1"/>
  <c r="BI17" i="14" s="1"/>
  <c r="BJ17" i="14" s="1"/>
  <c r="BK17" i="14" s="1"/>
  <c r="BL17" i="14" s="1"/>
  <c r="BM17" i="14" s="1"/>
  <c r="BN17" i="14" s="1"/>
  <c r="BO17" i="14" s="1"/>
  <c r="BP17" i="14" s="1"/>
  <c r="BQ17" i="14" s="1"/>
  <c r="BR17" i="14" s="1"/>
  <c r="BS17" i="14" s="1"/>
  <c r="BT17" i="14" s="1"/>
  <c r="BU17" i="14" s="1"/>
  <c r="BV17" i="14" s="1"/>
  <c r="BW17" i="14" s="1"/>
  <c r="BX17" i="14" s="1"/>
  <c r="BY17" i="14" s="1"/>
  <c r="BZ17" i="14" s="1"/>
  <c r="CA17" i="14" s="1"/>
  <c r="CB17" i="14" s="1"/>
  <c r="CC17" i="14" s="1"/>
  <c r="CD17" i="14" s="1"/>
  <c r="CE17" i="14" s="1"/>
  <c r="CF17" i="14" s="1"/>
  <c r="CG17" i="14" s="1"/>
  <c r="CH17" i="14" s="1"/>
  <c r="CI17" i="14" s="1"/>
  <c r="CJ17" i="14" s="1"/>
  <c r="BC16" i="14"/>
  <c r="BD16" i="14" s="1"/>
  <c r="BE16" i="14" s="1"/>
  <c r="BF16" i="14" s="1"/>
  <c r="BG16" i="14" s="1"/>
  <c r="BH16" i="14" s="1"/>
  <c r="BI16" i="14" s="1"/>
  <c r="BJ16" i="14" s="1"/>
  <c r="BK16" i="14" s="1"/>
  <c r="BL16" i="14" s="1"/>
  <c r="BM16" i="14" s="1"/>
  <c r="BN16" i="14" s="1"/>
  <c r="BO16" i="14" s="1"/>
  <c r="BP16" i="14" s="1"/>
  <c r="BQ16" i="14" s="1"/>
  <c r="BR16" i="14" s="1"/>
  <c r="BS16" i="14" s="1"/>
  <c r="BT16" i="14" s="1"/>
  <c r="BU16" i="14" s="1"/>
  <c r="BV16" i="14" s="1"/>
  <c r="BW16" i="14" s="1"/>
  <c r="BX16" i="14" s="1"/>
  <c r="BY16" i="14" s="1"/>
  <c r="BZ16" i="14" s="1"/>
  <c r="CA16" i="14" s="1"/>
  <c r="CB16" i="14" s="1"/>
  <c r="CC16" i="14" s="1"/>
  <c r="CD16" i="14" s="1"/>
  <c r="CE16" i="14" s="1"/>
  <c r="CF16" i="14" s="1"/>
  <c r="CG16" i="14" s="1"/>
  <c r="CH16" i="14" s="1"/>
  <c r="CI16" i="14" s="1"/>
  <c r="CJ16" i="14" s="1"/>
  <c r="BC15" i="14"/>
  <c r="BD15" i="14" s="1"/>
  <c r="BE15" i="14" s="1"/>
  <c r="BF15" i="14" s="1"/>
  <c r="BG15" i="14" s="1"/>
  <c r="BH15" i="14" s="1"/>
  <c r="BI15" i="14" s="1"/>
  <c r="BJ15" i="14" s="1"/>
  <c r="BK15" i="14" s="1"/>
  <c r="BL15" i="14" s="1"/>
  <c r="BM15" i="14" s="1"/>
  <c r="BN15" i="14" s="1"/>
  <c r="BO15" i="14" s="1"/>
  <c r="BP15" i="14" s="1"/>
  <c r="BQ15" i="14" s="1"/>
  <c r="BR15" i="14" s="1"/>
  <c r="BS15" i="14" s="1"/>
  <c r="BT15" i="14" s="1"/>
  <c r="BU15" i="14" s="1"/>
  <c r="BV15" i="14" s="1"/>
  <c r="BW15" i="14" s="1"/>
  <c r="BX15" i="14" s="1"/>
  <c r="BY15" i="14" s="1"/>
  <c r="BZ15" i="14" s="1"/>
  <c r="CA15" i="14" s="1"/>
  <c r="CB15" i="14" s="1"/>
  <c r="CC15" i="14" s="1"/>
  <c r="CD15" i="14" s="1"/>
  <c r="CE15" i="14" s="1"/>
  <c r="CF15" i="14" s="1"/>
  <c r="CG15" i="14" s="1"/>
  <c r="CH15" i="14" s="1"/>
  <c r="CI15" i="14" s="1"/>
  <c r="CJ15" i="14" s="1"/>
  <c r="BC14" i="14"/>
  <c r="BD14" i="14" s="1"/>
  <c r="BE14" i="14" s="1"/>
  <c r="BF14" i="14" s="1"/>
  <c r="BG14" i="14" s="1"/>
  <c r="BH14" i="14" s="1"/>
  <c r="BI14" i="14" s="1"/>
  <c r="BJ14" i="14" s="1"/>
  <c r="BK14" i="14" s="1"/>
  <c r="BL14" i="14" s="1"/>
  <c r="BM14" i="14" s="1"/>
  <c r="BN14" i="14" s="1"/>
  <c r="BO14" i="14" s="1"/>
  <c r="BP14" i="14" s="1"/>
  <c r="BQ14" i="14" s="1"/>
  <c r="BR14" i="14" s="1"/>
  <c r="BS14" i="14" s="1"/>
  <c r="BT14" i="14" s="1"/>
  <c r="BU14" i="14" s="1"/>
  <c r="BV14" i="14" s="1"/>
  <c r="BW14" i="14" s="1"/>
  <c r="BX14" i="14" s="1"/>
  <c r="BY14" i="14" s="1"/>
  <c r="BZ14" i="14" s="1"/>
  <c r="CA14" i="14" s="1"/>
  <c r="CB14" i="14" s="1"/>
  <c r="CC14" i="14" s="1"/>
  <c r="CD14" i="14" s="1"/>
  <c r="CE14" i="14" s="1"/>
  <c r="CF14" i="14" s="1"/>
  <c r="CG14" i="14" s="1"/>
  <c r="CH14" i="14" s="1"/>
  <c r="CI14" i="14" s="1"/>
  <c r="CJ14" i="14" s="1"/>
  <c r="BD13" i="14"/>
  <c r="BE13" i="14" s="1"/>
  <c r="BF13" i="14" s="1"/>
  <c r="BG13" i="14" s="1"/>
  <c r="BH13" i="14" s="1"/>
  <c r="BI13" i="14" s="1"/>
  <c r="BJ13" i="14" s="1"/>
  <c r="BK13" i="14" s="1"/>
  <c r="BL13" i="14" s="1"/>
  <c r="BM13" i="14" s="1"/>
  <c r="BN13" i="14" s="1"/>
  <c r="BO13" i="14" s="1"/>
  <c r="BP13" i="14" s="1"/>
  <c r="BQ13" i="14" s="1"/>
  <c r="BR13" i="14" s="1"/>
  <c r="BS13" i="14" s="1"/>
  <c r="BT13" i="14" s="1"/>
  <c r="BU13" i="14" s="1"/>
  <c r="BV13" i="14" s="1"/>
  <c r="BW13" i="14" s="1"/>
  <c r="BX13" i="14" s="1"/>
  <c r="BY13" i="14" s="1"/>
  <c r="BZ13" i="14" s="1"/>
  <c r="CA13" i="14" s="1"/>
  <c r="CB13" i="14" s="1"/>
  <c r="CC13" i="14" s="1"/>
  <c r="CD13" i="14" s="1"/>
  <c r="CE13" i="14" s="1"/>
  <c r="CF13" i="14" s="1"/>
  <c r="CG13" i="14" s="1"/>
  <c r="CH13" i="14" s="1"/>
  <c r="CI13" i="14" s="1"/>
  <c r="CJ13" i="14" s="1"/>
  <c r="BC13" i="14"/>
  <c r="BC82" i="26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BP82" i="26" s="1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CC82" i="26" s="1"/>
  <c r="CD82" i="26" s="1"/>
  <c r="CE82" i="26" s="1"/>
  <c r="CF82" i="26" s="1"/>
  <c r="CG82" i="26" s="1"/>
  <c r="CH82" i="26" s="1"/>
  <c r="CI82" i="26" s="1"/>
  <c r="CJ82" i="26" s="1"/>
  <c r="BC81" i="26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BP81" i="26" s="1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CC81" i="26" s="1"/>
  <c r="CD81" i="26" s="1"/>
  <c r="CE81" i="26" s="1"/>
  <c r="CF81" i="26" s="1"/>
  <c r="CG81" i="26" s="1"/>
  <c r="CH81" i="26" s="1"/>
  <c r="CI81" i="26" s="1"/>
  <c r="CJ81" i="26" s="1"/>
  <c r="BC80" i="26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BP80" i="26" s="1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CC80" i="26" s="1"/>
  <c r="CD80" i="26" s="1"/>
  <c r="CE80" i="26" s="1"/>
  <c r="CF80" i="26" s="1"/>
  <c r="CG80" i="26" s="1"/>
  <c r="CH80" i="26" s="1"/>
  <c r="CI80" i="26" s="1"/>
  <c r="CJ80" i="26" s="1"/>
  <c r="BC76" i="26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BP76" i="26" s="1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CC76" i="26" s="1"/>
  <c r="CD76" i="26" s="1"/>
  <c r="CE76" i="26" s="1"/>
  <c r="CF76" i="26" s="1"/>
  <c r="CG76" i="26" s="1"/>
  <c r="CH76" i="26" s="1"/>
  <c r="CI76" i="26" s="1"/>
  <c r="CJ76" i="26" s="1"/>
  <c r="BC71" i="26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BP71" i="26" s="1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CC71" i="26" s="1"/>
  <c r="CD71" i="26" s="1"/>
  <c r="CE71" i="26" s="1"/>
  <c r="CF71" i="26" s="1"/>
  <c r="CG71" i="26" s="1"/>
  <c r="CH71" i="26" s="1"/>
  <c r="CI71" i="26" s="1"/>
  <c r="CJ71" i="26" s="1"/>
  <c r="BC70" i="26"/>
  <c r="BD70" i="26" s="1"/>
  <c r="BE70" i="26" s="1"/>
  <c r="BF70" i="26" s="1"/>
  <c r="BG70" i="26" s="1"/>
  <c r="BH70" i="26" s="1"/>
  <c r="BI70" i="26" s="1"/>
  <c r="BJ70" i="26" s="1"/>
  <c r="BK70" i="26" s="1"/>
  <c r="BL70" i="26" s="1"/>
  <c r="BM70" i="26" s="1"/>
  <c r="BN70" i="26" s="1"/>
  <c r="BO70" i="26" s="1"/>
  <c r="BP70" i="26" s="1"/>
  <c r="BQ70" i="26" s="1"/>
  <c r="BR70" i="26" s="1"/>
  <c r="BS70" i="26" s="1"/>
  <c r="BT70" i="26" s="1"/>
  <c r="BU70" i="26" s="1"/>
  <c r="BV70" i="26" s="1"/>
  <c r="BW70" i="26" s="1"/>
  <c r="BX70" i="26" s="1"/>
  <c r="BY70" i="26" s="1"/>
  <c r="BZ70" i="26" s="1"/>
  <c r="CA70" i="26" s="1"/>
  <c r="CB70" i="26" s="1"/>
  <c r="CC70" i="26" s="1"/>
  <c r="CD70" i="26" s="1"/>
  <c r="CE70" i="26" s="1"/>
  <c r="CF70" i="26" s="1"/>
  <c r="CG70" i="26" s="1"/>
  <c r="CH70" i="26" s="1"/>
  <c r="CI70" i="26" s="1"/>
  <c r="CJ70" i="26" s="1"/>
  <c r="BC67" i="26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BP67" i="26" s="1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CC67" i="26" s="1"/>
  <c r="CD67" i="26" s="1"/>
  <c r="CE67" i="26" s="1"/>
  <c r="CF67" i="26" s="1"/>
  <c r="CG67" i="26" s="1"/>
  <c r="CH67" i="26" s="1"/>
  <c r="CI67" i="26" s="1"/>
  <c r="CJ67" i="26" s="1"/>
  <c r="BC66" i="26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BP66" i="26" s="1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CC66" i="26" s="1"/>
  <c r="CD66" i="26" s="1"/>
  <c r="CE66" i="26" s="1"/>
  <c r="CF66" i="26" s="1"/>
  <c r="CG66" i="26" s="1"/>
  <c r="CH66" i="26" s="1"/>
  <c r="CI66" i="26" s="1"/>
  <c r="CJ66" i="26" s="1"/>
  <c r="BC65" i="26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BP65" i="26" s="1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CC65" i="26" s="1"/>
  <c r="CD65" i="26" s="1"/>
  <c r="CE65" i="26" s="1"/>
  <c r="CF65" i="26" s="1"/>
  <c r="CG65" i="26" s="1"/>
  <c r="CH65" i="26" s="1"/>
  <c r="CI65" i="26" s="1"/>
  <c r="CJ65" i="26" s="1"/>
  <c r="BC61" i="26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BP61" i="26" s="1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CC61" i="26" s="1"/>
  <c r="CD61" i="26" s="1"/>
  <c r="CE61" i="26" s="1"/>
  <c r="CF61" i="26" s="1"/>
  <c r="CG61" i="26" s="1"/>
  <c r="CH61" i="26" s="1"/>
  <c r="CI61" i="26" s="1"/>
  <c r="CJ61" i="26" s="1"/>
  <c r="BD56" i="26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BP56" i="26" s="1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CC56" i="26" s="1"/>
  <c r="CD56" i="26" s="1"/>
  <c r="CE56" i="26" s="1"/>
  <c r="CF56" i="26" s="1"/>
  <c r="CG56" i="26" s="1"/>
  <c r="CH56" i="26" s="1"/>
  <c r="CI56" i="26" s="1"/>
  <c r="CJ56" i="26" s="1"/>
  <c r="BC56" i="26"/>
  <c r="BD55" i="26"/>
  <c r="BE55" i="26" s="1"/>
  <c r="BF55" i="26" s="1"/>
  <c r="BG55" i="26" s="1"/>
  <c r="BH55" i="26" s="1"/>
  <c r="BI55" i="26" s="1"/>
  <c r="BJ55" i="26" s="1"/>
  <c r="BK55" i="26" s="1"/>
  <c r="BL55" i="26" s="1"/>
  <c r="BM55" i="26" s="1"/>
  <c r="BN55" i="26" s="1"/>
  <c r="BO55" i="26" s="1"/>
  <c r="BP55" i="26" s="1"/>
  <c r="BQ55" i="26" s="1"/>
  <c r="BR55" i="26" s="1"/>
  <c r="BS55" i="26" s="1"/>
  <c r="BT55" i="26" s="1"/>
  <c r="BU55" i="26" s="1"/>
  <c r="BV55" i="26" s="1"/>
  <c r="BW55" i="26" s="1"/>
  <c r="BX55" i="26" s="1"/>
  <c r="BY55" i="26" s="1"/>
  <c r="BZ55" i="26" s="1"/>
  <c r="CA55" i="26" s="1"/>
  <c r="CB55" i="26" s="1"/>
  <c r="CC55" i="26" s="1"/>
  <c r="CD55" i="26" s="1"/>
  <c r="CE55" i="26" s="1"/>
  <c r="CF55" i="26" s="1"/>
  <c r="CG55" i="26" s="1"/>
  <c r="CH55" i="26" s="1"/>
  <c r="CI55" i="26" s="1"/>
  <c r="CJ55" i="26" s="1"/>
  <c r="BC55" i="26"/>
  <c r="BE52" i="26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BP52" i="26" s="1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CC52" i="26" s="1"/>
  <c r="CD52" i="26" s="1"/>
  <c r="CE52" i="26" s="1"/>
  <c r="CF52" i="26" s="1"/>
  <c r="CG52" i="26" s="1"/>
  <c r="CH52" i="26" s="1"/>
  <c r="CI52" i="26" s="1"/>
  <c r="CJ52" i="26" s="1"/>
  <c r="BC52" i="26"/>
  <c r="BD52" i="26" s="1"/>
  <c r="BE51" i="26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BP51" i="26" s="1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CC51" i="26" s="1"/>
  <c r="CD51" i="26" s="1"/>
  <c r="CE51" i="26" s="1"/>
  <c r="CF51" i="26" s="1"/>
  <c r="CG51" i="26" s="1"/>
  <c r="CH51" i="26" s="1"/>
  <c r="CI51" i="26" s="1"/>
  <c r="CJ51" i="26" s="1"/>
  <c r="BC51" i="26"/>
  <c r="BD51" i="26" s="1"/>
  <c r="BC50" i="26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BP50" i="26" s="1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CC50" i="26" s="1"/>
  <c r="CD50" i="26" s="1"/>
  <c r="CE50" i="26" s="1"/>
  <c r="CF50" i="26" s="1"/>
  <c r="CG50" i="26" s="1"/>
  <c r="CH50" i="26" s="1"/>
  <c r="CI50" i="26" s="1"/>
  <c r="CJ50" i="26" s="1"/>
  <c r="BC49" i="26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BP49" i="26" s="1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BC46" i="26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BP46" i="26" s="1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CC46" i="26" s="1"/>
  <c r="CD46" i="26" s="1"/>
  <c r="CE46" i="26" s="1"/>
  <c r="CF46" i="26" s="1"/>
  <c r="CG46" i="26" s="1"/>
  <c r="CH46" i="26" s="1"/>
  <c r="CI46" i="26" s="1"/>
  <c r="CJ46" i="26" s="1"/>
  <c r="BD41" i="26"/>
  <c r="BE41" i="26" s="1"/>
  <c r="BF41" i="26" s="1"/>
  <c r="BG41" i="26" s="1"/>
  <c r="BH41" i="26" s="1"/>
  <c r="BI41" i="26" s="1"/>
  <c r="BJ41" i="26" s="1"/>
  <c r="BK41" i="26" s="1"/>
  <c r="BL41" i="26" s="1"/>
  <c r="BM41" i="26" s="1"/>
  <c r="BN41" i="26" s="1"/>
  <c r="BO41" i="26" s="1"/>
  <c r="BP41" i="26" s="1"/>
  <c r="BQ41" i="26" s="1"/>
  <c r="BR41" i="26" s="1"/>
  <c r="BS41" i="26" s="1"/>
  <c r="BT41" i="26" s="1"/>
  <c r="BU41" i="26" s="1"/>
  <c r="BV41" i="26" s="1"/>
  <c r="BW41" i="26" s="1"/>
  <c r="BX41" i="26" s="1"/>
  <c r="BY41" i="26" s="1"/>
  <c r="BZ41" i="26" s="1"/>
  <c r="CA41" i="26" s="1"/>
  <c r="CB41" i="26" s="1"/>
  <c r="CC41" i="26" s="1"/>
  <c r="CD41" i="26" s="1"/>
  <c r="CE41" i="26" s="1"/>
  <c r="CF41" i="26" s="1"/>
  <c r="CG41" i="26" s="1"/>
  <c r="CH41" i="26" s="1"/>
  <c r="CI41" i="26" s="1"/>
  <c r="CJ41" i="26" s="1"/>
  <c r="BC41" i="26"/>
  <c r="BC40" i="26"/>
  <c r="BD40" i="26" s="1"/>
  <c r="BE40" i="26" s="1"/>
  <c r="BF40" i="26" s="1"/>
  <c r="BG40" i="26" s="1"/>
  <c r="BH40" i="26" s="1"/>
  <c r="BI40" i="26" s="1"/>
  <c r="BJ40" i="26" s="1"/>
  <c r="BK40" i="26" s="1"/>
  <c r="BL40" i="26" s="1"/>
  <c r="BM40" i="26" s="1"/>
  <c r="BN40" i="26" s="1"/>
  <c r="BO40" i="26" s="1"/>
  <c r="BP40" i="26" s="1"/>
  <c r="BQ40" i="26" s="1"/>
  <c r="BR40" i="26" s="1"/>
  <c r="BS40" i="26" s="1"/>
  <c r="BT40" i="26" s="1"/>
  <c r="BU40" i="26" s="1"/>
  <c r="BV40" i="26" s="1"/>
  <c r="BW40" i="26" s="1"/>
  <c r="BX40" i="26" s="1"/>
  <c r="BY40" i="26" s="1"/>
  <c r="BZ40" i="26" s="1"/>
  <c r="CA40" i="26" s="1"/>
  <c r="CB40" i="26" s="1"/>
  <c r="CC40" i="26" s="1"/>
  <c r="CD40" i="26" s="1"/>
  <c r="CE40" i="26" s="1"/>
  <c r="CF40" i="26" s="1"/>
  <c r="CG40" i="26" s="1"/>
  <c r="CH40" i="26" s="1"/>
  <c r="CI40" i="26" s="1"/>
  <c r="CJ40" i="26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BP37" i="26" s="1"/>
  <c r="BQ37" i="26" s="1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CC37" i="26" s="1"/>
  <c r="CD37" i="26" s="1"/>
  <c r="CE37" i="26" s="1"/>
  <c r="CF37" i="26" s="1"/>
  <c r="CG37" i="26" s="1"/>
  <c r="CH37" i="26" s="1"/>
  <c r="CI37" i="26" s="1"/>
  <c r="CJ37" i="26" s="1"/>
  <c r="BC37" i="26"/>
  <c r="BD37" i="26" s="1"/>
  <c r="BC36" i="26"/>
  <c r="BD36" i="26" s="1"/>
  <c r="BE36" i="26" s="1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BP36" i="26" s="1"/>
  <c r="BQ36" i="26" s="1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CC36" i="26" s="1"/>
  <c r="CD36" i="26" s="1"/>
  <c r="CE36" i="26" s="1"/>
  <c r="CF36" i="26" s="1"/>
  <c r="CG36" i="26" s="1"/>
  <c r="CH36" i="26" s="1"/>
  <c r="CI36" i="26" s="1"/>
  <c r="CJ36" i="26" s="1"/>
  <c r="BC35" i="26"/>
  <c r="BD35" i="26" s="1"/>
  <c r="BE35" i="26" s="1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BP35" i="26" s="1"/>
  <c r="BQ35" i="26" s="1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CC35" i="26" s="1"/>
  <c r="CD35" i="26" s="1"/>
  <c r="CE35" i="26" s="1"/>
  <c r="CF35" i="26" s="1"/>
  <c r="CG35" i="26" s="1"/>
  <c r="CH35" i="26" s="1"/>
  <c r="CI35" i="26" s="1"/>
  <c r="CJ35" i="26" s="1"/>
  <c r="BC34" i="26"/>
  <c r="BD34" i="26" s="1"/>
  <c r="BE34" i="26" s="1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BP34" i="26" s="1"/>
  <c r="BQ34" i="26" s="1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CC34" i="26" s="1"/>
  <c r="CD34" i="26" s="1"/>
  <c r="CE34" i="26" s="1"/>
  <c r="CF34" i="26" s="1"/>
  <c r="CG34" i="26" s="1"/>
  <c r="CH34" i="26" s="1"/>
  <c r="CI34" i="26" s="1"/>
  <c r="CJ34" i="26" s="1"/>
  <c r="BC33" i="26"/>
  <c r="BD33" i="26" s="1"/>
  <c r="BE33" i="26" s="1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BP33" i="26" s="1"/>
  <c r="BQ33" i="26" s="1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CC33" i="26" s="1"/>
  <c r="CD33" i="26" s="1"/>
  <c r="CE33" i="26" s="1"/>
  <c r="CF33" i="26" s="1"/>
  <c r="CG33" i="26" s="1"/>
  <c r="CH33" i="26" s="1"/>
  <c r="CI33" i="26" s="1"/>
  <c r="CJ33" i="26" s="1"/>
  <c r="BC32" i="26"/>
  <c r="BD32" i="26" s="1"/>
  <c r="BE32" i="26" s="1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BP32" i="26" s="1"/>
  <c r="BQ32" i="26" s="1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CC32" i="26" s="1"/>
  <c r="CD32" i="26" s="1"/>
  <c r="CE32" i="26" s="1"/>
  <c r="CF32" i="26" s="1"/>
  <c r="CG32" i="26" s="1"/>
  <c r="CH32" i="26" s="1"/>
  <c r="CI32" i="26" s="1"/>
  <c r="CJ32" i="26" s="1"/>
  <c r="BC31" i="26"/>
  <c r="BD31" i="26" s="1"/>
  <c r="BE31" i="26" s="1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BP31" i="26" s="1"/>
  <c r="BQ31" i="26" s="1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CC31" i="26" s="1"/>
  <c r="CD31" i="26" s="1"/>
  <c r="CE31" i="26" s="1"/>
  <c r="CF31" i="26" s="1"/>
  <c r="CG31" i="26" s="1"/>
  <c r="CH31" i="26" s="1"/>
  <c r="CI31" i="26" s="1"/>
  <c r="CJ31" i="26" s="1"/>
  <c r="BC30" i="26"/>
  <c r="BD30" i="26" s="1"/>
  <c r="BE30" i="26" s="1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BP30" i="26" s="1"/>
  <c r="BQ30" i="26" s="1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CC30" i="26" s="1"/>
  <c r="CD30" i="26" s="1"/>
  <c r="CE30" i="26" s="1"/>
  <c r="CF30" i="26" s="1"/>
  <c r="CG30" i="26" s="1"/>
  <c r="CH30" i="26" s="1"/>
  <c r="CI30" i="26" s="1"/>
  <c r="CJ30" i="26" s="1"/>
  <c r="BC29" i="26"/>
  <c r="BD29" i="26" s="1"/>
  <c r="BE29" i="26" s="1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BP29" i="26" s="1"/>
  <c r="BQ29" i="26" s="1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CC29" i="26" s="1"/>
  <c r="CD29" i="26" s="1"/>
  <c r="CE29" i="26" s="1"/>
  <c r="CF29" i="26" s="1"/>
  <c r="CG29" i="26" s="1"/>
  <c r="CH29" i="26" s="1"/>
  <c r="CI29" i="26" s="1"/>
  <c r="CJ29" i="26" s="1"/>
  <c r="BC28" i="26"/>
  <c r="BD28" i="26" s="1"/>
  <c r="BE28" i="26" s="1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BP28" i="26" s="1"/>
  <c r="BQ28" i="26" s="1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CC28" i="26" s="1"/>
  <c r="CD28" i="26" s="1"/>
  <c r="CE28" i="26" s="1"/>
  <c r="CF28" i="26" s="1"/>
  <c r="CG28" i="26" s="1"/>
  <c r="CH28" i="26" s="1"/>
  <c r="CI28" i="26" s="1"/>
  <c r="CJ28" i="26" s="1"/>
  <c r="BC27" i="26"/>
  <c r="BD27" i="26" s="1"/>
  <c r="BE27" i="26" s="1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BP27" i="26" s="1"/>
  <c r="BQ27" i="26" s="1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CC27" i="26" s="1"/>
  <c r="CD27" i="26" s="1"/>
  <c r="CE27" i="26" s="1"/>
  <c r="CF27" i="26" s="1"/>
  <c r="CG27" i="26" s="1"/>
  <c r="CH27" i="26" s="1"/>
  <c r="CI27" i="26" s="1"/>
  <c r="CJ27" i="26" s="1"/>
  <c r="BC26" i="26"/>
  <c r="BD26" i="26" s="1"/>
  <c r="BE26" i="26" s="1"/>
  <c r="BF26" i="26" s="1"/>
  <c r="BG26" i="26" s="1"/>
  <c r="BH26" i="26" s="1"/>
  <c r="BI26" i="26" s="1"/>
  <c r="BJ26" i="26" s="1"/>
  <c r="BK26" i="26" s="1"/>
  <c r="BL26" i="26" s="1"/>
  <c r="BM26" i="26" s="1"/>
  <c r="BN26" i="26" s="1"/>
  <c r="BO26" i="26" s="1"/>
  <c r="BP26" i="26" s="1"/>
  <c r="BQ26" i="26" s="1"/>
  <c r="BR26" i="26" s="1"/>
  <c r="BS26" i="26" s="1"/>
  <c r="BT26" i="26" s="1"/>
  <c r="BU26" i="26" s="1"/>
  <c r="BV26" i="26" s="1"/>
  <c r="BW26" i="26" s="1"/>
  <c r="BX26" i="26" s="1"/>
  <c r="BY26" i="26" s="1"/>
  <c r="BZ26" i="26" s="1"/>
  <c r="CA26" i="26" s="1"/>
  <c r="CB26" i="26" s="1"/>
  <c r="CC26" i="26" s="1"/>
  <c r="CD26" i="26" s="1"/>
  <c r="CE26" i="26" s="1"/>
  <c r="CF26" i="26" s="1"/>
  <c r="CG26" i="26" s="1"/>
  <c r="CH26" i="26" s="1"/>
  <c r="CI26" i="26" s="1"/>
  <c r="CJ26" i="26" s="1"/>
  <c r="BC25" i="26"/>
  <c r="BD25" i="26" s="1"/>
  <c r="BE25" i="26" s="1"/>
  <c r="BF25" i="26" s="1"/>
  <c r="BG25" i="26" s="1"/>
  <c r="BH25" i="26" s="1"/>
  <c r="BI25" i="26" s="1"/>
  <c r="BJ25" i="26" s="1"/>
  <c r="BK25" i="26" s="1"/>
  <c r="BL25" i="26" s="1"/>
  <c r="BM25" i="26" s="1"/>
  <c r="BN25" i="26" s="1"/>
  <c r="BO25" i="26" s="1"/>
  <c r="BP25" i="26" s="1"/>
  <c r="BQ25" i="26" s="1"/>
  <c r="BR25" i="26" s="1"/>
  <c r="BS25" i="26" s="1"/>
  <c r="BT25" i="26" s="1"/>
  <c r="BU25" i="26" s="1"/>
  <c r="BV25" i="26" s="1"/>
  <c r="BW25" i="26" s="1"/>
  <c r="BX25" i="26" s="1"/>
  <c r="BY25" i="26" s="1"/>
  <c r="BZ25" i="26" s="1"/>
  <c r="CA25" i="26" s="1"/>
  <c r="CB25" i="26" s="1"/>
  <c r="CC25" i="26" s="1"/>
  <c r="CD25" i="26" s="1"/>
  <c r="CE25" i="26" s="1"/>
  <c r="CF25" i="26" s="1"/>
  <c r="CG25" i="26" s="1"/>
  <c r="CH25" i="26" s="1"/>
  <c r="CI25" i="26" s="1"/>
  <c r="CJ25" i="26" s="1"/>
  <c r="BC22" i="26"/>
  <c r="BD22" i="26" s="1"/>
  <c r="BE22" i="26" s="1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BP22" i="26" s="1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CC22" i="26" s="1"/>
  <c r="CD22" i="26" s="1"/>
  <c r="CE22" i="26" s="1"/>
  <c r="CF22" i="26" s="1"/>
  <c r="CG22" i="26" s="1"/>
  <c r="CH22" i="26" s="1"/>
  <c r="CI22" i="26" s="1"/>
  <c r="CJ22" i="26" s="1"/>
  <c r="BC21" i="26"/>
  <c r="BD21" i="26" s="1"/>
  <c r="BE21" i="26" s="1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BP21" i="26" s="1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CC21" i="26" s="1"/>
  <c r="CD21" i="26" s="1"/>
  <c r="CE21" i="26" s="1"/>
  <c r="CF21" i="26" s="1"/>
  <c r="CG21" i="26" s="1"/>
  <c r="CH21" i="26" s="1"/>
  <c r="CI21" i="26" s="1"/>
  <c r="CJ21" i="26" s="1"/>
  <c r="BC20" i="26"/>
  <c r="BD20" i="26" s="1"/>
  <c r="BE20" i="26" s="1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BP20" i="26" s="1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CC20" i="26" s="1"/>
  <c r="CD20" i="26" s="1"/>
  <c r="CE20" i="26" s="1"/>
  <c r="CF20" i="26" s="1"/>
  <c r="CG20" i="26" s="1"/>
  <c r="CH20" i="26" s="1"/>
  <c r="CI20" i="26" s="1"/>
  <c r="CJ20" i="26" s="1"/>
  <c r="BC19" i="26"/>
  <c r="BD19" i="26" s="1"/>
  <c r="BE19" i="26" s="1"/>
  <c r="BF19" i="26" s="1"/>
  <c r="BG19" i="26" s="1"/>
  <c r="BH19" i="26" s="1"/>
  <c r="BI19" i="26" s="1"/>
  <c r="BJ19" i="26" s="1"/>
  <c r="BK19" i="26" s="1"/>
  <c r="BL19" i="26" s="1"/>
  <c r="BM19" i="26" s="1"/>
  <c r="BN19" i="26" s="1"/>
  <c r="BO19" i="26" s="1"/>
  <c r="BP19" i="26" s="1"/>
  <c r="BQ19" i="26" s="1"/>
  <c r="BR19" i="26" s="1"/>
  <c r="BS19" i="26" s="1"/>
  <c r="BT19" i="26" s="1"/>
  <c r="BU19" i="26" s="1"/>
  <c r="BV19" i="26" s="1"/>
  <c r="BW19" i="26" s="1"/>
  <c r="BX19" i="26" s="1"/>
  <c r="BY19" i="26" s="1"/>
  <c r="BZ19" i="26" s="1"/>
  <c r="CA19" i="26" s="1"/>
  <c r="CB19" i="26" s="1"/>
  <c r="CC19" i="26" s="1"/>
  <c r="CD19" i="26" s="1"/>
  <c r="CE19" i="26" s="1"/>
  <c r="CF19" i="26" s="1"/>
  <c r="CG19" i="26" s="1"/>
  <c r="CH19" i="26" s="1"/>
  <c r="CI19" i="26" s="1"/>
  <c r="CJ19" i="26" s="1"/>
  <c r="BC18" i="26"/>
  <c r="BD18" i="26" s="1"/>
  <c r="BE18" i="26" s="1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BP18" i="26" s="1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CC18" i="26" s="1"/>
  <c r="CD18" i="26" s="1"/>
  <c r="CE18" i="26" s="1"/>
  <c r="CF18" i="26" s="1"/>
  <c r="CG18" i="26" s="1"/>
  <c r="CH18" i="26" s="1"/>
  <c r="CI18" i="26" s="1"/>
  <c r="CJ18" i="26" s="1"/>
  <c r="BC17" i="26"/>
  <c r="BD17" i="26" s="1"/>
  <c r="BE17" i="26" s="1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BP17" i="26" s="1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CC17" i="26" s="1"/>
  <c r="CD17" i="26" s="1"/>
  <c r="CE17" i="26" s="1"/>
  <c r="CF17" i="26" s="1"/>
  <c r="CG17" i="26" s="1"/>
  <c r="CH17" i="26" s="1"/>
  <c r="CI17" i="26" s="1"/>
  <c r="CJ17" i="26" s="1"/>
  <c r="BE16" i="26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BP16" i="26" s="1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BC16" i="26"/>
  <c r="BD16" i="26" s="1"/>
  <c r="BC15" i="26"/>
  <c r="BD15" i="26" s="1"/>
  <c r="BE15" i="26" s="1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BP15" i="26" s="1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CC15" i="26" s="1"/>
  <c r="CD15" i="26" s="1"/>
  <c r="CE15" i="26" s="1"/>
  <c r="CF15" i="26" s="1"/>
  <c r="CG15" i="26" s="1"/>
  <c r="CH15" i="26" s="1"/>
  <c r="CI15" i="26" s="1"/>
  <c r="CJ15" i="26" s="1"/>
  <c r="BC14" i="26"/>
  <c r="BD14" i="26" s="1"/>
  <c r="BE14" i="26" s="1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BP14" i="26" s="1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CC14" i="26" s="1"/>
  <c r="CD14" i="26" s="1"/>
  <c r="CE14" i="26" s="1"/>
  <c r="CF14" i="26" s="1"/>
  <c r="CG14" i="26" s="1"/>
  <c r="CH14" i="26" s="1"/>
  <c r="CI14" i="26" s="1"/>
  <c r="CJ14" i="26" s="1"/>
  <c r="AB34" i="25" l="1"/>
  <c r="AC34" i="25" s="1"/>
  <c r="AD34" i="25" s="1"/>
  <c r="AE34" i="25" s="1"/>
  <c r="AF34" i="25" s="1"/>
  <c r="AG34" i="25" s="1"/>
  <c r="AH34" i="25" s="1"/>
  <c r="AI34" i="25" s="1"/>
  <c r="AJ34" i="25" s="1"/>
  <c r="AK34" i="25" s="1"/>
  <c r="AL34" i="25" s="1"/>
  <c r="AM34" i="25" s="1"/>
  <c r="AN34" i="25" s="1"/>
  <c r="AO34" i="25" s="1"/>
  <c r="AP34" i="25" s="1"/>
  <c r="AQ34" i="25" s="1"/>
  <c r="AR34" i="25" s="1"/>
  <c r="AS34" i="25" s="1"/>
  <c r="AT34" i="25" s="1"/>
  <c r="AU34" i="25" s="1"/>
  <c r="AV34" i="25" s="1"/>
  <c r="AW34" i="25" s="1"/>
  <c r="AX34" i="25" s="1"/>
  <c r="AY34" i="25" s="1"/>
  <c r="AZ34" i="25" s="1"/>
  <c r="BA34" i="25" s="1"/>
  <c r="AD58" i="4" l="1"/>
  <c r="U92" i="4"/>
  <c r="U91" i="4"/>
  <c r="U90" i="4"/>
  <c r="U89" i="4"/>
  <c r="U88" i="4"/>
  <c r="U87" i="4"/>
  <c r="U86" i="4"/>
  <c r="U85" i="4"/>
  <c r="U84" i="4"/>
  <c r="U83" i="4"/>
  <c r="U82" i="4"/>
  <c r="U81" i="4"/>
  <c r="U80" i="4"/>
  <c r="U77" i="4"/>
  <c r="U76" i="4"/>
  <c r="U75" i="4"/>
  <c r="U74" i="4"/>
  <c r="U73" i="4"/>
  <c r="U72" i="4"/>
  <c r="U71" i="4"/>
  <c r="U70" i="4"/>
  <c r="U69" i="4"/>
  <c r="U68" i="4"/>
  <c r="U67" i="4"/>
  <c r="U66" i="4"/>
  <c r="U65" i="4"/>
  <c r="U62" i="4"/>
  <c r="U61" i="4"/>
  <c r="U60" i="4"/>
  <c r="U59" i="4"/>
  <c r="U58" i="4"/>
  <c r="U57" i="4"/>
  <c r="U56" i="4"/>
  <c r="U55" i="4"/>
  <c r="U54" i="4"/>
  <c r="U53" i="4"/>
  <c r="U52" i="4"/>
  <c r="U51" i="4"/>
  <c r="U50" i="4"/>
  <c r="U47" i="4"/>
  <c r="U46" i="4"/>
  <c r="U45" i="4"/>
  <c r="U44" i="4"/>
  <c r="U43" i="4"/>
  <c r="U42" i="4"/>
  <c r="U41" i="4"/>
  <c r="U40" i="4"/>
  <c r="U39" i="4"/>
  <c r="U38" i="4"/>
  <c r="U37" i="4"/>
  <c r="U36" i="4"/>
  <c r="U35" i="4"/>
  <c r="U32" i="4"/>
  <c r="U31" i="4"/>
  <c r="U30" i="4"/>
  <c r="U29" i="4"/>
  <c r="U28" i="4"/>
  <c r="U27" i="4"/>
  <c r="U26" i="4"/>
  <c r="U25" i="4"/>
  <c r="U24" i="4"/>
  <c r="U23" i="4"/>
  <c r="CJ77" i="4" l="1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CJ55" i="4"/>
  <c r="CI55" i="4"/>
  <c r="CH55" i="4"/>
  <c r="CG55" i="4"/>
  <c r="CF55" i="4"/>
  <c r="CE55" i="4"/>
  <c r="CD55" i="4"/>
  <c r="CC55" i="4"/>
  <c r="CB55" i="4"/>
  <c r="CA55" i="4"/>
  <c r="BZ55" i="4"/>
  <c r="BY55" i="4"/>
  <c r="BX55" i="4"/>
  <c r="BW55" i="4"/>
  <c r="BV55" i="4"/>
  <c r="BU55" i="4"/>
  <c r="BT55" i="4"/>
  <c r="BS55" i="4"/>
  <c r="BR55" i="4"/>
  <c r="BQ55" i="4"/>
  <c r="BP55" i="4"/>
  <c r="CJ54" i="4"/>
  <c r="CI54" i="4"/>
  <c r="CH54" i="4"/>
  <c r="CG54" i="4"/>
  <c r="CF54" i="4"/>
  <c r="CE54" i="4"/>
  <c r="CD54" i="4"/>
  <c r="CC54" i="4"/>
  <c r="CB54" i="4"/>
  <c r="CA54" i="4"/>
  <c r="BZ54" i="4"/>
  <c r="BY54" i="4"/>
  <c r="BX54" i="4"/>
  <c r="BW54" i="4"/>
  <c r="BV54" i="4"/>
  <c r="BU54" i="4"/>
  <c r="BT54" i="4"/>
  <c r="BS54" i="4"/>
  <c r="BR54" i="4"/>
  <c r="BQ54" i="4"/>
  <c r="BP54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CJ52" i="4"/>
  <c r="CI52" i="4"/>
  <c r="CH52" i="4"/>
  <c r="CG52" i="4"/>
  <c r="CF52" i="4"/>
  <c r="CE52" i="4"/>
  <c r="CD52" i="4"/>
  <c r="CC52" i="4"/>
  <c r="CB52" i="4"/>
  <c r="CA52" i="4"/>
  <c r="BZ52" i="4"/>
  <c r="BY52" i="4"/>
  <c r="BX52" i="4"/>
  <c r="BW52" i="4"/>
  <c r="BV52" i="4"/>
  <c r="BU52" i="4"/>
  <c r="BT52" i="4"/>
  <c r="BS52" i="4"/>
  <c r="BR52" i="4"/>
  <c r="BQ52" i="4"/>
  <c r="BP52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CJ50" i="4"/>
  <c r="CI50" i="4"/>
  <c r="CH50" i="4"/>
  <c r="CG50" i="4"/>
  <c r="CF50" i="4"/>
  <c r="CE50" i="4"/>
  <c r="CD50" i="4"/>
  <c r="CC50" i="4"/>
  <c r="CB50" i="4"/>
  <c r="CA50" i="4"/>
  <c r="BZ50" i="4"/>
  <c r="BY50" i="4"/>
  <c r="BX50" i="4"/>
  <c r="BW50" i="4"/>
  <c r="BV50" i="4"/>
  <c r="BU50" i="4"/>
  <c r="BT50" i="4"/>
  <c r="BS50" i="4"/>
  <c r="BR50" i="4"/>
  <c r="BQ50" i="4"/>
  <c r="BP50" i="4"/>
  <c r="BP35" i="4"/>
  <c r="BQ35" i="4"/>
  <c r="BR35" i="4"/>
  <c r="BS35" i="4"/>
  <c r="BT35" i="4"/>
  <c r="BU35" i="4"/>
  <c r="BV35" i="4"/>
  <c r="BW35" i="4"/>
  <c r="BX35" i="4"/>
  <c r="BY35" i="4"/>
  <c r="BZ35" i="4"/>
  <c r="CA35" i="4"/>
  <c r="CB35" i="4"/>
  <c r="CC35" i="4"/>
  <c r="CD35" i="4"/>
  <c r="CE35" i="4"/>
  <c r="CF35" i="4"/>
  <c r="CG35" i="4"/>
  <c r="CH35" i="4"/>
  <c r="CI35" i="4"/>
  <c r="CJ35" i="4"/>
  <c r="BP36" i="4"/>
  <c r="BQ36" i="4"/>
  <c r="BR36" i="4"/>
  <c r="BS36" i="4"/>
  <c r="BT36" i="4"/>
  <c r="BU36" i="4"/>
  <c r="BV36" i="4"/>
  <c r="BW36" i="4"/>
  <c r="BX36" i="4"/>
  <c r="BY36" i="4"/>
  <c r="BZ36" i="4"/>
  <c r="CA36" i="4"/>
  <c r="CB36" i="4"/>
  <c r="CC36" i="4"/>
  <c r="CD36" i="4"/>
  <c r="CE36" i="4"/>
  <c r="CF36" i="4"/>
  <c r="CG36" i="4"/>
  <c r="CH36" i="4"/>
  <c r="CI36" i="4"/>
  <c r="CJ36" i="4"/>
  <c r="BP37" i="4"/>
  <c r="BQ37" i="4"/>
  <c r="BR37" i="4"/>
  <c r="BS37" i="4"/>
  <c r="BT37" i="4"/>
  <c r="BU37" i="4"/>
  <c r="BV37" i="4"/>
  <c r="BW37" i="4"/>
  <c r="BX37" i="4"/>
  <c r="BY37" i="4"/>
  <c r="BZ37" i="4"/>
  <c r="CA37" i="4"/>
  <c r="CB37" i="4"/>
  <c r="CC37" i="4"/>
  <c r="CD37" i="4"/>
  <c r="CE37" i="4"/>
  <c r="CF37" i="4"/>
  <c r="CG37" i="4"/>
  <c r="CH37" i="4"/>
  <c r="CI37" i="4"/>
  <c r="CJ37" i="4"/>
  <c r="BP38" i="4"/>
  <c r="BQ38" i="4"/>
  <c r="BR38" i="4"/>
  <c r="BS38" i="4"/>
  <c r="BT38" i="4"/>
  <c r="BU38" i="4"/>
  <c r="BV38" i="4"/>
  <c r="BW38" i="4"/>
  <c r="BX38" i="4"/>
  <c r="BY38" i="4"/>
  <c r="BZ38" i="4"/>
  <c r="CA38" i="4"/>
  <c r="CB38" i="4"/>
  <c r="CC38" i="4"/>
  <c r="CD38" i="4"/>
  <c r="CE38" i="4"/>
  <c r="CF38" i="4"/>
  <c r="CG38" i="4"/>
  <c r="CH38" i="4"/>
  <c r="CI38" i="4"/>
  <c r="CJ38" i="4"/>
  <c r="BP39" i="4"/>
  <c r="BQ39" i="4"/>
  <c r="BR39" i="4"/>
  <c r="BS39" i="4"/>
  <c r="BT39" i="4"/>
  <c r="BU39" i="4"/>
  <c r="BV39" i="4"/>
  <c r="BW39" i="4"/>
  <c r="BX39" i="4"/>
  <c r="BY39" i="4"/>
  <c r="BZ39" i="4"/>
  <c r="CA39" i="4"/>
  <c r="CB39" i="4"/>
  <c r="CC39" i="4"/>
  <c r="CD39" i="4"/>
  <c r="CE39" i="4"/>
  <c r="CF39" i="4"/>
  <c r="CG39" i="4"/>
  <c r="CH39" i="4"/>
  <c r="CI39" i="4"/>
  <c r="CJ39" i="4"/>
  <c r="BP40" i="4"/>
  <c r="BQ40" i="4"/>
  <c r="BR40" i="4"/>
  <c r="BS40" i="4"/>
  <c r="BT40" i="4"/>
  <c r="BU40" i="4"/>
  <c r="BV40" i="4"/>
  <c r="BW40" i="4"/>
  <c r="BX40" i="4"/>
  <c r="BY40" i="4"/>
  <c r="BZ40" i="4"/>
  <c r="CA40" i="4"/>
  <c r="CB40" i="4"/>
  <c r="CC40" i="4"/>
  <c r="CD40" i="4"/>
  <c r="CE40" i="4"/>
  <c r="CF40" i="4"/>
  <c r="CG40" i="4"/>
  <c r="CH40" i="4"/>
  <c r="CI40" i="4"/>
  <c r="CJ40" i="4"/>
  <c r="BP41" i="4"/>
  <c r="BQ41" i="4"/>
  <c r="BR41" i="4"/>
  <c r="BS41" i="4"/>
  <c r="BT41" i="4"/>
  <c r="BU41" i="4"/>
  <c r="BV41" i="4"/>
  <c r="BW41" i="4"/>
  <c r="BX41" i="4"/>
  <c r="BY41" i="4"/>
  <c r="BZ41" i="4"/>
  <c r="CA41" i="4"/>
  <c r="CB41" i="4"/>
  <c r="CC41" i="4"/>
  <c r="CD41" i="4"/>
  <c r="CE41" i="4"/>
  <c r="CF41" i="4"/>
  <c r="CG41" i="4"/>
  <c r="CH41" i="4"/>
  <c r="CI41" i="4"/>
  <c r="CJ41" i="4"/>
  <c r="BP42" i="4"/>
  <c r="BQ42" i="4"/>
  <c r="BR42" i="4"/>
  <c r="BS42" i="4"/>
  <c r="BT42" i="4"/>
  <c r="BU42" i="4"/>
  <c r="BV42" i="4"/>
  <c r="BW42" i="4"/>
  <c r="BX42" i="4"/>
  <c r="BY42" i="4"/>
  <c r="BZ42" i="4"/>
  <c r="CA42" i="4"/>
  <c r="CB42" i="4"/>
  <c r="CC42" i="4"/>
  <c r="CD42" i="4"/>
  <c r="CE42" i="4"/>
  <c r="CF42" i="4"/>
  <c r="CG42" i="4"/>
  <c r="CH42" i="4"/>
  <c r="CI42" i="4"/>
  <c r="CJ42" i="4"/>
  <c r="BP43" i="4"/>
  <c r="BQ43" i="4"/>
  <c r="BR43" i="4"/>
  <c r="BS43" i="4"/>
  <c r="BT43" i="4"/>
  <c r="BU43" i="4"/>
  <c r="BV43" i="4"/>
  <c r="BW43" i="4"/>
  <c r="BX43" i="4"/>
  <c r="BY43" i="4"/>
  <c r="BZ43" i="4"/>
  <c r="CA43" i="4"/>
  <c r="CB43" i="4"/>
  <c r="CC43" i="4"/>
  <c r="CD43" i="4"/>
  <c r="CE43" i="4"/>
  <c r="CF43" i="4"/>
  <c r="CG43" i="4"/>
  <c r="CH43" i="4"/>
  <c r="CI43" i="4"/>
  <c r="CJ43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BP46" i="4"/>
  <c r="BQ46" i="4"/>
  <c r="BR46" i="4"/>
  <c r="BS46" i="4"/>
  <c r="BT46" i="4"/>
  <c r="BU46" i="4"/>
  <c r="BV46" i="4"/>
  <c r="BW46" i="4"/>
  <c r="BX46" i="4"/>
  <c r="BY46" i="4"/>
  <c r="BZ46" i="4"/>
  <c r="CA46" i="4"/>
  <c r="CB46" i="4"/>
  <c r="CC46" i="4"/>
  <c r="CD46" i="4"/>
  <c r="CE46" i="4"/>
  <c r="CF46" i="4"/>
  <c r="CG46" i="4"/>
  <c r="CH46" i="4"/>
  <c r="CI46" i="4"/>
  <c r="CJ46" i="4"/>
  <c r="BP47" i="4"/>
  <c r="BQ47" i="4"/>
  <c r="BR47" i="4"/>
  <c r="BS47" i="4"/>
  <c r="BT47" i="4"/>
  <c r="BU47" i="4"/>
  <c r="BV47" i="4"/>
  <c r="BW47" i="4"/>
  <c r="BX47" i="4"/>
  <c r="BY47" i="4"/>
  <c r="BZ47" i="4"/>
  <c r="CA47" i="4"/>
  <c r="CB47" i="4"/>
  <c r="CC47" i="4"/>
  <c r="CD47" i="4"/>
  <c r="CE47" i="4"/>
  <c r="CF47" i="4"/>
  <c r="CG47" i="4"/>
  <c r="CH47" i="4"/>
  <c r="CI47" i="4"/>
  <c r="CJ47" i="4"/>
  <c r="BP23" i="4"/>
  <c r="BQ23" i="4"/>
  <c r="BR23" i="4"/>
  <c r="BS23" i="4"/>
  <c r="BT23" i="4"/>
  <c r="BU23" i="4"/>
  <c r="BV23" i="4"/>
  <c r="BW23" i="4"/>
  <c r="BX23" i="4"/>
  <c r="BY23" i="4"/>
  <c r="BZ23" i="4"/>
  <c r="CA23" i="4"/>
  <c r="CB23" i="4"/>
  <c r="CC23" i="4"/>
  <c r="CD23" i="4"/>
  <c r="CE23" i="4"/>
  <c r="CF23" i="4"/>
  <c r="CG23" i="4"/>
  <c r="CH23" i="4"/>
  <c r="CI23" i="4"/>
  <c r="CJ23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BP28" i="4"/>
  <c r="BQ28" i="4"/>
  <c r="BR28" i="4"/>
  <c r="BS28" i="4"/>
  <c r="BT28" i="4"/>
  <c r="BU28" i="4"/>
  <c r="BV28" i="4"/>
  <c r="BW28" i="4"/>
  <c r="BX28" i="4"/>
  <c r="BY28" i="4"/>
  <c r="BZ28" i="4"/>
  <c r="CA28" i="4"/>
  <c r="CB28" i="4"/>
  <c r="CC28" i="4"/>
  <c r="CD28" i="4"/>
  <c r="CE28" i="4"/>
  <c r="CF28" i="4"/>
  <c r="CG28" i="4"/>
  <c r="CH28" i="4"/>
  <c r="CI28" i="4"/>
  <c r="CJ28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BP30" i="4"/>
  <c r="BQ30" i="4"/>
  <c r="BR30" i="4"/>
  <c r="BS30" i="4"/>
  <c r="BT30" i="4"/>
  <c r="BU30" i="4"/>
  <c r="BV30" i="4"/>
  <c r="BW30" i="4"/>
  <c r="BX30" i="4"/>
  <c r="BY30" i="4"/>
  <c r="BZ30" i="4"/>
  <c r="CA30" i="4"/>
  <c r="CB30" i="4"/>
  <c r="CC30" i="4"/>
  <c r="CD30" i="4"/>
  <c r="CE30" i="4"/>
  <c r="CF30" i="4"/>
  <c r="CG30" i="4"/>
  <c r="CH30" i="4"/>
  <c r="CI30" i="4"/>
  <c r="CJ30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CF31" i="4"/>
  <c r="CG31" i="4"/>
  <c r="CH31" i="4"/>
  <c r="CI31" i="4"/>
  <c r="CJ31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CF32" i="4"/>
  <c r="CG32" i="4"/>
  <c r="CH32" i="4"/>
  <c r="CI32" i="4"/>
  <c r="CJ32" i="4"/>
  <c r="CJ92" i="23" l="1"/>
  <c r="CI92" i="23"/>
  <c r="CH92" i="23"/>
  <c r="CG92" i="23"/>
  <c r="CF92" i="23"/>
  <c r="CE92" i="23"/>
  <c r="CD92" i="23"/>
  <c r="CC92" i="23"/>
  <c r="CB92" i="23"/>
  <c r="CA92" i="23"/>
  <c r="BZ92" i="23"/>
  <c r="BY92" i="23"/>
  <c r="BX92" i="23"/>
  <c r="BW92" i="23"/>
  <c r="BV92" i="23"/>
  <c r="BU92" i="23"/>
  <c r="BT92" i="23"/>
  <c r="BS92" i="23"/>
  <c r="BR92" i="23"/>
  <c r="BQ92" i="23"/>
  <c r="BP92" i="23"/>
  <c r="BO92" i="23"/>
  <c r="BN92" i="23"/>
  <c r="BM92" i="23"/>
  <c r="BL92" i="23"/>
  <c r="BK92" i="23"/>
  <c r="BJ92" i="23"/>
  <c r="BI92" i="23"/>
  <c r="BH92" i="23"/>
  <c r="BG92" i="23"/>
  <c r="BF92" i="23"/>
  <c r="CJ91" i="23"/>
  <c r="CI91" i="23"/>
  <c r="CH91" i="23"/>
  <c r="CG91" i="23"/>
  <c r="CF91" i="23"/>
  <c r="CE91" i="23"/>
  <c r="CD91" i="23"/>
  <c r="CC91" i="23"/>
  <c r="CB91" i="23"/>
  <c r="CA91" i="23"/>
  <c r="BZ91" i="23"/>
  <c r="BY91" i="23"/>
  <c r="BX91" i="23"/>
  <c r="BW91" i="23"/>
  <c r="BV91" i="23"/>
  <c r="BU91" i="23"/>
  <c r="BT91" i="23"/>
  <c r="BS91" i="23"/>
  <c r="BR91" i="23"/>
  <c r="BQ91" i="23"/>
  <c r="BP91" i="23"/>
  <c r="BO91" i="23"/>
  <c r="BN91" i="23"/>
  <c r="BM91" i="23"/>
  <c r="BL91" i="23"/>
  <c r="BK91" i="23"/>
  <c r="BJ91" i="23"/>
  <c r="BI91" i="23"/>
  <c r="BH91" i="23"/>
  <c r="BG91" i="23"/>
  <c r="BF91" i="23"/>
  <c r="CJ90" i="23"/>
  <c r="CI90" i="23"/>
  <c r="CH90" i="23"/>
  <c r="CG90" i="23"/>
  <c r="CF90" i="23"/>
  <c r="CE90" i="23"/>
  <c r="CD90" i="23"/>
  <c r="CC90" i="23"/>
  <c r="CB90" i="23"/>
  <c r="CA90" i="23"/>
  <c r="BZ90" i="23"/>
  <c r="BY90" i="23"/>
  <c r="BX90" i="23"/>
  <c r="BW90" i="23"/>
  <c r="BV90" i="23"/>
  <c r="BU90" i="23"/>
  <c r="BT90" i="23"/>
  <c r="BS90" i="23"/>
  <c r="BR90" i="23"/>
  <c r="BQ90" i="23"/>
  <c r="BP90" i="23"/>
  <c r="BO90" i="23"/>
  <c r="BN90" i="23"/>
  <c r="BM90" i="23"/>
  <c r="BL90" i="23"/>
  <c r="BK90" i="23"/>
  <c r="BJ90" i="23"/>
  <c r="BI90" i="23"/>
  <c r="BH90" i="23"/>
  <c r="BG90" i="23"/>
  <c r="BF90" i="23"/>
  <c r="CJ89" i="23"/>
  <c r="CI89" i="23"/>
  <c r="CH89" i="23"/>
  <c r="CG89" i="23"/>
  <c r="CF89" i="23"/>
  <c r="CE89" i="23"/>
  <c r="CD89" i="23"/>
  <c r="CC89" i="23"/>
  <c r="CB89" i="23"/>
  <c r="CA89" i="23"/>
  <c r="BZ89" i="23"/>
  <c r="BY89" i="23"/>
  <c r="BX89" i="23"/>
  <c r="BW89" i="23"/>
  <c r="BV89" i="23"/>
  <c r="BU89" i="23"/>
  <c r="BT89" i="23"/>
  <c r="BS89" i="23"/>
  <c r="BR89" i="23"/>
  <c r="BQ89" i="23"/>
  <c r="BP89" i="23"/>
  <c r="BO89" i="23"/>
  <c r="BN89" i="23"/>
  <c r="BM89" i="23"/>
  <c r="BL89" i="23"/>
  <c r="BK89" i="23"/>
  <c r="BJ89" i="23"/>
  <c r="BI89" i="23"/>
  <c r="BH89" i="23"/>
  <c r="BG89" i="23"/>
  <c r="BF89" i="23"/>
  <c r="CJ88" i="23"/>
  <c r="CI88" i="23"/>
  <c r="CH88" i="23"/>
  <c r="CG88" i="23"/>
  <c r="CF88" i="23"/>
  <c r="CE88" i="23"/>
  <c r="CD88" i="23"/>
  <c r="CC88" i="23"/>
  <c r="CB88" i="23"/>
  <c r="CA88" i="23"/>
  <c r="BZ88" i="23"/>
  <c r="BY88" i="23"/>
  <c r="BX88" i="23"/>
  <c r="BW88" i="23"/>
  <c r="BV88" i="23"/>
  <c r="BU88" i="23"/>
  <c r="BT88" i="23"/>
  <c r="BS88" i="23"/>
  <c r="BR88" i="23"/>
  <c r="BQ88" i="23"/>
  <c r="BP88" i="23"/>
  <c r="BO88" i="23"/>
  <c r="BN88" i="23"/>
  <c r="BM88" i="23"/>
  <c r="BL88" i="23"/>
  <c r="BK88" i="23"/>
  <c r="BJ88" i="23"/>
  <c r="BI88" i="23"/>
  <c r="BH88" i="23"/>
  <c r="BG88" i="23"/>
  <c r="BF88" i="23"/>
  <c r="CJ87" i="23"/>
  <c r="CI87" i="23"/>
  <c r="CH87" i="23"/>
  <c r="CG87" i="23"/>
  <c r="CF87" i="23"/>
  <c r="CE87" i="23"/>
  <c r="CD87" i="23"/>
  <c r="CC87" i="23"/>
  <c r="CB87" i="23"/>
  <c r="CA87" i="23"/>
  <c r="BZ87" i="23"/>
  <c r="BY87" i="23"/>
  <c r="BX87" i="23"/>
  <c r="BW87" i="23"/>
  <c r="BV87" i="23"/>
  <c r="BU87" i="23"/>
  <c r="BT87" i="23"/>
  <c r="BS87" i="23"/>
  <c r="BR87" i="23"/>
  <c r="BQ87" i="23"/>
  <c r="BP87" i="23"/>
  <c r="BO87" i="23"/>
  <c r="BN87" i="23"/>
  <c r="BM87" i="23"/>
  <c r="BL87" i="23"/>
  <c r="BK87" i="23"/>
  <c r="BJ87" i="23"/>
  <c r="BI87" i="23"/>
  <c r="BH87" i="23"/>
  <c r="BG87" i="23"/>
  <c r="BF87" i="23"/>
  <c r="CJ86" i="23"/>
  <c r="CI86" i="23"/>
  <c r="CH86" i="23"/>
  <c r="CG86" i="23"/>
  <c r="CF86" i="23"/>
  <c r="CE86" i="23"/>
  <c r="CD86" i="23"/>
  <c r="CC86" i="23"/>
  <c r="CB86" i="23"/>
  <c r="CA86" i="23"/>
  <c r="BZ86" i="23"/>
  <c r="BY86" i="23"/>
  <c r="BX86" i="23"/>
  <c r="BW86" i="23"/>
  <c r="BV86" i="23"/>
  <c r="BU86" i="23"/>
  <c r="BT86" i="23"/>
  <c r="BS86" i="23"/>
  <c r="BR86" i="23"/>
  <c r="BQ86" i="23"/>
  <c r="BP86" i="23"/>
  <c r="BO86" i="23"/>
  <c r="BN86" i="23"/>
  <c r="BM86" i="23"/>
  <c r="BL86" i="23"/>
  <c r="BK86" i="23"/>
  <c r="BJ86" i="23"/>
  <c r="BI86" i="23"/>
  <c r="BH86" i="23"/>
  <c r="BG86" i="23"/>
  <c r="BF86" i="23"/>
  <c r="CJ85" i="23"/>
  <c r="CI85" i="23"/>
  <c r="CH85" i="23"/>
  <c r="CG85" i="23"/>
  <c r="CF85" i="23"/>
  <c r="CE85" i="23"/>
  <c r="CD85" i="23"/>
  <c r="CC85" i="23"/>
  <c r="CB85" i="23"/>
  <c r="CA85" i="23"/>
  <c r="BZ85" i="23"/>
  <c r="BY85" i="23"/>
  <c r="BX85" i="23"/>
  <c r="BW85" i="23"/>
  <c r="BV85" i="23"/>
  <c r="BU85" i="23"/>
  <c r="BT85" i="23"/>
  <c r="BS85" i="23"/>
  <c r="BR85" i="23"/>
  <c r="BQ85" i="23"/>
  <c r="BP85" i="23"/>
  <c r="BO85" i="23"/>
  <c r="BN85" i="23"/>
  <c r="BM85" i="23"/>
  <c r="BL85" i="23"/>
  <c r="BK85" i="23"/>
  <c r="BJ85" i="23"/>
  <c r="BI85" i="23"/>
  <c r="BH85" i="23"/>
  <c r="BG85" i="23"/>
  <c r="BF85" i="23"/>
  <c r="CJ84" i="23"/>
  <c r="CI84" i="23"/>
  <c r="CH84" i="23"/>
  <c r="CG84" i="23"/>
  <c r="CF84" i="23"/>
  <c r="CE84" i="23"/>
  <c r="CD84" i="23"/>
  <c r="CC84" i="23"/>
  <c r="CB84" i="23"/>
  <c r="CA84" i="23"/>
  <c r="BZ84" i="23"/>
  <c r="BY84" i="23"/>
  <c r="BX84" i="23"/>
  <c r="BW84" i="23"/>
  <c r="BV84" i="23"/>
  <c r="BU84" i="23"/>
  <c r="BT84" i="23"/>
  <c r="BS84" i="23"/>
  <c r="BR84" i="23"/>
  <c r="BQ84" i="23"/>
  <c r="BP84" i="23"/>
  <c r="BO84" i="23"/>
  <c r="BN84" i="23"/>
  <c r="BM84" i="23"/>
  <c r="BL84" i="23"/>
  <c r="BK84" i="23"/>
  <c r="BJ84" i="23"/>
  <c r="BI84" i="23"/>
  <c r="BH84" i="23"/>
  <c r="BG84" i="23"/>
  <c r="BF84" i="23"/>
  <c r="CJ83" i="23"/>
  <c r="CI83" i="23"/>
  <c r="CH83" i="23"/>
  <c r="CG83" i="23"/>
  <c r="CF83" i="23"/>
  <c r="CE83" i="23"/>
  <c r="CD83" i="23"/>
  <c r="CC83" i="23"/>
  <c r="CB83" i="23"/>
  <c r="CA83" i="23"/>
  <c r="BZ83" i="23"/>
  <c r="BY83" i="23"/>
  <c r="BX83" i="23"/>
  <c r="BW83" i="23"/>
  <c r="BV83" i="23"/>
  <c r="BU83" i="23"/>
  <c r="BT83" i="23"/>
  <c r="BS83" i="23"/>
  <c r="BR83" i="23"/>
  <c r="BQ83" i="23"/>
  <c r="BP83" i="23"/>
  <c r="BO83" i="23"/>
  <c r="BN83" i="23"/>
  <c r="BM83" i="23"/>
  <c r="BL83" i="23"/>
  <c r="BK83" i="23"/>
  <c r="BJ83" i="23"/>
  <c r="BI83" i="23"/>
  <c r="BH83" i="23"/>
  <c r="BG83" i="23"/>
  <c r="BF83" i="23"/>
  <c r="CJ82" i="23"/>
  <c r="CI82" i="23"/>
  <c r="CH82" i="23"/>
  <c r="CG82" i="23"/>
  <c r="CF82" i="23"/>
  <c r="CE82" i="23"/>
  <c r="CD82" i="23"/>
  <c r="CC82" i="23"/>
  <c r="CB82" i="23"/>
  <c r="CA82" i="23"/>
  <c r="BZ82" i="23"/>
  <c r="BY82" i="23"/>
  <c r="BX82" i="23"/>
  <c r="BW82" i="23"/>
  <c r="BV82" i="23"/>
  <c r="BU82" i="23"/>
  <c r="BT82" i="23"/>
  <c r="BS82" i="23"/>
  <c r="BR82" i="23"/>
  <c r="BQ82" i="23"/>
  <c r="BP82" i="23"/>
  <c r="BO82" i="23"/>
  <c r="BN82" i="23"/>
  <c r="BM82" i="23"/>
  <c r="BL82" i="23"/>
  <c r="BK82" i="23"/>
  <c r="BJ82" i="23"/>
  <c r="BI82" i="23"/>
  <c r="BH82" i="23"/>
  <c r="BG82" i="23"/>
  <c r="BF82" i="23"/>
  <c r="CJ81" i="23"/>
  <c r="CI81" i="23"/>
  <c r="CH81" i="23"/>
  <c r="CG81" i="23"/>
  <c r="CF81" i="23"/>
  <c r="CE81" i="23"/>
  <c r="CD81" i="23"/>
  <c r="CC81" i="23"/>
  <c r="CB81" i="23"/>
  <c r="CA81" i="23"/>
  <c r="BZ81" i="23"/>
  <c r="BY81" i="23"/>
  <c r="BX81" i="23"/>
  <c r="BW81" i="23"/>
  <c r="BV81" i="23"/>
  <c r="BU81" i="23"/>
  <c r="BT81" i="23"/>
  <c r="BS81" i="23"/>
  <c r="BR81" i="23"/>
  <c r="BQ81" i="23"/>
  <c r="BP81" i="23"/>
  <c r="BO81" i="23"/>
  <c r="BN81" i="23"/>
  <c r="BM81" i="23"/>
  <c r="BL81" i="23"/>
  <c r="BK81" i="23"/>
  <c r="BJ81" i="23"/>
  <c r="BI81" i="23"/>
  <c r="BH81" i="23"/>
  <c r="BG81" i="23"/>
  <c r="BF81" i="23"/>
  <c r="CJ80" i="23"/>
  <c r="CI80" i="23"/>
  <c r="CH80" i="23"/>
  <c r="CG80" i="23"/>
  <c r="CF80" i="23"/>
  <c r="CE80" i="23"/>
  <c r="CD80" i="23"/>
  <c r="CC80" i="23"/>
  <c r="CB80" i="23"/>
  <c r="CA80" i="23"/>
  <c r="BZ80" i="23"/>
  <c r="BY80" i="23"/>
  <c r="BX80" i="23"/>
  <c r="BW80" i="23"/>
  <c r="BV80" i="23"/>
  <c r="BU80" i="23"/>
  <c r="BT80" i="23"/>
  <c r="BS80" i="23"/>
  <c r="BR80" i="23"/>
  <c r="BQ80" i="23"/>
  <c r="BP80" i="23"/>
  <c r="BO80" i="23"/>
  <c r="BN80" i="23"/>
  <c r="BM80" i="23"/>
  <c r="BL80" i="23"/>
  <c r="BK80" i="23"/>
  <c r="BJ80" i="23"/>
  <c r="BI80" i="23"/>
  <c r="BH80" i="23"/>
  <c r="BG80" i="23"/>
  <c r="BF80" i="23"/>
  <c r="CJ77" i="23"/>
  <c r="CI77" i="23"/>
  <c r="CH77" i="23"/>
  <c r="CG77" i="23"/>
  <c r="CF77" i="23"/>
  <c r="CE77" i="23"/>
  <c r="CD77" i="23"/>
  <c r="CC77" i="23"/>
  <c r="CB77" i="23"/>
  <c r="CA77" i="23"/>
  <c r="BZ77" i="23"/>
  <c r="BY77" i="23"/>
  <c r="BX77" i="23"/>
  <c r="BW77" i="23"/>
  <c r="BV77" i="23"/>
  <c r="BU77" i="23"/>
  <c r="BT77" i="23"/>
  <c r="BS77" i="23"/>
  <c r="BR77" i="23"/>
  <c r="BQ77" i="23"/>
  <c r="BP77" i="23"/>
  <c r="BO77" i="23"/>
  <c r="BN77" i="23"/>
  <c r="BM77" i="23"/>
  <c r="BL77" i="23"/>
  <c r="BK77" i="23"/>
  <c r="BJ77" i="23"/>
  <c r="BI77" i="23"/>
  <c r="BH77" i="23"/>
  <c r="BG77" i="23"/>
  <c r="BF77" i="23"/>
  <c r="CJ76" i="23"/>
  <c r="CI76" i="23"/>
  <c r="CH76" i="23"/>
  <c r="CG76" i="23"/>
  <c r="CF76" i="23"/>
  <c r="CE76" i="23"/>
  <c r="CD76" i="23"/>
  <c r="CC76" i="23"/>
  <c r="CB76" i="23"/>
  <c r="CA76" i="23"/>
  <c r="BZ76" i="23"/>
  <c r="BY76" i="23"/>
  <c r="BX76" i="23"/>
  <c r="BW76" i="23"/>
  <c r="BV76" i="23"/>
  <c r="BU76" i="23"/>
  <c r="BT76" i="23"/>
  <c r="BS76" i="23"/>
  <c r="BR76" i="23"/>
  <c r="BQ76" i="23"/>
  <c r="BP76" i="23"/>
  <c r="BO76" i="23"/>
  <c r="BN76" i="23"/>
  <c r="BM76" i="23"/>
  <c r="BL76" i="23"/>
  <c r="BK76" i="23"/>
  <c r="BJ76" i="23"/>
  <c r="BI76" i="23"/>
  <c r="BH76" i="23"/>
  <c r="BG76" i="23"/>
  <c r="BF76" i="23"/>
  <c r="CJ75" i="23"/>
  <c r="CI75" i="23"/>
  <c r="CH75" i="23"/>
  <c r="CG75" i="23"/>
  <c r="CF75" i="23"/>
  <c r="CE75" i="23"/>
  <c r="CD75" i="23"/>
  <c r="CC75" i="23"/>
  <c r="CB75" i="23"/>
  <c r="CA75" i="23"/>
  <c r="BZ75" i="23"/>
  <c r="BY75" i="23"/>
  <c r="BX75" i="23"/>
  <c r="BW75" i="23"/>
  <c r="BV75" i="23"/>
  <c r="BU75" i="23"/>
  <c r="BT75" i="23"/>
  <c r="BS75" i="23"/>
  <c r="BR75" i="23"/>
  <c r="BQ75" i="23"/>
  <c r="BP75" i="23"/>
  <c r="BO75" i="23"/>
  <c r="BN75" i="23"/>
  <c r="BM75" i="23"/>
  <c r="BL75" i="23"/>
  <c r="BK75" i="23"/>
  <c r="BJ75" i="23"/>
  <c r="BI75" i="23"/>
  <c r="BH75" i="23"/>
  <c r="BG75" i="23"/>
  <c r="BF75" i="23"/>
  <c r="CJ74" i="23"/>
  <c r="CI74" i="23"/>
  <c r="CH74" i="23"/>
  <c r="CG74" i="23"/>
  <c r="CF74" i="23"/>
  <c r="CE74" i="23"/>
  <c r="CD74" i="23"/>
  <c r="CC74" i="23"/>
  <c r="CB74" i="23"/>
  <c r="CA74" i="23"/>
  <c r="BZ74" i="23"/>
  <c r="BY74" i="23"/>
  <c r="BX74" i="23"/>
  <c r="BW74" i="23"/>
  <c r="BV74" i="23"/>
  <c r="BU74" i="23"/>
  <c r="BT74" i="23"/>
  <c r="BS74" i="23"/>
  <c r="BR74" i="23"/>
  <c r="BQ74" i="23"/>
  <c r="BP74" i="23"/>
  <c r="BO74" i="23"/>
  <c r="BN74" i="23"/>
  <c r="BM74" i="23"/>
  <c r="BL74" i="23"/>
  <c r="BK74" i="23"/>
  <c r="BJ74" i="23"/>
  <c r="BI74" i="23"/>
  <c r="BH74" i="23"/>
  <c r="BG74" i="23"/>
  <c r="BF74" i="23"/>
  <c r="CJ73" i="23"/>
  <c r="CI73" i="23"/>
  <c r="CH73" i="23"/>
  <c r="CG73" i="23"/>
  <c r="CF73" i="23"/>
  <c r="CE73" i="23"/>
  <c r="CD73" i="23"/>
  <c r="CC73" i="23"/>
  <c r="CB73" i="23"/>
  <c r="CA73" i="23"/>
  <c r="BZ73" i="23"/>
  <c r="BY73" i="23"/>
  <c r="BX73" i="23"/>
  <c r="BW73" i="23"/>
  <c r="BV73" i="23"/>
  <c r="BU73" i="23"/>
  <c r="BT73" i="23"/>
  <c r="BS73" i="23"/>
  <c r="BR73" i="23"/>
  <c r="BQ73" i="23"/>
  <c r="BP73" i="23"/>
  <c r="BO73" i="23"/>
  <c r="BN73" i="23"/>
  <c r="BM73" i="23"/>
  <c r="BL73" i="23"/>
  <c r="BK73" i="23"/>
  <c r="BJ73" i="23"/>
  <c r="BI73" i="23"/>
  <c r="BH73" i="23"/>
  <c r="BG73" i="23"/>
  <c r="BF73" i="23"/>
  <c r="CJ72" i="23"/>
  <c r="CI72" i="23"/>
  <c r="CH72" i="23"/>
  <c r="CG72" i="23"/>
  <c r="CF72" i="23"/>
  <c r="CE72" i="23"/>
  <c r="CD72" i="23"/>
  <c r="CC72" i="23"/>
  <c r="CB72" i="23"/>
  <c r="CA72" i="23"/>
  <c r="BZ72" i="23"/>
  <c r="BY72" i="23"/>
  <c r="BX72" i="23"/>
  <c r="BW72" i="23"/>
  <c r="BV72" i="23"/>
  <c r="BU72" i="23"/>
  <c r="BT72" i="23"/>
  <c r="BS72" i="23"/>
  <c r="BR72" i="23"/>
  <c r="BQ72" i="23"/>
  <c r="BP72" i="23"/>
  <c r="BO72" i="23"/>
  <c r="BN72" i="23"/>
  <c r="BM72" i="23"/>
  <c r="BL72" i="23"/>
  <c r="BK72" i="23"/>
  <c r="BJ72" i="23"/>
  <c r="BI72" i="23"/>
  <c r="BH72" i="23"/>
  <c r="BG72" i="23"/>
  <c r="BF72" i="23"/>
  <c r="CJ71" i="23"/>
  <c r="CI71" i="23"/>
  <c r="CH71" i="23"/>
  <c r="CG71" i="23"/>
  <c r="CF71" i="23"/>
  <c r="CE71" i="23"/>
  <c r="CD71" i="23"/>
  <c r="CC71" i="23"/>
  <c r="CB71" i="23"/>
  <c r="CA71" i="23"/>
  <c r="BZ71" i="23"/>
  <c r="BY71" i="23"/>
  <c r="BX71" i="23"/>
  <c r="BW71" i="23"/>
  <c r="BV71" i="23"/>
  <c r="BU71" i="23"/>
  <c r="BT71" i="23"/>
  <c r="BS71" i="23"/>
  <c r="BR71" i="23"/>
  <c r="BQ71" i="23"/>
  <c r="BP71" i="23"/>
  <c r="BO71" i="23"/>
  <c r="BN71" i="23"/>
  <c r="BM71" i="23"/>
  <c r="BL71" i="23"/>
  <c r="BK71" i="23"/>
  <c r="BJ71" i="23"/>
  <c r="BI71" i="23"/>
  <c r="BH71" i="23"/>
  <c r="BG71" i="23"/>
  <c r="BF71" i="23"/>
  <c r="CJ70" i="23"/>
  <c r="CI70" i="23"/>
  <c r="CH70" i="23"/>
  <c r="CG70" i="23"/>
  <c r="CF70" i="23"/>
  <c r="CE70" i="23"/>
  <c r="CD70" i="23"/>
  <c r="CC70" i="23"/>
  <c r="CB70" i="23"/>
  <c r="CA70" i="23"/>
  <c r="BZ70" i="23"/>
  <c r="BY70" i="23"/>
  <c r="BX70" i="23"/>
  <c r="BW70" i="23"/>
  <c r="BV70" i="23"/>
  <c r="BU70" i="23"/>
  <c r="BT70" i="23"/>
  <c r="BS70" i="23"/>
  <c r="BR70" i="23"/>
  <c r="BQ70" i="23"/>
  <c r="BP70" i="23"/>
  <c r="BO70" i="23"/>
  <c r="BN70" i="23"/>
  <c r="BM70" i="23"/>
  <c r="BL70" i="23"/>
  <c r="BK70" i="23"/>
  <c r="BJ70" i="23"/>
  <c r="BI70" i="23"/>
  <c r="BH70" i="23"/>
  <c r="BG70" i="23"/>
  <c r="BF70" i="23"/>
  <c r="CJ69" i="23"/>
  <c r="CI69" i="23"/>
  <c r="CH69" i="23"/>
  <c r="CG69" i="23"/>
  <c r="CF69" i="23"/>
  <c r="CE69" i="23"/>
  <c r="CD69" i="23"/>
  <c r="CC69" i="23"/>
  <c r="CB69" i="23"/>
  <c r="CA69" i="23"/>
  <c r="BZ69" i="23"/>
  <c r="BY69" i="23"/>
  <c r="BX69" i="23"/>
  <c r="BW69" i="23"/>
  <c r="BV69" i="23"/>
  <c r="BU69" i="23"/>
  <c r="BT69" i="23"/>
  <c r="BS69" i="23"/>
  <c r="BR69" i="23"/>
  <c r="BQ69" i="23"/>
  <c r="BP69" i="23"/>
  <c r="BO69" i="23"/>
  <c r="BN69" i="23"/>
  <c r="BM69" i="23"/>
  <c r="BL69" i="23"/>
  <c r="BK69" i="23"/>
  <c r="BJ69" i="23"/>
  <c r="BI69" i="23"/>
  <c r="BH69" i="23"/>
  <c r="BG69" i="23"/>
  <c r="BF69" i="23"/>
  <c r="CJ68" i="23"/>
  <c r="CI68" i="23"/>
  <c r="CH68" i="23"/>
  <c r="CG68" i="23"/>
  <c r="CF68" i="23"/>
  <c r="CE68" i="23"/>
  <c r="CD68" i="23"/>
  <c r="CC68" i="23"/>
  <c r="CB68" i="23"/>
  <c r="CA68" i="23"/>
  <c r="BZ68" i="23"/>
  <c r="BY68" i="23"/>
  <c r="BX68" i="23"/>
  <c r="BW68" i="23"/>
  <c r="BV68" i="23"/>
  <c r="BU68" i="23"/>
  <c r="BT68" i="23"/>
  <c r="BS68" i="23"/>
  <c r="BR68" i="23"/>
  <c r="BQ68" i="23"/>
  <c r="BP68" i="23"/>
  <c r="BO68" i="23"/>
  <c r="BN68" i="23"/>
  <c r="BM68" i="23"/>
  <c r="BL68" i="23"/>
  <c r="BK68" i="23"/>
  <c r="BJ68" i="23"/>
  <c r="BI68" i="23"/>
  <c r="BH68" i="23"/>
  <c r="BG68" i="23"/>
  <c r="BF68" i="23"/>
  <c r="CJ67" i="23"/>
  <c r="CI67" i="23"/>
  <c r="CH67" i="23"/>
  <c r="CG67" i="23"/>
  <c r="CF67" i="23"/>
  <c r="CE67" i="23"/>
  <c r="CD67" i="23"/>
  <c r="CC67" i="23"/>
  <c r="CB67" i="23"/>
  <c r="CA67" i="23"/>
  <c r="BZ67" i="23"/>
  <c r="BY67" i="23"/>
  <c r="BX67" i="23"/>
  <c r="BW67" i="23"/>
  <c r="BV67" i="23"/>
  <c r="BU67" i="23"/>
  <c r="BT67" i="23"/>
  <c r="BS67" i="23"/>
  <c r="BR67" i="23"/>
  <c r="BQ67" i="23"/>
  <c r="BP67" i="23"/>
  <c r="BO67" i="23"/>
  <c r="BN67" i="23"/>
  <c r="BM67" i="23"/>
  <c r="BL67" i="23"/>
  <c r="BK67" i="23"/>
  <c r="BJ67" i="23"/>
  <c r="BI67" i="23"/>
  <c r="BH67" i="23"/>
  <c r="BG67" i="23"/>
  <c r="BF67" i="23"/>
  <c r="CJ66" i="23"/>
  <c r="CI66" i="23"/>
  <c r="CH66" i="23"/>
  <c r="CG66" i="23"/>
  <c r="CF66" i="23"/>
  <c r="CE66" i="23"/>
  <c r="CD66" i="23"/>
  <c r="CC66" i="23"/>
  <c r="CB66" i="23"/>
  <c r="CA66" i="23"/>
  <c r="BZ66" i="23"/>
  <c r="BY66" i="23"/>
  <c r="BX66" i="23"/>
  <c r="BW66" i="23"/>
  <c r="BV66" i="23"/>
  <c r="BU66" i="23"/>
  <c r="BT66" i="23"/>
  <c r="BS66" i="23"/>
  <c r="BR66" i="23"/>
  <c r="BQ66" i="23"/>
  <c r="BP66" i="23"/>
  <c r="BO66" i="23"/>
  <c r="BN66" i="23"/>
  <c r="BM66" i="23"/>
  <c r="BL66" i="23"/>
  <c r="BK66" i="23"/>
  <c r="BJ66" i="23"/>
  <c r="BI66" i="23"/>
  <c r="BH66" i="23"/>
  <c r="BG66" i="23"/>
  <c r="BF66" i="23"/>
  <c r="CJ65" i="23"/>
  <c r="CI65" i="23"/>
  <c r="CH65" i="23"/>
  <c r="CG65" i="23"/>
  <c r="CF65" i="23"/>
  <c r="CE65" i="23"/>
  <c r="CD65" i="23"/>
  <c r="CC65" i="23"/>
  <c r="CB65" i="23"/>
  <c r="CA65" i="23"/>
  <c r="BZ65" i="23"/>
  <c r="BY65" i="23"/>
  <c r="BX65" i="23"/>
  <c r="BW65" i="23"/>
  <c r="BV65" i="23"/>
  <c r="BU65" i="23"/>
  <c r="BT65" i="23"/>
  <c r="BS65" i="23"/>
  <c r="BR65" i="23"/>
  <c r="BQ65" i="23"/>
  <c r="BP65" i="23"/>
  <c r="BO65" i="23"/>
  <c r="BN65" i="23"/>
  <c r="BM65" i="23"/>
  <c r="BL65" i="23"/>
  <c r="BK65" i="23"/>
  <c r="BJ65" i="23"/>
  <c r="BI65" i="23"/>
  <c r="BH65" i="23"/>
  <c r="BG65" i="23"/>
  <c r="BF65" i="23"/>
  <c r="CJ62" i="23"/>
  <c r="CI62" i="23"/>
  <c r="CH62" i="23"/>
  <c r="CG62" i="23"/>
  <c r="CF62" i="23"/>
  <c r="CE62" i="23"/>
  <c r="CD62" i="23"/>
  <c r="CC62" i="23"/>
  <c r="CB62" i="23"/>
  <c r="CA62" i="23"/>
  <c r="BZ62" i="23"/>
  <c r="BY62" i="23"/>
  <c r="BX62" i="23"/>
  <c r="BW62" i="23"/>
  <c r="BV62" i="23"/>
  <c r="BU62" i="23"/>
  <c r="BT62" i="23"/>
  <c r="BS62" i="23"/>
  <c r="BR62" i="23"/>
  <c r="BQ62" i="23"/>
  <c r="BP62" i="23"/>
  <c r="BO62" i="23"/>
  <c r="BN62" i="23"/>
  <c r="BM62" i="23"/>
  <c r="BL62" i="23"/>
  <c r="BK62" i="23"/>
  <c r="BJ62" i="23"/>
  <c r="BI62" i="23"/>
  <c r="BH62" i="23"/>
  <c r="BG62" i="23"/>
  <c r="BF62" i="23"/>
  <c r="CJ61" i="23"/>
  <c r="CI61" i="23"/>
  <c r="CH61" i="23"/>
  <c r="CG61" i="23"/>
  <c r="CF61" i="23"/>
  <c r="CE61" i="23"/>
  <c r="CD61" i="23"/>
  <c r="CC61" i="23"/>
  <c r="CB61" i="23"/>
  <c r="CA61" i="23"/>
  <c r="BZ61" i="23"/>
  <c r="BY61" i="23"/>
  <c r="BX61" i="23"/>
  <c r="BW61" i="23"/>
  <c r="BV61" i="23"/>
  <c r="BU61" i="23"/>
  <c r="BT61" i="23"/>
  <c r="BS61" i="23"/>
  <c r="BR61" i="23"/>
  <c r="BQ61" i="23"/>
  <c r="BP61" i="23"/>
  <c r="BO61" i="23"/>
  <c r="BN61" i="23"/>
  <c r="BM61" i="23"/>
  <c r="BL61" i="23"/>
  <c r="BK61" i="23"/>
  <c r="BJ61" i="23"/>
  <c r="BI61" i="23"/>
  <c r="BH61" i="23"/>
  <c r="BG61" i="23"/>
  <c r="BF61" i="23"/>
  <c r="CJ60" i="23"/>
  <c r="CI60" i="23"/>
  <c r="CH60" i="23"/>
  <c r="CG60" i="23"/>
  <c r="CF60" i="23"/>
  <c r="CE60" i="23"/>
  <c r="CD60" i="23"/>
  <c r="CC60" i="23"/>
  <c r="CB60" i="23"/>
  <c r="CA60" i="23"/>
  <c r="BZ60" i="23"/>
  <c r="BY60" i="23"/>
  <c r="BX60" i="23"/>
  <c r="BW60" i="23"/>
  <c r="BV60" i="23"/>
  <c r="BU60" i="23"/>
  <c r="BT60" i="23"/>
  <c r="BS60" i="23"/>
  <c r="BR60" i="23"/>
  <c r="BQ60" i="23"/>
  <c r="BP60" i="23"/>
  <c r="BO60" i="23"/>
  <c r="BN60" i="23"/>
  <c r="BM60" i="23"/>
  <c r="BL60" i="23"/>
  <c r="BK60" i="23"/>
  <c r="BJ60" i="23"/>
  <c r="BI60" i="23"/>
  <c r="BH60" i="23"/>
  <c r="BG60" i="23"/>
  <c r="BF60" i="23"/>
  <c r="CJ59" i="23"/>
  <c r="CI59" i="23"/>
  <c r="CH59" i="23"/>
  <c r="CG59" i="23"/>
  <c r="CF59" i="23"/>
  <c r="CE59" i="23"/>
  <c r="CD59" i="23"/>
  <c r="CC59" i="23"/>
  <c r="CB59" i="23"/>
  <c r="CA59" i="23"/>
  <c r="BZ59" i="23"/>
  <c r="BY59" i="23"/>
  <c r="BX59" i="23"/>
  <c r="BW59" i="23"/>
  <c r="BV59" i="23"/>
  <c r="BU59" i="23"/>
  <c r="BT59" i="23"/>
  <c r="BS59" i="23"/>
  <c r="BR59" i="23"/>
  <c r="BQ59" i="23"/>
  <c r="BP59" i="23"/>
  <c r="BO59" i="23"/>
  <c r="BN59" i="23"/>
  <c r="BM59" i="23"/>
  <c r="BL59" i="23"/>
  <c r="BK59" i="23"/>
  <c r="BJ59" i="23"/>
  <c r="BI59" i="23"/>
  <c r="BH59" i="23"/>
  <c r="BG59" i="23"/>
  <c r="BF59" i="23"/>
  <c r="CJ58" i="23"/>
  <c r="CI58" i="23"/>
  <c r="CH58" i="23"/>
  <c r="CG58" i="23"/>
  <c r="CF58" i="23"/>
  <c r="CE58" i="23"/>
  <c r="CD58" i="23"/>
  <c r="CC58" i="23"/>
  <c r="CB58" i="23"/>
  <c r="CA58" i="23"/>
  <c r="BZ58" i="23"/>
  <c r="BY58" i="23"/>
  <c r="BX58" i="23"/>
  <c r="BW58" i="23"/>
  <c r="BV58" i="23"/>
  <c r="BU58" i="23"/>
  <c r="BT58" i="23"/>
  <c r="BS58" i="23"/>
  <c r="BR58" i="23"/>
  <c r="BQ58" i="23"/>
  <c r="BP58" i="23"/>
  <c r="BO58" i="23"/>
  <c r="BN58" i="23"/>
  <c r="BM58" i="23"/>
  <c r="BL58" i="23"/>
  <c r="BK58" i="23"/>
  <c r="BJ58" i="23"/>
  <c r="BI58" i="23"/>
  <c r="BH58" i="23"/>
  <c r="BG58" i="23"/>
  <c r="BF58" i="23"/>
  <c r="CJ57" i="23"/>
  <c r="CI57" i="23"/>
  <c r="CH57" i="23"/>
  <c r="CG57" i="23"/>
  <c r="CF57" i="23"/>
  <c r="CE57" i="23"/>
  <c r="CD57" i="23"/>
  <c r="CC57" i="23"/>
  <c r="CB57" i="23"/>
  <c r="CA57" i="23"/>
  <c r="BZ57" i="23"/>
  <c r="BY57" i="23"/>
  <c r="BX57" i="23"/>
  <c r="BW57" i="23"/>
  <c r="BV57" i="23"/>
  <c r="BU57" i="23"/>
  <c r="BT57" i="23"/>
  <c r="BS57" i="23"/>
  <c r="BR57" i="23"/>
  <c r="BQ57" i="23"/>
  <c r="BP57" i="23"/>
  <c r="BO57" i="23"/>
  <c r="BN57" i="23"/>
  <c r="BM57" i="23"/>
  <c r="BL57" i="23"/>
  <c r="BK57" i="23"/>
  <c r="BJ57" i="23"/>
  <c r="BI57" i="23"/>
  <c r="BH57" i="23"/>
  <c r="BG57" i="23"/>
  <c r="BF57" i="23"/>
  <c r="CJ56" i="23"/>
  <c r="CI56" i="23"/>
  <c r="CH56" i="23"/>
  <c r="CG56" i="23"/>
  <c r="CF56" i="23"/>
  <c r="CE56" i="23"/>
  <c r="CD56" i="23"/>
  <c r="CC56" i="23"/>
  <c r="CB56" i="23"/>
  <c r="CA56" i="23"/>
  <c r="BZ56" i="23"/>
  <c r="BY56" i="23"/>
  <c r="BX56" i="23"/>
  <c r="BW56" i="23"/>
  <c r="BV56" i="23"/>
  <c r="BU56" i="23"/>
  <c r="BT56" i="23"/>
  <c r="BS56" i="23"/>
  <c r="BR56" i="23"/>
  <c r="BQ56" i="23"/>
  <c r="BP56" i="23"/>
  <c r="BO56" i="23"/>
  <c r="BN56" i="23"/>
  <c r="BM56" i="23"/>
  <c r="BL56" i="23"/>
  <c r="BK56" i="23"/>
  <c r="BJ56" i="23"/>
  <c r="BI56" i="23"/>
  <c r="BH56" i="23"/>
  <c r="BG56" i="23"/>
  <c r="BF56" i="23"/>
  <c r="CJ55" i="23"/>
  <c r="CI55" i="23"/>
  <c r="CH55" i="23"/>
  <c r="CG55" i="23"/>
  <c r="CF55" i="23"/>
  <c r="CE55" i="23"/>
  <c r="CD55" i="23"/>
  <c r="CC55" i="23"/>
  <c r="CB55" i="23"/>
  <c r="CA55" i="23"/>
  <c r="BZ55" i="23"/>
  <c r="BY55" i="23"/>
  <c r="BX55" i="23"/>
  <c r="BW55" i="23"/>
  <c r="BV55" i="23"/>
  <c r="BU55" i="23"/>
  <c r="BT55" i="23"/>
  <c r="BS55" i="23"/>
  <c r="BR55" i="23"/>
  <c r="BQ55" i="23"/>
  <c r="BP55" i="23"/>
  <c r="BO55" i="23"/>
  <c r="BN55" i="23"/>
  <c r="BM55" i="23"/>
  <c r="BL55" i="23"/>
  <c r="BK55" i="23"/>
  <c r="BJ55" i="23"/>
  <c r="BI55" i="23"/>
  <c r="BH55" i="23"/>
  <c r="BG55" i="23"/>
  <c r="BF55" i="23"/>
  <c r="CJ54" i="23"/>
  <c r="CI54" i="23"/>
  <c r="CH54" i="23"/>
  <c r="CG54" i="23"/>
  <c r="CF54" i="23"/>
  <c r="CE54" i="23"/>
  <c r="CD54" i="23"/>
  <c r="CC54" i="23"/>
  <c r="CB54" i="23"/>
  <c r="CA54" i="23"/>
  <c r="BZ54" i="23"/>
  <c r="BY54" i="23"/>
  <c r="BX54" i="23"/>
  <c r="BW54" i="23"/>
  <c r="BV54" i="23"/>
  <c r="BU54" i="23"/>
  <c r="BT54" i="23"/>
  <c r="BS54" i="23"/>
  <c r="BR54" i="23"/>
  <c r="BQ54" i="23"/>
  <c r="BP54" i="23"/>
  <c r="BO54" i="23"/>
  <c r="BN54" i="23"/>
  <c r="BM54" i="23"/>
  <c r="BL54" i="23"/>
  <c r="BK54" i="23"/>
  <c r="BJ54" i="23"/>
  <c r="BI54" i="23"/>
  <c r="BH54" i="23"/>
  <c r="BG54" i="23"/>
  <c r="BF54" i="23"/>
  <c r="CJ53" i="23"/>
  <c r="CI53" i="23"/>
  <c r="CH53" i="23"/>
  <c r="CG53" i="23"/>
  <c r="CF53" i="23"/>
  <c r="CE53" i="23"/>
  <c r="CD53" i="23"/>
  <c r="CC53" i="23"/>
  <c r="CB53" i="23"/>
  <c r="CA53" i="23"/>
  <c r="BZ53" i="23"/>
  <c r="BY53" i="23"/>
  <c r="BX53" i="23"/>
  <c r="BW53" i="23"/>
  <c r="BV53" i="23"/>
  <c r="BU53" i="23"/>
  <c r="BT53" i="23"/>
  <c r="BS53" i="23"/>
  <c r="BR53" i="23"/>
  <c r="BQ53" i="23"/>
  <c r="BP53" i="23"/>
  <c r="BO53" i="23"/>
  <c r="BN53" i="23"/>
  <c r="BM53" i="23"/>
  <c r="BL53" i="23"/>
  <c r="BK53" i="23"/>
  <c r="BJ53" i="23"/>
  <c r="BI53" i="23"/>
  <c r="BH53" i="23"/>
  <c r="BG53" i="23"/>
  <c r="BF53" i="23"/>
  <c r="CJ52" i="23"/>
  <c r="CI52" i="23"/>
  <c r="CH52" i="23"/>
  <c r="CG52" i="23"/>
  <c r="CF52" i="23"/>
  <c r="CE52" i="23"/>
  <c r="CD52" i="23"/>
  <c r="CC52" i="23"/>
  <c r="CB52" i="23"/>
  <c r="CA52" i="23"/>
  <c r="BZ52" i="23"/>
  <c r="BY52" i="23"/>
  <c r="BX52" i="23"/>
  <c r="BW52" i="23"/>
  <c r="BV52" i="23"/>
  <c r="BU52" i="23"/>
  <c r="BT52" i="23"/>
  <c r="BS52" i="23"/>
  <c r="BR52" i="23"/>
  <c r="BQ52" i="23"/>
  <c r="BP52" i="23"/>
  <c r="BO52" i="23"/>
  <c r="BN52" i="23"/>
  <c r="BM52" i="23"/>
  <c r="BL52" i="23"/>
  <c r="BK52" i="23"/>
  <c r="BJ52" i="23"/>
  <c r="BI52" i="23"/>
  <c r="BH52" i="23"/>
  <c r="BG52" i="23"/>
  <c r="BF52" i="23"/>
  <c r="CJ51" i="23"/>
  <c r="CI51" i="23"/>
  <c r="CH51" i="23"/>
  <c r="CG51" i="23"/>
  <c r="CF51" i="23"/>
  <c r="CE51" i="23"/>
  <c r="CD51" i="23"/>
  <c r="CC51" i="23"/>
  <c r="CB51" i="23"/>
  <c r="CA51" i="23"/>
  <c r="BZ51" i="23"/>
  <c r="BY51" i="23"/>
  <c r="BX51" i="23"/>
  <c r="BW51" i="23"/>
  <c r="BV51" i="23"/>
  <c r="BU51" i="23"/>
  <c r="BT51" i="23"/>
  <c r="BS51" i="23"/>
  <c r="BR51" i="23"/>
  <c r="BQ51" i="23"/>
  <c r="BP51" i="23"/>
  <c r="BO51" i="23"/>
  <c r="BN51" i="23"/>
  <c r="BM51" i="23"/>
  <c r="BL51" i="23"/>
  <c r="BK51" i="23"/>
  <c r="BJ51" i="23"/>
  <c r="BI51" i="23"/>
  <c r="BH51" i="23"/>
  <c r="BG51" i="23"/>
  <c r="BF51" i="23"/>
  <c r="CJ50" i="23"/>
  <c r="CI50" i="23"/>
  <c r="CH50" i="23"/>
  <c r="CG50" i="23"/>
  <c r="CF50" i="23"/>
  <c r="CE50" i="23"/>
  <c r="CD50" i="23"/>
  <c r="CC50" i="23"/>
  <c r="CB50" i="23"/>
  <c r="CA50" i="23"/>
  <c r="BZ50" i="23"/>
  <c r="BY50" i="23"/>
  <c r="BX50" i="23"/>
  <c r="BW50" i="23"/>
  <c r="BV50" i="23"/>
  <c r="BU50" i="23"/>
  <c r="BT50" i="23"/>
  <c r="BS50" i="23"/>
  <c r="BR50" i="23"/>
  <c r="BQ50" i="23"/>
  <c r="BP50" i="23"/>
  <c r="BO50" i="23"/>
  <c r="BN50" i="23"/>
  <c r="BM50" i="23"/>
  <c r="BL50" i="23"/>
  <c r="BK50" i="23"/>
  <c r="BJ50" i="23"/>
  <c r="BI50" i="23"/>
  <c r="BH50" i="23"/>
  <c r="BG50" i="23"/>
  <c r="BF50" i="23"/>
  <c r="BF36" i="23"/>
  <c r="BG36" i="23"/>
  <c r="BH36" i="23"/>
  <c r="BI36" i="23"/>
  <c r="BJ36" i="23"/>
  <c r="BK36" i="23"/>
  <c r="BL36" i="23"/>
  <c r="BM36" i="23"/>
  <c r="BN36" i="23"/>
  <c r="BO36" i="23"/>
  <c r="BP36" i="23"/>
  <c r="BQ36" i="23"/>
  <c r="BR36" i="23"/>
  <c r="BS36" i="23"/>
  <c r="BT36" i="23"/>
  <c r="BU36" i="23"/>
  <c r="BV36" i="23"/>
  <c r="BW36" i="23"/>
  <c r="BX36" i="23"/>
  <c r="BY36" i="23"/>
  <c r="BZ36" i="23"/>
  <c r="CA36" i="23"/>
  <c r="CB36" i="23"/>
  <c r="CC36" i="23"/>
  <c r="CD36" i="23"/>
  <c r="CE36" i="23"/>
  <c r="CF36" i="23"/>
  <c r="CG36" i="23"/>
  <c r="CH36" i="23"/>
  <c r="CI36" i="23"/>
  <c r="CJ36" i="23"/>
  <c r="BF37" i="23"/>
  <c r="BG37" i="23"/>
  <c r="BH37" i="23"/>
  <c r="BI37" i="23"/>
  <c r="BJ37" i="23"/>
  <c r="BK37" i="23"/>
  <c r="BL37" i="23"/>
  <c r="BM37" i="23"/>
  <c r="BN37" i="23"/>
  <c r="BO37" i="23"/>
  <c r="BP37" i="23"/>
  <c r="BQ37" i="23"/>
  <c r="BR37" i="23"/>
  <c r="BS37" i="23"/>
  <c r="BT37" i="23"/>
  <c r="BU37" i="23"/>
  <c r="BV37" i="23"/>
  <c r="BW37" i="23"/>
  <c r="BX37" i="23"/>
  <c r="BY37" i="23"/>
  <c r="BZ37" i="23"/>
  <c r="CA37" i="23"/>
  <c r="CB37" i="23"/>
  <c r="CC37" i="23"/>
  <c r="CD37" i="23"/>
  <c r="CE37" i="23"/>
  <c r="CF37" i="23"/>
  <c r="CG37" i="23"/>
  <c r="CH37" i="23"/>
  <c r="CI37" i="23"/>
  <c r="CJ37" i="23"/>
  <c r="BF38" i="23"/>
  <c r="BG38" i="23"/>
  <c r="BH38" i="23"/>
  <c r="BI38" i="23"/>
  <c r="BJ38" i="23"/>
  <c r="BK38" i="23"/>
  <c r="BL38" i="23"/>
  <c r="BM38" i="23"/>
  <c r="BN38" i="23"/>
  <c r="BO38" i="23"/>
  <c r="BP38" i="23"/>
  <c r="BQ38" i="23"/>
  <c r="BR38" i="23"/>
  <c r="BS38" i="23"/>
  <c r="BT38" i="23"/>
  <c r="BU38" i="23"/>
  <c r="BV38" i="23"/>
  <c r="BW38" i="23"/>
  <c r="BX38" i="23"/>
  <c r="BY38" i="23"/>
  <c r="BZ38" i="23"/>
  <c r="CA38" i="23"/>
  <c r="CB38" i="23"/>
  <c r="CC38" i="23"/>
  <c r="CD38" i="23"/>
  <c r="CE38" i="23"/>
  <c r="CF38" i="23"/>
  <c r="CG38" i="23"/>
  <c r="CH38" i="23"/>
  <c r="CI38" i="23"/>
  <c r="CJ38" i="23"/>
  <c r="BF39" i="23"/>
  <c r="BG39" i="23"/>
  <c r="BH39" i="23"/>
  <c r="BI39" i="23"/>
  <c r="BJ39" i="23"/>
  <c r="BK39" i="23"/>
  <c r="BL39" i="23"/>
  <c r="BM39" i="23"/>
  <c r="BN39" i="23"/>
  <c r="BO39" i="23"/>
  <c r="BP39" i="23"/>
  <c r="BQ39" i="23"/>
  <c r="BR39" i="23"/>
  <c r="BS39" i="23"/>
  <c r="BT39" i="23"/>
  <c r="BU39" i="23"/>
  <c r="BV39" i="23"/>
  <c r="BW39" i="23"/>
  <c r="BX39" i="23"/>
  <c r="BY39" i="23"/>
  <c r="BZ39" i="23"/>
  <c r="CA39" i="23"/>
  <c r="CB39" i="23"/>
  <c r="CC39" i="23"/>
  <c r="CD39" i="23"/>
  <c r="CE39" i="23"/>
  <c r="CF39" i="23"/>
  <c r="CG39" i="23"/>
  <c r="CH39" i="23"/>
  <c r="CI39" i="23"/>
  <c r="CJ39" i="23"/>
  <c r="BF40" i="23"/>
  <c r="BG40" i="23"/>
  <c r="BH40" i="23"/>
  <c r="BI40" i="23"/>
  <c r="BJ40" i="23"/>
  <c r="BK40" i="23"/>
  <c r="BL40" i="23"/>
  <c r="BM40" i="23"/>
  <c r="BN40" i="23"/>
  <c r="BO40" i="23"/>
  <c r="BP40" i="23"/>
  <c r="BQ40" i="23"/>
  <c r="BR40" i="23"/>
  <c r="BS40" i="23"/>
  <c r="BT40" i="23"/>
  <c r="BU40" i="23"/>
  <c r="BV40" i="23"/>
  <c r="BW40" i="23"/>
  <c r="BX40" i="23"/>
  <c r="BY40" i="23"/>
  <c r="BZ40" i="23"/>
  <c r="CA40" i="23"/>
  <c r="CB40" i="23"/>
  <c r="CC40" i="23"/>
  <c r="CD40" i="23"/>
  <c r="CE40" i="23"/>
  <c r="CF40" i="23"/>
  <c r="CG40" i="23"/>
  <c r="CH40" i="23"/>
  <c r="CI40" i="23"/>
  <c r="CJ40" i="23"/>
  <c r="BF41" i="23"/>
  <c r="BG41" i="23"/>
  <c r="BH41" i="23"/>
  <c r="BI41" i="23"/>
  <c r="BJ41" i="23"/>
  <c r="BK41" i="23"/>
  <c r="BL41" i="23"/>
  <c r="BM41" i="23"/>
  <c r="BN41" i="23"/>
  <c r="BO41" i="23"/>
  <c r="BP41" i="23"/>
  <c r="BQ41" i="23"/>
  <c r="BR41" i="23"/>
  <c r="BS41" i="23"/>
  <c r="BT41" i="23"/>
  <c r="BU41" i="23"/>
  <c r="BV41" i="23"/>
  <c r="BW41" i="23"/>
  <c r="BX41" i="23"/>
  <c r="BY41" i="23"/>
  <c r="BZ41" i="23"/>
  <c r="CA41" i="23"/>
  <c r="CB41" i="23"/>
  <c r="CC41" i="23"/>
  <c r="CD41" i="23"/>
  <c r="CE41" i="23"/>
  <c r="CF41" i="23"/>
  <c r="CG41" i="23"/>
  <c r="CH41" i="23"/>
  <c r="CI41" i="23"/>
  <c r="CJ41" i="23"/>
  <c r="BF42" i="23"/>
  <c r="BG42" i="23"/>
  <c r="BH42" i="23"/>
  <c r="BI42" i="23"/>
  <c r="BJ42" i="23"/>
  <c r="BK42" i="23"/>
  <c r="BL42" i="23"/>
  <c r="BM42" i="23"/>
  <c r="BN42" i="23"/>
  <c r="BO42" i="23"/>
  <c r="BP42" i="23"/>
  <c r="BQ42" i="23"/>
  <c r="BR42" i="23"/>
  <c r="BS42" i="23"/>
  <c r="BT42" i="23"/>
  <c r="BU42" i="23"/>
  <c r="BV42" i="23"/>
  <c r="BW42" i="23"/>
  <c r="BX42" i="23"/>
  <c r="BY42" i="23"/>
  <c r="BZ42" i="23"/>
  <c r="CA42" i="23"/>
  <c r="CB42" i="23"/>
  <c r="CC42" i="23"/>
  <c r="CD42" i="23"/>
  <c r="CE42" i="23"/>
  <c r="CF42" i="23"/>
  <c r="CG42" i="23"/>
  <c r="CH42" i="23"/>
  <c r="CI42" i="23"/>
  <c r="CJ42" i="23"/>
  <c r="BF43" i="23"/>
  <c r="BG43" i="23"/>
  <c r="BH43" i="23"/>
  <c r="BI43" i="23"/>
  <c r="BJ43" i="23"/>
  <c r="BK43" i="23"/>
  <c r="BL43" i="23"/>
  <c r="BM43" i="23"/>
  <c r="BN43" i="23"/>
  <c r="BO43" i="23"/>
  <c r="BP43" i="23"/>
  <c r="BQ43" i="23"/>
  <c r="BR43" i="23"/>
  <c r="BS43" i="23"/>
  <c r="BT43" i="23"/>
  <c r="BU43" i="23"/>
  <c r="BV43" i="23"/>
  <c r="BW43" i="23"/>
  <c r="BX43" i="23"/>
  <c r="BY43" i="23"/>
  <c r="BZ43" i="23"/>
  <c r="CA43" i="23"/>
  <c r="CB43" i="23"/>
  <c r="CC43" i="23"/>
  <c r="CD43" i="23"/>
  <c r="CE43" i="23"/>
  <c r="CF43" i="23"/>
  <c r="CG43" i="23"/>
  <c r="CH43" i="23"/>
  <c r="CI43" i="23"/>
  <c r="CJ43" i="23"/>
  <c r="BF44" i="23"/>
  <c r="BG44" i="23"/>
  <c r="BH44" i="23"/>
  <c r="BI44" i="23"/>
  <c r="BJ44" i="23"/>
  <c r="BK44" i="23"/>
  <c r="BL44" i="23"/>
  <c r="BM44" i="23"/>
  <c r="BN44" i="23"/>
  <c r="BO44" i="23"/>
  <c r="BP44" i="23"/>
  <c r="BQ44" i="23"/>
  <c r="BR44" i="23"/>
  <c r="BS44" i="23"/>
  <c r="BT44" i="23"/>
  <c r="BU44" i="23"/>
  <c r="BV44" i="23"/>
  <c r="BW44" i="23"/>
  <c r="BX44" i="23"/>
  <c r="BY44" i="23"/>
  <c r="BZ44" i="23"/>
  <c r="CA44" i="23"/>
  <c r="CB44" i="23"/>
  <c r="CC44" i="23"/>
  <c r="CD44" i="23"/>
  <c r="CE44" i="23"/>
  <c r="CF44" i="23"/>
  <c r="CG44" i="23"/>
  <c r="CH44" i="23"/>
  <c r="CI44" i="23"/>
  <c r="CJ44" i="23"/>
  <c r="BF45" i="23"/>
  <c r="BG45" i="23"/>
  <c r="BH45" i="23"/>
  <c r="BI45" i="23"/>
  <c r="BJ45" i="23"/>
  <c r="BK45" i="23"/>
  <c r="BL45" i="23"/>
  <c r="BM45" i="23"/>
  <c r="BN45" i="23"/>
  <c r="BO45" i="23"/>
  <c r="BP45" i="23"/>
  <c r="BQ45" i="23"/>
  <c r="BR45" i="23"/>
  <c r="BS45" i="23"/>
  <c r="BT45" i="23"/>
  <c r="BU45" i="23"/>
  <c r="BV45" i="23"/>
  <c r="BW45" i="23"/>
  <c r="BX45" i="23"/>
  <c r="BY45" i="23"/>
  <c r="BZ45" i="23"/>
  <c r="CA45" i="23"/>
  <c r="CB45" i="23"/>
  <c r="CC45" i="23"/>
  <c r="CD45" i="23"/>
  <c r="CE45" i="23"/>
  <c r="CF45" i="23"/>
  <c r="CG45" i="23"/>
  <c r="CH45" i="23"/>
  <c r="CI45" i="23"/>
  <c r="CJ45" i="23"/>
  <c r="BF46" i="23"/>
  <c r="BG46" i="23"/>
  <c r="BH46" i="23"/>
  <c r="BI46" i="23"/>
  <c r="BJ46" i="23"/>
  <c r="BK46" i="23"/>
  <c r="BL46" i="23"/>
  <c r="BM46" i="23"/>
  <c r="BN46" i="23"/>
  <c r="BO46" i="23"/>
  <c r="BP46" i="23"/>
  <c r="BQ46" i="23"/>
  <c r="BR46" i="23"/>
  <c r="BS46" i="23"/>
  <c r="BT46" i="23"/>
  <c r="BU46" i="23"/>
  <c r="BV46" i="23"/>
  <c r="BW46" i="23"/>
  <c r="BX46" i="23"/>
  <c r="BY46" i="23"/>
  <c r="BZ46" i="23"/>
  <c r="CA46" i="23"/>
  <c r="CB46" i="23"/>
  <c r="CC46" i="23"/>
  <c r="CD46" i="23"/>
  <c r="CE46" i="23"/>
  <c r="CF46" i="23"/>
  <c r="CG46" i="23"/>
  <c r="CH46" i="23"/>
  <c r="CI46" i="23"/>
  <c r="CJ46" i="23"/>
  <c r="BF47" i="23"/>
  <c r="BG47" i="23"/>
  <c r="BH47" i="23"/>
  <c r="BI47" i="23"/>
  <c r="BJ47" i="23"/>
  <c r="BK47" i="23"/>
  <c r="BL47" i="23"/>
  <c r="BM47" i="23"/>
  <c r="BN47" i="23"/>
  <c r="BO47" i="23"/>
  <c r="BP47" i="23"/>
  <c r="BQ47" i="23"/>
  <c r="BR47" i="23"/>
  <c r="BS47" i="23"/>
  <c r="BT47" i="23"/>
  <c r="BU47" i="23"/>
  <c r="BV47" i="23"/>
  <c r="BW47" i="23"/>
  <c r="BX47" i="23"/>
  <c r="BY47" i="23"/>
  <c r="BZ47" i="23"/>
  <c r="CA47" i="23"/>
  <c r="CB47" i="23"/>
  <c r="CC47" i="23"/>
  <c r="CD47" i="23"/>
  <c r="CE47" i="23"/>
  <c r="CF47" i="23"/>
  <c r="CG47" i="23"/>
  <c r="CH47" i="23"/>
  <c r="CI47" i="23"/>
  <c r="CJ47" i="23"/>
  <c r="CJ35" i="23"/>
  <c r="CI35" i="23"/>
  <c r="CH35" i="23"/>
  <c r="CG35" i="23"/>
  <c r="CF35" i="23"/>
  <c r="CE35" i="23"/>
  <c r="CD35" i="23"/>
  <c r="CC35" i="23"/>
  <c r="CB35" i="23"/>
  <c r="CA35" i="23"/>
  <c r="BZ35" i="23"/>
  <c r="BY35" i="23"/>
  <c r="BX35" i="23"/>
  <c r="BW35" i="23"/>
  <c r="BV35" i="23"/>
  <c r="BU35" i="23"/>
  <c r="BT35" i="23"/>
  <c r="BS35" i="23"/>
  <c r="BR35" i="23"/>
  <c r="BQ35" i="23"/>
  <c r="BP35" i="23"/>
  <c r="BO35" i="23"/>
  <c r="BN35" i="23"/>
  <c r="BM35" i="23"/>
  <c r="BL35" i="23"/>
  <c r="BK35" i="23"/>
  <c r="BJ35" i="23"/>
  <c r="BI35" i="23"/>
  <c r="BH35" i="23"/>
  <c r="BG35" i="23"/>
  <c r="BF35" i="23"/>
  <c r="BF24" i="23"/>
  <c r="BG24" i="23"/>
  <c r="BH24" i="23"/>
  <c r="BI24" i="23"/>
  <c r="BJ24" i="23"/>
  <c r="BK24" i="23"/>
  <c r="BL24" i="23"/>
  <c r="BM24" i="23"/>
  <c r="BN24" i="23"/>
  <c r="BO24" i="23"/>
  <c r="BP24" i="23"/>
  <c r="BQ24" i="23"/>
  <c r="BR24" i="23"/>
  <c r="BS24" i="23"/>
  <c r="BT24" i="23"/>
  <c r="BU24" i="23"/>
  <c r="BV24" i="23"/>
  <c r="BW24" i="23"/>
  <c r="BX24" i="23"/>
  <c r="BY24" i="23"/>
  <c r="BZ24" i="23"/>
  <c r="CA24" i="23"/>
  <c r="CB24" i="23"/>
  <c r="CC24" i="23"/>
  <c r="CD24" i="23"/>
  <c r="CE24" i="23"/>
  <c r="CF24" i="23"/>
  <c r="CG24" i="23"/>
  <c r="CH24" i="23"/>
  <c r="CI24" i="23"/>
  <c r="CJ24" i="23"/>
  <c r="BF25" i="23"/>
  <c r="BG25" i="23"/>
  <c r="BH25" i="23"/>
  <c r="BI25" i="23"/>
  <c r="BJ25" i="23"/>
  <c r="BK25" i="23"/>
  <c r="BL25" i="23"/>
  <c r="BM25" i="23"/>
  <c r="BN25" i="23"/>
  <c r="BO25" i="23"/>
  <c r="BP25" i="23"/>
  <c r="BQ25" i="23"/>
  <c r="BR25" i="23"/>
  <c r="BS25" i="23"/>
  <c r="BT25" i="23"/>
  <c r="BU25" i="23"/>
  <c r="BV25" i="23"/>
  <c r="BW25" i="23"/>
  <c r="BX25" i="23"/>
  <c r="BY25" i="23"/>
  <c r="BZ25" i="23"/>
  <c r="CA25" i="23"/>
  <c r="CB25" i="23"/>
  <c r="CC25" i="23"/>
  <c r="CD25" i="23"/>
  <c r="CE25" i="23"/>
  <c r="CF25" i="23"/>
  <c r="CG25" i="23"/>
  <c r="CH25" i="23"/>
  <c r="CI25" i="23"/>
  <c r="CJ25" i="23"/>
  <c r="BF26" i="23"/>
  <c r="BG26" i="23"/>
  <c r="BH26" i="23"/>
  <c r="BI26" i="23"/>
  <c r="BJ26" i="23"/>
  <c r="BK26" i="23"/>
  <c r="BL26" i="23"/>
  <c r="BM26" i="23"/>
  <c r="BN26" i="23"/>
  <c r="BO26" i="23"/>
  <c r="BP26" i="23"/>
  <c r="BQ26" i="23"/>
  <c r="BR26" i="23"/>
  <c r="BS26" i="23"/>
  <c r="BT26" i="23"/>
  <c r="BU26" i="23"/>
  <c r="BV26" i="23"/>
  <c r="BW26" i="23"/>
  <c r="BX26" i="23"/>
  <c r="BY26" i="23"/>
  <c r="BZ26" i="23"/>
  <c r="CA26" i="23"/>
  <c r="CB26" i="23"/>
  <c r="CC26" i="23"/>
  <c r="CD26" i="23"/>
  <c r="CE26" i="23"/>
  <c r="CF26" i="23"/>
  <c r="CG26" i="23"/>
  <c r="CH26" i="23"/>
  <c r="CI26" i="23"/>
  <c r="CJ26" i="23"/>
  <c r="BF27" i="23"/>
  <c r="BG27" i="23"/>
  <c r="BH27" i="23"/>
  <c r="BI27" i="23"/>
  <c r="BJ27" i="23"/>
  <c r="BK27" i="23"/>
  <c r="BL27" i="23"/>
  <c r="BM27" i="23"/>
  <c r="BN27" i="23"/>
  <c r="BO27" i="23"/>
  <c r="BP27" i="23"/>
  <c r="BQ27" i="23"/>
  <c r="BR27" i="23"/>
  <c r="BS27" i="23"/>
  <c r="BT27" i="23"/>
  <c r="BU27" i="23"/>
  <c r="BV27" i="23"/>
  <c r="BW27" i="23"/>
  <c r="BX27" i="23"/>
  <c r="BY27" i="23"/>
  <c r="BZ27" i="23"/>
  <c r="CA27" i="23"/>
  <c r="CB27" i="23"/>
  <c r="CC27" i="23"/>
  <c r="CD27" i="23"/>
  <c r="CE27" i="23"/>
  <c r="CF27" i="23"/>
  <c r="CG27" i="23"/>
  <c r="CH27" i="23"/>
  <c r="CI27" i="23"/>
  <c r="CJ27" i="23"/>
  <c r="BF28" i="23"/>
  <c r="BG28" i="23"/>
  <c r="BH28" i="23"/>
  <c r="BI28" i="23"/>
  <c r="BJ28" i="23"/>
  <c r="BK28" i="23"/>
  <c r="BL28" i="23"/>
  <c r="BM28" i="23"/>
  <c r="BN28" i="23"/>
  <c r="BO28" i="23"/>
  <c r="BP28" i="23"/>
  <c r="BQ28" i="23"/>
  <c r="BR28" i="23"/>
  <c r="BS28" i="23"/>
  <c r="BT28" i="23"/>
  <c r="BU28" i="23"/>
  <c r="BV28" i="23"/>
  <c r="BW28" i="23"/>
  <c r="BX28" i="23"/>
  <c r="BY28" i="23"/>
  <c r="BZ28" i="23"/>
  <c r="CA28" i="23"/>
  <c r="CB28" i="23"/>
  <c r="CC28" i="23"/>
  <c r="CD28" i="23"/>
  <c r="CE28" i="23"/>
  <c r="CF28" i="23"/>
  <c r="CG28" i="23"/>
  <c r="CH28" i="23"/>
  <c r="CI28" i="23"/>
  <c r="CJ28" i="23"/>
  <c r="BF29" i="23"/>
  <c r="BG29" i="23"/>
  <c r="BH29" i="23"/>
  <c r="BI29" i="23"/>
  <c r="BJ29" i="23"/>
  <c r="BK29" i="23"/>
  <c r="BL29" i="23"/>
  <c r="BM29" i="23"/>
  <c r="BN29" i="23"/>
  <c r="BO29" i="23"/>
  <c r="BP29" i="23"/>
  <c r="BQ29" i="23"/>
  <c r="BR29" i="23"/>
  <c r="BS29" i="23"/>
  <c r="BT29" i="23"/>
  <c r="BU29" i="23"/>
  <c r="BV29" i="23"/>
  <c r="BW29" i="23"/>
  <c r="BX29" i="23"/>
  <c r="BY29" i="23"/>
  <c r="BZ29" i="23"/>
  <c r="CA29" i="23"/>
  <c r="CB29" i="23"/>
  <c r="CC29" i="23"/>
  <c r="CD29" i="23"/>
  <c r="CE29" i="23"/>
  <c r="CF29" i="23"/>
  <c r="CG29" i="23"/>
  <c r="CH29" i="23"/>
  <c r="CI29" i="23"/>
  <c r="CJ29" i="23"/>
  <c r="BF30" i="23"/>
  <c r="BG30" i="23"/>
  <c r="BH30" i="23"/>
  <c r="BI30" i="23"/>
  <c r="BJ30" i="23"/>
  <c r="BK30" i="23"/>
  <c r="BL30" i="23"/>
  <c r="BM30" i="23"/>
  <c r="BN30" i="23"/>
  <c r="BO30" i="23"/>
  <c r="BP30" i="23"/>
  <c r="BQ30" i="23"/>
  <c r="BR30" i="23"/>
  <c r="BS30" i="23"/>
  <c r="BT30" i="23"/>
  <c r="BU30" i="23"/>
  <c r="BV30" i="23"/>
  <c r="BW30" i="23"/>
  <c r="BX30" i="23"/>
  <c r="BY30" i="23"/>
  <c r="BZ30" i="23"/>
  <c r="CA30" i="23"/>
  <c r="CB30" i="23"/>
  <c r="CC30" i="23"/>
  <c r="CD30" i="23"/>
  <c r="CE30" i="23"/>
  <c r="CF30" i="23"/>
  <c r="CG30" i="23"/>
  <c r="CH30" i="23"/>
  <c r="CI30" i="23"/>
  <c r="CJ30" i="23"/>
  <c r="BF31" i="23"/>
  <c r="BG31" i="23"/>
  <c r="BH31" i="23"/>
  <c r="BI31" i="23"/>
  <c r="BJ31" i="23"/>
  <c r="BK31" i="23"/>
  <c r="BL31" i="23"/>
  <c r="BM31" i="23"/>
  <c r="BN31" i="23"/>
  <c r="BO31" i="23"/>
  <c r="BP31" i="23"/>
  <c r="BQ31" i="23"/>
  <c r="BR31" i="23"/>
  <c r="BS31" i="23"/>
  <c r="BT31" i="23"/>
  <c r="BU31" i="23"/>
  <c r="BV31" i="23"/>
  <c r="BW31" i="23"/>
  <c r="BX31" i="23"/>
  <c r="BY31" i="23"/>
  <c r="BZ31" i="23"/>
  <c r="CA31" i="23"/>
  <c r="CB31" i="23"/>
  <c r="CC31" i="23"/>
  <c r="CD31" i="23"/>
  <c r="CE31" i="23"/>
  <c r="CF31" i="23"/>
  <c r="CG31" i="23"/>
  <c r="CH31" i="23"/>
  <c r="CI31" i="23"/>
  <c r="CJ31" i="23"/>
  <c r="BF32" i="23"/>
  <c r="BG32" i="23"/>
  <c r="BH32" i="23"/>
  <c r="BI32" i="23"/>
  <c r="BJ32" i="23"/>
  <c r="BK32" i="23"/>
  <c r="BL32" i="23"/>
  <c r="BM32" i="23"/>
  <c r="BN32" i="23"/>
  <c r="BO32" i="23"/>
  <c r="BP32" i="23"/>
  <c r="BQ32" i="23"/>
  <c r="BR32" i="23"/>
  <c r="BS32" i="23"/>
  <c r="BT32" i="23"/>
  <c r="BU32" i="23"/>
  <c r="BV32" i="23"/>
  <c r="BW32" i="23"/>
  <c r="BX32" i="23"/>
  <c r="BY32" i="23"/>
  <c r="BZ32" i="23"/>
  <c r="CA32" i="23"/>
  <c r="CB32" i="23"/>
  <c r="CC32" i="23"/>
  <c r="CD32" i="23"/>
  <c r="CE32" i="23"/>
  <c r="CF32" i="23"/>
  <c r="CG32" i="23"/>
  <c r="CH32" i="23"/>
  <c r="CI32" i="23"/>
  <c r="CJ32" i="23"/>
  <c r="BF23" i="23"/>
  <c r="BG23" i="23"/>
  <c r="BH23" i="23"/>
  <c r="BI23" i="23"/>
  <c r="BJ23" i="23"/>
  <c r="BK23" i="23"/>
  <c r="BL23" i="23"/>
  <c r="BM23" i="23"/>
  <c r="BN23" i="23"/>
  <c r="BO23" i="23"/>
  <c r="BP23" i="23"/>
  <c r="BQ23" i="23"/>
  <c r="BR23" i="23"/>
  <c r="BS23" i="23"/>
  <c r="BT23" i="23"/>
  <c r="BU23" i="23"/>
  <c r="BV23" i="23"/>
  <c r="BW23" i="23"/>
  <c r="BX23" i="23"/>
  <c r="BY23" i="23"/>
  <c r="BZ23" i="23"/>
  <c r="CA23" i="23"/>
  <c r="CB23" i="23"/>
  <c r="CC23" i="23"/>
  <c r="CD23" i="23"/>
  <c r="CE23" i="23"/>
  <c r="CF23" i="23"/>
  <c r="CG23" i="23"/>
  <c r="CH23" i="23"/>
  <c r="CI23" i="23"/>
  <c r="CJ23" i="23"/>
  <c r="C5" i="22" l="1"/>
  <c r="C81" i="23" s="1"/>
  <c r="C81" i="24" s="1"/>
  <c r="D5" i="22"/>
  <c r="D32" i="23" s="1"/>
  <c r="D32" i="24" s="1"/>
  <c r="D60" i="23"/>
  <c r="D60" i="24" s="1"/>
  <c r="D75" i="23"/>
  <c r="D75" i="24" s="1"/>
  <c r="C10" i="22"/>
  <c r="C10" i="12"/>
  <c r="D10" i="22"/>
  <c r="D10" i="12"/>
  <c r="C11" i="22"/>
  <c r="C11" i="12"/>
  <c r="C12" i="22"/>
  <c r="C12" i="12"/>
  <c r="C13" i="22"/>
  <c r="C13" i="12"/>
  <c r="C14" i="22"/>
  <c r="C14" i="12"/>
  <c r="D11" i="22"/>
  <c r="D11" i="12"/>
  <c r="D12" i="22"/>
  <c r="D12" i="12"/>
  <c r="D13" i="22"/>
  <c r="D13" i="12"/>
  <c r="D14" i="22"/>
  <c r="D14" i="12"/>
  <c r="E14" i="12"/>
  <c r="F14" i="12"/>
  <c r="G14" i="12"/>
  <c r="H14" i="12"/>
  <c r="Q14" i="12"/>
  <c r="U14" i="12"/>
  <c r="Y14" i="12"/>
  <c r="AC14" i="12"/>
  <c r="AG14" i="12"/>
  <c r="AK14" i="12"/>
  <c r="AO14" i="12"/>
  <c r="AS10" i="22"/>
  <c r="AS10" i="12"/>
  <c r="AS11" i="22"/>
  <c r="AS11" i="12"/>
  <c r="AS12" i="22"/>
  <c r="AS12" i="37" s="1"/>
  <c r="AS12" i="12"/>
  <c r="AS13" i="22"/>
  <c r="AS13" i="12"/>
  <c r="AS14" i="22"/>
  <c r="AS14" i="37" s="1"/>
  <c r="AS14" i="12"/>
  <c r="AW10" i="22"/>
  <c r="AW10" i="12"/>
  <c r="AW11" i="22"/>
  <c r="AW11" i="37" s="1"/>
  <c r="AW11" i="12"/>
  <c r="AW12" i="22"/>
  <c r="AW12" i="12"/>
  <c r="AW13" i="22"/>
  <c r="AW13" i="12"/>
  <c r="AW14" i="22"/>
  <c r="AW14" i="12"/>
  <c r="AW14" i="37"/>
  <c r="BA10" i="22"/>
  <c r="BA10" i="12"/>
  <c r="BA11" i="22"/>
  <c r="BA11" i="12"/>
  <c r="BA12" i="22"/>
  <c r="BA12" i="12"/>
  <c r="BA13" i="22"/>
  <c r="BA13" i="12"/>
  <c r="BA14" i="22"/>
  <c r="BA14" i="37" s="1"/>
  <c r="BA14" i="12"/>
  <c r="BE10" i="22"/>
  <c r="BE10" i="12"/>
  <c r="BE11" i="22"/>
  <c r="BE11" i="12"/>
  <c r="BE12" i="22"/>
  <c r="BE12" i="37" s="1"/>
  <c r="BE12" i="12"/>
  <c r="BE13" i="22"/>
  <c r="BE13" i="12"/>
  <c r="BE14" i="22"/>
  <c r="BE14" i="37" s="1"/>
  <c r="BE14" i="12"/>
  <c r="BI10" i="22"/>
  <c r="BI10" i="12"/>
  <c r="BI11" i="22"/>
  <c r="BI11" i="37" s="1"/>
  <c r="BI11" i="12"/>
  <c r="BI12" i="22"/>
  <c r="BI12" i="12"/>
  <c r="BI12" i="37"/>
  <c r="BI13" i="22"/>
  <c r="BI13" i="12"/>
  <c r="BI13" i="37"/>
  <c r="BI14" i="22"/>
  <c r="BI14" i="37" s="1"/>
  <c r="BI14" i="12"/>
  <c r="BM10" i="22"/>
  <c r="BM10" i="12"/>
  <c r="BM10" i="37"/>
  <c r="BM6" i="37" s="1"/>
  <c r="BM11" i="22"/>
  <c r="BM11" i="12"/>
  <c r="BM11" i="37"/>
  <c r="BM12" i="22"/>
  <c r="BM12" i="37" s="1"/>
  <c r="BM12" i="12"/>
  <c r="BM13" i="22"/>
  <c r="BM13" i="12"/>
  <c r="BM14" i="22"/>
  <c r="BM14" i="12"/>
  <c r="BM14" i="37"/>
  <c r="P14" i="12"/>
  <c r="R14" i="12"/>
  <c r="T14" i="12"/>
  <c r="V14" i="12"/>
  <c r="X14" i="12"/>
  <c r="Z14" i="12"/>
  <c r="AB14" i="12"/>
  <c r="AD14" i="12"/>
  <c r="AF14" i="12"/>
  <c r="AH14" i="12"/>
  <c r="AJ14" i="12"/>
  <c r="AL14" i="12"/>
  <c r="AN14" i="12"/>
  <c r="AP14" i="12"/>
  <c r="AQ10" i="22"/>
  <c r="AR10" i="22"/>
  <c r="AR10" i="12"/>
  <c r="AR11" i="22"/>
  <c r="AR11" i="12"/>
  <c r="AR15" i="12" s="1"/>
  <c r="AR12" i="22"/>
  <c r="AR12" i="12"/>
  <c r="AR12" i="37"/>
  <c r="AR13" i="22"/>
  <c r="AR13" i="12"/>
  <c r="AR14" i="22"/>
  <c r="AR14" i="37" s="1"/>
  <c r="AR14" i="12"/>
  <c r="AT10" i="22"/>
  <c r="AT10" i="12"/>
  <c r="AT11" i="22"/>
  <c r="AT11" i="12"/>
  <c r="AT12" i="22"/>
  <c r="AT12" i="12"/>
  <c r="AT13" i="22"/>
  <c r="AT13" i="12"/>
  <c r="AT13" i="37" s="1"/>
  <c r="AT14" i="22"/>
  <c r="AT14" i="37" s="1"/>
  <c r="AT14" i="12"/>
  <c r="AU10" i="22"/>
  <c r="AU10" i="12"/>
  <c r="AV10" i="22"/>
  <c r="AV10" i="12"/>
  <c r="AV11" i="22"/>
  <c r="AV11" i="12"/>
  <c r="AV12" i="22"/>
  <c r="AV12" i="12"/>
  <c r="AV13" i="22"/>
  <c r="AV13" i="12"/>
  <c r="AV14" i="22"/>
  <c r="AV14" i="37" s="1"/>
  <c r="AV14" i="12"/>
  <c r="AX10" i="22"/>
  <c r="AX10" i="12"/>
  <c r="AX11" i="22"/>
  <c r="AX11" i="12"/>
  <c r="AX12" i="22"/>
  <c r="AX12" i="12"/>
  <c r="AX13" i="22"/>
  <c r="AX13" i="12"/>
  <c r="AX13" i="37"/>
  <c r="AX14" i="22"/>
  <c r="AX14" i="37" s="1"/>
  <c r="AX14" i="12"/>
  <c r="AY10" i="22"/>
  <c r="AY10" i="12"/>
  <c r="AZ10" i="22"/>
  <c r="AZ10" i="12"/>
  <c r="AZ11" i="22"/>
  <c r="AZ11" i="12"/>
  <c r="AZ12" i="22"/>
  <c r="AZ12" i="12"/>
  <c r="AZ13" i="22"/>
  <c r="AZ13" i="12"/>
  <c r="AZ14" i="22"/>
  <c r="AZ14" i="12"/>
  <c r="BB10" i="22"/>
  <c r="BB10" i="12"/>
  <c r="BB11" i="22"/>
  <c r="BB11" i="12"/>
  <c r="BB12" i="22"/>
  <c r="BB12" i="12"/>
  <c r="BB13" i="22"/>
  <c r="BB13" i="12"/>
  <c r="BB14" i="22"/>
  <c r="BB14" i="37" s="1"/>
  <c r="BB14" i="12"/>
  <c r="BC10" i="22"/>
  <c r="BC10" i="12"/>
  <c r="BD10" i="22"/>
  <c r="BD10" i="37" s="1"/>
  <c r="BD6" i="37" s="1"/>
  <c r="BD10" i="12"/>
  <c r="BD11" i="22"/>
  <c r="BD11" i="12"/>
  <c r="BD12" i="22"/>
  <c r="BD12" i="12"/>
  <c r="BD13" i="22"/>
  <c r="BD13" i="12"/>
  <c r="BD14" i="22"/>
  <c r="BD14" i="37" s="1"/>
  <c r="BD14" i="12"/>
  <c r="BF10" i="22"/>
  <c r="BF10" i="12"/>
  <c r="BF10" i="37"/>
  <c r="BF11" i="22"/>
  <c r="BF11" i="12"/>
  <c r="BF11" i="37" s="1"/>
  <c r="BF12" i="22"/>
  <c r="BF12" i="12"/>
  <c r="BF12" i="37"/>
  <c r="BF13" i="22"/>
  <c r="BF13" i="37" s="1"/>
  <c r="BF13" i="12"/>
  <c r="BF14" i="22"/>
  <c r="BF14" i="37" s="1"/>
  <c r="BF14" i="12"/>
  <c r="BG10" i="22"/>
  <c r="BG10" i="37" s="1"/>
  <c r="BG6" i="37" s="1"/>
  <c r="BG10" i="12"/>
  <c r="BH10" i="22"/>
  <c r="BH10" i="37" s="1"/>
  <c r="BH6" i="37" s="1"/>
  <c r="BH10" i="12"/>
  <c r="BH11" i="22"/>
  <c r="BH11" i="37" s="1"/>
  <c r="BH11" i="12"/>
  <c r="BH12" i="22"/>
  <c r="BH12" i="37" s="1"/>
  <c r="BH12" i="12"/>
  <c r="BH13" i="22"/>
  <c r="BH13" i="12"/>
  <c r="BH13" i="37"/>
  <c r="BH14" i="22"/>
  <c r="BH14" i="12"/>
  <c r="BH14" i="37"/>
  <c r="BH7" i="37"/>
  <c r="BJ10" i="22"/>
  <c r="BJ10" i="12"/>
  <c r="BJ10" i="37" s="1"/>
  <c r="BJ11" i="22"/>
  <c r="BJ11" i="12"/>
  <c r="BJ11" i="37" s="1"/>
  <c r="BJ12" i="22"/>
  <c r="BJ12" i="12"/>
  <c r="BJ12" i="37"/>
  <c r="BJ13" i="22"/>
  <c r="BJ13" i="37" s="1"/>
  <c r="BJ13" i="12"/>
  <c r="BJ14" i="22"/>
  <c r="BJ14" i="37" s="1"/>
  <c r="BJ14" i="12"/>
  <c r="BK10" i="22"/>
  <c r="BK10" i="37" s="1"/>
  <c r="BK6" i="37" s="1"/>
  <c r="BK10" i="12"/>
  <c r="BL10" i="22"/>
  <c r="BL10" i="37" s="1"/>
  <c r="BL6" i="37" s="1"/>
  <c r="BL10" i="12"/>
  <c r="BL11" i="22"/>
  <c r="BL11" i="37" s="1"/>
  <c r="BL11" i="12"/>
  <c r="BL12" i="22"/>
  <c r="BL12" i="12"/>
  <c r="BL13" i="22"/>
  <c r="BL13" i="12"/>
  <c r="BL13" i="37" s="1"/>
  <c r="BL14" i="22"/>
  <c r="BL14" i="12"/>
  <c r="BL14" i="37"/>
  <c r="BN10" i="22"/>
  <c r="BN10" i="12"/>
  <c r="BN10" i="37" s="1"/>
  <c r="BN6" i="37" s="1"/>
  <c r="BN11" i="22"/>
  <c r="BN11" i="12"/>
  <c r="BN11" i="37" s="1"/>
  <c r="BN12" i="22"/>
  <c r="BN12" i="12"/>
  <c r="BN12" i="37"/>
  <c r="BN13" i="22"/>
  <c r="BN13" i="37" s="1"/>
  <c r="BN13" i="12"/>
  <c r="BN14" i="22"/>
  <c r="BN14" i="12"/>
  <c r="BO10" i="22"/>
  <c r="BO10" i="37" s="1"/>
  <c r="BO6" i="37" s="1"/>
  <c r="BO10" i="12"/>
  <c r="BP10" i="22"/>
  <c r="BP10" i="37" s="1"/>
  <c r="BP10" i="12"/>
  <c r="BP11" i="22"/>
  <c r="BP11" i="37" s="1"/>
  <c r="BP11" i="12"/>
  <c r="BP12" i="22"/>
  <c r="BP12" i="37" s="1"/>
  <c r="BP12" i="12"/>
  <c r="BP13" i="22"/>
  <c r="BP13" i="12"/>
  <c r="BP13" i="37" s="1"/>
  <c r="BP14" i="22"/>
  <c r="BP14" i="12"/>
  <c r="BP14" i="37"/>
  <c r="BQ10" i="22"/>
  <c r="BQ10" i="37" s="1"/>
  <c r="BQ10" i="12"/>
  <c r="BR10" i="22"/>
  <c r="BR10" i="37" s="1"/>
  <c r="BR6" i="37" s="1"/>
  <c r="BR10" i="12"/>
  <c r="BR11" i="22"/>
  <c r="BR11" i="37" s="1"/>
  <c r="BR11" i="12"/>
  <c r="BR12" i="22"/>
  <c r="BR12" i="37" s="1"/>
  <c r="BR12" i="12"/>
  <c r="BR13" i="22"/>
  <c r="BR13" i="12"/>
  <c r="BR13" i="37"/>
  <c r="BR14" i="22"/>
  <c r="BR14" i="12"/>
  <c r="BR14" i="37"/>
  <c r="BR7" i="37"/>
  <c r="BS10" i="22"/>
  <c r="BS10" i="12"/>
  <c r="BS10" i="37" s="1"/>
  <c r="BS6" i="37" s="1"/>
  <c r="BT10" i="22"/>
  <c r="BT10" i="12"/>
  <c r="BT10" i="37" s="1"/>
  <c r="BT11" i="22"/>
  <c r="BT11" i="12"/>
  <c r="BT11" i="37" s="1"/>
  <c r="BT12" i="22"/>
  <c r="BT12" i="12"/>
  <c r="BT12" i="37"/>
  <c r="BT13" i="22"/>
  <c r="BT13" i="37" s="1"/>
  <c r="BT13" i="12"/>
  <c r="BT14" i="22"/>
  <c r="BT14" i="12"/>
  <c r="BU10" i="22"/>
  <c r="BU10" i="37" s="1"/>
  <c r="BU10" i="12"/>
  <c r="BU6" i="37"/>
  <c r="BV10" i="22"/>
  <c r="BV10" i="37" s="1"/>
  <c r="BV10" i="12"/>
  <c r="BV11" i="22"/>
  <c r="BV11" i="37" s="1"/>
  <c r="BV11" i="12"/>
  <c r="BV12" i="22"/>
  <c r="BV12" i="37" s="1"/>
  <c r="BV12" i="12"/>
  <c r="BV13" i="22"/>
  <c r="BV13" i="37" s="1"/>
  <c r="BV13" i="12"/>
  <c r="BV14" i="22"/>
  <c r="BV14" i="12"/>
  <c r="BV14" i="37" s="1"/>
  <c r="BW10" i="22"/>
  <c r="BW10" i="12"/>
  <c r="BW10" i="37" s="1"/>
  <c r="BX10" i="22"/>
  <c r="BX10" i="12"/>
  <c r="BX10" i="37"/>
  <c r="BX6" i="37" s="1"/>
  <c r="BX11" i="22"/>
  <c r="BX11" i="37" s="1"/>
  <c r="BX11" i="12"/>
  <c r="BX12" i="22"/>
  <c r="BX12" i="12"/>
  <c r="BX12" i="37" s="1"/>
  <c r="BX13" i="22"/>
  <c r="BX13" i="12"/>
  <c r="BX13" i="37"/>
  <c r="BX14" i="22"/>
  <c r="BX14" i="37" s="1"/>
  <c r="BX14" i="12"/>
  <c r="BY10" i="22"/>
  <c r="BY10" i="12"/>
  <c r="BY10" i="37"/>
  <c r="BZ10" i="22"/>
  <c r="BZ10" i="12"/>
  <c r="BZ10" i="37"/>
  <c r="BZ6" i="37" s="1"/>
  <c r="BZ11" i="22"/>
  <c r="BZ11" i="12"/>
  <c r="BZ11" i="37"/>
  <c r="BZ12" i="22"/>
  <c r="BZ12" i="37" s="1"/>
  <c r="BZ12" i="12"/>
  <c r="BZ13" i="22"/>
  <c r="BZ13" i="12"/>
  <c r="BZ13" i="37" s="1"/>
  <c r="BZ14" i="22"/>
  <c r="BZ14" i="12"/>
  <c r="BZ14" i="37"/>
  <c r="BZ15" i="37" s="1"/>
  <c r="CA10" i="22"/>
  <c r="CA10" i="12"/>
  <c r="CA10" i="37"/>
  <c r="CA6" i="37" s="1"/>
  <c r="CB10" i="22"/>
  <c r="CB10" i="37" s="1"/>
  <c r="CB10" i="12"/>
  <c r="CB11" i="22"/>
  <c r="CB11" i="37" s="1"/>
  <c r="CB11" i="12"/>
  <c r="CB12" i="22"/>
  <c r="CB12" i="12"/>
  <c r="CB12" i="37" s="1"/>
  <c r="CB13" i="22"/>
  <c r="CB13" i="12"/>
  <c r="CB13" i="37"/>
  <c r="CB14" i="22"/>
  <c r="CB14" i="37" s="1"/>
  <c r="CB14" i="12"/>
  <c r="CC10" i="22"/>
  <c r="CC10" i="37" s="1"/>
  <c r="CC6" i="37" s="1"/>
  <c r="CC10" i="12"/>
  <c r="CD10" i="22"/>
  <c r="CD10" i="37" s="1"/>
  <c r="CD10" i="12"/>
  <c r="CD11" i="22"/>
  <c r="CD11" i="37" s="1"/>
  <c r="CD11" i="12"/>
  <c r="CD12" i="22"/>
  <c r="CD12" i="37" s="1"/>
  <c r="CD12" i="12"/>
  <c r="CD13" i="22"/>
  <c r="CD13" i="12"/>
  <c r="CD13" i="37"/>
  <c r="CD14" i="22"/>
  <c r="CD14" i="12"/>
  <c r="CD14" i="37" s="1"/>
  <c r="CE10" i="22"/>
  <c r="CE10" i="37" s="1"/>
  <c r="CE6" i="37" s="1"/>
  <c r="CE10" i="12"/>
  <c r="CF10" i="22"/>
  <c r="CF10" i="37" s="1"/>
  <c r="CF6" i="37" s="1"/>
  <c r="CF10" i="12"/>
  <c r="CF11" i="22"/>
  <c r="CF11" i="12"/>
  <c r="CF11" i="37" s="1"/>
  <c r="CF12" i="22"/>
  <c r="CF12" i="12"/>
  <c r="CF12" i="37"/>
  <c r="CF13" i="22"/>
  <c r="CF13" i="37" s="1"/>
  <c r="CF13" i="12"/>
  <c r="CF14" i="22"/>
  <c r="CF14" i="37" s="1"/>
  <c r="CF14" i="12"/>
  <c r="CG10" i="22"/>
  <c r="CG10" i="37" s="1"/>
  <c r="CG10" i="12"/>
  <c r="CH10" i="22"/>
  <c r="CH10" i="37" s="1"/>
  <c r="CH6" i="37" s="1"/>
  <c r="CH10" i="12"/>
  <c r="CH11" i="22"/>
  <c r="CH11" i="12"/>
  <c r="CH11" i="37" s="1"/>
  <c r="CH12" i="22"/>
  <c r="CH12" i="12"/>
  <c r="CH12" i="37"/>
  <c r="CH13" i="22"/>
  <c r="CH13" i="37" s="1"/>
  <c r="CH13" i="12"/>
  <c r="CH14" i="22"/>
  <c r="CH14" i="37" s="1"/>
  <c r="CH14" i="12"/>
  <c r="CI10" i="22"/>
  <c r="CI10" i="37" s="1"/>
  <c r="CI10" i="12"/>
  <c r="CJ10" i="22"/>
  <c r="CJ10" i="37" s="1"/>
  <c r="CJ6" i="37" s="1"/>
  <c r="CJ10" i="12"/>
  <c r="CJ11" i="22"/>
  <c r="CJ11" i="37" s="1"/>
  <c r="CJ11" i="12"/>
  <c r="CJ12" i="22"/>
  <c r="CJ12" i="12"/>
  <c r="CJ13" i="22"/>
  <c r="CJ13" i="37" s="1"/>
  <c r="CJ13" i="12"/>
  <c r="CJ14" i="22"/>
  <c r="CJ14" i="12"/>
  <c r="CJ14" i="37" s="1"/>
  <c r="S14" i="12"/>
  <c r="W14" i="12"/>
  <c r="AA14" i="12"/>
  <c r="AE14" i="12"/>
  <c r="AI14" i="12"/>
  <c r="AM14" i="12"/>
  <c r="AQ11" i="22"/>
  <c r="AQ11" i="12"/>
  <c r="AQ12" i="22"/>
  <c r="AQ12" i="12"/>
  <c r="AQ13" i="22"/>
  <c r="AQ13" i="12"/>
  <c r="AQ14" i="22"/>
  <c r="AQ14" i="37" s="1"/>
  <c r="AQ14" i="12"/>
  <c r="AU11" i="22"/>
  <c r="AU11" i="37" s="1"/>
  <c r="AU11" i="12"/>
  <c r="AU12" i="22"/>
  <c r="AU12" i="12"/>
  <c r="AU13" i="22"/>
  <c r="AU13" i="12"/>
  <c r="AU13" i="37" s="1"/>
  <c r="AU14" i="22"/>
  <c r="AU14" i="37" s="1"/>
  <c r="AU14" i="12"/>
  <c r="AY11" i="22"/>
  <c r="AY11" i="37" s="1"/>
  <c r="AY11" i="12"/>
  <c r="AY12" i="22"/>
  <c r="AY12" i="12"/>
  <c r="AY13" i="22"/>
  <c r="AY13" i="37" s="1"/>
  <c r="AY13" i="12"/>
  <c r="AY14" i="22"/>
  <c r="AY14" i="37" s="1"/>
  <c r="AY14" i="12"/>
  <c r="BC11" i="22"/>
  <c r="BC11" i="12"/>
  <c r="BC12" i="22"/>
  <c r="BC12" i="12"/>
  <c r="BC13" i="22"/>
  <c r="BC13" i="12"/>
  <c r="BC14" i="22"/>
  <c r="BC14" i="37" s="1"/>
  <c r="BC14" i="12"/>
  <c r="BG11" i="22"/>
  <c r="BG11" i="12"/>
  <c r="BG11" i="37"/>
  <c r="BG12" i="22"/>
  <c r="BG12" i="12"/>
  <c r="BG12" i="37"/>
  <c r="BG13" i="22"/>
  <c r="BG13" i="37" s="1"/>
  <c r="BG13" i="12"/>
  <c r="BG14" i="22"/>
  <c r="BG14" i="12"/>
  <c r="BG14" i="37"/>
  <c r="BK11" i="22"/>
  <c r="BK11" i="12"/>
  <c r="BK12" i="22"/>
  <c r="BK12" i="37" s="1"/>
  <c r="BK12" i="12"/>
  <c r="BK13" i="22"/>
  <c r="BK13" i="12"/>
  <c r="BK13" i="37" s="1"/>
  <c r="BK14" i="22"/>
  <c r="BK14" i="12"/>
  <c r="BK14" i="37"/>
  <c r="BO11" i="22"/>
  <c r="BO11" i="12"/>
  <c r="BO11" i="37" s="1"/>
  <c r="BO12" i="22"/>
  <c r="BO12" i="12"/>
  <c r="BO12" i="37"/>
  <c r="BO13" i="22"/>
  <c r="BO13" i="37" s="1"/>
  <c r="BO13" i="12"/>
  <c r="BO14" i="22"/>
  <c r="BO14" i="37" s="1"/>
  <c r="BO15" i="37" s="1"/>
  <c r="BO14" i="12"/>
  <c r="BQ11" i="22"/>
  <c r="BQ11" i="12"/>
  <c r="BQ12" i="22"/>
  <c r="BQ12" i="12"/>
  <c r="BQ12" i="37"/>
  <c r="BQ13" i="22"/>
  <c r="BQ13" i="12"/>
  <c r="BQ13" i="37" s="1"/>
  <c r="BQ14" i="22"/>
  <c r="BQ14" i="37" s="1"/>
  <c r="BQ14" i="12"/>
  <c r="BS11" i="22"/>
  <c r="BS11" i="12"/>
  <c r="BS11" i="37" s="1"/>
  <c r="BS12" i="22"/>
  <c r="BS12" i="37" s="1"/>
  <c r="BS12" i="12"/>
  <c r="BS13" i="22"/>
  <c r="BS13" i="12"/>
  <c r="BS14" i="22"/>
  <c r="BS14" i="37" s="1"/>
  <c r="BS14" i="12"/>
  <c r="BU11" i="22"/>
  <c r="BU11" i="37" s="1"/>
  <c r="BU11" i="12"/>
  <c r="BU12" i="22"/>
  <c r="BU12" i="12"/>
  <c r="BU12" i="37" s="1"/>
  <c r="BU13" i="22"/>
  <c r="BU13" i="12"/>
  <c r="BU13" i="37"/>
  <c r="BU14" i="22"/>
  <c r="BU14" i="37" s="1"/>
  <c r="BU14" i="12"/>
  <c r="BW11" i="22"/>
  <c r="BW11" i="12"/>
  <c r="BW11" i="37"/>
  <c r="BW12" i="22"/>
  <c r="BW12" i="12"/>
  <c r="BW12" i="37" s="1"/>
  <c r="BW13" i="22"/>
  <c r="BW13" i="37" s="1"/>
  <c r="BW13" i="12"/>
  <c r="BW14" i="22"/>
  <c r="BW14" i="12"/>
  <c r="BY11" i="22"/>
  <c r="BY11" i="12"/>
  <c r="BY11" i="37"/>
  <c r="BY12" i="22"/>
  <c r="BY12" i="37" s="1"/>
  <c r="BY12" i="12"/>
  <c r="BY13" i="22"/>
  <c r="BY13" i="12"/>
  <c r="BY13" i="37"/>
  <c r="BY14" i="22"/>
  <c r="BY14" i="12"/>
  <c r="BY14" i="37" s="1"/>
  <c r="CA11" i="22"/>
  <c r="CA11" i="12"/>
  <c r="CA11" i="37" s="1"/>
  <c r="CA12" i="22"/>
  <c r="CA12" i="12"/>
  <c r="CA12" i="37"/>
  <c r="CA13" i="22"/>
  <c r="CA13" i="37" s="1"/>
  <c r="CA13" i="12"/>
  <c r="CA14" i="22"/>
  <c r="CA14" i="37" s="1"/>
  <c r="CA14" i="12"/>
  <c r="CC11" i="22"/>
  <c r="CC11" i="37" s="1"/>
  <c r="CC11" i="12"/>
  <c r="CC12" i="22"/>
  <c r="CC12" i="12"/>
  <c r="CC13" i="22"/>
  <c r="CC13" i="37" s="1"/>
  <c r="CC13" i="12"/>
  <c r="CC14" i="22"/>
  <c r="CC14" i="12"/>
  <c r="CC14" i="37"/>
  <c r="CE11" i="22"/>
  <c r="CE11" i="12"/>
  <c r="CE11" i="37"/>
  <c r="CE12" i="22"/>
  <c r="CE12" i="12"/>
  <c r="CE12" i="37" s="1"/>
  <c r="CE13" i="22"/>
  <c r="CE13" i="37" s="1"/>
  <c r="CE13" i="12"/>
  <c r="CE14" i="22"/>
  <c r="CE14" i="12"/>
  <c r="CG11" i="22"/>
  <c r="CG11" i="37" s="1"/>
  <c r="CG11" i="12"/>
  <c r="CG12" i="22"/>
  <c r="CG12" i="12"/>
  <c r="CG13" i="22"/>
  <c r="CG13" i="12"/>
  <c r="CG13" i="37"/>
  <c r="CG14" i="22"/>
  <c r="CG14" i="12"/>
  <c r="CG14" i="37" s="1"/>
  <c r="CI11" i="22"/>
  <c r="CI11" i="12"/>
  <c r="CI12" i="22"/>
  <c r="CI12" i="12"/>
  <c r="CI12" i="37"/>
  <c r="CI13" i="22"/>
  <c r="CI13" i="12"/>
  <c r="CI13" i="37"/>
  <c r="CI14" i="22"/>
  <c r="CI14" i="37" s="1"/>
  <c r="CI14" i="12"/>
  <c r="C11" i="37"/>
  <c r="C13" i="37"/>
  <c r="BH15" i="37"/>
  <c r="D5" i="12"/>
  <c r="D23" i="4" s="1"/>
  <c r="D23" i="23"/>
  <c r="D23" i="24" s="1"/>
  <c r="D24" i="23"/>
  <c r="D25" i="23"/>
  <c r="D26" i="23"/>
  <c r="D26" i="24" s="1"/>
  <c r="D27" i="23"/>
  <c r="D27" i="24" s="1"/>
  <c r="D28" i="23"/>
  <c r="D28" i="24" s="1"/>
  <c r="D29" i="23"/>
  <c r="D29" i="24" s="1"/>
  <c r="D30" i="23"/>
  <c r="D30" i="24" s="1"/>
  <c r="D31" i="23"/>
  <c r="D31" i="24" s="1"/>
  <c r="C5" i="12"/>
  <c r="C25" i="4" s="1"/>
  <c r="C25" i="6" s="1"/>
  <c r="D33" i="25"/>
  <c r="D35" i="25" s="1"/>
  <c r="D41" i="25" s="1"/>
  <c r="D22" i="25"/>
  <c r="C22" i="25"/>
  <c r="C10" i="25"/>
  <c r="D10" i="25"/>
  <c r="C33" i="25"/>
  <c r="C35" i="25" s="1"/>
  <c r="C41" i="25" s="1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C7" i="26"/>
  <c r="Q6" i="26"/>
  <c r="P6" i="26"/>
  <c r="O6" i="26"/>
  <c r="N6" i="26"/>
  <c r="M6" i="26"/>
  <c r="L6" i="26"/>
  <c r="K6" i="26"/>
  <c r="J6" i="26"/>
  <c r="I6" i="26"/>
  <c r="H6" i="26"/>
  <c r="G6" i="26"/>
  <c r="F6" i="26"/>
  <c r="E6" i="26"/>
  <c r="D6" i="26"/>
  <c r="C6" i="26"/>
  <c r="Q5" i="26"/>
  <c r="P5" i="26"/>
  <c r="O5" i="26"/>
  <c r="N5" i="26"/>
  <c r="M5" i="26"/>
  <c r="L5" i="26"/>
  <c r="K5" i="26"/>
  <c r="J5" i="26"/>
  <c r="I5" i="26"/>
  <c r="H5" i="26"/>
  <c r="G5" i="26"/>
  <c r="F5" i="26"/>
  <c r="E5" i="26"/>
  <c r="D5" i="26"/>
  <c r="C5" i="26"/>
  <c r="BX15" i="22"/>
  <c r="BX5" i="22"/>
  <c r="BX16" i="22" s="1"/>
  <c r="BD5" i="22"/>
  <c r="CF15" i="22"/>
  <c r="CF5" i="22"/>
  <c r="BH15" i="22"/>
  <c r="BH5" i="22"/>
  <c r="BH16" i="22" s="1"/>
  <c r="CJ15" i="22"/>
  <c r="CJ16" i="22" s="1"/>
  <c r="CJ5" i="22"/>
  <c r="CH15" i="22"/>
  <c r="CH16" i="22" s="1"/>
  <c r="CH5" i="22"/>
  <c r="CG15" i="22"/>
  <c r="CG5" i="22"/>
  <c r="CG16" i="22"/>
  <c r="CD15" i="22"/>
  <c r="CD5" i="22"/>
  <c r="CD16" i="22"/>
  <c r="CC15" i="22"/>
  <c r="CC16" i="22" s="1"/>
  <c r="CC5" i="22"/>
  <c r="BZ15" i="22"/>
  <c r="BZ5" i="22"/>
  <c r="BY15" i="22"/>
  <c r="BY5" i="22"/>
  <c r="BY16" i="22"/>
  <c r="BV15" i="22"/>
  <c r="BV5" i="22"/>
  <c r="BV16" i="22"/>
  <c r="BU15" i="22"/>
  <c r="BU16" i="22" s="1"/>
  <c r="BU5" i="22"/>
  <c r="BT15" i="22"/>
  <c r="BT16" i="22" s="1"/>
  <c r="BT5" i="22"/>
  <c r="BR15" i="22"/>
  <c r="BR5" i="22"/>
  <c r="BR16" i="22"/>
  <c r="BQ15" i="22"/>
  <c r="BQ5" i="22"/>
  <c r="BQ16" i="22"/>
  <c r="BP15" i="22"/>
  <c r="BP16" i="22" s="1"/>
  <c r="BP5" i="22"/>
  <c r="BN15" i="22"/>
  <c r="BN5" i="22"/>
  <c r="BN16" i="22" s="1"/>
  <c r="BM15" i="22"/>
  <c r="BM5" i="22"/>
  <c r="BM16" i="22" s="1"/>
  <c r="BJ15" i="22"/>
  <c r="BJ5" i="22"/>
  <c r="BJ16" i="22" s="1"/>
  <c r="BI15" i="22"/>
  <c r="BI5" i="22"/>
  <c r="BI16" i="22" s="1"/>
  <c r="BF15" i="22"/>
  <c r="BF5" i="22"/>
  <c r="BF16" i="22" s="1"/>
  <c r="BE15" i="22"/>
  <c r="BE5" i="22"/>
  <c r="BB5" i="22"/>
  <c r="BA15" i="22"/>
  <c r="BA5" i="22"/>
  <c r="AZ15" i="22"/>
  <c r="AZ5" i="22"/>
  <c r="AX5" i="22"/>
  <c r="AW5" i="22"/>
  <c r="AT15" i="22"/>
  <c r="AT5" i="22"/>
  <c r="AS5" i="22"/>
  <c r="AR15" i="22"/>
  <c r="AR5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D6" i="22"/>
  <c r="C6" i="22"/>
  <c r="CI5" i="22"/>
  <c r="CE5" i="22"/>
  <c r="CB5" i="22"/>
  <c r="CA5" i="22"/>
  <c r="BW5" i="22"/>
  <c r="BS5" i="22"/>
  <c r="BO5" i="22"/>
  <c r="BO16" i="22" s="1"/>
  <c r="BL5" i="22"/>
  <c r="BK5" i="22"/>
  <c r="BG5" i="22"/>
  <c r="BC5" i="22"/>
  <c r="AY5" i="22"/>
  <c r="AV5" i="22"/>
  <c r="AU5" i="22"/>
  <c r="AQ5" i="22"/>
  <c r="O14" i="12"/>
  <c r="N14" i="12"/>
  <c r="M14" i="12"/>
  <c r="L14" i="12"/>
  <c r="K14" i="12"/>
  <c r="J14" i="12"/>
  <c r="I14" i="12"/>
  <c r="AQ15" i="22"/>
  <c r="BC15" i="22"/>
  <c r="BG15" i="22"/>
  <c r="BG16" i="22" s="1"/>
  <c r="BK15" i="22"/>
  <c r="BO15" i="22"/>
  <c r="BS15" i="22"/>
  <c r="BS16" i="22" s="1"/>
  <c r="BW15" i="22"/>
  <c r="BW16" i="22" s="1"/>
  <c r="CA15" i="22"/>
  <c r="CA16" i="22" s="1"/>
  <c r="CE15" i="22"/>
  <c r="CE16" i="22" s="1"/>
  <c r="CI15" i="22"/>
  <c r="CI16" i="22" s="1"/>
  <c r="BL15" i="22"/>
  <c r="CB15" i="22"/>
  <c r="CI15" i="12"/>
  <c r="CI5" i="12"/>
  <c r="CI16" i="12" s="1"/>
  <c r="CE15" i="12"/>
  <c r="CE16" i="12" s="1"/>
  <c r="CE5" i="12"/>
  <c r="CA15" i="12"/>
  <c r="CA16" i="12" s="1"/>
  <c r="CA5" i="12"/>
  <c r="BW15" i="12"/>
  <c r="BW5" i="12"/>
  <c r="BW16" i="12"/>
  <c r="BS15" i="12"/>
  <c r="BS5" i="12"/>
  <c r="BS16" i="12" s="1"/>
  <c r="BO15" i="12"/>
  <c r="BO5" i="12"/>
  <c r="BK15" i="12"/>
  <c r="BK5" i="12"/>
  <c r="BG15" i="12"/>
  <c r="BG5" i="12"/>
  <c r="BC5" i="12"/>
  <c r="AY5" i="12"/>
  <c r="AU15" i="12"/>
  <c r="AU5" i="12"/>
  <c r="CJ15" i="12"/>
  <c r="CJ5" i="12"/>
  <c r="CJ16" i="12"/>
  <c r="CH15" i="12"/>
  <c r="CH5" i="12"/>
  <c r="CH16" i="12" s="1"/>
  <c r="CG15" i="12"/>
  <c r="CG16" i="12" s="1"/>
  <c r="CG5" i="12"/>
  <c r="CF15" i="12"/>
  <c r="CF16" i="12" s="1"/>
  <c r="CF5" i="12"/>
  <c r="CD15" i="12"/>
  <c r="CD5" i="12"/>
  <c r="CD16" i="12"/>
  <c r="CC15" i="12"/>
  <c r="CC5" i="12"/>
  <c r="CC16" i="12" s="1"/>
  <c r="CB15" i="12"/>
  <c r="CB16" i="12" s="1"/>
  <c r="CB5" i="12"/>
  <c r="BZ15" i="12"/>
  <c r="BZ16" i="12" s="1"/>
  <c r="BZ5" i="12"/>
  <c r="BY15" i="12"/>
  <c r="BY5" i="12"/>
  <c r="BY16" i="12"/>
  <c r="BX15" i="12"/>
  <c r="BX5" i="12"/>
  <c r="BX16" i="12" s="1"/>
  <c r="BV15" i="12"/>
  <c r="BV16" i="12" s="1"/>
  <c r="BV5" i="12"/>
  <c r="BU15" i="12"/>
  <c r="BU16" i="12" s="1"/>
  <c r="BU5" i="12"/>
  <c r="BT15" i="12"/>
  <c r="BT5" i="12"/>
  <c r="BT16" i="12"/>
  <c r="BR15" i="12"/>
  <c r="BR5" i="12"/>
  <c r="BR16" i="12" s="1"/>
  <c r="BQ15" i="12"/>
  <c r="BQ16" i="12" s="1"/>
  <c r="BQ5" i="12"/>
  <c r="BP15" i="12"/>
  <c r="BP5" i="12"/>
  <c r="BN15" i="12"/>
  <c r="BN5" i="12"/>
  <c r="BM15" i="12"/>
  <c r="BM5" i="12"/>
  <c r="BL15" i="12"/>
  <c r="BL5" i="12"/>
  <c r="BJ15" i="12"/>
  <c r="BJ5" i="12"/>
  <c r="BI15" i="12"/>
  <c r="BI5" i="12"/>
  <c r="BH15" i="12"/>
  <c r="BH5" i="12"/>
  <c r="BF15" i="12"/>
  <c r="BF5" i="12"/>
  <c r="BE15" i="12"/>
  <c r="BE5" i="12"/>
  <c r="BD5" i="12"/>
  <c r="BB5" i="12"/>
  <c r="BA5" i="12"/>
  <c r="AZ5" i="12"/>
  <c r="AX5" i="12"/>
  <c r="AW15" i="12"/>
  <c r="AW5" i="12"/>
  <c r="AV15" i="12"/>
  <c r="AV5" i="12"/>
  <c r="AT15" i="12"/>
  <c r="AT5" i="12"/>
  <c r="AS15" i="12"/>
  <c r="AS5" i="12"/>
  <c r="AR5" i="12"/>
  <c r="L5" i="14"/>
  <c r="M5" i="14"/>
  <c r="N5" i="14"/>
  <c r="O5" i="14"/>
  <c r="P5" i="14"/>
  <c r="Q5" i="14"/>
  <c r="L6" i="14"/>
  <c r="M6" i="14"/>
  <c r="N6" i="14"/>
  <c r="O6" i="14"/>
  <c r="P6" i="14"/>
  <c r="Q6" i="14"/>
  <c r="L7" i="14"/>
  <c r="M7" i="14"/>
  <c r="N7" i="14"/>
  <c r="O7" i="14"/>
  <c r="P7" i="14"/>
  <c r="Q7" i="14"/>
  <c r="CI7" i="12"/>
  <c r="CJ7" i="12"/>
  <c r="K7" i="14"/>
  <c r="J7" i="14"/>
  <c r="I7" i="14"/>
  <c r="H7" i="14"/>
  <c r="G7" i="14"/>
  <c r="F7" i="14"/>
  <c r="E7" i="14"/>
  <c r="D7" i="14"/>
  <c r="C7" i="14"/>
  <c r="K6" i="14"/>
  <c r="J6" i="14"/>
  <c r="I6" i="14"/>
  <c r="H6" i="14"/>
  <c r="G6" i="14"/>
  <c r="F6" i="14"/>
  <c r="E6" i="14"/>
  <c r="D6" i="14"/>
  <c r="C6" i="14"/>
  <c r="K5" i="14"/>
  <c r="J5" i="14"/>
  <c r="I5" i="14"/>
  <c r="H5" i="14"/>
  <c r="G5" i="14"/>
  <c r="F5" i="14"/>
  <c r="E5" i="14"/>
  <c r="D5" i="14"/>
  <c r="C5" i="14"/>
  <c r="CH7" i="12"/>
  <c r="CG7" i="12"/>
  <c r="CF7" i="12"/>
  <c r="CE7" i="12"/>
  <c r="CD7" i="12"/>
  <c r="CC7" i="12"/>
  <c r="CB7" i="12"/>
  <c r="CA7" i="12"/>
  <c r="BZ7" i="12"/>
  <c r="BY7" i="12"/>
  <c r="BX7" i="12"/>
  <c r="BW7" i="12"/>
  <c r="BV7" i="12"/>
  <c r="BU7" i="12"/>
  <c r="BT7" i="12"/>
  <c r="BS7" i="12"/>
  <c r="BR7" i="12"/>
  <c r="BQ7" i="12"/>
  <c r="BP7" i="12"/>
  <c r="BO7" i="12"/>
  <c r="BN7" i="12"/>
  <c r="BM7" i="12"/>
  <c r="BL7" i="12"/>
  <c r="BK7" i="12"/>
  <c r="BJ7" i="12"/>
  <c r="BI7" i="12"/>
  <c r="BH7" i="12"/>
  <c r="BG7" i="12"/>
  <c r="BF7" i="12"/>
  <c r="BE7" i="12"/>
  <c r="BD7" i="12"/>
  <c r="BC7" i="12"/>
  <c r="BB7" i="12"/>
  <c r="BA7" i="12"/>
  <c r="AZ7" i="12"/>
  <c r="AY7" i="12"/>
  <c r="AX7" i="12"/>
  <c r="AW7" i="12"/>
  <c r="AV7" i="12"/>
  <c r="AU7" i="12"/>
  <c r="AT7" i="12"/>
  <c r="AS7" i="12"/>
  <c r="AR7" i="12"/>
  <c r="AQ7" i="12"/>
  <c r="D7" i="12"/>
  <c r="C7" i="12"/>
  <c r="D6" i="12"/>
  <c r="C6" i="12"/>
  <c r="C91" i="4"/>
  <c r="C91" i="6" s="1"/>
  <c r="C89" i="4"/>
  <c r="C89" i="6" s="1"/>
  <c r="C87" i="4"/>
  <c r="C87" i="6" s="1"/>
  <c r="C85" i="4"/>
  <c r="C85" i="6" s="1"/>
  <c r="C83" i="4"/>
  <c r="C83" i="6" s="1"/>
  <c r="C81" i="4"/>
  <c r="C81" i="6" s="1"/>
  <c r="C77" i="4"/>
  <c r="C77" i="6" s="1"/>
  <c r="C75" i="4"/>
  <c r="C75" i="6" s="1"/>
  <c r="C73" i="4"/>
  <c r="C73" i="6" s="1"/>
  <c r="C71" i="4"/>
  <c r="C71" i="6" s="1"/>
  <c r="C69" i="4"/>
  <c r="C69" i="6" s="1"/>
  <c r="C67" i="4"/>
  <c r="C67" i="6" s="1"/>
  <c r="C65" i="4"/>
  <c r="C65" i="6" s="1"/>
  <c r="C61" i="4"/>
  <c r="C61" i="6" s="1"/>
  <c r="C59" i="4"/>
  <c r="C59" i="6" s="1"/>
  <c r="C57" i="4"/>
  <c r="C57" i="6" s="1"/>
  <c r="C55" i="4"/>
  <c r="C55" i="6" s="1"/>
  <c r="C53" i="4"/>
  <c r="C53" i="6" s="1"/>
  <c r="C51" i="4"/>
  <c r="C51" i="6" s="1"/>
  <c r="C90" i="4"/>
  <c r="C90" i="6" s="1"/>
  <c r="C86" i="4"/>
  <c r="C86" i="6" s="1"/>
  <c r="C82" i="4"/>
  <c r="C82" i="6" s="1"/>
  <c r="C76" i="4"/>
  <c r="C76" i="6" s="1"/>
  <c r="C72" i="4"/>
  <c r="C72" i="6" s="1"/>
  <c r="C68" i="4"/>
  <c r="C68" i="6" s="1"/>
  <c r="C62" i="4"/>
  <c r="C62" i="6" s="1"/>
  <c r="C58" i="4"/>
  <c r="C58" i="6" s="1"/>
  <c r="C54" i="4"/>
  <c r="C54" i="6" s="1"/>
  <c r="C50" i="4"/>
  <c r="C50" i="6" s="1"/>
  <c r="C35" i="4"/>
  <c r="C37" i="4"/>
  <c r="C37" i="6" s="1"/>
  <c r="C39" i="4"/>
  <c r="C39" i="6" s="1"/>
  <c r="C43" i="4"/>
  <c r="C43" i="6" s="1"/>
  <c r="C47" i="4"/>
  <c r="C47" i="6" s="1"/>
  <c r="C36" i="4"/>
  <c r="C36" i="6" s="1"/>
  <c r="C38" i="4"/>
  <c r="C38" i="6" s="1"/>
  <c r="C40" i="4"/>
  <c r="C40" i="6" s="1"/>
  <c r="C42" i="4"/>
  <c r="C42" i="6" s="1"/>
  <c r="C44" i="4"/>
  <c r="C44" i="6" s="1"/>
  <c r="C46" i="4"/>
  <c r="C46" i="6" s="1"/>
  <c r="C92" i="4"/>
  <c r="C92" i="6" s="1"/>
  <c r="C88" i="4"/>
  <c r="C88" i="6" s="1"/>
  <c r="C84" i="4"/>
  <c r="C84" i="6" s="1"/>
  <c r="C80" i="4"/>
  <c r="C80" i="6" s="1"/>
  <c r="C74" i="4"/>
  <c r="C74" i="6" s="1"/>
  <c r="C70" i="4"/>
  <c r="C70" i="6" s="1"/>
  <c r="C66" i="4"/>
  <c r="C66" i="6" s="1"/>
  <c r="C60" i="4"/>
  <c r="C60" i="6" s="1"/>
  <c r="C56" i="4"/>
  <c r="C56" i="6" s="1"/>
  <c r="C52" i="4"/>
  <c r="C41" i="4"/>
  <c r="C41" i="6" s="1"/>
  <c r="C45" i="4"/>
  <c r="C45" i="6" s="1"/>
  <c r="D37" i="4"/>
  <c r="D37" i="6" s="1"/>
  <c r="D39" i="4"/>
  <c r="D41" i="4"/>
  <c r="D41" i="6" s="1"/>
  <c r="D43" i="4"/>
  <c r="D43" i="6" s="1"/>
  <c r="D45" i="4"/>
  <c r="D45" i="6" s="1"/>
  <c r="D47" i="4"/>
  <c r="D47" i="6" s="1"/>
  <c r="D38" i="4"/>
  <c r="D38" i="6" s="1"/>
  <c r="D44" i="4"/>
  <c r="D44" i="6" s="1"/>
  <c r="D91" i="4"/>
  <c r="D91" i="6" s="1"/>
  <c r="D87" i="4"/>
  <c r="D83" i="4"/>
  <c r="D83" i="6" s="1"/>
  <c r="D77" i="4"/>
  <c r="D77" i="6" s="1"/>
  <c r="D73" i="4"/>
  <c r="D73" i="6" s="1"/>
  <c r="D69" i="4"/>
  <c r="D65" i="4"/>
  <c r="D65" i="6" s="1"/>
  <c r="D59" i="4"/>
  <c r="D59" i="6" s="1"/>
  <c r="D57" i="4"/>
  <c r="D57" i="6" s="1"/>
  <c r="D53" i="4"/>
  <c r="D51" i="4"/>
  <c r="D51" i="6" s="1"/>
  <c r="D92" i="4"/>
  <c r="D92" i="6" s="1"/>
  <c r="D90" i="4"/>
  <c r="D90" i="6" s="1"/>
  <c r="D88" i="4"/>
  <c r="D88" i="6" s="1"/>
  <c r="D86" i="4"/>
  <c r="D86" i="6" s="1"/>
  <c r="D84" i="4"/>
  <c r="D84" i="6" s="1"/>
  <c r="D82" i="4"/>
  <c r="D82" i="6" s="1"/>
  <c r="D80" i="4"/>
  <c r="D80" i="6" s="1"/>
  <c r="D76" i="4"/>
  <c r="D76" i="6" s="1"/>
  <c r="D74" i="4"/>
  <c r="D74" i="6" s="1"/>
  <c r="D72" i="4"/>
  <c r="D72" i="6" s="1"/>
  <c r="D70" i="4"/>
  <c r="D70" i="6" s="1"/>
  <c r="D68" i="4"/>
  <c r="D68" i="6" s="1"/>
  <c r="D66" i="4"/>
  <c r="D66" i="6" s="1"/>
  <c r="D62" i="4"/>
  <c r="D62" i="6" s="1"/>
  <c r="D60" i="4"/>
  <c r="D60" i="6" s="1"/>
  <c r="D58" i="4"/>
  <c r="D58" i="6" s="1"/>
  <c r="D56" i="4"/>
  <c r="D56" i="6" s="1"/>
  <c r="D54" i="4"/>
  <c r="D54" i="6" s="1"/>
  <c r="D52" i="4"/>
  <c r="D52" i="6" s="1"/>
  <c r="D50" i="4"/>
  <c r="D50" i="6" s="1"/>
  <c r="D35" i="4"/>
  <c r="D35" i="6" s="1"/>
  <c r="D36" i="4"/>
  <c r="D36" i="6" s="1"/>
  <c r="D40" i="4"/>
  <c r="D40" i="6" s="1"/>
  <c r="D42" i="4"/>
  <c r="D42" i="6" s="1"/>
  <c r="D46" i="4"/>
  <c r="D46" i="6" s="1"/>
  <c r="D89" i="4"/>
  <c r="D89" i="6" s="1"/>
  <c r="D85" i="4"/>
  <c r="D85" i="6" s="1"/>
  <c r="D81" i="4"/>
  <c r="D81" i="6" s="1"/>
  <c r="D75" i="4"/>
  <c r="D75" i="6" s="1"/>
  <c r="D71" i="4"/>
  <c r="D71" i="6" s="1"/>
  <c r="D67" i="4"/>
  <c r="D67" i="6" s="1"/>
  <c r="D61" i="4"/>
  <c r="D61" i="6" s="1"/>
  <c r="D55" i="4"/>
  <c r="D55" i="6" s="1"/>
  <c r="CI6" i="12"/>
  <c r="CA6" i="12"/>
  <c r="BS6" i="12"/>
  <c r="BC6" i="12"/>
  <c r="AU6" i="12"/>
  <c r="AT6" i="12"/>
  <c r="BY6" i="12"/>
  <c r="BI6" i="12"/>
  <c r="AS6" i="12"/>
  <c r="BM6" i="12"/>
  <c r="AW6" i="12"/>
  <c r="CF6" i="12"/>
  <c r="BL6" i="12"/>
  <c r="AV6" i="12"/>
  <c r="BP6" i="12"/>
  <c r="AZ6" i="12"/>
  <c r="CJ6" i="12"/>
  <c r="CD6" i="12"/>
  <c r="BV6" i="12"/>
  <c r="BN6" i="12"/>
  <c r="BF6" i="12"/>
  <c r="AX6" i="12"/>
  <c r="CC6" i="12"/>
  <c r="BW6" i="12"/>
  <c r="CE6" i="12"/>
  <c r="BO6" i="12"/>
  <c r="BG6" i="12"/>
  <c r="AY6" i="12"/>
  <c r="CG6" i="12"/>
  <c r="BQ6" i="12"/>
  <c r="BA6" i="12"/>
  <c r="BU6" i="12"/>
  <c r="BE6" i="12"/>
  <c r="BT6" i="12"/>
  <c r="BD6" i="12"/>
  <c r="BX6" i="12"/>
  <c r="BH6" i="12"/>
  <c r="AR6" i="12"/>
  <c r="CH6" i="12"/>
  <c r="BZ6" i="12"/>
  <c r="BR6" i="12"/>
  <c r="BJ6" i="12"/>
  <c r="BB6" i="12"/>
  <c r="CB6" i="12"/>
  <c r="BK6" i="12"/>
  <c r="BB12" i="37" l="1"/>
  <c r="BC13" i="37"/>
  <c r="BA13" i="37"/>
  <c r="BB15" i="12"/>
  <c r="BB16" i="12" s="1"/>
  <c r="BA15" i="12"/>
  <c r="AV13" i="37"/>
  <c r="AZ13" i="37"/>
  <c r="AX12" i="37"/>
  <c r="AW12" i="37"/>
  <c r="AZ15" i="12"/>
  <c r="AZ16" i="12" s="1"/>
  <c r="AZ12" i="37"/>
  <c r="AT16" i="22"/>
  <c r="AV15" i="22"/>
  <c r="AX15" i="22"/>
  <c r="AV12" i="37"/>
  <c r="BB15" i="22"/>
  <c r="BB16" i="22" s="1"/>
  <c r="AS15" i="22"/>
  <c r="AS16" i="22" s="1"/>
  <c r="AW15" i="22"/>
  <c r="AW16" i="22"/>
  <c r="AY15" i="22"/>
  <c r="AU15" i="22"/>
  <c r="AU16" i="22" s="1"/>
  <c r="AR10" i="37"/>
  <c r="BB10" i="37"/>
  <c r="BD11" i="37"/>
  <c r="BD15" i="12"/>
  <c r="BD15" i="22"/>
  <c r="BC15" i="12"/>
  <c r="BB13" i="37"/>
  <c r="AS13" i="37"/>
  <c r="AR13" i="37"/>
  <c r="AR7" i="37" s="1"/>
  <c r="AW16" i="12"/>
  <c r="AU12" i="37"/>
  <c r="AQ12" i="37"/>
  <c r="BD12" i="37"/>
  <c r="BD16" i="12"/>
  <c r="BC12" i="37"/>
  <c r="AY12" i="37"/>
  <c r="AT12" i="37"/>
  <c r="BA12" i="37"/>
  <c r="BC11" i="37"/>
  <c r="BB11" i="37"/>
  <c r="AX11" i="37"/>
  <c r="AT11" i="37"/>
  <c r="AT7" i="37" s="1"/>
  <c r="BA11" i="37"/>
  <c r="AX15" i="12"/>
  <c r="BE11" i="37"/>
  <c r="AS11" i="37"/>
  <c r="AS7" i="37" s="1"/>
  <c r="AY15" i="12"/>
  <c r="BD13" i="37"/>
  <c r="AZ11" i="37"/>
  <c r="AQ11" i="37"/>
  <c r="AV11" i="37"/>
  <c r="AR11" i="37"/>
  <c r="BC10" i="37"/>
  <c r="BC6" i="37" s="1"/>
  <c r="BE10" i="37"/>
  <c r="BE6" i="37" s="1"/>
  <c r="BC16" i="22"/>
  <c r="AZ16" i="22"/>
  <c r="AZ10" i="37"/>
  <c r="BA16" i="22"/>
  <c r="BE16" i="22"/>
  <c r="D55" i="23"/>
  <c r="D55" i="24" s="1"/>
  <c r="D84" i="23"/>
  <c r="D84" i="24" s="1"/>
  <c r="D87" i="23"/>
  <c r="D87" i="24" s="1"/>
  <c r="D67" i="23"/>
  <c r="D67" i="24" s="1"/>
  <c r="D92" i="23"/>
  <c r="D92" i="24" s="1"/>
  <c r="D72" i="23"/>
  <c r="D72" i="24" s="1"/>
  <c r="D52" i="23"/>
  <c r="D52" i="24" s="1"/>
  <c r="D91" i="23"/>
  <c r="D91" i="24" s="1"/>
  <c r="D59" i="23"/>
  <c r="D59" i="24" s="1"/>
  <c r="D71" i="23"/>
  <c r="D71" i="24" s="1"/>
  <c r="D83" i="23"/>
  <c r="D83" i="24" s="1"/>
  <c r="D51" i="23"/>
  <c r="D76" i="23"/>
  <c r="D76" i="24" s="1"/>
  <c r="D88" i="23"/>
  <c r="D88" i="24" s="1"/>
  <c r="D56" i="23"/>
  <c r="D56" i="24" s="1"/>
  <c r="D68" i="23"/>
  <c r="D68" i="24" s="1"/>
  <c r="D80" i="23"/>
  <c r="D80" i="24" s="1"/>
  <c r="D77" i="23"/>
  <c r="D77" i="24" s="1"/>
  <c r="D61" i="23"/>
  <c r="D61" i="24" s="1"/>
  <c r="D89" i="23"/>
  <c r="D89" i="24" s="1"/>
  <c r="D73" i="23"/>
  <c r="D73" i="24" s="1"/>
  <c r="D57" i="23"/>
  <c r="D57" i="24" s="1"/>
  <c r="D85" i="23"/>
  <c r="D85" i="24" s="1"/>
  <c r="D69" i="23"/>
  <c r="D69" i="24" s="1"/>
  <c r="D53" i="23"/>
  <c r="D53" i="24" s="1"/>
  <c r="D81" i="23"/>
  <c r="D81" i="24" s="1"/>
  <c r="D65" i="23"/>
  <c r="D62" i="23"/>
  <c r="D62" i="24" s="1"/>
  <c r="D90" i="23"/>
  <c r="D90" i="24" s="1"/>
  <c r="D74" i="23"/>
  <c r="D74" i="24" s="1"/>
  <c r="D58" i="23"/>
  <c r="D58" i="24" s="1"/>
  <c r="D86" i="23"/>
  <c r="D70" i="23"/>
  <c r="D70" i="24" s="1"/>
  <c r="D54" i="23"/>
  <c r="D54" i="24" s="1"/>
  <c r="D82" i="23"/>
  <c r="D82" i="24" s="1"/>
  <c r="D66" i="23"/>
  <c r="D66" i="24" s="1"/>
  <c r="D50" i="23"/>
  <c r="D50" i="24" s="1"/>
  <c r="D47" i="23"/>
  <c r="D47" i="24" s="1"/>
  <c r="D46" i="23"/>
  <c r="D46" i="24" s="1"/>
  <c r="D45" i="23"/>
  <c r="D45" i="24" s="1"/>
  <c r="D44" i="23"/>
  <c r="D44" i="24" s="1"/>
  <c r="D43" i="23"/>
  <c r="D43" i="24" s="1"/>
  <c r="D42" i="23"/>
  <c r="D42" i="24" s="1"/>
  <c r="D41" i="23"/>
  <c r="D41" i="24" s="1"/>
  <c r="D40" i="23"/>
  <c r="D40" i="24" s="1"/>
  <c r="D39" i="23"/>
  <c r="D38" i="23"/>
  <c r="D38" i="24" s="1"/>
  <c r="D37" i="23"/>
  <c r="D37" i="24" s="1"/>
  <c r="D36" i="23"/>
  <c r="D36" i="24" s="1"/>
  <c r="D35" i="23"/>
  <c r="D35" i="24" s="1"/>
  <c r="D10" i="37"/>
  <c r="D6" i="37" s="1"/>
  <c r="AY10" i="37"/>
  <c r="AX16" i="22"/>
  <c r="BF76" i="4"/>
  <c r="BF74" i="4"/>
  <c r="BF72" i="4"/>
  <c r="BF70" i="4"/>
  <c r="BF68" i="4"/>
  <c r="BF66" i="4"/>
  <c r="BF62" i="4"/>
  <c r="BF60" i="4"/>
  <c r="BF58" i="4"/>
  <c r="BF77" i="4"/>
  <c r="BF75" i="4"/>
  <c r="BF73" i="4"/>
  <c r="BF71" i="4"/>
  <c r="BF69" i="4"/>
  <c r="BF67" i="4"/>
  <c r="BF65" i="4"/>
  <c r="BF61" i="4"/>
  <c r="BF59" i="4"/>
  <c r="BF57" i="4"/>
  <c r="BF36" i="4"/>
  <c r="BF38" i="4"/>
  <c r="BF40" i="4"/>
  <c r="BF42" i="4"/>
  <c r="BF55" i="4"/>
  <c r="BF53" i="4"/>
  <c r="BF51" i="4"/>
  <c r="BF35" i="4"/>
  <c r="BF37" i="4"/>
  <c r="BF39" i="4"/>
  <c r="BF41" i="4"/>
  <c r="BF44" i="4"/>
  <c r="BF46" i="4"/>
  <c r="BF23" i="4"/>
  <c r="BF25" i="4"/>
  <c r="BF27" i="4"/>
  <c r="BF29" i="4"/>
  <c r="BF31" i="4"/>
  <c r="BF54" i="4"/>
  <c r="BF50" i="4"/>
  <c r="BF56" i="4"/>
  <c r="BF43" i="4"/>
  <c r="BF45" i="4"/>
  <c r="BF47" i="4"/>
  <c r="BF24" i="4"/>
  <c r="BF26" i="4"/>
  <c r="BF28" i="4"/>
  <c r="BF30" i="4"/>
  <c r="BF32" i="4"/>
  <c r="BF52" i="4"/>
  <c r="BI16" i="12"/>
  <c r="BI76" i="4"/>
  <c r="BI74" i="4"/>
  <c r="BI72" i="4"/>
  <c r="BI70" i="4"/>
  <c r="BI68" i="4"/>
  <c r="BI66" i="4"/>
  <c r="BI62" i="4"/>
  <c r="BI60" i="4"/>
  <c r="BI58" i="4"/>
  <c r="BI73" i="4"/>
  <c r="BI65" i="4"/>
  <c r="BI56" i="4"/>
  <c r="BI54" i="4"/>
  <c r="BI52" i="4"/>
  <c r="BI50" i="4"/>
  <c r="BI75" i="4"/>
  <c r="BI67" i="4"/>
  <c r="BI57" i="4"/>
  <c r="BI35" i="4"/>
  <c r="BI37" i="4"/>
  <c r="BI39" i="4"/>
  <c r="BI41" i="4"/>
  <c r="BI77" i="4"/>
  <c r="BI69" i="4"/>
  <c r="BI59" i="4"/>
  <c r="BI55" i="4"/>
  <c r="BI53" i="4"/>
  <c r="BI51" i="4"/>
  <c r="BI42" i="4"/>
  <c r="BI71" i="4"/>
  <c r="BI40" i="4"/>
  <c r="BI43" i="4"/>
  <c r="BI45" i="4"/>
  <c r="BI47" i="4"/>
  <c r="BI24" i="4"/>
  <c r="BI26" i="4"/>
  <c r="BI28" i="4"/>
  <c r="BI30" i="4"/>
  <c r="BI32" i="4"/>
  <c r="BI61" i="4"/>
  <c r="BI38" i="4"/>
  <c r="BI44" i="4"/>
  <c r="BI27" i="4"/>
  <c r="BI46" i="4"/>
  <c r="BI29" i="4"/>
  <c r="BI36" i="4"/>
  <c r="BI25" i="4"/>
  <c r="BI23" i="4"/>
  <c r="BI31" i="4"/>
  <c r="BL77" i="4"/>
  <c r="BL75" i="4"/>
  <c r="BL73" i="4"/>
  <c r="BL71" i="4"/>
  <c r="BL69" i="4"/>
  <c r="BL67" i="4"/>
  <c r="BL65" i="4"/>
  <c r="BL61" i="4"/>
  <c r="BL59" i="4"/>
  <c r="BL57" i="4"/>
  <c r="BL76" i="4"/>
  <c r="BL74" i="4"/>
  <c r="BL72" i="4"/>
  <c r="BL70" i="4"/>
  <c r="BL68" i="4"/>
  <c r="BL66" i="4"/>
  <c r="BL62" i="4"/>
  <c r="BL60" i="4"/>
  <c r="BL58" i="4"/>
  <c r="BL35" i="4"/>
  <c r="BL37" i="4"/>
  <c r="BL39" i="4"/>
  <c r="BL41" i="4"/>
  <c r="BL56" i="4"/>
  <c r="BL54" i="4"/>
  <c r="BL52" i="4"/>
  <c r="BL50" i="4"/>
  <c r="BL36" i="4"/>
  <c r="BL38" i="4"/>
  <c r="BL40" i="4"/>
  <c r="BL53" i="4"/>
  <c r="BL43" i="4"/>
  <c r="BL45" i="4"/>
  <c r="BL47" i="4"/>
  <c r="BL24" i="4"/>
  <c r="BL26" i="4"/>
  <c r="BL28" i="4"/>
  <c r="BL30" i="4"/>
  <c r="BL32" i="4"/>
  <c r="BL55" i="4"/>
  <c r="BL51" i="4"/>
  <c r="BL42" i="4"/>
  <c r="BL44" i="4"/>
  <c r="BL46" i="4"/>
  <c r="BL23" i="4"/>
  <c r="BL25" i="4"/>
  <c r="BL27" i="4"/>
  <c r="BL29" i="4"/>
  <c r="BL31" i="4"/>
  <c r="BN16" i="12"/>
  <c r="BN76" i="4"/>
  <c r="BN74" i="4"/>
  <c r="BN72" i="4"/>
  <c r="BN70" i="4"/>
  <c r="BN68" i="4"/>
  <c r="BN66" i="4"/>
  <c r="BN62" i="4"/>
  <c r="BN60" i="4"/>
  <c r="BN58" i="4"/>
  <c r="BN77" i="4"/>
  <c r="BN75" i="4"/>
  <c r="BN73" i="4"/>
  <c r="BN71" i="4"/>
  <c r="BN69" i="4"/>
  <c r="BN67" i="4"/>
  <c r="BN65" i="4"/>
  <c r="BN61" i="4"/>
  <c r="BN59" i="4"/>
  <c r="BN57" i="4"/>
  <c r="BN36" i="4"/>
  <c r="BN38" i="4"/>
  <c r="BN40" i="4"/>
  <c r="BN55" i="4"/>
  <c r="BN53" i="4"/>
  <c r="BN51" i="4"/>
  <c r="BN35" i="4"/>
  <c r="BN37" i="4"/>
  <c r="BN39" i="4"/>
  <c r="BN41" i="4"/>
  <c r="BN42" i="4"/>
  <c r="BN44" i="4"/>
  <c r="BN46" i="4"/>
  <c r="BN23" i="4"/>
  <c r="BN25" i="4"/>
  <c r="BN27" i="4"/>
  <c r="BN29" i="4"/>
  <c r="BN31" i="4"/>
  <c r="BN56" i="4"/>
  <c r="BN52" i="4"/>
  <c r="BN54" i="4"/>
  <c r="BN43" i="4"/>
  <c r="BN45" i="4"/>
  <c r="BN47" i="4"/>
  <c r="BN24" i="4"/>
  <c r="BN26" i="4"/>
  <c r="BN28" i="4"/>
  <c r="BN30" i="4"/>
  <c r="BN32" i="4"/>
  <c r="BN50" i="4"/>
  <c r="BG16" i="12"/>
  <c r="BG77" i="4"/>
  <c r="BG75" i="4"/>
  <c r="BG73" i="4"/>
  <c r="BG71" i="4"/>
  <c r="BG69" i="4"/>
  <c r="BG67" i="4"/>
  <c r="BG65" i="4"/>
  <c r="BG61" i="4"/>
  <c r="BG59" i="4"/>
  <c r="BG57" i="4"/>
  <c r="BG76" i="4"/>
  <c r="BG68" i="4"/>
  <c r="BG58" i="4"/>
  <c r="BG55" i="4"/>
  <c r="BG53" i="4"/>
  <c r="BG51" i="4"/>
  <c r="BG70" i="4"/>
  <c r="BG60" i="4"/>
  <c r="BG36" i="4"/>
  <c r="BG38" i="4"/>
  <c r="BG40" i="4"/>
  <c r="BG42" i="4"/>
  <c r="BG72" i="4"/>
  <c r="BG62" i="4"/>
  <c r="BG56" i="4"/>
  <c r="BG54" i="4"/>
  <c r="BG52" i="4"/>
  <c r="BG50" i="4"/>
  <c r="BG66" i="4"/>
  <c r="BG37" i="4"/>
  <c r="BG35" i="4"/>
  <c r="BG44" i="4"/>
  <c r="BG46" i="4"/>
  <c r="BG23" i="4"/>
  <c r="BG25" i="4"/>
  <c r="BG27" i="4"/>
  <c r="BG29" i="4"/>
  <c r="BG31" i="4"/>
  <c r="BG41" i="4"/>
  <c r="BG74" i="4"/>
  <c r="BG47" i="4"/>
  <c r="BG30" i="4"/>
  <c r="BG28" i="4"/>
  <c r="BG39" i="4"/>
  <c r="BG24" i="4"/>
  <c r="BG45" i="4"/>
  <c r="BG32" i="4"/>
  <c r="BG43" i="4"/>
  <c r="BG26" i="4"/>
  <c r="BO77" i="4"/>
  <c r="BO75" i="4"/>
  <c r="BO73" i="4"/>
  <c r="BO71" i="4"/>
  <c r="BO69" i="4"/>
  <c r="BO67" i="4"/>
  <c r="BO65" i="4"/>
  <c r="BO61" i="4"/>
  <c r="BO59" i="4"/>
  <c r="BO57" i="4"/>
  <c r="BO72" i="4"/>
  <c r="BO62" i="4"/>
  <c r="BO55" i="4"/>
  <c r="BO53" i="4"/>
  <c r="BO51" i="4"/>
  <c r="BO74" i="4"/>
  <c r="BO66" i="4"/>
  <c r="BO36" i="4"/>
  <c r="BO38" i="4"/>
  <c r="BO40" i="4"/>
  <c r="BO76" i="4"/>
  <c r="BO68" i="4"/>
  <c r="BO58" i="4"/>
  <c r="BO56" i="4"/>
  <c r="BO54" i="4"/>
  <c r="BO52" i="4"/>
  <c r="BO50" i="4"/>
  <c r="BO60" i="4"/>
  <c r="BO41" i="4"/>
  <c r="BO39" i="4"/>
  <c r="BO42" i="4"/>
  <c r="BO44" i="4"/>
  <c r="BO46" i="4"/>
  <c r="BO23" i="4"/>
  <c r="BO25" i="4"/>
  <c r="BO27" i="4"/>
  <c r="BO29" i="4"/>
  <c r="BO31" i="4"/>
  <c r="BO37" i="4"/>
  <c r="BO70" i="4"/>
  <c r="BO43" i="4"/>
  <c r="BO26" i="4"/>
  <c r="BO32" i="4"/>
  <c r="BO28" i="4"/>
  <c r="BO24" i="4"/>
  <c r="BO35" i="4"/>
  <c r="BO47" i="4"/>
  <c r="BO30" i="4"/>
  <c r="BO45" i="4"/>
  <c r="BH16" i="12"/>
  <c r="BH77" i="4"/>
  <c r="BH75" i="4"/>
  <c r="BH73" i="4"/>
  <c r="BH71" i="4"/>
  <c r="BH69" i="4"/>
  <c r="BH67" i="4"/>
  <c r="BH65" i="4"/>
  <c r="BH61" i="4"/>
  <c r="BH59" i="4"/>
  <c r="BH57" i="4"/>
  <c r="BH76" i="4"/>
  <c r="BH74" i="4"/>
  <c r="BH72" i="4"/>
  <c r="BH70" i="4"/>
  <c r="BH68" i="4"/>
  <c r="BH66" i="4"/>
  <c r="BH62" i="4"/>
  <c r="BH60" i="4"/>
  <c r="BH58" i="4"/>
  <c r="BH35" i="4"/>
  <c r="BH37" i="4"/>
  <c r="BH39" i="4"/>
  <c r="BH41" i="4"/>
  <c r="BH56" i="4"/>
  <c r="BH54" i="4"/>
  <c r="BH52" i="4"/>
  <c r="BH50" i="4"/>
  <c r="BH36" i="4"/>
  <c r="BH38" i="4"/>
  <c r="BH40" i="4"/>
  <c r="BH42" i="4"/>
  <c r="BH43" i="4"/>
  <c r="BH45" i="4"/>
  <c r="BH47" i="4"/>
  <c r="BH24" i="4"/>
  <c r="BH26" i="4"/>
  <c r="BH28" i="4"/>
  <c r="BH30" i="4"/>
  <c r="BH32" i="4"/>
  <c r="BH55" i="4"/>
  <c r="BH53" i="4"/>
  <c r="BH44" i="4"/>
  <c r="BH46" i="4"/>
  <c r="BH23" i="4"/>
  <c r="BH25" i="4"/>
  <c r="BH27" i="4"/>
  <c r="BH29" i="4"/>
  <c r="BH31" i="4"/>
  <c r="BH51" i="4"/>
  <c r="BJ76" i="4"/>
  <c r="BJ74" i="4"/>
  <c r="BJ72" i="4"/>
  <c r="BJ70" i="4"/>
  <c r="BJ68" i="4"/>
  <c r="BJ66" i="4"/>
  <c r="BJ62" i="4"/>
  <c r="BJ60" i="4"/>
  <c r="BJ58" i="4"/>
  <c r="BJ77" i="4"/>
  <c r="BJ75" i="4"/>
  <c r="BJ73" i="4"/>
  <c r="BJ71" i="4"/>
  <c r="BJ69" i="4"/>
  <c r="BJ67" i="4"/>
  <c r="BJ65" i="4"/>
  <c r="BJ61" i="4"/>
  <c r="BJ59" i="4"/>
  <c r="BJ57" i="4"/>
  <c r="BJ36" i="4"/>
  <c r="BJ38" i="4"/>
  <c r="BJ40" i="4"/>
  <c r="BJ55" i="4"/>
  <c r="BJ53" i="4"/>
  <c r="BJ51" i="4"/>
  <c r="BJ35" i="4"/>
  <c r="BJ37" i="4"/>
  <c r="BJ39" i="4"/>
  <c r="BJ41" i="4"/>
  <c r="BJ54" i="4"/>
  <c r="BJ50" i="4"/>
  <c r="BJ44" i="4"/>
  <c r="BJ46" i="4"/>
  <c r="BJ23" i="4"/>
  <c r="BJ25" i="4"/>
  <c r="BJ27" i="4"/>
  <c r="BJ29" i="4"/>
  <c r="BJ31" i="4"/>
  <c r="BJ42" i="4"/>
  <c r="BJ56" i="4"/>
  <c r="BJ52" i="4"/>
  <c r="BJ43" i="4"/>
  <c r="BJ45" i="4"/>
  <c r="BJ47" i="4"/>
  <c r="BJ24" i="4"/>
  <c r="BJ26" i="4"/>
  <c r="BJ28" i="4"/>
  <c r="BJ30" i="4"/>
  <c r="BJ32" i="4"/>
  <c r="BM16" i="12"/>
  <c r="BM76" i="4"/>
  <c r="BM74" i="4"/>
  <c r="BM72" i="4"/>
  <c r="BM70" i="4"/>
  <c r="BM68" i="4"/>
  <c r="BM66" i="4"/>
  <c r="BM62" i="4"/>
  <c r="BM60" i="4"/>
  <c r="BM58" i="4"/>
  <c r="BM75" i="4"/>
  <c r="BM67" i="4"/>
  <c r="BM57" i="4"/>
  <c r="BM56" i="4"/>
  <c r="BM54" i="4"/>
  <c r="BM52" i="4"/>
  <c r="BM50" i="4"/>
  <c r="BM77" i="4"/>
  <c r="BM69" i="4"/>
  <c r="BM59" i="4"/>
  <c r="BM35" i="4"/>
  <c r="BM37" i="4"/>
  <c r="BM39" i="4"/>
  <c r="BM41" i="4"/>
  <c r="BM71" i="4"/>
  <c r="BM61" i="4"/>
  <c r="BM55" i="4"/>
  <c r="BM53" i="4"/>
  <c r="BM51" i="4"/>
  <c r="BM36" i="4"/>
  <c r="BM73" i="4"/>
  <c r="BM43" i="4"/>
  <c r="BM45" i="4"/>
  <c r="BM47" i="4"/>
  <c r="BM24" i="4"/>
  <c r="BM26" i="4"/>
  <c r="BM28" i="4"/>
  <c r="BM30" i="4"/>
  <c r="BM32" i="4"/>
  <c r="BM65" i="4"/>
  <c r="BM40" i="4"/>
  <c r="BM46" i="4"/>
  <c r="BM29" i="4"/>
  <c r="BM23" i="4"/>
  <c r="BM31" i="4"/>
  <c r="BM38" i="4"/>
  <c r="BM44" i="4"/>
  <c r="BM27" i="4"/>
  <c r="BM42" i="4"/>
  <c r="BM25" i="4"/>
  <c r="BK77" i="4"/>
  <c r="BK75" i="4"/>
  <c r="BK73" i="4"/>
  <c r="BK71" i="4"/>
  <c r="BK69" i="4"/>
  <c r="BK67" i="4"/>
  <c r="BK65" i="4"/>
  <c r="BK61" i="4"/>
  <c r="BK59" i="4"/>
  <c r="BK57" i="4"/>
  <c r="BK70" i="4"/>
  <c r="BK60" i="4"/>
  <c r="BK55" i="4"/>
  <c r="BK53" i="4"/>
  <c r="BK51" i="4"/>
  <c r="BK72" i="4"/>
  <c r="BK62" i="4"/>
  <c r="BK36" i="4"/>
  <c r="BK38" i="4"/>
  <c r="BK40" i="4"/>
  <c r="BK42" i="4"/>
  <c r="BK74" i="4"/>
  <c r="BK66" i="4"/>
  <c r="BK56" i="4"/>
  <c r="BK54" i="4"/>
  <c r="BK52" i="4"/>
  <c r="BK50" i="4"/>
  <c r="BK68" i="4"/>
  <c r="BK39" i="4"/>
  <c r="BK58" i="4"/>
  <c r="BK37" i="4"/>
  <c r="BK44" i="4"/>
  <c r="BK46" i="4"/>
  <c r="BK23" i="4"/>
  <c r="BK25" i="4"/>
  <c r="BK27" i="4"/>
  <c r="BK29" i="4"/>
  <c r="BK31" i="4"/>
  <c r="BK76" i="4"/>
  <c r="BK35" i="4"/>
  <c r="BK24" i="4"/>
  <c r="BK32" i="4"/>
  <c r="BK30" i="4"/>
  <c r="BK47" i="4"/>
  <c r="BK43" i="4"/>
  <c r="BK45" i="4"/>
  <c r="BK28" i="4"/>
  <c r="BK41" i="4"/>
  <c r="BK26" i="4"/>
  <c r="AX10" i="37"/>
  <c r="AX6" i="37" s="1"/>
  <c r="BL16" i="12"/>
  <c r="AY16" i="12"/>
  <c r="D32" i="4"/>
  <c r="D32" i="6" s="1"/>
  <c r="D29" i="4"/>
  <c r="D29" i="6" s="1"/>
  <c r="AX16" i="12"/>
  <c r="BK16" i="12"/>
  <c r="C14" i="4"/>
  <c r="C30" i="4"/>
  <c r="C30" i="6" s="1"/>
  <c r="C26" i="4"/>
  <c r="C26" i="6" s="1"/>
  <c r="AS16" i="12"/>
  <c r="AT10" i="37"/>
  <c r="AU10" i="37"/>
  <c r="AU6" i="37" s="1"/>
  <c r="AR16" i="12"/>
  <c r="AW10" i="37"/>
  <c r="AW6" i="37" s="1"/>
  <c r="AQ16" i="22"/>
  <c r="AR16" i="22"/>
  <c r="AV10" i="37"/>
  <c r="AV6" i="37" s="1"/>
  <c r="C28" i="4"/>
  <c r="C28" i="6" s="1"/>
  <c r="D25" i="4"/>
  <c r="D25" i="6" s="1"/>
  <c r="D15" i="12"/>
  <c r="BP7" i="37"/>
  <c r="CB6" i="37"/>
  <c r="CB15" i="37"/>
  <c r="BX7" i="37"/>
  <c r="BX15" i="37"/>
  <c r="AV16" i="12"/>
  <c r="BE16" i="12"/>
  <c r="BU15" i="37"/>
  <c r="BU7" i="37"/>
  <c r="BO7" i="37"/>
  <c r="BO5" i="37" s="1"/>
  <c r="BO16" i="37" s="1"/>
  <c r="BV6" i="37"/>
  <c r="BV15" i="37"/>
  <c r="AX7" i="37"/>
  <c r="AX5" i="37" s="1"/>
  <c r="CD7" i="37"/>
  <c r="BA16" i="12"/>
  <c r="BJ16" i="12"/>
  <c r="BO16" i="12"/>
  <c r="BF16" i="12"/>
  <c r="BY7" i="37"/>
  <c r="CB7" i="37"/>
  <c r="BF7" i="37"/>
  <c r="D16" i="12"/>
  <c r="D13" i="37"/>
  <c r="C32" i="4"/>
  <c r="C32" i="6" s="1"/>
  <c r="C24" i="4"/>
  <c r="C24" i="6" s="1"/>
  <c r="D30" i="4"/>
  <c r="D30" i="6" s="1"/>
  <c r="D28" i="4"/>
  <c r="D28" i="6" s="1"/>
  <c r="D26" i="4"/>
  <c r="D26" i="6" s="1"/>
  <c r="D24" i="4"/>
  <c r="D24" i="6" s="1"/>
  <c r="C14" i="37"/>
  <c r="D31" i="4"/>
  <c r="D31" i="6" s="1"/>
  <c r="D12" i="37"/>
  <c r="D23" i="6"/>
  <c r="C10" i="37"/>
  <c r="C6" i="37" s="1"/>
  <c r="C15" i="12"/>
  <c r="C16" i="12" s="1"/>
  <c r="C13" i="6"/>
  <c r="D53" i="6"/>
  <c r="D12" i="6" s="1"/>
  <c r="D12" i="4"/>
  <c r="D13" i="4"/>
  <c r="D69" i="6"/>
  <c r="D13" i="6" s="1"/>
  <c r="D87" i="6"/>
  <c r="D14" i="6" s="1"/>
  <c r="D14" i="4"/>
  <c r="D11" i="4"/>
  <c r="D7" i="4"/>
  <c r="D39" i="6"/>
  <c r="D11" i="6" s="1"/>
  <c r="C12" i="4"/>
  <c r="C52" i="6"/>
  <c r="C12" i="6" s="1"/>
  <c r="C7" i="4"/>
  <c r="C35" i="6"/>
  <c r="C11" i="6" s="1"/>
  <c r="C11" i="4"/>
  <c r="C13" i="4"/>
  <c r="C14" i="6"/>
  <c r="CB16" i="22"/>
  <c r="AT16" i="12"/>
  <c r="BP16" i="12"/>
  <c r="AU16" i="12"/>
  <c r="BZ16" i="22"/>
  <c r="CF16" i="22"/>
  <c r="BL16" i="22"/>
  <c r="BD16" i="22"/>
  <c r="AV16" i="22"/>
  <c r="BK16" i="22"/>
  <c r="CI6" i="37"/>
  <c r="CH7" i="37"/>
  <c r="CH15" i="37"/>
  <c r="CA7" i="37"/>
  <c r="CA5" i="37" s="1"/>
  <c r="CA15" i="37"/>
  <c r="BG7" i="37"/>
  <c r="BG5" i="37" s="1"/>
  <c r="BG15" i="37"/>
  <c r="BW6" i="37"/>
  <c r="BU5" i="37"/>
  <c r="BU16" i="37" s="1"/>
  <c r="BT6" i="37"/>
  <c r="BR15" i="37"/>
  <c r="BF6" i="37"/>
  <c r="BF15" i="37"/>
  <c r="AY6" i="37"/>
  <c r="AY15" i="37"/>
  <c r="AT6" i="37"/>
  <c r="AT15" i="37"/>
  <c r="AU7" i="37"/>
  <c r="CD6" i="37"/>
  <c r="CD5" i="37" s="1"/>
  <c r="CD15" i="37"/>
  <c r="CD16" i="37" s="1"/>
  <c r="BY15" i="37"/>
  <c r="BY6" i="37"/>
  <c r="BY5" i="37" s="1"/>
  <c r="CH5" i="37"/>
  <c r="BQ6" i="37"/>
  <c r="BJ7" i="37"/>
  <c r="BB6" i="37"/>
  <c r="CI11" i="37"/>
  <c r="CI7" i="37" s="1"/>
  <c r="CG12" i="37"/>
  <c r="CG7" i="37" s="1"/>
  <c r="BQ11" i="37"/>
  <c r="BQ7" i="37" s="1"/>
  <c r="CG6" i="37"/>
  <c r="BX5" i="37"/>
  <c r="BX16" i="37" s="1"/>
  <c r="BV7" i="37"/>
  <c r="BJ6" i="37"/>
  <c r="BJ15" i="37"/>
  <c r="C23" i="4"/>
  <c r="C31" i="4"/>
  <c r="C31" i="6" s="1"/>
  <c r="C29" i="4"/>
  <c r="C29" i="6" s="1"/>
  <c r="C27" i="4"/>
  <c r="C27" i="6" s="1"/>
  <c r="D27" i="4"/>
  <c r="CE14" i="37"/>
  <c r="CE7" i="37" s="1"/>
  <c r="CE5" i="37" s="1"/>
  <c r="AY7" i="37"/>
  <c r="CF15" i="37"/>
  <c r="CF7" i="37"/>
  <c r="CF5" i="37" s="1"/>
  <c r="BZ7" i="37"/>
  <c r="BZ5" i="37" s="1"/>
  <c r="BZ16" i="37" s="1"/>
  <c r="BD7" i="37"/>
  <c r="BD5" i="37" s="1"/>
  <c r="AZ6" i="37"/>
  <c r="AR6" i="37"/>
  <c r="BR5" i="37"/>
  <c r="BP15" i="37"/>
  <c r="BH5" i="37"/>
  <c r="BH16" i="37" s="1"/>
  <c r="BI7" i="37"/>
  <c r="CC12" i="37"/>
  <c r="CC7" i="37" s="1"/>
  <c r="CC5" i="37" s="1"/>
  <c r="BW14" i="37"/>
  <c r="BW7" i="37" s="1"/>
  <c r="BS13" i="37"/>
  <c r="BS15" i="37" s="1"/>
  <c r="BK11" i="37"/>
  <c r="AQ13" i="37"/>
  <c r="CJ12" i="37"/>
  <c r="CJ7" i="37" s="1"/>
  <c r="CJ5" i="37" s="1"/>
  <c r="BT14" i="37"/>
  <c r="BT15" i="37" s="1"/>
  <c r="BP6" i="37"/>
  <c r="BP5" i="37" s="1"/>
  <c r="BN14" i="37"/>
  <c r="BN15" i="37" s="1"/>
  <c r="BL12" i="37"/>
  <c r="BL15" i="37" s="1"/>
  <c r="AZ14" i="37"/>
  <c r="BI10" i="37"/>
  <c r="BA10" i="37"/>
  <c r="AS10" i="37"/>
  <c r="BM13" i="37"/>
  <c r="BM15" i="37" s="1"/>
  <c r="BE13" i="37"/>
  <c r="BE15" i="37" s="1"/>
  <c r="AW13" i="37"/>
  <c r="AW15" i="37" s="1"/>
  <c r="C15" i="22"/>
  <c r="C16" i="22" s="1"/>
  <c r="C27" i="23"/>
  <c r="C27" i="24" s="1"/>
  <c r="D11" i="37"/>
  <c r="C28" i="23"/>
  <c r="C28" i="24" s="1"/>
  <c r="C92" i="23"/>
  <c r="C92" i="24" s="1"/>
  <c r="C74" i="23"/>
  <c r="C74" i="24" s="1"/>
  <c r="C71" i="23"/>
  <c r="C71" i="24" s="1"/>
  <c r="C82" i="23"/>
  <c r="C82" i="24" s="1"/>
  <c r="C50" i="23"/>
  <c r="C50" i="24" s="1"/>
  <c r="C60" i="23"/>
  <c r="C60" i="24" s="1"/>
  <c r="C42" i="23"/>
  <c r="C42" i="24" s="1"/>
  <c r="C53" i="23"/>
  <c r="C53" i="24" s="1"/>
  <c r="C36" i="23"/>
  <c r="C36" i="24" s="1"/>
  <c r="C62" i="23"/>
  <c r="C62" i="24" s="1"/>
  <c r="C88" i="23"/>
  <c r="C88" i="24" s="1"/>
  <c r="C85" i="23"/>
  <c r="C85" i="24" s="1"/>
  <c r="C52" i="23"/>
  <c r="C52" i="24" s="1"/>
  <c r="D15" i="22"/>
  <c r="D16" i="22" s="1"/>
  <c r="C26" i="23"/>
  <c r="C26" i="24" s="1"/>
  <c r="C46" i="23"/>
  <c r="C46" i="24" s="1"/>
  <c r="C87" i="23"/>
  <c r="C87" i="24" s="1"/>
  <c r="C40" i="23"/>
  <c r="C40" i="24" s="1"/>
  <c r="C12" i="37"/>
  <c r="C32" i="23"/>
  <c r="C32" i="24" s="1"/>
  <c r="C51" i="23"/>
  <c r="C68" i="23"/>
  <c r="C68" i="24" s="1"/>
  <c r="C54" i="23"/>
  <c r="C54" i="24" s="1"/>
  <c r="C55" i="23"/>
  <c r="C55" i="24" s="1"/>
  <c r="C43" i="23"/>
  <c r="C43" i="24" s="1"/>
  <c r="C89" i="23"/>
  <c r="C89" i="24" s="1"/>
  <c r="C75" i="23"/>
  <c r="C75" i="24" s="1"/>
  <c r="C91" i="23"/>
  <c r="C91" i="24" s="1"/>
  <c r="C25" i="23"/>
  <c r="C25" i="24" s="1"/>
  <c r="C31" i="23"/>
  <c r="C31" i="24" s="1"/>
  <c r="C65" i="23"/>
  <c r="C37" i="23"/>
  <c r="C37" i="24" s="1"/>
  <c r="C67" i="23"/>
  <c r="C67" i="24" s="1"/>
  <c r="C38" i="23"/>
  <c r="C38" i="24" s="1"/>
  <c r="C83" i="23"/>
  <c r="C83" i="24" s="1"/>
  <c r="C69" i="23"/>
  <c r="C69" i="24" s="1"/>
  <c r="C41" i="23"/>
  <c r="C41" i="24" s="1"/>
  <c r="C86" i="23"/>
  <c r="C86" i="24" s="1"/>
  <c r="C57" i="23"/>
  <c r="C57" i="24" s="1"/>
  <c r="C58" i="23"/>
  <c r="C58" i="24" s="1"/>
  <c r="C44" i="23"/>
  <c r="C44" i="24" s="1"/>
  <c r="C61" i="23"/>
  <c r="C61" i="24" s="1"/>
  <c r="C47" i="23"/>
  <c r="C47" i="24" s="1"/>
  <c r="C77" i="23"/>
  <c r="C77" i="24" s="1"/>
  <c r="C24" i="23"/>
  <c r="C24" i="24" s="1"/>
  <c r="C30" i="23"/>
  <c r="C30" i="24" s="1"/>
  <c r="C23" i="23"/>
  <c r="C23" i="24" s="1"/>
  <c r="C35" i="23"/>
  <c r="C80" i="23"/>
  <c r="C66" i="23"/>
  <c r="C66" i="24" s="1"/>
  <c r="C39" i="23"/>
  <c r="C39" i="24" s="1"/>
  <c r="C84" i="23"/>
  <c r="C84" i="24" s="1"/>
  <c r="C70" i="23"/>
  <c r="C70" i="24" s="1"/>
  <c r="C56" i="23"/>
  <c r="C56" i="24" s="1"/>
  <c r="C72" i="23"/>
  <c r="C72" i="24" s="1"/>
  <c r="C73" i="23"/>
  <c r="C73" i="24" s="1"/>
  <c r="C59" i="23"/>
  <c r="C59" i="24" s="1"/>
  <c r="C45" i="23"/>
  <c r="C45" i="24" s="1"/>
  <c r="C90" i="23"/>
  <c r="C90" i="24" s="1"/>
  <c r="C76" i="23"/>
  <c r="C76" i="24" s="1"/>
  <c r="C29" i="23"/>
  <c r="C29" i="24" s="1"/>
  <c r="D14" i="37"/>
  <c r="D51" i="24"/>
  <c r="D12" i="23"/>
  <c r="D25" i="24"/>
  <c r="D10" i="23"/>
  <c r="D24" i="24"/>
  <c r="D6" i="23"/>
  <c r="D86" i="24"/>
  <c r="D14" i="23"/>
  <c r="D39" i="24"/>
  <c r="AY16" i="22"/>
  <c r="BB15" i="37" l="1"/>
  <c r="BC16" i="12"/>
  <c r="C2" i="12"/>
  <c r="AR15" i="37"/>
  <c r="AZ7" i="37"/>
  <c r="AV7" i="37"/>
  <c r="AV5" i="37" s="1"/>
  <c r="BA7" i="37"/>
  <c r="AQ7" i="37"/>
  <c r="BB7" i="37"/>
  <c r="AU15" i="37"/>
  <c r="BC15" i="37"/>
  <c r="BC7" i="37"/>
  <c r="BC5" i="37" s="1"/>
  <c r="BD15" i="37"/>
  <c r="BD16" i="37"/>
  <c r="AT5" i="37"/>
  <c r="AT16" i="37" s="1"/>
  <c r="D65" i="24"/>
  <c r="D5" i="24" s="1"/>
  <c r="D13" i="23"/>
  <c r="D7" i="23"/>
  <c r="D5" i="23"/>
  <c r="D11" i="23"/>
  <c r="AV15" i="37"/>
  <c r="CB5" i="37"/>
  <c r="CB16" i="37" s="1"/>
  <c r="D12" i="24"/>
  <c r="D14" i="24"/>
  <c r="AU5" i="37"/>
  <c r="BE7" i="37"/>
  <c r="BE5" i="37" s="1"/>
  <c r="BE16" i="37" s="1"/>
  <c r="BY16" i="37"/>
  <c r="AX15" i="37"/>
  <c r="AX16" i="37" s="1"/>
  <c r="BP16" i="37"/>
  <c r="AR5" i="37"/>
  <c r="AR16" i="37" s="1"/>
  <c r="BV5" i="37"/>
  <c r="BV16" i="37" s="1"/>
  <c r="BB5" i="37"/>
  <c r="BB16" i="37" s="1"/>
  <c r="CF16" i="37"/>
  <c r="AZ15" i="37"/>
  <c r="BF5" i="37"/>
  <c r="D15" i="37"/>
  <c r="D15" i="23"/>
  <c r="D16" i="23" s="1"/>
  <c r="D6" i="24"/>
  <c r="BA6" i="37"/>
  <c r="BA5" i="37" s="1"/>
  <c r="BA15" i="37"/>
  <c r="AZ5" i="37"/>
  <c r="BT7" i="37"/>
  <c r="BT5" i="37" s="1"/>
  <c r="BT16" i="37" s="1"/>
  <c r="CE15" i="37"/>
  <c r="CE16" i="37" s="1"/>
  <c r="BJ5" i="37"/>
  <c r="BJ16" i="37" s="1"/>
  <c r="CG15" i="37"/>
  <c r="BQ15" i="37"/>
  <c r="BR16" i="37"/>
  <c r="BW15" i="37"/>
  <c r="CC15" i="37"/>
  <c r="CC16" i="37" s="1"/>
  <c r="CH16" i="37"/>
  <c r="CJ15" i="37"/>
  <c r="CJ16" i="37" s="1"/>
  <c r="AW7" i="37"/>
  <c r="AW5" i="37" s="1"/>
  <c r="AW16" i="37" s="1"/>
  <c r="BM7" i="37"/>
  <c r="BM5" i="37" s="1"/>
  <c r="BI6" i="37"/>
  <c r="BI5" i="37" s="1"/>
  <c r="BI15" i="37"/>
  <c r="D27" i="6"/>
  <c r="D6" i="4"/>
  <c r="D10" i="4"/>
  <c r="D15" i="4" s="1"/>
  <c r="D5" i="4"/>
  <c r="BL7" i="37"/>
  <c r="BL5" i="37" s="1"/>
  <c r="CG5" i="37"/>
  <c r="BQ5" i="37"/>
  <c r="BW5" i="37"/>
  <c r="BM16" i="37"/>
  <c r="BL16" i="37"/>
  <c r="BK7" i="37"/>
  <c r="BK5" i="37" s="1"/>
  <c r="BK15" i="37"/>
  <c r="BS7" i="37"/>
  <c r="BS5" i="37" s="1"/>
  <c r="C23" i="6"/>
  <c r="C5" i="4"/>
  <c r="C6" i="4"/>
  <c r="C10" i="4"/>
  <c r="C15" i="4" s="1"/>
  <c r="BN7" i="37"/>
  <c r="BN5" i="37" s="1"/>
  <c r="BN16" i="37" s="1"/>
  <c r="BF16" i="37"/>
  <c r="CA16" i="37"/>
  <c r="CI15" i="37"/>
  <c r="AS6" i="37"/>
  <c r="AS5" i="37" s="1"/>
  <c r="AS15" i="37"/>
  <c r="BS16" i="37"/>
  <c r="AY5" i="37"/>
  <c r="BG16" i="37"/>
  <c r="CI5" i="37"/>
  <c r="C7" i="6"/>
  <c r="D7" i="37"/>
  <c r="D5" i="37" s="1"/>
  <c r="C5" i="23"/>
  <c r="C6" i="23"/>
  <c r="C10" i="23"/>
  <c r="C10" i="24"/>
  <c r="C6" i="24"/>
  <c r="C65" i="24"/>
  <c r="C13" i="23"/>
  <c r="C80" i="24"/>
  <c r="C14" i="23"/>
  <c r="C51" i="24"/>
  <c r="C12" i="23"/>
  <c r="C15" i="37"/>
  <c r="C7" i="37"/>
  <c r="C5" i="37" s="1"/>
  <c r="C35" i="24"/>
  <c r="C7" i="23"/>
  <c r="C11" i="23"/>
  <c r="D11" i="24"/>
  <c r="D10" i="24"/>
  <c r="D7" i="6"/>
  <c r="BC16" i="37" l="1"/>
  <c r="AU16" i="37"/>
  <c r="AZ16" i="37"/>
  <c r="D7" i="24"/>
  <c r="AV16" i="37"/>
  <c r="BA16" i="37"/>
  <c r="D13" i="24"/>
  <c r="D15" i="24" s="1"/>
  <c r="D16" i="24" s="1"/>
  <c r="C14" i="24"/>
  <c r="C13" i="24"/>
  <c r="D16" i="37"/>
  <c r="D10" i="6"/>
  <c r="D5" i="6"/>
  <c r="BQ16" i="37"/>
  <c r="AS16" i="37"/>
  <c r="C5" i="6"/>
  <c r="C10" i="6"/>
  <c r="BW16" i="37"/>
  <c r="CG16" i="37"/>
  <c r="CI16" i="37"/>
  <c r="C16" i="4"/>
  <c r="D16" i="4"/>
  <c r="BI16" i="37"/>
  <c r="AY16" i="37"/>
  <c r="BK16" i="37"/>
  <c r="C15" i="23"/>
  <c r="C16" i="23" s="1"/>
  <c r="C7" i="24"/>
  <c r="C11" i="24"/>
  <c r="C5" i="24"/>
  <c r="C16" i="37"/>
  <c r="C12" i="24"/>
  <c r="D6" i="6" l="1"/>
  <c r="D15" i="6"/>
  <c r="D16" i="6" s="1"/>
  <c r="C15" i="6"/>
  <c r="C16" i="6" s="1"/>
  <c r="C6" i="6"/>
  <c r="C15" i="24"/>
  <c r="C16" i="24" s="1"/>
  <c r="AO13" i="12" l="1"/>
  <c r="AK13" i="12"/>
  <c r="AG13" i="12"/>
  <c r="AC13" i="12"/>
  <c r="Y13" i="12"/>
  <c r="U13" i="12"/>
  <c r="Q13" i="12"/>
  <c r="AN12" i="12"/>
  <c r="AJ12" i="12"/>
  <c r="AF12" i="12"/>
  <c r="AB12" i="12"/>
  <c r="X12" i="12"/>
  <c r="T12" i="12"/>
  <c r="E12" i="12"/>
  <c r="Q12" i="12" l="1"/>
  <c r="U12" i="12"/>
  <c r="Y12" i="12"/>
  <c r="AC12" i="12"/>
  <c r="AG12" i="12"/>
  <c r="AK12" i="12"/>
  <c r="AO12" i="12"/>
  <c r="R13" i="12"/>
  <c r="V13" i="12"/>
  <c r="Z13" i="12"/>
  <c r="AD13" i="12"/>
  <c r="AH13" i="12"/>
  <c r="AL13" i="12"/>
  <c r="AP13" i="12"/>
  <c r="R12" i="12"/>
  <c r="V12" i="12"/>
  <c r="Z12" i="12"/>
  <c r="AD12" i="12"/>
  <c r="AH12" i="12"/>
  <c r="AL12" i="12"/>
  <c r="AP12" i="12"/>
  <c r="S13" i="12"/>
  <c r="W13" i="12"/>
  <c r="AA13" i="12"/>
  <c r="AE13" i="12"/>
  <c r="AI13" i="12"/>
  <c r="AM13" i="12"/>
  <c r="S12" i="12"/>
  <c r="W12" i="12"/>
  <c r="AA12" i="12"/>
  <c r="AE12" i="12"/>
  <c r="AI12" i="12"/>
  <c r="AM12" i="12"/>
  <c r="E13" i="12"/>
  <c r="T13" i="12"/>
  <c r="X13" i="12"/>
  <c r="AB13" i="12"/>
  <c r="AF13" i="12"/>
  <c r="AJ13" i="12"/>
  <c r="AN13" i="12"/>
  <c r="AL7" i="12"/>
  <c r="AL11" i="12"/>
  <c r="AO11" i="12"/>
  <c r="AO7" i="12"/>
  <c r="AK7" i="12"/>
  <c r="AK11" i="12"/>
  <c r="AG7" i="12"/>
  <c r="AG11" i="12"/>
  <c r="AC11" i="12"/>
  <c r="AC7" i="12"/>
  <c r="Y11" i="12"/>
  <c r="Y7" i="12"/>
  <c r="U7" i="12"/>
  <c r="U11" i="12"/>
  <c r="Q11" i="12"/>
  <c r="Q7" i="12"/>
  <c r="AH11" i="12"/>
  <c r="AH7" i="12"/>
  <c r="Z11" i="12"/>
  <c r="Z7" i="12"/>
  <c r="R11" i="12"/>
  <c r="R7" i="12"/>
  <c r="E7" i="12"/>
  <c r="E11" i="12"/>
  <c r="AN11" i="12"/>
  <c r="AN7" i="12"/>
  <c r="AJ7" i="12"/>
  <c r="AJ11" i="12"/>
  <c r="AF7" i="12"/>
  <c r="AF11" i="12"/>
  <c r="AB11" i="12"/>
  <c r="AB7" i="12"/>
  <c r="X7" i="12"/>
  <c r="X11" i="12"/>
  <c r="T11" i="12"/>
  <c r="T7" i="12"/>
  <c r="AP7" i="12"/>
  <c r="AP11" i="12"/>
  <c r="AD11" i="12"/>
  <c r="AD7" i="12"/>
  <c r="V11" i="12"/>
  <c r="V7" i="12"/>
  <c r="AM11" i="12"/>
  <c r="AM7" i="12"/>
  <c r="AI11" i="12"/>
  <c r="AI7" i="12"/>
  <c r="AE11" i="12"/>
  <c r="AE7" i="12"/>
  <c r="AA11" i="12"/>
  <c r="AA7" i="12"/>
  <c r="W11" i="12"/>
  <c r="W7" i="12"/>
  <c r="S11" i="12"/>
  <c r="S7" i="12"/>
  <c r="E10" i="12" l="1"/>
  <c r="E15" i="12" s="1"/>
  <c r="E5" i="12"/>
  <c r="E6" i="12"/>
  <c r="Q10" i="12" l="1"/>
  <c r="Q15" i="12" s="1"/>
  <c r="Q5" i="12"/>
  <c r="Q6" i="12"/>
  <c r="F12" i="12"/>
  <c r="F11" i="12"/>
  <c r="F7" i="12"/>
  <c r="AD6" i="12"/>
  <c r="AD10" i="12"/>
  <c r="AD15" i="12" s="1"/>
  <c r="AD5" i="12"/>
  <c r="R10" i="12"/>
  <c r="R15" i="12" s="1"/>
  <c r="R6" i="12"/>
  <c r="R5" i="12"/>
  <c r="AC6" i="12"/>
  <c r="AC5" i="12"/>
  <c r="AC10" i="12"/>
  <c r="AC15" i="12" s="1"/>
  <c r="E36" i="4"/>
  <c r="E36" i="6" s="1"/>
  <c r="E30" i="4"/>
  <c r="E30" i="6" s="1"/>
  <c r="E23" i="4"/>
  <c r="E29" i="4"/>
  <c r="E29" i="6" s="1"/>
  <c r="E25" i="4"/>
  <c r="E25" i="6" s="1"/>
  <c r="E24" i="4"/>
  <c r="E24" i="6" s="1"/>
  <c r="E27" i="4"/>
  <c r="E27" i="6" s="1"/>
  <c r="E28" i="4"/>
  <c r="E28" i="6" s="1"/>
  <c r="E66" i="4"/>
  <c r="E66" i="6" s="1"/>
  <c r="E26" i="4"/>
  <c r="E26" i="6" s="1"/>
  <c r="E32" i="4"/>
  <c r="E32" i="6" s="1"/>
  <c r="E31" i="4"/>
  <c r="E31" i="6" s="1"/>
  <c r="E90" i="4"/>
  <c r="E90" i="6" s="1"/>
  <c r="E81" i="4"/>
  <c r="E81" i="6" s="1"/>
  <c r="E62" i="4"/>
  <c r="E62" i="6" s="1"/>
  <c r="E76" i="4"/>
  <c r="E76" i="6" s="1"/>
  <c r="E91" i="4"/>
  <c r="E91" i="6" s="1"/>
  <c r="E65" i="4"/>
  <c r="E73" i="4"/>
  <c r="E73" i="6" s="1"/>
  <c r="E51" i="4"/>
  <c r="E51" i="6" s="1"/>
  <c r="E50" i="4"/>
  <c r="E71" i="4"/>
  <c r="E71" i="6" s="1"/>
  <c r="E53" i="4"/>
  <c r="E53" i="6" s="1"/>
  <c r="E86" i="4"/>
  <c r="E86" i="6" s="1"/>
  <c r="E92" i="4"/>
  <c r="E92" i="6" s="1"/>
  <c r="E75" i="4"/>
  <c r="E75" i="6" s="1"/>
  <c r="E88" i="4"/>
  <c r="E88" i="6" s="1"/>
  <c r="E69" i="4"/>
  <c r="E69" i="6" s="1"/>
  <c r="E87" i="4"/>
  <c r="E87" i="6" s="1"/>
  <c r="E59" i="4"/>
  <c r="E59" i="6" s="1"/>
  <c r="E68" i="4"/>
  <c r="E68" i="6" s="1"/>
  <c r="E37" i="4"/>
  <c r="E37" i="6" s="1"/>
  <c r="E45" i="4"/>
  <c r="E45" i="6" s="1"/>
  <c r="E67" i="4"/>
  <c r="E67" i="6" s="1"/>
  <c r="E43" i="4"/>
  <c r="E43" i="6" s="1"/>
  <c r="E39" i="4"/>
  <c r="E39" i="6" s="1"/>
  <c r="E84" i="4"/>
  <c r="E84" i="6" s="1"/>
  <c r="E85" i="4"/>
  <c r="E85" i="6" s="1"/>
  <c r="E56" i="4"/>
  <c r="E56" i="6" s="1"/>
  <c r="E82" i="4"/>
  <c r="E82" i="6" s="1"/>
  <c r="E54" i="4"/>
  <c r="E54" i="6" s="1"/>
  <c r="E83" i="4"/>
  <c r="E83" i="6" s="1"/>
  <c r="E35" i="4"/>
  <c r="E60" i="4"/>
  <c r="E60" i="6" s="1"/>
  <c r="E61" i="4"/>
  <c r="E61" i="6" s="1"/>
  <c r="E41" i="4"/>
  <c r="E41" i="6" s="1"/>
  <c r="E80" i="4"/>
  <c r="E89" i="4"/>
  <c r="E89" i="6" s="1"/>
  <c r="E70" i="4"/>
  <c r="E70" i="6" s="1"/>
  <c r="E52" i="4"/>
  <c r="E52" i="6" s="1"/>
  <c r="E47" i="4"/>
  <c r="E47" i="6" s="1"/>
  <c r="E72" i="4"/>
  <c r="E72" i="6" s="1"/>
  <c r="E77" i="4"/>
  <c r="E77" i="6" s="1"/>
  <c r="E58" i="4"/>
  <c r="E58" i="6" s="1"/>
  <c r="E55" i="4"/>
  <c r="E55" i="6" s="1"/>
  <c r="E74" i="4"/>
  <c r="E74" i="6" s="1"/>
  <c r="E57" i="4"/>
  <c r="E57" i="6" s="1"/>
  <c r="E46" i="4"/>
  <c r="E46" i="6" s="1"/>
  <c r="E38" i="4"/>
  <c r="E38" i="6" s="1"/>
  <c r="E44" i="4"/>
  <c r="E44" i="6" s="1"/>
  <c r="E42" i="4"/>
  <c r="E42" i="6" s="1"/>
  <c r="E40" i="4"/>
  <c r="E40" i="6" s="1"/>
  <c r="F10" i="12"/>
  <c r="F6" i="12"/>
  <c r="F5" i="12"/>
  <c r="F13" i="12"/>
  <c r="E16" i="12"/>
  <c r="S5" i="12" l="1"/>
  <c r="S10" i="12"/>
  <c r="S15" i="12" s="1"/>
  <c r="G6" i="12"/>
  <c r="G10" i="12"/>
  <c r="AE5" i="12"/>
  <c r="AE10" i="12"/>
  <c r="AE15" i="12" s="1"/>
  <c r="AE6" i="12"/>
  <c r="G12" i="12"/>
  <c r="H13" i="12"/>
  <c r="G5" i="12"/>
  <c r="E50" i="6"/>
  <c r="E12" i="6" s="1"/>
  <c r="E18" i="25" s="1"/>
  <c r="E12" i="4"/>
  <c r="F15" i="12"/>
  <c r="AC16" i="12"/>
  <c r="S6" i="12"/>
  <c r="U10" i="12"/>
  <c r="U15" i="12" s="1"/>
  <c r="U6" i="12"/>
  <c r="U5" i="12"/>
  <c r="T6" i="12"/>
  <c r="T5" i="12"/>
  <c r="T10" i="12"/>
  <c r="T15" i="12" s="1"/>
  <c r="H11" i="12"/>
  <c r="H7" i="12"/>
  <c r="E23" i="6"/>
  <c r="E10" i="6" s="1"/>
  <c r="E10" i="4"/>
  <c r="E6" i="4"/>
  <c r="E5" i="4"/>
  <c r="R16" i="12"/>
  <c r="H12" i="12"/>
  <c r="E80" i="6"/>
  <c r="E14" i="6" s="1"/>
  <c r="E20" i="25" s="1"/>
  <c r="E14" i="4"/>
  <c r="E35" i="6"/>
  <c r="E11" i="6" s="1"/>
  <c r="E11" i="4"/>
  <c r="E7" i="4"/>
  <c r="H5" i="12"/>
  <c r="H6" i="12"/>
  <c r="H10" i="12"/>
  <c r="G13" i="12"/>
  <c r="G11" i="12"/>
  <c r="G7" i="12"/>
  <c r="F45" i="4"/>
  <c r="F45" i="6" s="1"/>
  <c r="F67" i="4"/>
  <c r="F67" i="6" s="1"/>
  <c r="F24" i="4"/>
  <c r="F24" i="6" s="1"/>
  <c r="F25" i="4"/>
  <c r="F25" i="6" s="1"/>
  <c r="F74" i="4"/>
  <c r="F74" i="6" s="1"/>
  <c r="F26" i="4"/>
  <c r="F26" i="6" s="1"/>
  <c r="F29" i="4"/>
  <c r="F29" i="6" s="1"/>
  <c r="F81" i="4"/>
  <c r="F81" i="6" s="1"/>
  <c r="F31" i="4"/>
  <c r="F31" i="6" s="1"/>
  <c r="F85" i="4"/>
  <c r="F85" i="6" s="1"/>
  <c r="F23" i="4"/>
  <c r="F92" i="4"/>
  <c r="F92" i="6" s="1"/>
  <c r="F80" i="4"/>
  <c r="F58" i="4"/>
  <c r="F58" i="6" s="1"/>
  <c r="F91" i="4"/>
  <c r="F91" i="6" s="1"/>
  <c r="F54" i="4"/>
  <c r="F54" i="6" s="1"/>
  <c r="F51" i="4"/>
  <c r="F51" i="6" s="1"/>
  <c r="F65" i="4"/>
  <c r="F82" i="4"/>
  <c r="F82" i="6" s="1"/>
  <c r="F42" i="4"/>
  <c r="F42" i="6" s="1"/>
  <c r="F70" i="4"/>
  <c r="F70" i="6" s="1"/>
  <c r="F30" i="4"/>
  <c r="F30" i="6" s="1"/>
  <c r="F57" i="4"/>
  <c r="F57" i="6" s="1"/>
  <c r="F41" i="4"/>
  <c r="F41" i="6" s="1"/>
  <c r="F75" i="4"/>
  <c r="F75" i="6" s="1"/>
  <c r="F71" i="4"/>
  <c r="F71" i="6" s="1"/>
  <c r="F50" i="4"/>
  <c r="F84" i="4"/>
  <c r="F84" i="6" s="1"/>
  <c r="F55" i="4"/>
  <c r="F55" i="6" s="1"/>
  <c r="F69" i="4"/>
  <c r="F69" i="6" s="1"/>
  <c r="F86" i="4"/>
  <c r="F86" i="6" s="1"/>
  <c r="F52" i="4"/>
  <c r="F52" i="6" s="1"/>
  <c r="F77" i="4"/>
  <c r="F77" i="6" s="1"/>
  <c r="F32" i="4"/>
  <c r="F32" i="6" s="1"/>
  <c r="F46" i="4"/>
  <c r="F46" i="6" s="1"/>
  <c r="F88" i="4"/>
  <c r="F88" i="6" s="1"/>
  <c r="F60" i="4"/>
  <c r="F60" i="6" s="1"/>
  <c r="F53" i="4"/>
  <c r="F53" i="6" s="1"/>
  <c r="F72" i="4"/>
  <c r="F72" i="6" s="1"/>
  <c r="F36" i="4"/>
  <c r="F36" i="6" s="1"/>
  <c r="F59" i="4"/>
  <c r="F59" i="6" s="1"/>
  <c r="F73" i="4"/>
  <c r="F73" i="6" s="1"/>
  <c r="F90" i="4"/>
  <c r="F90" i="6" s="1"/>
  <c r="F56" i="4"/>
  <c r="F56" i="6" s="1"/>
  <c r="F83" i="4"/>
  <c r="F83" i="6" s="1"/>
  <c r="F28" i="4"/>
  <c r="F28" i="6" s="1"/>
  <c r="F89" i="4"/>
  <c r="F89" i="6" s="1"/>
  <c r="F68" i="4"/>
  <c r="F68" i="6" s="1"/>
  <c r="F61" i="4"/>
  <c r="F61" i="6" s="1"/>
  <c r="F38" i="4"/>
  <c r="F38" i="6" s="1"/>
  <c r="F62" i="4"/>
  <c r="F62" i="6" s="1"/>
  <c r="F76" i="4"/>
  <c r="F76" i="6" s="1"/>
  <c r="F27" i="4"/>
  <c r="F27" i="6" s="1"/>
  <c r="F66" i="4"/>
  <c r="F66" i="6" s="1"/>
  <c r="F87" i="4"/>
  <c r="F87" i="6" s="1"/>
  <c r="F37" i="4"/>
  <c r="F37" i="6" s="1"/>
  <c r="F47" i="4"/>
  <c r="F47" i="6" s="1"/>
  <c r="F40" i="4"/>
  <c r="F40" i="6" s="1"/>
  <c r="F39" i="4"/>
  <c r="F39" i="6" s="1"/>
  <c r="F35" i="4"/>
  <c r="F43" i="4"/>
  <c r="F43" i="6" s="1"/>
  <c r="F44" i="4"/>
  <c r="F44" i="6" s="1"/>
  <c r="E65" i="6"/>
  <c r="E13" i="6" s="1"/>
  <c r="E19" i="25" s="1"/>
  <c r="E13" i="4"/>
  <c r="AD16" i="12"/>
  <c r="Q16" i="12"/>
  <c r="F16" i="12" l="1"/>
  <c r="S16" i="12"/>
  <c r="H15" i="12"/>
  <c r="H16" i="12" s="1"/>
  <c r="U16" i="12"/>
  <c r="AE16" i="12"/>
  <c r="I13" i="12"/>
  <c r="F80" i="6"/>
  <c r="F14" i="6" s="1"/>
  <c r="F20" i="25" s="1"/>
  <c r="F14" i="4"/>
  <c r="E6" i="6"/>
  <c r="E16" i="25"/>
  <c r="E15" i="6"/>
  <c r="E17" i="25"/>
  <c r="E7" i="6"/>
  <c r="G66" i="4"/>
  <c r="G66" i="6" s="1"/>
  <c r="G57" i="4"/>
  <c r="G57" i="6" s="1"/>
  <c r="G53" i="4"/>
  <c r="G53" i="6" s="1"/>
  <c r="G83" i="4"/>
  <c r="G83" i="6" s="1"/>
  <c r="G71" i="4"/>
  <c r="G71" i="6" s="1"/>
  <c r="G44" i="4"/>
  <c r="G44" i="6" s="1"/>
  <c r="G62" i="4"/>
  <c r="G62" i="6" s="1"/>
  <c r="G80" i="4"/>
  <c r="H80" i="4" s="1"/>
  <c r="G68" i="4"/>
  <c r="G68" i="6" s="1"/>
  <c r="G41" i="4"/>
  <c r="G41" i="6" s="1"/>
  <c r="G59" i="4"/>
  <c r="G59" i="6" s="1"/>
  <c r="G85" i="4"/>
  <c r="G85" i="6" s="1"/>
  <c r="G73" i="4"/>
  <c r="G73" i="6" s="1"/>
  <c r="G46" i="4"/>
  <c r="G46" i="6" s="1"/>
  <c r="G82" i="4"/>
  <c r="G82" i="6" s="1"/>
  <c r="G35" i="4"/>
  <c r="H35" i="4" s="1"/>
  <c r="G90" i="4"/>
  <c r="G90" i="6" s="1"/>
  <c r="G30" i="4"/>
  <c r="G30" i="6" s="1"/>
  <c r="G87" i="4"/>
  <c r="G87" i="6" s="1"/>
  <c r="G75" i="4"/>
  <c r="G75" i="6" s="1"/>
  <c r="G50" i="4"/>
  <c r="H50" i="4" s="1"/>
  <c r="G26" i="4"/>
  <c r="G26" i="6" s="1"/>
  <c r="G84" i="4"/>
  <c r="G84" i="6" s="1"/>
  <c r="G72" i="4"/>
  <c r="G72" i="6" s="1"/>
  <c r="G45" i="4"/>
  <c r="G45" i="6" s="1"/>
  <c r="G24" i="4"/>
  <c r="G24" i="6" s="1"/>
  <c r="G89" i="4"/>
  <c r="G89" i="6" s="1"/>
  <c r="G77" i="4"/>
  <c r="G77" i="6" s="1"/>
  <c r="G52" i="4"/>
  <c r="G52" i="6" s="1"/>
  <c r="G61" i="4"/>
  <c r="G61" i="6" s="1"/>
  <c r="G29" i="4"/>
  <c r="G29" i="6" s="1"/>
  <c r="G32" i="4"/>
  <c r="G32" i="6" s="1"/>
  <c r="G91" i="4"/>
  <c r="G91" i="6" s="1"/>
  <c r="G36" i="4"/>
  <c r="G36" i="6" s="1"/>
  <c r="G54" i="4"/>
  <c r="G54" i="6" s="1"/>
  <c r="G31" i="4"/>
  <c r="G31" i="6" s="1"/>
  <c r="G88" i="4"/>
  <c r="G88" i="6" s="1"/>
  <c r="G76" i="4"/>
  <c r="G76" i="6" s="1"/>
  <c r="G51" i="4"/>
  <c r="G51" i="6" s="1"/>
  <c r="G28" i="4"/>
  <c r="G28" i="6" s="1"/>
  <c r="G65" i="4"/>
  <c r="H65" i="4" s="1"/>
  <c r="G38" i="4"/>
  <c r="G38" i="6" s="1"/>
  <c r="G56" i="4"/>
  <c r="G56" i="6" s="1"/>
  <c r="G70" i="4"/>
  <c r="G70" i="6" s="1"/>
  <c r="G39" i="4"/>
  <c r="G39" i="6" s="1"/>
  <c r="G43" i="4"/>
  <c r="G43" i="6" s="1"/>
  <c r="G23" i="4"/>
  <c r="H23" i="4" s="1"/>
  <c r="G67" i="4"/>
  <c r="G67" i="6" s="1"/>
  <c r="G40" i="4"/>
  <c r="G40" i="6" s="1"/>
  <c r="G58" i="4"/>
  <c r="G58" i="6" s="1"/>
  <c r="G25" i="4"/>
  <c r="G25" i="6" s="1"/>
  <c r="G92" i="4"/>
  <c r="G92" i="6" s="1"/>
  <c r="G37" i="4"/>
  <c r="G37" i="6" s="1"/>
  <c r="G55" i="4"/>
  <c r="G55" i="6" s="1"/>
  <c r="G81" i="4"/>
  <c r="G81" i="6" s="1"/>
  <c r="G69" i="4"/>
  <c r="G69" i="6" s="1"/>
  <c r="G42" i="4"/>
  <c r="G42" i="6" s="1"/>
  <c r="G60" i="4"/>
  <c r="G60" i="6" s="1"/>
  <c r="G47" i="4"/>
  <c r="G47" i="6" s="1"/>
  <c r="G27" i="4"/>
  <c r="G27" i="6" s="1"/>
  <c r="G74" i="4"/>
  <c r="G74" i="6" s="1"/>
  <c r="G86" i="4"/>
  <c r="G86" i="6" s="1"/>
  <c r="V10" i="12"/>
  <c r="V15" i="12" s="1"/>
  <c r="V6" i="12"/>
  <c r="V5" i="12"/>
  <c r="F35" i="6"/>
  <c r="F11" i="6" s="1"/>
  <c r="F11" i="4"/>
  <c r="F7" i="4"/>
  <c r="AF10" i="12"/>
  <c r="AF15" i="12" s="1"/>
  <c r="AF5" i="12"/>
  <c r="AF6" i="12"/>
  <c r="I12" i="12"/>
  <c r="F50" i="6"/>
  <c r="F12" i="6" s="1"/>
  <c r="F18" i="25" s="1"/>
  <c r="F12" i="4"/>
  <c r="F23" i="6"/>
  <c r="F10" i="6" s="1"/>
  <c r="F10" i="4"/>
  <c r="F6" i="4"/>
  <c r="F5" i="4"/>
  <c r="E15" i="4"/>
  <c r="E16" i="4" s="1"/>
  <c r="G15" i="12"/>
  <c r="G16" i="12" s="1"/>
  <c r="I11" i="12"/>
  <c r="I7" i="12"/>
  <c r="I10" i="12"/>
  <c r="I5" i="12"/>
  <c r="I6" i="12"/>
  <c r="F65" i="6"/>
  <c r="F13" i="6" s="1"/>
  <c r="F19" i="25" s="1"/>
  <c r="F13" i="4"/>
  <c r="T16" i="12"/>
  <c r="H92" i="4" l="1"/>
  <c r="H92" i="6" s="1"/>
  <c r="H91" i="4"/>
  <c r="H91" i="6" s="1"/>
  <c r="H82" i="4"/>
  <c r="H82" i="6" s="1"/>
  <c r="E5" i="6"/>
  <c r="E16" i="6" s="1"/>
  <c r="H81" i="4"/>
  <c r="H81" i="6" s="1"/>
  <c r="H74" i="4"/>
  <c r="H74" i="6" s="1"/>
  <c r="H45" i="4"/>
  <c r="H45" i="6" s="1"/>
  <c r="H56" i="4"/>
  <c r="H56" i="6" s="1"/>
  <c r="H90" i="4"/>
  <c r="H90" i="6" s="1"/>
  <c r="H51" i="4"/>
  <c r="H51" i="6" s="1"/>
  <c r="H29" i="4"/>
  <c r="H29" i="6" s="1"/>
  <c r="H44" i="4"/>
  <c r="H44" i="6" s="1"/>
  <c r="H61" i="4"/>
  <c r="H61" i="6" s="1"/>
  <c r="H76" i="4"/>
  <c r="H76" i="6" s="1"/>
  <c r="H85" i="4"/>
  <c r="H85" i="6" s="1"/>
  <c r="H46" i="4"/>
  <c r="H46" i="6" s="1"/>
  <c r="H68" i="4"/>
  <c r="H68" i="6" s="1"/>
  <c r="H53" i="4"/>
  <c r="H53" i="6" s="1"/>
  <c r="H89" i="4"/>
  <c r="H89" i="6" s="1"/>
  <c r="H71" i="4"/>
  <c r="H71" i="6" s="1"/>
  <c r="H70" i="4"/>
  <c r="H70" i="6" s="1"/>
  <c r="H27" i="4"/>
  <c r="H27" i="6" s="1"/>
  <c r="H24" i="4"/>
  <c r="H24" i="6" s="1"/>
  <c r="H47" i="4"/>
  <c r="H47" i="6" s="1"/>
  <c r="H83" i="4"/>
  <c r="H83" i="6" s="1"/>
  <c r="H43" i="4"/>
  <c r="H43" i="6" s="1"/>
  <c r="H52" i="4"/>
  <c r="H52" i="6" s="1"/>
  <c r="H86" i="4"/>
  <c r="H86" i="6" s="1"/>
  <c r="H26" i="4"/>
  <c r="H26" i="6" s="1"/>
  <c r="H69" i="4"/>
  <c r="H69" i="6" s="1"/>
  <c r="H36" i="4"/>
  <c r="H36" i="6" s="1"/>
  <c r="H55" i="4"/>
  <c r="H55" i="6" s="1"/>
  <c r="H37" i="4"/>
  <c r="H37" i="6" s="1"/>
  <c r="H84" i="4"/>
  <c r="H84" i="6" s="1"/>
  <c r="H73" i="4"/>
  <c r="H73" i="6" s="1"/>
  <c r="H38" i="4"/>
  <c r="H38" i="6" s="1"/>
  <c r="H58" i="4"/>
  <c r="H58" i="6" s="1"/>
  <c r="H87" i="4"/>
  <c r="H87" i="6" s="1"/>
  <c r="H41" i="4"/>
  <c r="H41" i="6" s="1"/>
  <c r="H39" i="4"/>
  <c r="H39" i="6" s="1"/>
  <c r="H62" i="4"/>
  <c r="H62" i="6" s="1"/>
  <c r="H30" i="4"/>
  <c r="H30" i="6" s="1"/>
  <c r="H32" i="4"/>
  <c r="H32" i="6" s="1"/>
  <c r="H60" i="4"/>
  <c r="H60" i="6" s="1"/>
  <c r="H25" i="4"/>
  <c r="H25" i="6" s="1"/>
  <c r="H57" i="4"/>
  <c r="H57" i="6" s="1"/>
  <c r="H66" i="4"/>
  <c r="H66" i="6" s="1"/>
  <c r="H88" i="4"/>
  <c r="H88" i="6" s="1"/>
  <c r="H77" i="4"/>
  <c r="H77" i="6" s="1"/>
  <c r="H40" i="4"/>
  <c r="H40" i="6" s="1"/>
  <c r="H59" i="4"/>
  <c r="H59" i="6" s="1"/>
  <c r="H28" i="4"/>
  <c r="H28" i="6" s="1"/>
  <c r="H42" i="4"/>
  <c r="H42" i="6" s="1"/>
  <c r="H67" i="4"/>
  <c r="H67" i="6" s="1"/>
  <c r="H72" i="4"/>
  <c r="H72" i="6" s="1"/>
  <c r="H54" i="4"/>
  <c r="H54" i="6" s="1"/>
  <c r="H75" i="4"/>
  <c r="H75" i="6" s="1"/>
  <c r="H31" i="4"/>
  <c r="H31" i="6" s="1"/>
  <c r="E21" i="25"/>
  <c r="AF16" i="12"/>
  <c r="F15" i="4"/>
  <c r="F16" i="4" s="1"/>
  <c r="AG10" i="12"/>
  <c r="AG15" i="12" s="1"/>
  <c r="AG5" i="12"/>
  <c r="AG6" i="12"/>
  <c r="I81" i="4"/>
  <c r="I81" i="6" s="1"/>
  <c r="I62" i="4"/>
  <c r="I62" i="6" s="1"/>
  <c r="I30" i="4"/>
  <c r="I30" i="6" s="1"/>
  <c r="I68" i="4"/>
  <c r="I68" i="6" s="1"/>
  <c r="I76" i="4"/>
  <c r="I76" i="6" s="1"/>
  <c r="I41" i="4"/>
  <c r="I41" i="6" s="1"/>
  <c r="I26" i="4"/>
  <c r="I26" i="6" s="1"/>
  <c r="I53" i="4"/>
  <c r="I53" i="6" s="1"/>
  <c r="I61" i="4"/>
  <c r="I61" i="6" s="1"/>
  <c r="I87" i="4"/>
  <c r="I87" i="6" s="1"/>
  <c r="I25" i="4"/>
  <c r="I25" i="6" s="1"/>
  <c r="I70" i="4"/>
  <c r="I70" i="6" s="1"/>
  <c r="I35" i="4"/>
  <c r="I43" i="4"/>
  <c r="I43" i="6" s="1"/>
  <c r="I29" i="4"/>
  <c r="I29" i="6" s="1"/>
  <c r="I80" i="4"/>
  <c r="I65" i="4"/>
  <c r="I73" i="4"/>
  <c r="I73" i="6" s="1"/>
  <c r="I52" i="4"/>
  <c r="I52" i="6" s="1"/>
  <c r="I91" i="4"/>
  <c r="I91" i="6" s="1"/>
  <c r="I23" i="4"/>
  <c r="I37" i="4"/>
  <c r="I37" i="6" s="1"/>
  <c r="I45" i="4"/>
  <c r="I45" i="6" s="1"/>
  <c r="I57" i="4"/>
  <c r="I57" i="6" s="1"/>
  <c r="I82" i="4"/>
  <c r="I82" i="6" s="1"/>
  <c r="I67" i="4"/>
  <c r="I67" i="6" s="1"/>
  <c r="I75" i="4"/>
  <c r="I75" i="6" s="1"/>
  <c r="I40" i="4"/>
  <c r="I40" i="6" s="1"/>
  <c r="I74" i="4"/>
  <c r="I74" i="6" s="1"/>
  <c r="I51" i="4"/>
  <c r="I51" i="6" s="1"/>
  <c r="I59" i="4"/>
  <c r="I59" i="6" s="1"/>
  <c r="I84" i="4"/>
  <c r="I84" i="6" s="1"/>
  <c r="I31" i="4"/>
  <c r="I31" i="6" s="1"/>
  <c r="I69" i="4"/>
  <c r="I69" i="6" s="1"/>
  <c r="I77" i="4"/>
  <c r="I77" i="6" s="1"/>
  <c r="I42" i="4"/>
  <c r="I42" i="6" s="1"/>
  <c r="I83" i="4"/>
  <c r="I83" i="6" s="1"/>
  <c r="I58" i="4"/>
  <c r="I58" i="6" s="1"/>
  <c r="I92" i="4"/>
  <c r="I92" i="6" s="1"/>
  <c r="I50" i="4"/>
  <c r="I90" i="4"/>
  <c r="I90" i="6" s="1"/>
  <c r="I27" i="4"/>
  <c r="I27" i="6" s="1"/>
  <c r="F16" i="25"/>
  <c r="F6" i="6"/>
  <c r="F15" i="6"/>
  <c r="G23" i="6"/>
  <c r="G10" i="6" s="1"/>
  <c r="G5" i="4"/>
  <c r="G6" i="4"/>
  <c r="G10" i="4"/>
  <c r="H65" i="6"/>
  <c r="H80" i="6"/>
  <c r="F17" i="25"/>
  <c r="F7" i="6"/>
  <c r="G35" i="6"/>
  <c r="G11" i="6" s="1"/>
  <c r="G7" i="4"/>
  <c r="G11" i="4"/>
  <c r="W5" i="12"/>
  <c r="W10" i="12"/>
  <c r="W15" i="12" s="1"/>
  <c r="W6" i="12"/>
  <c r="J12" i="12"/>
  <c r="J7" i="12"/>
  <c r="J11" i="12"/>
  <c r="I15" i="12"/>
  <c r="I16" i="12" s="1"/>
  <c r="E25" i="25"/>
  <c r="H35" i="6"/>
  <c r="G80" i="6"/>
  <c r="G14" i="6" s="1"/>
  <c r="G20" i="25" s="1"/>
  <c r="G14" i="4"/>
  <c r="J10" i="12"/>
  <c r="J6" i="12"/>
  <c r="J5" i="12"/>
  <c r="J13" i="12"/>
  <c r="V16" i="12"/>
  <c r="G65" i="6"/>
  <c r="G13" i="6" s="1"/>
  <c r="G19" i="25" s="1"/>
  <c r="G13" i="4"/>
  <c r="G50" i="6"/>
  <c r="G12" i="6" s="1"/>
  <c r="G18" i="25" s="1"/>
  <c r="G12" i="4"/>
  <c r="H50" i="6"/>
  <c r="H23" i="6"/>
  <c r="I44" i="4" l="1"/>
  <c r="I44" i="6" s="1"/>
  <c r="I55" i="4"/>
  <c r="I55" i="6" s="1"/>
  <c r="I60" i="4"/>
  <c r="I60" i="6" s="1"/>
  <c r="I56" i="4"/>
  <c r="I56" i="6" s="1"/>
  <c r="I71" i="4"/>
  <c r="I71" i="6" s="1"/>
  <c r="I47" i="4"/>
  <c r="I47" i="6" s="1"/>
  <c r="I46" i="4"/>
  <c r="I46" i="6" s="1"/>
  <c r="I88" i="4"/>
  <c r="I88" i="6" s="1"/>
  <c r="I86" i="4"/>
  <c r="I86" i="6" s="1"/>
  <c r="I39" i="4"/>
  <c r="I39" i="6" s="1"/>
  <c r="I28" i="4"/>
  <c r="I28" i="6" s="1"/>
  <c r="I38" i="4"/>
  <c r="I38" i="6" s="1"/>
  <c r="I54" i="4"/>
  <c r="I54" i="6" s="1"/>
  <c r="E22" i="25"/>
  <c r="H5" i="4"/>
  <c r="H12" i="6"/>
  <c r="H18" i="25" s="1"/>
  <c r="H13" i="4"/>
  <c r="H10" i="4"/>
  <c r="H12" i="4"/>
  <c r="H7" i="4"/>
  <c r="H13" i="6"/>
  <c r="H19" i="25" s="1"/>
  <c r="I66" i="4"/>
  <c r="I66" i="6" s="1"/>
  <c r="I72" i="4"/>
  <c r="I72" i="6" s="1"/>
  <c r="I36" i="4"/>
  <c r="I36" i="6" s="1"/>
  <c r="H11" i="4"/>
  <c r="F25" i="25"/>
  <c r="I89" i="4"/>
  <c r="I89" i="6" s="1"/>
  <c r="I85" i="4"/>
  <c r="I85" i="6" s="1"/>
  <c r="H6" i="4"/>
  <c r="H14" i="6"/>
  <c r="H20" i="25" s="1"/>
  <c r="H10" i="6"/>
  <c r="H6" i="6" s="1"/>
  <c r="H11" i="6"/>
  <c r="H17" i="25" s="1"/>
  <c r="H14" i="4"/>
  <c r="I24" i="4"/>
  <c r="I24" i="6" s="1"/>
  <c r="I32" i="4"/>
  <c r="I32" i="6" s="1"/>
  <c r="F5" i="6"/>
  <c r="F16" i="6" s="1"/>
  <c r="G15" i="4"/>
  <c r="G16" i="4" s="1"/>
  <c r="X6" i="12"/>
  <c r="X10" i="12"/>
  <c r="X15" i="12" s="1"/>
  <c r="X5" i="12"/>
  <c r="K12" i="12"/>
  <c r="J57" i="4"/>
  <c r="J57" i="6" s="1"/>
  <c r="J37" i="4"/>
  <c r="J37" i="6" s="1"/>
  <c r="J91" i="4"/>
  <c r="J91" i="6" s="1"/>
  <c r="J45" i="4"/>
  <c r="J45" i="6" s="1"/>
  <c r="J23" i="4"/>
  <c r="J82" i="4"/>
  <c r="J40" i="4"/>
  <c r="J40" i="6" s="1"/>
  <c r="J30" i="4"/>
  <c r="J30" i="6" s="1"/>
  <c r="J83" i="4"/>
  <c r="J83" i="6" s="1"/>
  <c r="J43" i="4"/>
  <c r="J42" i="4"/>
  <c r="J42" i="6" s="1"/>
  <c r="J77" i="4"/>
  <c r="J51" i="4"/>
  <c r="J51" i="6" s="1"/>
  <c r="J29" i="4"/>
  <c r="J73" i="4"/>
  <c r="J73" i="6" s="1"/>
  <c r="J25" i="4"/>
  <c r="J25" i="6" s="1"/>
  <c r="J87" i="4"/>
  <c r="J87" i="6" s="1"/>
  <c r="J76" i="4"/>
  <c r="J76" i="6" s="1"/>
  <c r="J55" i="4"/>
  <c r="J55" i="6" s="1"/>
  <c r="J84" i="4"/>
  <c r="J84" i="6" s="1"/>
  <c r="J27" i="4"/>
  <c r="J27" i="6" s="1"/>
  <c r="J46" i="4"/>
  <c r="J46" i="6" s="1"/>
  <c r="J44" i="4"/>
  <c r="J44" i="6" s="1"/>
  <c r="J26" i="4"/>
  <c r="J26" i="6" s="1"/>
  <c r="J75" i="4"/>
  <c r="J75" i="6" s="1"/>
  <c r="J70" i="4"/>
  <c r="J70" i="6" s="1"/>
  <c r="J74" i="4"/>
  <c r="J74" i="6" s="1"/>
  <c r="J68" i="4"/>
  <c r="J68" i="6" s="1"/>
  <c r="J62" i="4"/>
  <c r="J62" i="6" s="1"/>
  <c r="J31" i="4"/>
  <c r="J31" i="6" s="1"/>
  <c r="J53" i="4"/>
  <c r="J53" i="6" s="1"/>
  <c r="J90" i="4"/>
  <c r="J90" i="6" s="1"/>
  <c r="J52" i="4"/>
  <c r="J52" i="6" s="1"/>
  <c r="J69" i="4"/>
  <c r="J69" i="6" s="1"/>
  <c r="J92" i="4"/>
  <c r="J59" i="4"/>
  <c r="J59" i="6" s="1"/>
  <c r="J81" i="4"/>
  <c r="J81" i="6" s="1"/>
  <c r="J61" i="4"/>
  <c r="J61" i="6" s="1"/>
  <c r="J41" i="4"/>
  <c r="J41" i="6" s="1"/>
  <c r="J58" i="4"/>
  <c r="J58" i="6" s="1"/>
  <c r="J67" i="4"/>
  <c r="J67" i="6" s="1"/>
  <c r="G7" i="6"/>
  <c r="G17" i="25"/>
  <c r="J65" i="4"/>
  <c r="I65" i="6"/>
  <c r="AG16" i="12"/>
  <c r="K7" i="12"/>
  <c r="K11" i="12"/>
  <c r="K13" i="12"/>
  <c r="F21" i="25"/>
  <c r="I23" i="6"/>
  <c r="K10" i="12"/>
  <c r="K5" i="12"/>
  <c r="K6" i="12"/>
  <c r="AH6" i="12"/>
  <c r="AH10" i="12"/>
  <c r="AH15" i="12" s="1"/>
  <c r="AH5" i="12"/>
  <c r="J15" i="12"/>
  <c r="J16" i="12" s="1"/>
  <c r="W16" i="12"/>
  <c r="G16" i="25"/>
  <c r="G6" i="6"/>
  <c r="G15" i="6"/>
  <c r="J50" i="4"/>
  <c r="I50" i="6"/>
  <c r="J80" i="4"/>
  <c r="I80" i="6"/>
  <c r="J35" i="4"/>
  <c r="I35" i="6"/>
  <c r="I12" i="4" l="1"/>
  <c r="J60" i="4"/>
  <c r="J60" i="6" s="1"/>
  <c r="J28" i="4"/>
  <c r="J28" i="6" s="1"/>
  <c r="J32" i="4"/>
  <c r="J32" i="6" s="1"/>
  <c r="J89" i="4"/>
  <c r="J89" i="6" s="1"/>
  <c r="J72" i="4"/>
  <c r="J72" i="6" s="1"/>
  <c r="J38" i="4"/>
  <c r="J38" i="6" s="1"/>
  <c r="I11" i="6"/>
  <c r="I17" i="25" s="1"/>
  <c r="J88" i="4"/>
  <c r="J88" i="6" s="1"/>
  <c r="I12" i="6"/>
  <c r="I18" i="25" s="1"/>
  <c r="J56" i="4"/>
  <c r="J56" i="6" s="1"/>
  <c r="J39" i="4"/>
  <c r="J39" i="6" s="1"/>
  <c r="I10" i="6"/>
  <c r="I6" i="6" s="1"/>
  <c r="J71" i="4"/>
  <c r="J71" i="6" s="1"/>
  <c r="J86" i="4"/>
  <c r="J86" i="6" s="1"/>
  <c r="J54" i="4"/>
  <c r="J54" i="6" s="1"/>
  <c r="J47" i="4"/>
  <c r="J47" i="6" s="1"/>
  <c r="I13" i="4"/>
  <c r="J85" i="4"/>
  <c r="J85" i="6" s="1"/>
  <c r="H16" i="25"/>
  <c r="H21" i="25" s="1"/>
  <c r="I7" i="4"/>
  <c r="I14" i="6"/>
  <c r="I20" i="25" s="1"/>
  <c r="J36" i="4"/>
  <c r="J36" i="6" s="1"/>
  <c r="I11" i="4"/>
  <c r="I14" i="4"/>
  <c r="H15" i="4"/>
  <c r="H16" i="4" s="1"/>
  <c r="I6" i="4"/>
  <c r="F22" i="25"/>
  <c r="J24" i="4"/>
  <c r="J24" i="6" s="1"/>
  <c r="I5" i="4"/>
  <c r="I10" i="4"/>
  <c r="I13" i="6"/>
  <c r="I19" i="25" s="1"/>
  <c r="J66" i="4"/>
  <c r="H15" i="6"/>
  <c r="H7" i="6"/>
  <c r="H5" i="6" s="1"/>
  <c r="K15" i="12"/>
  <c r="K16" i="12" s="1"/>
  <c r="X16" i="12"/>
  <c r="AI5" i="12"/>
  <c r="AI10" i="12"/>
  <c r="AI15" i="12" s="1"/>
  <c r="AI6" i="12"/>
  <c r="J65" i="6"/>
  <c r="L5" i="12"/>
  <c r="L6" i="12"/>
  <c r="L10" i="12"/>
  <c r="L12" i="12"/>
  <c r="J50" i="6"/>
  <c r="G25" i="25"/>
  <c r="K23" i="4"/>
  <c r="K60" i="4"/>
  <c r="K60" i="6" s="1"/>
  <c r="K90" i="4"/>
  <c r="K74" i="4"/>
  <c r="K74" i="6" s="1"/>
  <c r="K68" i="4"/>
  <c r="K68" i="6" s="1"/>
  <c r="K71" i="4"/>
  <c r="K71" i="6" s="1"/>
  <c r="K35" i="4"/>
  <c r="K57" i="4"/>
  <c r="K57" i="6" s="1"/>
  <c r="K72" i="4"/>
  <c r="K72" i="6" s="1"/>
  <c r="K45" i="4"/>
  <c r="K50" i="4"/>
  <c r="K91" i="4"/>
  <c r="K91" i="6" s="1"/>
  <c r="K80" i="4"/>
  <c r="K30" i="4"/>
  <c r="K30" i="6" s="1"/>
  <c r="K62" i="4"/>
  <c r="K62" i="6" s="1"/>
  <c r="K37" i="4"/>
  <c r="K37" i="6" s="1"/>
  <c r="K65" i="4"/>
  <c r="K40" i="4"/>
  <c r="K40" i="6" s="1"/>
  <c r="K87" i="4"/>
  <c r="K38" i="4"/>
  <c r="K38" i="6" s="1"/>
  <c r="K55" i="4"/>
  <c r="K27" i="4"/>
  <c r="K42" i="4"/>
  <c r="K42" i="6" s="1"/>
  <c r="K67" i="4"/>
  <c r="K67" i="6" s="1"/>
  <c r="K75" i="4"/>
  <c r="K75" i="6" s="1"/>
  <c r="K52" i="4"/>
  <c r="K52" i="6" s="1"/>
  <c r="K83" i="4"/>
  <c r="K83" i="6" s="1"/>
  <c r="K25" i="4"/>
  <c r="K51" i="4"/>
  <c r="K89" i="4"/>
  <c r="K89" i="6" s="1"/>
  <c r="K58" i="4"/>
  <c r="K58" i="6" s="1"/>
  <c r="K26" i="4"/>
  <c r="K26" i="6" s="1"/>
  <c r="K76" i="4"/>
  <c r="K76" i="6" s="1"/>
  <c r="K69" i="4"/>
  <c r="K69" i="6" s="1"/>
  <c r="K73" i="4"/>
  <c r="K73" i="6" s="1"/>
  <c r="K46" i="4"/>
  <c r="K81" i="4"/>
  <c r="K81" i="6" s="1"/>
  <c r="K41" i="4"/>
  <c r="K41" i="6" s="1"/>
  <c r="K31" i="4"/>
  <c r="K31" i="6" s="1"/>
  <c r="K84" i="4"/>
  <c r="K84" i="6" s="1"/>
  <c r="K59" i="4"/>
  <c r="K47" i="4"/>
  <c r="K47" i="6" s="1"/>
  <c r="K88" i="4"/>
  <c r="K88" i="6" s="1"/>
  <c r="K44" i="4"/>
  <c r="K44" i="6" s="1"/>
  <c r="K70" i="4"/>
  <c r="K70" i="6" s="1"/>
  <c r="K61" i="4"/>
  <c r="K61" i="6" s="1"/>
  <c r="K53" i="4"/>
  <c r="K53" i="6" s="1"/>
  <c r="G21" i="25"/>
  <c r="K77" i="4"/>
  <c r="K77" i="6" s="1"/>
  <c r="J77" i="6"/>
  <c r="J23" i="6"/>
  <c r="L11" i="12"/>
  <c r="L7" i="12"/>
  <c r="I16" i="25"/>
  <c r="J80" i="6"/>
  <c r="AH16" i="12"/>
  <c r="G5" i="6"/>
  <c r="G16" i="6" s="1"/>
  <c r="Y6" i="12"/>
  <c r="Y5" i="12"/>
  <c r="Y10" i="12"/>
  <c r="Y15" i="12" s="1"/>
  <c r="L13" i="12"/>
  <c r="J35" i="6"/>
  <c r="K92" i="4"/>
  <c r="K92" i="6" s="1"/>
  <c r="J92" i="6"/>
  <c r="K29" i="4"/>
  <c r="K29" i="6" s="1"/>
  <c r="J29" i="6"/>
  <c r="K43" i="4"/>
  <c r="K43" i="6" s="1"/>
  <c r="J43" i="6"/>
  <c r="K82" i="4"/>
  <c r="K82" i="6" s="1"/>
  <c r="J82" i="6"/>
  <c r="K28" i="4" l="1"/>
  <c r="K28" i="6" s="1"/>
  <c r="K54" i="4"/>
  <c r="K54" i="6" s="1"/>
  <c r="K39" i="4"/>
  <c r="K39" i="6" s="1"/>
  <c r="J12" i="4"/>
  <c r="K32" i="4"/>
  <c r="K32" i="6" s="1"/>
  <c r="J12" i="6"/>
  <c r="J18" i="25" s="1"/>
  <c r="K56" i="4"/>
  <c r="K56" i="6" s="1"/>
  <c r="K86" i="4"/>
  <c r="K86" i="6" s="1"/>
  <c r="K85" i="4"/>
  <c r="K85" i="6" s="1"/>
  <c r="J13" i="4"/>
  <c r="J14" i="4"/>
  <c r="H25" i="25"/>
  <c r="H22" i="25" s="1"/>
  <c r="I7" i="6"/>
  <c r="I5" i="6" s="1"/>
  <c r="J11" i="4"/>
  <c r="H16" i="6"/>
  <c r="I15" i="4"/>
  <c r="I16" i="4" s="1"/>
  <c r="I15" i="6"/>
  <c r="I25" i="25" s="1"/>
  <c r="K36" i="4"/>
  <c r="K36" i="6" s="1"/>
  <c r="K66" i="4"/>
  <c r="K66" i="6" s="1"/>
  <c r="J7" i="4"/>
  <c r="J6" i="4"/>
  <c r="J10" i="4"/>
  <c r="K24" i="4"/>
  <c r="K24" i="6" s="1"/>
  <c r="J66" i="6"/>
  <c r="J13" i="6" s="1"/>
  <c r="J19" i="25" s="1"/>
  <c r="J5" i="4"/>
  <c r="I21" i="25"/>
  <c r="G22" i="25"/>
  <c r="J11" i="6"/>
  <c r="J17" i="25" s="1"/>
  <c r="K65" i="6"/>
  <c r="L45" i="4"/>
  <c r="L45" i="6" s="1"/>
  <c r="K45" i="6"/>
  <c r="M11" i="12"/>
  <c r="M7" i="12"/>
  <c r="M13" i="12"/>
  <c r="J14" i="6"/>
  <c r="J20" i="25" s="1"/>
  <c r="J10" i="6"/>
  <c r="L46" i="4"/>
  <c r="L46" i="6" s="1"/>
  <c r="K46" i="6"/>
  <c r="L87" i="4"/>
  <c r="L87" i="6" s="1"/>
  <c r="K87" i="6"/>
  <c r="K80" i="6"/>
  <c r="L15" i="12"/>
  <c r="L16" i="12" s="1"/>
  <c r="AJ6" i="12"/>
  <c r="AJ5" i="12"/>
  <c r="AJ10" i="12"/>
  <c r="AJ15" i="12" s="1"/>
  <c r="M12" i="12"/>
  <c r="L51" i="4"/>
  <c r="L51" i="6" s="1"/>
  <c r="K51" i="6"/>
  <c r="L27" i="4"/>
  <c r="L27" i="6" s="1"/>
  <c r="K27" i="6"/>
  <c r="K35" i="6"/>
  <c r="L90" i="4"/>
  <c r="L90" i="6" s="1"/>
  <c r="K90" i="6"/>
  <c r="L72" i="4"/>
  <c r="L72" i="6" s="1"/>
  <c r="L37" i="4"/>
  <c r="L37" i="6" s="1"/>
  <c r="L82" i="4"/>
  <c r="L82" i="6" s="1"/>
  <c r="L28" i="4"/>
  <c r="L28" i="6" s="1"/>
  <c r="L68" i="4"/>
  <c r="L68" i="6" s="1"/>
  <c r="L74" i="4"/>
  <c r="L74" i="6" s="1"/>
  <c r="L62" i="4"/>
  <c r="L62" i="6" s="1"/>
  <c r="L65" i="4"/>
  <c r="L57" i="4"/>
  <c r="L57" i="6" s="1"/>
  <c r="L60" i="4"/>
  <c r="L60" i="6" s="1"/>
  <c r="L52" i="4"/>
  <c r="L91" i="4"/>
  <c r="L91" i="6" s="1"/>
  <c r="L77" i="4"/>
  <c r="L77" i="6" s="1"/>
  <c r="L69" i="4"/>
  <c r="L69" i="6" s="1"/>
  <c r="L76" i="4"/>
  <c r="L76" i="6" s="1"/>
  <c r="L30" i="4"/>
  <c r="L30" i="6" s="1"/>
  <c r="L43" i="4"/>
  <c r="L43" i="6" s="1"/>
  <c r="L29" i="4"/>
  <c r="L29" i="6" s="1"/>
  <c r="L80" i="4"/>
  <c r="L40" i="4"/>
  <c r="L40" i="6" s="1"/>
  <c r="L38" i="4"/>
  <c r="L38" i="6" s="1"/>
  <c r="L92" i="4"/>
  <c r="L92" i="6" s="1"/>
  <c r="L71" i="4"/>
  <c r="L71" i="6" s="1"/>
  <c r="L73" i="4"/>
  <c r="L73" i="6" s="1"/>
  <c r="L35" i="4"/>
  <c r="L47" i="4"/>
  <c r="L47" i="6" s="1"/>
  <c r="L26" i="4"/>
  <c r="L26" i="6" s="1"/>
  <c r="L53" i="4"/>
  <c r="L53" i="6" s="1"/>
  <c r="L75" i="4"/>
  <c r="L75" i="6" s="1"/>
  <c r="L67" i="4"/>
  <c r="L67" i="6" s="1"/>
  <c r="L83" i="4"/>
  <c r="L89" i="4"/>
  <c r="L89" i="6" s="1"/>
  <c r="L70" i="4"/>
  <c r="L70" i="6" s="1"/>
  <c r="L58" i="4"/>
  <c r="L58" i="6" s="1"/>
  <c r="L88" i="4"/>
  <c r="L88" i="6" s="1"/>
  <c r="L42" i="4"/>
  <c r="L42" i="6" s="1"/>
  <c r="L44" i="4"/>
  <c r="L44" i="6" s="1"/>
  <c r="L41" i="4"/>
  <c r="L41" i="6" s="1"/>
  <c r="L84" i="4"/>
  <c r="L84" i="6" s="1"/>
  <c r="L54" i="4"/>
  <c r="L54" i="6" s="1"/>
  <c r="L81" i="4"/>
  <c r="L81" i="6" s="1"/>
  <c r="L61" i="4"/>
  <c r="L61" i="6" s="1"/>
  <c r="L31" i="4"/>
  <c r="L31" i="6" s="1"/>
  <c r="AI16" i="12"/>
  <c r="L23" i="4"/>
  <c r="K23" i="6"/>
  <c r="Z5" i="12"/>
  <c r="Z10" i="12"/>
  <c r="Z15" i="12" s="1"/>
  <c r="Z6" i="12"/>
  <c r="M6" i="12"/>
  <c r="M5" i="12"/>
  <c r="M10" i="12"/>
  <c r="Y16" i="12"/>
  <c r="L59" i="4"/>
  <c r="L59" i="6" s="1"/>
  <c r="K59" i="6"/>
  <c r="L25" i="4"/>
  <c r="L25" i="6" s="1"/>
  <c r="K25" i="6"/>
  <c r="L55" i="4"/>
  <c r="L55" i="6" s="1"/>
  <c r="K55" i="6"/>
  <c r="L50" i="4"/>
  <c r="K50" i="6"/>
  <c r="L39" i="4" l="1"/>
  <c r="L39" i="6" s="1"/>
  <c r="L86" i="4"/>
  <c r="L86" i="6" s="1"/>
  <c r="L32" i="4"/>
  <c r="L32" i="6" s="1"/>
  <c r="K12" i="4"/>
  <c r="L56" i="4"/>
  <c r="L56" i="6" s="1"/>
  <c r="L85" i="4"/>
  <c r="L85" i="6" s="1"/>
  <c r="K14" i="4"/>
  <c r="J15" i="4"/>
  <c r="J16" i="4" s="1"/>
  <c r="L24" i="4"/>
  <c r="L24" i="6" s="1"/>
  <c r="K13" i="4"/>
  <c r="I16" i="6"/>
  <c r="K11" i="4"/>
  <c r="L36" i="4"/>
  <c r="L36" i="6" s="1"/>
  <c r="K5" i="4"/>
  <c r="K7" i="4"/>
  <c r="K6" i="4"/>
  <c r="K13" i="6"/>
  <c r="K19" i="25" s="1"/>
  <c r="K10" i="4"/>
  <c r="L66" i="4"/>
  <c r="L66" i="6" s="1"/>
  <c r="I22" i="25"/>
  <c r="K11" i="6"/>
  <c r="K17" i="25" s="1"/>
  <c r="AJ16" i="12"/>
  <c r="Z16" i="12"/>
  <c r="N13" i="12"/>
  <c r="N7" i="12"/>
  <c r="N11" i="12"/>
  <c r="K12" i="6"/>
  <c r="K18" i="25" s="1"/>
  <c r="M83" i="4"/>
  <c r="M83" i="6" s="1"/>
  <c r="L83" i="6"/>
  <c r="J6" i="6"/>
  <c r="J16" i="25"/>
  <c r="J21" i="25" s="1"/>
  <c r="J15" i="6"/>
  <c r="L50" i="6"/>
  <c r="M15" i="12"/>
  <c r="M16" i="12" s="1"/>
  <c r="K14" i="6"/>
  <c r="K20" i="25" s="1"/>
  <c r="AA10" i="12"/>
  <c r="AA15" i="12" s="1"/>
  <c r="AA6" i="12"/>
  <c r="AA5" i="12"/>
  <c r="AK10" i="12"/>
  <c r="AK15" i="12" s="1"/>
  <c r="AK5" i="12"/>
  <c r="AK6" i="12"/>
  <c r="M23" i="4"/>
  <c r="L23" i="6"/>
  <c r="N10" i="12"/>
  <c r="N5" i="12"/>
  <c r="N6" i="12"/>
  <c r="N12" i="12"/>
  <c r="M90" i="4"/>
  <c r="M90" i="6" s="1"/>
  <c r="M50" i="4"/>
  <c r="M37" i="4"/>
  <c r="M37" i="6" s="1"/>
  <c r="M82" i="4"/>
  <c r="M82" i="6" s="1"/>
  <c r="M72" i="4"/>
  <c r="M72" i="6" s="1"/>
  <c r="M45" i="4"/>
  <c r="M45" i="6" s="1"/>
  <c r="M28" i="4"/>
  <c r="M28" i="6" s="1"/>
  <c r="M77" i="4"/>
  <c r="M77" i="6" s="1"/>
  <c r="M25" i="4"/>
  <c r="M25" i="6" s="1"/>
  <c r="M46" i="4"/>
  <c r="M46" i="6" s="1"/>
  <c r="M71" i="4"/>
  <c r="M71" i="6" s="1"/>
  <c r="M76" i="4"/>
  <c r="M76" i="6" s="1"/>
  <c r="M27" i="4"/>
  <c r="M27" i="6" s="1"/>
  <c r="M80" i="4"/>
  <c r="M69" i="4"/>
  <c r="M69" i="6" s="1"/>
  <c r="M59" i="4"/>
  <c r="M59" i="6" s="1"/>
  <c r="M62" i="4"/>
  <c r="M62" i="6" s="1"/>
  <c r="M74" i="4"/>
  <c r="M74" i="6" s="1"/>
  <c r="M84" i="4"/>
  <c r="M84" i="6" s="1"/>
  <c r="M43" i="4"/>
  <c r="M43" i="6" s="1"/>
  <c r="M40" i="4"/>
  <c r="M40" i="6" s="1"/>
  <c r="M87" i="4"/>
  <c r="M87" i="6" s="1"/>
  <c r="M68" i="4"/>
  <c r="M68" i="6" s="1"/>
  <c r="M32" i="4"/>
  <c r="M32" i="6" s="1"/>
  <c r="M51" i="4"/>
  <c r="M51" i="6" s="1"/>
  <c r="M29" i="4"/>
  <c r="M29" i="6" s="1"/>
  <c r="M73" i="4"/>
  <c r="M73" i="6" s="1"/>
  <c r="M30" i="4"/>
  <c r="M30" i="6" s="1"/>
  <c r="M57" i="4"/>
  <c r="M57" i="6" s="1"/>
  <c r="M60" i="4"/>
  <c r="M60" i="6" s="1"/>
  <c r="M91" i="4"/>
  <c r="M91" i="6" s="1"/>
  <c r="M39" i="4"/>
  <c r="M39" i="6" s="1"/>
  <c r="M55" i="4"/>
  <c r="M55" i="6" s="1"/>
  <c r="M92" i="4"/>
  <c r="M92" i="6" s="1"/>
  <c r="M38" i="4"/>
  <c r="M38" i="6" s="1"/>
  <c r="M35" i="4"/>
  <c r="M65" i="4"/>
  <c r="M54" i="4"/>
  <c r="M54" i="6" s="1"/>
  <c r="M44" i="4"/>
  <c r="M44" i="6" s="1"/>
  <c r="M58" i="4"/>
  <c r="M58" i="6" s="1"/>
  <c r="M53" i="4"/>
  <c r="M53" i="6" s="1"/>
  <c r="M86" i="4"/>
  <c r="M86" i="6" s="1"/>
  <c r="M70" i="4"/>
  <c r="M70" i="6" s="1"/>
  <c r="M88" i="4"/>
  <c r="M88" i="6" s="1"/>
  <c r="M81" i="4"/>
  <c r="M81" i="6" s="1"/>
  <c r="M31" i="4"/>
  <c r="M31" i="6" s="1"/>
  <c r="M75" i="4"/>
  <c r="M75" i="6" s="1"/>
  <c r="M26" i="4"/>
  <c r="M26" i="6" s="1"/>
  <c r="M89" i="4"/>
  <c r="M89" i="6" s="1"/>
  <c r="M42" i="4"/>
  <c r="M42" i="6" s="1"/>
  <c r="M47" i="4"/>
  <c r="M47" i="6" s="1"/>
  <c r="M41" i="4"/>
  <c r="M41" i="6" s="1"/>
  <c r="M61" i="4"/>
  <c r="M61" i="6" s="1"/>
  <c r="M67" i="4"/>
  <c r="M67" i="6" s="1"/>
  <c r="K10" i="6"/>
  <c r="L35" i="6"/>
  <c r="L80" i="6"/>
  <c r="M52" i="4"/>
  <c r="M52" i="6" s="1"/>
  <c r="L52" i="6"/>
  <c r="L65" i="6"/>
  <c r="J7" i="6"/>
  <c r="L10" i="6" l="1"/>
  <c r="L12" i="4"/>
  <c r="M56" i="4"/>
  <c r="M56" i="6" s="1"/>
  <c r="L14" i="4"/>
  <c r="M85" i="4"/>
  <c r="M85" i="6" s="1"/>
  <c r="L10" i="4"/>
  <c r="M24" i="4"/>
  <c r="M24" i="6" s="1"/>
  <c r="L6" i="4"/>
  <c r="L11" i="4"/>
  <c r="L11" i="6"/>
  <c r="L17" i="25" s="1"/>
  <c r="M36" i="4"/>
  <c r="M36" i="6" s="1"/>
  <c r="K15" i="4"/>
  <c r="K16" i="4" s="1"/>
  <c r="L13" i="4"/>
  <c r="L13" i="6"/>
  <c r="L19" i="25" s="1"/>
  <c r="L7" i="4"/>
  <c r="M66" i="4"/>
  <c r="M66" i="6" s="1"/>
  <c r="L5" i="4"/>
  <c r="N15" i="12"/>
  <c r="N16" i="12" s="1"/>
  <c r="AK16" i="12"/>
  <c r="J5" i="6"/>
  <c r="J16" i="6" s="1"/>
  <c r="L14" i="6"/>
  <c r="L20" i="25" s="1"/>
  <c r="K7" i="6"/>
  <c r="M65" i="6"/>
  <c r="J25" i="25"/>
  <c r="J22" i="25" s="1"/>
  <c r="AL10" i="12"/>
  <c r="AL15" i="12" s="1"/>
  <c r="AL6" i="12"/>
  <c r="AL5" i="12"/>
  <c r="O11" i="12"/>
  <c r="O7" i="12"/>
  <c r="K6" i="6"/>
  <c r="K16" i="25"/>
  <c r="K21" i="25" s="1"/>
  <c r="K15" i="6"/>
  <c r="M35" i="6"/>
  <c r="M23" i="6"/>
  <c r="M10" i="4"/>
  <c r="L12" i="6"/>
  <c r="L18" i="25" s="1"/>
  <c r="O6" i="12"/>
  <c r="O5" i="12"/>
  <c r="O10" i="12"/>
  <c r="L6" i="6"/>
  <c r="O12" i="12"/>
  <c r="M80" i="6"/>
  <c r="M50" i="6"/>
  <c r="M12" i="6" s="1"/>
  <c r="M12" i="4"/>
  <c r="AB10" i="12"/>
  <c r="AB15" i="12" s="1"/>
  <c r="O13" i="12"/>
  <c r="N23" i="4"/>
  <c r="N90" i="4"/>
  <c r="N82" i="4"/>
  <c r="N60" i="4"/>
  <c r="N72" i="4"/>
  <c r="N37" i="4"/>
  <c r="N52" i="4"/>
  <c r="N28" i="4"/>
  <c r="N45" i="4"/>
  <c r="N50" i="4"/>
  <c r="R40" i="14" s="1"/>
  <c r="S40" i="14" s="1"/>
  <c r="T40" i="14" s="1"/>
  <c r="U40" i="14" s="1"/>
  <c r="V40" i="14" s="1"/>
  <c r="W40" i="14" s="1"/>
  <c r="X40" i="14" s="1"/>
  <c r="Y40" i="14" s="1"/>
  <c r="Z40" i="14" s="1"/>
  <c r="AA40" i="14" s="1"/>
  <c r="AB40" i="14" s="1"/>
  <c r="AC40" i="14" s="1"/>
  <c r="AD40" i="14" s="1"/>
  <c r="AE40" i="14" s="1"/>
  <c r="AF40" i="14" s="1"/>
  <c r="AG40" i="14" s="1"/>
  <c r="AH40" i="14" s="1"/>
  <c r="AI40" i="14" s="1"/>
  <c r="AJ40" i="14" s="1"/>
  <c r="AK40" i="14" s="1"/>
  <c r="AL40" i="14" s="1"/>
  <c r="AM40" i="14" s="1"/>
  <c r="AN40" i="14" s="1"/>
  <c r="AO40" i="14" s="1"/>
  <c r="AP40" i="14" s="1"/>
  <c r="AQ40" i="14" s="1"/>
  <c r="AR40" i="14" s="1"/>
  <c r="AS40" i="14" s="1"/>
  <c r="AT40" i="14" s="1"/>
  <c r="AU40" i="14" s="1"/>
  <c r="AV40" i="14" s="1"/>
  <c r="AW40" i="14" s="1"/>
  <c r="AX40" i="14" s="1"/>
  <c r="AY40" i="14" s="1"/>
  <c r="AZ40" i="14" s="1"/>
  <c r="BA40" i="14" s="1"/>
  <c r="N39" i="4"/>
  <c r="N80" i="4"/>
  <c r="R70" i="14" s="1"/>
  <c r="S70" i="14" s="1"/>
  <c r="T70" i="14" s="1"/>
  <c r="U70" i="14" s="1"/>
  <c r="V70" i="14" s="1"/>
  <c r="W70" i="14" s="1"/>
  <c r="X70" i="14" s="1"/>
  <c r="Y70" i="14" s="1"/>
  <c r="Z70" i="14" s="1"/>
  <c r="AA70" i="14" s="1"/>
  <c r="AB70" i="14" s="1"/>
  <c r="AC70" i="14" s="1"/>
  <c r="AD70" i="14" s="1"/>
  <c r="AE70" i="14" s="1"/>
  <c r="AF70" i="14" s="1"/>
  <c r="AG70" i="14" s="1"/>
  <c r="AH70" i="14" s="1"/>
  <c r="AI70" i="14" s="1"/>
  <c r="AJ70" i="14" s="1"/>
  <c r="AK70" i="14" s="1"/>
  <c r="AL70" i="14" s="1"/>
  <c r="AM70" i="14" s="1"/>
  <c r="AN70" i="14" s="1"/>
  <c r="AO70" i="14" s="1"/>
  <c r="AP70" i="14" s="1"/>
  <c r="AQ70" i="14" s="1"/>
  <c r="AR70" i="14" s="1"/>
  <c r="AS70" i="14" s="1"/>
  <c r="AT70" i="14" s="1"/>
  <c r="AU70" i="14" s="1"/>
  <c r="AV70" i="14" s="1"/>
  <c r="AW70" i="14" s="1"/>
  <c r="AX70" i="14" s="1"/>
  <c r="AY70" i="14" s="1"/>
  <c r="AZ70" i="14" s="1"/>
  <c r="BA70" i="14" s="1"/>
  <c r="N71" i="4"/>
  <c r="N29" i="4"/>
  <c r="N57" i="4"/>
  <c r="N40" i="4"/>
  <c r="N84" i="4"/>
  <c r="N30" i="4"/>
  <c r="N91" i="4"/>
  <c r="N55" i="4"/>
  <c r="N69" i="4"/>
  <c r="N77" i="4"/>
  <c r="N25" i="4"/>
  <c r="N27" i="4"/>
  <c r="N51" i="4"/>
  <c r="N62" i="4"/>
  <c r="N46" i="4"/>
  <c r="N65" i="4"/>
  <c r="R55" i="14" s="1"/>
  <c r="S55" i="14" s="1"/>
  <c r="T55" i="14" s="1"/>
  <c r="U55" i="14" s="1"/>
  <c r="V55" i="14" s="1"/>
  <c r="W55" i="14" s="1"/>
  <c r="X55" i="14" s="1"/>
  <c r="Y55" i="14" s="1"/>
  <c r="Z55" i="14" s="1"/>
  <c r="AA55" i="14" s="1"/>
  <c r="AB55" i="14" s="1"/>
  <c r="AC55" i="14" s="1"/>
  <c r="AD55" i="14" s="1"/>
  <c r="AE55" i="14" s="1"/>
  <c r="AF55" i="14" s="1"/>
  <c r="AG55" i="14" s="1"/>
  <c r="AH55" i="14" s="1"/>
  <c r="AI55" i="14" s="1"/>
  <c r="AJ55" i="14" s="1"/>
  <c r="AK55" i="14" s="1"/>
  <c r="AL55" i="14" s="1"/>
  <c r="AM55" i="14" s="1"/>
  <c r="AN55" i="14" s="1"/>
  <c r="AO55" i="14" s="1"/>
  <c r="AP55" i="14" s="1"/>
  <c r="AQ55" i="14" s="1"/>
  <c r="AR55" i="14" s="1"/>
  <c r="AS55" i="14" s="1"/>
  <c r="AT55" i="14" s="1"/>
  <c r="AU55" i="14" s="1"/>
  <c r="AV55" i="14" s="1"/>
  <c r="AW55" i="14" s="1"/>
  <c r="AX55" i="14" s="1"/>
  <c r="AY55" i="14" s="1"/>
  <c r="AZ55" i="14" s="1"/>
  <c r="BA55" i="14" s="1"/>
  <c r="N83" i="4"/>
  <c r="N88" i="4"/>
  <c r="N68" i="4"/>
  <c r="N35" i="4"/>
  <c r="N38" i="4"/>
  <c r="N76" i="4"/>
  <c r="N92" i="4"/>
  <c r="N32" i="4"/>
  <c r="N87" i="4"/>
  <c r="N73" i="4"/>
  <c r="N74" i="4"/>
  <c r="N43" i="4"/>
  <c r="N59" i="4"/>
  <c r="N81" i="4"/>
  <c r="N58" i="4"/>
  <c r="N53" i="4"/>
  <c r="N70" i="4"/>
  <c r="N61" i="4"/>
  <c r="N42" i="4"/>
  <c r="N47" i="4"/>
  <c r="N86" i="4"/>
  <c r="N41" i="4"/>
  <c r="N54" i="4"/>
  <c r="N75" i="4"/>
  <c r="N67" i="4"/>
  <c r="N44" i="4"/>
  <c r="N26" i="4"/>
  <c r="N31" i="4"/>
  <c r="S21" i="14" s="1"/>
  <c r="T21" i="14" s="1"/>
  <c r="U21" i="14" s="1"/>
  <c r="V21" i="14" s="1"/>
  <c r="W21" i="14" s="1"/>
  <c r="X21" i="14" s="1"/>
  <c r="Y21" i="14" s="1"/>
  <c r="Z21" i="14" s="1"/>
  <c r="AA21" i="14" s="1"/>
  <c r="AB21" i="14" s="1"/>
  <c r="AC21" i="14" s="1"/>
  <c r="AD21" i="14" s="1"/>
  <c r="AE21" i="14" s="1"/>
  <c r="AF21" i="14" s="1"/>
  <c r="AG21" i="14" s="1"/>
  <c r="AH21" i="14" s="1"/>
  <c r="AI21" i="14" s="1"/>
  <c r="AJ21" i="14" s="1"/>
  <c r="AK21" i="14" s="1"/>
  <c r="AL21" i="14" s="1"/>
  <c r="AM21" i="14" s="1"/>
  <c r="AN21" i="14" s="1"/>
  <c r="AO21" i="14" s="1"/>
  <c r="AP21" i="14" s="1"/>
  <c r="AQ21" i="14" s="1"/>
  <c r="AR21" i="14" s="1"/>
  <c r="AS21" i="14" s="1"/>
  <c r="AT21" i="14" s="1"/>
  <c r="AU21" i="14" s="1"/>
  <c r="AV21" i="14" s="1"/>
  <c r="AW21" i="14" s="1"/>
  <c r="AX21" i="14" s="1"/>
  <c r="AY21" i="14" s="1"/>
  <c r="AZ21" i="14" s="1"/>
  <c r="BA21" i="14" s="1"/>
  <c r="N89" i="4"/>
  <c r="AA16" i="12"/>
  <c r="N41" i="6" l="1"/>
  <c r="S31" i="14"/>
  <c r="T31" i="14" s="1"/>
  <c r="U31" i="14" s="1"/>
  <c r="V31" i="14" s="1"/>
  <c r="W31" i="14" s="1"/>
  <c r="X31" i="14" s="1"/>
  <c r="Y31" i="14" s="1"/>
  <c r="Z31" i="14" s="1"/>
  <c r="AA31" i="14" s="1"/>
  <c r="AB31" i="14" s="1"/>
  <c r="AC31" i="14" s="1"/>
  <c r="AD31" i="14" s="1"/>
  <c r="AE31" i="14" s="1"/>
  <c r="AF31" i="14" s="1"/>
  <c r="AG31" i="14" s="1"/>
  <c r="AH31" i="14" s="1"/>
  <c r="AI31" i="14" s="1"/>
  <c r="AJ31" i="14" s="1"/>
  <c r="AK31" i="14" s="1"/>
  <c r="AL31" i="14" s="1"/>
  <c r="AM31" i="14" s="1"/>
  <c r="AN31" i="14" s="1"/>
  <c r="AO31" i="14" s="1"/>
  <c r="AP31" i="14" s="1"/>
  <c r="AQ31" i="14" s="1"/>
  <c r="AR31" i="14" s="1"/>
  <c r="AS31" i="14" s="1"/>
  <c r="AT31" i="14" s="1"/>
  <c r="AU31" i="14" s="1"/>
  <c r="AV31" i="14" s="1"/>
  <c r="AW31" i="14" s="1"/>
  <c r="AX31" i="14" s="1"/>
  <c r="AY31" i="14" s="1"/>
  <c r="AZ31" i="14" s="1"/>
  <c r="BA31" i="14" s="1"/>
  <c r="N81" i="6"/>
  <c r="R71" i="14"/>
  <c r="S71" i="14" s="1"/>
  <c r="T71" i="14" s="1"/>
  <c r="U71" i="14" s="1"/>
  <c r="V71" i="14" s="1"/>
  <c r="W71" i="14" s="1"/>
  <c r="X71" i="14" s="1"/>
  <c r="Y71" i="14" s="1"/>
  <c r="Z71" i="14" s="1"/>
  <c r="AA71" i="14" s="1"/>
  <c r="AB71" i="14" s="1"/>
  <c r="AC71" i="14" s="1"/>
  <c r="AD71" i="14" s="1"/>
  <c r="AE71" i="14" s="1"/>
  <c r="AF71" i="14" s="1"/>
  <c r="AG71" i="14" s="1"/>
  <c r="AH71" i="14" s="1"/>
  <c r="AI71" i="14" s="1"/>
  <c r="AJ71" i="14" s="1"/>
  <c r="AK71" i="14" s="1"/>
  <c r="AL71" i="14" s="1"/>
  <c r="AM71" i="14" s="1"/>
  <c r="AN71" i="14" s="1"/>
  <c r="AO71" i="14" s="1"/>
  <c r="AP71" i="14" s="1"/>
  <c r="AQ71" i="14" s="1"/>
  <c r="AR71" i="14" s="1"/>
  <c r="AS71" i="14" s="1"/>
  <c r="AT71" i="14" s="1"/>
  <c r="AU71" i="14" s="1"/>
  <c r="AV71" i="14" s="1"/>
  <c r="AW71" i="14" s="1"/>
  <c r="AX71" i="14" s="1"/>
  <c r="AY71" i="14" s="1"/>
  <c r="AZ71" i="14" s="1"/>
  <c r="BA71" i="14" s="1"/>
  <c r="N88" i="6"/>
  <c r="R78" i="14"/>
  <c r="S78" i="14" s="1"/>
  <c r="T78" i="14" s="1"/>
  <c r="U78" i="14" s="1"/>
  <c r="V78" i="14" s="1"/>
  <c r="W78" i="14" s="1"/>
  <c r="X78" i="14" s="1"/>
  <c r="Y78" i="14" s="1"/>
  <c r="Z78" i="14" s="1"/>
  <c r="AA78" i="14" s="1"/>
  <c r="AB78" i="14" s="1"/>
  <c r="AC78" i="14" s="1"/>
  <c r="AD78" i="14" s="1"/>
  <c r="AE78" i="14" s="1"/>
  <c r="AF78" i="14" s="1"/>
  <c r="AG78" i="14" s="1"/>
  <c r="AH78" i="14" s="1"/>
  <c r="AI78" i="14" s="1"/>
  <c r="AJ78" i="14" s="1"/>
  <c r="AK78" i="14" s="1"/>
  <c r="AL78" i="14" s="1"/>
  <c r="AM78" i="14" s="1"/>
  <c r="AN78" i="14" s="1"/>
  <c r="AO78" i="14" s="1"/>
  <c r="AP78" i="14" s="1"/>
  <c r="AQ78" i="14" s="1"/>
  <c r="AR78" i="14" s="1"/>
  <c r="AS78" i="14" s="1"/>
  <c r="AT78" i="14" s="1"/>
  <c r="AU78" i="14" s="1"/>
  <c r="AV78" i="14" s="1"/>
  <c r="AW78" i="14" s="1"/>
  <c r="AX78" i="14" s="1"/>
  <c r="AY78" i="14" s="1"/>
  <c r="AZ78" i="14" s="1"/>
  <c r="BA78" i="14" s="1"/>
  <c r="BB78" i="14" s="1"/>
  <c r="BC78" i="14" s="1"/>
  <c r="BD78" i="14" s="1"/>
  <c r="BE78" i="14" s="1"/>
  <c r="BF78" i="14" s="1"/>
  <c r="BG78" i="14" s="1"/>
  <c r="BH78" i="14" s="1"/>
  <c r="BI78" i="14" s="1"/>
  <c r="BJ78" i="14" s="1"/>
  <c r="BK78" i="14" s="1"/>
  <c r="BL78" i="14" s="1"/>
  <c r="BM78" i="14" s="1"/>
  <c r="BN78" i="14" s="1"/>
  <c r="BO78" i="14" s="1"/>
  <c r="BP78" i="14" s="1"/>
  <c r="BQ78" i="14" s="1"/>
  <c r="BR78" i="14" s="1"/>
  <c r="BS78" i="14" s="1"/>
  <c r="BT78" i="14" s="1"/>
  <c r="BU78" i="14" s="1"/>
  <c r="BV78" i="14" s="1"/>
  <c r="BW78" i="14" s="1"/>
  <c r="BX78" i="14" s="1"/>
  <c r="BY78" i="14" s="1"/>
  <c r="BZ78" i="14" s="1"/>
  <c r="CA78" i="14" s="1"/>
  <c r="CB78" i="14" s="1"/>
  <c r="CC78" i="14" s="1"/>
  <c r="CD78" i="14" s="1"/>
  <c r="CE78" i="14" s="1"/>
  <c r="CF78" i="14" s="1"/>
  <c r="CG78" i="14" s="1"/>
  <c r="CH78" i="14" s="1"/>
  <c r="CI78" i="14" s="1"/>
  <c r="CJ78" i="14" s="1"/>
  <c r="N37" i="6"/>
  <c r="S27" i="14"/>
  <c r="T27" i="14" s="1"/>
  <c r="U27" i="14" s="1"/>
  <c r="V27" i="14" s="1"/>
  <c r="W27" i="14" s="1"/>
  <c r="X27" i="14" s="1"/>
  <c r="Y27" i="14" s="1"/>
  <c r="Z27" i="14" s="1"/>
  <c r="AA27" i="14" s="1"/>
  <c r="AB27" i="14" s="1"/>
  <c r="AC27" i="14" s="1"/>
  <c r="AD27" i="14" s="1"/>
  <c r="AE27" i="14" s="1"/>
  <c r="AF27" i="14" s="1"/>
  <c r="AG27" i="14" s="1"/>
  <c r="AH27" i="14" s="1"/>
  <c r="AI27" i="14" s="1"/>
  <c r="AJ27" i="14" s="1"/>
  <c r="AK27" i="14" s="1"/>
  <c r="AL27" i="14" s="1"/>
  <c r="AM27" i="14" s="1"/>
  <c r="AN27" i="14" s="1"/>
  <c r="AO27" i="14" s="1"/>
  <c r="AP27" i="14" s="1"/>
  <c r="AQ27" i="14" s="1"/>
  <c r="AR27" i="14" s="1"/>
  <c r="AS27" i="14" s="1"/>
  <c r="AT27" i="14" s="1"/>
  <c r="AU27" i="14" s="1"/>
  <c r="AV27" i="14" s="1"/>
  <c r="AW27" i="14" s="1"/>
  <c r="AX27" i="14" s="1"/>
  <c r="AY27" i="14" s="1"/>
  <c r="AZ27" i="14" s="1"/>
  <c r="BA27" i="14" s="1"/>
  <c r="N90" i="6"/>
  <c r="R80" i="14"/>
  <c r="S80" i="14" s="1"/>
  <c r="T80" i="14" s="1"/>
  <c r="U80" i="14" s="1"/>
  <c r="V80" i="14" s="1"/>
  <c r="W80" i="14" s="1"/>
  <c r="X80" i="14" s="1"/>
  <c r="Y80" i="14" s="1"/>
  <c r="Z80" i="14" s="1"/>
  <c r="AA80" i="14" s="1"/>
  <c r="AB80" i="14" s="1"/>
  <c r="AC80" i="14" s="1"/>
  <c r="AD80" i="14" s="1"/>
  <c r="AE80" i="14" s="1"/>
  <c r="AF80" i="14" s="1"/>
  <c r="AG80" i="14" s="1"/>
  <c r="AH80" i="14" s="1"/>
  <c r="AI80" i="14" s="1"/>
  <c r="AJ80" i="14" s="1"/>
  <c r="AK80" i="14" s="1"/>
  <c r="AL80" i="14" s="1"/>
  <c r="AM80" i="14" s="1"/>
  <c r="AN80" i="14" s="1"/>
  <c r="AO80" i="14" s="1"/>
  <c r="AP80" i="14" s="1"/>
  <c r="AQ80" i="14" s="1"/>
  <c r="AR80" i="14" s="1"/>
  <c r="AS80" i="14" s="1"/>
  <c r="AT80" i="14" s="1"/>
  <c r="AU80" i="14" s="1"/>
  <c r="AV80" i="14" s="1"/>
  <c r="AW80" i="14" s="1"/>
  <c r="AX80" i="14" s="1"/>
  <c r="AY80" i="14" s="1"/>
  <c r="AZ80" i="14" s="1"/>
  <c r="BA80" i="14" s="1"/>
  <c r="N89" i="6"/>
  <c r="R79" i="14"/>
  <c r="S79" i="14" s="1"/>
  <c r="T79" i="14" s="1"/>
  <c r="U79" i="14" s="1"/>
  <c r="V79" i="14" s="1"/>
  <c r="W79" i="14" s="1"/>
  <c r="X79" i="14" s="1"/>
  <c r="Y79" i="14" s="1"/>
  <c r="Z79" i="14" s="1"/>
  <c r="AA79" i="14" s="1"/>
  <c r="AB79" i="14" s="1"/>
  <c r="AC79" i="14" s="1"/>
  <c r="AD79" i="14" s="1"/>
  <c r="AE79" i="14" s="1"/>
  <c r="AF79" i="14" s="1"/>
  <c r="AG79" i="14" s="1"/>
  <c r="AH79" i="14" s="1"/>
  <c r="AI79" i="14" s="1"/>
  <c r="AJ79" i="14" s="1"/>
  <c r="AK79" i="14" s="1"/>
  <c r="AL79" i="14" s="1"/>
  <c r="AM79" i="14" s="1"/>
  <c r="AN79" i="14" s="1"/>
  <c r="AO79" i="14" s="1"/>
  <c r="AP79" i="14" s="1"/>
  <c r="AQ79" i="14" s="1"/>
  <c r="AR79" i="14" s="1"/>
  <c r="AS79" i="14" s="1"/>
  <c r="AT79" i="14" s="1"/>
  <c r="AU79" i="14" s="1"/>
  <c r="AV79" i="14" s="1"/>
  <c r="AW79" i="14" s="1"/>
  <c r="AX79" i="14" s="1"/>
  <c r="AY79" i="14" s="1"/>
  <c r="AZ79" i="14" s="1"/>
  <c r="BA79" i="14" s="1"/>
  <c r="BB79" i="14" s="1"/>
  <c r="BC79" i="14" s="1"/>
  <c r="BD79" i="14" s="1"/>
  <c r="BE79" i="14" s="1"/>
  <c r="BF79" i="14" s="1"/>
  <c r="BG79" i="14" s="1"/>
  <c r="BH79" i="14" s="1"/>
  <c r="BI79" i="14" s="1"/>
  <c r="BJ79" i="14" s="1"/>
  <c r="BK79" i="14" s="1"/>
  <c r="BL79" i="14" s="1"/>
  <c r="BM79" i="14" s="1"/>
  <c r="BN79" i="14" s="1"/>
  <c r="BO79" i="14" s="1"/>
  <c r="BP79" i="14" s="1"/>
  <c r="BQ79" i="14" s="1"/>
  <c r="BR79" i="14" s="1"/>
  <c r="BS79" i="14" s="1"/>
  <c r="BT79" i="14" s="1"/>
  <c r="BU79" i="14" s="1"/>
  <c r="BV79" i="14" s="1"/>
  <c r="BW79" i="14" s="1"/>
  <c r="BX79" i="14" s="1"/>
  <c r="BY79" i="14" s="1"/>
  <c r="BZ79" i="14" s="1"/>
  <c r="CA79" i="14" s="1"/>
  <c r="CB79" i="14" s="1"/>
  <c r="CC79" i="14" s="1"/>
  <c r="CD79" i="14" s="1"/>
  <c r="CE79" i="14" s="1"/>
  <c r="CF79" i="14" s="1"/>
  <c r="CG79" i="14" s="1"/>
  <c r="CH79" i="14" s="1"/>
  <c r="CI79" i="14" s="1"/>
  <c r="CJ79" i="14" s="1"/>
  <c r="N67" i="6"/>
  <c r="R57" i="14"/>
  <c r="S57" i="14" s="1"/>
  <c r="T57" i="14" s="1"/>
  <c r="U57" i="14" s="1"/>
  <c r="V57" i="14" s="1"/>
  <c r="W57" i="14" s="1"/>
  <c r="X57" i="14" s="1"/>
  <c r="Y57" i="14" s="1"/>
  <c r="Z57" i="14" s="1"/>
  <c r="AA57" i="14" s="1"/>
  <c r="AB57" i="14" s="1"/>
  <c r="AC57" i="14" s="1"/>
  <c r="AD57" i="14" s="1"/>
  <c r="AE57" i="14" s="1"/>
  <c r="AF57" i="14" s="1"/>
  <c r="AG57" i="14" s="1"/>
  <c r="AH57" i="14" s="1"/>
  <c r="AI57" i="14" s="1"/>
  <c r="AJ57" i="14" s="1"/>
  <c r="AK57" i="14" s="1"/>
  <c r="AL57" i="14" s="1"/>
  <c r="AM57" i="14" s="1"/>
  <c r="AN57" i="14" s="1"/>
  <c r="AO57" i="14" s="1"/>
  <c r="AP57" i="14" s="1"/>
  <c r="AQ57" i="14" s="1"/>
  <c r="AR57" i="14" s="1"/>
  <c r="AS57" i="14" s="1"/>
  <c r="AT57" i="14" s="1"/>
  <c r="AU57" i="14" s="1"/>
  <c r="AV57" i="14" s="1"/>
  <c r="AW57" i="14" s="1"/>
  <c r="AX57" i="14" s="1"/>
  <c r="AY57" i="14" s="1"/>
  <c r="AZ57" i="14" s="1"/>
  <c r="BA57" i="14" s="1"/>
  <c r="BB57" i="14" s="1"/>
  <c r="BC57" i="14" s="1"/>
  <c r="BD57" i="14" s="1"/>
  <c r="BE57" i="14" s="1"/>
  <c r="BF57" i="14" s="1"/>
  <c r="BG57" i="14" s="1"/>
  <c r="BH57" i="14" s="1"/>
  <c r="BI57" i="14" s="1"/>
  <c r="BJ57" i="14" s="1"/>
  <c r="BK57" i="14" s="1"/>
  <c r="BL57" i="14" s="1"/>
  <c r="BM57" i="14" s="1"/>
  <c r="BN57" i="14" s="1"/>
  <c r="BO57" i="14" s="1"/>
  <c r="BP57" i="14" s="1"/>
  <c r="BQ57" i="14" s="1"/>
  <c r="BR57" i="14" s="1"/>
  <c r="BS57" i="14" s="1"/>
  <c r="BT57" i="14" s="1"/>
  <c r="BU57" i="14" s="1"/>
  <c r="BV57" i="14" s="1"/>
  <c r="BW57" i="14" s="1"/>
  <c r="BX57" i="14" s="1"/>
  <c r="BY57" i="14" s="1"/>
  <c r="BZ57" i="14" s="1"/>
  <c r="CA57" i="14" s="1"/>
  <c r="CB57" i="14" s="1"/>
  <c r="CC57" i="14" s="1"/>
  <c r="CD57" i="14" s="1"/>
  <c r="CE57" i="14" s="1"/>
  <c r="CF57" i="14" s="1"/>
  <c r="CG57" i="14" s="1"/>
  <c r="CH57" i="14" s="1"/>
  <c r="CI57" i="14" s="1"/>
  <c r="CJ57" i="14" s="1"/>
  <c r="N86" i="6"/>
  <c r="R76" i="14"/>
  <c r="S76" i="14" s="1"/>
  <c r="T76" i="14" s="1"/>
  <c r="U76" i="14" s="1"/>
  <c r="V76" i="14" s="1"/>
  <c r="W76" i="14" s="1"/>
  <c r="X76" i="14" s="1"/>
  <c r="Y76" i="14" s="1"/>
  <c r="Z76" i="14" s="1"/>
  <c r="AA76" i="14" s="1"/>
  <c r="AB76" i="14" s="1"/>
  <c r="AC76" i="14" s="1"/>
  <c r="AD76" i="14" s="1"/>
  <c r="AE76" i="14" s="1"/>
  <c r="AF76" i="14" s="1"/>
  <c r="AG76" i="14" s="1"/>
  <c r="AH76" i="14" s="1"/>
  <c r="AI76" i="14" s="1"/>
  <c r="AJ76" i="14" s="1"/>
  <c r="AK76" i="14" s="1"/>
  <c r="AL76" i="14" s="1"/>
  <c r="AM76" i="14" s="1"/>
  <c r="AN76" i="14" s="1"/>
  <c r="AO76" i="14" s="1"/>
  <c r="AP76" i="14" s="1"/>
  <c r="AQ76" i="14" s="1"/>
  <c r="AR76" i="14" s="1"/>
  <c r="AS76" i="14" s="1"/>
  <c r="AT76" i="14" s="1"/>
  <c r="AU76" i="14" s="1"/>
  <c r="AV76" i="14" s="1"/>
  <c r="AW76" i="14" s="1"/>
  <c r="AX76" i="14" s="1"/>
  <c r="AY76" i="14" s="1"/>
  <c r="AZ76" i="14" s="1"/>
  <c r="BA76" i="14" s="1"/>
  <c r="N70" i="6"/>
  <c r="R60" i="14"/>
  <c r="S60" i="14" s="1"/>
  <c r="T60" i="14" s="1"/>
  <c r="U60" i="14" s="1"/>
  <c r="V60" i="14" s="1"/>
  <c r="W60" i="14" s="1"/>
  <c r="X60" i="14" s="1"/>
  <c r="Y60" i="14" s="1"/>
  <c r="Z60" i="14" s="1"/>
  <c r="AA60" i="14" s="1"/>
  <c r="AB60" i="14" s="1"/>
  <c r="AC60" i="14" s="1"/>
  <c r="AD60" i="14" s="1"/>
  <c r="AE60" i="14" s="1"/>
  <c r="AF60" i="14" s="1"/>
  <c r="AG60" i="14" s="1"/>
  <c r="AH60" i="14" s="1"/>
  <c r="AI60" i="14" s="1"/>
  <c r="AJ60" i="14" s="1"/>
  <c r="AK60" i="14" s="1"/>
  <c r="AL60" i="14" s="1"/>
  <c r="AM60" i="14" s="1"/>
  <c r="AN60" i="14" s="1"/>
  <c r="AO60" i="14" s="1"/>
  <c r="AP60" i="14" s="1"/>
  <c r="AQ60" i="14" s="1"/>
  <c r="AR60" i="14" s="1"/>
  <c r="AS60" i="14" s="1"/>
  <c r="AT60" i="14" s="1"/>
  <c r="AU60" i="14" s="1"/>
  <c r="AV60" i="14" s="1"/>
  <c r="AW60" i="14" s="1"/>
  <c r="AX60" i="14" s="1"/>
  <c r="AY60" i="14" s="1"/>
  <c r="AZ60" i="14" s="1"/>
  <c r="BA60" i="14" s="1"/>
  <c r="BB60" i="14" s="1"/>
  <c r="BC60" i="14" s="1"/>
  <c r="BD60" i="14" s="1"/>
  <c r="BE60" i="14" s="1"/>
  <c r="BF60" i="14" s="1"/>
  <c r="BG60" i="14" s="1"/>
  <c r="BH60" i="14" s="1"/>
  <c r="BI60" i="14" s="1"/>
  <c r="BJ60" i="14" s="1"/>
  <c r="BK60" i="14" s="1"/>
  <c r="BL60" i="14" s="1"/>
  <c r="BM60" i="14" s="1"/>
  <c r="BN60" i="14" s="1"/>
  <c r="BO60" i="14" s="1"/>
  <c r="BP60" i="14" s="1"/>
  <c r="BQ60" i="14" s="1"/>
  <c r="BR60" i="14" s="1"/>
  <c r="BS60" i="14" s="1"/>
  <c r="BT60" i="14" s="1"/>
  <c r="BU60" i="14" s="1"/>
  <c r="BV60" i="14" s="1"/>
  <c r="BW60" i="14" s="1"/>
  <c r="BX60" i="14" s="1"/>
  <c r="BY60" i="14" s="1"/>
  <c r="BZ60" i="14" s="1"/>
  <c r="CA60" i="14" s="1"/>
  <c r="CB60" i="14" s="1"/>
  <c r="CC60" i="14" s="1"/>
  <c r="CD60" i="14" s="1"/>
  <c r="CE60" i="14" s="1"/>
  <c r="CF60" i="14" s="1"/>
  <c r="CG60" i="14" s="1"/>
  <c r="CH60" i="14" s="1"/>
  <c r="CI60" i="14" s="1"/>
  <c r="CJ60" i="14" s="1"/>
  <c r="N59" i="6"/>
  <c r="R49" i="14"/>
  <c r="S49" i="14" s="1"/>
  <c r="T49" i="14" s="1"/>
  <c r="U49" i="14" s="1"/>
  <c r="V49" i="14" s="1"/>
  <c r="W49" i="14" s="1"/>
  <c r="X49" i="14" s="1"/>
  <c r="Y49" i="14" s="1"/>
  <c r="Z49" i="14" s="1"/>
  <c r="AA49" i="14" s="1"/>
  <c r="AB49" i="14" s="1"/>
  <c r="AC49" i="14" s="1"/>
  <c r="AD49" i="14" s="1"/>
  <c r="AE49" i="14" s="1"/>
  <c r="AF49" i="14" s="1"/>
  <c r="AG49" i="14" s="1"/>
  <c r="AH49" i="14" s="1"/>
  <c r="AI49" i="14" s="1"/>
  <c r="AJ49" i="14" s="1"/>
  <c r="AK49" i="14" s="1"/>
  <c r="AL49" i="14" s="1"/>
  <c r="AM49" i="14" s="1"/>
  <c r="AN49" i="14" s="1"/>
  <c r="AO49" i="14" s="1"/>
  <c r="AP49" i="14" s="1"/>
  <c r="AQ49" i="14" s="1"/>
  <c r="AR49" i="14" s="1"/>
  <c r="AS49" i="14" s="1"/>
  <c r="AT49" i="14" s="1"/>
  <c r="AU49" i="14" s="1"/>
  <c r="AV49" i="14" s="1"/>
  <c r="AW49" i="14" s="1"/>
  <c r="AX49" i="14" s="1"/>
  <c r="AY49" i="14" s="1"/>
  <c r="AZ49" i="14" s="1"/>
  <c r="BA49" i="14" s="1"/>
  <c r="N87" i="6"/>
  <c r="R77" i="14"/>
  <c r="S77" i="14" s="1"/>
  <c r="T77" i="14" s="1"/>
  <c r="U77" i="14" s="1"/>
  <c r="V77" i="14" s="1"/>
  <c r="W77" i="14" s="1"/>
  <c r="X77" i="14" s="1"/>
  <c r="Y77" i="14" s="1"/>
  <c r="Z77" i="14" s="1"/>
  <c r="AA77" i="14" s="1"/>
  <c r="AB77" i="14" s="1"/>
  <c r="AC77" i="14" s="1"/>
  <c r="AD77" i="14" s="1"/>
  <c r="AE77" i="14" s="1"/>
  <c r="AF77" i="14" s="1"/>
  <c r="AG77" i="14" s="1"/>
  <c r="AH77" i="14" s="1"/>
  <c r="AI77" i="14" s="1"/>
  <c r="AJ77" i="14" s="1"/>
  <c r="AK77" i="14" s="1"/>
  <c r="AL77" i="14" s="1"/>
  <c r="AM77" i="14" s="1"/>
  <c r="AN77" i="14" s="1"/>
  <c r="AO77" i="14" s="1"/>
  <c r="AP77" i="14" s="1"/>
  <c r="AQ77" i="14" s="1"/>
  <c r="AR77" i="14" s="1"/>
  <c r="AS77" i="14" s="1"/>
  <c r="AT77" i="14" s="1"/>
  <c r="AU77" i="14" s="1"/>
  <c r="AV77" i="14" s="1"/>
  <c r="AW77" i="14" s="1"/>
  <c r="AX77" i="14" s="1"/>
  <c r="AY77" i="14" s="1"/>
  <c r="AZ77" i="14" s="1"/>
  <c r="BA77" i="14" s="1"/>
  <c r="BB77" i="14" s="1"/>
  <c r="BC77" i="14" s="1"/>
  <c r="BD77" i="14" s="1"/>
  <c r="BE77" i="14" s="1"/>
  <c r="BF77" i="14" s="1"/>
  <c r="BG77" i="14" s="1"/>
  <c r="BH77" i="14" s="1"/>
  <c r="BI77" i="14" s="1"/>
  <c r="BJ77" i="14" s="1"/>
  <c r="BK77" i="14" s="1"/>
  <c r="BL77" i="14" s="1"/>
  <c r="BM77" i="14" s="1"/>
  <c r="BN77" i="14" s="1"/>
  <c r="BO77" i="14" s="1"/>
  <c r="BP77" i="14" s="1"/>
  <c r="BQ77" i="14" s="1"/>
  <c r="BR77" i="14" s="1"/>
  <c r="BS77" i="14" s="1"/>
  <c r="BT77" i="14" s="1"/>
  <c r="BU77" i="14" s="1"/>
  <c r="BV77" i="14" s="1"/>
  <c r="BW77" i="14" s="1"/>
  <c r="BX77" i="14" s="1"/>
  <c r="BY77" i="14" s="1"/>
  <c r="BZ77" i="14" s="1"/>
  <c r="CA77" i="14" s="1"/>
  <c r="CB77" i="14" s="1"/>
  <c r="CC77" i="14" s="1"/>
  <c r="CD77" i="14" s="1"/>
  <c r="CE77" i="14" s="1"/>
  <c r="CF77" i="14" s="1"/>
  <c r="CG77" i="14" s="1"/>
  <c r="CH77" i="14" s="1"/>
  <c r="CI77" i="14" s="1"/>
  <c r="CJ77" i="14" s="1"/>
  <c r="N38" i="6"/>
  <c r="S28" i="14"/>
  <c r="T28" i="14" s="1"/>
  <c r="U28" i="14" s="1"/>
  <c r="V28" i="14" s="1"/>
  <c r="W28" i="14" s="1"/>
  <c r="X28" i="14" s="1"/>
  <c r="Y28" i="14" s="1"/>
  <c r="Z28" i="14" s="1"/>
  <c r="AA28" i="14" s="1"/>
  <c r="AB28" i="14" s="1"/>
  <c r="AC28" i="14" s="1"/>
  <c r="AD28" i="14" s="1"/>
  <c r="AE28" i="14" s="1"/>
  <c r="AF28" i="14" s="1"/>
  <c r="AG28" i="14" s="1"/>
  <c r="AH28" i="14" s="1"/>
  <c r="AI28" i="14" s="1"/>
  <c r="AJ28" i="14" s="1"/>
  <c r="AK28" i="14" s="1"/>
  <c r="AL28" i="14" s="1"/>
  <c r="AM28" i="14" s="1"/>
  <c r="AN28" i="14" s="1"/>
  <c r="AO28" i="14" s="1"/>
  <c r="AP28" i="14" s="1"/>
  <c r="AQ28" i="14" s="1"/>
  <c r="AR28" i="14" s="1"/>
  <c r="AS28" i="14" s="1"/>
  <c r="AT28" i="14" s="1"/>
  <c r="AU28" i="14" s="1"/>
  <c r="AV28" i="14" s="1"/>
  <c r="AW28" i="14" s="1"/>
  <c r="AX28" i="14" s="1"/>
  <c r="AY28" i="14" s="1"/>
  <c r="AZ28" i="14" s="1"/>
  <c r="BA28" i="14" s="1"/>
  <c r="N83" i="6"/>
  <c r="R73" i="14"/>
  <c r="S73" i="14" s="1"/>
  <c r="T73" i="14" s="1"/>
  <c r="U73" i="14" s="1"/>
  <c r="V73" i="14" s="1"/>
  <c r="W73" i="14" s="1"/>
  <c r="X73" i="14" s="1"/>
  <c r="Y73" i="14" s="1"/>
  <c r="Z73" i="14" s="1"/>
  <c r="AA73" i="14" s="1"/>
  <c r="AB73" i="14" s="1"/>
  <c r="AC73" i="14" s="1"/>
  <c r="AD73" i="14" s="1"/>
  <c r="AE73" i="14" s="1"/>
  <c r="AF73" i="14" s="1"/>
  <c r="AG73" i="14" s="1"/>
  <c r="AH73" i="14" s="1"/>
  <c r="AI73" i="14" s="1"/>
  <c r="AJ73" i="14" s="1"/>
  <c r="AK73" i="14" s="1"/>
  <c r="AL73" i="14" s="1"/>
  <c r="AM73" i="14" s="1"/>
  <c r="AN73" i="14" s="1"/>
  <c r="AO73" i="14" s="1"/>
  <c r="AP73" i="14" s="1"/>
  <c r="AQ73" i="14" s="1"/>
  <c r="AR73" i="14" s="1"/>
  <c r="AS73" i="14" s="1"/>
  <c r="AT73" i="14" s="1"/>
  <c r="AU73" i="14" s="1"/>
  <c r="AV73" i="14" s="1"/>
  <c r="AW73" i="14" s="1"/>
  <c r="AX73" i="14" s="1"/>
  <c r="AY73" i="14" s="1"/>
  <c r="AZ73" i="14" s="1"/>
  <c r="BA73" i="14" s="1"/>
  <c r="BB73" i="14" s="1"/>
  <c r="BC73" i="14" s="1"/>
  <c r="BD73" i="14" s="1"/>
  <c r="BE73" i="14" s="1"/>
  <c r="BF73" i="14" s="1"/>
  <c r="BG73" i="14" s="1"/>
  <c r="BH73" i="14" s="1"/>
  <c r="BI73" i="14" s="1"/>
  <c r="BJ73" i="14" s="1"/>
  <c r="BK73" i="14" s="1"/>
  <c r="BL73" i="14" s="1"/>
  <c r="BM73" i="14" s="1"/>
  <c r="BN73" i="14" s="1"/>
  <c r="BO73" i="14" s="1"/>
  <c r="BP73" i="14" s="1"/>
  <c r="BQ73" i="14" s="1"/>
  <c r="BR73" i="14" s="1"/>
  <c r="BS73" i="14" s="1"/>
  <c r="BT73" i="14" s="1"/>
  <c r="BU73" i="14" s="1"/>
  <c r="BV73" i="14" s="1"/>
  <c r="BW73" i="14" s="1"/>
  <c r="BX73" i="14" s="1"/>
  <c r="BY73" i="14" s="1"/>
  <c r="BZ73" i="14" s="1"/>
  <c r="CA73" i="14" s="1"/>
  <c r="CB73" i="14" s="1"/>
  <c r="CC73" i="14" s="1"/>
  <c r="CD73" i="14" s="1"/>
  <c r="CE73" i="14" s="1"/>
  <c r="CF73" i="14" s="1"/>
  <c r="CG73" i="14" s="1"/>
  <c r="CH73" i="14" s="1"/>
  <c r="CI73" i="14" s="1"/>
  <c r="CJ73" i="14" s="1"/>
  <c r="N51" i="6"/>
  <c r="R41" i="14"/>
  <c r="S41" i="14" s="1"/>
  <c r="T41" i="14" s="1"/>
  <c r="U41" i="14" s="1"/>
  <c r="V41" i="14" s="1"/>
  <c r="W41" i="14" s="1"/>
  <c r="X41" i="14" s="1"/>
  <c r="Y41" i="14" s="1"/>
  <c r="Z41" i="14" s="1"/>
  <c r="AA41" i="14" s="1"/>
  <c r="AB41" i="14" s="1"/>
  <c r="AC41" i="14" s="1"/>
  <c r="AD41" i="14" s="1"/>
  <c r="AE41" i="14" s="1"/>
  <c r="AF41" i="14" s="1"/>
  <c r="AG41" i="14" s="1"/>
  <c r="AH41" i="14" s="1"/>
  <c r="AI41" i="14" s="1"/>
  <c r="AJ41" i="14" s="1"/>
  <c r="AK41" i="14" s="1"/>
  <c r="AL41" i="14" s="1"/>
  <c r="AM41" i="14" s="1"/>
  <c r="AN41" i="14" s="1"/>
  <c r="AO41" i="14" s="1"/>
  <c r="AP41" i="14" s="1"/>
  <c r="AQ41" i="14" s="1"/>
  <c r="AR41" i="14" s="1"/>
  <c r="AS41" i="14" s="1"/>
  <c r="AT41" i="14" s="1"/>
  <c r="AU41" i="14" s="1"/>
  <c r="AV41" i="14" s="1"/>
  <c r="AW41" i="14" s="1"/>
  <c r="AX41" i="14" s="1"/>
  <c r="AY41" i="14" s="1"/>
  <c r="AZ41" i="14" s="1"/>
  <c r="BA41" i="14" s="1"/>
  <c r="N69" i="6"/>
  <c r="R59" i="14"/>
  <c r="S59" i="14" s="1"/>
  <c r="T59" i="14" s="1"/>
  <c r="U59" i="14" s="1"/>
  <c r="V59" i="14" s="1"/>
  <c r="W59" i="14" s="1"/>
  <c r="X59" i="14" s="1"/>
  <c r="Y59" i="14" s="1"/>
  <c r="Z59" i="14" s="1"/>
  <c r="AA59" i="14" s="1"/>
  <c r="AB59" i="14" s="1"/>
  <c r="AC59" i="14" s="1"/>
  <c r="AD59" i="14" s="1"/>
  <c r="AE59" i="14" s="1"/>
  <c r="AF59" i="14" s="1"/>
  <c r="AG59" i="14" s="1"/>
  <c r="AH59" i="14" s="1"/>
  <c r="AI59" i="14" s="1"/>
  <c r="AJ59" i="14" s="1"/>
  <c r="AK59" i="14" s="1"/>
  <c r="AL59" i="14" s="1"/>
  <c r="AM59" i="14" s="1"/>
  <c r="AN59" i="14" s="1"/>
  <c r="AO59" i="14" s="1"/>
  <c r="AP59" i="14" s="1"/>
  <c r="AQ59" i="14" s="1"/>
  <c r="AR59" i="14" s="1"/>
  <c r="AS59" i="14" s="1"/>
  <c r="AT59" i="14" s="1"/>
  <c r="AU59" i="14" s="1"/>
  <c r="AV59" i="14" s="1"/>
  <c r="AW59" i="14" s="1"/>
  <c r="AX59" i="14" s="1"/>
  <c r="AY59" i="14" s="1"/>
  <c r="AZ59" i="14" s="1"/>
  <c r="BA59" i="14" s="1"/>
  <c r="BB59" i="14" s="1"/>
  <c r="BC59" i="14" s="1"/>
  <c r="BD59" i="14" s="1"/>
  <c r="BE59" i="14" s="1"/>
  <c r="BF59" i="14" s="1"/>
  <c r="BG59" i="14" s="1"/>
  <c r="BH59" i="14" s="1"/>
  <c r="BI59" i="14" s="1"/>
  <c r="BJ59" i="14" s="1"/>
  <c r="BK59" i="14" s="1"/>
  <c r="BL59" i="14" s="1"/>
  <c r="BM59" i="14" s="1"/>
  <c r="BN59" i="14" s="1"/>
  <c r="BO59" i="14" s="1"/>
  <c r="BP59" i="14" s="1"/>
  <c r="BQ59" i="14" s="1"/>
  <c r="BR59" i="14" s="1"/>
  <c r="BS59" i="14" s="1"/>
  <c r="BT59" i="14" s="1"/>
  <c r="BU59" i="14" s="1"/>
  <c r="BV59" i="14" s="1"/>
  <c r="BW59" i="14" s="1"/>
  <c r="BX59" i="14" s="1"/>
  <c r="BY59" i="14" s="1"/>
  <c r="BZ59" i="14" s="1"/>
  <c r="CA59" i="14" s="1"/>
  <c r="CB59" i="14" s="1"/>
  <c r="CC59" i="14" s="1"/>
  <c r="CD59" i="14" s="1"/>
  <c r="CE59" i="14" s="1"/>
  <c r="CF59" i="14" s="1"/>
  <c r="CG59" i="14" s="1"/>
  <c r="CH59" i="14" s="1"/>
  <c r="CI59" i="14" s="1"/>
  <c r="CJ59" i="14" s="1"/>
  <c r="N84" i="6"/>
  <c r="R74" i="14"/>
  <c r="S74" i="14" s="1"/>
  <c r="T74" i="14" s="1"/>
  <c r="U74" i="14" s="1"/>
  <c r="V74" i="14" s="1"/>
  <c r="W74" i="14" s="1"/>
  <c r="X74" i="14" s="1"/>
  <c r="Y74" i="14" s="1"/>
  <c r="Z74" i="14" s="1"/>
  <c r="AA74" i="14" s="1"/>
  <c r="AB74" i="14" s="1"/>
  <c r="AC74" i="14" s="1"/>
  <c r="AD74" i="14" s="1"/>
  <c r="AE74" i="14" s="1"/>
  <c r="AF74" i="14" s="1"/>
  <c r="AG74" i="14" s="1"/>
  <c r="AH74" i="14" s="1"/>
  <c r="AI74" i="14" s="1"/>
  <c r="AJ74" i="14" s="1"/>
  <c r="AK74" i="14" s="1"/>
  <c r="AL74" i="14" s="1"/>
  <c r="AM74" i="14" s="1"/>
  <c r="AN74" i="14" s="1"/>
  <c r="AO74" i="14" s="1"/>
  <c r="AP74" i="14" s="1"/>
  <c r="AQ74" i="14" s="1"/>
  <c r="AR74" i="14" s="1"/>
  <c r="AS74" i="14" s="1"/>
  <c r="AT74" i="14" s="1"/>
  <c r="AU74" i="14" s="1"/>
  <c r="AV74" i="14" s="1"/>
  <c r="AW74" i="14" s="1"/>
  <c r="AX74" i="14" s="1"/>
  <c r="AY74" i="14" s="1"/>
  <c r="AZ74" i="14" s="1"/>
  <c r="BA74" i="14" s="1"/>
  <c r="BB74" i="14" s="1"/>
  <c r="BC74" i="14" s="1"/>
  <c r="BD74" i="14" s="1"/>
  <c r="BE74" i="14" s="1"/>
  <c r="BF74" i="14" s="1"/>
  <c r="BG74" i="14" s="1"/>
  <c r="BH74" i="14" s="1"/>
  <c r="BI74" i="14" s="1"/>
  <c r="BJ74" i="14" s="1"/>
  <c r="BK74" i="14" s="1"/>
  <c r="BL74" i="14" s="1"/>
  <c r="BM74" i="14" s="1"/>
  <c r="BN74" i="14" s="1"/>
  <c r="BO74" i="14" s="1"/>
  <c r="BP74" i="14" s="1"/>
  <c r="BQ74" i="14" s="1"/>
  <c r="BR74" i="14" s="1"/>
  <c r="BS74" i="14" s="1"/>
  <c r="BT74" i="14" s="1"/>
  <c r="BU74" i="14" s="1"/>
  <c r="BV74" i="14" s="1"/>
  <c r="BW74" i="14" s="1"/>
  <c r="BX74" i="14" s="1"/>
  <c r="BY74" i="14" s="1"/>
  <c r="BZ74" i="14" s="1"/>
  <c r="CA74" i="14" s="1"/>
  <c r="CB74" i="14" s="1"/>
  <c r="CC74" i="14" s="1"/>
  <c r="CD74" i="14" s="1"/>
  <c r="CE74" i="14" s="1"/>
  <c r="CF74" i="14" s="1"/>
  <c r="CG74" i="14" s="1"/>
  <c r="CH74" i="14" s="1"/>
  <c r="CI74" i="14" s="1"/>
  <c r="CJ74" i="14" s="1"/>
  <c r="N71" i="6"/>
  <c r="R61" i="14"/>
  <c r="S61" i="14" s="1"/>
  <c r="T61" i="14" s="1"/>
  <c r="U61" i="14" s="1"/>
  <c r="V61" i="14" s="1"/>
  <c r="W61" i="14" s="1"/>
  <c r="X61" i="14" s="1"/>
  <c r="Y61" i="14" s="1"/>
  <c r="Z61" i="14" s="1"/>
  <c r="AA61" i="14" s="1"/>
  <c r="AB61" i="14" s="1"/>
  <c r="AC61" i="14" s="1"/>
  <c r="AD61" i="14" s="1"/>
  <c r="AE61" i="14" s="1"/>
  <c r="AF61" i="14" s="1"/>
  <c r="AG61" i="14" s="1"/>
  <c r="AH61" i="14" s="1"/>
  <c r="AI61" i="14" s="1"/>
  <c r="AJ61" i="14" s="1"/>
  <c r="AK61" i="14" s="1"/>
  <c r="AL61" i="14" s="1"/>
  <c r="AM61" i="14" s="1"/>
  <c r="AN61" i="14" s="1"/>
  <c r="AO61" i="14" s="1"/>
  <c r="AP61" i="14" s="1"/>
  <c r="AQ61" i="14" s="1"/>
  <c r="AR61" i="14" s="1"/>
  <c r="AS61" i="14" s="1"/>
  <c r="AT61" i="14" s="1"/>
  <c r="AU61" i="14" s="1"/>
  <c r="AV61" i="14" s="1"/>
  <c r="AW61" i="14" s="1"/>
  <c r="AX61" i="14" s="1"/>
  <c r="AY61" i="14" s="1"/>
  <c r="AZ61" i="14" s="1"/>
  <c r="BA61" i="14" s="1"/>
  <c r="N45" i="6"/>
  <c r="S35" i="14"/>
  <c r="T35" i="14" s="1"/>
  <c r="U35" i="14" s="1"/>
  <c r="V35" i="14" s="1"/>
  <c r="W35" i="14" s="1"/>
  <c r="X35" i="14" s="1"/>
  <c r="Y35" i="14" s="1"/>
  <c r="Z35" i="14" s="1"/>
  <c r="AA35" i="14" s="1"/>
  <c r="AB35" i="14" s="1"/>
  <c r="AC35" i="14" s="1"/>
  <c r="AD35" i="14" s="1"/>
  <c r="AE35" i="14" s="1"/>
  <c r="AF35" i="14" s="1"/>
  <c r="AG35" i="14" s="1"/>
  <c r="AH35" i="14" s="1"/>
  <c r="AI35" i="14" s="1"/>
  <c r="AJ35" i="14" s="1"/>
  <c r="AK35" i="14" s="1"/>
  <c r="AL35" i="14" s="1"/>
  <c r="AM35" i="14" s="1"/>
  <c r="AN35" i="14" s="1"/>
  <c r="AO35" i="14" s="1"/>
  <c r="AP35" i="14" s="1"/>
  <c r="AQ35" i="14" s="1"/>
  <c r="AR35" i="14" s="1"/>
  <c r="AS35" i="14" s="1"/>
  <c r="AT35" i="14" s="1"/>
  <c r="AU35" i="14" s="1"/>
  <c r="AV35" i="14" s="1"/>
  <c r="AW35" i="14" s="1"/>
  <c r="AX35" i="14" s="1"/>
  <c r="AY35" i="14" s="1"/>
  <c r="AZ35" i="14" s="1"/>
  <c r="BA35" i="14" s="1"/>
  <c r="N72" i="6"/>
  <c r="R62" i="14"/>
  <c r="S62" i="14" s="1"/>
  <c r="T62" i="14" s="1"/>
  <c r="U62" i="14" s="1"/>
  <c r="V62" i="14" s="1"/>
  <c r="W62" i="14" s="1"/>
  <c r="X62" i="14" s="1"/>
  <c r="Y62" i="14" s="1"/>
  <c r="Z62" i="14" s="1"/>
  <c r="AA62" i="14" s="1"/>
  <c r="AB62" i="14" s="1"/>
  <c r="AC62" i="14" s="1"/>
  <c r="AD62" i="14" s="1"/>
  <c r="AE62" i="14" s="1"/>
  <c r="AF62" i="14" s="1"/>
  <c r="AG62" i="14" s="1"/>
  <c r="AH62" i="14" s="1"/>
  <c r="AI62" i="14" s="1"/>
  <c r="AJ62" i="14" s="1"/>
  <c r="AK62" i="14" s="1"/>
  <c r="AL62" i="14" s="1"/>
  <c r="AM62" i="14" s="1"/>
  <c r="AN62" i="14" s="1"/>
  <c r="AO62" i="14" s="1"/>
  <c r="AP62" i="14" s="1"/>
  <c r="AQ62" i="14" s="1"/>
  <c r="AR62" i="14" s="1"/>
  <c r="AS62" i="14" s="1"/>
  <c r="AT62" i="14" s="1"/>
  <c r="AU62" i="14" s="1"/>
  <c r="AV62" i="14" s="1"/>
  <c r="AW62" i="14" s="1"/>
  <c r="AX62" i="14" s="1"/>
  <c r="AY62" i="14" s="1"/>
  <c r="AZ62" i="14" s="1"/>
  <c r="BA62" i="14" s="1"/>
  <c r="BB62" i="14" s="1"/>
  <c r="BC62" i="14" s="1"/>
  <c r="BD62" i="14" s="1"/>
  <c r="BE62" i="14" s="1"/>
  <c r="BF62" i="14" s="1"/>
  <c r="BG62" i="14" s="1"/>
  <c r="BH62" i="14" s="1"/>
  <c r="BI62" i="14" s="1"/>
  <c r="BJ62" i="14" s="1"/>
  <c r="BK62" i="14" s="1"/>
  <c r="BL62" i="14" s="1"/>
  <c r="BM62" i="14" s="1"/>
  <c r="BN62" i="14" s="1"/>
  <c r="BO62" i="14" s="1"/>
  <c r="BP62" i="14" s="1"/>
  <c r="BQ62" i="14" s="1"/>
  <c r="BR62" i="14" s="1"/>
  <c r="BS62" i="14" s="1"/>
  <c r="BT62" i="14" s="1"/>
  <c r="BU62" i="14" s="1"/>
  <c r="BV62" i="14" s="1"/>
  <c r="BW62" i="14" s="1"/>
  <c r="BX62" i="14" s="1"/>
  <c r="BY62" i="14" s="1"/>
  <c r="BZ62" i="14" s="1"/>
  <c r="CA62" i="14" s="1"/>
  <c r="CB62" i="14" s="1"/>
  <c r="CC62" i="14" s="1"/>
  <c r="CD62" i="14" s="1"/>
  <c r="CE62" i="14" s="1"/>
  <c r="CF62" i="14" s="1"/>
  <c r="CG62" i="14" s="1"/>
  <c r="CH62" i="14" s="1"/>
  <c r="CI62" i="14" s="1"/>
  <c r="CJ62" i="14" s="1"/>
  <c r="S13" i="14"/>
  <c r="N44" i="6"/>
  <c r="S34" i="14"/>
  <c r="T34" i="14" s="1"/>
  <c r="U34" i="14" s="1"/>
  <c r="V34" i="14" s="1"/>
  <c r="W34" i="14" s="1"/>
  <c r="X34" i="14" s="1"/>
  <c r="Y34" i="14" s="1"/>
  <c r="Z34" i="14" s="1"/>
  <c r="AA34" i="14" s="1"/>
  <c r="AB34" i="14" s="1"/>
  <c r="AC34" i="14" s="1"/>
  <c r="AD34" i="14" s="1"/>
  <c r="AE34" i="14" s="1"/>
  <c r="AF34" i="14" s="1"/>
  <c r="AG34" i="14" s="1"/>
  <c r="AH34" i="14" s="1"/>
  <c r="AI34" i="14" s="1"/>
  <c r="AJ34" i="14" s="1"/>
  <c r="AK34" i="14" s="1"/>
  <c r="AL34" i="14" s="1"/>
  <c r="AM34" i="14" s="1"/>
  <c r="AN34" i="14" s="1"/>
  <c r="AO34" i="14" s="1"/>
  <c r="AP34" i="14" s="1"/>
  <c r="AQ34" i="14" s="1"/>
  <c r="AR34" i="14" s="1"/>
  <c r="AS34" i="14" s="1"/>
  <c r="AT34" i="14" s="1"/>
  <c r="AU34" i="14" s="1"/>
  <c r="AV34" i="14" s="1"/>
  <c r="AW34" i="14" s="1"/>
  <c r="AX34" i="14" s="1"/>
  <c r="AY34" i="14" s="1"/>
  <c r="AZ34" i="14" s="1"/>
  <c r="BA34" i="14" s="1"/>
  <c r="N47" i="6"/>
  <c r="S37" i="14"/>
  <c r="T37" i="14" s="1"/>
  <c r="U37" i="14" s="1"/>
  <c r="V37" i="14" s="1"/>
  <c r="W37" i="14" s="1"/>
  <c r="X37" i="14" s="1"/>
  <c r="Y37" i="14" s="1"/>
  <c r="Z37" i="14" s="1"/>
  <c r="AA37" i="14" s="1"/>
  <c r="AB37" i="14" s="1"/>
  <c r="AC37" i="14" s="1"/>
  <c r="AD37" i="14" s="1"/>
  <c r="AE37" i="14" s="1"/>
  <c r="AF37" i="14" s="1"/>
  <c r="AG37" i="14" s="1"/>
  <c r="AH37" i="14" s="1"/>
  <c r="AI37" i="14" s="1"/>
  <c r="AJ37" i="14" s="1"/>
  <c r="AK37" i="14" s="1"/>
  <c r="AL37" i="14" s="1"/>
  <c r="AM37" i="14" s="1"/>
  <c r="AN37" i="14" s="1"/>
  <c r="AO37" i="14" s="1"/>
  <c r="AP37" i="14" s="1"/>
  <c r="AQ37" i="14" s="1"/>
  <c r="AR37" i="14" s="1"/>
  <c r="AS37" i="14" s="1"/>
  <c r="AT37" i="14" s="1"/>
  <c r="AU37" i="14" s="1"/>
  <c r="AV37" i="14" s="1"/>
  <c r="AW37" i="14" s="1"/>
  <c r="AX37" i="14" s="1"/>
  <c r="AY37" i="14" s="1"/>
  <c r="AZ37" i="14" s="1"/>
  <c r="BA37" i="14" s="1"/>
  <c r="N53" i="6"/>
  <c r="R43" i="14"/>
  <c r="S43" i="14" s="1"/>
  <c r="T43" i="14" s="1"/>
  <c r="U43" i="14" s="1"/>
  <c r="V43" i="14" s="1"/>
  <c r="W43" i="14" s="1"/>
  <c r="X43" i="14" s="1"/>
  <c r="Y43" i="14" s="1"/>
  <c r="Z43" i="14" s="1"/>
  <c r="AA43" i="14" s="1"/>
  <c r="AB43" i="14" s="1"/>
  <c r="AC43" i="14" s="1"/>
  <c r="AD43" i="14" s="1"/>
  <c r="AE43" i="14" s="1"/>
  <c r="AF43" i="14" s="1"/>
  <c r="AG43" i="14" s="1"/>
  <c r="AH43" i="14" s="1"/>
  <c r="AI43" i="14" s="1"/>
  <c r="AJ43" i="14" s="1"/>
  <c r="AK43" i="14" s="1"/>
  <c r="AL43" i="14" s="1"/>
  <c r="AM43" i="14" s="1"/>
  <c r="AN43" i="14" s="1"/>
  <c r="AO43" i="14" s="1"/>
  <c r="AP43" i="14" s="1"/>
  <c r="AQ43" i="14" s="1"/>
  <c r="AR43" i="14" s="1"/>
  <c r="AS43" i="14" s="1"/>
  <c r="AT43" i="14" s="1"/>
  <c r="AU43" i="14" s="1"/>
  <c r="AV43" i="14" s="1"/>
  <c r="AW43" i="14" s="1"/>
  <c r="AX43" i="14" s="1"/>
  <c r="AY43" i="14" s="1"/>
  <c r="AZ43" i="14" s="1"/>
  <c r="BA43" i="14" s="1"/>
  <c r="BB43" i="14" s="1"/>
  <c r="BC43" i="14" s="1"/>
  <c r="BD43" i="14" s="1"/>
  <c r="BE43" i="14" s="1"/>
  <c r="BF43" i="14" s="1"/>
  <c r="BG43" i="14" s="1"/>
  <c r="BH43" i="14" s="1"/>
  <c r="BI43" i="14" s="1"/>
  <c r="BJ43" i="14" s="1"/>
  <c r="BK43" i="14" s="1"/>
  <c r="BL43" i="14" s="1"/>
  <c r="BM43" i="14" s="1"/>
  <c r="BN43" i="14" s="1"/>
  <c r="BO43" i="14" s="1"/>
  <c r="BP43" i="14" s="1"/>
  <c r="BQ43" i="14" s="1"/>
  <c r="BR43" i="14" s="1"/>
  <c r="BS43" i="14" s="1"/>
  <c r="BT43" i="14" s="1"/>
  <c r="BU43" i="14" s="1"/>
  <c r="BV43" i="14" s="1"/>
  <c r="BW43" i="14" s="1"/>
  <c r="BX43" i="14" s="1"/>
  <c r="BY43" i="14" s="1"/>
  <c r="BZ43" i="14" s="1"/>
  <c r="CA43" i="14" s="1"/>
  <c r="CB43" i="14" s="1"/>
  <c r="CC43" i="14" s="1"/>
  <c r="CD43" i="14" s="1"/>
  <c r="CE43" i="14" s="1"/>
  <c r="CF43" i="14" s="1"/>
  <c r="CG43" i="14" s="1"/>
  <c r="CH43" i="14" s="1"/>
  <c r="CI43" i="14" s="1"/>
  <c r="CJ43" i="14" s="1"/>
  <c r="N43" i="6"/>
  <c r="S33" i="14"/>
  <c r="T33" i="14" s="1"/>
  <c r="U33" i="14" s="1"/>
  <c r="V33" i="14" s="1"/>
  <c r="W33" i="14" s="1"/>
  <c r="X33" i="14" s="1"/>
  <c r="Y33" i="14" s="1"/>
  <c r="Z33" i="14" s="1"/>
  <c r="AA33" i="14" s="1"/>
  <c r="AB33" i="14" s="1"/>
  <c r="AC33" i="14" s="1"/>
  <c r="AD33" i="14" s="1"/>
  <c r="AE33" i="14" s="1"/>
  <c r="AF33" i="14" s="1"/>
  <c r="AG33" i="14" s="1"/>
  <c r="AH33" i="14" s="1"/>
  <c r="AI33" i="14" s="1"/>
  <c r="AJ33" i="14" s="1"/>
  <c r="AK33" i="14" s="1"/>
  <c r="AL33" i="14" s="1"/>
  <c r="AM33" i="14" s="1"/>
  <c r="AN33" i="14" s="1"/>
  <c r="AO33" i="14" s="1"/>
  <c r="AP33" i="14" s="1"/>
  <c r="AQ33" i="14" s="1"/>
  <c r="AR33" i="14" s="1"/>
  <c r="AS33" i="14" s="1"/>
  <c r="AT33" i="14" s="1"/>
  <c r="AU33" i="14" s="1"/>
  <c r="AV33" i="14" s="1"/>
  <c r="AW33" i="14" s="1"/>
  <c r="AX33" i="14" s="1"/>
  <c r="AY33" i="14" s="1"/>
  <c r="AZ33" i="14" s="1"/>
  <c r="BA33" i="14" s="1"/>
  <c r="N32" i="6"/>
  <c r="S22" i="14"/>
  <c r="T22" i="14" s="1"/>
  <c r="U22" i="14" s="1"/>
  <c r="V22" i="14" s="1"/>
  <c r="W22" i="14" s="1"/>
  <c r="X22" i="14" s="1"/>
  <c r="Y22" i="14" s="1"/>
  <c r="Z22" i="14" s="1"/>
  <c r="AA22" i="14" s="1"/>
  <c r="AB22" i="14" s="1"/>
  <c r="AC22" i="14" s="1"/>
  <c r="AD22" i="14" s="1"/>
  <c r="AE22" i="14" s="1"/>
  <c r="AF22" i="14" s="1"/>
  <c r="AG22" i="14" s="1"/>
  <c r="AH22" i="14" s="1"/>
  <c r="AI22" i="14" s="1"/>
  <c r="AJ22" i="14" s="1"/>
  <c r="AK22" i="14" s="1"/>
  <c r="AL22" i="14" s="1"/>
  <c r="AM22" i="14" s="1"/>
  <c r="AN22" i="14" s="1"/>
  <c r="AO22" i="14" s="1"/>
  <c r="AP22" i="14" s="1"/>
  <c r="AQ22" i="14" s="1"/>
  <c r="AR22" i="14" s="1"/>
  <c r="AS22" i="14" s="1"/>
  <c r="AT22" i="14" s="1"/>
  <c r="AU22" i="14" s="1"/>
  <c r="AV22" i="14" s="1"/>
  <c r="AW22" i="14" s="1"/>
  <c r="AX22" i="14" s="1"/>
  <c r="AY22" i="14" s="1"/>
  <c r="AZ22" i="14" s="1"/>
  <c r="BA22" i="14" s="1"/>
  <c r="S25" i="14"/>
  <c r="N27" i="6"/>
  <c r="S17" i="14"/>
  <c r="T17" i="14" s="1"/>
  <c r="U17" i="14" s="1"/>
  <c r="V17" i="14" s="1"/>
  <c r="W17" i="14" s="1"/>
  <c r="X17" i="14" s="1"/>
  <c r="Y17" i="14" s="1"/>
  <c r="Z17" i="14" s="1"/>
  <c r="AA17" i="14" s="1"/>
  <c r="AB17" i="14" s="1"/>
  <c r="AC17" i="14" s="1"/>
  <c r="AD17" i="14" s="1"/>
  <c r="AE17" i="14" s="1"/>
  <c r="AF17" i="14" s="1"/>
  <c r="AG17" i="14" s="1"/>
  <c r="AH17" i="14" s="1"/>
  <c r="AI17" i="14" s="1"/>
  <c r="AJ17" i="14" s="1"/>
  <c r="AK17" i="14" s="1"/>
  <c r="AL17" i="14" s="1"/>
  <c r="AM17" i="14" s="1"/>
  <c r="AN17" i="14" s="1"/>
  <c r="AO17" i="14" s="1"/>
  <c r="AP17" i="14" s="1"/>
  <c r="AQ17" i="14" s="1"/>
  <c r="AR17" i="14" s="1"/>
  <c r="AS17" i="14" s="1"/>
  <c r="AT17" i="14" s="1"/>
  <c r="AU17" i="14" s="1"/>
  <c r="AV17" i="14" s="1"/>
  <c r="AW17" i="14" s="1"/>
  <c r="AX17" i="14" s="1"/>
  <c r="AY17" i="14" s="1"/>
  <c r="AZ17" i="14" s="1"/>
  <c r="BA17" i="14" s="1"/>
  <c r="N55" i="6"/>
  <c r="R45" i="14"/>
  <c r="S45" i="14" s="1"/>
  <c r="T45" i="14" s="1"/>
  <c r="U45" i="14" s="1"/>
  <c r="V45" i="14" s="1"/>
  <c r="W45" i="14" s="1"/>
  <c r="X45" i="14" s="1"/>
  <c r="Y45" i="14" s="1"/>
  <c r="Z45" i="14" s="1"/>
  <c r="AA45" i="14" s="1"/>
  <c r="AB45" i="14" s="1"/>
  <c r="AC45" i="14" s="1"/>
  <c r="AD45" i="14" s="1"/>
  <c r="AE45" i="14" s="1"/>
  <c r="AF45" i="14" s="1"/>
  <c r="AG45" i="14" s="1"/>
  <c r="AH45" i="14" s="1"/>
  <c r="AI45" i="14" s="1"/>
  <c r="AJ45" i="14" s="1"/>
  <c r="AK45" i="14" s="1"/>
  <c r="AL45" i="14" s="1"/>
  <c r="AM45" i="14" s="1"/>
  <c r="AN45" i="14" s="1"/>
  <c r="AO45" i="14" s="1"/>
  <c r="AP45" i="14" s="1"/>
  <c r="AQ45" i="14" s="1"/>
  <c r="AR45" i="14" s="1"/>
  <c r="AS45" i="14" s="1"/>
  <c r="AT45" i="14" s="1"/>
  <c r="AU45" i="14" s="1"/>
  <c r="AV45" i="14" s="1"/>
  <c r="AW45" i="14" s="1"/>
  <c r="AX45" i="14" s="1"/>
  <c r="AY45" i="14" s="1"/>
  <c r="AZ45" i="14" s="1"/>
  <c r="BA45" i="14" s="1"/>
  <c r="BB45" i="14" s="1"/>
  <c r="BC45" i="14" s="1"/>
  <c r="BD45" i="14" s="1"/>
  <c r="BE45" i="14" s="1"/>
  <c r="BF45" i="14" s="1"/>
  <c r="BG45" i="14" s="1"/>
  <c r="BH45" i="14" s="1"/>
  <c r="BI45" i="14" s="1"/>
  <c r="BJ45" i="14" s="1"/>
  <c r="BK45" i="14" s="1"/>
  <c r="BL45" i="14" s="1"/>
  <c r="BM45" i="14" s="1"/>
  <c r="BN45" i="14" s="1"/>
  <c r="BO45" i="14" s="1"/>
  <c r="BP45" i="14" s="1"/>
  <c r="BQ45" i="14" s="1"/>
  <c r="BR45" i="14" s="1"/>
  <c r="BS45" i="14" s="1"/>
  <c r="BT45" i="14" s="1"/>
  <c r="BU45" i="14" s="1"/>
  <c r="BV45" i="14" s="1"/>
  <c r="BW45" i="14" s="1"/>
  <c r="BX45" i="14" s="1"/>
  <c r="BY45" i="14" s="1"/>
  <c r="BZ45" i="14" s="1"/>
  <c r="CA45" i="14" s="1"/>
  <c r="CB45" i="14" s="1"/>
  <c r="CC45" i="14" s="1"/>
  <c r="CD45" i="14" s="1"/>
  <c r="CE45" i="14" s="1"/>
  <c r="CF45" i="14" s="1"/>
  <c r="CG45" i="14" s="1"/>
  <c r="CH45" i="14" s="1"/>
  <c r="CI45" i="14" s="1"/>
  <c r="CJ45" i="14" s="1"/>
  <c r="N40" i="6"/>
  <c r="S30" i="14"/>
  <c r="T30" i="14" s="1"/>
  <c r="U30" i="14" s="1"/>
  <c r="V30" i="14" s="1"/>
  <c r="W30" i="14" s="1"/>
  <c r="X30" i="14" s="1"/>
  <c r="Y30" i="14" s="1"/>
  <c r="Z30" i="14" s="1"/>
  <c r="AA30" i="14" s="1"/>
  <c r="AB30" i="14" s="1"/>
  <c r="AC30" i="14" s="1"/>
  <c r="AD30" i="14" s="1"/>
  <c r="AE30" i="14" s="1"/>
  <c r="AF30" i="14" s="1"/>
  <c r="AG30" i="14" s="1"/>
  <c r="AH30" i="14" s="1"/>
  <c r="AI30" i="14" s="1"/>
  <c r="AJ30" i="14" s="1"/>
  <c r="AK30" i="14" s="1"/>
  <c r="AL30" i="14" s="1"/>
  <c r="AM30" i="14" s="1"/>
  <c r="AN30" i="14" s="1"/>
  <c r="AO30" i="14" s="1"/>
  <c r="AP30" i="14" s="1"/>
  <c r="AQ30" i="14" s="1"/>
  <c r="AR30" i="14" s="1"/>
  <c r="AS30" i="14" s="1"/>
  <c r="AT30" i="14" s="1"/>
  <c r="AU30" i="14" s="1"/>
  <c r="AV30" i="14" s="1"/>
  <c r="AW30" i="14" s="1"/>
  <c r="AX30" i="14" s="1"/>
  <c r="AY30" i="14" s="1"/>
  <c r="AZ30" i="14" s="1"/>
  <c r="BA30" i="14" s="1"/>
  <c r="N28" i="6"/>
  <c r="S18" i="14"/>
  <c r="T18" i="14" s="1"/>
  <c r="U18" i="14" s="1"/>
  <c r="V18" i="14" s="1"/>
  <c r="W18" i="14" s="1"/>
  <c r="X18" i="14" s="1"/>
  <c r="Y18" i="14" s="1"/>
  <c r="Z18" i="14" s="1"/>
  <c r="AA18" i="14" s="1"/>
  <c r="AB18" i="14" s="1"/>
  <c r="AC18" i="14" s="1"/>
  <c r="AD18" i="14" s="1"/>
  <c r="AE18" i="14" s="1"/>
  <c r="AF18" i="14" s="1"/>
  <c r="AG18" i="14" s="1"/>
  <c r="AH18" i="14" s="1"/>
  <c r="AI18" i="14" s="1"/>
  <c r="AJ18" i="14" s="1"/>
  <c r="AK18" i="14" s="1"/>
  <c r="AL18" i="14" s="1"/>
  <c r="AM18" i="14" s="1"/>
  <c r="AN18" i="14" s="1"/>
  <c r="AO18" i="14" s="1"/>
  <c r="AP18" i="14" s="1"/>
  <c r="AQ18" i="14" s="1"/>
  <c r="AR18" i="14" s="1"/>
  <c r="AS18" i="14" s="1"/>
  <c r="AT18" i="14" s="1"/>
  <c r="AU18" i="14" s="1"/>
  <c r="AV18" i="14" s="1"/>
  <c r="AW18" i="14" s="1"/>
  <c r="AX18" i="14" s="1"/>
  <c r="AY18" i="14" s="1"/>
  <c r="AZ18" i="14" s="1"/>
  <c r="BA18" i="14" s="1"/>
  <c r="N60" i="6"/>
  <c r="R50" i="14"/>
  <c r="S50" i="14" s="1"/>
  <c r="T50" i="14" s="1"/>
  <c r="U50" i="14" s="1"/>
  <c r="V50" i="14" s="1"/>
  <c r="W50" i="14" s="1"/>
  <c r="X50" i="14" s="1"/>
  <c r="Y50" i="14" s="1"/>
  <c r="Z50" i="14" s="1"/>
  <c r="AA50" i="14" s="1"/>
  <c r="AB50" i="14" s="1"/>
  <c r="AC50" i="14" s="1"/>
  <c r="AD50" i="14" s="1"/>
  <c r="AE50" i="14" s="1"/>
  <c r="AF50" i="14" s="1"/>
  <c r="AG50" i="14" s="1"/>
  <c r="AH50" i="14" s="1"/>
  <c r="AI50" i="14" s="1"/>
  <c r="AJ50" i="14" s="1"/>
  <c r="AK50" i="14" s="1"/>
  <c r="AL50" i="14" s="1"/>
  <c r="AM50" i="14" s="1"/>
  <c r="AN50" i="14" s="1"/>
  <c r="AO50" i="14" s="1"/>
  <c r="AP50" i="14" s="1"/>
  <c r="AQ50" i="14" s="1"/>
  <c r="AR50" i="14" s="1"/>
  <c r="AS50" i="14" s="1"/>
  <c r="AT50" i="14" s="1"/>
  <c r="AU50" i="14" s="1"/>
  <c r="AV50" i="14" s="1"/>
  <c r="AW50" i="14" s="1"/>
  <c r="AX50" i="14" s="1"/>
  <c r="AY50" i="14" s="1"/>
  <c r="AZ50" i="14" s="1"/>
  <c r="BA50" i="14" s="1"/>
  <c r="N61" i="6"/>
  <c r="R51" i="14"/>
  <c r="S51" i="14" s="1"/>
  <c r="T51" i="14" s="1"/>
  <c r="U51" i="14" s="1"/>
  <c r="V51" i="14" s="1"/>
  <c r="W51" i="14" s="1"/>
  <c r="X51" i="14" s="1"/>
  <c r="Y51" i="14" s="1"/>
  <c r="Z51" i="14" s="1"/>
  <c r="AA51" i="14" s="1"/>
  <c r="AB51" i="14" s="1"/>
  <c r="AC51" i="14" s="1"/>
  <c r="AD51" i="14" s="1"/>
  <c r="AE51" i="14" s="1"/>
  <c r="AF51" i="14" s="1"/>
  <c r="AG51" i="14" s="1"/>
  <c r="AH51" i="14" s="1"/>
  <c r="AI51" i="14" s="1"/>
  <c r="AJ51" i="14" s="1"/>
  <c r="AK51" i="14" s="1"/>
  <c r="AL51" i="14" s="1"/>
  <c r="AM51" i="14" s="1"/>
  <c r="AN51" i="14" s="1"/>
  <c r="AO51" i="14" s="1"/>
  <c r="AP51" i="14" s="1"/>
  <c r="AQ51" i="14" s="1"/>
  <c r="AR51" i="14" s="1"/>
  <c r="AS51" i="14" s="1"/>
  <c r="AT51" i="14" s="1"/>
  <c r="AU51" i="14" s="1"/>
  <c r="AV51" i="14" s="1"/>
  <c r="AW51" i="14" s="1"/>
  <c r="AX51" i="14" s="1"/>
  <c r="AY51" i="14" s="1"/>
  <c r="AZ51" i="14" s="1"/>
  <c r="BA51" i="14" s="1"/>
  <c r="N73" i="6"/>
  <c r="R63" i="14"/>
  <c r="S63" i="14" s="1"/>
  <c r="T63" i="14" s="1"/>
  <c r="U63" i="14" s="1"/>
  <c r="V63" i="14" s="1"/>
  <c r="W63" i="14" s="1"/>
  <c r="X63" i="14" s="1"/>
  <c r="Y63" i="14" s="1"/>
  <c r="Z63" i="14" s="1"/>
  <c r="AA63" i="14" s="1"/>
  <c r="AB63" i="14" s="1"/>
  <c r="AC63" i="14" s="1"/>
  <c r="AD63" i="14" s="1"/>
  <c r="AE63" i="14" s="1"/>
  <c r="AF63" i="14" s="1"/>
  <c r="AG63" i="14" s="1"/>
  <c r="AH63" i="14" s="1"/>
  <c r="AI63" i="14" s="1"/>
  <c r="AJ63" i="14" s="1"/>
  <c r="AK63" i="14" s="1"/>
  <c r="AL63" i="14" s="1"/>
  <c r="AM63" i="14" s="1"/>
  <c r="AN63" i="14" s="1"/>
  <c r="AO63" i="14" s="1"/>
  <c r="AP63" i="14" s="1"/>
  <c r="AQ63" i="14" s="1"/>
  <c r="AR63" i="14" s="1"/>
  <c r="AS63" i="14" s="1"/>
  <c r="AT63" i="14" s="1"/>
  <c r="AU63" i="14" s="1"/>
  <c r="AV63" i="14" s="1"/>
  <c r="AW63" i="14" s="1"/>
  <c r="AX63" i="14" s="1"/>
  <c r="AY63" i="14" s="1"/>
  <c r="AZ63" i="14" s="1"/>
  <c r="BA63" i="14" s="1"/>
  <c r="BB63" i="14" s="1"/>
  <c r="BC63" i="14" s="1"/>
  <c r="BD63" i="14" s="1"/>
  <c r="BE63" i="14" s="1"/>
  <c r="BF63" i="14" s="1"/>
  <c r="BG63" i="14" s="1"/>
  <c r="BH63" i="14" s="1"/>
  <c r="BI63" i="14" s="1"/>
  <c r="BJ63" i="14" s="1"/>
  <c r="BK63" i="14" s="1"/>
  <c r="BL63" i="14" s="1"/>
  <c r="BM63" i="14" s="1"/>
  <c r="BN63" i="14" s="1"/>
  <c r="BO63" i="14" s="1"/>
  <c r="BP63" i="14" s="1"/>
  <c r="BQ63" i="14" s="1"/>
  <c r="BR63" i="14" s="1"/>
  <c r="BS63" i="14" s="1"/>
  <c r="BT63" i="14" s="1"/>
  <c r="BU63" i="14" s="1"/>
  <c r="BV63" i="14" s="1"/>
  <c r="BW63" i="14" s="1"/>
  <c r="BX63" i="14" s="1"/>
  <c r="BY63" i="14" s="1"/>
  <c r="BZ63" i="14" s="1"/>
  <c r="CA63" i="14" s="1"/>
  <c r="CB63" i="14" s="1"/>
  <c r="CC63" i="14" s="1"/>
  <c r="CD63" i="14" s="1"/>
  <c r="CE63" i="14" s="1"/>
  <c r="CF63" i="14" s="1"/>
  <c r="CG63" i="14" s="1"/>
  <c r="CH63" i="14" s="1"/>
  <c r="CI63" i="14" s="1"/>
  <c r="CJ63" i="14" s="1"/>
  <c r="N76" i="6"/>
  <c r="R66" i="14"/>
  <c r="S66" i="14" s="1"/>
  <c r="T66" i="14" s="1"/>
  <c r="U66" i="14" s="1"/>
  <c r="V66" i="14" s="1"/>
  <c r="W66" i="14" s="1"/>
  <c r="X66" i="14" s="1"/>
  <c r="Y66" i="14" s="1"/>
  <c r="Z66" i="14" s="1"/>
  <c r="AA66" i="14" s="1"/>
  <c r="AB66" i="14" s="1"/>
  <c r="AC66" i="14" s="1"/>
  <c r="AD66" i="14" s="1"/>
  <c r="AE66" i="14" s="1"/>
  <c r="AF66" i="14" s="1"/>
  <c r="AG66" i="14" s="1"/>
  <c r="AH66" i="14" s="1"/>
  <c r="AI66" i="14" s="1"/>
  <c r="AJ66" i="14" s="1"/>
  <c r="AK66" i="14" s="1"/>
  <c r="AL66" i="14" s="1"/>
  <c r="AM66" i="14" s="1"/>
  <c r="AN66" i="14" s="1"/>
  <c r="AO66" i="14" s="1"/>
  <c r="AP66" i="14" s="1"/>
  <c r="AQ66" i="14" s="1"/>
  <c r="AR66" i="14" s="1"/>
  <c r="AS66" i="14" s="1"/>
  <c r="AT66" i="14" s="1"/>
  <c r="AU66" i="14" s="1"/>
  <c r="AV66" i="14" s="1"/>
  <c r="AW66" i="14" s="1"/>
  <c r="AX66" i="14" s="1"/>
  <c r="AY66" i="14" s="1"/>
  <c r="AZ66" i="14" s="1"/>
  <c r="BA66" i="14" s="1"/>
  <c r="N62" i="6"/>
  <c r="R52" i="14"/>
  <c r="S52" i="14" s="1"/>
  <c r="T52" i="14" s="1"/>
  <c r="U52" i="14" s="1"/>
  <c r="V52" i="14" s="1"/>
  <c r="W52" i="14" s="1"/>
  <c r="X52" i="14" s="1"/>
  <c r="Y52" i="14" s="1"/>
  <c r="Z52" i="14" s="1"/>
  <c r="AA52" i="14" s="1"/>
  <c r="AB52" i="14" s="1"/>
  <c r="AC52" i="14" s="1"/>
  <c r="AD52" i="14" s="1"/>
  <c r="AE52" i="14" s="1"/>
  <c r="AF52" i="14" s="1"/>
  <c r="AG52" i="14" s="1"/>
  <c r="AH52" i="14" s="1"/>
  <c r="AI52" i="14" s="1"/>
  <c r="AJ52" i="14" s="1"/>
  <c r="AK52" i="14" s="1"/>
  <c r="AL52" i="14" s="1"/>
  <c r="AM52" i="14" s="1"/>
  <c r="AN52" i="14" s="1"/>
  <c r="AO52" i="14" s="1"/>
  <c r="AP52" i="14" s="1"/>
  <c r="AQ52" i="14" s="1"/>
  <c r="AR52" i="14" s="1"/>
  <c r="AS52" i="14" s="1"/>
  <c r="AT52" i="14" s="1"/>
  <c r="AU52" i="14" s="1"/>
  <c r="AV52" i="14" s="1"/>
  <c r="AW52" i="14" s="1"/>
  <c r="AX52" i="14" s="1"/>
  <c r="AY52" i="14" s="1"/>
  <c r="AZ52" i="14" s="1"/>
  <c r="BA52" i="14" s="1"/>
  <c r="N77" i="6"/>
  <c r="R67" i="14"/>
  <c r="S67" i="14" s="1"/>
  <c r="T67" i="14" s="1"/>
  <c r="U67" i="14" s="1"/>
  <c r="V67" i="14" s="1"/>
  <c r="W67" i="14" s="1"/>
  <c r="X67" i="14" s="1"/>
  <c r="Y67" i="14" s="1"/>
  <c r="Z67" i="14" s="1"/>
  <c r="AA67" i="14" s="1"/>
  <c r="AB67" i="14" s="1"/>
  <c r="AC67" i="14" s="1"/>
  <c r="AD67" i="14" s="1"/>
  <c r="AE67" i="14" s="1"/>
  <c r="AF67" i="14" s="1"/>
  <c r="AG67" i="14" s="1"/>
  <c r="AH67" i="14" s="1"/>
  <c r="AI67" i="14" s="1"/>
  <c r="AJ67" i="14" s="1"/>
  <c r="AK67" i="14" s="1"/>
  <c r="AL67" i="14" s="1"/>
  <c r="AM67" i="14" s="1"/>
  <c r="AN67" i="14" s="1"/>
  <c r="AO67" i="14" s="1"/>
  <c r="AP67" i="14" s="1"/>
  <c r="AQ67" i="14" s="1"/>
  <c r="AR67" i="14" s="1"/>
  <c r="AS67" i="14" s="1"/>
  <c r="AT67" i="14" s="1"/>
  <c r="AU67" i="14" s="1"/>
  <c r="AV67" i="14" s="1"/>
  <c r="AW67" i="14" s="1"/>
  <c r="AX67" i="14" s="1"/>
  <c r="AY67" i="14" s="1"/>
  <c r="AZ67" i="14" s="1"/>
  <c r="BA67" i="14" s="1"/>
  <c r="N30" i="6"/>
  <c r="S20" i="14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AG20" i="14" s="1"/>
  <c r="AH20" i="14" s="1"/>
  <c r="AI20" i="14" s="1"/>
  <c r="AJ20" i="14" s="1"/>
  <c r="AK20" i="14" s="1"/>
  <c r="AL20" i="14" s="1"/>
  <c r="AM20" i="14" s="1"/>
  <c r="AN20" i="14" s="1"/>
  <c r="AO20" i="14" s="1"/>
  <c r="AP20" i="14" s="1"/>
  <c r="AQ20" i="14" s="1"/>
  <c r="AR20" i="14" s="1"/>
  <c r="AS20" i="14" s="1"/>
  <c r="AT20" i="14" s="1"/>
  <c r="AU20" i="14" s="1"/>
  <c r="AV20" i="14" s="1"/>
  <c r="AW20" i="14" s="1"/>
  <c r="AX20" i="14" s="1"/>
  <c r="AY20" i="14" s="1"/>
  <c r="AZ20" i="14" s="1"/>
  <c r="BA20" i="14" s="1"/>
  <c r="N29" i="6"/>
  <c r="S19" i="14"/>
  <c r="T19" i="14" s="1"/>
  <c r="U19" i="14" s="1"/>
  <c r="V19" i="14" s="1"/>
  <c r="W19" i="14" s="1"/>
  <c r="X19" i="14" s="1"/>
  <c r="Y19" i="14" s="1"/>
  <c r="Z19" i="14" s="1"/>
  <c r="AA19" i="14" s="1"/>
  <c r="AB19" i="14" s="1"/>
  <c r="AC19" i="14" s="1"/>
  <c r="AD19" i="14" s="1"/>
  <c r="AE19" i="14" s="1"/>
  <c r="AF19" i="14" s="1"/>
  <c r="AG19" i="14" s="1"/>
  <c r="AH19" i="14" s="1"/>
  <c r="AI19" i="14" s="1"/>
  <c r="AJ19" i="14" s="1"/>
  <c r="AK19" i="14" s="1"/>
  <c r="AL19" i="14" s="1"/>
  <c r="AM19" i="14" s="1"/>
  <c r="AN19" i="14" s="1"/>
  <c r="AO19" i="14" s="1"/>
  <c r="AP19" i="14" s="1"/>
  <c r="AQ19" i="14" s="1"/>
  <c r="AR19" i="14" s="1"/>
  <c r="AS19" i="14" s="1"/>
  <c r="AT19" i="14" s="1"/>
  <c r="AU19" i="14" s="1"/>
  <c r="AV19" i="14" s="1"/>
  <c r="AW19" i="14" s="1"/>
  <c r="AX19" i="14" s="1"/>
  <c r="AY19" i="14" s="1"/>
  <c r="AZ19" i="14" s="1"/>
  <c r="BA19" i="14" s="1"/>
  <c r="N75" i="6"/>
  <c r="R65" i="14"/>
  <c r="S65" i="14" s="1"/>
  <c r="T65" i="14" s="1"/>
  <c r="U65" i="14" s="1"/>
  <c r="V65" i="14" s="1"/>
  <c r="W65" i="14" s="1"/>
  <c r="X65" i="14" s="1"/>
  <c r="Y65" i="14" s="1"/>
  <c r="Z65" i="14" s="1"/>
  <c r="AA65" i="14" s="1"/>
  <c r="AB65" i="14" s="1"/>
  <c r="AC65" i="14" s="1"/>
  <c r="AD65" i="14" s="1"/>
  <c r="AE65" i="14" s="1"/>
  <c r="AF65" i="14" s="1"/>
  <c r="AG65" i="14" s="1"/>
  <c r="AH65" i="14" s="1"/>
  <c r="AI65" i="14" s="1"/>
  <c r="AJ65" i="14" s="1"/>
  <c r="AK65" i="14" s="1"/>
  <c r="AL65" i="14" s="1"/>
  <c r="AM65" i="14" s="1"/>
  <c r="AN65" i="14" s="1"/>
  <c r="AO65" i="14" s="1"/>
  <c r="AP65" i="14" s="1"/>
  <c r="AQ65" i="14" s="1"/>
  <c r="AR65" i="14" s="1"/>
  <c r="AS65" i="14" s="1"/>
  <c r="AT65" i="14" s="1"/>
  <c r="AU65" i="14" s="1"/>
  <c r="AV65" i="14" s="1"/>
  <c r="AW65" i="14" s="1"/>
  <c r="AX65" i="14" s="1"/>
  <c r="AY65" i="14" s="1"/>
  <c r="AZ65" i="14" s="1"/>
  <c r="BA65" i="14" s="1"/>
  <c r="N26" i="6"/>
  <c r="S16" i="14"/>
  <c r="T16" i="14" s="1"/>
  <c r="U16" i="14" s="1"/>
  <c r="V16" i="14" s="1"/>
  <c r="W16" i="14" s="1"/>
  <c r="X16" i="14" s="1"/>
  <c r="Y16" i="14" s="1"/>
  <c r="Z16" i="14" s="1"/>
  <c r="AA16" i="14" s="1"/>
  <c r="AB16" i="14" s="1"/>
  <c r="AC16" i="14" s="1"/>
  <c r="AD16" i="14" s="1"/>
  <c r="AE16" i="14" s="1"/>
  <c r="AF16" i="14" s="1"/>
  <c r="AG16" i="14" s="1"/>
  <c r="AH16" i="14" s="1"/>
  <c r="AI16" i="14" s="1"/>
  <c r="AJ16" i="14" s="1"/>
  <c r="AK16" i="14" s="1"/>
  <c r="AL16" i="14" s="1"/>
  <c r="AM16" i="14" s="1"/>
  <c r="AN16" i="14" s="1"/>
  <c r="AO16" i="14" s="1"/>
  <c r="AP16" i="14" s="1"/>
  <c r="AQ16" i="14" s="1"/>
  <c r="AR16" i="14" s="1"/>
  <c r="AS16" i="14" s="1"/>
  <c r="AT16" i="14" s="1"/>
  <c r="AU16" i="14" s="1"/>
  <c r="AV16" i="14" s="1"/>
  <c r="AW16" i="14" s="1"/>
  <c r="AX16" i="14" s="1"/>
  <c r="AY16" i="14" s="1"/>
  <c r="AZ16" i="14" s="1"/>
  <c r="BA16" i="14" s="1"/>
  <c r="N54" i="6"/>
  <c r="R44" i="14"/>
  <c r="S44" i="14" s="1"/>
  <c r="T44" i="14" s="1"/>
  <c r="U44" i="14" s="1"/>
  <c r="V44" i="14" s="1"/>
  <c r="W44" i="14" s="1"/>
  <c r="X44" i="14" s="1"/>
  <c r="Y44" i="14" s="1"/>
  <c r="Z44" i="14" s="1"/>
  <c r="AA44" i="14" s="1"/>
  <c r="AB44" i="14" s="1"/>
  <c r="AC44" i="14" s="1"/>
  <c r="AD44" i="14" s="1"/>
  <c r="AE44" i="14" s="1"/>
  <c r="AF44" i="14" s="1"/>
  <c r="AG44" i="14" s="1"/>
  <c r="AH44" i="14" s="1"/>
  <c r="AI44" i="14" s="1"/>
  <c r="AJ44" i="14" s="1"/>
  <c r="AK44" i="14" s="1"/>
  <c r="AL44" i="14" s="1"/>
  <c r="AM44" i="14" s="1"/>
  <c r="AN44" i="14" s="1"/>
  <c r="AO44" i="14" s="1"/>
  <c r="AP44" i="14" s="1"/>
  <c r="AQ44" i="14" s="1"/>
  <c r="AR44" i="14" s="1"/>
  <c r="AS44" i="14" s="1"/>
  <c r="AT44" i="14" s="1"/>
  <c r="AU44" i="14" s="1"/>
  <c r="AV44" i="14" s="1"/>
  <c r="AW44" i="14" s="1"/>
  <c r="AX44" i="14" s="1"/>
  <c r="AY44" i="14" s="1"/>
  <c r="AZ44" i="14" s="1"/>
  <c r="BA44" i="14" s="1"/>
  <c r="BB44" i="14" s="1"/>
  <c r="BC44" i="14" s="1"/>
  <c r="BD44" i="14" s="1"/>
  <c r="BE44" i="14" s="1"/>
  <c r="BF44" i="14" s="1"/>
  <c r="BG44" i="14" s="1"/>
  <c r="BH44" i="14" s="1"/>
  <c r="BI44" i="14" s="1"/>
  <c r="BJ44" i="14" s="1"/>
  <c r="BK44" i="14" s="1"/>
  <c r="BL44" i="14" s="1"/>
  <c r="BM44" i="14" s="1"/>
  <c r="BN44" i="14" s="1"/>
  <c r="BO44" i="14" s="1"/>
  <c r="BP44" i="14" s="1"/>
  <c r="BQ44" i="14" s="1"/>
  <c r="BR44" i="14" s="1"/>
  <c r="BS44" i="14" s="1"/>
  <c r="BT44" i="14" s="1"/>
  <c r="BU44" i="14" s="1"/>
  <c r="BV44" i="14" s="1"/>
  <c r="BW44" i="14" s="1"/>
  <c r="BX44" i="14" s="1"/>
  <c r="BY44" i="14" s="1"/>
  <c r="BZ44" i="14" s="1"/>
  <c r="CA44" i="14" s="1"/>
  <c r="CB44" i="14" s="1"/>
  <c r="CC44" i="14" s="1"/>
  <c r="CD44" i="14" s="1"/>
  <c r="CE44" i="14" s="1"/>
  <c r="CF44" i="14" s="1"/>
  <c r="CG44" i="14" s="1"/>
  <c r="CH44" i="14" s="1"/>
  <c r="CI44" i="14" s="1"/>
  <c r="CJ44" i="14" s="1"/>
  <c r="N42" i="6"/>
  <c r="S32" i="14"/>
  <c r="T32" i="14" s="1"/>
  <c r="U32" i="14" s="1"/>
  <c r="V32" i="14" s="1"/>
  <c r="W32" i="14" s="1"/>
  <c r="X32" i="14" s="1"/>
  <c r="Y32" i="14" s="1"/>
  <c r="Z32" i="14" s="1"/>
  <c r="AA32" i="14" s="1"/>
  <c r="AB32" i="14" s="1"/>
  <c r="AC32" i="14" s="1"/>
  <c r="AD32" i="14" s="1"/>
  <c r="AE32" i="14" s="1"/>
  <c r="AF32" i="14" s="1"/>
  <c r="AG32" i="14" s="1"/>
  <c r="AH32" i="14" s="1"/>
  <c r="AI32" i="14" s="1"/>
  <c r="AJ32" i="14" s="1"/>
  <c r="AK32" i="14" s="1"/>
  <c r="AL32" i="14" s="1"/>
  <c r="AM32" i="14" s="1"/>
  <c r="AN32" i="14" s="1"/>
  <c r="AO32" i="14" s="1"/>
  <c r="AP32" i="14" s="1"/>
  <c r="AQ32" i="14" s="1"/>
  <c r="AR32" i="14" s="1"/>
  <c r="AS32" i="14" s="1"/>
  <c r="AT32" i="14" s="1"/>
  <c r="AU32" i="14" s="1"/>
  <c r="AV32" i="14" s="1"/>
  <c r="AW32" i="14" s="1"/>
  <c r="AX32" i="14" s="1"/>
  <c r="AY32" i="14" s="1"/>
  <c r="AZ32" i="14" s="1"/>
  <c r="BA32" i="14" s="1"/>
  <c r="N58" i="6"/>
  <c r="R48" i="14"/>
  <c r="S48" i="14" s="1"/>
  <c r="T48" i="14" s="1"/>
  <c r="U48" i="14" s="1"/>
  <c r="V48" i="14" s="1"/>
  <c r="W48" i="14" s="1"/>
  <c r="X48" i="14" s="1"/>
  <c r="Y48" i="14" s="1"/>
  <c r="Z48" i="14" s="1"/>
  <c r="AA48" i="14" s="1"/>
  <c r="AB48" i="14" s="1"/>
  <c r="AC48" i="14" s="1"/>
  <c r="AD48" i="14" s="1"/>
  <c r="N74" i="6"/>
  <c r="R64" i="14"/>
  <c r="S64" i="14" s="1"/>
  <c r="T64" i="14" s="1"/>
  <c r="U64" i="14" s="1"/>
  <c r="V64" i="14" s="1"/>
  <c r="W64" i="14" s="1"/>
  <c r="X64" i="14" s="1"/>
  <c r="Y64" i="14" s="1"/>
  <c r="Z64" i="14" s="1"/>
  <c r="AA64" i="14" s="1"/>
  <c r="AB64" i="14" s="1"/>
  <c r="AC64" i="14" s="1"/>
  <c r="AD64" i="14" s="1"/>
  <c r="AE64" i="14" s="1"/>
  <c r="AF64" i="14" s="1"/>
  <c r="AG64" i="14" s="1"/>
  <c r="AH64" i="14" s="1"/>
  <c r="AI64" i="14" s="1"/>
  <c r="AJ64" i="14" s="1"/>
  <c r="AK64" i="14" s="1"/>
  <c r="AL64" i="14" s="1"/>
  <c r="AM64" i="14" s="1"/>
  <c r="AN64" i="14" s="1"/>
  <c r="AO64" i="14" s="1"/>
  <c r="AP64" i="14" s="1"/>
  <c r="AQ64" i="14" s="1"/>
  <c r="AR64" i="14" s="1"/>
  <c r="AS64" i="14" s="1"/>
  <c r="AT64" i="14" s="1"/>
  <c r="AU64" i="14" s="1"/>
  <c r="AV64" i="14" s="1"/>
  <c r="AW64" i="14" s="1"/>
  <c r="AX64" i="14" s="1"/>
  <c r="AY64" i="14" s="1"/>
  <c r="AZ64" i="14" s="1"/>
  <c r="BA64" i="14" s="1"/>
  <c r="BB64" i="14" s="1"/>
  <c r="BC64" i="14" s="1"/>
  <c r="BD64" i="14" s="1"/>
  <c r="BE64" i="14" s="1"/>
  <c r="BF64" i="14" s="1"/>
  <c r="BG64" i="14" s="1"/>
  <c r="BH64" i="14" s="1"/>
  <c r="BI64" i="14" s="1"/>
  <c r="BJ64" i="14" s="1"/>
  <c r="BK64" i="14" s="1"/>
  <c r="BL64" i="14" s="1"/>
  <c r="BM64" i="14" s="1"/>
  <c r="BN64" i="14" s="1"/>
  <c r="BO64" i="14" s="1"/>
  <c r="BP64" i="14" s="1"/>
  <c r="BQ64" i="14" s="1"/>
  <c r="BR64" i="14" s="1"/>
  <c r="BS64" i="14" s="1"/>
  <c r="BT64" i="14" s="1"/>
  <c r="BU64" i="14" s="1"/>
  <c r="BV64" i="14" s="1"/>
  <c r="BW64" i="14" s="1"/>
  <c r="BX64" i="14" s="1"/>
  <c r="BY64" i="14" s="1"/>
  <c r="BZ64" i="14" s="1"/>
  <c r="CA64" i="14" s="1"/>
  <c r="CB64" i="14" s="1"/>
  <c r="CC64" i="14" s="1"/>
  <c r="CD64" i="14" s="1"/>
  <c r="CE64" i="14" s="1"/>
  <c r="CF64" i="14" s="1"/>
  <c r="CG64" i="14" s="1"/>
  <c r="CH64" i="14" s="1"/>
  <c r="CI64" i="14" s="1"/>
  <c r="CJ64" i="14" s="1"/>
  <c r="N92" i="6"/>
  <c r="R82" i="14"/>
  <c r="S82" i="14" s="1"/>
  <c r="T82" i="14" s="1"/>
  <c r="U82" i="14" s="1"/>
  <c r="V82" i="14" s="1"/>
  <c r="W82" i="14" s="1"/>
  <c r="X82" i="14" s="1"/>
  <c r="Y82" i="14" s="1"/>
  <c r="Z82" i="14" s="1"/>
  <c r="AA82" i="14" s="1"/>
  <c r="AB82" i="14" s="1"/>
  <c r="AC82" i="14" s="1"/>
  <c r="AD82" i="14" s="1"/>
  <c r="AE82" i="14" s="1"/>
  <c r="AF82" i="14" s="1"/>
  <c r="AG82" i="14" s="1"/>
  <c r="AH82" i="14" s="1"/>
  <c r="AI82" i="14" s="1"/>
  <c r="AJ82" i="14" s="1"/>
  <c r="AK82" i="14" s="1"/>
  <c r="AL82" i="14" s="1"/>
  <c r="AM82" i="14" s="1"/>
  <c r="AN82" i="14" s="1"/>
  <c r="AO82" i="14" s="1"/>
  <c r="AP82" i="14" s="1"/>
  <c r="AQ82" i="14" s="1"/>
  <c r="AR82" i="14" s="1"/>
  <c r="AS82" i="14" s="1"/>
  <c r="AT82" i="14" s="1"/>
  <c r="AU82" i="14" s="1"/>
  <c r="AV82" i="14" s="1"/>
  <c r="AW82" i="14" s="1"/>
  <c r="AX82" i="14" s="1"/>
  <c r="AY82" i="14" s="1"/>
  <c r="AZ82" i="14" s="1"/>
  <c r="BA82" i="14" s="1"/>
  <c r="N68" i="6"/>
  <c r="R58" i="14"/>
  <c r="S58" i="14" s="1"/>
  <c r="T58" i="14" s="1"/>
  <c r="U58" i="14" s="1"/>
  <c r="V58" i="14" s="1"/>
  <c r="W58" i="14" s="1"/>
  <c r="X58" i="14" s="1"/>
  <c r="Y58" i="14" s="1"/>
  <c r="Z58" i="14" s="1"/>
  <c r="AA58" i="14" s="1"/>
  <c r="AB58" i="14" s="1"/>
  <c r="AC58" i="14" s="1"/>
  <c r="AD58" i="14" s="1"/>
  <c r="AE58" i="14" s="1"/>
  <c r="AF58" i="14" s="1"/>
  <c r="AG58" i="14" s="1"/>
  <c r="AH58" i="14" s="1"/>
  <c r="AI58" i="14" s="1"/>
  <c r="AJ58" i="14" s="1"/>
  <c r="AK58" i="14" s="1"/>
  <c r="AL58" i="14" s="1"/>
  <c r="AM58" i="14" s="1"/>
  <c r="AN58" i="14" s="1"/>
  <c r="AO58" i="14" s="1"/>
  <c r="AP58" i="14" s="1"/>
  <c r="AQ58" i="14" s="1"/>
  <c r="AR58" i="14" s="1"/>
  <c r="AS58" i="14" s="1"/>
  <c r="AT58" i="14" s="1"/>
  <c r="AU58" i="14" s="1"/>
  <c r="AV58" i="14" s="1"/>
  <c r="AW58" i="14" s="1"/>
  <c r="AX58" i="14" s="1"/>
  <c r="AY58" i="14" s="1"/>
  <c r="AZ58" i="14" s="1"/>
  <c r="BA58" i="14" s="1"/>
  <c r="BB58" i="14" s="1"/>
  <c r="BC58" i="14" s="1"/>
  <c r="BD58" i="14" s="1"/>
  <c r="BE58" i="14" s="1"/>
  <c r="BF58" i="14" s="1"/>
  <c r="BG58" i="14" s="1"/>
  <c r="BH58" i="14" s="1"/>
  <c r="BI58" i="14" s="1"/>
  <c r="BJ58" i="14" s="1"/>
  <c r="BK58" i="14" s="1"/>
  <c r="BL58" i="14" s="1"/>
  <c r="BM58" i="14" s="1"/>
  <c r="BN58" i="14" s="1"/>
  <c r="BO58" i="14" s="1"/>
  <c r="BP58" i="14" s="1"/>
  <c r="BQ58" i="14" s="1"/>
  <c r="BR58" i="14" s="1"/>
  <c r="BS58" i="14" s="1"/>
  <c r="BT58" i="14" s="1"/>
  <c r="BU58" i="14" s="1"/>
  <c r="BV58" i="14" s="1"/>
  <c r="BW58" i="14" s="1"/>
  <c r="BX58" i="14" s="1"/>
  <c r="BY58" i="14" s="1"/>
  <c r="BZ58" i="14" s="1"/>
  <c r="CA58" i="14" s="1"/>
  <c r="CB58" i="14" s="1"/>
  <c r="CC58" i="14" s="1"/>
  <c r="CD58" i="14" s="1"/>
  <c r="CE58" i="14" s="1"/>
  <c r="CF58" i="14" s="1"/>
  <c r="CG58" i="14" s="1"/>
  <c r="CH58" i="14" s="1"/>
  <c r="CI58" i="14" s="1"/>
  <c r="CJ58" i="14" s="1"/>
  <c r="N46" i="6"/>
  <c r="S36" i="14"/>
  <c r="T36" i="14" s="1"/>
  <c r="U36" i="14" s="1"/>
  <c r="V36" i="14" s="1"/>
  <c r="W36" i="14" s="1"/>
  <c r="X36" i="14" s="1"/>
  <c r="Y36" i="14" s="1"/>
  <c r="Z36" i="14" s="1"/>
  <c r="AA36" i="14" s="1"/>
  <c r="AB36" i="14" s="1"/>
  <c r="AC36" i="14" s="1"/>
  <c r="AD36" i="14" s="1"/>
  <c r="AE36" i="14" s="1"/>
  <c r="AF36" i="14" s="1"/>
  <c r="AG36" i="14" s="1"/>
  <c r="AH36" i="14" s="1"/>
  <c r="AI36" i="14" s="1"/>
  <c r="AJ36" i="14" s="1"/>
  <c r="AK36" i="14" s="1"/>
  <c r="AL36" i="14" s="1"/>
  <c r="AM36" i="14" s="1"/>
  <c r="AN36" i="14" s="1"/>
  <c r="AO36" i="14" s="1"/>
  <c r="AP36" i="14" s="1"/>
  <c r="AQ36" i="14" s="1"/>
  <c r="AR36" i="14" s="1"/>
  <c r="AS36" i="14" s="1"/>
  <c r="AT36" i="14" s="1"/>
  <c r="AU36" i="14" s="1"/>
  <c r="AV36" i="14" s="1"/>
  <c r="AW36" i="14" s="1"/>
  <c r="AX36" i="14" s="1"/>
  <c r="AY36" i="14" s="1"/>
  <c r="AZ36" i="14" s="1"/>
  <c r="BA36" i="14" s="1"/>
  <c r="N25" i="6"/>
  <c r="S15" i="14"/>
  <c r="T15" i="14" s="1"/>
  <c r="U15" i="14" s="1"/>
  <c r="V15" i="14" s="1"/>
  <c r="W15" i="14" s="1"/>
  <c r="X15" i="14" s="1"/>
  <c r="Y15" i="14" s="1"/>
  <c r="Z15" i="14" s="1"/>
  <c r="AA15" i="14" s="1"/>
  <c r="AB15" i="14" s="1"/>
  <c r="AC15" i="14" s="1"/>
  <c r="AD15" i="14" s="1"/>
  <c r="AE15" i="14" s="1"/>
  <c r="AF15" i="14" s="1"/>
  <c r="AG15" i="14" s="1"/>
  <c r="AH15" i="14" s="1"/>
  <c r="AI15" i="14" s="1"/>
  <c r="AJ15" i="14" s="1"/>
  <c r="AK15" i="14" s="1"/>
  <c r="AL15" i="14" s="1"/>
  <c r="AM15" i="14" s="1"/>
  <c r="AN15" i="14" s="1"/>
  <c r="AO15" i="14" s="1"/>
  <c r="AP15" i="14" s="1"/>
  <c r="AQ15" i="14" s="1"/>
  <c r="AR15" i="14" s="1"/>
  <c r="AS15" i="14" s="1"/>
  <c r="AT15" i="14" s="1"/>
  <c r="AU15" i="14" s="1"/>
  <c r="AV15" i="14" s="1"/>
  <c r="AW15" i="14" s="1"/>
  <c r="AX15" i="14" s="1"/>
  <c r="AY15" i="14" s="1"/>
  <c r="AZ15" i="14" s="1"/>
  <c r="BA15" i="14" s="1"/>
  <c r="N91" i="6"/>
  <c r="R81" i="14"/>
  <c r="S81" i="14" s="1"/>
  <c r="T81" i="14" s="1"/>
  <c r="U81" i="14" s="1"/>
  <c r="V81" i="14" s="1"/>
  <c r="W81" i="14" s="1"/>
  <c r="X81" i="14" s="1"/>
  <c r="Y81" i="14" s="1"/>
  <c r="Z81" i="14" s="1"/>
  <c r="AA81" i="14" s="1"/>
  <c r="AB81" i="14" s="1"/>
  <c r="AC81" i="14" s="1"/>
  <c r="AD81" i="14" s="1"/>
  <c r="AE81" i="14" s="1"/>
  <c r="AF81" i="14" s="1"/>
  <c r="AG81" i="14" s="1"/>
  <c r="AH81" i="14" s="1"/>
  <c r="AI81" i="14" s="1"/>
  <c r="AJ81" i="14" s="1"/>
  <c r="AK81" i="14" s="1"/>
  <c r="AL81" i="14" s="1"/>
  <c r="AM81" i="14" s="1"/>
  <c r="AN81" i="14" s="1"/>
  <c r="AO81" i="14" s="1"/>
  <c r="AP81" i="14" s="1"/>
  <c r="AQ81" i="14" s="1"/>
  <c r="AR81" i="14" s="1"/>
  <c r="AS81" i="14" s="1"/>
  <c r="AT81" i="14" s="1"/>
  <c r="AU81" i="14" s="1"/>
  <c r="AV81" i="14" s="1"/>
  <c r="AW81" i="14" s="1"/>
  <c r="AX81" i="14" s="1"/>
  <c r="AY81" i="14" s="1"/>
  <c r="AZ81" i="14" s="1"/>
  <c r="BA81" i="14" s="1"/>
  <c r="N57" i="6"/>
  <c r="R47" i="14"/>
  <c r="S47" i="14" s="1"/>
  <c r="T47" i="14" s="1"/>
  <c r="U47" i="14" s="1"/>
  <c r="V47" i="14" s="1"/>
  <c r="W47" i="14" s="1"/>
  <c r="X47" i="14" s="1"/>
  <c r="Y47" i="14" s="1"/>
  <c r="Z47" i="14" s="1"/>
  <c r="AA47" i="14" s="1"/>
  <c r="AB47" i="14" s="1"/>
  <c r="AC47" i="14" s="1"/>
  <c r="AD47" i="14" s="1"/>
  <c r="AE47" i="14" s="1"/>
  <c r="AF47" i="14" s="1"/>
  <c r="AG47" i="14" s="1"/>
  <c r="AH47" i="14" s="1"/>
  <c r="AI47" i="14" s="1"/>
  <c r="AJ47" i="14" s="1"/>
  <c r="AK47" i="14" s="1"/>
  <c r="AL47" i="14" s="1"/>
  <c r="AM47" i="14" s="1"/>
  <c r="AN47" i="14" s="1"/>
  <c r="AO47" i="14" s="1"/>
  <c r="AP47" i="14" s="1"/>
  <c r="AQ47" i="14" s="1"/>
  <c r="AR47" i="14" s="1"/>
  <c r="AS47" i="14" s="1"/>
  <c r="AT47" i="14" s="1"/>
  <c r="AU47" i="14" s="1"/>
  <c r="AV47" i="14" s="1"/>
  <c r="AW47" i="14" s="1"/>
  <c r="AX47" i="14" s="1"/>
  <c r="AY47" i="14" s="1"/>
  <c r="AZ47" i="14" s="1"/>
  <c r="BA47" i="14" s="1"/>
  <c r="BB47" i="14" s="1"/>
  <c r="BC47" i="14" s="1"/>
  <c r="BD47" i="14" s="1"/>
  <c r="BE47" i="14" s="1"/>
  <c r="BF47" i="14" s="1"/>
  <c r="BG47" i="14" s="1"/>
  <c r="BH47" i="14" s="1"/>
  <c r="BI47" i="14" s="1"/>
  <c r="BJ47" i="14" s="1"/>
  <c r="BK47" i="14" s="1"/>
  <c r="BL47" i="14" s="1"/>
  <c r="BM47" i="14" s="1"/>
  <c r="BN47" i="14" s="1"/>
  <c r="BO47" i="14" s="1"/>
  <c r="BP47" i="14" s="1"/>
  <c r="BQ47" i="14" s="1"/>
  <c r="BR47" i="14" s="1"/>
  <c r="BS47" i="14" s="1"/>
  <c r="BT47" i="14" s="1"/>
  <c r="BU47" i="14" s="1"/>
  <c r="BV47" i="14" s="1"/>
  <c r="BW47" i="14" s="1"/>
  <c r="BX47" i="14" s="1"/>
  <c r="BY47" i="14" s="1"/>
  <c r="BZ47" i="14" s="1"/>
  <c r="CA47" i="14" s="1"/>
  <c r="CB47" i="14" s="1"/>
  <c r="CC47" i="14" s="1"/>
  <c r="CD47" i="14" s="1"/>
  <c r="CE47" i="14" s="1"/>
  <c r="CF47" i="14" s="1"/>
  <c r="CG47" i="14" s="1"/>
  <c r="CH47" i="14" s="1"/>
  <c r="CI47" i="14" s="1"/>
  <c r="CJ47" i="14" s="1"/>
  <c r="N39" i="6"/>
  <c r="S29" i="14"/>
  <c r="T29" i="14" s="1"/>
  <c r="U29" i="14" s="1"/>
  <c r="V29" i="14" s="1"/>
  <c r="W29" i="14" s="1"/>
  <c r="X29" i="14" s="1"/>
  <c r="Y29" i="14" s="1"/>
  <c r="Z29" i="14" s="1"/>
  <c r="AA29" i="14" s="1"/>
  <c r="AB29" i="14" s="1"/>
  <c r="AC29" i="14" s="1"/>
  <c r="AD29" i="14" s="1"/>
  <c r="AE29" i="14" s="1"/>
  <c r="AF29" i="14" s="1"/>
  <c r="AG29" i="14" s="1"/>
  <c r="AH29" i="14" s="1"/>
  <c r="AI29" i="14" s="1"/>
  <c r="AJ29" i="14" s="1"/>
  <c r="AK29" i="14" s="1"/>
  <c r="AL29" i="14" s="1"/>
  <c r="AM29" i="14" s="1"/>
  <c r="AN29" i="14" s="1"/>
  <c r="AO29" i="14" s="1"/>
  <c r="AP29" i="14" s="1"/>
  <c r="AQ29" i="14" s="1"/>
  <c r="AR29" i="14" s="1"/>
  <c r="AS29" i="14" s="1"/>
  <c r="AT29" i="14" s="1"/>
  <c r="AU29" i="14" s="1"/>
  <c r="AV29" i="14" s="1"/>
  <c r="AW29" i="14" s="1"/>
  <c r="AX29" i="14" s="1"/>
  <c r="AY29" i="14" s="1"/>
  <c r="AZ29" i="14" s="1"/>
  <c r="BA29" i="14" s="1"/>
  <c r="N52" i="6"/>
  <c r="R42" i="14"/>
  <c r="S42" i="14" s="1"/>
  <c r="T42" i="14" s="1"/>
  <c r="U42" i="14" s="1"/>
  <c r="V42" i="14" s="1"/>
  <c r="W42" i="14" s="1"/>
  <c r="X42" i="14" s="1"/>
  <c r="Y42" i="14" s="1"/>
  <c r="Z42" i="14" s="1"/>
  <c r="AA42" i="14" s="1"/>
  <c r="AB42" i="14" s="1"/>
  <c r="AC42" i="14" s="1"/>
  <c r="AD42" i="14" s="1"/>
  <c r="AE42" i="14" s="1"/>
  <c r="AF42" i="14" s="1"/>
  <c r="AG42" i="14" s="1"/>
  <c r="AH42" i="14" s="1"/>
  <c r="AI42" i="14" s="1"/>
  <c r="AJ42" i="14" s="1"/>
  <c r="AK42" i="14" s="1"/>
  <c r="AL42" i="14" s="1"/>
  <c r="AM42" i="14" s="1"/>
  <c r="AN42" i="14" s="1"/>
  <c r="AO42" i="14" s="1"/>
  <c r="AP42" i="14" s="1"/>
  <c r="AQ42" i="14" s="1"/>
  <c r="AR42" i="14" s="1"/>
  <c r="AS42" i="14" s="1"/>
  <c r="AT42" i="14" s="1"/>
  <c r="AU42" i="14" s="1"/>
  <c r="AV42" i="14" s="1"/>
  <c r="AW42" i="14" s="1"/>
  <c r="AX42" i="14" s="1"/>
  <c r="AY42" i="14" s="1"/>
  <c r="AZ42" i="14" s="1"/>
  <c r="BA42" i="14" s="1"/>
  <c r="BB42" i="14" s="1"/>
  <c r="N82" i="6"/>
  <c r="R72" i="14"/>
  <c r="S72" i="14" s="1"/>
  <c r="T72" i="14" s="1"/>
  <c r="U72" i="14" s="1"/>
  <c r="V72" i="14" s="1"/>
  <c r="W72" i="14" s="1"/>
  <c r="X72" i="14" s="1"/>
  <c r="Y72" i="14" s="1"/>
  <c r="Z72" i="14" s="1"/>
  <c r="AA72" i="14" s="1"/>
  <c r="AB72" i="14" s="1"/>
  <c r="AC72" i="14" s="1"/>
  <c r="AD72" i="14" s="1"/>
  <c r="AE72" i="14" s="1"/>
  <c r="AF72" i="14" s="1"/>
  <c r="AG72" i="14" s="1"/>
  <c r="AH72" i="14" s="1"/>
  <c r="AI72" i="14" s="1"/>
  <c r="AJ72" i="14" s="1"/>
  <c r="AK72" i="14" s="1"/>
  <c r="AL72" i="14" s="1"/>
  <c r="AM72" i="14" s="1"/>
  <c r="AN72" i="14" s="1"/>
  <c r="AO72" i="14" s="1"/>
  <c r="AP72" i="14" s="1"/>
  <c r="AQ72" i="14" s="1"/>
  <c r="AR72" i="14" s="1"/>
  <c r="AS72" i="14" s="1"/>
  <c r="AT72" i="14" s="1"/>
  <c r="AU72" i="14" s="1"/>
  <c r="AV72" i="14" s="1"/>
  <c r="AW72" i="14" s="1"/>
  <c r="AX72" i="14" s="1"/>
  <c r="AY72" i="14" s="1"/>
  <c r="AZ72" i="14" s="1"/>
  <c r="BA72" i="14" s="1"/>
  <c r="BB72" i="14" s="1"/>
  <c r="BC72" i="14" s="1"/>
  <c r="BD72" i="14" s="1"/>
  <c r="BE72" i="14" s="1"/>
  <c r="BF72" i="14" s="1"/>
  <c r="BG72" i="14" s="1"/>
  <c r="BH72" i="14" s="1"/>
  <c r="BI72" i="14" s="1"/>
  <c r="BJ72" i="14" s="1"/>
  <c r="BK72" i="14" s="1"/>
  <c r="BL72" i="14" s="1"/>
  <c r="BM72" i="14" s="1"/>
  <c r="BN72" i="14" s="1"/>
  <c r="BO72" i="14" s="1"/>
  <c r="BP72" i="14" s="1"/>
  <c r="BQ72" i="14" s="1"/>
  <c r="BR72" i="14" s="1"/>
  <c r="BS72" i="14" s="1"/>
  <c r="BT72" i="14" s="1"/>
  <c r="BU72" i="14" s="1"/>
  <c r="BV72" i="14" s="1"/>
  <c r="BW72" i="14" s="1"/>
  <c r="BX72" i="14" s="1"/>
  <c r="BY72" i="14" s="1"/>
  <c r="BZ72" i="14" s="1"/>
  <c r="CA72" i="14" s="1"/>
  <c r="CB72" i="14" s="1"/>
  <c r="CC72" i="14" s="1"/>
  <c r="CD72" i="14" s="1"/>
  <c r="CE72" i="14" s="1"/>
  <c r="CF72" i="14" s="1"/>
  <c r="CG72" i="14" s="1"/>
  <c r="CH72" i="14" s="1"/>
  <c r="CI72" i="14" s="1"/>
  <c r="CJ72" i="14" s="1"/>
  <c r="N56" i="4"/>
  <c r="N85" i="4"/>
  <c r="O85" i="4" s="1"/>
  <c r="O85" i="6" s="1"/>
  <c r="M14" i="4"/>
  <c r="M14" i="6"/>
  <c r="M20" i="25" s="1"/>
  <c r="M10" i="6"/>
  <c r="M6" i="6" s="1"/>
  <c r="N24" i="4"/>
  <c r="N6" i="4" s="1"/>
  <c r="N36" i="4"/>
  <c r="M6" i="4"/>
  <c r="L15" i="4"/>
  <c r="L16" i="4" s="1"/>
  <c r="M11" i="4"/>
  <c r="M11" i="6"/>
  <c r="M17" i="25" s="1"/>
  <c r="N66" i="4"/>
  <c r="M7" i="4"/>
  <c r="M13" i="4"/>
  <c r="M13" i="6"/>
  <c r="M19" i="25" s="1"/>
  <c r="M5" i="4"/>
  <c r="L16" i="25"/>
  <c r="K5" i="6"/>
  <c r="K16" i="6" s="1"/>
  <c r="M18" i="25"/>
  <c r="AB6" i="12"/>
  <c r="P10" i="12"/>
  <c r="P5" i="12"/>
  <c r="P6" i="12"/>
  <c r="O15" i="12"/>
  <c r="O16" i="12" s="1"/>
  <c r="K25" i="25"/>
  <c r="K22" i="25" s="1"/>
  <c r="AB5" i="12"/>
  <c r="P12" i="12"/>
  <c r="N50" i="6"/>
  <c r="N12" i="4"/>
  <c r="AM6" i="12"/>
  <c r="AM10" i="12"/>
  <c r="AM15" i="12" s="1"/>
  <c r="AM5" i="12"/>
  <c r="N31" i="6"/>
  <c r="N35" i="6"/>
  <c r="N11" i="4"/>
  <c r="N65" i="6"/>
  <c r="N23" i="6"/>
  <c r="L7" i="6"/>
  <c r="L5" i="6" s="1"/>
  <c r="O23" i="4"/>
  <c r="O28" i="4"/>
  <c r="O28" i="6" s="1"/>
  <c r="O45" i="4"/>
  <c r="O45" i="6" s="1"/>
  <c r="O60" i="4"/>
  <c r="O60" i="6" s="1"/>
  <c r="O37" i="4"/>
  <c r="O37" i="6" s="1"/>
  <c r="O82" i="4"/>
  <c r="O82" i="6" s="1"/>
  <c r="O72" i="4"/>
  <c r="O72" i="6" s="1"/>
  <c r="O52" i="4"/>
  <c r="O52" i="6" s="1"/>
  <c r="O50" i="4"/>
  <c r="O90" i="4"/>
  <c r="O90" i="6" s="1"/>
  <c r="O91" i="4"/>
  <c r="O91" i="6" s="1"/>
  <c r="O77" i="4"/>
  <c r="O77" i="6" s="1"/>
  <c r="O87" i="4"/>
  <c r="O87" i="6" s="1"/>
  <c r="O27" i="4"/>
  <c r="O27" i="6" s="1"/>
  <c r="O32" i="4"/>
  <c r="O32" i="6" s="1"/>
  <c r="O25" i="4"/>
  <c r="O25" i="6" s="1"/>
  <c r="O80" i="4"/>
  <c r="O46" i="4"/>
  <c r="O46" i="6" s="1"/>
  <c r="O57" i="4"/>
  <c r="O57" i="6" s="1"/>
  <c r="O84" i="4"/>
  <c r="O84" i="6" s="1"/>
  <c r="O76" i="4"/>
  <c r="O76" i="6" s="1"/>
  <c r="O35" i="4"/>
  <c r="O74" i="4"/>
  <c r="O74" i="6" s="1"/>
  <c r="O71" i="4"/>
  <c r="O71" i="6" s="1"/>
  <c r="O83" i="4"/>
  <c r="O83" i="6" s="1"/>
  <c r="O39" i="4"/>
  <c r="O39" i="6" s="1"/>
  <c r="O88" i="4"/>
  <c r="O88" i="6" s="1"/>
  <c r="O69" i="4"/>
  <c r="O69" i="6" s="1"/>
  <c r="O55" i="4"/>
  <c r="O55" i="6" s="1"/>
  <c r="O30" i="4"/>
  <c r="O30" i="6" s="1"/>
  <c r="O65" i="4"/>
  <c r="O38" i="4"/>
  <c r="O38" i="6" s="1"/>
  <c r="O29" i="4"/>
  <c r="O29" i="6" s="1"/>
  <c r="O68" i="4"/>
  <c r="O68" i="6" s="1"/>
  <c r="O73" i="4"/>
  <c r="O73" i="6" s="1"/>
  <c r="O40" i="4"/>
  <c r="O40" i="6" s="1"/>
  <c r="O62" i="4"/>
  <c r="O62" i="6" s="1"/>
  <c r="O59" i="4"/>
  <c r="O59" i="6" s="1"/>
  <c r="O43" i="4"/>
  <c r="O43" i="6" s="1"/>
  <c r="O51" i="4"/>
  <c r="O51" i="6" s="1"/>
  <c r="O92" i="4"/>
  <c r="O92" i="6" s="1"/>
  <c r="O42" i="4"/>
  <c r="O42" i="6" s="1"/>
  <c r="O44" i="4"/>
  <c r="O44" i="6" s="1"/>
  <c r="O89" i="4"/>
  <c r="O89" i="6" s="1"/>
  <c r="O86" i="4"/>
  <c r="O86" i="6" s="1"/>
  <c r="O41" i="4"/>
  <c r="O41" i="6" s="1"/>
  <c r="O56" i="4"/>
  <c r="O56" i="6" s="1"/>
  <c r="O58" i="4"/>
  <c r="O58" i="6" s="1"/>
  <c r="O70" i="4"/>
  <c r="O70" i="6" s="1"/>
  <c r="O75" i="4"/>
  <c r="O75" i="6" s="1"/>
  <c r="O54" i="4"/>
  <c r="O54" i="6" s="1"/>
  <c r="O47" i="4"/>
  <c r="O47" i="6" s="1"/>
  <c r="O81" i="4"/>
  <c r="O81" i="6" s="1"/>
  <c r="O26" i="4"/>
  <c r="O26" i="6" s="1"/>
  <c r="O53" i="4"/>
  <c r="O53" i="6" s="1"/>
  <c r="O31" i="4"/>
  <c r="O31" i="6" s="1"/>
  <c r="O61" i="4"/>
  <c r="O61" i="6" s="1"/>
  <c r="O67" i="4"/>
  <c r="O67" i="6" s="1"/>
  <c r="L21" i="25"/>
  <c r="P11" i="12"/>
  <c r="P7" i="12"/>
  <c r="P13" i="12"/>
  <c r="N80" i="6"/>
  <c r="N14" i="4"/>
  <c r="L15" i="6"/>
  <c r="AL16" i="12"/>
  <c r="BC42" i="14" l="1"/>
  <c r="BD42" i="14" s="1"/>
  <c r="BE42" i="14" s="1"/>
  <c r="BF42" i="14" s="1"/>
  <c r="BG42" i="14" s="1"/>
  <c r="BH42" i="14" s="1"/>
  <c r="BI42" i="14" s="1"/>
  <c r="BJ42" i="14" s="1"/>
  <c r="BK42" i="14" s="1"/>
  <c r="BL42" i="14" s="1"/>
  <c r="BM42" i="14" s="1"/>
  <c r="BN42" i="14" s="1"/>
  <c r="BO42" i="14" s="1"/>
  <c r="BP42" i="14" s="1"/>
  <c r="BQ42" i="14" s="1"/>
  <c r="BR42" i="14" s="1"/>
  <c r="BS42" i="14" s="1"/>
  <c r="BT42" i="14" s="1"/>
  <c r="BU42" i="14" s="1"/>
  <c r="BV42" i="14" s="1"/>
  <c r="BW42" i="14" s="1"/>
  <c r="BX42" i="14" s="1"/>
  <c r="BY42" i="14" s="1"/>
  <c r="BZ42" i="14" s="1"/>
  <c r="CA42" i="14" s="1"/>
  <c r="CB42" i="14" s="1"/>
  <c r="CC42" i="14" s="1"/>
  <c r="CD42" i="14" s="1"/>
  <c r="CE42" i="14" s="1"/>
  <c r="CF42" i="14" s="1"/>
  <c r="CG42" i="14" s="1"/>
  <c r="CH42" i="14" s="1"/>
  <c r="CI42" i="14" s="1"/>
  <c r="CJ42" i="14" s="1"/>
  <c r="AE48" i="14"/>
  <c r="AF48" i="14" s="1"/>
  <c r="AG48" i="14" s="1"/>
  <c r="AH48" i="14" s="1"/>
  <c r="AI48" i="14" s="1"/>
  <c r="AJ48" i="14" s="1"/>
  <c r="AK48" i="14" s="1"/>
  <c r="AL48" i="14" s="1"/>
  <c r="AM48" i="14" s="1"/>
  <c r="AN48" i="14" s="1"/>
  <c r="AO48" i="14" s="1"/>
  <c r="AP48" i="14" s="1"/>
  <c r="AQ48" i="14" s="1"/>
  <c r="AR48" i="14" s="1"/>
  <c r="AS48" i="14" s="1"/>
  <c r="AT48" i="14" s="1"/>
  <c r="AU48" i="14" s="1"/>
  <c r="AV48" i="14" s="1"/>
  <c r="AW48" i="14" s="1"/>
  <c r="AX48" i="14" s="1"/>
  <c r="AY48" i="14" s="1"/>
  <c r="AZ48" i="14" s="1"/>
  <c r="BA48" i="14" s="1"/>
  <c r="BB48" i="14" s="1"/>
  <c r="BC48" i="14" s="1"/>
  <c r="BD48" i="14" s="1"/>
  <c r="BE48" i="14" s="1"/>
  <c r="BF48" i="14" s="1"/>
  <c r="BG48" i="14" s="1"/>
  <c r="BH48" i="14" s="1"/>
  <c r="BI48" i="14" s="1"/>
  <c r="BJ48" i="14" s="1"/>
  <c r="BK48" i="14" s="1"/>
  <c r="BL48" i="14" s="1"/>
  <c r="BM48" i="14" s="1"/>
  <c r="BN48" i="14" s="1"/>
  <c r="BO48" i="14" s="1"/>
  <c r="BP48" i="14" s="1"/>
  <c r="BQ48" i="14" s="1"/>
  <c r="BR48" i="14" s="1"/>
  <c r="BS48" i="14" s="1"/>
  <c r="BT48" i="14" s="1"/>
  <c r="BU48" i="14" s="1"/>
  <c r="BV48" i="14" s="1"/>
  <c r="BW48" i="14" s="1"/>
  <c r="BX48" i="14" s="1"/>
  <c r="BY48" i="14" s="1"/>
  <c r="BZ48" i="14" s="1"/>
  <c r="CA48" i="14" s="1"/>
  <c r="CB48" i="14" s="1"/>
  <c r="CC48" i="14" s="1"/>
  <c r="CD48" i="14" s="1"/>
  <c r="CE48" i="14" s="1"/>
  <c r="CF48" i="14" s="1"/>
  <c r="CG48" i="14" s="1"/>
  <c r="CH48" i="14" s="1"/>
  <c r="CI48" i="14" s="1"/>
  <c r="CJ48" i="14" s="1"/>
  <c r="AD58" i="6"/>
  <c r="O24" i="4"/>
  <c r="O24" i="6" s="1"/>
  <c r="N10" i="4"/>
  <c r="N56" i="6"/>
  <c r="N12" i="6" s="1"/>
  <c r="N18" i="25" s="1"/>
  <c r="S46" i="14"/>
  <c r="T46" i="14" s="1"/>
  <c r="U46" i="14" s="1"/>
  <c r="V46" i="14" s="1"/>
  <c r="W46" i="14" s="1"/>
  <c r="X46" i="14" s="1"/>
  <c r="Y46" i="14" s="1"/>
  <c r="Z46" i="14" s="1"/>
  <c r="AA46" i="14" s="1"/>
  <c r="AB46" i="14" s="1"/>
  <c r="AC46" i="14" s="1"/>
  <c r="AD46" i="14" s="1"/>
  <c r="AE46" i="14" s="1"/>
  <c r="AF46" i="14" s="1"/>
  <c r="AG46" i="14" s="1"/>
  <c r="AH46" i="14" s="1"/>
  <c r="AI46" i="14" s="1"/>
  <c r="AJ46" i="14" s="1"/>
  <c r="AK46" i="14" s="1"/>
  <c r="AL46" i="14" s="1"/>
  <c r="AM46" i="14" s="1"/>
  <c r="AN46" i="14" s="1"/>
  <c r="AO46" i="14" s="1"/>
  <c r="AP46" i="14" s="1"/>
  <c r="AQ46" i="14" s="1"/>
  <c r="AR46" i="14" s="1"/>
  <c r="AS46" i="14" s="1"/>
  <c r="AT46" i="14" s="1"/>
  <c r="AU46" i="14" s="1"/>
  <c r="AV46" i="14" s="1"/>
  <c r="AW46" i="14" s="1"/>
  <c r="AX46" i="14" s="1"/>
  <c r="AY46" i="14" s="1"/>
  <c r="AZ46" i="14" s="1"/>
  <c r="BA46" i="14" s="1"/>
  <c r="T25" i="14"/>
  <c r="N66" i="6"/>
  <c r="N13" i="6" s="1"/>
  <c r="N19" i="25" s="1"/>
  <c r="R56" i="14"/>
  <c r="S56" i="14" s="1"/>
  <c r="T56" i="14" s="1"/>
  <c r="U56" i="14" s="1"/>
  <c r="V56" i="14" s="1"/>
  <c r="W56" i="14" s="1"/>
  <c r="X56" i="14" s="1"/>
  <c r="Y56" i="14" s="1"/>
  <c r="Z56" i="14" s="1"/>
  <c r="AA56" i="14" s="1"/>
  <c r="AB56" i="14" s="1"/>
  <c r="AC56" i="14" s="1"/>
  <c r="AD56" i="14" s="1"/>
  <c r="AE56" i="14" s="1"/>
  <c r="AF56" i="14" s="1"/>
  <c r="AG56" i="14" s="1"/>
  <c r="AH56" i="14" s="1"/>
  <c r="AI56" i="14" s="1"/>
  <c r="AJ56" i="14" s="1"/>
  <c r="AK56" i="14" s="1"/>
  <c r="AL56" i="14" s="1"/>
  <c r="AM56" i="14" s="1"/>
  <c r="AN56" i="14" s="1"/>
  <c r="AO56" i="14" s="1"/>
  <c r="AP56" i="14" s="1"/>
  <c r="AQ56" i="14" s="1"/>
  <c r="AR56" i="14" s="1"/>
  <c r="AS56" i="14" s="1"/>
  <c r="AT56" i="14" s="1"/>
  <c r="AU56" i="14" s="1"/>
  <c r="AV56" i="14" s="1"/>
  <c r="AW56" i="14" s="1"/>
  <c r="AX56" i="14" s="1"/>
  <c r="AY56" i="14" s="1"/>
  <c r="AZ56" i="14" s="1"/>
  <c r="BA56" i="14" s="1"/>
  <c r="T13" i="14"/>
  <c r="N36" i="6"/>
  <c r="N11" i="6" s="1"/>
  <c r="N17" i="25" s="1"/>
  <c r="N24" i="6"/>
  <c r="N10" i="6" s="1"/>
  <c r="N85" i="6"/>
  <c r="N14" i="6" s="1"/>
  <c r="N20" i="25" s="1"/>
  <c r="R75" i="14"/>
  <c r="S75" i="14" s="1"/>
  <c r="T75" i="14" s="1"/>
  <c r="U75" i="14" s="1"/>
  <c r="V75" i="14" s="1"/>
  <c r="W75" i="14" s="1"/>
  <c r="X75" i="14" s="1"/>
  <c r="Y75" i="14" s="1"/>
  <c r="Z75" i="14" s="1"/>
  <c r="AA75" i="14" s="1"/>
  <c r="AB75" i="14" s="1"/>
  <c r="AC75" i="14" s="1"/>
  <c r="AD75" i="14" s="1"/>
  <c r="AE75" i="14" s="1"/>
  <c r="AF75" i="14" s="1"/>
  <c r="AG75" i="14" s="1"/>
  <c r="AH75" i="14" s="1"/>
  <c r="AI75" i="14" s="1"/>
  <c r="AJ75" i="14" s="1"/>
  <c r="AK75" i="14" s="1"/>
  <c r="AL75" i="14" s="1"/>
  <c r="AM75" i="14" s="1"/>
  <c r="AN75" i="14" s="1"/>
  <c r="AO75" i="14" s="1"/>
  <c r="AP75" i="14" s="1"/>
  <c r="AQ75" i="14" s="1"/>
  <c r="AR75" i="14" s="1"/>
  <c r="AS75" i="14" s="1"/>
  <c r="AT75" i="14" s="1"/>
  <c r="AU75" i="14" s="1"/>
  <c r="AV75" i="14" s="1"/>
  <c r="AW75" i="14" s="1"/>
  <c r="AX75" i="14" s="1"/>
  <c r="AY75" i="14" s="1"/>
  <c r="AZ75" i="14" s="1"/>
  <c r="BA75" i="14" s="1"/>
  <c r="BB75" i="14" s="1"/>
  <c r="BC75" i="14" s="1"/>
  <c r="BD75" i="14" s="1"/>
  <c r="BE75" i="14" s="1"/>
  <c r="BF75" i="14" s="1"/>
  <c r="BG75" i="14" s="1"/>
  <c r="BH75" i="14" s="1"/>
  <c r="BI75" i="14" s="1"/>
  <c r="BJ75" i="14" s="1"/>
  <c r="BK75" i="14" s="1"/>
  <c r="BL75" i="14" s="1"/>
  <c r="BM75" i="14" s="1"/>
  <c r="BN75" i="14" s="1"/>
  <c r="BO75" i="14" s="1"/>
  <c r="BP75" i="14" s="1"/>
  <c r="BQ75" i="14" s="1"/>
  <c r="BR75" i="14" s="1"/>
  <c r="BS75" i="14" s="1"/>
  <c r="BT75" i="14" s="1"/>
  <c r="BU75" i="14" s="1"/>
  <c r="BV75" i="14" s="1"/>
  <c r="BW75" i="14" s="1"/>
  <c r="BX75" i="14" s="1"/>
  <c r="BY75" i="14" s="1"/>
  <c r="BZ75" i="14" s="1"/>
  <c r="CA75" i="14" s="1"/>
  <c r="CB75" i="14" s="1"/>
  <c r="CC75" i="14" s="1"/>
  <c r="CD75" i="14" s="1"/>
  <c r="CE75" i="14" s="1"/>
  <c r="CF75" i="14" s="1"/>
  <c r="CG75" i="14" s="1"/>
  <c r="CH75" i="14" s="1"/>
  <c r="CI75" i="14" s="1"/>
  <c r="CJ75" i="14" s="1"/>
  <c r="M15" i="4"/>
  <c r="M16" i="4" s="1"/>
  <c r="N5" i="4"/>
  <c r="N7" i="4"/>
  <c r="M16" i="25"/>
  <c r="M21" i="25" s="1"/>
  <c r="O36" i="4"/>
  <c r="O36" i="6" s="1"/>
  <c r="M7" i="6"/>
  <c r="M5" i="6" s="1"/>
  <c r="O66" i="4"/>
  <c r="O66" i="6" s="1"/>
  <c r="N13" i="4"/>
  <c r="N15" i="4" s="1"/>
  <c r="M15" i="6"/>
  <c r="AM16" i="12"/>
  <c r="O35" i="6"/>
  <c r="P15" i="12"/>
  <c r="L16" i="6"/>
  <c r="L25" i="25"/>
  <c r="L22" i="25" s="1"/>
  <c r="O80" i="6"/>
  <c r="O14" i="6" s="1"/>
  <c r="O20" i="25" s="1"/>
  <c r="O14" i="4"/>
  <c r="AN6" i="12"/>
  <c r="AN10" i="12"/>
  <c r="AN15" i="12" s="1"/>
  <c r="AN5" i="12"/>
  <c r="O65" i="6"/>
  <c r="O50" i="6"/>
  <c r="O12" i="6" s="1"/>
  <c r="O12" i="4"/>
  <c r="O23" i="6"/>
  <c r="O10" i="6" s="1"/>
  <c r="O6" i="4"/>
  <c r="O10" i="4"/>
  <c r="P23" i="4"/>
  <c r="Q23" i="4" s="1"/>
  <c r="P72" i="4"/>
  <c r="P28" i="4"/>
  <c r="P37" i="4"/>
  <c r="P90" i="4"/>
  <c r="P52" i="4"/>
  <c r="P50" i="4"/>
  <c r="Q50" i="4" s="1"/>
  <c r="P82" i="4"/>
  <c r="P60" i="4"/>
  <c r="P45" i="4"/>
  <c r="P69" i="4"/>
  <c r="P84" i="4"/>
  <c r="P46" i="4"/>
  <c r="P83" i="4"/>
  <c r="P92" i="4"/>
  <c r="P43" i="4"/>
  <c r="P76" i="4"/>
  <c r="P87" i="4"/>
  <c r="P32" i="4"/>
  <c r="P24" i="4"/>
  <c r="P71" i="4"/>
  <c r="P59" i="4"/>
  <c r="P30" i="4"/>
  <c r="P29" i="4"/>
  <c r="P57" i="4"/>
  <c r="P27" i="4"/>
  <c r="P39" i="4"/>
  <c r="P80" i="4"/>
  <c r="Q80" i="4" s="1"/>
  <c r="P55" i="4"/>
  <c r="P77" i="4"/>
  <c r="P35" i="4"/>
  <c r="Q35" i="4" s="1"/>
  <c r="P73" i="4"/>
  <c r="P91" i="4"/>
  <c r="P25" i="4"/>
  <c r="P88" i="4"/>
  <c r="P85" i="4"/>
  <c r="P51" i="4"/>
  <c r="P68" i="4"/>
  <c r="P40" i="4"/>
  <c r="P74" i="4"/>
  <c r="P62" i="4"/>
  <c r="P65" i="4"/>
  <c r="Q65" i="4" s="1"/>
  <c r="P38" i="4"/>
  <c r="P42" i="4"/>
  <c r="P75" i="4"/>
  <c r="P89" i="4"/>
  <c r="P61" i="4"/>
  <c r="P70" i="4"/>
  <c r="P54" i="4"/>
  <c r="P47" i="4"/>
  <c r="P67" i="4"/>
  <c r="P41" i="4"/>
  <c r="P26" i="4"/>
  <c r="P56" i="4"/>
  <c r="P44" i="4"/>
  <c r="P86" i="4"/>
  <c r="P53" i="4"/>
  <c r="P81" i="4"/>
  <c r="P31" i="4"/>
  <c r="P58" i="4"/>
  <c r="AB16" i="12"/>
  <c r="N16" i="4" l="1"/>
  <c r="S14" i="14"/>
  <c r="R5" i="14"/>
  <c r="R6" i="14"/>
  <c r="U13" i="14"/>
  <c r="U25" i="14"/>
  <c r="S26" i="14"/>
  <c r="R7" i="14"/>
  <c r="O11" i="6"/>
  <c r="O17" i="25" s="1"/>
  <c r="O5" i="4"/>
  <c r="O18" i="25"/>
  <c r="O13" i="4"/>
  <c r="P66" i="4"/>
  <c r="P66" i="6" s="1"/>
  <c r="O13" i="6"/>
  <c r="O19" i="25" s="1"/>
  <c r="P36" i="4"/>
  <c r="P36" i="6" s="1"/>
  <c r="O11" i="4"/>
  <c r="O7" i="4"/>
  <c r="N7" i="6"/>
  <c r="P16" i="12"/>
  <c r="M16" i="6"/>
  <c r="M25" i="25"/>
  <c r="M22" i="25" s="1"/>
  <c r="P47" i="6"/>
  <c r="Q47" i="4"/>
  <c r="P68" i="6"/>
  <c r="Q68" i="4"/>
  <c r="P39" i="6"/>
  <c r="Q39" i="4"/>
  <c r="R50" i="4"/>
  <c r="Q50" i="6"/>
  <c r="P58" i="6"/>
  <c r="Q58" i="4"/>
  <c r="P86" i="6"/>
  <c r="Q86" i="4"/>
  <c r="P41" i="6"/>
  <c r="Q41" i="4"/>
  <c r="P54" i="6"/>
  <c r="Q54" i="4"/>
  <c r="P75" i="6"/>
  <c r="Q75" i="4"/>
  <c r="P62" i="6"/>
  <c r="Q62" i="4"/>
  <c r="P51" i="6"/>
  <c r="Q51" i="4"/>
  <c r="P91" i="6"/>
  <c r="Q91" i="4"/>
  <c r="P77" i="6"/>
  <c r="Q77" i="4"/>
  <c r="P27" i="6"/>
  <c r="Q27" i="4"/>
  <c r="P59" i="6"/>
  <c r="Q59" i="4"/>
  <c r="P87" i="6"/>
  <c r="Q87" i="4"/>
  <c r="P83" i="6"/>
  <c r="Q83" i="4"/>
  <c r="P45" i="6"/>
  <c r="Q45" i="4"/>
  <c r="P52" i="6"/>
  <c r="Q52" i="4"/>
  <c r="P72" i="6"/>
  <c r="Q72" i="4"/>
  <c r="P53" i="6"/>
  <c r="Q53" i="4"/>
  <c r="P89" i="6"/>
  <c r="Q89" i="4"/>
  <c r="R35" i="4"/>
  <c r="Q35" i="6"/>
  <c r="P30" i="6"/>
  <c r="Q30" i="4"/>
  <c r="P92" i="6"/>
  <c r="Q92" i="4"/>
  <c r="P28" i="6"/>
  <c r="Q28" i="4"/>
  <c r="P31" i="6"/>
  <c r="Q31" i="4"/>
  <c r="P70" i="6"/>
  <c r="Q70" i="4"/>
  <c r="P42" i="6"/>
  <c r="Q42" i="4"/>
  <c r="P74" i="6"/>
  <c r="Q74" i="4"/>
  <c r="P85" i="6"/>
  <c r="Q85" i="4"/>
  <c r="P73" i="6"/>
  <c r="Q73" i="4"/>
  <c r="P55" i="6"/>
  <c r="Q55" i="4"/>
  <c r="P57" i="6"/>
  <c r="Q57" i="4"/>
  <c r="P71" i="6"/>
  <c r="Q71" i="4"/>
  <c r="P76" i="6"/>
  <c r="Q76" i="4"/>
  <c r="P46" i="6"/>
  <c r="Q46" i="4"/>
  <c r="P60" i="6"/>
  <c r="Q60" i="4"/>
  <c r="P90" i="6"/>
  <c r="Q90" i="4"/>
  <c r="R23" i="4"/>
  <c r="Q23" i="6"/>
  <c r="P26" i="6"/>
  <c r="Q26" i="4"/>
  <c r="R65" i="4"/>
  <c r="Q65" i="6"/>
  <c r="P25" i="6"/>
  <c r="Q25" i="4"/>
  <c r="P32" i="6"/>
  <c r="Q32" i="4"/>
  <c r="P69" i="6"/>
  <c r="Q69" i="4"/>
  <c r="P44" i="6"/>
  <c r="Q44" i="4"/>
  <c r="P81" i="6"/>
  <c r="Q81" i="4"/>
  <c r="P56" i="6"/>
  <c r="Q56" i="4"/>
  <c r="P67" i="6"/>
  <c r="Q67" i="4"/>
  <c r="P61" i="6"/>
  <c r="Q61" i="4"/>
  <c r="P38" i="6"/>
  <c r="Q38" i="4"/>
  <c r="P40" i="6"/>
  <c r="Q40" i="4"/>
  <c r="P88" i="6"/>
  <c r="Q88" i="4"/>
  <c r="R80" i="4"/>
  <c r="Q80" i="6"/>
  <c r="P29" i="6"/>
  <c r="Q29" i="4"/>
  <c r="P24" i="6"/>
  <c r="Q24" i="4"/>
  <c r="P43" i="6"/>
  <c r="Q43" i="4"/>
  <c r="P84" i="6"/>
  <c r="Q84" i="4"/>
  <c r="P82" i="6"/>
  <c r="Q82" i="4"/>
  <c r="P37" i="6"/>
  <c r="Q37" i="4"/>
  <c r="AN16" i="12"/>
  <c r="P65" i="6"/>
  <c r="P35" i="6"/>
  <c r="P50" i="6"/>
  <c r="P12" i="4"/>
  <c r="O6" i="6"/>
  <c r="AO5" i="12"/>
  <c r="AO6" i="12"/>
  <c r="AO10" i="12"/>
  <c r="AO15" i="12" s="1"/>
  <c r="N16" i="25"/>
  <c r="N21" i="25" s="1"/>
  <c r="N15" i="6"/>
  <c r="N6" i="6"/>
  <c r="P80" i="6"/>
  <c r="P14" i="4"/>
  <c r="P23" i="6"/>
  <c r="P10" i="4"/>
  <c r="P6" i="4"/>
  <c r="O15" i="4" l="1"/>
  <c r="V13" i="14"/>
  <c r="V25" i="14"/>
  <c r="T26" i="14"/>
  <c r="S7" i="14"/>
  <c r="T14" i="14"/>
  <c r="S6" i="14"/>
  <c r="S5" i="14"/>
  <c r="P11" i="4"/>
  <c r="O16" i="4"/>
  <c r="Q36" i="4"/>
  <c r="Q36" i="6" s="1"/>
  <c r="N5" i="6"/>
  <c r="P13" i="4"/>
  <c r="P15" i="4" s="1"/>
  <c r="P5" i="4"/>
  <c r="P7" i="4"/>
  <c r="Q66" i="4"/>
  <c r="O7" i="6"/>
  <c r="O5" i="6" s="1"/>
  <c r="O15" i="6"/>
  <c r="P12" i="6"/>
  <c r="P18" i="25" s="1"/>
  <c r="P10" i="6"/>
  <c r="P6" i="6" s="1"/>
  <c r="P14" i="6"/>
  <c r="P20" i="25" s="1"/>
  <c r="P11" i="6"/>
  <c r="P17" i="25" s="1"/>
  <c r="P13" i="6"/>
  <c r="P19" i="25" s="1"/>
  <c r="Q37" i="6"/>
  <c r="R37" i="4"/>
  <c r="Q84" i="6"/>
  <c r="R84" i="4"/>
  <c r="Q24" i="6"/>
  <c r="R24" i="4"/>
  <c r="Q14" i="4"/>
  <c r="S23" i="4"/>
  <c r="R23" i="6"/>
  <c r="Q68" i="6"/>
  <c r="R68" i="4"/>
  <c r="Q88" i="6"/>
  <c r="R88" i="4"/>
  <c r="Q38" i="6"/>
  <c r="R38" i="4"/>
  <c r="Q67" i="6"/>
  <c r="R67" i="4"/>
  <c r="Q81" i="6"/>
  <c r="R81" i="4"/>
  <c r="Q69" i="6"/>
  <c r="R69" i="4"/>
  <c r="Q25" i="6"/>
  <c r="R25" i="4"/>
  <c r="S65" i="4"/>
  <c r="R65" i="6"/>
  <c r="Q10" i="4"/>
  <c r="Q90" i="6"/>
  <c r="R90" i="4"/>
  <c r="Q46" i="6"/>
  <c r="R46" i="4"/>
  <c r="Q71" i="6"/>
  <c r="R71" i="4"/>
  <c r="Q55" i="6"/>
  <c r="R55" i="4"/>
  <c r="Q85" i="6"/>
  <c r="R85" i="4"/>
  <c r="Q42" i="6"/>
  <c r="R42" i="4"/>
  <c r="R36" i="4"/>
  <c r="Q28" i="6"/>
  <c r="R28" i="4"/>
  <c r="Q30" i="6"/>
  <c r="R30" i="4"/>
  <c r="Q53" i="6"/>
  <c r="R53" i="4"/>
  <c r="Q52" i="6"/>
  <c r="R52" i="4"/>
  <c r="Q83" i="6"/>
  <c r="R83" i="4"/>
  <c r="Q59" i="6"/>
  <c r="R59" i="4"/>
  <c r="Q77" i="6"/>
  <c r="R77" i="4"/>
  <c r="Q51" i="6"/>
  <c r="R51" i="4"/>
  <c r="Q75" i="6"/>
  <c r="R75" i="4"/>
  <c r="Q41" i="6"/>
  <c r="R41" i="4"/>
  <c r="Q58" i="6"/>
  <c r="R58" i="4"/>
  <c r="S50" i="4"/>
  <c r="R50" i="6"/>
  <c r="Q82" i="6"/>
  <c r="R82" i="4"/>
  <c r="Q43" i="6"/>
  <c r="R43" i="4"/>
  <c r="Q29" i="6"/>
  <c r="R29" i="4"/>
  <c r="S80" i="4"/>
  <c r="R80" i="6"/>
  <c r="R26" i="4"/>
  <c r="Q26" i="6"/>
  <c r="Q6" i="4"/>
  <c r="S35" i="4"/>
  <c r="R35" i="6"/>
  <c r="Q39" i="6"/>
  <c r="R39" i="4"/>
  <c r="Q47" i="6"/>
  <c r="R47" i="4"/>
  <c r="Q40" i="6"/>
  <c r="R40" i="4"/>
  <c r="Q61" i="6"/>
  <c r="R61" i="4"/>
  <c r="Q56" i="6"/>
  <c r="R56" i="4"/>
  <c r="Q44" i="6"/>
  <c r="R44" i="4"/>
  <c r="Q32" i="6"/>
  <c r="R32" i="4"/>
  <c r="Q60" i="6"/>
  <c r="R60" i="4"/>
  <c r="Q76" i="6"/>
  <c r="R76" i="4"/>
  <c r="Q57" i="6"/>
  <c r="R57" i="4"/>
  <c r="Q73" i="6"/>
  <c r="R73" i="4"/>
  <c r="Q74" i="6"/>
  <c r="R74" i="4"/>
  <c r="Q70" i="6"/>
  <c r="R70" i="4"/>
  <c r="Q31" i="6"/>
  <c r="R31" i="4"/>
  <c r="Q92" i="6"/>
  <c r="R92" i="4"/>
  <c r="Q11" i="4"/>
  <c r="Q89" i="6"/>
  <c r="R89" i="4"/>
  <c r="Q72" i="6"/>
  <c r="R72" i="4"/>
  <c r="Q45" i="6"/>
  <c r="R45" i="4"/>
  <c r="Q87" i="6"/>
  <c r="R87" i="4"/>
  <c r="Q27" i="6"/>
  <c r="R27" i="4"/>
  <c r="Q91" i="6"/>
  <c r="R91" i="4"/>
  <c r="Q62" i="6"/>
  <c r="R62" i="4"/>
  <c r="Q54" i="6"/>
  <c r="R54" i="4"/>
  <c r="Q86" i="6"/>
  <c r="R86" i="4"/>
  <c r="Q12" i="4"/>
  <c r="O16" i="25"/>
  <c r="AO16" i="12"/>
  <c r="N25" i="25"/>
  <c r="N22" i="25" s="1"/>
  <c r="AP10" i="12"/>
  <c r="AP15" i="12" s="1"/>
  <c r="AP5" i="12"/>
  <c r="AP6" i="12"/>
  <c r="W25" i="14" l="1"/>
  <c r="U26" i="14"/>
  <c r="T7" i="14"/>
  <c r="U14" i="14"/>
  <c r="T5" i="14"/>
  <c r="T6" i="14"/>
  <c r="W13" i="14"/>
  <c r="Q7" i="4"/>
  <c r="N16" i="6"/>
  <c r="P16" i="4"/>
  <c r="P16" i="25"/>
  <c r="P21" i="25" s="1"/>
  <c r="R66" i="4"/>
  <c r="R5" i="4" s="1"/>
  <c r="Q13" i="4"/>
  <c r="Q15" i="4" s="1"/>
  <c r="Q66" i="6"/>
  <c r="Q5" i="4"/>
  <c r="O16" i="6"/>
  <c r="O21" i="25"/>
  <c r="P7" i="6"/>
  <c r="P5" i="6" s="1"/>
  <c r="P15" i="6"/>
  <c r="Q11" i="6"/>
  <c r="Q17" i="25" s="1"/>
  <c r="Q12" i="6"/>
  <c r="Q18" i="25" s="1"/>
  <c r="Q13" i="6"/>
  <c r="Q19" i="25" s="1"/>
  <c r="Q10" i="6"/>
  <c r="Q6" i="6" s="1"/>
  <c r="Q14" i="6"/>
  <c r="Q20" i="25" s="1"/>
  <c r="R12" i="4"/>
  <c r="R62" i="6"/>
  <c r="S62" i="4"/>
  <c r="S89" i="4"/>
  <c r="R89" i="6"/>
  <c r="S83" i="4"/>
  <c r="R83" i="6"/>
  <c r="R31" i="6"/>
  <c r="S31" i="4"/>
  <c r="R74" i="6"/>
  <c r="S74" i="4"/>
  <c r="R57" i="6"/>
  <c r="S57" i="4"/>
  <c r="S60" i="4"/>
  <c r="R60" i="6"/>
  <c r="R32" i="6"/>
  <c r="S32" i="4"/>
  <c r="R56" i="6"/>
  <c r="S56" i="4"/>
  <c r="S40" i="4"/>
  <c r="R40" i="6"/>
  <c r="R47" i="6"/>
  <c r="S47" i="4"/>
  <c r="R7" i="4"/>
  <c r="R14" i="4"/>
  <c r="R43" i="6"/>
  <c r="S43" i="4"/>
  <c r="R28" i="6"/>
  <c r="S28" i="4"/>
  <c r="R42" i="6"/>
  <c r="S42" i="4"/>
  <c r="R55" i="6"/>
  <c r="S55" i="4"/>
  <c r="S46" i="4"/>
  <c r="R46" i="6"/>
  <c r="R25" i="6"/>
  <c r="S25" i="4"/>
  <c r="R81" i="6"/>
  <c r="S81" i="4"/>
  <c r="R38" i="6"/>
  <c r="S38" i="4"/>
  <c r="T23" i="4"/>
  <c r="S23" i="6"/>
  <c r="S86" i="4"/>
  <c r="R86" i="6"/>
  <c r="R27" i="6"/>
  <c r="S27" i="4"/>
  <c r="R45" i="6"/>
  <c r="S45" i="4"/>
  <c r="S35" i="6"/>
  <c r="T35" i="4"/>
  <c r="R58" i="6"/>
  <c r="S58" i="4"/>
  <c r="R75" i="6"/>
  <c r="S75" i="4"/>
  <c r="R77" i="6"/>
  <c r="S77" i="4"/>
  <c r="S53" i="4"/>
  <c r="R53" i="6"/>
  <c r="T65" i="4"/>
  <c r="S65" i="6"/>
  <c r="R6" i="4"/>
  <c r="R84" i="6"/>
  <c r="S84" i="4"/>
  <c r="S54" i="4"/>
  <c r="R54" i="6"/>
  <c r="S91" i="4"/>
  <c r="R91" i="6"/>
  <c r="S87" i="4"/>
  <c r="R87" i="6"/>
  <c r="S72" i="4"/>
  <c r="R72" i="6"/>
  <c r="S80" i="6"/>
  <c r="T80" i="4"/>
  <c r="S41" i="4"/>
  <c r="R41" i="6"/>
  <c r="R51" i="6"/>
  <c r="S51" i="4"/>
  <c r="R59" i="6"/>
  <c r="S59" i="4"/>
  <c r="R52" i="6"/>
  <c r="S52" i="4"/>
  <c r="R68" i="6"/>
  <c r="S68" i="4"/>
  <c r="R10" i="4"/>
  <c r="R24" i="6"/>
  <c r="S24" i="4"/>
  <c r="R37" i="6"/>
  <c r="S37" i="4"/>
  <c r="R92" i="6"/>
  <c r="S92" i="4"/>
  <c r="R70" i="6"/>
  <c r="S70" i="4"/>
  <c r="R73" i="6"/>
  <c r="S73" i="4"/>
  <c r="R76" i="6"/>
  <c r="S76" i="4"/>
  <c r="R44" i="6"/>
  <c r="S44" i="4"/>
  <c r="R61" i="6"/>
  <c r="S61" i="4"/>
  <c r="R39" i="6"/>
  <c r="S39" i="4"/>
  <c r="R11" i="4"/>
  <c r="R26" i="6"/>
  <c r="S26" i="4"/>
  <c r="S29" i="4"/>
  <c r="R29" i="6"/>
  <c r="R82" i="6"/>
  <c r="S82" i="4"/>
  <c r="S50" i="6"/>
  <c r="T50" i="4"/>
  <c r="R30" i="6"/>
  <c r="S30" i="4"/>
  <c r="R36" i="6"/>
  <c r="S36" i="4"/>
  <c r="R85" i="6"/>
  <c r="S85" i="4"/>
  <c r="R71" i="6"/>
  <c r="S71" i="4"/>
  <c r="R90" i="6"/>
  <c r="S90" i="4"/>
  <c r="R69" i="6"/>
  <c r="S69" i="4"/>
  <c r="R67" i="6"/>
  <c r="S67" i="4"/>
  <c r="S88" i="4"/>
  <c r="R88" i="6"/>
  <c r="O25" i="25"/>
  <c r="AP16" i="12"/>
  <c r="S66" i="4" l="1"/>
  <c r="V26" i="14"/>
  <c r="U7" i="14"/>
  <c r="V14" i="14"/>
  <c r="U5" i="14"/>
  <c r="U6" i="14"/>
  <c r="X25" i="14"/>
  <c r="X13" i="14"/>
  <c r="R13" i="4"/>
  <c r="R66" i="6"/>
  <c r="R13" i="6" s="1"/>
  <c r="R19" i="25" s="1"/>
  <c r="Q16" i="4"/>
  <c r="O22" i="25"/>
  <c r="R12" i="6"/>
  <c r="R18" i="25" s="1"/>
  <c r="S11" i="4"/>
  <c r="Q15" i="6"/>
  <c r="P25" i="25"/>
  <c r="P22" i="25" s="1"/>
  <c r="Q16" i="25"/>
  <c r="Q21" i="25" s="1"/>
  <c r="R10" i="6"/>
  <c r="R6" i="6" s="1"/>
  <c r="S12" i="4"/>
  <c r="S14" i="4"/>
  <c r="Q7" i="6"/>
  <c r="Q5" i="6" s="1"/>
  <c r="R14" i="6"/>
  <c r="R20" i="25" s="1"/>
  <c r="S82" i="6"/>
  <c r="T82" i="4"/>
  <c r="S40" i="6"/>
  <c r="T40" i="4"/>
  <c r="T88" i="4"/>
  <c r="S88" i="6"/>
  <c r="S71" i="6"/>
  <c r="T71" i="4"/>
  <c r="S36" i="6"/>
  <c r="T36" i="4"/>
  <c r="T66" i="4"/>
  <c r="S66" i="6"/>
  <c r="S44" i="6"/>
  <c r="T44" i="4"/>
  <c r="S73" i="6"/>
  <c r="T73" i="4"/>
  <c r="S92" i="6"/>
  <c r="T92" i="4"/>
  <c r="T24" i="4"/>
  <c r="S24" i="6"/>
  <c r="T68" i="4"/>
  <c r="S68" i="6"/>
  <c r="T72" i="4"/>
  <c r="S72" i="6"/>
  <c r="S91" i="6"/>
  <c r="T91" i="4"/>
  <c r="T65" i="6"/>
  <c r="T35" i="6"/>
  <c r="T27" i="4"/>
  <c r="S27" i="6"/>
  <c r="S6" i="4"/>
  <c r="T23" i="6"/>
  <c r="S42" i="6"/>
  <c r="T42" i="4"/>
  <c r="S43" i="6"/>
  <c r="T43" i="4"/>
  <c r="T47" i="4"/>
  <c r="S47" i="6"/>
  <c r="S56" i="6"/>
  <c r="T56" i="4"/>
  <c r="S74" i="6"/>
  <c r="T74" i="4"/>
  <c r="S62" i="6"/>
  <c r="T62" i="4"/>
  <c r="S67" i="6"/>
  <c r="T67" i="4"/>
  <c r="R11" i="6"/>
  <c r="T50" i="6"/>
  <c r="S59" i="6"/>
  <c r="T59" i="4"/>
  <c r="T80" i="6"/>
  <c r="S75" i="6"/>
  <c r="T75" i="4"/>
  <c r="S10" i="4"/>
  <c r="S38" i="6"/>
  <c r="T38" i="4"/>
  <c r="T25" i="4"/>
  <c r="S25" i="6"/>
  <c r="S46" i="6"/>
  <c r="T46" i="4"/>
  <c r="S60" i="6"/>
  <c r="T60" i="4"/>
  <c r="T83" i="4"/>
  <c r="S83" i="6"/>
  <c r="S69" i="6"/>
  <c r="T69" i="4"/>
  <c r="S26" i="6"/>
  <c r="T26" i="4"/>
  <c r="S52" i="6"/>
  <c r="T52" i="4"/>
  <c r="S51" i="6"/>
  <c r="T51" i="4"/>
  <c r="S84" i="6"/>
  <c r="T84" i="4"/>
  <c r="S77" i="6"/>
  <c r="T77" i="4"/>
  <c r="T58" i="4"/>
  <c r="S58" i="6"/>
  <c r="S86" i="6"/>
  <c r="T86" i="4"/>
  <c r="S5" i="4"/>
  <c r="T81" i="4"/>
  <c r="S81" i="6"/>
  <c r="S89" i="6"/>
  <c r="T89" i="4"/>
  <c r="S90" i="6"/>
  <c r="T90" i="4"/>
  <c r="T85" i="4"/>
  <c r="S85" i="6"/>
  <c r="S30" i="6"/>
  <c r="T30" i="4"/>
  <c r="S29" i="6"/>
  <c r="T29" i="4"/>
  <c r="S39" i="6"/>
  <c r="T39" i="4"/>
  <c r="S61" i="6"/>
  <c r="T61" i="4"/>
  <c r="S76" i="6"/>
  <c r="T76" i="4"/>
  <c r="T70" i="4"/>
  <c r="S70" i="6"/>
  <c r="S37" i="6"/>
  <c r="T37" i="4"/>
  <c r="R15" i="4"/>
  <c r="R16" i="4" s="1"/>
  <c r="S41" i="6"/>
  <c r="T41" i="4"/>
  <c r="S87" i="6"/>
  <c r="T87" i="4"/>
  <c r="S54" i="6"/>
  <c r="T54" i="4"/>
  <c r="S13" i="4"/>
  <c r="S53" i="6"/>
  <c r="T53" i="4"/>
  <c r="S7" i="4"/>
  <c r="S45" i="6"/>
  <c r="T45" i="4"/>
  <c r="S55" i="6"/>
  <c r="T55" i="4"/>
  <c r="S28" i="6"/>
  <c r="T28" i="4"/>
  <c r="T32" i="4"/>
  <c r="S32" i="6"/>
  <c r="T57" i="4"/>
  <c r="S57" i="6"/>
  <c r="S31" i="6"/>
  <c r="T31" i="4"/>
  <c r="AQ10" i="12"/>
  <c r="AQ5" i="12"/>
  <c r="AQ6" i="12"/>
  <c r="P16" i="6"/>
  <c r="Y13" i="14" l="1"/>
  <c r="W14" i="14"/>
  <c r="V5" i="14"/>
  <c r="V6" i="14"/>
  <c r="Y25" i="14"/>
  <c r="W26" i="14"/>
  <c r="V7" i="14"/>
  <c r="R16" i="25"/>
  <c r="Q16" i="6"/>
  <c r="R15" i="6"/>
  <c r="S11" i="6"/>
  <c r="S13" i="6"/>
  <c r="S19" i="25" s="1"/>
  <c r="Q25" i="25"/>
  <c r="Q22" i="25" s="1"/>
  <c r="S12" i="6"/>
  <c r="S18" i="25" s="1"/>
  <c r="T12" i="4"/>
  <c r="T7" i="4"/>
  <c r="S14" i="6"/>
  <c r="S20" i="25" s="1"/>
  <c r="S10" i="6"/>
  <c r="S6" i="6" s="1"/>
  <c r="T87" i="6"/>
  <c r="T25" i="6"/>
  <c r="T67" i="6"/>
  <c r="T43" i="6"/>
  <c r="T11" i="4"/>
  <c r="T68" i="6"/>
  <c r="T31" i="6"/>
  <c r="T55" i="6"/>
  <c r="T70" i="6"/>
  <c r="T81" i="6"/>
  <c r="T46" i="6"/>
  <c r="T38" i="6"/>
  <c r="T75" i="6"/>
  <c r="U80" i="6"/>
  <c r="V80" i="4"/>
  <c r="T5" i="4"/>
  <c r="T73" i="6"/>
  <c r="T71" i="6"/>
  <c r="T40" i="6"/>
  <c r="T57" i="6"/>
  <c r="T29" i="6"/>
  <c r="T26" i="6"/>
  <c r="T62" i="6"/>
  <c r="V23" i="4"/>
  <c r="U23" i="6"/>
  <c r="T88" i="6"/>
  <c r="T32" i="6"/>
  <c r="T54" i="6"/>
  <c r="T37" i="6"/>
  <c r="T76" i="6"/>
  <c r="T39" i="6"/>
  <c r="T85" i="6"/>
  <c r="T89" i="6"/>
  <c r="T58" i="6"/>
  <c r="T84" i="6"/>
  <c r="T52" i="6"/>
  <c r="T69" i="6"/>
  <c r="T83" i="6"/>
  <c r="T59" i="6"/>
  <c r="U50" i="6"/>
  <c r="V50" i="4"/>
  <c r="T74" i="6"/>
  <c r="T42" i="6"/>
  <c r="T10" i="4"/>
  <c r="V65" i="4"/>
  <c r="U65" i="6"/>
  <c r="T72" i="6"/>
  <c r="T24" i="6"/>
  <c r="T66" i="6"/>
  <c r="T45" i="6"/>
  <c r="T61" i="6"/>
  <c r="T51" i="6"/>
  <c r="T56" i="6"/>
  <c r="T6" i="4"/>
  <c r="T13" i="4"/>
  <c r="T28" i="6"/>
  <c r="T53" i="6"/>
  <c r="T41" i="6"/>
  <c r="T30" i="6"/>
  <c r="T90" i="6"/>
  <c r="T86" i="6"/>
  <c r="T77" i="6"/>
  <c r="T60" i="6"/>
  <c r="S15" i="4"/>
  <c r="S16" i="4" s="1"/>
  <c r="T14" i="4"/>
  <c r="R17" i="25"/>
  <c r="R7" i="6"/>
  <c r="R5" i="6" s="1"/>
  <c r="T47" i="6"/>
  <c r="T27" i="6"/>
  <c r="V35" i="4"/>
  <c r="U35" i="6"/>
  <c r="T91" i="6"/>
  <c r="T92" i="6"/>
  <c r="T44" i="6"/>
  <c r="T36" i="6"/>
  <c r="T82" i="6"/>
  <c r="AQ10" i="37"/>
  <c r="AQ15" i="12"/>
  <c r="X14" i="14" l="1"/>
  <c r="W5" i="14"/>
  <c r="W6" i="14"/>
  <c r="Z25" i="14"/>
  <c r="X26" i="14"/>
  <c r="W7" i="14"/>
  <c r="Z13" i="14"/>
  <c r="AQ16" i="12"/>
  <c r="R16" i="6"/>
  <c r="S17" i="25"/>
  <c r="R25" i="25"/>
  <c r="T10" i="6"/>
  <c r="T6" i="6" s="1"/>
  <c r="S7" i="6"/>
  <c r="T11" i="6"/>
  <c r="T13" i="6"/>
  <c r="T19" i="25" s="1"/>
  <c r="U14" i="4"/>
  <c r="S16" i="25"/>
  <c r="T14" i="6"/>
  <c r="T20" i="25" s="1"/>
  <c r="S15" i="6"/>
  <c r="T12" i="6"/>
  <c r="T18" i="25" s="1"/>
  <c r="S5" i="6"/>
  <c r="V28" i="4"/>
  <c r="U28" i="6"/>
  <c r="U61" i="6"/>
  <c r="V61" i="4"/>
  <c r="U72" i="6"/>
  <c r="V72" i="4"/>
  <c r="W65" i="4"/>
  <c r="V65" i="6"/>
  <c r="W50" i="4"/>
  <c r="V50" i="6"/>
  <c r="V83" i="4"/>
  <c r="U83" i="6"/>
  <c r="U85" i="6"/>
  <c r="V85" i="4"/>
  <c r="V54" i="4"/>
  <c r="U54" i="6"/>
  <c r="U88" i="6"/>
  <c r="V88" i="4"/>
  <c r="U5" i="4"/>
  <c r="U29" i="6"/>
  <c r="V29" i="4"/>
  <c r="R21" i="25"/>
  <c r="V55" i="4"/>
  <c r="U55" i="6"/>
  <c r="U68" i="6"/>
  <c r="V68" i="4"/>
  <c r="V91" i="4"/>
  <c r="U91" i="6"/>
  <c r="V77" i="4"/>
  <c r="U77" i="6"/>
  <c r="U36" i="6"/>
  <c r="V36" i="4"/>
  <c r="V92" i="4"/>
  <c r="U92" i="6"/>
  <c r="U11" i="4"/>
  <c r="U27" i="6"/>
  <c r="V27" i="4"/>
  <c r="U66" i="6"/>
  <c r="V66" i="4"/>
  <c r="V74" i="4"/>
  <c r="U74" i="6"/>
  <c r="V58" i="4"/>
  <c r="U58" i="6"/>
  <c r="U76" i="6"/>
  <c r="V76" i="4"/>
  <c r="U46" i="6"/>
  <c r="V46" i="4"/>
  <c r="U67" i="6"/>
  <c r="V67" i="4"/>
  <c r="U87" i="6"/>
  <c r="V87" i="4"/>
  <c r="W35" i="4"/>
  <c r="V35" i="6"/>
  <c r="U47" i="6"/>
  <c r="V47" i="4"/>
  <c r="U90" i="6"/>
  <c r="V90" i="4"/>
  <c r="U41" i="6"/>
  <c r="V41" i="4"/>
  <c r="U56" i="6"/>
  <c r="V56" i="4"/>
  <c r="V52" i="4"/>
  <c r="U52" i="6"/>
  <c r="U7" i="4"/>
  <c r="U86" i="6"/>
  <c r="V86" i="4"/>
  <c r="V30" i="4"/>
  <c r="U30" i="6"/>
  <c r="U53" i="6"/>
  <c r="V53" i="4"/>
  <c r="U45" i="6"/>
  <c r="V45" i="4"/>
  <c r="U24" i="6"/>
  <c r="V24" i="4"/>
  <c r="U13" i="4"/>
  <c r="T15" i="4"/>
  <c r="T16" i="4" s="1"/>
  <c r="V59" i="4"/>
  <c r="U59" i="6"/>
  <c r="U69" i="6"/>
  <c r="V69" i="4"/>
  <c r="V84" i="4"/>
  <c r="U84" i="6"/>
  <c r="U39" i="6"/>
  <c r="V39" i="4"/>
  <c r="U37" i="6"/>
  <c r="V37" i="4"/>
  <c r="U32" i="6"/>
  <c r="V32" i="4"/>
  <c r="U10" i="4"/>
  <c r="W23" i="4"/>
  <c r="V23" i="6"/>
  <c r="U26" i="6"/>
  <c r="V26" i="4"/>
  <c r="U57" i="6"/>
  <c r="V57" i="4"/>
  <c r="U40" i="6"/>
  <c r="V40" i="4"/>
  <c r="U73" i="6"/>
  <c r="V73" i="4"/>
  <c r="V75" i="4"/>
  <c r="U75" i="6"/>
  <c r="V31" i="4"/>
  <c r="U31" i="6"/>
  <c r="V82" i="4"/>
  <c r="U82" i="6"/>
  <c r="U44" i="6"/>
  <c r="V44" i="4"/>
  <c r="U60" i="6"/>
  <c r="V60" i="4"/>
  <c r="V51" i="4"/>
  <c r="U51" i="6"/>
  <c r="U42" i="6"/>
  <c r="V42" i="4"/>
  <c r="U12" i="4"/>
  <c r="U89" i="6"/>
  <c r="V89" i="4"/>
  <c r="U6" i="4"/>
  <c r="U62" i="6"/>
  <c r="V62" i="4"/>
  <c r="U71" i="6"/>
  <c r="V71" i="4"/>
  <c r="V80" i="6"/>
  <c r="W80" i="4"/>
  <c r="U38" i="6"/>
  <c r="V38" i="4"/>
  <c r="U81" i="6"/>
  <c r="V81" i="4"/>
  <c r="U70" i="6"/>
  <c r="V70" i="4"/>
  <c r="U43" i="6"/>
  <c r="V43" i="4"/>
  <c r="U25" i="6"/>
  <c r="V25" i="4"/>
  <c r="AQ6" i="37"/>
  <c r="AQ5" i="37" s="1"/>
  <c r="AQ15" i="37"/>
  <c r="AA13" i="14" l="1"/>
  <c r="AA25" i="14"/>
  <c r="Y26" i="14"/>
  <c r="X7" i="14"/>
  <c r="Y14" i="14"/>
  <c r="X5" i="14"/>
  <c r="X6" i="14"/>
  <c r="R22" i="25"/>
  <c r="S25" i="25"/>
  <c r="T17" i="25"/>
  <c r="S21" i="25"/>
  <c r="U13" i="6"/>
  <c r="U19" i="25" s="1"/>
  <c r="T15" i="6"/>
  <c r="T25" i="25" s="1"/>
  <c r="S16" i="6"/>
  <c r="U14" i="6"/>
  <c r="U20" i="25" s="1"/>
  <c r="T16" i="25"/>
  <c r="U11" i="6"/>
  <c r="U15" i="4"/>
  <c r="U16" i="4" s="1"/>
  <c r="U10" i="6"/>
  <c r="V7" i="4"/>
  <c r="U12" i="6"/>
  <c r="U18" i="25" s="1"/>
  <c r="V5" i="4"/>
  <c r="V11" i="4"/>
  <c r="T7" i="6"/>
  <c r="T5" i="6" s="1"/>
  <c r="X80" i="4"/>
  <c r="W80" i="6"/>
  <c r="V62" i="6"/>
  <c r="W62" i="4"/>
  <c r="W82" i="4"/>
  <c r="V82" i="6"/>
  <c r="W84" i="4"/>
  <c r="V84" i="6"/>
  <c r="W66" i="4"/>
  <c r="V66" i="6"/>
  <c r="V91" i="6"/>
  <c r="W91" i="4"/>
  <c r="W55" i="4"/>
  <c r="V55" i="6"/>
  <c r="V72" i="6"/>
  <c r="W72" i="4"/>
  <c r="W25" i="4"/>
  <c r="V25" i="6"/>
  <c r="V70" i="6"/>
  <c r="W70" i="4"/>
  <c r="V38" i="6"/>
  <c r="W38" i="4"/>
  <c r="V44" i="6"/>
  <c r="W44" i="4"/>
  <c r="V40" i="6"/>
  <c r="W40" i="4"/>
  <c r="V26" i="6"/>
  <c r="W26" i="4"/>
  <c r="V6" i="4"/>
  <c r="V32" i="6"/>
  <c r="W32" i="4"/>
  <c r="V39" i="6"/>
  <c r="W39" i="4"/>
  <c r="V69" i="6"/>
  <c r="W69" i="4"/>
  <c r="W45" i="4"/>
  <c r="V45" i="6"/>
  <c r="V87" i="6"/>
  <c r="W87" i="4"/>
  <c r="V76" i="6"/>
  <c r="W76" i="4"/>
  <c r="V68" i="6"/>
  <c r="W68" i="4"/>
  <c r="V54" i="6"/>
  <c r="W54" i="4"/>
  <c r="V83" i="6"/>
  <c r="W83" i="4"/>
  <c r="V13" i="4"/>
  <c r="W28" i="4"/>
  <c r="V28" i="6"/>
  <c r="V31" i="6"/>
  <c r="W31" i="4"/>
  <c r="V56" i="6"/>
  <c r="W56" i="4"/>
  <c r="V58" i="6"/>
  <c r="W58" i="4"/>
  <c r="V71" i="6"/>
  <c r="W71" i="4"/>
  <c r="V42" i="6"/>
  <c r="W42" i="4"/>
  <c r="V51" i="6"/>
  <c r="W51" i="4"/>
  <c r="S22" i="25"/>
  <c r="W75" i="4"/>
  <c r="V75" i="6"/>
  <c r="W30" i="4"/>
  <c r="V30" i="6"/>
  <c r="W41" i="4"/>
  <c r="V41" i="6"/>
  <c r="V47" i="6"/>
  <c r="W47" i="4"/>
  <c r="V46" i="6"/>
  <c r="W46" i="4"/>
  <c r="V27" i="6"/>
  <c r="W27" i="4"/>
  <c r="V92" i="6"/>
  <c r="W92" i="4"/>
  <c r="W77" i="4"/>
  <c r="V77" i="6"/>
  <c r="V88" i="6"/>
  <c r="W88" i="4"/>
  <c r="V85" i="6"/>
  <c r="W85" i="4"/>
  <c r="V12" i="4"/>
  <c r="W61" i="4"/>
  <c r="V61" i="6"/>
  <c r="V59" i="6"/>
  <c r="W59" i="4"/>
  <c r="V90" i="6"/>
  <c r="W90" i="4"/>
  <c r="X50" i="4"/>
  <c r="W50" i="6"/>
  <c r="V43" i="6"/>
  <c r="W43" i="4"/>
  <c r="V81" i="6"/>
  <c r="W81" i="4"/>
  <c r="V14" i="4"/>
  <c r="W89" i="4"/>
  <c r="V89" i="6"/>
  <c r="V60" i="6"/>
  <c r="W60" i="4"/>
  <c r="W73" i="4"/>
  <c r="V73" i="6"/>
  <c r="W57" i="4"/>
  <c r="V57" i="6"/>
  <c r="V10" i="4"/>
  <c r="X23" i="4"/>
  <c r="W23" i="6"/>
  <c r="W37" i="4"/>
  <c r="V37" i="6"/>
  <c r="W24" i="4"/>
  <c r="V24" i="6"/>
  <c r="V53" i="6"/>
  <c r="W53" i="4"/>
  <c r="V86" i="6"/>
  <c r="W86" i="4"/>
  <c r="V52" i="6"/>
  <c r="W52" i="4"/>
  <c r="W35" i="6"/>
  <c r="X35" i="4"/>
  <c r="V67" i="6"/>
  <c r="W67" i="4"/>
  <c r="V74" i="6"/>
  <c r="W74" i="4"/>
  <c r="V36" i="6"/>
  <c r="W36" i="4"/>
  <c r="V29" i="6"/>
  <c r="W29" i="4"/>
  <c r="W65" i="6"/>
  <c r="X65" i="4"/>
  <c r="AQ16" i="37"/>
  <c r="U17" i="25" l="1"/>
  <c r="Z14" i="14"/>
  <c r="Y5" i="14"/>
  <c r="Y6" i="14"/>
  <c r="AB25" i="14"/>
  <c r="Z26" i="14"/>
  <c r="Y7" i="14"/>
  <c r="AB13" i="14"/>
  <c r="U16" i="25"/>
  <c r="T21" i="25"/>
  <c r="T16" i="6"/>
  <c r="U6" i="6"/>
  <c r="W10" i="4"/>
  <c r="W13" i="4"/>
  <c r="U7" i="6"/>
  <c r="U15" i="6"/>
  <c r="V10" i="6"/>
  <c r="V6" i="6" s="1"/>
  <c r="V13" i="6"/>
  <c r="V19" i="25" s="1"/>
  <c r="V14" i="6"/>
  <c r="V20" i="25" s="1"/>
  <c r="V12" i="6"/>
  <c r="V18" i="25" s="1"/>
  <c r="V11" i="6"/>
  <c r="V17" i="25" s="1"/>
  <c r="W36" i="6"/>
  <c r="X36" i="4"/>
  <c r="W86" i="6"/>
  <c r="X86" i="4"/>
  <c r="X23" i="6"/>
  <c r="Y23" i="4"/>
  <c r="W88" i="6"/>
  <c r="X88" i="4"/>
  <c r="X31" i="4"/>
  <c r="W31" i="6"/>
  <c r="W39" i="6"/>
  <c r="X39" i="4"/>
  <c r="W38" i="6"/>
  <c r="X38" i="4"/>
  <c r="W24" i="6"/>
  <c r="X24" i="4"/>
  <c r="W5" i="4"/>
  <c r="V15" i="4"/>
  <c r="V16" i="4" s="1"/>
  <c r="W73" i="6"/>
  <c r="X73" i="4"/>
  <c r="W89" i="6"/>
  <c r="X89" i="4"/>
  <c r="W43" i="6"/>
  <c r="X43" i="4"/>
  <c r="Y50" i="4"/>
  <c r="X50" i="6"/>
  <c r="X83" i="4"/>
  <c r="W83" i="6"/>
  <c r="W68" i="6"/>
  <c r="X68" i="4"/>
  <c r="W45" i="6"/>
  <c r="X45" i="4"/>
  <c r="W26" i="6"/>
  <c r="X26" i="4"/>
  <c r="X44" i="4"/>
  <c r="W44" i="6"/>
  <c r="X25" i="4"/>
  <c r="W25" i="6"/>
  <c r="X55" i="4"/>
  <c r="W55" i="6"/>
  <c r="X66" i="4"/>
  <c r="W66" i="6"/>
  <c r="W82" i="6"/>
  <c r="X82" i="4"/>
  <c r="Y35" i="4"/>
  <c r="X35" i="6"/>
  <c r="W59" i="6"/>
  <c r="X59" i="4"/>
  <c r="W92" i="6"/>
  <c r="X92" i="4"/>
  <c r="W58" i="6"/>
  <c r="X58" i="4"/>
  <c r="W29" i="6"/>
  <c r="X29" i="4"/>
  <c r="X74" i="4"/>
  <c r="W74" i="6"/>
  <c r="W11" i="4"/>
  <c r="X52" i="4"/>
  <c r="W52" i="6"/>
  <c r="W53" i="6"/>
  <c r="X53" i="4"/>
  <c r="W6" i="4"/>
  <c r="X60" i="4"/>
  <c r="W60" i="6"/>
  <c r="X90" i="4"/>
  <c r="W90" i="6"/>
  <c r="W85" i="6"/>
  <c r="X85" i="4"/>
  <c r="W27" i="6"/>
  <c r="X27" i="4"/>
  <c r="W41" i="6"/>
  <c r="X41" i="4"/>
  <c r="W51" i="6"/>
  <c r="X51" i="4"/>
  <c r="W71" i="6"/>
  <c r="X71" i="4"/>
  <c r="X56" i="4"/>
  <c r="W56" i="6"/>
  <c r="X87" i="4"/>
  <c r="W87" i="6"/>
  <c r="X69" i="4"/>
  <c r="W69" i="6"/>
  <c r="X32" i="4"/>
  <c r="W32" i="6"/>
  <c r="W70" i="6"/>
  <c r="X70" i="4"/>
  <c r="W72" i="6"/>
  <c r="X72" i="4"/>
  <c r="X91" i="4"/>
  <c r="W91" i="6"/>
  <c r="W62" i="6"/>
  <c r="X62" i="4"/>
  <c r="X80" i="6"/>
  <c r="Y80" i="4"/>
  <c r="X67" i="4"/>
  <c r="W67" i="6"/>
  <c r="W46" i="6"/>
  <c r="X46" i="4"/>
  <c r="X30" i="4"/>
  <c r="W30" i="6"/>
  <c r="W42" i="6"/>
  <c r="X42" i="4"/>
  <c r="W14" i="4"/>
  <c r="X65" i="6"/>
  <c r="Y65" i="4"/>
  <c r="W7" i="4"/>
  <c r="W37" i="6"/>
  <c r="X37" i="4"/>
  <c r="W57" i="6"/>
  <c r="X57" i="4"/>
  <c r="W81" i="6"/>
  <c r="X81" i="4"/>
  <c r="W12" i="4"/>
  <c r="X61" i="4"/>
  <c r="W61" i="6"/>
  <c r="W77" i="6"/>
  <c r="X77" i="4"/>
  <c r="X47" i="4"/>
  <c r="W47" i="6"/>
  <c r="X75" i="4"/>
  <c r="W75" i="6"/>
  <c r="W28" i="6"/>
  <c r="X28" i="4"/>
  <c r="X54" i="4"/>
  <c r="W54" i="6"/>
  <c r="W76" i="6"/>
  <c r="X76" i="4"/>
  <c r="X40" i="4"/>
  <c r="W40" i="6"/>
  <c r="X84" i="4"/>
  <c r="W84" i="6"/>
  <c r="U21" i="25"/>
  <c r="T22" i="25" l="1"/>
  <c r="AC13" i="14"/>
  <c r="AC25" i="14"/>
  <c r="AA26" i="14"/>
  <c r="Z7" i="14"/>
  <c r="AA14" i="14"/>
  <c r="Z6" i="14"/>
  <c r="Z5" i="14"/>
  <c r="U5" i="6"/>
  <c r="U16" i="6" s="1"/>
  <c r="U25" i="25"/>
  <c r="V16" i="25"/>
  <c r="V21" i="25" s="1"/>
  <c r="V15" i="6"/>
  <c r="W10" i="6"/>
  <c r="W14" i="6"/>
  <c r="W20" i="25" s="1"/>
  <c r="W11" i="6"/>
  <c r="W17" i="25" s="1"/>
  <c r="W12" i="6"/>
  <c r="W18" i="25" s="1"/>
  <c r="W15" i="4"/>
  <c r="W16" i="4" s="1"/>
  <c r="V7" i="6"/>
  <c r="V5" i="6" s="1"/>
  <c r="W13" i="6"/>
  <c r="W19" i="25" s="1"/>
  <c r="Y76" i="4"/>
  <c r="X76" i="6"/>
  <c r="X28" i="6"/>
  <c r="Y28" i="4"/>
  <c r="X37" i="6"/>
  <c r="Y37" i="4"/>
  <c r="Y65" i="6"/>
  <c r="Z65" i="4"/>
  <c r="Y80" i="6"/>
  <c r="Z80" i="4"/>
  <c r="Y70" i="4"/>
  <c r="X70" i="6"/>
  <c r="X51" i="6"/>
  <c r="Y51" i="4"/>
  <c r="X27" i="6"/>
  <c r="Y27" i="4"/>
  <c r="Y52" i="4"/>
  <c r="X52" i="6"/>
  <c r="X29" i="6"/>
  <c r="Y29" i="4"/>
  <c r="X58" i="6"/>
  <c r="Y58" i="4"/>
  <c r="Y59" i="4"/>
  <c r="X59" i="6"/>
  <c r="X11" i="4"/>
  <c r="Y66" i="4"/>
  <c r="X66" i="6"/>
  <c r="Y25" i="4"/>
  <c r="X25" i="6"/>
  <c r="X89" i="6"/>
  <c r="Y89" i="4"/>
  <c r="X5" i="4"/>
  <c r="X61" i="6"/>
  <c r="Y61" i="4"/>
  <c r="X57" i="6"/>
  <c r="Y57" i="4"/>
  <c r="X91" i="6"/>
  <c r="Y91" i="4"/>
  <c r="Y69" i="4"/>
  <c r="X69" i="6"/>
  <c r="Y56" i="4"/>
  <c r="X56" i="6"/>
  <c r="Y90" i="4"/>
  <c r="X90" i="6"/>
  <c r="Y53" i="4"/>
  <c r="X53" i="6"/>
  <c r="Y82" i="4"/>
  <c r="X82" i="6"/>
  <c r="X45" i="6"/>
  <c r="Y45" i="4"/>
  <c r="Y50" i="6"/>
  <c r="Z50" i="4"/>
  <c r="Y38" i="4"/>
  <c r="X38" i="6"/>
  <c r="Y23" i="6"/>
  <c r="Z23" i="4"/>
  <c r="Y36" i="4"/>
  <c r="X36" i="6"/>
  <c r="X84" i="6"/>
  <c r="Y84" i="4"/>
  <c r="Y47" i="4"/>
  <c r="X47" i="6"/>
  <c r="X77" i="6"/>
  <c r="Y77" i="4"/>
  <c r="X30" i="6"/>
  <c r="Y30" i="4"/>
  <c r="Y67" i="4"/>
  <c r="X67" i="6"/>
  <c r="X62" i="6"/>
  <c r="Y62" i="4"/>
  <c r="X72" i="6"/>
  <c r="Y72" i="4"/>
  <c r="X71" i="6"/>
  <c r="Y71" i="4"/>
  <c r="X41" i="6"/>
  <c r="Y41" i="4"/>
  <c r="Y85" i="4"/>
  <c r="X85" i="6"/>
  <c r="U22" i="25"/>
  <c r="Y92" i="4"/>
  <c r="X92" i="6"/>
  <c r="Z35" i="4"/>
  <c r="Y35" i="6"/>
  <c r="Y55" i="4"/>
  <c r="X55" i="6"/>
  <c r="X44" i="6"/>
  <c r="Y44" i="4"/>
  <c r="Y83" i="4"/>
  <c r="X83" i="6"/>
  <c r="Y43" i="4"/>
  <c r="X43" i="6"/>
  <c r="X73" i="6"/>
  <c r="Y73" i="4"/>
  <c r="X24" i="6"/>
  <c r="Y24" i="4"/>
  <c r="X31" i="6"/>
  <c r="Y31" i="4"/>
  <c r="X10" i="4"/>
  <c r="X40" i="6"/>
  <c r="Y40" i="4"/>
  <c r="X54" i="6"/>
  <c r="Y54" i="4"/>
  <c r="X75" i="6"/>
  <c r="Y75" i="4"/>
  <c r="X81" i="6"/>
  <c r="Y81" i="4"/>
  <c r="X13" i="4"/>
  <c r="X42" i="6"/>
  <c r="Y42" i="4"/>
  <c r="X46" i="6"/>
  <c r="Y46" i="4"/>
  <c r="X14" i="4"/>
  <c r="X32" i="6"/>
  <c r="Y32" i="4"/>
  <c r="X87" i="6"/>
  <c r="Y87" i="4"/>
  <c r="Y60" i="4"/>
  <c r="X60" i="6"/>
  <c r="X74" i="6"/>
  <c r="Y74" i="4"/>
  <c r="X7" i="4"/>
  <c r="X26" i="6"/>
  <c r="Y26" i="4"/>
  <c r="X68" i="6"/>
  <c r="Y68" i="4"/>
  <c r="X12" i="4"/>
  <c r="Y39" i="4"/>
  <c r="X39" i="6"/>
  <c r="X88" i="6"/>
  <c r="Y88" i="4"/>
  <c r="X6" i="4"/>
  <c r="Y86" i="4"/>
  <c r="X86" i="6"/>
  <c r="AB14" i="14" l="1"/>
  <c r="AA5" i="14"/>
  <c r="AA6" i="14"/>
  <c r="AD25" i="14"/>
  <c r="AB26" i="14"/>
  <c r="AA7" i="14"/>
  <c r="AD13" i="14"/>
  <c r="V25" i="25"/>
  <c r="V22" i="25" s="1"/>
  <c r="W16" i="25"/>
  <c r="W21" i="25" s="1"/>
  <c r="W6" i="6"/>
  <c r="W7" i="6"/>
  <c r="Y7" i="4"/>
  <c r="X10" i="6"/>
  <c r="X6" i="6" s="1"/>
  <c r="X12" i="6"/>
  <c r="X18" i="25" s="1"/>
  <c r="Y13" i="4"/>
  <c r="X14" i="6"/>
  <c r="X20" i="25" s="1"/>
  <c r="W15" i="6"/>
  <c r="Z55" i="4"/>
  <c r="Y55" i="6"/>
  <c r="Z52" i="4"/>
  <c r="Y52" i="6"/>
  <c r="Z68" i="4"/>
  <c r="Y68" i="6"/>
  <c r="Z60" i="4"/>
  <c r="Y60" i="6"/>
  <c r="Z42" i="4"/>
  <c r="Y42" i="6"/>
  <c r="Z83" i="4"/>
  <c r="Y83" i="6"/>
  <c r="AA35" i="4"/>
  <c r="Z35" i="6"/>
  <c r="Z71" i="4"/>
  <c r="Y71" i="6"/>
  <c r="Y62" i="6"/>
  <c r="Z62" i="4"/>
  <c r="Z30" i="4"/>
  <c r="Y30" i="6"/>
  <c r="Y6" i="4"/>
  <c r="Y82" i="6"/>
  <c r="Z82" i="4"/>
  <c r="Y90" i="6"/>
  <c r="Z90" i="4"/>
  <c r="Y69" i="6"/>
  <c r="Z69" i="4"/>
  <c r="Y57" i="6"/>
  <c r="Z57" i="4"/>
  <c r="Z80" i="6"/>
  <c r="AA80" i="4"/>
  <c r="Y86" i="6"/>
  <c r="Z86" i="4"/>
  <c r="Z74" i="4"/>
  <c r="Y74" i="6"/>
  <c r="Y87" i="6"/>
  <c r="Z87" i="4"/>
  <c r="Y75" i="6"/>
  <c r="Z75" i="4"/>
  <c r="Y40" i="6"/>
  <c r="Z40" i="4"/>
  <c r="Z24" i="4"/>
  <c r="Y24" i="6"/>
  <c r="Z44" i="4"/>
  <c r="Y44" i="6"/>
  <c r="Z85" i="4"/>
  <c r="Y85" i="6"/>
  <c r="Y47" i="6"/>
  <c r="Z47" i="4"/>
  <c r="X11" i="6"/>
  <c r="Y10" i="4"/>
  <c r="Z38" i="4"/>
  <c r="Y38" i="6"/>
  <c r="Y45" i="6"/>
  <c r="Z45" i="4"/>
  <c r="Y91" i="6"/>
  <c r="Z91" i="4"/>
  <c r="Z89" i="4"/>
  <c r="Y89" i="6"/>
  <c r="Y25" i="6"/>
  <c r="Z25" i="4"/>
  <c r="Y29" i="6"/>
  <c r="Z29" i="4"/>
  <c r="Y27" i="6"/>
  <c r="Z27" i="4"/>
  <c r="Z37" i="4"/>
  <c r="Y37" i="6"/>
  <c r="Y39" i="6"/>
  <c r="Z39" i="4"/>
  <c r="Y26" i="6"/>
  <c r="Z26" i="4"/>
  <c r="Z46" i="4"/>
  <c r="Y46" i="6"/>
  <c r="X15" i="4"/>
  <c r="X16" i="4" s="1"/>
  <c r="Y43" i="6"/>
  <c r="Z43" i="4"/>
  <c r="Y11" i="4"/>
  <c r="Z92" i="4"/>
  <c r="Y92" i="6"/>
  <c r="Y41" i="6"/>
  <c r="Z41" i="4"/>
  <c r="Y72" i="6"/>
  <c r="Z72" i="4"/>
  <c r="Z77" i="4"/>
  <c r="Y77" i="6"/>
  <c r="Z84" i="4"/>
  <c r="Y84" i="6"/>
  <c r="Z36" i="4"/>
  <c r="Y36" i="6"/>
  <c r="AA23" i="4"/>
  <c r="Z23" i="6"/>
  <c r="Y12" i="4"/>
  <c r="Z53" i="4"/>
  <c r="Y53" i="6"/>
  <c r="Y56" i="6"/>
  <c r="Z56" i="4"/>
  <c r="Z61" i="4"/>
  <c r="Y61" i="6"/>
  <c r="X13" i="6"/>
  <c r="X19" i="25" s="1"/>
  <c r="Z59" i="4"/>
  <c r="Y59" i="6"/>
  <c r="Y70" i="6"/>
  <c r="Z70" i="4"/>
  <c r="Z76" i="4"/>
  <c r="Y76" i="6"/>
  <c r="Y88" i="6"/>
  <c r="Z88" i="4"/>
  <c r="Y32" i="6"/>
  <c r="Z32" i="4"/>
  <c r="Z81" i="4"/>
  <c r="Y81" i="6"/>
  <c r="Y54" i="6"/>
  <c r="Z54" i="4"/>
  <c r="V16" i="6"/>
  <c r="Y31" i="6"/>
  <c r="Z31" i="4"/>
  <c r="Y73" i="6"/>
  <c r="Z73" i="4"/>
  <c r="Y67" i="6"/>
  <c r="Z67" i="4"/>
  <c r="Y5" i="4"/>
  <c r="AA50" i="4"/>
  <c r="Z50" i="6"/>
  <c r="Y66" i="6"/>
  <c r="Z66" i="4"/>
  <c r="Z58" i="4"/>
  <c r="Y58" i="6"/>
  <c r="Y51" i="6"/>
  <c r="Z51" i="4"/>
  <c r="Y14" i="4"/>
  <c r="AA65" i="4"/>
  <c r="Z65" i="6"/>
  <c r="Z28" i="4"/>
  <c r="Y28" i="6"/>
  <c r="AE13" i="14" l="1"/>
  <c r="AE25" i="14"/>
  <c r="AC26" i="14"/>
  <c r="AB7" i="14"/>
  <c r="AC14" i="14"/>
  <c r="AB5" i="14"/>
  <c r="AB6" i="14"/>
  <c r="W25" i="25"/>
  <c r="W22" i="25" s="1"/>
  <c r="W5" i="6"/>
  <c r="W16" i="6" s="1"/>
  <c r="X16" i="25"/>
  <c r="Y13" i="6"/>
  <c r="Y19" i="25" s="1"/>
  <c r="Y14" i="6"/>
  <c r="Y20" i="25" s="1"/>
  <c r="Y10" i="6"/>
  <c r="Y11" i="6"/>
  <c r="X15" i="6"/>
  <c r="Z6" i="4"/>
  <c r="Z13" i="4"/>
  <c r="Y12" i="6"/>
  <c r="Y18" i="25" s="1"/>
  <c r="AA51" i="4"/>
  <c r="Z51" i="6"/>
  <c r="AA36" i="4"/>
  <c r="Z36" i="6"/>
  <c r="Z83" i="6"/>
  <c r="AA83" i="4"/>
  <c r="Z88" i="6"/>
  <c r="AA88" i="4"/>
  <c r="Z76" i="6"/>
  <c r="AA76" i="4"/>
  <c r="AA59" i="4"/>
  <c r="Z59" i="6"/>
  <c r="AA56" i="4"/>
  <c r="Z56" i="6"/>
  <c r="Z72" i="6"/>
  <c r="AA72" i="4"/>
  <c r="AA26" i="4"/>
  <c r="Z26" i="6"/>
  <c r="Z27" i="6"/>
  <c r="AA27" i="4"/>
  <c r="AA25" i="4"/>
  <c r="Z25" i="6"/>
  <c r="Z91" i="6"/>
  <c r="AA91" i="4"/>
  <c r="Z47" i="6"/>
  <c r="AA47" i="4"/>
  <c r="Z40" i="6"/>
  <c r="AA40" i="4"/>
  <c r="Z87" i="6"/>
  <c r="AA87" i="4"/>
  <c r="Z86" i="6"/>
  <c r="AA86" i="4"/>
  <c r="AA50" i="6"/>
  <c r="AB50" i="4"/>
  <c r="Z61" i="6"/>
  <c r="AA61" i="4"/>
  <c r="Z89" i="6"/>
  <c r="AA89" i="4"/>
  <c r="AA85" i="4"/>
  <c r="Z85" i="6"/>
  <c r="Z74" i="6"/>
  <c r="AA74" i="4"/>
  <c r="AA69" i="4"/>
  <c r="Z69" i="6"/>
  <c r="Z82" i="6"/>
  <c r="AA82" i="4"/>
  <c r="Z7" i="4"/>
  <c r="Z55" i="6"/>
  <c r="AA55" i="4"/>
  <c r="AA65" i="6"/>
  <c r="AB65" i="4"/>
  <c r="Z12" i="4"/>
  <c r="Z73" i="6"/>
  <c r="AA73" i="4"/>
  <c r="Z81" i="6"/>
  <c r="AA81" i="4"/>
  <c r="Z70" i="6"/>
  <c r="AA70" i="4"/>
  <c r="AA23" i="6"/>
  <c r="AB23" i="4"/>
  <c r="AA84" i="4"/>
  <c r="Z84" i="6"/>
  <c r="AA92" i="4"/>
  <c r="Z92" i="6"/>
  <c r="Z38" i="6"/>
  <c r="AA38" i="4"/>
  <c r="Z44" i="6"/>
  <c r="AA44" i="4"/>
  <c r="Z57" i="6"/>
  <c r="AA57" i="4"/>
  <c r="Z90" i="6"/>
  <c r="AA90" i="4"/>
  <c r="Z30" i="6"/>
  <c r="AA30" i="4"/>
  <c r="Z71" i="6"/>
  <c r="AA71" i="4"/>
  <c r="AA35" i="6"/>
  <c r="AB35" i="4"/>
  <c r="AA42" i="4"/>
  <c r="Z42" i="6"/>
  <c r="Z68" i="6"/>
  <c r="AA68" i="4"/>
  <c r="Z52" i="6"/>
  <c r="AA52" i="4"/>
  <c r="AA66" i="4"/>
  <c r="Z66" i="6"/>
  <c r="Z31" i="6"/>
  <c r="AA31" i="4"/>
  <c r="AA53" i="4"/>
  <c r="Z53" i="6"/>
  <c r="Z10" i="4"/>
  <c r="Z77" i="6"/>
  <c r="AA77" i="4"/>
  <c r="Z43" i="6"/>
  <c r="AA43" i="4"/>
  <c r="Z46" i="6"/>
  <c r="AA46" i="4"/>
  <c r="X17" i="25"/>
  <c r="X7" i="6"/>
  <c r="X5" i="6" s="1"/>
  <c r="AA24" i="4"/>
  <c r="Z24" i="6"/>
  <c r="AA80" i="6"/>
  <c r="AB80" i="4"/>
  <c r="Z60" i="6"/>
  <c r="AA60" i="4"/>
  <c r="Z28" i="6"/>
  <c r="AA28" i="4"/>
  <c r="Z58" i="6"/>
  <c r="AA58" i="4"/>
  <c r="Z67" i="6"/>
  <c r="AA67" i="4"/>
  <c r="Z54" i="6"/>
  <c r="AA54" i="4"/>
  <c r="Z32" i="6"/>
  <c r="AA32" i="4"/>
  <c r="Z5" i="4"/>
  <c r="Z41" i="6"/>
  <c r="AA41" i="4"/>
  <c r="Z39" i="6"/>
  <c r="AA39" i="4"/>
  <c r="Z37" i="6"/>
  <c r="AA37" i="4"/>
  <c r="Z29" i="6"/>
  <c r="AA29" i="4"/>
  <c r="Z45" i="6"/>
  <c r="AA45" i="4"/>
  <c r="Y15" i="4"/>
  <c r="Y16" i="4" s="1"/>
  <c r="Z75" i="6"/>
  <c r="AA75" i="4"/>
  <c r="Z14" i="4"/>
  <c r="Z62" i="6"/>
  <c r="AA62" i="4"/>
  <c r="Z11" i="4"/>
  <c r="X25" i="25" l="1"/>
  <c r="AF25" i="14"/>
  <c r="AD26" i="14"/>
  <c r="AC7" i="14"/>
  <c r="AD14" i="14"/>
  <c r="AC5" i="14"/>
  <c r="AC6" i="14"/>
  <c r="AF13" i="14"/>
  <c r="X16" i="6"/>
  <c r="Y7" i="6"/>
  <c r="Y15" i="6"/>
  <c r="AA11" i="4"/>
  <c r="Y16" i="25"/>
  <c r="Y6" i="6"/>
  <c r="Y17" i="25"/>
  <c r="Z14" i="6"/>
  <c r="Z20" i="25" s="1"/>
  <c r="Z13" i="6"/>
  <c r="Z19" i="25" s="1"/>
  <c r="AA13" i="4"/>
  <c r="Z12" i="6"/>
  <c r="Z18" i="25" s="1"/>
  <c r="Z11" i="6"/>
  <c r="Z10" i="6"/>
  <c r="Z16" i="25" s="1"/>
  <c r="AA14" i="4"/>
  <c r="AA58" i="6"/>
  <c r="AB58" i="4"/>
  <c r="AA60" i="6"/>
  <c r="AB60" i="4"/>
  <c r="AA7" i="4"/>
  <c r="AB90" i="4"/>
  <c r="AA90" i="6"/>
  <c r="AB61" i="4"/>
  <c r="AA61" i="6"/>
  <c r="AA40" i="6"/>
  <c r="AB40" i="4"/>
  <c r="AA91" i="6"/>
  <c r="AB91" i="4"/>
  <c r="AA27" i="6"/>
  <c r="AB27" i="4"/>
  <c r="AB72" i="4"/>
  <c r="AA72" i="6"/>
  <c r="AA56" i="6"/>
  <c r="AB56" i="4"/>
  <c r="AA83" i="6"/>
  <c r="AB83" i="4"/>
  <c r="AB32" i="4"/>
  <c r="AA32" i="6"/>
  <c r="AA67" i="6"/>
  <c r="AB67" i="4"/>
  <c r="AA46" i="6"/>
  <c r="AB46" i="4"/>
  <c r="AA77" i="6"/>
  <c r="AB77" i="4"/>
  <c r="AA53" i="6"/>
  <c r="AB53" i="4"/>
  <c r="AB66" i="4"/>
  <c r="AA66" i="6"/>
  <c r="AA92" i="6"/>
  <c r="AB92" i="4"/>
  <c r="AA5" i="4"/>
  <c r="AA70" i="6"/>
  <c r="AB70" i="4"/>
  <c r="AA73" i="6"/>
  <c r="AB73" i="4"/>
  <c r="AB65" i="6"/>
  <c r="AC65" i="4"/>
  <c r="AA69" i="6"/>
  <c r="AB69" i="4"/>
  <c r="AA85" i="6"/>
  <c r="AB85" i="4"/>
  <c r="X21" i="25"/>
  <c r="AB88" i="4"/>
  <c r="AA88" i="6"/>
  <c r="AB51" i="4"/>
  <c r="AA51" i="6"/>
  <c r="AB62" i="4"/>
  <c r="AA62" i="6"/>
  <c r="AB29" i="4"/>
  <c r="AA29" i="6"/>
  <c r="AB39" i="4"/>
  <c r="AA39" i="6"/>
  <c r="AA68" i="6"/>
  <c r="AB68" i="4"/>
  <c r="AA71" i="6"/>
  <c r="AB71" i="4"/>
  <c r="AA44" i="6"/>
  <c r="AB44" i="4"/>
  <c r="AA10" i="4"/>
  <c r="AB86" i="4"/>
  <c r="AA86" i="6"/>
  <c r="AB45" i="4"/>
  <c r="AA45" i="6"/>
  <c r="AA37" i="6"/>
  <c r="AB37" i="4"/>
  <c r="AA41" i="6"/>
  <c r="AB41" i="4"/>
  <c r="AB28" i="4"/>
  <c r="AA28" i="6"/>
  <c r="AB24" i="4"/>
  <c r="AA24" i="6"/>
  <c r="AB31" i="4"/>
  <c r="AA31" i="6"/>
  <c r="AA52" i="6"/>
  <c r="AB52" i="4"/>
  <c r="AC35" i="4"/>
  <c r="AB35" i="6"/>
  <c r="AA30" i="6"/>
  <c r="AB30" i="4"/>
  <c r="AA57" i="6"/>
  <c r="AB57" i="4"/>
  <c r="AA38" i="6"/>
  <c r="AB38" i="4"/>
  <c r="AA6" i="4"/>
  <c r="AA82" i="6"/>
  <c r="AB82" i="4"/>
  <c r="AB74" i="4"/>
  <c r="AA74" i="6"/>
  <c r="AB89" i="4"/>
  <c r="AA89" i="6"/>
  <c r="AA12" i="4"/>
  <c r="AA87" i="6"/>
  <c r="AB87" i="4"/>
  <c r="AA47" i="6"/>
  <c r="AB47" i="4"/>
  <c r="AB59" i="4"/>
  <c r="AA59" i="6"/>
  <c r="AB75" i="4"/>
  <c r="AA75" i="6"/>
  <c r="AA54" i="6"/>
  <c r="AB54" i="4"/>
  <c r="AB80" i="6"/>
  <c r="AC80" i="4"/>
  <c r="AB43" i="4"/>
  <c r="AA43" i="6"/>
  <c r="Z15" i="4"/>
  <c r="Z16" i="4" s="1"/>
  <c r="AA42" i="6"/>
  <c r="AB42" i="4"/>
  <c r="AB84" i="4"/>
  <c r="AA84" i="6"/>
  <c r="AB23" i="6"/>
  <c r="AC23" i="4"/>
  <c r="AB81" i="4"/>
  <c r="AA81" i="6"/>
  <c r="AB55" i="4"/>
  <c r="AA55" i="6"/>
  <c r="AC50" i="4"/>
  <c r="AB50" i="6"/>
  <c r="AA25" i="6"/>
  <c r="AB25" i="4"/>
  <c r="AA26" i="6"/>
  <c r="AB26" i="4"/>
  <c r="AA76" i="6"/>
  <c r="AB76" i="4"/>
  <c r="AB36" i="4"/>
  <c r="AA36" i="6"/>
  <c r="X22" i="25" l="1"/>
  <c r="Y5" i="6"/>
  <c r="Y25" i="25"/>
  <c r="AE26" i="14"/>
  <c r="AD7" i="14"/>
  <c r="AE14" i="14"/>
  <c r="AD5" i="14"/>
  <c r="AD6" i="14"/>
  <c r="AG25" i="14"/>
  <c r="AG13" i="14"/>
  <c r="AB14" i="4"/>
  <c r="Y21" i="25"/>
  <c r="AB11" i="4"/>
  <c r="Y16" i="6"/>
  <c r="AB10" i="4"/>
  <c r="Z17" i="25"/>
  <c r="Z21" i="25" s="1"/>
  <c r="Z15" i="6"/>
  <c r="AA14" i="6"/>
  <c r="AA20" i="25" s="1"/>
  <c r="AA12" i="6"/>
  <c r="AA18" i="25" s="1"/>
  <c r="Z6" i="6"/>
  <c r="AA13" i="6"/>
  <c r="AA19" i="25" s="1"/>
  <c r="AA11" i="6"/>
  <c r="Z7" i="6"/>
  <c r="AA15" i="4"/>
  <c r="AA16" i="4" s="1"/>
  <c r="AB55" i="6"/>
  <c r="AC55" i="4"/>
  <c r="AC65" i="6"/>
  <c r="AD65" i="4"/>
  <c r="AB70" i="6"/>
  <c r="AC70" i="4"/>
  <c r="AC26" i="4"/>
  <c r="AB26" i="6"/>
  <c r="AB12" i="4"/>
  <c r="AB5" i="4"/>
  <c r="AB59" i="6"/>
  <c r="AC59" i="4"/>
  <c r="AB57" i="6"/>
  <c r="AC57" i="4"/>
  <c r="AB52" i="6"/>
  <c r="AC52" i="4"/>
  <c r="AA10" i="6"/>
  <c r="AB41" i="6"/>
  <c r="AC41" i="4"/>
  <c r="AB32" i="6"/>
  <c r="AC32" i="4"/>
  <c r="AC36" i="4"/>
  <c r="AB36" i="6"/>
  <c r="AB84" i="6"/>
  <c r="AC84" i="4"/>
  <c r="AD80" i="4"/>
  <c r="AC80" i="6"/>
  <c r="AB47" i="6"/>
  <c r="AC47" i="4"/>
  <c r="AB74" i="6"/>
  <c r="AC74" i="4"/>
  <c r="AB7" i="4"/>
  <c r="AC24" i="4"/>
  <c r="AB24" i="6"/>
  <c r="AB45" i="6"/>
  <c r="AC45" i="4"/>
  <c r="AB44" i="6"/>
  <c r="AC44" i="4"/>
  <c r="AB68" i="6"/>
  <c r="AC68" i="4"/>
  <c r="AB39" i="6"/>
  <c r="AC39" i="4"/>
  <c r="AB62" i="6"/>
  <c r="AC62" i="4"/>
  <c r="AB88" i="6"/>
  <c r="AC88" i="4"/>
  <c r="AB69" i="6"/>
  <c r="AC69" i="4"/>
  <c r="AB77" i="6"/>
  <c r="AC77" i="4"/>
  <c r="AB67" i="6"/>
  <c r="AC67" i="4"/>
  <c r="AB83" i="6"/>
  <c r="AC83" i="4"/>
  <c r="AB91" i="6"/>
  <c r="AC91" i="4"/>
  <c r="AB90" i="6"/>
  <c r="AC90" i="4"/>
  <c r="AB58" i="6"/>
  <c r="AC58" i="4"/>
  <c r="AB76" i="6"/>
  <c r="AC76" i="4"/>
  <c r="AB25" i="6"/>
  <c r="AC25" i="4"/>
  <c r="AD50" i="4"/>
  <c r="AC50" i="6"/>
  <c r="AC81" i="4"/>
  <c r="AB81" i="6"/>
  <c r="AD23" i="4"/>
  <c r="AC23" i="6"/>
  <c r="AB75" i="6"/>
  <c r="AC75" i="4"/>
  <c r="AB82" i="6"/>
  <c r="AC82" i="4"/>
  <c r="AB38" i="6"/>
  <c r="AC38" i="4"/>
  <c r="AB30" i="6"/>
  <c r="AC30" i="4"/>
  <c r="AB37" i="6"/>
  <c r="AC37" i="4"/>
  <c r="AB73" i="6"/>
  <c r="AC73" i="4"/>
  <c r="AC66" i="4"/>
  <c r="AB66" i="6"/>
  <c r="AB72" i="6"/>
  <c r="AC72" i="4"/>
  <c r="AB6" i="4"/>
  <c r="AB42" i="6"/>
  <c r="AC42" i="4"/>
  <c r="AB43" i="6"/>
  <c r="AC43" i="4"/>
  <c r="AB54" i="6"/>
  <c r="AC54" i="4"/>
  <c r="AB87" i="6"/>
  <c r="AC87" i="4"/>
  <c r="AB89" i="6"/>
  <c r="AC89" i="4"/>
  <c r="AD35" i="4"/>
  <c r="AC35" i="6"/>
  <c r="AB31" i="6"/>
  <c r="AC31" i="4"/>
  <c r="AB28" i="6"/>
  <c r="AC28" i="4"/>
  <c r="AB86" i="6"/>
  <c r="AC86" i="4"/>
  <c r="AB71" i="6"/>
  <c r="AC71" i="4"/>
  <c r="AB29" i="6"/>
  <c r="AC29" i="4"/>
  <c r="AC51" i="4"/>
  <c r="AB51" i="6"/>
  <c r="AB85" i="6"/>
  <c r="AC85" i="4"/>
  <c r="AB13" i="4"/>
  <c r="AB92" i="6"/>
  <c r="AC92" i="4"/>
  <c r="AB53" i="6"/>
  <c r="AC53" i="4"/>
  <c r="AB46" i="6"/>
  <c r="AC46" i="4"/>
  <c r="AB56" i="6"/>
  <c r="AC56" i="4"/>
  <c r="AB27" i="6"/>
  <c r="AC27" i="4"/>
  <c r="AB40" i="6"/>
  <c r="AC40" i="4"/>
  <c r="AB61" i="6"/>
  <c r="AC61" i="4"/>
  <c r="AB60" i="6"/>
  <c r="AC60" i="4"/>
  <c r="Y22" i="25" l="1"/>
  <c r="AF14" i="14"/>
  <c r="AE5" i="14"/>
  <c r="AE6" i="14"/>
  <c r="AH25" i="14"/>
  <c r="AF26" i="14"/>
  <c r="AE7" i="14"/>
  <c r="AH13" i="14"/>
  <c r="AA17" i="25"/>
  <c r="Z25" i="25"/>
  <c r="Z22" i="25" s="1"/>
  <c r="Z5" i="6"/>
  <c r="AA7" i="6"/>
  <c r="AC6" i="4"/>
  <c r="AB12" i="6"/>
  <c r="AB18" i="25" s="1"/>
  <c r="AB15" i="4"/>
  <c r="AB16" i="4" s="1"/>
  <c r="AC86" i="6"/>
  <c r="AD86" i="4"/>
  <c r="AC87" i="6"/>
  <c r="AD87" i="4"/>
  <c r="AE23" i="4"/>
  <c r="AD23" i="6"/>
  <c r="AC76" i="6"/>
  <c r="AD76" i="4"/>
  <c r="AC58" i="6"/>
  <c r="AC91" i="6"/>
  <c r="AD91" i="4"/>
  <c r="AD67" i="4"/>
  <c r="AC67" i="6"/>
  <c r="AC62" i="6"/>
  <c r="AD62" i="4"/>
  <c r="AC68" i="6"/>
  <c r="AD68" i="4"/>
  <c r="AC45" i="6"/>
  <c r="AD45" i="4"/>
  <c r="AC32" i="6"/>
  <c r="AD32" i="4"/>
  <c r="AA6" i="6"/>
  <c r="AA15" i="6"/>
  <c r="AA16" i="25"/>
  <c r="AD31" i="4"/>
  <c r="AC31" i="6"/>
  <c r="AC43" i="6"/>
  <c r="AD43" i="4"/>
  <c r="AC13" i="4"/>
  <c r="AC66" i="6"/>
  <c r="AD66" i="4"/>
  <c r="AC69" i="6"/>
  <c r="AD69" i="4"/>
  <c r="AC61" i="6"/>
  <c r="AD61" i="4"/>
  <c r="AC27" i="6"/>
  <c r="AD27" i="4"/>
  <c r="AC46" i="6"/>
  <c r="AD46" i="4"/>
  <c r="AC92" i="6"/>
  <c r="AD92" i="4"/>
  <c r="AE35" i="4"/>
  <c r="AD35" i="6"/>
  <c r="AC72" i="6"/>
  <c r="AD72" i="4"/>
  <c r="AC73" i="6"/>
  <c r="AD73" i="4"/>
  <c r="AC30" i="6"/>
  <c r="AD30" i="4"/>
  <c r="AC82" i="6"/>
  <c r="AD82" i="4"/>
  <c r="AC5" i="4"/>
  <c r="AE50" i="4"/>
  <c r="AD50" i="6"/>
  <c r="AC74" i="6"/>
  <c r="AD74" i="4"/>
  <c r="AC12" i="4"/>
  <c r="AD52" i="4"/>
  <c r="AC52" i="6"/>
  <c r="AC59" i="6"/>
  <c r="AD59" i="4"/>
  <c r="AE65" i="4"/>
  <c r="AD65" i="6"/>
  <c r="AC85" i="6"/>
  <c r="AD85" i="4"/>
  <c r="AC28" i="6"/>
  <c r="AD28" i="4"/>
  <c r="AC89" i="6"/>
  <c r="AD89" i="4"/>
  <c r="AC42" i="6"/>
  <c r="AD42" i="4"/>
  <c r="AD25" i="4"/>
  <c r="AC25" i="6"/>
  <c r="AC90" i="6"/>
  <c r="AD90" i="4"/>
  <c r="AC83" i="6"/>
  <c r="AD83" i="4"/>
  <c r="AC77" i="6"/>
  <c r="AD77" i="4"/>
  <c r="AC39" i="6"/>
  <c r="AD39" i="4"/>
  <c r="AC44" i="6"/>
  <c r="AD44" i="4"/>
  <c r="AB10" i="6"/>
  <c r="AE80" i="4"/>
  <c r="AD80" i="6"/>
  <c r="AB11" i="6"/>
  <c r="AC41" i="6"/>
  <c r="AD41" i="4"/>
  <c r="AD26" i="4"/>
  <c r="AC26" i="6"/>
  <c r="AC29" i="6"/>
  <c r="AD29" i="4"/>
  <c r="AC71" i="6"/>
  <c r="AD71" i="4"/>
  <c r="AC7" i="4"/>
  <c r="AC54" i="6"/>
  <c r="AD54" i="4"/>
  <c r="AB14" i="6"/>
  <c r="AB20" i="25" s="1"/>
  <c r="AC88" i="6"/>
  <c r="AD88" i="4"/>
  <c r="AC60" i="6"/>
  <c r="AD60" i="4"/>
  <c r="AC40" i="6"/>
  <c r="AD40" i="4"/>
  <c r="AC56" i="6"/>
  <c r="AD56" i="4"/>
  <c r="AD53" i="4"/>
  <c r="AC53" i="6"/>
  <c r="AD51" i="4"/>
  <c r="AC51" i="6"/>
  <c r="AC11" i="4"/>
  <c r="AB13" i="6"/>
  <c r="AB19" i="25" s="1"/>
  <c r="AC37" i="6"/>
  <c r="AD37" i="4"/>
  <c r="AC38" i="6"/>
  <c r="AD38" i="4"/>
  <c r="AC75" i="6"/>
  <c r="AD75" i="4"/>
  <c r="AC10" i="4"/>
  <c r="AC14" i="4"/>
  <c r="AD81" i="4"/>
  <c r="AC81" i="6"/>
  <c r="AC24" i="6"/>
  <c r="AD24" i="4"/>
  <c r="AC47" i="6"/>
  <c r="AD47" i="4"/>
  <c r="AC84" i="6"/>
  <c r="AD84" i="4"/>
  <c r="AC36" i="6"/>
  <c r="AD36" i="4"/>
  <c r="AD57" i="4"/>
  <c r="AC57" i="6"/>
  <c r="AC70" i="6"/>
  <c r="AD70" i="4"/>
  <c r="AC55" i="6"/>
  <c r="AD55" i="4"/>
  <c r="AA5" i="6" l="1"/>
  <c r="AI13" i="14"/>
  <c r="AI25" i="14"/>
  <c r="AG26" i="14"/>
  <c r="AF7" i="14"/>
  <c r="AG14" i="14"/>
  <c r="AF5" i="14"/>
  <c r="AF6" i="14"/>
  <c r="AA21" i="25"/>
  <c r="Z16" i="6"/>
  <c r="AD5" i="4"/>
  <c r="AD12" i="4"/>
  <c r="AC10" i="6"/>
  <c r="AC6" i="6" s="1"/>
  <c r="AC15" i="4"/>
  <c r="AC16" i="4" s="1"/>
  <c r="AD11" i="4"/>
  <c r="AD36" i="6"/>
  <c r="AE36" i="4"/>
  <c r="AD89" i="6"/>
  <c r="AE89" i="4"/>
  <c r="AF65" i="4"/>
  <c r="AE65" i="6"/>
  <c r="AD82" i="6"/>
  <c r="AE82" i="4"/>
  <c r="AD73" i="6"/>
  <c r="AE73" i="4"/>
  <c r="AD7" i="4"/>
  <c r="AD43" i="6"/>
  <c r="AE43" i="4"/>
  <c r="AE67" i="4"/>
  <c r="AD67" i="6"/>
  <c r="AD87" i="6"/>
  <c r="AE87" i="4"/>
  <c r="AC14" i="6"/>
  <c r="AC20" i="25" s="1"/>
  <c r="AD37" i="6"/>
  <c r="AE37" i="4"/>
  <c r="AD56" i="6"/>
  <c r="AE56" i="4"/>
  <c r="AE52" i="4"/>
  <c r="AD52" i="6"/>
  <c r="AE51" i="4"/>
  <c r="AD51" i="6"/>
  <c r="AD54" i="6"/>
  <c r="AE54" i="4"/>
  <c r="AB7" i="6"/>
  <c r="AB17" i="25"/>
  <c r="AD44" i="6"/>
  <c r="AE44" i="4"/>
  <c r="AD77" i="6"/>
  <c r="AE77" i="4"/>
  <c r="AD90" i="6"/>
  <c r="AE90" i="4"/>
  <c r="AD59" i="6"/>
  <c r="AE59" i="4"/>
  <c r="AD46" i="6"/>
  <c r="AE46" i="4"/>
  <c r="AD61" i="6"/>
  <c r="AE61" i="4"/>
  <c r="AE66" i="4"/>
  <c r="AD66" i="6"/>
  <c r="AA25" i="25"/>
  <c r="AA16" i="6"/>
  <c r="AD45" i="6"/>
  <c r="AE45" i="4"/>
  <c r="AD62" i="6"/>
  <c r="AE62" i="4"/>
  <c r="AD91" i="6"/>
  <c r="AE91" i="4"/>
  <c r="AD76" i="6"/>
  <c r="AE76" i="4"/>
  <c r="AD57" i="6"/>
  <c r="AE57" i="4"/>
  <c r="AD70" i="6"/>
  <c r="AE70" i="4"/>
  <c r="AD47" i="6"/>
  <c r="AE47" i="4"/>
  <c r="AD75" i="6"/>
  <c r="AE75" i="4"/>
  <c r="AD60" i="6"/>
  <c r="AE60" i="4"/>
  <c r="AD71" i="6"/>
  <c r="AE71" i="4"/>
  <c r="AB6" i="6"/>
  <c r="AB15" i="6"/>
  <c r="AB16" i="25"/>
  <c r="AE25" i="4"/>
  <c r="AD25" i="6"/>
  <c r="AD85" i="6"/>
  <c r="AE85" i="4"/>
  <c r="AC11" i="6"/>
  <c r="AD14" i="4"/>
  <c r="AD81" i="6"/>
  <c r="AE81" i="4"/>
  <c r="AD55" i="6"/>
  <c r="AE55" i="4"/>
  <c r="AD84" i="6"/>
  <c r="AE84" i="4"/>
  <c r="AE24" i="4"/>
  <c r="AD24" i="6"/>
  <c r="AD38" i="6"/>
  <c r="AE38" i="4"/>
  <c r="AD40" i="6"/>
  <c r="AE40" i="4"/>
  <c r="AD88" i="6"/>
  <c r="AE88" i="4"/>
  <c r="AD29" i="6"/>
  <c r="AE29" i="4"/>
  <c r="AD26" i="6"/>
  <c r="AE26" i="4"/>
  <c r="AD42" i="6"/>
  <c r="AE42" i="4"/>
  <c r="AD28" i="6"/>
  <c r="AE28" i="4"/>
  <c r="AD13" i="4"/>
  <c r="AD74" i="6"/>
  <c r="AE74" i="4"/>
  <c r="AF50" i="4"/>
  <c r="AE50" i="6"/>
  <c r="AD30" i="6"/>
  <c r="AE30" i="4"/>
  <c r="AD72" i="6"/>
  <c r="AE72" i="4"/>
  <c r="AE35" i="6"/>
  <c r="AF35" i="4"/>
  <c r="AC13" i="6"/>
  <c r="AC19" i="25" s="1"/>
  <c r="AD10" i="4"/>
  <c r="AD86" i="6"/>
  <c r="AE86" i="4"/>
  <c r="AD53" i="6"/>
  <c r="AE53" i="4"/>
  <c r="AD41" i="6"/>
  <c r="AE41" i="4"/>
  <c r="AF80" i="4"/>
  <c r="AE80" i="6"/>
  <c r="AD39" i="6"/>
  <c r="AE39" i="4"/>
  <c r="AD83" i="6"/>
  <c r="AE83" i="4"/>
  <c r="AC12" i="6"/>
  <c r="AC18" i="25" s="1"/>
  <c r="AD92" i="6"/>
  <c r="AE92" i="4"/>
  <c r="AE27" i="4"/>
  <c r="AD27" i="6"/>
  <c r="AD69" i="6"/>
  <c r="AE69" i="4"/>
  <c r="AE31" i="4"/>
  <c r="AD31" i="6"/>
  <c r="AD32" i="6"/>
  <c r="AE32" i="4"/>
  <c r="AD68" i="6"/>
  <c r="AE68" i="4"/>
  <c r="AE58" i="4"/>
  <c r="AD6" i="4"/>
  <c r="AE23" i="6"/>
  <c r="AF23" i="4"/>
  <c r="AA22" i="25" l="1"/>
  <c r="AH14" i="14"/>
  <c r="AG5" i="14"/>
  <c r="AG6" i="14"/>
  <c r="AJ25" i="14"/>
  <c r="AH26" i="14"/>
  <c r="AG7" i="14"/>
  <c r="AJ13" i="14"/>
  <c r="AE10" i="4"/>
  <c r="AB21" i="25"/>
  <c r="AD12" i="6"/>
  <c r="AD18" i="25" s="1"/>
  <c r="AE6" i="4"/>
  <c r="AD10" i="6"/>
  <c r="AD6" i="6" s="1"/>
  <c r="AG80" i="4"/>
  <c r="AF80" i="6"/>
  <c r="AE40" i="6"/>
  <c r="AF40" i="4"/>
  <c r="AE55" i="6"/>
  <c r="AF55" i="4"/>
  <c r="AE91" i="6"/>
  <c r="AF91" i="4"/>
  <c r="AE45" i="6"/>
  <c r="AF45" i="4"/>
  <c r="AD13" i="6"/>
  <c r="AD19" i="25" s="1"/>
  <c r="AE46" i="6"/>
  <c r="AF46" i="4"/>
  <c r="AB5" i="6"/>
  <c r="AB16" i="6" s="1"/>
  <c r="AF51" i="4"/>
  <c r="AE51" i="6"/>
  <c r="AE56" i="6"/>
  <c r="AF56" i="4"/>
  <c r="AF67" i="4"/>
  <c r="AE67" i="6"/>
  <c r="AE89" i="6"/>
  <c r="AF89" i="4"/>
  <c r="AE86" i="6"/>
  <c r="AF86" i="4"/>
  <c r="AE24" i="6"/>
  <c r="AF24" i="4"/>
  <c r="AC7" i="6"/>
  <c r="AC5" i="6" s="1"/>
  <c r="AC17" i="25"/>
  <c r="AF25" i="4"/>
  <c r="AE25" i="6"/>
  <c r="AE71" i="6"/>
  <c r="AF71" i="4"/>
  <c r="AE75" i="6"/>
  <c r="AF75" i="4"/>
  <c r="AE70" i="6"/>
  <c r="AF70" i="4"/>
  <c r="AF66" i="4"/>
  <c r="AE66" i="6"/>
  <c r="AE90" i="6"/>
  <c r="AF90" i="4"/>
  <c r="AE44" i="6"/>
  <c r="AF44" i="4"/>
  <c r="AE54" i="6"/>
  <c r="AF54" i="4"/>
  <c r="AE87" i="6"/>
  <c r="AF87" i="4"/>
  <c r="AE73" i="6"/>
  <c r="AF73" i="4"/>
  <c r="AE13" i="4"/>
  <c r="AC15" i="6"/>
  <c r="AE39" i="6"/>
  <c r="AF39" i="4"/>
  <c r="AE42" i="6"/>
  <c r="AF42" i="4"/>
  <c r="AF68" i="4"/>
  <c r="AE68" i="6"/>
  <c r="AE11" i="4"/>
  <c r="AG23" i="4"/>
  <c r="AF23" i="6"/>
  <c r="AF31" i="4"/>
  <c r="AE31" i="6"/>
  <c r="AF27" i="4"/>
  <c r="AE27" i="6"/>
  <c r="AF83" i="4"/>
  <c r="AE83" i="6"/>
  <c r="AE14" i="4"/>
  <c r="AE7" i="4"/>
  <c r="AG50" i="4"/>
  <c r="AF50" i="6"/>
  <c r="AE28" i="6"/>
  <c r="AF28" i="4"/>
  <c r="AF26" i="4"/>
  <c r="AE26" i="6"/>
  <c r="AE88" i="6"/>
  <c r="AF88" i="4"/>
  <c r="AE38" i="6"/>
  <c r="AF38" i="4"/>
  <c r="AE84" i="6"/>
  <c r="AF84" i="4"/>
  <c r="AF81" i="4"/>
  <c r="AE81" i="6"/>
  <c r="AE85" i="6"/>
  <c r="AF85" i="4"/>
  <c r="AE76" i="6"/>
  <c r="AF76" i="4"/>
  <c r="AE62" i="6"/>
  <c r="AF62" i="4"/>
  <c r="AE61" i="6"/>
  <c r="AF61" i="4"/>
  <c r="AE12" i="4"/>
  <c r="AF52" i="4"/>
  <c r="AE52" i="6"/>
  <c r="AE37" i="6"/>
  <c r="AF37" i="4"/>
  <c r="AE43" i="6"/>
  <c r="AF43" i="4"/>
  <c r="AF36" i="4"/>
  <c r="AE36" i="6"/>
  <c r="AE29" i="6"/>
  <c r="AF29" i="4"/>
  <c r="AE5" i="4"/>
  <c r="AE41" i="6"/>
  <c r="AF41" i="4"/>
  <c r="AE72" i="6"/>
  <c r="AF72" i="4"/>
  <c r="AE58" i="6"/>
  <c r="AF58" i="4"/>
  <c r="AE32" i="6"/>
  <c r="AF32" i="4"/>
  <c r="AE69" i="6"/>
  <c r="AF69" i="4"/>
  <c r="AE92" i="6"/>
  <c r="AF92" i="4"/>
  <c r="AF53" i="4"/>
  <c r="AE53" i="6"/>
  <c r="AD15" i="4"/>
  <c r="AD16" i="4" s="1"/>
  <c r="AG35" i="4"/>
  <c r="AF35" i="6"/>
  <c r="AE30" i="6"/>
  <c r="AF30" i="4"/>
  <c r="AE74" i="6"/>
  <c r="AF74" i="4"/>
  <c r="AD14" i="6"/>
  <c r="AD20" i="25" s="1"/>
  <c r="AE60" i="6"/>
  <c r="AF60" i="4"/>
  <c r="AE47" i="6"/>
  <c r="AF47" i="4"/>
  <c r="AE57" i="6"/>
  <c r="AF57" i="4"/>
  <c r="AB25" i="25"/>
  <c r="AE59" i="6"/>
  <c r="AF59" i="4"/>
  <c r="AE77" i="6"/>
  <c r="AF77" i="4"/>
  <c r="AE82" i="6"/>
  <c r="AF82" i="4"/>
  <c r="AF65" i="6"/>
  <c r="AG65" i="4"/>
  <c r="AD11" i="6"/>
  <c r="AC16" i="25"/>
  <c r="AD16" i="25" s="1"/>
  <c r="AK13" i="14" l="1"/>
  <c r="AK25" i="14"/>
  <c r="AI26" i="14"/>
  <c r="AH7" i="14"/>
  <c r="AI14" i="14"/>
  <c r="AH6" i="14"/>
  <c r="AH5" i="14"/>
  <c r="AB22" i="25"/>
  <c r="AC16" i="6"/>
  <c r="AF11" i="4"/>
  <c r="AE10" i="6"/>
  <c r="AE16" i="25" s="1"/>
  <c r="AD15" i="6"/>
  <c r="AF7" i="4"/>
  <c r="AE15" i="4"/>
  <c r="AE16" i="4" s="1"/>
  <c r="AF92" i="6"/>
  <c r="AG92" i="4"/>
  <c r="AF12" i="4"/>
  <c r="AF52" i="6"/>
  <c r="AG52" i="4"/>
  <c r="AF62" i="6"/>
  <c r="AG62" i="4"/>
  <c r="AG81" i="4"/>
  <c r="AF81" i="6"/>
  <c r="AF26" i="6"/>
  <c r="AG26" i="4"/>
  <c r="AH50" i="4"/>
  <c r="AG50" i="6"/>
  <c r="AF83" i="6"/>
  <c r="AG83" i="4"/>
  <c r="AF31" i="6"/>
  <c r="AG31" i="4"/>
  <c r="AH23" i="4"/>
  <c r="AG23" i="6"/>
  <c r="AG68" i="4"/>
  <c r="AF68" i="6"/>
  <c r="AF73" i="6"/>
  <c r="AG73" i="4"/>
  <c r="AG54" i="4"/>
  <c r="AF54" i="6"/>
  <c r="AF90" i="6"/>
  <c r="AG90" i="4"/>
  <c r="AF70" i="6"/>
  <c r="AG70" i="4"/>
  <c r="AF71" i="6"/>
  <c r="AG71" i="4"/>
  <c r="AG86" i="4"/>
  <c r="AF86" i="6"/>
  <c r="AF91" i="6"/>
  <c r="AG91" i="4"/>
  <c r="AF40" i="6"/>
  <c r="AG40" i="4"/>
  <c r="AF14" i="4"/>
  <c r="AH65" i="4"/>
  <c r="AG65" i="6"/>
  <c r="AH35" i="4"/>
  <c r="AG35" i="6"/>
  <c r="AF60" i="6"/>
  <c r="AG60" i="4"/>
  <c r="AF84" i="6"/>
  <c r="AG84" i="4"/>
  <c r="AF6" i="4"/>
  <c r="AF42" i="6"/>
  <c r="AG42" i="4"/>
  <c r="AG67" i="4"/>
  <c r="AF67" i="6"/>
  <c r="AG51" i="4"/>
  <c r="AF51" i="6"/>
  <c r="AF32" i="6"/>
  <c r="AG32" i="4"/>
  <c r="AF72" i="6"/>
  <c r="AG72" i="4"/>
  <c r="AF88" i="6"/>
  <c r="AG88" i="4"/>
  <c r="AC21" i="25"/>
  <c r="AF82" i="6"/>
  <c r="AG82" i="4"/>
  <c r="AF59" i="6"/>
  <c r="AG59" i="4"/>
  <c r="AF69" i="6"/>
  <c r="AG69" i="4"/>
  <c r="AF58" i="6"/>
  <c r="AG58" i="4"/>
  <c r="AF29" i="6"/>
  <c r="AG29" i="4"/>
  <c r="AF36" i="6"/>
  <c r="AG36" i="4"/>
  <c r="AF61" i="6"/>
  <c r="AG61" i="4"/>
  <c r="AF76" i="6"/>
  <c r="AG76" i="4"/>
  <c r="AF27" i="6"/>
  <c r="AG27" i="4"/>
  <c r="AF10" i="4"/>
  <c r="AC25" i="25"/>
  <c r="AC22" i="25" s="1"/>
  <c r="AF87" i="6"/>
  <c r="AG87" i="4"/>
  <c r="AF44" i="6"/>
  <c r="AG44" i="4"/>
  <c r="AE13" i="6"/>
  <c r="AE19" i="25" s="1"/>
  <c r="AF75" i="6"/>
  <c r="AG75" i="4"/>
  <c r="AG24" i="4"/>
  <c r="AF24" i="6"/>
  <c r="AF89" i="6"/>
  <c r="AG89" i="4"/>
  <c r="AF56" i="6"/>
  <c r="AG56" i="4"/>
  <c r="AF45" i="6"/>
  <c r="AG45" i="4"/>
  <c r="AF55" i="6"/>
  <c r="AG55" i="4"/>
  <c r="AF77" i="6"/>
  <c r="AG77" i="4"/>
  <c r="AF57" i="6"/>
  <c r="AG57" i="4"/>
  <c r="AF74" i="6"/>
  <c r="AG74" i="4"/>
  <c r="AE11" i="6"/>
  <c r="AF37" i="6"/>
  <c r="AG37" i="4"/>
  <c r="AF85" i="6"/>
  <c r="AG85" i="4"/>
  <c r="AF28" i="6"/>
  <c r="AG28" i="4"/>
  <c r="AD17" i="25"/>
  <c r="AD21" i="25" s="1"/>
  <c r="AD7" i="6"/>
  <c r="AD5" i="6" s="1"/>
  <c r="AF47" i="6"/>
  <c r="AG47" i="4"/>
  <c r="AF30" i="6"/>
  <c r="AG30" i="4"/>
  <c r="AF53" i="6"/>
  <c r="AG53" i="4"/>
  <c r="AG41" i="4"/>
  <c r="AF41" i="6"/>
  <c r="AF43" i="6"/>
  <c r="AG43" i="4"/>
  <c r="AE12" i="6"/>
  <c r="AE18" i="25" s="1"/>
  <c r="AE14" i="6"/>
  <c r="AE20" i="25" s="1"/>
  <c r="AF38" i="6"/>
  <c r="AG38" i="4"/>
  <c r="AF5" i="4"/>
  <c r="AF39" i="6"/>
  <c r="AG39" i="4"/>
  <c r="AF13" i="4"/>
  <c r="AF66" i="6"/>
  <c r="AG66" i="4"/>
  <c r="AF25" i="6"/>
  <c r="AG25" i="4"/>
  <c r="AF46" i="6"/>
  <c r="AG46" i="4"/>
  <c r="AH80" i="4"/>
  <c r="AG80" i="6"/>
  <c r="AJ14" i="14" l="1"/>
  <c r="AI5" i="14"/>
  <c r="AI6" i="14"/>
  <c r="AL25" i="14"/>
  <c r="AJ26" i="14"/>
  <c r="AI7" i="14"/>
  <c r="AL13" i="14"/>
  <c r="AE6" i="6"/>
  <c r="AD16" i="6"/>
  <c r="AG14" i="4"/>
  <c r="AF13" i="6"/>
  <c r="AF19" i="25" s="1"/>
  <c r="AF10" i="6"/>
  <c r="AF6" i="6" s="1"/>
  <c r="AE15" i="6"/>
  <c r="AG5" i="4"/>
  <c r="AG11" i="4"/>
  <c r="AG12" i="4"/>
  <c r="AG43" i="6"/>
  <c r="AH43" i="4"/>
  <c r="AG47" i="6"/>
  <c r="AH47" i="4"/>
  <c r="AG75" i="6"/>
  <c r="AH75" i="4"/>
  <c r="AF15" i="4"/>
  <c r="AF16" i="4" s="1"/>
  <c r="AF11" i="6"/>
  <c r="AG88" i="6"/>
  <c r="AH88" i="4"/>
  <c r="AG32" i="6"/>
  <c r="AH32" i="4"/>
  <c r="AG60" i="6"/>
  <c r="AH60" i="4"/>
  <c r="AI65" i="4"/>
  <c r="AH65" i="6"/>
  <c r="AG91" i="6"/>
  <c r="AH91" i="4"/>
  <c r="AG71" i="6"/>
  <c r="AH71" i="4"/>
  <c r="AG90" i="6"/>
  <c r="AH90" i="4"/>
  <c r="AG73" i="6"/>
  <c r="AH73" i="4"/>
  <c r="AG10" i="4"/>
  <c r="AH23" i="6"/>
  <c r="AI23" i="4"/>
  <c r="AH26" i="4"/>
  <c r="AG26" i="6"/>
  <c r="AG62" i="6"/>
  <c r="AH62" i="4"/>
  <c r="AG28" i="6"/>
  <c r="AH28" i="4"/>
  <c r="AI80" i="4"/>
  <c r="AH80" i="6"/>
  <c r="AG39" i="6"/>
  <c r="AH39" i="4"/>
  <c r="AG57" i="6"/>
  <c r="AH57" i="4"/>
  <c r="AG55" i="6"/>
  <c r="AH55" i="4"/>
  <c r="AG87" i="6"/>
  <c r="AH87" i="4"/>
  <c r="AG27" i="6"/>
  <c r="AH27" i="4"/>
  <c r="AG61" i="6"/>
  <c r="AH61" i="4"/>
  <c r="AG29" i="6"/>
  <c r="AH29" i="4"/>
  <c r="AG69" i="6"/>
  <c r="AH69" i="4"/>
  <c r="AG82" i="6"/>
  <c r="AH82" i="4"/>
  <c r="AG67" i="6"/>
  <c r="AH67" i="4"/>
  <c r="AH35" i="6"/>
  <c r="AI35" i="4"/>
  <c r="AG31" i="6"/>
  <c r="AH31" i="4"/>
  <c r="AG92" i="6"/>
  <c r="AH92" i="4"/>
  <c r="AH25" i="4"/>
  <c r="AG25" i="6"/>
  <c r="AG38" i="6"/>
  <c r="AH38" i="4"/>
  <c r="AG53" i="6"/>
  <c r="AH53" i="4"/>
  <c r="AG37" i="6"/>
  <c r="AH37" i="4"/>
  <c r="AG89" i="6"/>
  <c r="AH89" i="4"/>
  <c r="AG46" i="6"/>
  <c r="AH46" i="4"/>
  <c r="AH66" i="4"/>
  <c r="AG66" i="6"/>
  <c r="AG30" i="6"/>
  <c r="AH30" i="4"/>
  <c r="AG85" i="6"/>
  <c r="AH85" i="4"/>
  <c r="AE7" i="6"/>
  <c r="AE5" i="6" s="1"/>
  <c r="AE17" i="25"/>
  <c r="AE21" i="25" s="1"/>
  <c r="AG56" i="6"/>
  <c r="AH56" i="4"/>
  <c r="AG72" i="6"/>
  <c r="AH72" i="4"/>
  <c r="AG42" i="6"/>
  <c r="AH42" i="4"/>
  <c r="AG84" i="6"/>
  <c r="AH84" i="4"/>
  <c r="AG13" i="4"/>
  <c r="AG40" i="6"/>
  <c r="AH40" i="4"/>
  <c r="AG70" i="6"/>
  <c r="AH70" i="4"/>
  <c r="AF14" i="6"/>
  <c r="AF20" i="25" s="1"/>
  <c r="AG52" i="6"/>
  <c r="AH52" i="4"/>
  <c r="AD25" i="25"/>
  <c r="AD22" i="25" s="1"/>
  <c r="AG41" i="6"/>
  <c r="AH41" i="4"/>
  <c r="AG74" i="6"/>
  <c r="AH74" i="4"/>
  <c r="AG77" i="6"/>
  <c r="AH77" i="4"/>
  <c r="AG45" i="6"/>
  <c r="AH45" i="4"/>
  <c r="AG24" i="6"/>
  <c r="AH24" i="4"/>
  <c r="AG44" i="6"/>
  <c r="AH44" i="4"/>
  <c r="AG76" i="6"/>
  <c r="AH76" i="4"/>
  <c r="AG36" i="6"/>
  <c r="AH36" i="4"/>
  <c r="AG58" i="6"/>
  <c r="AH58" i="4"/>
  <c r="AG59" i="6"/>
  <c r="AH59" i="4"/>
  <c r="AG51" i="6"/>
  <c r="AH51" i="4"/>
  <c r="AG7" i="4"/>
  <c r="AG86" i="6"/>
  <c r="AH86" i="4"/>
  <c r="AG54" i="6"/>
  <c r="AH54" i="4"/>
  <c r="AG68" i="6"/>
  <c r="AH68" i="4"/>
  <c r="AG6" i="4"/>
  <c r="AG83" i="6"/>
  <c r="AH83" i="4"/>
  <c r="AH50" i="6"/>
  <c r="AI50" i="4"/>
  <c r="AH81" i="4"/>
  <c r="AG81" i="6"/>
  <c r="AF12" i="6"/>
  <c r="AF18" i="25" s="1"/>
  <c r="AM13" i="14" l="1"/>
  <c r="AM25" i="14"/>
  <c r="AK26" i="14"/>
  <c r="AJ7" i="14"/>
  <c r="AK14" i="14"/>
  <c r="AJ5" i="14"/>
  <c r="AJ6" i="14"/>
  <c r="AE16" i="6"/>
  <c r="AF16" i="25"/>
  <c r="AG12" i="6"/>
  <c r="AG18" i="25" s="1"/>
  <c r="AG10" i="6"/>
  <c r="AG6" i="6" s="1"/>
  <c r="AG13" i="6"/>
  <c r="AG19" i="25" s="1"/>
  <c r="AH11" i="4"/>
  <c r="AH10" i="4"/>
  <c r="AE25" i="25"/>
  <c r="AE22" i="25" s="1"/>
  <c r="AG11" i="6"/>
  <c r="AI52" i="4"/>
  <c r="AH52" i="6"/>
  <c r="AI35" i="6"/>
  <c r="AJ35" i="4"/>
  <c r="AH29" i="6"/>
  <c r="AI29" i="4"/>
  <c r="AH27" i="6"/>
  <c r="AI27" i="4"/>
  <c r="AH26" i="6"/>
  <c r="AI26" i="4"/>
  <c r="AI32" i="4"/>
  <c r="AH32" i="6"/>
  <c r="AF17" i="25"/>
  <c r="AF21" i="25" s="1"/>
  <c r="AF7" i="6"/>
  <c r="AF5" i="6" s="1"/>
  <c r="AG14" i="6"/>
  <c r="AG20" i="25" s="1"/>
  <c r="AI68" i="4"/>
  <c r="AH68" i="6"/>
  <c r="AH86" i="6"/>
  <c r="AI86" i="4"/>
  <c r="AI51" i="4"/>
  <c r="AH51" i="6"/>
  <c r="AH58" i="6"/>
  <c r="AI58" i="4"/>
  <c r="AH76" i="6"/>
  <c r="AI76" i="4"/>
  <c r="AI24" i="4"/>
  <c r="AH24" i="6"/>
  <c r="AH77" i="6"/>
  <c r="AI77" i="4"/>
  <c r="AH41" i="6"/>
  <c r="AI41" i="4"/>
  <c r="AH84" i="6"/>
  <c r="AI84" i="4"/>
  <c r="AH72" i="6"/>
  <c r="AI72" i="4"/>
  <c r="AI30" i="4"/>
  <c r="AH30" i="6"/>
  <c r="AH46" i="6"/>
  <c r="AI46" i="4"/>
  <c r="AI37" i="4"/>
  <c r="AH37" i="6"/>
  <c r="AH38" i="6"/>
  <c r="AI38" i="4"/>
  <c r="AH92" i="6"/>
  <c r="AI92" i="4"/>
  <c r="AH55" i="6"/>
  <c r="AI55" i="4"/>
  <c r="AH39" i="6"/>
  <c r="AI39" i="4"/>
  <c r="AI80" i="6"/>
  <c r="AJ80" i="4"/>
  <c r="AH62" i="6"/>
  <c r="AI62" i="4"/>
  <c r="AH5" i="4"/>
  <c r="AH90" i="6"/>
  <c r="AI90" i="4"/>
  <c r="AH91" i="6"/>
  <c r="AI91" i="4"/>
  <c r="AJ65" i="4"/>
  <c r="AI65" i="6"/>
  <c r="AF15" i="6"/>
  <c r="AI66" i="4"/>
  <c r="AH66" i="6"/>
  <c r="AI82" i="4"/>
  <c r="AH82" i="6"/>
  <c r="AI81" i="4"/>
  <c r="AH81" i="6"/>
  <c r="AH83" i="6"/>
  <c r="AI83" i="4"/>
  <c r="AH40" i="6"/>
  <c r="AI40" i="4"/>
  <c r="AI67" i="4"/>
  <c r="AH67" i="6"/>
  <c r="AI69" i="4"/>
  <c r="AH69" i="6"/>
  <c r="AI61" i="4"/>
  <c r="AH61" i="6"/>
  <c r="AH87" i="6"/>
  <c r="AI87" i="4"/>
  <c r="AH28" i="6"/>
  <c r="AI28" i="4"/>
  <c r="AH6" i="4"/>
  <c r="AG15" i="4"/>
  <c r="AG16" i="4" s="1"/>
  <c r="AH60" i="6"/>
  <c r="AI60" i="4"/>
  <c r="AH88" i="6"/>
  <c r="AI88" i="4"/>
  <c r="AH75" i="6"/>
  <c r="AI75" i="4"/>
  <c r="AH43" i="6"/>
  <c r="AI43" i="4"/>
  <c r="AJ50" i="4"/>
  <c r="AI50" i="6"/>
  <c r="AH70" i="6"/>
  <c r="AI70" i="4"/>
  <c r="AH25" i="6"/>
  <c r="AI25" i="4"/>
  <c r="AH47" i="6"/>
  <c r="AI47" i="4"/>
  <c r="AH12" i="4"/>
  <c r="AH54" i="6"/>
  <c r="AI54" i="4"/>
  <c r="AH59" i="6"/>
  <c r="AI59" i="4"/>
  <c r="AH36" i="6"/>
  <c r="AI36" i="4"/>
  <c r="AH44" i="6"/>
  <c r="AI44" i="4"/>
  <c r="AH45" i="6"/>
  <c r="AI45" i="4"/>
  <c r="AH74" i="6"/>
  <c r="AI74" i="4"/>
  <c r="AI42" i="4"/>
  <c r="AH42" i="6"/>
  <c r="AH56" i="6"/>
  <c r="AI56" i="4"/>
  <c r="AH85" i="6"/>
  <c r="AI85" i="4"/>
  <c r="AH89" i="6"/>
  <c r="AI89" i="4"/>
  <c r="AI53" i="4"/>
  <c r="AH53" i="6"/>
  <c r="AH31" i="6"/>
  <c r="AI31" i="4"/>
  <c r="AH7" i="4"/>
  <c r="AH57" i="6"/>
  <c r="AI57" i="4"/>
  <c r="AH14" i="4"/>
  <c r="AJ23" i="4"/>
  <c r="AI23" i="6"/>
  <c r="AH73" i="6"/>
  <c r="AI73" i="4"/>
  <c r="AH71" i="6"/>
  <c r="AI71" i="4"/>
  <c r="AH13" i="4"/>
  <c r="AL14" i="14" l="1"/>
  <c r="AK5" i="14"/>
  <c r="AK6" i="14"/>
  <c r="AN25" i="14"/>
  <c r="AL26" i="14"/>
  <c r="AK7" i="14"/>
  <c r="AN13" i="14"/>
  <c r="AG16" i="25"/>
  <c r="AG17" i="25"/>
  <c r="AG7" i="6"/>
  <c r="AG5" i="6" s="1"/>
  <c r="AH15" i="4"/>
  <c r="AH16" i="4" s="1"/>
  <c r="AI6" i="4"/>
  <c r="AI14" i="4"/>
  <c r="AH10" i="6"/>
  <c r="AH6" i="6" s="1"/>
  <c r="AI85" i="6"/>
  <c r="AJ85" i="4"/>
  <c r="AI45" i="6"/>
  <c r="AJ45" i="4"/>
  <c r="AJ36" i="4"/>
  <c r="AI36" i="6"/>
  <c r="AJ54" i="4"/>
  <c r="AI54" i="6"/>
  <c r="AI61" i="6"/>
  <c r="AJ61" i="4"/>
  <c r="AI67" i="6"/>
  <c r="AJ67" i="4"/>
  <c r="AJ82" i="4"/>
  <c r="AI82" i="6"/>
  <c r="AJ65" i="6"/>
  <c r="AK65" i="4"/>
  <c r="AI39" i="6"/>
  <c r="AJ39" i="4"/>
  <c r="AI92" i="6"/>
  <c r="AJ92" i="4"/>
  <c r="AI84" i="6"/>
  <c r="AJ84" i="4"/>
  <c r="AI77" i="6"/>
  <c r="AJ77" i="4"/>
  <c r="AI76" i="6"/>
  <c r="AJ76" i="4"/>
  <c r="AI73" i="6"/>
  <c r="AJ73" i="4"/>
  <c r="AK23" i="4"/>
  <c r="AJ23" i="6"/>
  <c r="AJ47" i="4"/>
  <c r="AI47" i="6"/>
  <c r="AI70" i="6"/>
  <c r="AJ70" i="4"/>
  <c r="AK50" i="4"/>
  <c r="AJ50" i="6"/>
  <c r="AI75" i="6"/>
  <c r="AJ75" i="4"/>
  <c r="AI60" i="6"/>
  <c r="AJ60" i="4"/>
  <c r="AI28" i="6"/>
  <c r="AJ28" i="4"/>
  <c r="AI83" i="6"/>
  <c r="AJ83" i="4"/>
  <c r="AI90" i="6"/>
  <c r="AJ90" i="4"/>
  <c r="AJ62" i="4"/>
  <c r="AI62" i="6"/>
  <c r="AI24" i="6"/>
  <c r="AJ24" i="4"/>
  <c r="AJ26" i="4"/>
  <c r="AI26" i="6"/>
  <c r="AJ29" i="4"/>
  <c r="AI29" i="6"/>
  <c r="AK35" i="4"/>
  <c r="AJ35" i="6"/>
  <c r="AI71" i="6"/>
  <c r="AJ71" i="4"/>
  <c r="AI5" i="4"/>
  <c r="AI10" i="4"/>
  <c r="AI53" i="6"/>
  <c r="AJ53" i="4"/>
  <c r="AI42" i="6"/>
  <c r="AJ42" i="4"/>
  <c r="AH11" i="6"/>
  <c r="AJ25" i="4"/>
  <c r="AI25" i="6"/>
  <c r="AI12" i="4"/>
  <c r="AI43" i="6"/>
  <c r="AJ43" i="4"/>
  <c r="AI88" i="6"/>
  <c r="AJ88" i="4"/>
  <c r="AI87" i="6"/>
  <c r="AJ87" i="4"/>
  <c r="AJ40" i="4"/>
  <c r="AI40" i="6"/>
  <c r="AH14" i="6"/>
  <c r="AH20" i="25" s="1"/>
  <c r="AH13" i="6"/>
  <c r="AH19" i="25" s="1"/>
  <c r="AF16" i="6"/>
  <c r="AF25" i="25"/>
  <c r="AF22" i="25" s="1"/>
  <c r="AI91" i="6"/>
  <c r="AJ91" i="4"/>
  <c r="AI37" i="6"/>
  <c r="AJ37" i="4"/>
  <c r="AI30" i="6"/>
  <c r="AJ30" i="4"/>
  <c r="AI51" i="6"/>
  <c r="AJ51" i="4"/>
  <c r="AJ68" i="4"/>
  <c r="AI68" i="6"/>
  <c r="AJ27" i="4"/>
  <c r="AI27" i="6"/>
  <c r="AI11" i="4"/>
  <c r="AH12" i="6"/>
  <c r="AH18" i="25" s="1"/>
  <c r="AI57" i="6"/>
  <c r="AJ57" i="4"/>
  <c r="AI31" i="6"/>
  <c r="AJ31" i="4"/>
  <c r="AJ89" i="4"/>
  <c r="AI89" i="6"/>
  <c r="AI56" i="6"/>
  <c r="AJ56" i="4"/>
  <c r="AI74" i="6"/>
  <c r="AJ74" i="4"/>
  <c r="AI44" i="6"/>
  <c r="AJ44" i="4"/>
  <c r="AI59" i="6"/>
  <c r="AJ59" i="4"/>
  <c r="AI69" i="6"/>
  <c r="AJ69" i="4"/>
  <c r="AI81" i="6"/>
  <c r="AJ81" i="4"/>
  <c r="AJ66" i="4"/>
  <c r="AI66" i="6"/>
  <c r="AI13" i="4"/>
  <c r="AJ80" i="6"/>
  <c r="AK80" i="4"/>
  <c r="AI55" i="6"/>
  <c r="AJ55" i="4"/>
  <c r="AJ38" i="4"/>
  <c r="AI38" i="6"/>
  <c r="AI46" i="6"/>
  <c r="AJ46" i="4"/>
  <c r="AI72" i="6"/>
  <c r="AJ72" i="4"/>
  <c r="AI41" i="6"/>
  <c r="AJ41" i="4"/>
  <c r="AI58" i="6"/>
  <c r="AJ58" i="4"/>
  <c r="AI86" i="6"/>
  <c r="AJ86" i="4"/>
  <c r="AJ32" i="4"/>
  <c r="AI32" i="6"/>
  <c r="AI7" i="4"/>
  <c r="AJ52" i="4"/>
  <c r="AI52" i="6"/>
  <c r="AG15" i="6"/>
  <c r="AO13" i="14" l="1"/>
  <c r="AO25" i="14"/>
  <c r="AM26" i="14"/>
  <c r="AL7" i="14"/>
  <c r="AM14" i="14"/>
  <c r="AL5" i="14"/>
  <c r="AL6" i="14"/>
  <c r="AG21" i="25"/>
  <c r="AH16" i="25"/>
  <c r="AI10" i="6"/>
  <c r="AI6" i="6" s="1"/>
  <c r="AI14" i="6"/>
  <c r="AI20" i="25" s="1"/>
  <c r="AJ57" i="6"/>
  <c r="AK57" i="4"/>
  <c r="AJ68" i="6"/>
  <c r="AK68" i="4"/>
  <c r="AL35" i="4"/>
  <c r="AK35" i="6"/>
  <c r="AK26" i="4"/>
  <c r="AJ26" i="6"/>
  <c r="AK62" i="4"/>
  <c r="AJ62" i="6"/>
  <c r="AL23" i="4"/>
  <c r="AK23" i="6"/>
  <c r="AK77" i="4"/>
  <c r="AJ77" i="6"/>
  <c r="AJ92" i="6"/>
  <c r="AK92" i="4"/>
  <c r="AJ13" i="4"/>
  <c r="AK82" i="4"/>
  <c r="AJ82" i="6"/>
  <c r="AK36" i="4"/>
  <c r="AJ36" i="6"/>
  <c r="AH17" i="25"/>
  <c r="AH21" i="25" s="1"/>
  <c r="AH7" i="6"/>
  <c r="AH5" i="6" s="1"/>
  <c r="AI13" i="6"/>
  <c r="AI19" i="25" s="1"/>
  <c r="AJ88" i="6"/>
  <c r="AK88" i="4"/>
  <c r="AJ42" i="6"/>
  <c r="AK42" i="4"/>
  <c r="AI15" i="4"/>
  <c r="AI16" i="4" s="1"/>
  <c r="AJ7" i="4"/>
  <c r="AJ24" i="6"/>
  <c r="AK24" i="4"/>
  <c r="AJ90" i="6"/>
  <c r="AK90" i="4"/>
  <c r="AK28" i="4"/>
  <c r="AJ28" i="6"/>
  <c r="AJ75" i="6"/>
  <c r="AK75" i="4"/>
  <c r="AL50" i="4"/>
  <c r="AM50" i="4" s="1"/>
  <c r="AN50" i="4" s="1"/>
  <c r="AO50" i="4" s="1"/>
  <c r="AP50" i="4" s="1"/>
  <c r="AQ50" i="4" s="1"/>
  <c r="AR50" i="4" s="1"/>
  <c r="AS50" i="4" s="1"/>
  <c r="AT50" i="4" s="1"/>
  <c r="AU50" i="4" s="1"/>
  <c r="AV50" i="4" s="1"/>
  <c r="AW50" i="4" s="1"/>
  <c r="AX50" i="4" s="1"/>
  <c r="AK50" i="6"/>
  <c r="AJ47" i="6"/>
  <c r="AK47" i="4"/>
  <c r="AJ6" i="4"/>
  <c r="AK65" i="6"/>
  <c r="AL65" i="4"/>
  <c r="AJ67" i="6"/>
  <c r="AK67" i="4"/>
  <c r="AJ45" i="6"/>
  <c r="AK45" i="4"/>
  <c r="AK58" i="4"/>
  <c r="AJ58" i="6"/>
  <c r="AJ72" i="6"/>
  <c r="AK72" i="4"/>
  <c r="AJ14" i="4"/>
  <c r="AJ69" i="6"/>
  <c r="AK69" i="4"/>
  <c r="AJ44" i="6"/>
  <c r="AK44" i="4"/>
  <c r="AJ56" i="6"/>
  <c r="AK56" i="4"/>
  <c r="AK31" i="4"/>
  <c r="AJ31" i="6"/>
  <c r="AJ51" i="6"/>
  <c r="AK51" i="4"/>
  <c r="AJ37" i="6"/>
  <c r="AK37" i="4"/>
  <c r="AI12" i="6"/>
  <c r="AI18" i="25" s="1"/>
  <c r="AK32" i="4"/>
  <c r="AJ32" i="6"/>
  <c r="AK38" i="4"/>
  <c r="AJ38" i="6"/>
  <c r="AL80" i="4"/>
  <c r="AK80" i="6"/>
  <c r="AK66" i="4"/>
  <c r="AJ66" i="6"/>
  <c r="AK27" i="4"/>
  <c r="AJ27" i="6"/>
  <c r="AJ40" i="6"/>
  <c r="AK40" i="4"/>
  <c r="AJ11" i="4"/>
  <c r="AJ29" i="6"/>
  <c r="AK29" i="4"/>
  <c r="AK70" i="4"/>
  <c r="AJ70" i="6"/>
  <c r="AJ5" i="4"/>
  <c r="AJ10" i="4"/>
  <c r="AJ76" i="6"/>
  <c r="AK76" i="4"/>
  <c r="AJ84" i="6"/>
  <c r="AK84" i="4"/>
  <c r="AJ39" i="6"/>
  <c r="AK39" i="4"/>
  <c r="AJ54" i="6"/>
  <c r="AK54" i="4"/>
  <c r="AJ89" i="6"/>
  <c r="AK89" i="4"/>
  <c r="AG25" i="25"/>
  <c r="AG16" i="6"/>
  <c r="AK52" i="4"/>
  <c r="AJ52" i="6"/>
  <c r="AJ86" i="6"/>
  <c r="AK86" i="4"/>
  <c r="AJ41" i="6"/>
  <c r="AK41" i="4"/>
  <c r="AJ46" i="6"/>
  <c r="AK46" i="4"/>
  <c r="AJ55" i="6"/>
  <c r="AK55" i="4"/>
  <c r="AJ81" i="6"/>
  <c r="AK81" i="4"/>
  <c r="AJ59" i="6"/>
  <c r="AK59" i="4"/>
  <c r="AJ74" i="6"/>
  <c r="AK74" i="4"/>
  <c r="AJ30" i="6"/>
  <c r="AK30" i="4"/>
  <c r="AJ91" i="6"/>
  <c r="AK91" i="4"/>
  <c r="AJ87" i="6"/>
  <c r="AK87" i="4"/>
  <c r="AJ43" i="6"/>
  <c r="AK43" i="4"/>
  <c r="AK25" i="4"/>
  <c r="AJ25" i="6"/>
  <c r="AK53" i="4"/>
  <c r="AJ53" i="6"/>
  <c r="AJ71" i="6"/>
  <c r="AK71" i="4"/>
  <c r="AK83" i="4"/>
  <c r="AJ83" i="6"/>
  <c r="AJ60" i="6"/>
  <c r="AK60" i="4"/>
  <c r="AJ12" i="4"/>
  <c r="AJ73" i="6"/>
  <c r="AK73" i="4"/>
  <c r="AJ61" i="6"/>
  <c r="AK61" i="4"/>
  <c r="AI11" i="6"/>
  <c r="AJ85" i="6"/>
  <c r="AK85" i="4"/>
  <c r="AH15" i="6"/>
  <c r="AN14" i="14" l="1"/>
  <c r="AM5" i="14"/>
  <c r="AM6" i="14"/>
  <c r="AP25" i="14"/>
  <c r="AN26" i="14"/>
  <c r="AM7" i="14"/>
  <c r="AP13" i="14"/>
  <c r="AY50" i="4"/>
  <c r="AZ50" i="4" s="1"/>
  <c r="BA50" i="4" s="1"/>
  <c r="BB50" i="4" s="1"/>
  <c r="BC50" i="4" s="1"/>
  <c r="BD50" i="4" s="1"/>
  <c r="BE50" i="4" s="1"/>
  <c r="AG22" i="25"/>
  <c r="AJ10" i="6"/>
  <c r="AJ6" i="6" s="1"/>
  <c r="AI16" i="25"/>
  <c r="AI15" i="6"/>
  <c r="AK11" i="4"/>
  <c r="AK13" i="4"/>
  <c r="AK10" i="4"/>
  <c r="AK7" i="4"/>
  <c r="AK61" i="6"/>
  <c r="AL61" i="4"/>
  <c r="AM61" i="4" s="1"/>
  <c r="AN61" i="4" s="1"/>
  <c r="AO61" i="4" s="1"/>
  <c r="AP61" i="4" s="1"/>
  <c r="AQ61" i="4" s="1"/>
  <c r="AR61" i="4" s="1"/>
  <c r="AS61" i="4" s="1"/>
  <c r="AT61" i="4" s="1"/>
  <c r="AU61" i="4" s="1"/>
  <c r="AV61" i="4" s="1"/>
  <c r="AW61" i="4" s="1"/>
  <c r="AX61" i="4" s="1"/>
  <c r="AK43" i="6"/>
  <c r="AL43" i="4"/>
  <c r="AL81" i="4"/>
  <c r="AK81" i="6"/>
  <c r="AJ13" i="6"/>
  <c r="AJ19" i="25" s="1"/>
  <c r="AL32" i="4"/>
  <c r="AK32" i="6"/>
  <c r="AK56" i="6"/>
  <c r="AL56" i="4"/>
  <c r="AM56" i="4" s="1"/>
  <c r="AN56" i="4" s="1"/>
  <c r="AO56" i="4" s="1"/>
  <c r="AP56" i="4" s="1"/>
  <c r="AQ56" i="4" s="1"/>
  <c r="AR56" i="4" s="1"/>
  <c r="AS56" i="4" s="1"/>
  <c r="AT56" i="4" s="1"/>
  <c r="AU56" i="4" s="1"/>
  <c r="AV56" i="4" s="1"/>
  <c r="AW56" i="4" s="1"/>
  <c r="AX56" i="4" s="1"/>
  <c r="AK45" i="6"/>
  <c r="AL45" i="4"/>
  <c r="AL50" i="6"/>
  <c r="AL28" i="4"/>
  <c r="AK28" i="6"/>
  <c r="AK6" i="4"/>
  <c r="AK68" i="6"/>
  <c r="AL68" i="4"/>
  <c r="AH25" i="25"/>
  <c r="AH22" i="25" s="1"/>
  <c r="AH16" i="6"/>
  <c r="AK74" i="6"/>
  <c r="AL74" i="4"/>
  <c r="AK86" i="6"/>
  <c r="AL86" i="4"/>
  <c r="AM80" i="4"/>
  <c r="AL80" i="6"/>
  <c r="AJ14" i="6"/>
  <c r="AJ20" i="25" s="1"/>
  <c r="AL54" i="4"/>
  <c r="AM54" i="4" s="1"/>
  <c r="AN54" i="4" s="1"/>
  <c r="AO54" i="4" s="1"/>
  <c r="AP54" i="4" s="1"/>
  <c r="AQ54" i="4" s="1"/>
  <c r="AR54" i="4" s="1"/>
  <c r="AS54" i="4" s="1"/>
  <c r="AT54" i="4" s="1"/>
  <c r="AU54" i="4" s="1"/>
  <c r="AV54" i="4" s="1"/>
  <c r="AW54" i="4" s="1"/>
  <c r="AX54" i="4" s="1"/>
  <c r="AK54" i="6"/>
  <c r="AM65" i="4"/>
  <c r="AL65" i="6"/>
  <c r="AL47" i="4"/>
  <c r="AK47" i="6"/>
  <c r="AL75" i="4"/>
  <c r="AK75" i="6"/>
  <c r="AK90" i="6"/>
  <c r="AL90" i="4"/>
  <c r="AK88" i="6"/>
  <c r="AL88" i="4"/>
  <c r="AL82" i="4"/>
  <c r="AK82" i="6"/>
  <c r="AK62" i="6"/>
  <c r="AL62" i="4"/>
  <c r="AM62" i="4" s="1"/>
  <c r="AN62" i="4" s="1"/>
  <c r="AO62" i="4" s="1"/>
  <c r="AP62" i="4" s="1"/>
  <c r="AQ62" i="4" s="1"/>
  <c r="AR62" i="4" s="1"/>
  <c r="AS62" i="4" s="1"/>
  <c r="AT62" i="4" s="1"/>
  <c r="AU62" i="4" s="1"/>
  <c r="AV62" i="4" s="1"/>
  <c r="AW62" i="4" s="1"/>
  <c r="AX62" i="4" s="1"/>
  <c r="AL70" i="4"/>
  <c r="AK70" i="6"/>
  <c r="AL69" i="4"/>
  <c r="AK69" i="6"/>
  <c r="AK85" i="6"/>
  <c r="AL85" i="4"/>
  <c r="AL53" i="4"/>
  <c r="AM53" i="4" s="1"/>
  <c r="AN53" i="4" s="1"/>
  <c r="AO53" i="4" s="1"/>
  <c r="AP53" i="4" s="1"/>
  <c r="AQ53" i="4" s="1"/>
  <c r="AR53" i="4" s="1"/>
  <c r="AS53" i="4" s="1"/>
  <c r="AT53" i="4" s="1"/>
  <c r="AU53" i="4" s="1"/>
  <c r="AV53" i="4" s="1"/>
  <c r="AW53" i="4" s="1"/>
  <c r="AX53" i="4" s="1"/>
  <c r="AK53" i="6"/>
  <c r="AK73" i="6"/>
  <c r="AL73" i="4"/>
  <c r="AK60" i="6"/>
  <c r="AL60" i="4"/>
  <c r="AM60" i="4" s="1"/>
  <c r="AN60" i="4" s="1"/>
  <c r="AO60" i="4" s="1"/>
  <c r="AP60" i="4" s="1"/>
  <c r="AQ60" i="4" s="1"/>
  <c r="AR60" i="4" s="1"/>
  <c r="AS60" i="4" s="1"/>
  <c r="AT60" i="4" s="1"/>
  <c r="AU60" i="4" s="1"/>
  <c r="AV60" i="4" s="1"/>
  <c r="AW60" i="4" s="1"/>
  <c r="AX60" i="4" s="1"/>
  <c r="AK71" i="6"/>
  <c r="AL71" i="4"/>
  <c r="AK87" i="6"/>
  <c r="AL87" i="4"/>
  <c r="AK30" i="6"/>
  <c r="AL30" i="4"/>
  <c r="AK59" i="6"/>
  <c r="AL59" i="4"/>
  <c r="AM59" i="4" s="1"/>
  <c r="AN59" i="4" s="1"/>
  <c r="AO59" i="4" s="1"/>
  <c r="AP59" i="4" s="1"/>
  <c r="AQ59" i="4" s="1"/>
  <c r="AR59" i="4" s="1"/>
  <c r="AS59" i="4" s="1"/>
  <c r="AT59" i="4" s="1"/>
  <c r="AU59" i="4" s="1"/>
  <c r="AV59" i="4" s="1"/>
  <c r="AW59" i="4" s="1"/>
  <c r="AX59" i="4" s="1"/>
  <c r="AL55" i="4"/>
  <c r="AM55" i="4" s="1"/>
  <c r="AN55" i="4" s="1"/>
  <c r="AO55" i="4" s="1"/>
  <c r="AP55" i="4" s="1"/>
  <c r="AQ55" i="4" s="1"/>
  <c r="AR55" i="4" s="1"/>
  <c r="AS55" i="4" s="1"/>
  <c r="AT55" i="4" s="1"/>
  <c r="AU55" i="4" s="1"/>
  <c r="AV55" i="4" s="1"/>
  <c r="AW55" i="4" s="1"/>
  <c r="AX55" i="4" s="1"/>
  <c r="AK55" i="6"/>
  <c r="AK41" i="6"/>
  <c r="AL41" i="4"/>
  <c r="AJ12" i="6"/>
  <c r="AJ18" i="25" s="1"/>
  <c r="AK89" i="6"/>
  <c r="AL89" i="4"/>
  <c r="AK14" i="4"/>
  <c r="AK38" i="6"/>
  <c r="AL38" i="4"/>
  <c r="AL37" i="4"/>
  <c r="AK37" i="6"/>
  <c r="AK44" i="6"/>
  <c r="AL44" i="4"/>
  <c r="AK58" i="6"/>
  <c r="AL58" i="4"/>
  <c r="AM58" i="4" s="1"/>
  <c r="AN58" i="4" s="1"/>
  <c r="AO58" i="4" s="1"/>
  <c r="AP58" i="4" s="1"/>
  <c r="AQ58" i="4" s="1"/>
  <c r="AR58" i="4" s="1"/>
  <c r="AS58" i="4" s="1"/>
  <c r="AT58" i="4" s="1"/>
  <c r="AU58" i="4" s="1"/>
  <c r="AV58" i="4" s="1"/>
  <c r="AW58" i="4" s="1"/>
  <c r="AX58" i="4" s="1"/>
  <c r="AK67" i="6"/>
  <c r="AL67" i="4"/>
  <c r="AJ11" i="6"/>
  <c r="AK77" i="6"/>
  <c r="AL77" i="4"/>
  <c r="AK57" i="6"/>
  <c r="AL57" i="4"/>
  <c r="AM57" i="4" s="1"/>
  <c r="AN57" i="4" s="1"/>
  <c r="AO57" i="4" s="1"/>
  <c r="AP57" i="4" s="1"/>
  <c r="AQ57" i="4" s="1"/>
  <c r="AR57" i="4" s="1"/>
  <c r="AS57" i="4" s="1"/>
  <c r="AT57" i="4" s="1"/>
  <c r="AU57" i="4" s="1"/>
  <c r="AV57" i="4" s="1"/>
  <c r="AW57" i="4" s="1"/>
  <c r="AX57" i="4" s="1"/>
  <c r="AK91" i="6"/>
  <c r="AL91" i="4"/>
  <c r="AK46" i="6"/>
  <c r="AL46" i="4"/>
  <c r="AK40" i="6"/>
  <c r="AL40" i="4"/>
  <c r="AK51" i="6"/>
  <c r="AL51" i="4"/>
  <c r="AM51" i="4" s="1"/>
  <c r="AN51" i="4" s="1"/>
  <c r="AO51" i="4" s="1"/>
  <c r="AP51" i="4" s="1"/>
  <c r="AQ51" i="4" s="1"/>
  <c r="AR51" i="4" s="1"/>
  <c r="AS51" i="4" s="1"/>
  <c r="AT51" i="4" s="1"/>
  <c r="AU51" i="4" s="1"/>
  <c r="AV51" i="4" s="1"/>
  <c r="AW51" i="4" s="1"/>
  <c r="AX51" i="4" s="1"/>
  <c r="AK83" i="6"/>
  <c r="AL83" i="4"/>
  <c r="AL84" i="4"/>
  <c r="AK84" i="6"/>
  <c r="AJ15" i="4"/>
  <c r="AJ16" i="4" s="1"/>
  <c r="AK29" i="6"/>
  <c r="AL29" i="4"/>
  <c r="AL66" i="4"/>
  <c r="AK66" i="6"/>
  <c r="AI17" i="25"/>
  <c r="AI7" i="6"/>
  <c r="AI5" i="6" s="1"/>
  <c r="AK25" i="6"/>
  <c r="AL25" i="4"/>
  <c r="AK12" i="4"/>
  <c r="AK52" i="6"/>
  <c r="AL52" i="4"/>
  <c r="AM52" i="4" s="1"/>
  <c r="AN52" i="4" s="1"/>
  <c r="AO52" i="4" s="1"/>
  <c r="AP52" i="4" s="1"/>
  <c r="AQ52" i="4" s="1"/>
  <c r="AR52" i="4" s="1"/>
  <c r="AS52" i="4" s="1"/>
  <c r="AT52" i="4" s="1"/>
  <c r="AU52" i="4" s="1"/>
  <c r="AV52" i="4" s="1"/>
  <c r="AW52" i="4" s="1"/>
  <c r="AX52" i="4" s="1"/>
  <c r="AL39" i="4"/>
  <c r="AK39" i="6"/>
  <c r="AK76" i="6"/>
  <c r="AL76" i="4"/>
  <c r="AL27" i="4"/>
  <c r="AK27" i="6"/>
  <c r="AK31" i="6"/>
  <c r="AL31" i="4"/>
  <c r="AK72" i="6"/>
  <c r="AL72" i="4"/>
  <c r="AL24" i="4"/>
  <c r="AK24" i="6"/>
  <c r="AK42" i="6"/>
  <c r="AL42" i="4"/>
  <c r="AK36" i="6"/>
  <c r="AL36" i="4"/>
  <c r="AK92" i="6"/>
  <c r="AL92" i="4"/>
  <c r="AK5" i="4"/>
  <c r="AM23" i="4"/>
  <c r="AL23" i="6"/>
  <c r="AL26" i="4"/>
  <c r="AK26" i="6"/>
  <c r="AM35" i="4"/>
  <c r="AL35" i="6"/>
  <c r="AQ13" i="14" l="1"/>
  <c r="AQ25" i="14"/>
  <c r="AO26" i="14"/>
  <c r="AN7" i="14"/>
  <c r="AO14" i="14"/>
  <c r="AN5" i="14"/>
  <c r="AN6" i="14"/>
  <c r="AY52" i="4"/>
  <c r="AZ52" i="4" s="1"/>
  <c r="BA52" i="4" s="1"/>
  <c r="BB52" i="4" s="1"/>
  <c r="BC52" i="4" s="1"/>
  <c r="BD52" i="4" s="1"/>
  <c r="BE52" i="4" s="1"/>
  <c r="AY61" i="4"/>
  <c r="AZ61" i="4" s="1"/>
  <c r="BA61" i="4" s="1"/>
  <c r="BB61" i="4" s="1"/>
  <c r="BC61" i="4" s="1"/>
  <c r="BD61" i="4" s="1"/>
  <c r="BE61" i="4" s="1"/>
  <c r="AY55" i="4"/>
  <c r="AZ55" i="4" s="1"/>
  <c r="BA55" i="4" s="1"/>
  <c r="BB55" i="4" s="1"/>
  <c r="BC55" i="4" s="1"/>
  <c r="BD55" i="4" s="1"/>
  <c r="BE55" i="4" s="1"/>
  <c r="AY54" i="4"/>
  <c r="AZ54" i="4" s="1"/>
  <c r="BA54" i="4" s="1"/>
  <c r="BB54" i="4" s="1"/>
  <c r="BC54" i="4" s="1"/>
  <c r="BD54" i="4" s="1"/>
  <c r="BE54" i="4" s="1"/>
  <c r="AY58" i="4"/>
  <c r="AZ58" i="4" s="1"/>
  <c r="BA58" i="4" s="1"/>
  <c r="BB58" i="4" s="1"/>
  <c r="BC58" i="4" s="1"/>
  <c r="BD58" i="4" s="1"/>
  <c r="BE58" i="4" s="1"/>
  <c r="AY59" i="4"/>
  <c r="AZ59" i="4" s="1"/>
  <c r="BA59" i="4" s="1"/>
  <c r="BB59" i="4" s="1"/>
  <c r="BC59" i="4" s="1"/>
  <c r="BD59" i="4" s="1"/>
  <c r="BE59" i="4" s="1"/>
  <c r="AY60" i="4"/>
  <c r="AZ60" i="4" s="1"/>
  <c r="BA60" i="4" s="1"/>
  <c r="BB60" i="4" s="1"/>
  <c r="BC60" i="4" s="1"/>
  <c r="BD60" i="4" s="1"/>
  <c r="BE60" i="4" s="1"/>
  <c r="AY62" i="4"/>
  <c r="AZ62" i="4" s="1"/>
  <c r="BA62" i="4" s="1"/>
  <c r="BB62" i="4" s="1"/>
  <c r="BC62" i="4" s="1"/>
  <c r="BD62" i="4" s="1"/>
  <c r="BE62" i="4" s="1"/>
  <c r="AY51" i="4"/>
  <c r="AZ51" i="4" s="1"/>
  <c r="BA51" i="4" s="1"/>
  <c r="BB51" i="4" s="1"/>
  <c r="BC51" i="4" s="1"/>
  <c r="BD51" i="4" s="1"/>
  <c r="BE51" i="4" s="1"/>
  <c r="AY57" i="4"/>
  <c r="AZ57" i="4" s="1"/>
  <c r="BA57" i="4" s="1"/>
  <c r="BB57" i="4" s="1"/>
  <c r="BC57" i="4" s="1"/>
  <c r="BD57" i="4" s="1"/>
  <c r="BE57" i="4" s="1"/>
  <c r="AY53" i="4"/>
  <c r="AZ53" i="4" s="1"/>
  <c r="BA53" i="4" s="1"/>
  <c r="BB53" i="4" s="1"/>
  <c r="BC53" i="4" s="1"/>
  <c r="BD53" i="4" s="1"/>
  <c r="BE53" i="4" s="1"/>
  <c r="AY56" i="4"/>
  <c r="AZ56" i="4" s="1"/>
  <c r="BA56" i="4" s="1"/>
  <c r="BB56" i="4" s="1"/>
  <c r="BC56" i="4" s="1"/>
  <c r="BD56" i="4" s="1"/>
  <c r="BE56" i="4" s="1"/>
  <c r="AI21" i="25"/>
  <c r="AI16" i="6"/>
  <c r="AJ16" i="25"/>
  <c r="AL11" i="4"/>
  <c r="AK15" i="4"/>
  <c r="AK16" i="4" s="1"/>
  <c r="AJ15" i="6"/>
  <c r="AK10" i="6"/>
  <c r="AK6" i="6" s="1"/>
  <c r="AL6" i="4"/>
  <c r="AM23" i="6"/>
  <c r="AN23" i="4"/>
  <c r="AO23" i="4" s="1"/>
  <c r="AP23" i="4" s="1"/>
  <c r="AQ23" i="4" s="1"/>
  <c r="AR23" i="4" s="1"/>
  <c r="AS23" i="4" s="1"/>
  <c r="AT23" i="4" s="1"/>
  <c r="AU23" i="4" s="1"/>
  <c r="AV23" i="4" s="1"/>
  <c r="AW23" i="4" s="1"/>
  <c r="AX23" i="4" s="1"/>
  <c r="AL27" i="6"/>
  <c r="AM27" i="4"/>
  <c r="AK13" i="6"/>
  <c r="AK19" i="25" s="1"/>
  <c r="AL59" i="6"/>
  <c r="AL74" i="6"/>
  <c r="AM74" i="4"/>
  <c r="AL68" i="6"/>
  <c r="AM68" i="4"/>
  <c r="AL28" i="6"/>
  <c r="AM28" i="4"/>
  <c r="AL45" i="6"/>
  <c r="AM45" i="4"/>
  <c r="AL5" i="4"/>
  <c r="AM36" i="4"/>
  <c r="AL36" i="6"/>
  <c r="AL31" i="6"/>
  <c r="AM31" i="4"/>
  <c r="AL76" i="6"/>
  <c r="AM76" i="4"/>
  <c r="AL52" i="6"/>
  <c r="AM66" i="4"/>
  <c r="AL66" i="6"/>
  <c r="AL51" i="6"/>
  <c r="AL46" i="6"/>
  <c r="AM46" i="4"/>
  <c r="AJ17" i="25"/>
  <c r="AJ7" i="6"/>
  <c r="AJ5" i="6" s="1"/>
  <c r="AM37" i="4"/>
  <c r="AL37" i="6"/>
  <c r="AL89" i="6"/>
  <c r="AM89" i="4"/>
  <c r="AL53" i="6"/>
  <c r="AM69" i="4"/>
  <c r="AL69" i="6"/>
  <c r="AL62" i="6"/>
  <c r="AL88" i="6"/>
  <c r="AM88" i="4"/>
  <c r="AL13" i="4"/>
  <c r="AL54" i="6"/>
  <c r="AN80" i="4"/>
  <c r="AM80" i="6"/>
  <c r="AL12" i="4"/>
  <c r="AL32" i="6"/>
  <c r="AM32" i="4"/>
  <c r="AL43" i="6"/>
  <c r="AM43" i="4"/>
  <c r="AI25" i="25"/>
  <c r="AI22" i="25" s="1"/>
  <c r="AL58" i="6"/>
  <c r="AL41" i="6"/>
  <c r="AM41" i="4"/>
  <c r="AL87" i="6"/>
  <c r="AM87" i="4"/>
  <c r="AM47" i="4"/>
  <c r="AL47" i="6"/>
  <c r="AN35" i="4"/>
  <c r="AO35" i="4" s="1"/>
  <c r="AP35" i="4" s="1"/>
  <c r="AQ35" i="4" s="1"/>
  <c r="AR35" i="4" s="1"/>
  <c r="AS35" i="4" s="1"/>
  <c r="AT35" i="4" s="1"/>
  <c r="AU35" i="4" s="1"/>
  <c r="AV35" i="4" s="1"/>
  <c r="AW35" i="4" s="1"/>
  <c r="AX35" i="4" s="1"/>
  <c r="AM35" i="6"/>
  <c r="AK11" i="6"/>
  <c r="AM24" i="4"/>
  <c r="AL24" i="6"/>
  <c r="AK12" i="6"/>
  <c r="AK18" i="25" s="1"/>
  <c r="AL29" i="6"/>
  <c r="AM29" i="4"/>
  <c r="AM84" i="4"/>
  <c r="AL84" i="6"/>
  <c r="AL67" i="6"/>
  <c r="AM67" i="4"/>
  <c r="AL44" i="6"/>
  <c r="AM44" i="4"/>
  <c r="AL38" i="6"/>
  <c r="AM38" i="4"/>
  <c r="AL30" i="6"/>
  <c r="AM30" i="4"/>
  <c r="AL71" i="6"/>
  <c r="AM71" i="4"/>
  <c r="AL73" i="6"/>
  <c r="AM73" i="4"/>
  <c r="AL85" i="6"/>
  <c r="AM85" i="4"/>
  <c r="AM75" i="4"/>
  <c r="AL75" i="6"/>
  <c r="AL86" i="6"/>
  <c r="AM86" i="4"/>
  <c r="AL56" i="6"/>
  <c r="AM26" i="4"/>
  <c r="AL26" i="6"/>
  <c r="AM39" i="4"/>
  <c r="AL39" i="6"/>
  <c r="AL25" i="6"/>
  <c r="AM25" i="4"/>
  <c r="AL57" i="6"/>
  <c r="AL60" i="6"/>
  <c r="AL82" i="6"/>
  <c r="AM82" i="4"/>
  <c r="AM81" i="4"/>
  <c r="AL81" i="6"/>
  <c r="AL7" i="4"/>
  <c r="AL10" i="4"/>
  <c r="AM92" i="4"/>
  <c r="AL92" i="6"/>
  <c r="AL42" i="6"/>
  <c r="AM42" i="4"/>
  <c r="AL72" i="6"/>
  <c r="AM72" i="4"/>
  <c r="AL83" i="6"/>
  <c r="AM83" i="4"/>
  <c r="AM40" i="4"/>
  <c r="AL40" i="6"/>
  <c r="AL91" i="6"/>
  <c r="AM91" i="4"/>
  <c r="AM77" i="4"/>
  <c r="AL77" i="6"/>
  <c r="AL55" i="6"/>
  <c r="AM70" i="4"/>
  <c r="AL70" i="6"/>
  <c r="AL90" i="6"/>
  <c r="AM90" i="4"/>
  <c r="AN65" i="4"/>
  <c r="AO65" i="4" s="1"/>
  <c r="AP65" i="4" s="1"/>
  <c r="AQ65" i="4" s="1"/>
  <c r="AR65" i="4" s="1"/>
  <c r="AS65" i="4" s="1"/>
  <c r="AT65" i="4" s="1"/>
  <c r="AU65" i="4" s="1"/>
  <c r="AV65" i="4" s="1"/>
  <c r="AW65" i="4" s="1"/>
  <c r="AX65" i="4" s="1"/>
  <c r="AM65" i="6"/>
  <c r="AL14" i="4"/>
  <c r="AM50" i="6"/>
  <c r="AK14" i="6"/>
  <c r="AK20" i="25" s="1"/>
  <c r="AL61" i="6"/>
  <c r="AR25" i="14" l="1"/>
  <c r="AP26" i="14"/>
  <c r="AO7" i="14"/>
  <c r="AP14" i="14"/>
  <c r="AO5" i="14"/>
  <c r="AO6" i="14"/>
  <c r="AR13" i="14"/>
  <c r="AY35" i="4"/>
  <c r="AZ35" i="4" s="1"/>
  <c r="BA35" i="4" s="1"/>
  <c r="BB35" i="4" s="1"/>
  <c r="BC35" i="4" s="1"/>
  <c r="BD35" i="4" s="1"/>
  <c r="BE35" i="4" s="1"/>
  <c r="AY65" i="4"/>
  <c r="AZ65" i="4" s="1"/>
  <c r="BA65" i="4" s="1"/>
  <c r="BB65" i="4" s="1"/>
  <c r="BC65" i="4" s="1"/>
  <c r="BD65" i="4" s="1"/>
  <c r="BE65" i="4" s="1"/>
  <c r="AY23" i="4"/>
  <c r="AZ23" i="4" s="1"/>
  <c r="BA23" i="4" s="1"/>
  <c r="BB23" i="4" s="1"/>
  <c r="BC23" i="4" s="1"/>
  <c r="BD23" i="4" s="1"/>
  <c r="BE23" i="4" s="1"/>
  <c r="AJ21" i="25"/>
  <c r="AJ16" i="6"/>
  <c r="AO35" i="6"/>
  <c r="AO65" i="6"/>
  <c r="AO50" i="6"/>
  <c r="AO23" i="6"/>
  <c r="AK16" i="25"/>
  <c r="AK15" i="6"/>
  <c r="AL14" i="6"/>
  <c r="AL20" i="25" s="1"/>
  <c r="AM5" i="4"/>
  <c r="AL10" i="6"/>
  <c r="AL6" i="6" s="1"/>
  <c r="AM61" i="6"/>
  <c r="AM85" i="6"/>
  <c r="AN85" i="4"/>
  <c r="AN38" i="4"/>
  <c r="AM38" i="6"/>
  <c r="AM67" i="6"/>
  <c r="AN67" i="4"/>
  <c r="AO67" i="4" s="1"/>
  <c r="AP67" i="4" s="1"/>
  <c r="AQ67" i="4" s="1"/>
  <c r="AR67" i="4" s="1"/>
  <c r="AS67" i="4" s="1"/>
  <c r="AT67" i="4" s="1"/>
  <c r="AU67" i="4" s="1"/>
  <c r="AV67" i="4" s="1"/>
  <c r="AW67" i="4" s="1"/>
  <c r="AX67" i="4" s="1"/>
  <c r="AM11" i="4"/>
  <c r="AN41" i="4"/>
  <c r="AM41" i="6"/>
  <c r="AM88" i="6"/>
  <c r="AN88" i="4"/>
  <c r="AM89" i="6"/>
  <c r="AN89" i="4"/>
  <c r="AM46" i="6"/>
  <c r="AN46" i="4"/>
  <c r="AM76" i="6"/>
  <c r="AN76" i="4"/>
  <c r="AO76" i="4" s="1"/>
  <c r="AP76" i="4" s="1"/>
  <c r="AQ76" i="4" s="1"/>
  <c r="AR76" i="4" s="1"/>
  <c r="AS76" i="4" s="1"/>
  <c r="AT76" i="4" s="1"/>
  <c r="AU76" i="4" s="1"/>
  <c r="AV76" i="4" s="1"/>
  <c r="AW76" i="4" s="1"/>
  <c r="AX76" i="4" s="1"/>
  <c r="AN50" i="6"/>
  <c r="AN65" i="6"/>
  <c r="AM70" i="6"/>
  <c r="AN70" i="4"/>
  <c r="AO70" i="4" s="1"/>
  <c r="AP70" i="4" s="1"/>
  <c r="AQ70" i="4" s="1"/>
  <c r="AR70" i="4" s="1"/>
  <c r="AS70" i="4" s="1"/>
  <c r="AT70" i="4" s="1"/>
  <c r="AU70" i="4" s="1"/>
  <c r="AV70" i="4" s="1"/>
  <c r="AW70" i="4" s="1"/>
  <c r="AX70" i="4" s="1"/>
  <c r="AN77" i="4"/>
  <c r="AO77" i="4" s="1"/>
  <c r="AP77" i="4" s="1"/>
  <c r="AQ77" i="4" s="1"/>
  <c r="AR77" i="4" s="1"/>
  <c r="AS77" i="4" s="1"/>
  <c r="AT77" i="4" s="1"/>
  <c r="AU77" i="4" s="1"/>
  <c r="AV77" i="4" s="1"/>
  <c r="AW77" i="4" s="1"/>
  <c r="AX77" i="4" s="1"/>
  <c r="AM77" i="6"/>
  <c r="AM40" i="6"/>
  <c r="AN40" i="4"/>
  <c r="AN92" i="4"/>
  <c r="AM92" i="6"/>
  <c r="AM81" i="6"/>
  <c r="AN81" i="4"/>
  <c r="AN26" i="4"/>
  <c r="AM26" i="6"/>
  <c r="AM29" i="6"/>
  <c r="AN29" i="4"/>
  <c r="AN24" i="4"/>
  <c r="AM24" i="6"/>
  <c r="AM7" i="4"/>
  <c r="AN47" i="4"/>
  <c r="AM47" i="6"/>
  <c r="AM43" i="6"/>
  <c r="AN43" i="4"/>
  <c r="AN69" i="4"/>
  <c r="AO69" i="4" s="1"/>
  <c r="AP69" i="4" s="1"/>
  <c r="AQ69" i="4" s="1"/>
  <c r="AR69" i="4" s="1"/>
  <c r="AS69" i="4" s="1"/>
  <c r="AT69" i="4" s="1"/>
  <c r="AU69" i="4" s="1"/>
  <c r="AV69" i="4" s="1"/>
  <c r="AW69" i="4" s="1"/>
  <c r="AX69" i="4" s="1"/>
  <c r="AM69" i="6"/>
  <c r="AM66" i="6"/>
  <c r="AN66" i="4"/>
  <c r="AO66" i="4" s="1"/>
  <c r="AP66" i="4" s="1"/>
  <c r="AQ66" i="4" s="1"/>
  <c r="AR66" i="4" s="1"/>
  <c r="AS66" i="4" s="1"/>
  <c r="AT66" i="4" s="1"/>
  <c r="AU66" i="4" s="1"/>
  <c r="AV66" i="4" s="1"/>
  <c r="AW66" i="4" s="1"/>
  <c r="AX66" i="4" s="1"/>
  <c r="AM36" i="6"/>
  <c r="AN36" i="4"/>
  <c r="AN28" i="4"/>
  <c r="AM28" i="6"/>
  <c r="AM74" i="6"/>
  <c r="AN74" i="4"/>
  <c r="AO74" i="4" s="1"/>
  <c r="AP74" i="4" s="1"/>
  <c r="AQ74" i="4" s="1"/>
  <c r="AR74" i="4" s="1"/>
  <c r="AS74" i="4" s="1"/>
  <c r="AT74" i="4" s="1"/>
  <c r="AU74" i="4" s="1"/>
  <c r="AV74" i="4" s="1"/>
  <c r="AW74" i="4" s="1"/>
  <c r="AX74" i="4" s="1"/>
  <c r="AN23" i="6"/>
  <c r="AM72" i="6"/>
  <c r="AN72" i="4"/>
  <c r="AO72" i="4" s="1"/>
  <c r="AP72" i="4" s="1"/>
  <c r="AQ72" i="4" s="1"/>
  <c r="AR72" i="4" s="1"/>
  <c r="AS72" i="4" s="1"/>
  <c r="AT72" i="4" s="1"/>
  <c r="AU72" i="4" s="1"/>
  <c r="AV72" i="4" s="1"/>
  <c r="AW72" i="4" s="1"/>
  <c r="AX72" i="4" s="1"/>
  <c r="AM60" i="6"/>
  <c r="AM86" i="6"/>
  <c r="AN86" i="4"/>
  <c r="AM71" i="6"/>
  <c r="AN71" i="4"/>
  <c r="AO71" i="4" s="1"/>
  <c r="AP71" i="4" s="1"/>
  <c r="AQ71" i="4" s="1"/>
  <c r="AR71" i="4" s="1"/>
  <c r="AS71" i="4" s="1"/>
  <c r="AT71" i="4" s="1"/>
  <c r="AU71" i="4" s="1"/>
  <c r="AV71" i="4" s="1"/>
  <c r="AW71" i="4" s="1"/>
  <c r="AX71" i="4" s="1"/>
  <c r="AN84" i="4"/>
  <c r="AM84" i="6"/>
  <c r="AO80" i="4"/>
  <c r="AN80" i="6"/>
  <c r="AL11" i="6"/>
  <c r="AM90" i="6"/>
  <c r="AN90" i="4"/>
  <c r="AM55" i="6"/>
  <c r="AM91" i="6"/>
  <c r="AN91" i="4"/>
  <c r="AN83" i="4"/>
  <c r="AM83" i="6"/>
  <c r="AM42" i="6"/>
  <c r="AN42" i="4"/>
  <c r="AL15" i="4"/>
  <c r="AL16" i="4" s="1"/>
  <c r="AN82" i="4"/>
  <c r="AM82" i="6"/>
  <c r="AM57" i="6"/>
  <c r="AM56" i="6"/>
  <c r="AM73" i="6"/>
  <c r="AN73" i="4"/>
  <c r="AO73" i="4" s="1"/>
  <c r="AP73" i="4" s="1"/>
  <c r="AQ73" i="4" s="1"/>
  <c r="AR73" i="4" s="1"/>
  <c r="AS73" i="4" s="1"/>
  <c r="AT73" i="4" s="1"/>
  <c r="AU73" i="4" s="1"/>
  <c r="AV73" i="4" s="1"/>
  <c r="AW73" i="4" s="1"/>
  <c r="AX73" i="4" s="1"/>
  <c r="AM30" i="6"/>
  <c r="AN30" i="4"/>
  <c r="AM44" i="6"/>
  <c r="AN44" i="4"/>
  <c r="AK17" i="25"/>
  <c r="AK7" i="6"/>
  <c r="AK5" i="6" s="1"/>
  <c r="AM87" i="6"/>
  <c r="AN87" i="4"/>
  <c r="AM58" i="6"/>
  <c r="AM14" i="4"/>
  <c r="AM54" i="6"/>
  <c r="AM62" i="6"/>
  <c r="AM53" i="6"/>
  <c r="AM51" i="6"/>
  <c r="AM52" i="6"/>
  <c r="AM31" i="6"/>
  <c r="AN31" i="4"/>
  <c r="AN27" i="4"/>
  <c r="AM27" i="6"/>
  <c r="AM6" i="4"/>
  <c r="AN25" i="4"/>
  <c r="AM25" i="6"/>
  <c r="AL13" i="6"/>
  <c r="AL19" i="25" s="1"/>
  <c r="AM12" i="4"/>
  <c r="AM13" i="4"/>
  <c r="AM39" i="6"/>
  <c r="AN39" i="4"/>
  <c r="AM75" i="6"/>
  <c r="AN75" i="4"/>
  <c r="AO75" i="4" s="1"/>
  <c r="AP75" i="4" s="1"/>
  <c r="AQ75" i="4" s="1"/>
  <c r="AR75" i="4" s="1"/>
  <c r="AS75" i="4" s="1"/>
  <c r="AT75" i="4" s="1"/>
  <c r="AU75" i="4" s="1"/>
  <c r="AV75" i="4" s="1"/>
  <c r="AW75" i="4" s="1"/>
  <c r="AX75" i="4" s="1"/>
  <c r="AN35" i="6"/>
  <c r="AN32" i="4"/>
  <c r="AM32" i="6"/>
  <c r="AM37" i="6"/>
  <c r="AN37" i="4"/>
  <c r="AJ25" i="25"/>
  <c r="AL12" i="6"/>
  <c r="AL18" i="25" s="1"/>
  <c r="AM45" i="6"/>
  <c r="AN45" i="4"/>
  <c r="AN68" i="4"/>
  <c r="AO68" i="4" s="1"/>
  <c r="AP68" i="4" s="1"/>
  <c r="AQ68" i="4" s="1"/>
  <c r="AR68" i="4" s="1"/>
  <c r="AS68" i="4" s="1"/>
  <c r="AT68" i="4" s="1"/>
  <c r="AU68" i="4" s="1"/>
  <c r="AV68" i="4" s="1"/>
  <c r="AW68" i="4" s="1"/>
  <c r="AX68" i="4" s="1"/>
  <c r="AM68" i="6"/>
  <c r="AM59" i="6"/>
  <c r="AM10" i="4"/>
  <c r="AQ26" i="14" l="1"/>
  <c r="AP7" i="14"/>
  <c r="AQ14" i="14"/>
  <c r="AP6" i="14"/>
  <c r="AP5" i="14"/>
  <c r="AS25" i="14"/>
  <c r="AS13" i="14"/>
  <c r="AY71" i="4"/>
  <c r="AZ71" i="4" s="1"/>
  <c r="BA71" i="4" s="1"/>
  <c r="BB71" i="4" s="1"/>
  <c r="BC71" i="4" s="1"/>
  <c r="BD71" i="4" s="1"/>
  <c r="BE71" i="4" s="1"/>
  <c r="AY74" i="4"/>
  <c r="AZ74" i="4" s="1"/>
  <c r="BA74" i="4" s="1"/>
  <c r="BB74" i="4" s="1"/>
  <c r="BC74" i="4" s="1"/>
  <c r="BD74" i="4" s="1"/>
  <c r="BE74" i="4" s="1"/>
  <c r="AY77" i="4"/>
  <c r="AZ77" i="4" s="1"/>
  <c r="BA77" i="4" s="1"/>
  <c r="BB77" i="4" s="1"/>
  <c r="BC77" i="4" s="1"/>
  <c r="BD77" i="4" s="1"/>
  <c r="BE77" i="4" s="1"/>
  <c r="AY67" i="4"/>
  <c r="AZ67" i="4" s="1"/>
  <c r="BA67" i="4" s="1"/>
  <c r="BB67" i="4" s="1"/>
  <c r="BC67" i="4" s="1"/>
  <c r="BD67" i="4" s="1"/>
  <c r="BE67" i="4" s="1"/>
  <c r="AY72" i="4"/>
  <c r="AZ72" i="4" s="1"/>
  <c r="BA72" i="4" s="1"/>
  <c r="BB72" i="4" s="1"/>
  <c r="BC72" i="4" s="1"/>
  <c r="BD72" i="4" s="1"/>
  <c r="BE72" i="4" s="1"/>
  <c r="AY69" i="4"/>
  <c r="AZ69" i="4" s="1"/>
  <c r="BA69" i="4" s="1"/>
  <c r="BB69" i="4" s="1"/>
  <c r="BC69" i="4" s="1"/>
  <c r="BD69" i="4" s="1"/>
  <c r="BE69" i="4" s="1"/>
  <c r="AY70" i="4"/>
  <c r="AZ70" i="4" s="1"/>
  <c r="BA70" i="4" s="1"/>
  <c r="BB70" i="4" s="1"/>
  <c r="BC70" i="4" s="1"/>
  <c r="BD70" i="4" s="1"/>
  <c r="BE70" i="4" s="1"/>
  <c r="AY76" i="4"/>
  <c r="AZ76" i="4" s="1"/>
  <c r="BA76" i="4" s="1"/>
  <c r="BB76" i="4" s="1"/>
  <c r="BC76" i="4" s="1"/>
  <c r="BD76" i="4" s="1"/>
  <c r="BE76" i="4" s="1"/>
  <c r="AY68" i="4"/>
  <c r="AZ68" i="4" s="1"/>
  <c r="BA68" i="4" s="1"/>
  <c r="BB68" i="4" s="1"/>
  <c r="BC68" i="4" s="1"/>
  <c r="BD68" i="4" s="1"/>
  <c r="BE68" i="4" s="1"/>
  <c r="AY75" i="4"/>
  <c r="AZ75" i="4" s="1"/>
  <c r="BA75" i="4" s="1"/>
  <c r="BB75" i="4" s="1"/>
  <c r="BC75" i="4" s="1"/>
  <c r="BD75" i="4" s="1"/>
  <c r="BE75" i="4" s="1"/>
  <c r="AY66" i="4"/>
  <c r="AZ66" i="4" s="1"/>
  <c r="BA66" i="4" s="1"/>
  <c r="BB66" i="4" s="1"/>
  <c r="BC66" i="4" s="1"/>
  <c r="BD66" i="4" s="1"/>
  <c r="BE66" i="4" s="1"/>
  <c r="AY73" i="4"/>
  <c r="AZ73" i="4" s="1"/>
  <c r="BA73" i="4" s="1"/>
  <c r="BB73" i="4" s="1"/>
  <c r="BC73" i="4" s="1"/>
  <c r="BD73" i="4" s="1"/>
  <c r="BE73" i="4" s="1"/>
  <c r="AK21" i="25"/>
  <c r="AK25" i="25"/>
  <c r="AK16" i="6"/>
  <c r="AN59" i="6"/>
  <c r="AN45" i="6"/>
  <c r="AO45" i="4"/>
  <c r="AP45" i="4" s="1"/>
  <c r="AQ45" i="4" s="1"/>
  <c r="AR45" i="4" s="1"/>
  <c r="AS45" i="4" s="1"/>
  <c r="AT45" i="4" s="1"/>
  <c r="AU45" i="4" s="1"/>
  <c r="AV45" i="4" s="1"/>
  <c r="AW45" i="4" s="1"/>
  <c r="AX45" i="4" s="1"/>
  <c r="AN37" i="6"/>
  <c r="AO37" i="4"/>
  <c r="AP37" i="4" s="1"/>
  <c r="AQ37" i="4" s="1"/>
  <c r="AR37" i="4" s="1"/>
  <c r="AS37" i="4" s="1"/>
  <c r="AT37" i="4" s="1"/>
  <c r="AU37" i="4" s="1"/>
  <c r="AV37" i="4" s="1"/>
  <c r="AW37" i="4" s="1"/>
  <c r="AX37" i="4" s="1"/>
  <c r="AN27" i="6"/>
  <c r="AO27" i="4"/>
  <c r="AP27" i="4" s="1"/>
  <c r="AQ27" i="4" s="1"/>
  <c r="AR27" i="4" s="1"/>
  <c r="AS27" i="4" s="1"/>
  <c r="AT27" i="4" s="1"/>
  <c r="AU27" i="4" s="1"/>
  <c r="AV27" i="4" s="1"/>
  <c r="AW27" i="4" s="1"/>
  <c r="AX27" i="4" s="1"/>
  <c r="AO52" i="6"/>
  <c r="AN53" i="6"/>
  <c r="AN54" i="6"/>
  <c r="AN44" i="6"/>
  <c r="AO44" i="4"/>
  <c r="AP44" i="4" s="1"/>
  <c r="AQ44" i="4" s="1"/>
  <c r="AR44" i="4" s="1"/>
  <c r="AS44" i="4" s="1"/>
  <c r="AT44" i="4" s="1"/>
  <c r="AU44" i="4" s="1"/>
  <c r="AV44" i="4" s="1"/>
  <c r="AW44" i="4" s="1"/>
  <c r="AX44" i="4" s="1"/>
  <c r="AN73" i="6"/>
  <c r="AN57" i="6"/>
  <c r="AN71" i="6"/>
  <c r="AN60" i="6"/>
  <c r="AN28" i="6"/>
  <c r="AO28" i="4"/>
  <c r="AP28" i="4" s="1"/>
  <c r="AQ28" i="4" s="1"/>
  <c r="AR28" i="4" s="1"/>
  <c r="AS28" i="4" s="1"/>
  <c r="AT28" i="4" s="1"/>
  <c r="AU28" i="4" s="1"/>
  <c r="AV28" i="4" s="1"/>
  <c r="AW28" i="4" s="1"/>
  <c r="AX28" i="4" s="1"/>
  <c r="AN46" i="6"/>
  <c r="AO46" i="4"/>
  <c r="AP46" i="4" s="1"/>
  <c r="AQ46" i="4" s="1"/>
  <c r="AR46" i="4" s="1"/>
  <c r="AS46" i="4" s="1"/>
  <c r="AT46" i="4" s="1"/>
  <c r="AU46" i="4" s="1"/>
  <c r="AV46" i="4" s="1"/>
  <c r="AW46" i="4" s="1"/>
  <c r="AX46" i="4" s="1"/>
  <c r="AN38" i="6"/>
  <c r="AO38" i="4"/>
  <c r="AP38" i="4" s="1"/>
  <c r="AQ38" i="4" s="1"/>
  <c r="AR38" i="4" s="1"/>
  <c r="AS38" i="4" s="1"/>
  <c r="AT38" i="4" s="1"/>
  <c r="AU38" i="4" s="1"/>
  <c r="AV38" i="4" s="1"/>
  <c r="AW38" i="4" s="1"/>
  <c r="AX38" i="4" s="1"/>
  <c r="AP65" i="6"/>
  <c r="AN75" i="6"/>
  <c r="AN25" i="6"/>
  <c r="AO25" i="4"/>
  <c r="AP25" i="4" s="1"/>
  <c r="AQ25" i="4" s="1"/>
  <c r="AR25" i="4" s="1"/>
  <c r="AS25" i="4" s="1"/>
  <c r="AT25" i="4" s="1"/>
  <c r="AU25" i="4" s="1"/>
  <c r="AV25" i="4" s="1"/>
  <c r="AW25" i="4" s="1"/>
  <c r="AX25" i="4" s="1"/>
  <c r="AN31" i="6"/>
  <c r="AO31" i="4"/>
  <c r="AP31" i="4" s="1"/>
  <c r="AQ31" i="4" s="1"/>
  <c r="AR31" i="4" s="1"/>
  <c r="AS31" i="4" s="1"/>
  <c r="AT31" i="4" s="1"/>
  <c r="AU31" i="4" s="1"/>
  <c r="AV31" i="4" s="1"/>
  <c r="AW31" i="4" s="1"/>
  <c r="AX31" i="4" s="1"/>
  <c r="AN51" i="6"/>
  <c r="AN62" i="6"/>
  <c r="AN42" i="6"/>
  <c r="AO42" i="4"/>
  <c r="AP42" i="4" s="1"/>
  <c r="AQ42" i="4" s="1"/>
  <c r="AR42" i="4" s="1"/>
  <c r="AS42" i="4" s="1"/>
  <c r="AT42" i="4" s="1"/>
  <c r="AU42" i="4" s="1"/>
  <c r="AV42" i="4" s="1"/>
  <c r="AW42" i="4" s="1"/>
  <c r="AX42" i="4" s="1"/>
  <c r="AN74" i="6"/>
  <c r="AN36" i="6"/>
  <c r="AO36" i="4"/>
  <c r="AP36" i="4" s="1"/>
  <c r="AQ36" i="4" s="1"/>
  <c r="AR36" i="4" s="1"/>
  <c r="AS36" i="4" s="1"/>
  <c r="AT36" i="4" s="1"/>
  <c r="AU36" i="4" s="1"/>
  <c r="AV36" i="4" s="1"/>
  <c r="AW36" i="4" s="1"/>
  <c r="AX36" i="4" s="1"/>
  <c r="AN24" i="6"/>
  <c r="AO24" i="4"/>
  <c r="AP24" i="4" s="1"/>
  <c r="AQ24" i="4" s="1"/>
  <c r="AR24" i="4" s="1"/>
  <c r="AS24" i="4" s="1"/>
  <c r="AT24" i="4" s="1"/>
  <c r="AU24" i="4" s="1"/>
  <c r="AV24" i="4" s="1"/>
  <c r="AW24" i="4" s="1"/>
  <c r="AX24" i="4" s="1"/>
  <c r="AN26" i="6"/>
  <c r="AO26" i="4"/>
  <c r="AP26" i="4" s="1"/>
  <c r="AQ26" i="4" s="1"/>
  <c r="AR26" i="4" s="1"/>
  <c r="AS26" i="4" s="1"/>
  <c r="AT26" i="4" s="1"/>
  <c r="AU26" i="4" s="1"/>
  <c r="AV26" i="4" s="1"/>
  <c r="AW26" i="4" s="1"/>
  <c r="AX26" i="4" s="1"/>
  <c r="AN77" i="6"/>
  <c r="AN67" i="6"/>
  <c r="AP50" i="6"/>
  <c r="AN58" i="6"/>
  <c r="AN30" i="6"/>
  <c r="AO30" i="4"/>
  <c r="AP30" i="4" s="1"/>
  <c r="AQ30" i="4" s="1"/>
  <c r="AR30" i="4" s="1"/>
  <c r="AS30" i="4" s="1"/>
  <c r="AT30" i="4" s="1"/>
  <c r="AU30" i="4" s="1"/>
  <c r="AV30" i="4" s="1"/>
  <c r="AW30" i="4" s="1"/>
  <c r="AX30" i="4" s="1"/>
  <c r="AN72" i="6"/>
  <c r="AN69" i="6"/>
  <c r="AN47" i="6"/>
  <c r="AO47" i="4"/>
  <c r="AP47" i="4" s="1"/>
  <c r="AQ47" i="4" s="1"/>
  <c r="AR47" i="4" s="1"/>
  <c r="AS47" i="4" s="1"/>
  <c r="AT47" i="4" s="1"/>
  <c r="AU47" i="4" s="1"/>
  <c r="AV47" i="4" s="1"/>
  <c r="AW47" i="4" s="1"/>
  <c r="AX47" i="4" s="1"/>
  <c r="AN29" i="6"/>
  <c r="AO29" i="4"/>
  <c r="AP29" i="4" s="1"/>
  <c r="AQ29" i="4" s="1"/>
  <c r="AR29" i="4" s="1"/>
  <c r="AS29" i="4" s="1"/>
  <c r="AT29" i="4" s="1"/>
  <c r="AU29" i="4" s="1"/>
  <c r="AV29" i="4" s="1"/>
  <c r="AW29" i="4" s="1"/>
  <c r="AX29" i="4" s="1"/>
  <c r="AN40" i="6"/>
  <c r="AO40" i="4"/>
  <c r="AP40" i="4" s="1"/>
  <c r="AQ40" i="4" s="1"/>
  <c r="AR40" i="4" s="1"/>
  <c r="AS40" i="4" s="1"/>
  <c r="AT40" i="4" s="1"/>
  <c r="AU40" i="4" s="1"/>
  <c r="AV40" i="4" s="1"/>
  <c r="AW40" i="4" s="1"/>
  <c r="AX40" i="4" s="1"/>
  <c r="AN70" i="6"/>
  <c r="AN76" i="6"/>
  <c r="AP23" i="6"/>
  <c r="AN68" i="6"/>
  <c r="AN32" i="6"/>
  <c r="AO32" i="4"/>
  <c r="AP32" i="4" s="1"/>
  <c r="AQ32" i="4" s="1"/>
  <c r="AR32" i="4" s="1"/>
  <c r="AS32" i="4" s="1"/>
  <c r="AT32" i="4" s="1"/>
  <c r="AU32" i="4" s="1"/>
  <c r="AV32" i="4" s="1"/>
  <c r="AW32" i="4" s="1"/>
  <c r="AX32" i="4" s="1"/>
  <c r="AN39" i="6"/>
  <c r="AO39" i="4"/>
  <c r="AP39" i="4" s="1"/>
  <c r="AQ39" i="4" s="1"/>
  <c r="AR39" i="4" s="1"/>
  <c r="AS39" i="4" s="1"/>
  <c r="AT39" i="4" s="1"/>
  <c r="AU39" i="4" s="1"/>
  <c r="AV39" i="4" s="1"/>
  <c r="AW39" i="4" s="1"/>
  <c r="AX39" i="4" s="1"/>
  <c r="AN56" i="6"/>
  <c r="AN55" i="6"/>
  <c r="AN66" i="6"/>
  <c r="AN43" i="6"/>
  <c r="AO43" i="4"/>
  <c r="AP43" i="4" s="1"/>
  <c r="AQ43" i="4" s="1"/>
  <c r="AR43" i="4" s="1"/>
  <c r="AS43" i="4" s="1"/>
  <c r="AT43" i="4" s="1"/>
  <c r="AU43" i="4" s="1"/>
  <c r="AV43" i="4" s="1"/>
  <c r="AW43" i="4" s="1"/>
  <c r="AX43" i="4" s="1"/>
  <c r="AN41" i="6"/>
  <c r="AO41" i="4"/>
  <c r="AP41" i="4" s="1"/>
  <c r="AQ41" i="4" s="1"/>
  <c r="AR41" i="4" s="1"/>
  <c r="AS41" i="4" s="1"/>
  <c r="AT41" i="4" s="1"/>
  <c r="AU41" i="4" s="1"/>
  <c r="AV41" i="4" s="1"/>
  <c r="AW41" i="4" s="1"/>
  <c r="AX41" i="4" s="1"/>
  <c r="AN61" i="6"/>
  <c r="AP35" i="6"/>
  <c r="AM15" i="4"/>
  <c r="AM16" i="4" s="1"/>
  <c r="AJ22" i="25"/>
  <c r="AM10" i="6"/>
  <c r="AM6" i="6" s="1"/>
  <c r="AL16" i="25"/>
  <c r="AN7" i="4"/>
  <c r="AN87" i="6"/>
  <c r="AO87" i="4"/>
  <c r="AN82" i="6"/>
  <c r="AO82" i="4"/>
  <c r="AN11" i="4"/>
  <c r="AN83" i="6"/>
  <c r="AO83" i="4"/>
  <c r="AN14" i="4"/>
  <c r="AN84" i="6"/>
  <c r="AO84" i="4"/>
  <c r="AN92" i="6"/>
  <c r="AO92" i="4"/>
  <c r="AN5" i="4"/>
  <c r="AN52" i="6"/>
  <c r="AM13" i="6"/>
  <c r="AM19" i="25" s="1"/>
  <c r="AN91" i="6"/>
  <c r="AO91" i="4"/>
  <c r="AN90" i="6"/>
  <c r="AO90" i="4"/>
  <c r="AM11" i="6"/>
  <c r="AN81" i="6"/>
  <c r="AO81" i="4"/>
  <c r="AN12" i="4"/>
  <c r="AN88" i="6"/>
  <c r="AO88" i="4"/>
  <c r="AL17" i="25"/>
  <c r="AL7" i="6"/>
  <c r="AL5" i="6" s="1"/>
  <c r="AN86" i="6"/>
  <c r="AO86" i="4"/>
  <c r="AN6" i="4"/>
  <c r="AN13" i="4"/>
  <c r="AN89" i="6"/>
  <c r="AO89" i="4"/>
  <c r="AM12" i="6"/>
  <c r="AM18" i="25" s="1"/>
  <c r="AO80" i="6"/>
  <c r="AP80" i="4"/>
  <c r="AN10" i="4"/>
  <c r="AM14" i="6"/>
  <c r="AM20" i="25" s="1"/>
  <c r="AN85" i="6"/>
  <c r="AO85" i="4"/>
  <c r="AL15" i="6"/>
  <c r="AK22" i="25" l="1"/>
  <c r="AR14" i="14"/>
  <c r="AQ5" i="14"/>
  <c r="AQ6" i="14"/>
  <c r="AT25" i="14"/>
  <c r="AR26" i="14"/>
  <c r="AQ7" i="14"/>
  <c r="AT13" i="14"/>
  <c r="AY41" i="4"/>
  <c r="AZ41" i="4" s="1"/>
  <c r="BA41" i="4" s="1"/>
  <c r="BB41" i="4" s="1"/>
  <c r="BC41" i="4" s="1"/>
  <c r="BD41" i="4" s="1"/>
  <c r="BE41" i="4" s="1"/>
  <c r="AY42" i="4"/>
  <c r="AZ42" i="4" s="1"/>
  <c r="BA42" i="4" s="1"/>
  <c r="BB42" i="4" s="1"/>
  <c r="BC42" i="4" s="1"/>
  <c r="BD42" i="4" s="1"/>
  <c r="BE42" i="4" s="1"/>
  <c r="AY31" i="4"/>
  <c r="AZ31" i="4" s="1"/>
  <c r="BA31" i="4" s="1"/>
  <c r="BB31" i="4" s="1"/>
  <c r="BC31" i="4" s="1"/>
  <c r="BD31" i="4" s="1"/>
  <c r="BE31" i="4" s="1"/>
  <c r="AY46" i="4"/>
  <c r="AZ46" i="4" s="1"/>
  <c r="BA46" i="4" s="1"/>
  <c r="BB46" i="4" s="1"/>
  <c r="BC46" i="4" s="1"/>
  <c r="BD46" i="4" s="1"/>
  <c r="BE46" i="4" s="1"/>
  <c r="AY44" i="4"/>
  <c r="AZ44" i="4" s="1"/>
  <c r="BA44" i="4" s="1"/>
  <c r="BB44" i="4" s="1"/>
  <c r="BC44" i="4" s="1"/>
  <c r="BD44" i="4" s="1"/>
  <c r="BE44" i="4" s="1"/>
  <c r="AY32" i="4"/>
  <c r="AZ32" i="4" s="1"/>
  <c r="BA32" i="4" s="1"/>
  <c r="BB32" i="4" s="1"/>
  <c r="BC32" i="4" s="1"/>
  <c r="BD32" i="4" s="1"/>
  <c r="BE32" i="4" s="1"/>
  <c r="AY29" i="4"/>
  <c r="AZ29" i="4" s="1"/>
  <c r="BA29" i="4" s="1"/>
  <c r="BB29" i="4" s="1"/>
  <c r="BC29" i="4" s="1"/>
  <c r="BD29" i="4" s="1"/>
  <c r="BE29" i="4" s="1"/>
  <c r="AY26" i="4"/>
  <c r="AZ26" i="4" s="1"/>
  <c r="BA26" i="4" s="1"/>
  <c r="BB26" i="4" s="1"/>
  <c r="BC26" i="4" s="1"/>
  <c r="BD26" i="4" s="1"/>
  <c r="BE26" i="4" s="1"/>
  <c r="AY36" i="4"/>
  <c r="AZ36" i="4" s="1"/>
  <c r="BA36" i="4" s="1"/>
  <c r="BB36" i="4" s="1"/>
  <c r="BC36" i="4" s="1"/>
  <c r="BD36" i="4" s="1"/>
  <c r="BE36" i="4" s="1"/>
  <c r="AY27" i="4"/>
  <c r="AZ27" i="4" s="1"/>
  <c r="BA27" i="4" s="1"/>
  <c r="BB27" i="4" s="1"/>
  <c r="BC27" i="4" s="1"/>
  <c r="BD27" i="4" s="1"/>
  <c r="BE27" i="4" s="1"/>
  <c r="AY45" i="4"/>
  <c r="AZ45" i="4" s="1"/>
  <c r="BA45" i="4" s="1"/>
  <c r="BB45" i="4" s="1"/>
  <c r="BC45" i="4" s="1"/>
  <c r="BD45" i="4" s="1"/>
  <c r="BE45" i="4" s="1"/>
  <c r="AY43" i="4"/>
  <c r="AZ43" i="4" s="1"/>
  <c r="BA43" i="4" s="1"/>
  <c r="BB43" i="4" s="1"/>
  <c r="BC43" i="4" s="1"/>
  <c r="BD43" i="4" s="1"/>
  <c r="BE43" i="4" s="1"/>
  <c r="AY25" i="4"/>
  <c r="AZ25" i="4" s="1"/>
  <c r="BA25" i="4" s="1"/>
  <c r="BB25" i="4" s="1"/>
  <c r="BC25" i="4" s="1"/>
  <c r="BD25" i="4" s="1"/>
  <c r="BE25" i="4" s="1"/>
  <c r="AY38" i="4"/>
  <c r="AZ38" i="4" s="1"/>
  <c r="BA38" i="4" s="1"/>
  <c r="BB38" i="4" s="1"/>
  <c r="BC38" i="4" s="1"/>
  <c r="BD38" i="4" s="1"/>
  <c r="BE38" i="4" s="1"/>
  <c r="AY28" i="4"/>
  <c r="AZ28" i="4" s="1"/>
  <c r="BA28" i="4" s="1"/>
  <c r="BB28" i="4" s="1"/>
  <c r="BC28" i="4" s="1"/>
  <c r="BD28" i="4" s="1"/>
  <c r="BE28" i="4" s="1"/>
  <c r="AY39" i="4"/>
  <c r="AZ39" i="4" s="1"/>
  <c r="BA39" i="4" s="1"/>
  <c r="BB39" i="4" s="1"/>
  <c r="BC39" i="4" s="1"/>
  <c r="BD39" i="4" s="1"/>
  <c r="BE39" i="4" s="1"/>
  <c r="AY40" i="4"/>
  <c r="AZ40" i="4" s="1"/>
  <c r="BA40" i="4" s="1"/>
  <c r="BB40" i="4" s="1"/>
  <c r="BC40" i="4" s="1"/>
  <c r="BD40" i="4" s="1"/>
  <c r="BE40" i="4" s="1"/>
  <c r="AY47" i="4"/>
  <c r="AZ47" i="4" s="1"/>
  <c r="BA47" i="4" s="1"/>
  <c r="BB47" i="4" s="1"/>
  <c r="BC47" i="4" s="1"/>
  <c r="BD47" i="4" s="1"/>
  <c r="BE47" i="4" s="1"/>
  <c r="AY30" i="4"/>
  <c r="AZ30" i="4" s="1"/>
  <c r="BA30" i="4" s="1"/>
  <c r="BB30" i="4" s="1"/>
  <c r="BC30" i="4" s="1"/>
  <c r="BD30" i="4" s="1"/>
  <c r="BE30" i="4" s="1"/>
  <c r="AY24" i="4"/>
  <c r="AZ24" i="4" s="1"/>
  <c r="BA24" i="4" s="1"/>
  <c r="BB24" i="4" s="1"/>
  <c r="BC24" i="4" s="1"/>
  <c r="BD24" i="4" s="1"/>
  <c r="BE24" i="4" s="1"/>
  <c r="AY37" i="4"/>
  <c r="AZ37" i="4" s="1"/>
  <c r="BA37" i="4" s="1"/>
  <c r="BB37" i="4" s="1"/>
  <c r="BC37" i="4" s="1"/>
  <c r="BD37" i="4" s="1"/>
  <c r="BE37" i="4" s="1"/>
  <c r="AN11" i="6"/>
  <c r="AN12" i="6"/>
  <c r="AN13" i="6"/>
  <c r="AN19" i="25" s="1"/>
  <c r="AN10" i="6"/>
  <c r="AM16" i="25"/>
  <c r="AQ23" i="6"/>
  <c r="AO76" i="6"/>
  <c r="AO40" i="6"/>
  <c r="AO47" i="6"/>
  <c r="AO72" i="6"/>
  <c r="AO58" i="6"/>
  <c r="AO77" i="6"/>
  <c r="AO24" i="6"/>
  <c r="AO6" i="4"/>
  <c r="AO10" i="4"/>
  <c r="AO74" i="6"/>
  <c r="AO62" i="6"/>
  <c r="AO31" i="6"/>
  <c r="AO75" i="6"/>
  <c r="AO46" i="6"/>
  <c r="AO60" i="6"/>
  <c r="AO57" i="6"/>
  <c r="AO44" i="6"/>
  <c r="AO53" i="6"/>
  <c r="AO27" i="6"/>
  <c r="AO45" i="6"/>
  <c r="AQ35" i="6"/>
  <c r="AO61" i="6"/>
  <c r="AO43" i="6"/>
  <c r="AO55" i="6"/>
  <c r="AO39" i="6"/>
  <c r="AO68" i="6"/>
  <c r="AO70" i="6"/>
  <c r="AO29" i="6"/>
  <c r="AO69" i="6"/>
  <c r="AO30" i="6"/>
  <c r="AQ50" i="6"/>
  <c r="AO67" i="6"/>
  <c r="AO26" i="6"/>
  <c r="AO36" i="6"/>
  <c r="AO11" i="4"/>
  <c r="AO42" i="6"/>
  <c r="AO51" i="6"/>
  <c r="AO12" i="4"/>
  <c r="AO25" i="6"/>
  <c r="AQ65" i="6"/>
  <c r="AO38" i="6"/>
  <c r="AO28" i="6"/>
  <c r="AO71" i="6"/>
  <c r="AO73" i="6"/>
  <c r="AO54" i="6"/>
  <c r="AP52" i="6"/>
  <c r="AO37" i="6"/>
  <c r="AO59" i="6"/>
  <c r="AO41" i="6"/>
  <c r="AO66" i="6"/>
  <c r="AO13" i="4"/>
  <c r="AO56" i="6"/>
  <c r="AO32" i="6"/>
  <c r="AL21" i="25"/>
  <c r="AO14" i="4"/>
  <c r="AO5" i="4"/>
  <c r="AO83" i="6"/>
  <c r="AP83" i="4"/>
  <c r="AO7" i="4"/>
  <c r="AP81" i="4"/>
  <c r="AO81" i="6"/>
  <c r="AO90" i="6"/>
  <c r="AP90" i="4"/>
  <c r="AO84" i="6"/>
  <c r="AP84" i="4"/>
  <c r="AN6" i="6"/>
  <c r="AL16" i="6"/>
  <c r="AL25" i="25"/>
  <c r="AO89" i="6"/>
  <c r="AP89" i="4"/>
  <c r="AO86" i="6"/>
  <c r="AP86" i="4"/>
  <c r="AO88" i="6"/>
  <c r="AP88" i="4"/>
  <c r="AN14" i="6"/>
  <c r="AN20" i="25" s="1"/>
  <c r="AO92" i="6"/>
  <c r="AP92" i="4"/>
  <c r="AO87" i="6"/>
  <c r="AP87" i="4"/>
  <c r="AO82" i="6"/>
  <c r="AP82" i="4"/>
  <c r="AO85" i="6"/>
  <c r="AP85" i="4"/>
  <c r="AN15" i="4"/>
  <c r="AN16" i="4" s="1"/>
  <c r="AQ80" i="4"/>
  <c r="AP80" i="6"/>
  <c r="AM17" i="25"/>
  <c r="AN17" i="25" s="1"/>
  <c r="AM7" i="6"/>
  <c r="AM5" i="6" s="1"/>
  <c r="AO91" i="6"/>
  <c r="AP91" i="4"/>
  <c r="AN18" i="25"/>
  <c r="AM15" i="6"/>
  <c r="AU13" i="14" l="1"/>
  <c r="AU25" i="14"/>
  <c r="AS26" i="14"/>
  <c r="AR7" i="14"/>
  <c r="AS14" i="14"/>
  <c r="AR5" i="14"/>
  <c r="AR6" i="14"/>
  <c r="BD6" i="14"/>
  <c r="AN16" i="25"/>
  <c r="AN21" i="25" s="1"/>
  <c r="AO15" i="4"/>
  <c r="AO16" i="4" s="1"/>
  <c r="AO13" i="6"/>
  <c r="AO19" i="25" s="1"/>
  <c r="AL22" i="25"/>
  <c r="AP66" i="6"/>
  <c r="AP13" i="4"/>
  <c r="AP37" i="6"/>
  <c r="AP54" i="6"/>
  <c r="AP71" i="6"/>
  <c r="AP51" i="6"/>
  <c r="AP12" i="4"/>
  <c r="AO11" i="6"/>
  <c r="AO17" i="25" s="1"/>
  <c r="AR50" i="6"/>
  <c r="AP69" i="6"/>
  <c r="AP70" i="6"/>
  <c r="AP68" i="6"/>
  <c r="AP55" i="6"/>
  <c r="AP62" i="6"/>
  <c r="AP72" i="6"/>
  <c r="AP40" i="6"/>
  <c r="AP56" i="6"/>
  <c r="AQ52" i="6"/>
  <c r="AP73" i="6"/>
  <c r="AR65" i="6"/>
  <c r="AP25" i="6"/>
  <c r="AP36" i="6"/>
  <c r="AP11" i="4"/>
  <c r="AP67" i="6"/>
  <c r="AP39" i="6"/>
  <c r="AP45" i="6"/>
  <c r="AP53" i="6"/>
  <c r="AP57" i="6"/>
  <c r="AP46" i="6"/>
  <c r="AP31" i="6"/>
  <c r="AP74" i="6"/>
  <c r="AP24" i="6"/>
  <c r="AP10" i="4"/>
  <c r="AP6" i="4"/>
  <c r="AP59" i="6"/>
  <c r="AP28" i="6"/>
  <c r="AP42" i="6"/>
  <c r="AP30" i="6"/>
  <c r="AP29" i="6"/>
  <c r="AP43" i="6"/>
  <c r="AO10" i="6"/>
  <c r="AO6" i="6" s="1"/>
  <c r="AP58" i="6"/>
  <c r="AP47" i="6"/>
  <c r="AP76" i="6"/>
  <c r="AR23" i="6"/>
  <c r="AP32" i="6"/>
  <c r="AP41" i="6"/>
  <c r="AP38" i="6"/>
  <c r="AO12" i="6"/>
  <c r="AO18" i="25" s="1"/>
  <c r="AP26" i="6"/>
  <c r="AP61" i="6"/>
  <c r="AR35" i="6"/>
  <c r="AP27" i="6"/>
  <c r="AP44" i="6"/>
  <c r="AP60" i="6"/>
  <c r="AP75" i="6"/>
  <c r="AP77" i="6"/>
  <c r="AM16" i="6"/>
  <c r="AM21" i="25"/>
  <c r="AP91" i="6"/>
  <c r="AQ91" i="4"/>
  <c r="AP14" i="4"/>
  <c r="AR80" i="4"/>
  <c r="AQ80" i="6"/>
  <c r="AP82" i="6"/>
  <c r="AQ82" i="4"/>
  <c r="AP86" i="6"/>
  <c r="AQ86" i="4"/>
  <c r="AP81" i="6"/>
  <c r="AQ81" i="4"/>
  <c r="AP7" i="4"/>
  <c r="AP87" i="6"/>
  <c r="AQ87" i="4"/>
  <c r="AP90" i="6"/>
  <c r="AQ90" i="4"/>
  <c r="AM25" i="25"/>
  <c r="AP5" i="4"/>
  <c r="AP85" i="6"/>
  <c r="AQ85" i="4"/>
  <c r="AN7" i="6"/>
  <c r="AN5" i="6" s="1"/>
  <c r="AP88" i="6"/>
  <c r="AQ88" i="4"/>
  <c r="AP89" i="6"/>
  <c r="AQ89" i="4"/>
  <c r="AP83" i="6"/>
  <c r="AQ83" i="4"/>
  <c r="AP92" i="6"/>
  <c r="AQ92" i="4"/>
  <c r="AN15" i="6"/>
  <c r="AP84" i="6"/>
  <c r="AQ84" i="4"/>
  <c r="AO14" i="6"/>
  <c r="AT14" i="14" l="1"/>
  <c r="AS5" i="14"/>
  <c r="AS6" i="14"/>
  <c r="AV25" i="14"/>
  <c r="AT26" i="14"/>
  <c r="AS7" i="14"/>
  <c r="AV13" i="14"/>
  <c r="BE6" i="14"/>
  <c r="AP15" i="4"/>
  <c r="AM22" i="25"/>
  <c r="AQ38" i="6"/>
  <c r="AQ32" i="6"/>
  <c r="AQ29" i="6"/>
  <c r="AQ28" i="6"/>
  <c r="AP10" i="6"/>
  <c r="AP6" i="6" s="1"/>
  <c r="AQ67" i="6"/>
  <c r="AP11" i="6"/>
  <c r="AP17" i="25" s="1"/>
  <c r="AR52" i="6"/>
  <c r="AQ40" i="6"/>
  <c r="AQ62" i="6"/>
  <c r="AQ68" i="6"/>
  <c r="AQ69" i="6"/>
  <c r="AS50" i="6"/>
  <c r="AP12" i="6"/>
  <c r="AP18" i="25" s="1"/>
  <c r="AQ66" i="6"/>
  <c r="AQ13" i="4"/>
  <c r="AQ75" i="6"/>
  <c r="AQ44" i="6"/>
  <c r="AS35" i="6"/>
  <c r="AQ26" i="6"/>
  <c r="AS23" i="6"/>
  <c r="AQ47" i="6"/>
  <c r="AQ42" i="6"/>
  <c r="AQ74" i="6"/>
  <c r="AQ46" i="6"/>
  <c r="AQ53" i="6"/>
  <c r="AQ25" i="6"/>
  <c r="AS65" i="6"/>
  <c r="AQ71" i="6"/>
  <c r="AQ37" i="6"/>
  <c r="AP13" i="6"/>
  <c r="AP19" i="25" s="1"/>
  <c r="AQ41" i="6"/>
  <c r="AO16" i="25"/>
  <c r="AQ43" i="6"/>
  <c r="AQ30" i="6"/>
  <c r="AQ59" i="6"/>
  <c r="AQ39" i="6"/>
  <c r="AQ73" i="6"/>
  <c r="AQ56" i="6"/>
  <c r="AQ72" i="6"/>
  <c r="AQ55" i="6"/>
  <c r="AQ70" i="6"/>
  <c r="AQ77" i="6"/>
  <c r="AQ60" i="6"/>
  <c r="AQ27" i="6"/>
  <c r="AQ61" i="6"/>
  <c r="AQ76" i="6"/>
  <c r="AQ58" i="6"/>
  <c r="AQ24" i="6"/>
  <c r="AQ10" i="4"/>
  <c r="AQ6" i="4"/>
  <c r="AQ31" i="6"/>
  <c r="AQ57" i="6"/>
  <c r="AQ45" i="6"/>
  <c r="AQ36" i="6"/>
  <c r="AQ11" i="4"/>
  <c r="AQ51" i="6"/>
  <c r="AQ12" i="4"/>
  <c r="AQ54" i="6"/>
  <c r="AQ5" i="4"/>
  <c r="AQ86" i="6"/>
  <c r="AR86" i="4"/>
  <c r="AN16" i="6"/>
  <c r="AN25" i="25"/>
  <c r="AN22" i="25" s="1"/>
  <c r="AR85" i="4"/>
  <c r="AQ85" i="6"/>
  <c r="AQ90" i="6"/>
  <c r="AR90" i="4"/>
  <c r="AP16" i="4"/>
  <c r="AR83" i="4"/>
  <c r="AQ83" i="6"/>
  <c r="AS80" i="4"/>
  <c r="AR80" i="6"/>
  <c r="AO7" i="6"/>
  <c r="AO5" i="6" s="1"/>
  <c r="AO15" i="6"/>
  <c r="AO20" i="25"/>
  <c r="AQ92" i="6"/>
  <c r="AR92" i="4"/>
  <c r="AR88" i="4"/>
  <c r="AQ88" i="6"/>
  <c r="AQ81" i="6"/>
  <c r="AR81" i="4"/>
  <c r="AQ82" i="6"/>
  <c r="AR82" i="4"/>
  <c r="AQ7" i="4"/>
  <c r="AQ91" i="6"/>
  <c r="AR91" i="4"/>
  <c r="AR89" i="4"/>
  <c r="AQ89" i="6"/>
  <c r="AQ14" i="4"/>
  <c r="AQ84" i="6"/>
  <c r="AR84" i="4"/>
  <c r="AQ87" i="6"/>
  <c r="AR87" i="4"/>
  <c r="AP14" i="6"/>
  <c r="AW13" i="14" l="1"/>
  <c r="AW25" i="14"/>
  <c r="AU26" i="14"/>
  <c r="AT7" i="14"/>
  <c r="AU14" i="14"/>
  <c r="AT5" i="14"/>
  <c r="AT6" i="14"/>
  <c r="BF6" i="14"/>
  <c r="AO21" i="25"/>
  <c r="AP16" i="25"/>
  <c r="AQ15" i="4"/>
  <c r="AQ16" i="4" s="1"/>
  <c r="AQ10" i="6"/>
  <c r="AQ6" i="6" s="1"/>
  <c r="AR31" i="6"/>
  <c r="AR76" i="6"/>
  <c r="AR27" i="6"/>
  <c r="AR77" i="6"/>
  <c r="AR71" i="6"/>
  <c r="AR25" i="6"/>
  <c r="AR46" i="6"/>
  <c r="AR42" i="6"/>
  <c r="AR69" i="6"/>
  <c r="AS52" i="6"/>
  <c r="AR67" i="6"/>
  <c r="AR28" i="6"/>
  <c r="AR45" i="6"/>
  <c r="AR24" i="6"/>
  <c r="AR10" i="4"/>
  <c r="AR6" i="4"/>
  <c r="AR55" i="6"/>
  <c r="AR56" i="6"/>
  <c r="AR39" i="6"/>
  <c r="AR30" i="6"/>
  <c r="AR41" i="6"/>
  <c r="AR26" i="6"/>
  <c r="AR62" i="6"/>
  <c r="AR38" i="6"/>
  <c r="AR51" i="6"/>
  <c r="AR12" i="4"/>
  <c r="AR11" i="4"/>
  <c r="AR36" i="6"/>
  <c r="AR57" i="6"/>
  <c r="AR58" i="6"/>
  <c r="AR60" i="6"/>
  <c r="AR72" i="6"/>
  <c r="AR73" i="6"/>
  <c r="AR37" i="6"/>
  <c r="AT65" i="6"/>
  <c r="AR74" i="6"/>
  <c r="AR47" i="6"/>
  <c r="AR44" i="6"/>
  <c r="AR66" i="6"/>
  <c r="AR13" i="4"/>
  <c r="AR29" i="6"/>
  <c r="AR54" i="6"/>
  <c r="AQ12" i="6"/>
  <c r="AQ18" i="25" s="1"/>
  <c r="AQ11" i="6"/>
  <c r="AQ17" i="25" s="1"/>
  <c r="AR61" i="6"/>
  <c r="AR70" i="6"/>
  <c r="AR59" i="6"/>
  <c r="AR43" i="6"/>
  <c r="AR53" i="6"/>
  <c r="AT23" i="6"/>
  <c r="AT35" i="6"/>
  <c r="AR75" i="6"/>
  <c r="AQ13" i="6"/>
  <c r="AQ19" i="25" s="1"/>
  <c r="AT50" i="6"/>
  <c r="AR68" i="6"/>
  <c r="AR40" i="6"/>
  <c r="AR32" i="6"/>
  <c r="AR5" i="4"/>
  <c r="AT80" i="4"/>
  <c r="AS80" i="6"/>
  <c r="AP20" i="25"/>
  <c r="AP15" i="6"/>
  <c r="AP7" i="6"/>
  <c r="AP5" i="6" s="1"/>
  <c r="AR84" i="6"/>
  <c r="AS84" i="4"/>
  <c r="AR89" i="6"/>
  <c r="AS89" i="4"/>
  <c r="AS82" i="4"/>
  <c r="AR82" i="6"/>
  <c r="AR14" i="4"/>
  <c r="AQ14" i="6"/>
  <c r="AS87" i="4"/>
  <c r="AR87" i="6"/>
  <c r="AS91" i="4"/>
  <c r="AR91" i="6"/>
  <c r="AR88" i="6"/>
  <c r="AS88" i="4"/>
  <c r="AO25" i="25"/>
  <c r="AO16" i="6"/>
  <c r="AR7" i="4"/>
  <c r="AR83" i="6"/>
  <c r="AS83" i="4"/>
  <c r="AR86" i="6"/>
  <c r="AS86" i="4"/>
  <c r="AR90" i="6"/>
  <c r="AS90" i="4"/>
  <c r="AS81" i="4"/>
  <c r="AR81" i="6"/>
  <c r="AR92" i="6"/>
  <c r="AS92" i="4"/>
  <c r="AR85" i="6"/>
  <c r="AS85" i="4"/>
  <c r="AV14" i="14" l="1"/>
  <c r="AU5" i="14"/>
  <c r="AU6" i="14"/>
  <c r="AX25" i="14"/>
  <c r="AV26" i="14"/>
  <c r="AU7" i="14"/>
  <c r="AX13" i="14"/>
  <c r="BG6" i="14"/>
  <c r="AP21" i="25"/>
  <c r="AO22" i="25"/>
  <c r="AQ16" i="25"/>
  <c r="AR15" i="4"/>
  <c r="AR16" i="4" s="1"/>
  <c r="AS32" i="6"/>
  <c r="AU50" i="6"/>
  <c r="AU35" i="6"/>
  <c r="AS61" i="6"/>
  <c r="AS54" i="6"/>
  <c r="AR13" i="6"/>
  <c r="AR19" i="25" s="1"/>
  <c r="AS47" i="6"/>
  <c r="AS37" i="6"/>
  <c r="AS72" i="6"/>
  <c r="AS58" i="6"/>
  <c r="AR11" i="6"/>
  <c r="AR17" i="25" s="1"/>
  <c r="AS51" i="6"/>
  <c r="AS12" i="4"/>
  <c r="AS41" i="6"/>
  <c r="AS55" i="6"/>
  <c r="AS24" i="6"/>
  <c r="AS10" i="4"/>
  <c r="AS6" i="4"/>
  <c r="AT52" i="6"/>
  <c r="AS42" i="6"/>
  <c r="AS25" i="6"/>
  <c r="AS27" i="6"/>
  <c r="AS31" i="6"/>
  <c r="AS68" i="6"/>
  <c r="AU23" i="6"/>
  <c r="AS66" i="6"/>
  <c r="AS13" i="4"/>
  <c r="AS57" i="6"/>
  <c r="AR10" i="6"/>
  <c r="AR6" i="6" s="1"/>
  <c r="AS53" i="6"/>
  <c r="AS43" i="6"/>
  <c r="AS70" i="6"/>
  <c r="AS29" i="6"/>
  <c r="AS44" i="6"/>
  <c r="AS74" i="6"/>
  <c r="AU65" i="6"/>
  <c r="AS73" i="6"/>
  <c r="AS60" i="6"/>
  <c r="AS38" i="6"/>
  <c r="AS26" i="6"/>
  <c r="AS30" i="6"/>
  <c r="AS56" i="6"/>
  <c r="AS45" i="6"/>
  <c r="AS67" i="6"/>
  <c r="AS69" i="6"/>
  <c r="AS71" i="6"/>
  <c r="AS77" i="6"/>
  <c r="AS76" i="6"/>
  <c r="AS40" i="6"/>
  <c r="AS75" i="6"/>
  <c r="AS59" i="6"/>
  <c r="AS36" i="6"/>
  <c r="AS11" i="4"/>
  <c r="AR12" i="6"/>
  <c r="AR18" i="25" s="1"/>
  <c r="AS62" i="6"/>
  <c r="AS39" i="6"/>
  <c r="AS28" i="6"/>
  <c r="AS46" i="6"/>
  <c r="AS92" i="6"/>
  <c r="AT92" i="4"/>
  <c r="AS90" i="6"/>
  <c r="AT90" i="4"/>
  <c r="AT83" i="4"/>
  <c r="AS83" i="6"/>
  <c r="AS91" i="6"/>
  <c r="AT91" i="4"/>
  <c r="AT89" i="4"/>
  <c r="AS89" i="6"/>
  <c r="AS88" i="6"/>
  <c r="AT88" i="4"/>
  <c r="AP25" i="25"/>
  <c r="AP22" i="25" s="1"/>
  <c r="AP16" i="6"/>
  <c r="AT85" i="4"/>
  <c r="AS85" i="6"/>
  <c r="AR14" i="6"/>
  <c r="AT86" i="4"/>
  <c r="AS86" i="6"/>
  <c r="AS87" i="6"/>
  <c r="AT87" i="4"/>
  <c r="AT84" i="4"/>
  <c r="AS84" i="6"/>
  <c r="AS7" i="4"/>
  <c r="AS5" i="4"/>
  <c r="AS81" i="6"/>
  <c r="AT81" i="4"/>
  <c r="AQ15" i="6"/>
  <c r="AQ20" i="25"/>
  <c r="AQ21" i="25" s="1"/>
  <c r="AQ7" i="6"/>
  <c r="AQ5" i="6" s="1"/>
  <c r="AS82" i="6"/>
  <c r="AT82" i="4"/>
  <c r="AS14" i="4"/>
  <c r="AU80" i="4"/>
  <c r="AT80" i="6"/>
  <c r="AY13" i="14" l="1"/>
  <c r="AY25" i="14"/>
  <c r="AW26" i="14"/>
  <c r="AV7" i="14"/>
  <c r="AW14" i="14"/>
  <c r="AV5" i="14"/>
  <c r="AV6" i="14"/>
  <c r="BH6" i="14"/>
  <c r="AS15" i="4"/>
  <c r="AT28" i="6"/>
  <c r="AT62" i="6"/>
  <c r="AS11" i="6"/>
  <c r="AS17" i="25" s="1"/>
  <c r="AT67" i="6"/>
  <c r="AT56" i="6"/>
  <c r="AT26" i="6"/>
  <c r="AT60" i="6"/>
  <c r="AV65" i="6"/>
  <c r="AT53" i="6"/>
  <c r="AS13" i="6"/>
  <c r="AS19" i="25" s="1"/>
  <c r="AU52" i="6"/>
  <c r="AT72" i="6"/>
  <c r="AT47" i="6"/>
  <c r="AT32" i="6"/>
  <c r="AT46" i="6"/>
  <c r="AT77" i="6"/>
  <c r="AT44" i="6"/>
  <c r="AT70" i="6"/>
  <c r="AT57" i="6"/>
  <c r="AT66" i="6"/>
  <c r="AT13" i="4"/>
  <c r="AT68" i="6"/>
  <c r="AT42" i="6"/>
  <c r="AT58" i="6"/>
  <c r="AT11" i="4"/>
  <c r="AT37" i="6"/>
  <c r="AT61" i="6"/>
  <c r="AV50" i="6"/>
  <c r="AT39" i="6"/>
  <c r="AT59" i="6"/>
  <c r="AT40" i="6"/>
  <c r="AT69" i="6"/>
  <c r="AT45" i="6"/>
  <c r="AT30" i="6"/>
  <c r="AT38" i="6"/>
  <c r="AT73" i="6"/>
  <c r="AT29" i="6"/>
  <c r="AT43" i="6"/>
  <c r="AR16" i="25"/>
  <c r="AT27" i="6"/>
  <c r="AT55" i="6"/>
  <c r="AS12" i="6"/>
  <c r="AS18" i="25" s="1"/>
  <c r="AT54" i="6"/>
  <c r="AV35" i="6"/>
  <c r="AT36" i="6"/>
  <c r="AT75" i="6"/>
  <c r="AT76" i="6"/>
  <c r="AT71" i="6"/>
  <c r="AS10" i="6"/>
  <c r="AS6" i="6" s="1"/>
  <c r="AT74" i="6"/>
  <c r="AV23" i="6"/>
  <c r="AT31" i="6"/>
  <c r="AT25" i="6"/>
  <c r="AT24" i="6"/>
  <c r="AT10" i="4"/>
  <c r="AT6" i="4"/>
  <c r="AT41" i="6"/>
  <c r="AT51" i="6"/>
  <c r="AT12" i="4"/>
  <c r="AS16" i="4"/>
  <c r="AU81" i="4"/>
  <c r="AT81" i="6"/>
  <c r="AU88" i="4"/>
  <c r="AT88" i="6"/>
  <c r="AU90" i="4"/>
  <c r="AT90" i="6"/>
  <c r="AT14" i="4"/>
  <c r="AU80" i="6"/>
  <c r="AV80" i="4"/>
  <c r="AS14" i="6"/>
  <c r="AU85" i="4"/>
  <c r="AT85" i="6"/>
  <c r="AU91" i="4"/>
  <c r="AT91" i="6"/>
  <c r="AT5" i="4"/>
  <c r="AU84" i="4"/>
  <c r="AT84" i="6"/>
  <c r="AT86" i="6"/>
  <c r="AU86" i="4"/>
  <c r="AT92" i="6"/>
  <c r="AU92" i="4"/>
  <c r="AT7" i="4"/>
  <c r="AU82" i="4"/>
  <c r="AT82" i="6"/>
  <c r="AQ25" i="25"/>
  <c r="AQ22" i="25" s="1"/>
  <c r="AQ16" i="6"/>
  <c r="AT87" i="6"/>
  <c r="AU87" i="4"/>
  <c r="AR20" i="25"/>
  <c r="AR7" i="6"/>
  <c r="AR5" i="6" s="1"/>
  <c r="AR15" i="6"/>
  <c r="AU89" i="4"/>
  <c r="AT89" i="6"/>
  <c r="AT83" i="6"/>
  <c r="AU83" i="4"/>
  <c r="AX14" i="14" l="1"/>
  <c r="AW5" i="14"/>
  <c r="AW6" i="14"/>
  <c r="AZ25" i="14"/>
  <c r="AX26" i="14"/>
  <c r="AW7" i="14"/>
  <c r="AZ13" i="14"/>
  <c r="BI6" i="14"/>
  <c r="AR21" i="25"/>
  <c r="AT15" i="4"/>
  <c r="AT12" i="6"/>
  <c r="AT18" i="25" s="1"/>
  <c r="AU71" i="6"/>
  <c r="AU75" i="6"/>
  <c r="AU54" i="6"/>
  <c r="AU43" i="6"/>
  <c r="AU30" i="6"/>
  <c r="AU59" i="6"/>
  <c r="AU58" i="6"/>
  <c r="AU44" i="6"/>
  <c r="AU47" i="6"/>
  <c r="AU53" i="6"/>
  <c r="AU60" i="6"/>
  <c r="AU28" i="6"/>
  <c r="AU51" i="6"/>
  <c r="AU12" i="4"/>
  <c r="AU10" i="4"/>
  <c r="AU25" i="6"/>
  <c r="AW23" i="6"/>
  <c r="AU74" i="6"/>
  <c r="AU27" i="6"/>
  <c r="AU29" i="6"/>
  <c r="AW50" i="6"/>
  <c r="AU37" i="6"/>
  <c r="AU42" i="6"/>
  <c r="AU57" i="6"/>
  <c r="AT11" i="6"/>
  <c r="AT17" i="25" s="1"/>
  <c r="AU46" i="6"/>
  <c r="AV52" i="6"/>
  <c r="AU56" i="6"/>
  <c r="AU62" i="6"/>
  <c r="AU24" i="6"/>
  <c r="AU6" i="4"/>
  <c r="AU76" i="6"/>
  <c r="AU11" i="4"/>
  <c r="AU36" i="6"/>
  <c r="AW35" i="6"/>
  <c r="AU55" i="6"/>
  <c r="AS16" i="25"/>
  <c r="AT10" i="6"/>
  <c r="AT6" i="6" s="1"/>
  <c r="AU38" i="6"/>
  <c r="AU45" i="6"/>
  <c r="AU40" i="6"/>
  <c r="AU39" i="6"/>
  <c r="AU61" i="6"/>
  <c r="AT13" i="6"/>
  <c r="AT19" i="25" s="1"/>
  <c r="AU72" i="6"/>
  <c r="AW65" i="6"/>
  <c r="AU67" i="6"/>
  <c r="AU41" i="6"/>
  <c r="AU31" i="6"/>
  <c r="AU73" i="6"/>
  <c r="AU69" i="6"/>
  <c r="AU68" i="6"/>
  <c r="AU66" i="6"/>
  <c r="AU13" i="4"/>
  <c r="AU70" i="6"/>
  <c r="AU77" i="6"/>
  <c r="AU32" i="6"/>
  <c r="AU26" i="6"/>
  <c r="AT16" i="4"/>
  <c r="AU5" i="4"/>
  <c r="AU14" i="4"/>
  <c r="AU88" i="6"/>
  <c r="AV88" i="4"/>
  <c r="AV83" i="4"/>
  <c r="AU83" i="6"/>
  <c r="AR16" i="6"/>
  <c r="AR25" i="25"/>
  <c r="AU82" i="6"/>
  <c r="AV82" i="4"/>
  <c r="AV86" i="4"/>
  <c r="AU86" i="6"/>
  <c r="AU91" i="6"/>
  <c r="AV91" i="4"/>
  <c r="AU92" i="6"/>
  <c r="AV92" i="4"/>
  <c r="AU85" i="6"/>
  <c r="AV85" i="4"/>
  <c r="AU7" i="4"/>
  <c r="AT14" i="6"/>
  <c r="AV89" i="4"/>
  <c r="AU89" i="6"/>
  <c r="AU87" i="6"/>
  <c r="AV87" i="4"/>
  <c r="AU84" i="6"/>
  <c r="AV84" i="4"/>
  <c r="AS15" i="6"/>
  <c r="AS20" i="25"/>
  <c r="AS7" i="6"/>
  <c r="AS5" i="6" s="1"/>
  <c r="AV80" i="6"/>
  <c r="AW80" i="4"/>
  <c r="AU90" i="6"/>
  <c r="AV90" i="4"/>
  <c r="AV81" i="4"/>
  <c r="AU81" i="6"/>
  <c r="BA13" i="14" l="1"/>
  <c r="BA25" i="14"/>
  <c r="AY26" i="14"/>
  <c r="AX7" i="14"/>
  <c r="AY14" i="14"/>
  <c r="AX6" i="14"/>
  <c r="AX5" i="14"/>
  <c r="BJ6" i="14"/>
  <c r="AR22" i="25"/>
  <c r="AS21" i="25"/>
  <c r="AU15" i="4"/>
  <c r="AU16" i="4" s="1"/>
  <c r="AU12" i="6"/>
  <c r="AU18" i="25" s="1"/>
  <c r="AV32" i="6"/>
  <c r="AV70" i="6"/>
  <c r="AV66" i="6"/>
  <c r="AV13" i="4"/>
  <c r="AV69" i="6"/>
  <c r="AV31" i="6"/>
  <c r="AV40" i="6"/>
  <c r="AV55" i="6"/>
  <c r="AU11" i="6"/>
  <c r="AU17" i="25" s="1"/>
  <c r="AV76" i="6"/>
  <c r="AV46" i="6"/>
  <c r="AV29" i="6"/>
  <c r="AX23" i="6"/>
  <c r="AV28" i="6"/>
  <c r="AV47" i="6"/>
  <c r="AV58" i="6"/>
  <c r="AV71" i="6"/>
  <c r="AV68" i="6"/>
  <c r="AV41" i="6"/>
  <c r="AX65" i="6"/>
  <c r="AV72" i="6"/>
  <c r="AV45" i="6"/>
  <c r="AV36" i="6"/>
  <c r="AV11" i="4"/>
  <c r="AV62" i="6"/>
  <c r="AV42" i="6"/>
  <c r="AV74" i="6"/>
  <c r="AV53" i="6"/>
  <c r="AV44" i="6"/>
  <c r="AV59" i="6"/>
  <c r="AV26" i="6"/>
  <c r="AV77" i="6"/>
  <c r="AV73" i="6"/>
  <c r="AV39" i="6"/>
  <c r="AT16" i="25"/>
  <c r="AU10" i="6"/>
  <c r="AU6" i="6" s="1"/>
  <c r="AW52" i="6"/>
  <c r="AX50" i="6"/>
  <c r="AV27" i="6"/>
  <c r="AV25" i="6"/>
  <c r="AV51" i="6"/>
  <c r="AV12" i="4"/>
  <c r="AV60" i="6"/>
  <c r="AV43" i="6"/>
  <c r="AV75" i="6"/>
  <c r="AU13" i="6"/>
  <c r="AU19" i="25" s="1"/>
  <c r="AV67" i="6"/>
  <c r="AV61" i="6"/>
  <c r="AV38" i="6"/>
  <c r="AX35" i="6"/>
  <c r="AV24" i="6"/>
  <c r="AV6" i="4"/>
  <c r="AV10" i="4"/>
  <c r="AV56" i="6"/>
  <c r="AV57" i="6"/>
  <c r="AV37" i="6"/>
  <c r="AV30" i="6"/>
  <c r="AV54" i="6"/>
  <c r="AV7" i="4"/>
  <c r="AU14" i="6"/>
  <c r="AV84" i="6"/>
  <c r="AW84" i="4"/>
  <c r="AW85" i="4"/>
  <c r="AV85" i="6"/>
  <c r="AV88" i="6"/>
  <c r="AW88" i="4"/>
  <c r="AX80" i="4"/>
  <c r="AW80" i="6"/>
  <c r="AV81" i="6"/>
  <c r="AW81" i="4"/>
  <c r="AV5" i="4"/>
  <c r="AW89" i="4"/>
  <c r="AV89" i="6"/>
  <c r="AV86" i="6"/>
  <c r="AW86" i="4"/>
  <c r="AS25" i="25"/>
  <c r="AS16" i="6"/>
  <c r="AV83" i="6"/>
  <c r="AW83" i="4"/>
  <c r="AW90" i="4"/>
  <c r="AV90" i="6"/>
  <c r="AV14" i="4"/>
  <c r="AW87" i="4"/>
  <c r="AV87" i="6"/>
  <c r="AT20" i="25"/>
  <c r="AT15" i="6"/>
  <c r="AT7" i="6"/>
  <c r="AT5" i="6" s="1"/>
  <c r="AV92" i="6"/>
  <c r="AW92" i="4"/>
  <c r="AW91" i="4"/>
  <c r="AV91" i="6"/>
  <c r="AV82" i="6"/>
  <c r="AW82" i="4"/>
  <c r="AZ14" i="14" l="1"/>
  <c r="AY5" i="14"/>
  <c r="AY6" i="14"/>
  <c r="AZ26" i="14"/>
  <c r="AY7" i="14"/>
  <c r="BK6" i="14"/>
  <c r="AS22" i="25"/>
  <c r="AV15" i="4"/>
  <c r="AV16" i="4" s="1"/>
  <c r="AT21" i="25"/>
  <c r="AW56" i="6"/>
  <c r="AV10" i="6"/>
  <c r="AV6" i="6" s="1"/>
  <c r="AW38" i="6"/>
  <c r="AW67" i="6"/>
  <c r="AW75" i="6"/>
  <c r="AW25" i="6"/>
  <c r="AW39" i="6"/>
  <c r="AW26" i="6"/>
  <c r="AW62" i="6"/>
  <c r="AY65" i="6"/>
  <c r="AW47" i="6"/>
  <c r="AW29" i="6"/>
  <c r="AW76" i="6"/>
  <c r="AW66" i="6"/>
  <c r="AW13" i="4"/>
  <c r="AW57" i="6"/>
  <c r="AW43" i="6"/>
  <c r="AW77" i="6"/>
  <c r="AW53" i="6"/>
  <c r="AW45" i="6"/>
  <c r="AW68" i="6"/>
  <c r="AY23" i="6"/>
  <c r="AW46" i="6"/>
  <c r="AW40" i="6"/>
  <c r="AW69" i="6"/>
  <c r="AW30" i="6"/>
  <c r="AY50" i="6"/>
  <c r="AW59" i="6"/>
  <c r="AW42" i="6"/>
  <c r="AV11" i="6"/>
  <c r="AV17" i="25" s="1"/>
  <c r="AW58" i="6"/>
  <c r="AW28" i="6"/>
  <c r="AW31" i="6"/>
  <c r="AW70" i="6"/>
  <c r="AW54" i="6"/>
  <c r="AW37" i="6"/>
  <c r="AV12" i="6"/>
  <c r="AV18" i="25" s="1"/>
  <c r="AW24" i="6"/>
  <c r="AW6" i="4"/>
  <c r="AW10" i="4"/>
  <c r="AY35" i="6"/>
  <c r="AW61" i="6"/>
  <c r="AW60" i="6"/>
  <c r="AW51" i="6"/>
  <c r="AW12" i="4"/>
  <c r="AW27" i="6"/>
  <c r="AX52" i="6"/>
  <c r="AU16" i="25"/>
  <c r="AW73" i="6"/>
  <c r="AW44" i="6"/>
  <c r="AW74" i="6"/>
  <c r="AW36" i="6"/>
  <c r="AW11" i="4"/>
  <c r="AW72" i="6"/>
  <c r="AW41" i="6"/>
  <c r="AW71" i="6"/>
  <c r="AW55" i="6"/>
  <c r="AV13" i="6"/>
  <c r="AV19" i="25" s="1"/>
  <c r="AW32" i="6"/>
  <c r="AW14" i="4"/>
  <c r="AW90" i="6"/>
  <c r="AX90" i="4"/>
  <c r="AX88" i="4"/>
  <c r="AW88" i="6"/>
  <c r="AW84" i="6"/>
  <c r="AX84" i="4"/>
  <c r="AX89" i="4"/>
  <c r="AW89" i="6"/>
  <c r="AW86" i="6"/>
  <c r="AX86" i="4"/>
  <c r="AX91" i="4"/>
  <c r="AW91" i="6"/>
  <c r="AT16" i="6"/>
  <c r="AT25" i="25"/>
  <c r="AX81" i="4"/>
  <c r="AW81" i="6"/>
  <c r="AW7" i="4"/>
  <c r="AW5" i="4"/>
  <c r="AX80" i="6"/>
  <c r="AY80" i="4"/>
  <c r="AX85" i="4"/>
  <c r="AW85" i="6"/>
  <c r="AX87" i="4"/>
  <c r="AW87" i="6"/>
  <c r="AW83" i="6"/>
  <c r="AX83" i="4"/>
  <c r="AX82" i="4"/>
  <c r="AW82" i="6"/>
  <c r="AW92" i="6"/>
  <c r="AX92" i="4"/>
  <c r="AV14" i="6"/>
  <c r="AU20" i="25"/>
  <c r="AU15" i="6"/>
  <c r="AU7" i="6"/>
  <c r="AU5" i="6" s="1"/>
  <c r="AT22" i="25" l="1"/>
  <c r="BA26" i="14"/>
  <c r="AZ7" i="14"/>
  <c r="BA14" i="14"/>
  <c r="AZ5" i="14"/>
  <c r="AZ6" i="14"/>
  <c r="BE5" i="14"/>
  <c r="BE7" i="14"/>
  <c r="BD7" i="14"/>
  <c r="BD5" i="14"/>
  <c r="BL6" i="14"/>
  <c r="AV16" i="25"/>
  <c r="AU21" i="25"/>
  <c r="AW15" i="4"/>
  <c r="AW16" i="4" s="1"/>
  <c r="AW12" i="6"/>
  <c r="AW18" i="25" s="1"/>
  <c r="AX32" i="6"/>
  <c r="AX41" i="6"/>
  <c r="AX36" i="6"/>
  <c r="AX11" i="4"/>
  <c r="AX60" i="6"/>
  <c r="AX70" i="6"/>
  <c r="AX59" i="6"/>
  <c r="AX69" i="6"/>
  <c r="AX46" i="6"/>
  <c r="AX68" i="6"/>
  <c r="AX47" i="6"/>
  <c r="AX25" i="6"/>
  <c r="AX67" i="6"/>
  <c r="AW11" i="6"/>
  <c r="AW17" i="25" s="1"/>
  <c r="AX44" i="6"/>
  <c r="AZ35" i="6"/>
  <c r="AX24" i="6"/>
  <c r="AX10" i="4"/>
  <c r="AX6" i="4"/>
  <c r="AX37" i="6"/>
  <c r="AX28" i="6"/>
  <c r="AX53" i="6"/>
  <c r="AX43" i="6"/>
  <c r="AX66" i="6"/>
  <c r="AX13" i="4"/>
  <c r="AX29" i="6"/>
  <c r="AZ65" i="6"/>
  <c r="AX62" i="6"/>
  <c r="AX39" i="6"/>
  <c r="AX38" i="6"/>
  <c r="AX56" i="6"/>
  <c r="AX71" i="6"/>
  <c r="AX72" i="6"/>
  <c r="AX74" i="6"/>
  <c r="AX73" i="6"/>
  <c r="AY52" i="6"/>
  <c r="AX61" i="6"/>
  <c r="AX54" i="6"/>
  <c r="AX31" i="6"/>
  <c r="AX58" i="6"/>
  <c r="AX30" i="6"/>
  <c r="AX40" i="6"/>
  <c r="AZ23" i="6"/>
  <c r="AX45" i="6"/>
  <c r="AW13" i="6"/>
  <c r="AW19" i="25" s="1"/>
  <c r="AW10" i="6"/>
  <c r="AW6" i="6" s="1"/>
  <c r="AX75" i="6"/>
  <c r="AX55" i="6"/>
  <c r="AX27" i="6"/>
  <c r="AX51" i="6"/>
  <c r="AX12" i="4"/>
  <c r="AX42" i="6"/>
  <c r="AZ50" i="6"/>
  <c r="AX77" i="6"/>
  <c r="AX57" i="6"/>
  <c r="AX76" i="6"/>
  <c r="AX26" i="6"/>
  <c r="AV7" i="6"/>
  <c r="AV5" i="6" s="1"/>
  <c r="AV20" i="25"/>
  <c r="AV15" i="6"/>
  <c r="AX87" i="6"/>
  <c r="AY87" i="4"/>
  <c r="AY89" i="4"/>
  <c r="AX89" i="6"/>
  <c r="AY92" i="4"/>
  <c r="AX92" i="6"/>
  <c r="AY86" i="4"/>
  <c r="AX86" i="6"/>
  <c r="AY84" i="4"/>
  <c r="AX84" i="6"/>
  <c r="AU25" i="25"/>
  <c r="AU16" i="6"/>
  <c r="AX85" i="6"/>
  <c r="AY85" i="4"/>
  <c r="AZ80" i="4"/>
  <c r="AY80" i="6"/>
  <c r="AW14" i="6"/>
  <c r="AX82" i="6"/>
  <c r="AY82" i="4"/>
  <c r="AX5" i="4"/>
  <c r="AY91" i="4"/>
  <c r="AX91" i="6"/>
  <c r="AY88" i="4"/>
  <c r="AX88" i="6"/>
  <c r="AX83" i="6"/>
  <c r="AY83" i="4"/>
  <c r="AX7" i="4"/>
  <c r="AY90" i="4"/>
  <c r="AX90" i="6"/>
  <c r="AX14" i="4"/>
  <c r="AX81" i="6"/>
  <c r="AY81" i="4"/>
  <c r="BA5" i="14" l="1"/>
  <c r="BA6" i="14"/>
  <c r="BA7" i="14"/>
  <c r="BM6" i="14"/>
  <c r="BF5" i="14"/>
  <c r="BF7" i="14"/>
  <c r="AU22" i="25"/>
  <c r="AV21" i="25"/>
  <c r="AX15" i="4"/>
  <c r="AX16" i="4" s="1"/>
  <c r="AY76" i="6"/>
  <c r="AY42" i="6"/>
  <c r="AX12" i="6"/>
  <c r="AX18" i="25" s="1"/>
  <c r="AY55" i="6"/>
  <c r="AY62" i="6"/>
  <c r="AX13" i="6"/>
  <c r="AX19" i="25" s="1"/>
  <c r="AY53" i="6"/>
  <c r="AY24" i="6"/>
  <c r="AY10" i="4"/>
  <c r="AY47" i="6"/>
  <c r="AY59" i="6"/>
  <c r="AY60" i="6"/>
  <c r="AY36" i="6"/>
  <c r="AY11" i="4"/>
  <c r="AY27" i="6"/>
  <c r="AZ52" i="6"/>
  <c r="AY74" i="6"/>
  <c r="AY71" i="6"/>
  <c r="AY38" i="6"/>
  <c r="AY66" i="6"/>
  <c r="AY13" i="4"/>
  <c r="AY37" i="6"/>
  <c r="AY44" i="6"/>
  <c r="AY67" i="6"/>
  <c r="AY46" i="6"/>
  <c r="AX11" i="6"/>
  <c r="AX17" i="25" s="1"/>
  <c r="AY32" i="6"/>
  <c r="AY26" i="6"/>
  <c r="AY57" i="6"/>
  <c r="BA50" i="6"/>
  <c r="AX10" i="6"/>
  <c r="AX6" i="6" s="1"/>
  <c r="AY75" i="6"/>
  <c r="AY45" i="6"/>
  <c r="BA23" i="6"/>
  <c r="AY30" i="6"/>
  <c r="AY31" i="6"/>
  <c r="AY56" i="6"/>
  <c r="AY39" i="6"/>
  <c r="AY29" i="6"/>
  <c r="AY43" i="6"/>
  <c r="AY6" i="4"/>
  <c r="AY25" i="6"/>
  <c r="AY69" i="6"/>
  <c r="AY70" i="6"/>
  <c r="AW16" i="25"/>
  <c r="AY41" i="6"/>
  <c r="AY77" i="6"/>
  <c r="AY12" i="4"/>
  <c r="AY51" i="6"/>
  <c r="AY40" i="6"/>
  <c r="AY58" i="6"/>
  <c r="AY54" i="6"/>
  <c r="AY61" i="6"/>
  <c r="AY73" i="6"/>
  <c r="AY72" i="6"/>
  <c r="BA65" i="6"/>
  <c r="AY28" i="6"/>
  <c r="BA35" i="6"/>
  <c r="AY68" i="6"/>
  <c r="AY5" i="4"/>
  <c r="AY83" i="6"/>
  <c r="AZ83" i="4"/>
  <c r="AY84" i="6"/>
  <c r="AZ84" i="4"/>
  <c r="AY91" i="6"/>
  <c r="AZ91" i="4"/>
  <c r="AW20" i="25"/>
  <c r="AW7" i="6"/>
  <c r="AW5" i="6" s="1"/>
  <c r="AW15" i="6"/>
  <c r="AV25" i="25"/>
  <c r="AV16" i="6"/>
  <c r="AY92" i="6"/>
  <c r="AZ92" i="4"/>
  <c r="AY81" i="6"/>
  <c r="AZ81" i="4"/>
  <c r="AZ90" i="4"/>
  <c r="AY90" i="6"/>
  <c r="AY7" i="4"/>
  <c r="BA80" i="4"/>
  <c r="AZ80" i="6"/>
  <c r="AY86" i="6"/>
  <c r="AZ86" i="4"/>
  <c r="AZ89" i="4"/>
  <c r="AY89" i="6"/>
  <c r="AX14" i="6"/>
  <c r="AZ88" i="4"/>
  <c r="AY88" i="6"/>
  <c r="AY82" i="6"/>
  <c r="AZ82" i="4"/>
  <c r="AY14" i="4"/>
  <c r="AZ85" i="4"/>
  <c r="AY85" i="6"/>
  <c r="AZ87" i="4"/>
  <c r="AY87" i="6"/>
  <c r="AV22" i="25" l="1"/>
  <c r="BC7" i="14"/>
  <c r="BB7" i="14"/>
  <c r="BB5" i="14"/>
  <c r="BB6" i="14"/>
  <c r="BG5" i="14"/>
  <c r="BG7" i="14"/>
  <c r="BN6" i="14"/>
  <c r="AW21" i="25"/>
  <c r="AX16" i="25"/>
  <c r="AY15" i="4"/>
  <c r="AY16" i="4" s="1"/>
  <c r="AZ28" i="6"/>
  <c r="AZ72" i="6"/>
  <c r="AZ61" i="6"/>
  <c r="AZ58" i="6"/>
  <c r="AY12" i="6"/>
  <c r="AY18" i="25" s="1"/>
  <c r="AZ70" i="6"/>
  <c r="AZ25" i="6"/>
  <c r="AZ43" i="6"/>
  <c r="AZ57" i="6"/>
  <c r="AZ67" i="6"/>
  <c r="AY13" i="6"/>
  <c r="AY19" i="25" s="1"/>
  <c r="AZ47" i="6"/>
  <c r="AZ10" i="4"/>
  <c r="AZ24" i="6"/>
  <c r="AZ6" i="4"/>
  <c r="AZ55" i="6"/>
  <c r="AZ76" i="6"/>
  <c r="BB35" i="6"/>
  <c r="AZ12" i="4"/>
  <c r="AZ51" i="6"/>
  <c r="AZ41" i="6"/>
  <c r="AZ29" i="6"/>
  <c r="AZ30" i="6"/>
  <c r="BB23" i="6"/>
  <c r="BB50" i="6"/>
  <c r="AZ37" i="6"/>
  <c r="AZ38" i="6"/>
  <c r="AZ27" i="6"/>
  <c r="AZ36" i="6"/>
  <c r="AZ11" i="4"/>
  <c r="AZ62" i="6"/>
  <c r="AZ73" i="6"/>
  <c r="AZ40" i="6"/>
  <c r="AZ69" i="6"/>
  <c r="AZ56" i="6"/>
  <c r="AZ75" i="6"/>
  <c r="AZ26" i="6"/>
  <c r="AZ44" i="6"/>
  <c r="AZ74" i="6"/>
  <c r="AY10" i="6"/>
  <c r="AY6" i="6" s="1"/>
  <c r="AY11" i="6"/>
  <c r="AY17" i="25" s="1"/>
  <c r="AZ59" i="6"/>
  <c r="AZ53" i="6"/>
  <c r="AZ42" i="6"/>
  <c r="AZ68" i="6"/>
  <c r="BB65" i="6"/>
  <c r="AZ54" i="6"/>
  <c r="AZ77" i="6"/>
  <c r="AZ39" i="6"/>
  <c r="AZ31" i="6"/>
  <c r="AZ45" i="6"/>
  <c r="AZ32" i="6"/>
  <c r="AZ46" i="6"/>
  <c r="AZ66" i="6"/>
  <c r="AZ13" i="4"/>
  <c r="AZ71" i="6"/>
  <c r="BA52" i="6"/>
  <c r="AZ60" i="6"/>
  <c r="AZ14" i="4"/>
  <c r="AX20" i="25"/>
  <c r="AX7" i="6"/>
  <c r="AX5" i="6" s="1"/>
  <c r="AX15" i="6"/>
  <c r="BA90" i="4"/>
  <c r="AZ90" i="6"/>
  <c r="AZ5" i="4"/>
  <c r="BA80" i="6"/>
  <c r="BB80" i="4"/>
  <c r="BA81" i="4"/>
  <c r="AZ81" i="6"/>
  <c r="AZ87" i="6"/>
  <c r="BA87" i="4"/>
  <c r="BA84" i="4"/>
  <c r="AZ84" i="6"/>
  <c r="BA85" i="4"/>
  <c r="AZ85" i="6"/>
  <c r="BA89" i="4"/>
  <c r="AZ89" i="6"/>
  <c r="AY14" i="6"/>
  <c r="AZ91" i="6"/>
  <c r="BA91" i="4"/>
  <c r="BA83" i="4"/>
  <c r="AZ83" i="6"/>
  <c r="AZ82" i="6"/>
  <c r="BA82" i="4"/>
  <c r="AZ88" i="6"/>
  <c r="BA88" i="4"/>
  <c r="AZ86" i="6"/>
  <c r="BA86" i="4"/>
  <c r="AZ7" i="4"/>
  <c r="BA92" i="4"/>
  <c r="AZ92" i="6"/>
  <c r="AW25" i="25"/>
  <c r="AW16" i="6"/>
  <c r="BC5" i="14" l="1"/>
  <c r="BC6" i="14"/>
  <c r="BO6" i="14"/>
  <c r="BH5" i="14"/>
  <c r="BH7" i="14"/>
  <c r="AX21" i="25"/>
  <c r="AW22" i="25"/>
  <c r="AY16" i="25"/>
  <c r="AZ12" i="6"/>
  <c r="AZ18" i="25" s="1"/>
  <c r="BA31" i="6"/>
  <c r="BA54" i="6"/>
  <c r="BA44" i="6"/>
  <c r="BA43" i="6"/>
  <c r="BA70" i="6"/>
  <c r="BA28" i="6"/>
  <c r="BA66" i="6"/>
  <c r="BA13" i="4"/>
  <c r="BA69" i="6"/>
  <c r="BA30" i="6"/>
  <c r="BA71" i="6"/>
  <c r="AZ13" i="6"/>
  <c r="AZ19" i="25" s="1"/>
  <c r="BA32" i="6"/>
  <c r="BC65" i="6"/>
  <c r="BA68" i="6"/>
  <c r="BA53" i="6"/>
  <c r="BA75" i="6"/>
  <c r="AZ11" i="6"/>
  <c r="AZ17" i="25" s="1"/>
  <c r="BC23" i="6"/>
  <c r="BA29" i="6"/>
  <c r="BA51" i="6"/>
  <c r="BA12" i="4"/>
  <c r="BA24" i="6"/>
  <c r="BA6" i="4"/>
  <c r="BA10" i="4"/>
  <c r="BA47" i="6"/>
  <c r="BA57" i="6"/>
  <c r="BA25" i="6"/>
  <c r="BA61" i="6"/>
  <c r="BA73" i="6"/>
  <c r="BA45" i="6"/>
  <c r="BA39" i="6"/>
  <c r="BA77" i="6"/>
  <c r="BA42" i="6"/>
  <c r="BA74" i="6"/>
  <c r="BA26" i="6"/>
  <c r="BA36" i="6"/>
  <c r="BA11" i="4"/>
  <c r="BA38" i="6"/>
  <c r="BC35" i="6"/>
  <c r="BA55" i="6"/>
  <c r="AZ10" i="6"/>
  <c r="AZ6" i="6" s="1"/>
  <c r="BA72" i="6"/>
  <c r="BA60" i="6"/>
  <c r="BA76" i="6"/>
  <c r="AZ15" i="4"/>
  <c r="AZ16" i="4" s="1"/>
  <c r="BB52" i="6"/>
  <c r="BA46" i="6"/>
  <c r="BA59" i="6"/>
  <c r="BA56" i="6"/>
  <c r="BA40" i="6"/>
  <c r="BA62" i="6"/>
  <c r="BA27" i="6"/>
  <c r="BA37" i="6"/>
  <c r="BC50" i="6"/>
  <c r="BA41" i="6"/>
  <c r="BA67" i="6"/>
  <c r="BA58" i="6"/>
  <c r="BA7" i="4"/>
  <c r="BA14" i="4"/>
  <c r="AX16" i="6"/>
  <c r="AX25" i="25"/>
  <c r="BB92" i="4"/>
  <c r="BA92" i="6"/>
  <c r="BA88" i="6"/>
  <c r="BB88" i="4"/>
  <c r="AY7" i="6"/>
  <c r="AY5" i="6" s="1"/>
  <c r="AY15" i="6"/>
  <c r="AY20" i="25"/>
  <c r="BB85" i="4"/>
  <c r="BA85" i="6"/>
  <c r="BA5" i="4"/>
  <c r="BA83" i="6"/>
  <c r="BB83" i="4"/>
  <c r="AZ14" i="6"/>
  <c r="BB87" i="4"/>
  <c r="BA87" i="6"/>
  <c r="BA86" i="6"/>
  <c r="BB86" i="4"/>
  <c r="BA82" i="6"/>
  <c r="BB82" i="4"/>
  <c r="BB91" i="4"/>
  <c r="BA91" i="6"/>
  <c r="BA89" i="6"/>
  <c r="BB89" i="4"/>
  <c r="BA84" i="6"/>
  <c r="BB84" i="4"/>
  <c r="BB81" i="4"/>
  <c r="BA81" i="6"/>
  <c r="BB80" i="6"/>
  <c r="BC80" i="4"/>
  <c r="BA90" i="6"/>
  <c r="BB90" i="4"/>
  <c r="BI5" i="14" l="1"/>
  <c r="BI7" i="14"/>
  <c r="BP6" i="14"/>
  <c r="AX22" i="25"/>
  <c r="AY21" i="25"/>
  <c r="BA15" i="4"/>
  <c r="BA16" i="4" s="1"/>
  <c r="BB76" i="6"/>
  <c r="BB72" i="6"/>
  <c r="BB55" i="6"/>
  <c r="BB74" i="6"/>
  <c r="BA10" i="6"/>
  <c r="BA6" i="6" s="1"/>
  <c r="BB51" i="6"/>
  <c r="BB12" i="4"/>
  <c r="BD23" i="6"/>
  <c r="BB75" i="6"/>
  <c r="BB69" i="6"/>
  <c r="BA13" i="6"/>
  <c r="BA19" i="25" s="1"/>
  <c r="BA11" i="6"/>
  <c r="BA17" i="25" s="1"/>
  <c r="BB58" i="6"/>
  <c r="BB36" i="6"/>
  <c r="BB11" i="4"/>
  <c r="BB77" i="6"/>
  <c r="BB45" i="6"/>
  <c r="BB73" i="6"/>
  <c r="BB25" i="6"/>
  <c r="BB47" i="6"/>
  <c r="BB24" i="6"/>
  <c r="BB6" i="4"/>
  <c r="BB29" i="6"/>
  <c r="BB32" i="6"/>
  <c r="BB66" i="6"/>
  <c r="BB13" i="4"/>
  <c r="BB70" i="6"/>
  <c r="BB44" i="6"/>
  <c r="BB31" i="6"/>
  <c r="BD50" i="6"/>
  <c r="BB27" i="6"/>
  <c r="BB40" i="6"/>
  <c r="BB59" i="6"/>
  <c r="BC52" i="6"/>
  <c r="BB60" i="6"/>
  <c r="BD35" i="6"/>
  <c r="BB38" i="6"/>
  <c r="BB10" i="4"/>
  <c r="BB26" i="6"/>
  <c r="BB53" i="6"/>
  <c r="BB30" i="6"/>
  <c r="AZ16" i="25"/>
  <c r="BB28" i="6"/>
  <c r="BB67" i="6"/>
  <c r="BB41" i="6"/>
  <c r="BB37" i="6"/>
  <c r="BB62" i="6"/>
  <c r="BB56" i="6"/>
  <c r="BB46" i="6"/>
  <c r="BB42" i="6"/>
  <c r="BB39" i="6"/>
  <c r="BB61" i="6"/>
  <c r="BB57" i="6"/>
  <c r="BA12" i="6"/>
  <c r="BA18" i="25" s="1"/>
  <c r="BB68" i="6"/>
  <c r="BD65" i="6"/>
  <c r="BB71" i="6"/>
  <c r="BB43" i="6"/>
  <c r="BB54" i="6"/>
  <c r="BC84" i="4"/>
  <c r="BB84" i="6"/>
  <c r="BC86" i="4"/>
  <c r="BB86" i="6"/>
  <c r="BB5" i="4"/>
  <c r="BC91" i="4"/>
  <c r="BB91" i="6"/>
  <c r="BC83" i="4"/>
  <c r="BB83" i="6"/>
  <c r="BB85" i="6"/>
  <c r="BC85" i="4"/>
  <c r="BC88" i="4"/>
  <c r="BB88" i="6"/>
  <c r="AZ7" i="6"/>
  <c r="AZ5" i="6" s="1"/>
  <c r="AZ20" i="25"/>
  <c r="AZ15" i="6"/>
  <c r="BC92" i="4"/>
  <c r="BB92" i="6"/>
  <c r="BB14" i="4"/>
  <c r="BA14" i="6"/>
  <c r="BC89" i="4"/>
  <c r="BB89" i="6"/>
  <c r="BB82" i="6"/>
  <c r="BC82" i="4"/>
  <c r="BC80" i="6"/>
  <c r="BD80" i="4"/>
  <c r="BC90" i="4"/>
  <c r="BB90" i="6"/>
  <c r="BB7" i="4"/>
  <c r="BC81" i="4"/>
  <c r="BB81" i="6"/>
  <c r="BB87" i="6"/>
  <c r="BC87" i="4"/>
  <c r="AY25" i="25"/>
  <c r="AY16" i="6"/>
  <c r="BJ5" i="14" l="1"/>
  <c r="BJ7" i="14"/>
  <c r="BQ6" i="14"/>
  <c r="AY22" i="25"/>
  <c r="BA16" i="25"/>
  <c r="AZ21" i="25"/>
  <c r="BE65" i="6"/>
  <c r="BC42" i="6"/>
  <c r="BC62" i="6"/>
  <c r="BC28" i="6"/>
  <c r="BC29" i="6"/>
  <c r="BE23" i="6"/>
  <c r="BC51" i="6"/>
  <c r="BC12" i="4"/>
  <c r="BC54" i="6"/>
  <c r="BC71" i="6"/>
  <c r="BC57" i="6"/>
  <c r="BC56" i="6"/>
  <c r="BC67" i="6"/>
  <c r="BC53" i="6"/>
  <c r="BC38" i="6"/>
  <c r="BE35" i="6"/>
  <c r="BD52" i="6"/>
  <c r="BC40" i="6"/>
  <c r="BC44" i="6"/>
  <c r="BC32" i="6"/>
  <c r="BC75" i="6"/>
  <c r="BC55" i="6"/>
  <c r="BC61" i="6"/>
  <c r="BC46" i="6"/>
  <c r="BC31" i="6"/>
  <c r="BC73" i="6"/>
  <c r="BC36" i="6"/>
  <c r="BC11" i="4"/>
  <c r="BC76" i="6"/>
  <c r="BC39" i="6"/>
  <c r="BC37" i="6"/>
  <c r="BC30" i="6"/>
  <c r="BC26" i="6"/>
  <c r="BC60" i="6"/>
  <c r="BC59" i="6"/>
  <c r="BE50" i="6"/>
  <c r="BC66" i="6"/>
  <c r="BC13" i="4"/>
  <c r="BC10" i="4"/>
  <c r="BC24" i="6"/>
  <c r="BC6" i="4"/>
  <c r="BC45" i="6"/>
  <c r="BC58" i="6"/>
  <c r="BC69" i="6"/>
  <c r="BC74" i="6"/>
  <c r="BC72" i="6"/>
  <c r="BC47" i="6"/>
  <c r="BC77" i="6"/>
  <c r="BB15" i="4"/>
  <c r="BB16" i="4" s="1"/>
  <c r="BC43" i="6"/>
  <c r="BC68" i="6"/>
  <c r="BC41" i="6"/>
  <c r="BC27" i="6"/>
  <c r="BC70" i="6"/>
  <c r="BB13" i="6"/>
  <c r="BB19" i="25" s="1"/>
  <c r="BB10" i="6"/>
  <c r="BB6" i="6" s="1"/>
  <c r="BC25" i="6"/>
  <c r="BB11" i="6"/>
  <c r="BB17" i="25" s="1"/>
  <c r="BB12" i="6"/>
  <c r="BB18" i="25" s="1"/>
  <c r="BC7" i="4"/>
  <c r="BD87" i="4"/>
  <c r="BC87" i="6"/>
  <c r="BC14" i="4"/>
  <c r="AZ16" i="6"/>
  <c r="AZ25" i="25"/>
  <c r="BD85" i="4"/>
  <c r="BC85" i="6"/>
  <c r="BC86" i="6"/>
  <c r="BD86" i="4"/>
  <c r="BA15" i="6"/>
  <c r="BA20" i="25"/>
  <c r="BA21" i="25" s="1"/>
  <c r="BA7" i="6"/>
  <c r="BA5" i="6" s="1"/>
  <c r="BC83" i="6"/>
  <c r="BD83" i="4"/>
  <c r="BB14" i="6"/>
  <c r="BD90" i="4"/>
  <c r="BC90" i="6"/>
  <c r="BD80" i="6"/>
  <c r="BE80" i="4"/>
  <c r="BC91" i="6"/>
  <c r="BD91" i="4"/>
  <c r="BC82" i="6"/>
  <c r="BD82" i="4"/>
  <c r="BD88" i="4"/>
  <c r="BC88" i="6"/>
  <c r="BC81" i="6"/>
  <c r="BD81" i="4"/>
  <c r="BC5" i="4"/>
  <c r="BC89" i="6"/>
  <c r="BD89" i="4"/>
  <c r="BD92" i="4"/>
  <c r="BC92" i="6"/>
  <c r="BC84" i="6"/>
  <c r="BD84" i="4"/>
  <c r="BK5" i="14" l="1"/>
  <c r="BK7" i="14"/>
  <c r="BR6" i="14"/>
  <c r="AZ22" i="25"/>
  <c r="BC15" i="4"/>
  <c r="BC16" i="4" s="1"/>
  <c r="BB16" i="25"/>
  <c r="BD70" i="6"/>
  <c r="BD66" i="6"/>
  <c r="BD13" i="4"/>
  <c r="BD26" i="6"/>
  <c r="BD76" i="6"/>
  <c r="BD61" i="6"/>
  <c r="BD28" i="6"/>
  <c r="BD27" i="6"/>
  <c r="BD68" i="6"/>
  <c r="BD47" i="6"/>
  <c r="BD72" i="6"/>
  <c r="BD69" i="6"/>
  <c r="BD45" i="6"/>
  <c r="BD37" i="6"/>
  <c r="BD73" i="6"/>
  <c r="BD46" i="6"/>
  <c r="BD55" i="6"/>
  <c r="BD40" i="6"/>
  <c r="BD38" i="6"/>
  <c r="BD67" i="6"/>
  <c r="BD54" i="6"/>
  <c r="BC12" i="6"/>
  <c r="BC18" i="25" s="1"/>
  <c r="BD42" i="6"/>
  <c r="BD43" i="6"/>
  <c r="BD59" i="6"/>
  <c r="BD31" i="6"/>
  <c r="BD75" i="6"/>
  <c r="BD71" i="6"/>
  <c r="BD51" i="6"/>
  <c r="BD12" i="4"/>
  <c r="BF23" i="6"/>
  <c r="BD58" i="6"/>
  <c r="BD60" i="6"/>
  <c r="BD39" i="6"/>
  <c r="BD32" i="6"/>
  <c r="BF35" i="6"/>
  <c r="BD57" i="6"/>
  <c r="BD29" i="6"/>
  <c r="BD41" i="6"/>
  <c r="BC10" i="6"/>
  <c r="BC6" i="6" s="1"/>
  <c r="BC11" i="6"/>
  <c r="BC17" i="25" s="1"/>
  <c r="BD25" i="6"/>
  <c r="BD77" i="6"/>
  <c r="BD74" i="6"/>
  <c r="BD24" i="6"/>
  <c r="BD10" i="4"/>
  <c r="BD6" i="4"/>
  <c r="BC13" i="6"/>
  <c r="BC19" i="25" s="1"/>
  <c r="BF50" i="6"/>
  <c r="BD30" i="6"/>
  <c r="BD36" i="6"/>
  <c r="BD11" i="4"/>
  <c r="BD44" i="6"/>
  <c r="BE52" i="6"/>
  <c r="BD53" i="6"/>
  <c r="BD56" i="6"/>
  <c r="BD62" i="6"/>
  <c r="BF65" i="6"/>
  <c r="BE91" i="4"/>
  <c r="BD91" i="6"/>
  <c r="BD7" i="4"/>
  <c r="BD90" i="6"/>
  <c r="BE90" i="4"/>
  <c r="BE88" i="4"/>
  <c r="BD88" i="6"/>
  <c r="BE80" i="6"/>
  <c r="BF80" i="4"/>
  <c r="BB7" i="6"/>
  <c r="BB5" i="6" s="1"/>
  <c r="BB20" i="25"/>
  <c r="BB15" i="6"/>
  <c r="BE92" i="4"/>
  <c r="BD92" i="6"/>
  <c r="BE81" i="4"/>
  <c r="BD81" i="6"/>
  <c r="BE82" i="4"/>
  <c r="BD82" i="6"/>
  <c r="BD14" i="4"/>
  <c r="BD83" i="6"/>
  <c r="BE83" i="4"/>
  <c r="BA25" i="25"/>
  <c r="BA22" i="25" s="1"/>
  <c r="BA16" i="6"/>
  <c r="BE85" i="4"/>
  <c r="BD85" i="6"/>
  <c r="BE84" i="4"/>
  <c r="BD84" i="6"/>
  <c r="BE89" i="4"/>
  <c r="BD89" i="6"/>
  <c r="BC14" i="6"/>
  <c r="BD5" i="4"/>
  <c r="BD86" i="6"/>
  <c r="BE86" i="4"/>
  <c r="BD87" i="6"/>
  <c r="BE87" i="4"/>
  <c r="BL5" i="14" l="1"/>
  <c r="BL7" i="14"/>
  <c r="BS6" i="14"/>
  <c r="BB21" i="25"/>
  <c r="BD15" i="4"/>
  <c r="BD16" i="4" s="1"/>
  <c r="BD12" i="6"/>
  <c r="BD18" i="25" s="1"/>
  <c r="BE56" i="6"/>
  <c r="BE29" i="6"/>
  <c r="BE39" i="6"/>
  <c r="BC16" i="25"/>
  <c r="BE54" i="6"/>
  <c r="BE72" i="6"/>
  <c r="BE76" i="6"/>
  <c r="BE62" i="6"/>
  <c r="BF52" i="6"/>
  <c r="BD11" i="6"/>
  <c r="BD17" i="25" s="1"/>
  <c r="BE25" i="6"/>
  <c r="BE41" i="6"/>
  <c r="BE57" i="6"/>
  <c r="BG35" i="6"/>
  <c r="BG23" i="6"/>
  <c r="BE51" i="6"/>
  <c r="BE12" i="4"/>
  <c r="BE75" i="6"/>
  <c r="BE42" i="6"/>
  <c r="BE38" i="6"/>
  <c r="BE55" i="6"/>
  <c r="BE45" i="6"/>
  <c r="BE68" i="6"/>
  <c r="BE66" i="6"/>
  <c r="BE13" i="4"/>
  <c r="BE24" i="6"/>
  <c r="BE6" i="4"/>
  <c r="BE10" i="4"/>
  <c r="BE58" i="6"/>
  <c r="BE31" i="6"/>
  <c r="BE28" i="6"/>
  <c r="BE53" i="6"/>
  <c r="BE36" i="6"/>
  <c r="BE11" i="4"/>
  <c r="BG50" i="6"/>
  <c r="BE74" i="6"/>
  <c r="BE60" i="6"/>
  <c r="BE71" i="6"/>
  <c r="BE59" i="6"/>
  <c r="BE40" i="6"/>
  <c r="BE37" i="6"/>
  <c r="BE47" i="6"/>
  <c r="BE26" i="6"/>
  <c r="BD13" i="6"/>
  <c r="BD19" i="25" s="1"/>
  <c r="BG65" i="6"/>
  <c r="BE77" i="6"/>
  <c r="BE73" i="6"/>
  <c r="BE44" i="6"/>
  <c r="BE30" i="6"/>
  <c r="BE32" i="6"/>
  <c r="BE43" i="6"/>
  <c r="BE67" i="6"/>
  <c r="BE46" i="6"/>
  <c r="BE69" i="6"/>
  <c r="BE27" i="6"/>
  <c r="BE61" i="6"/>
  <c r="BD10" i="6"/>
  <c r="BD6" i="6" s="1"/>
  <c r="BE70" i="6"/>
  <c r="BE5" i="4"/>
  <c r="BF89" i="4"/>
  <c r="BE89" i="6"/>
  <c r="BF85" i="4"/>
  <c r="BE85" i="6"/>
  <c r="BD14" i="6"/>
  <c r="BE87" i="6"/>
  <c r="BF87" i="4"/>
  <c r="BE81" i="6"/>
  <c r="BF81" i="4"/>
  <c r="BB25" i="25"/>
  <c r="BB16" i="6"/>
  <c r="BE14" i="4"/>
  <c r="BC15" i="6"/>
  <c r="BC7" i="6"/>
  <c r="BC5" i="6" s="1"/>
  <c r="BC20" i="25"/>
  <c r="BF84" i="4"/>
  <c r="BE84" i="6"/>
  <c r="BE7" i="4"/>
  <c r="BE88" i="6"/>
  <c r="BF88" i="4"/>
  <c r="BF86" i="4"/>
  <c r="BE86" i="6"/>
  <c r="BE83" i="6"/>
  <c r="BF83" i="4"/>
  <c r="BF82" i="4"/>
  <c r="BE82" i="6"/>
  <c r="BE92" i="6"/>
  <c r="BF92" i="4"/>
  <c r="BG80" i="4"/>
  <c r="BF80" i="6"/>
  <c r="BF90" i="4"/>
  <c r="BE90" i="6"/>
  <c r="BF91" i="4"/>
  <c r="BE91" i="6"/>
  <c r="BT6" i="14" l="1"/>
  <c r="BM7" i="14"/>
  <c r="BM5" i="14"/>
  <c r="BC21" i="25"/>
  <c r="BB22" i="25"/>
  <c r="BF27" i="6"/>
  <c r="BF74" i="6"/>
  <c r="BF53" i="6"/>
  <c r="BF51" i="6"/>
  <c r="BF12" i="4"/>
  <c r="BF41" i="6"/>
  <c r="BG52" i="6"/>
  <c r="BF54" i="6"/>
  <c r="BF43" i="6"/>
  <c r="BH65" i="6"/>
  <c r="BF37" i="6"/>
  <c r="BF36" i="6"/>
  <c r="BF11" i="4"/>
  <c r="BF66" i="6"/>
  <c r="BF13" i="4"/>
  <c r="BF45" i="6"/>
  <c r="BF38" i="6"/>
  <c r="BF75" i="6"/>
  <c r="BE12" i="6"/>
  <c r="BE18" i="25" s="1"/>
  <c r="BH23" i="6"/>
  <c r="BF76" i="6"/>
  <c r="BF29" i="6"/>
  <c r="BF71" i="6"/>
  <c r="BF42" i="6"/>
  <c r="BF39" i="6"/>
  <c r="BF69" i="6"/>
  <c r="BF67" i="6"/>
  <c r="BF32" i="6"/>
  <c r="BF73" i="6"/>
  <c r="BF26" i="6"/>
  <c r="BF59" i="6"/>
  <c r="BF60" i="6"/>
  <c r="BE11" i="6"/>
  <c r="BE17" i="25" s="1"/>
  <c r="BF28" i="6"/>
  <c r="BF58" i="6"/>
  <c r="BE10" i="6"/>
  <c r="BE6" i="6" s="1"/>
  <c r="BE13" i="6"/>
  <c r="BE19" i="25" s="1"/>
  <c r="BF57" i="6"/>
  <c r="BF25" i="6"/>
  <c r="BF62" i="6"/>
  <c r="BF72" i="6"/>
  <c r="BD16" i="25"/>
  <c r="BF46" i="6"/>
  <c r="BF30" i="6"/>
  <c r="BF77" i="6"/>
  <c r="BF68" i="6"/>
  <c r="BE15" i="4"/>
  <c r="BE16" i="4" s="1"/>
  <c r="BF70" i="6"/>
  <c r="BF61" i="6"/>
  <c r="BF44" i="6"/>
  <c r="BF47" i="6"/>
  <c r="BF40" i="6"/>
  <c r="BH50" i="6"/>
  <c r="BF31" i="6"/>
  <c r="BF24" i="6"/>
  <c r="BF10" i="4"/>
  <c r="BF6" i="4"/>
  <c r="BF55" i="6"/>
  <c r="BH35" i="6"/>
  <c r="BF56" i="6"/>
  <c r="BF5" i="4"/>
  <c r="BF14" i="4"/>
  <c r="BF90" i="6"/>
  <c r="BG90" i="4"/>
  <c r="BG87" i="4"/>
  <c r="BF87" i="6"/>
  <c r="BF85" i="6"/>
  <c r="BG85" i="4"/>
  <c r="BG80" i="6"/>
  <c r="BH80" i="4"/>
  <c r="BF82" i="6"/>
  <c r="BG82" i="4"/>
  <c r="BG86" i="4"/>
  <c r="BF86" i="6"/>
  <c r="BC16" i="6"/>
  <c r="BC25" i="25"/>
  <c r="BF81" i="6"/>
  <c r="BG81" i="4"/>
  <c r="BF91" i="6"/>
  <c r="BG91" i="4"/>
  <c r="BF7" i="4"/>
  <c r="BG92" i="4"/>
  <c r="BF92" i="6"/>
  <c r="BF83" i="6"/>
  <c r="BG83" i="4"/>
  <c r="BG88" i="4"/>
  <c r="BF88" i="6"/>
  <c r="BF84" i="6"/>
  <c r="BG84" i="4"/>
  <c r="BE14" i="6"/>
  <c r="BD20" i="25"/>
  <c r="BD15" i="6"/>
  <c r="BD7" i="6"/>
  <c r="BD5" i="6" s="1"/>
  <c r="BG89" i="4"/>
  <c r="BF89" i="6"/>
  <c r="BN5" i="14" l="1"/>
  <c r="BN7" i="14"/>
  <c r="BU6" i="14"/>
  <c r="BC22" i="25"/>
  <c r="BD21" i="25"/>
  <c r="BF15" i="4"/>
  <c r="BF16" i="4" s="1"/>
  <c r="BF10" i="6"/>
  <c r="BF6" i="6" s="1"/>
  <c r="BF12" i="6"/>
  <c r="BG47" i="6"/>
  <c r="BG73" i="6"/>
  <c r="BI50" i="6"/>
  <c r="BG46" i="6"/>
  <c r="BG62" i="6"/>
  <c r="BG57" i="6"/>
  <c r="BG39" i="6"/>
  <c r="BI23" i="6"/>
  <c r="BG75" i="6"/>
  <c r="BG45" i="6"/>
  <c r="BG43" i="6"/>
  <c r="BG53" i="6"/>
  <c r="BG27" i="6"/>
  <c r="BG77" i="6"/>
  <c r="BG72" i="6"/>
  <c r="BF13" i="6"/>
  <c r="BF19" i="25" s="1"/>
  <c r="BG37" i="6"/>
  <c r="BI65" i="6"/>
  <c r="BG41" i="6"/>
  <c r="BI35" i="6"/>
  <c r="BG31" i="6"/>
  <c r="BG61" i="6"/>
  <c r="BE16" i="25"/>
  <c r="BF16" i="25" s="1"/>
  <c r="BG58" i="6"/>
  <c r="BG60" i="6"/>
  <c r="BG32" i="6"/>
  <c r="BG69" i="6"/>
  <c r="BG71" i="6"/>
  <c r="BG76" i="6"/>
  <c r="BF11" i="6"/>
  <c r="BH52" i="6"/>
  <c r="BG51" i="6"/>
  <c r="BG12" i="4"/>
  <c r="BG74" i="6"/>
  <c r="BG59" i="6"/>
  <c r="BG67" i="6"/>
  <c r="BG56" i="6"/>
  <c r="BG55" i="6"/>
  <c r="BG24" i="6"/>
  <c r="BG6" i="4"/>
  <c r="BG10" i="4"/>
  <c r="BG40" i="6"/>
  <c r="BG44" i="6"/>
  <c r="BG70" i="6"/>
  <c r="BG68" i="6"/>
  <c r="BG30" i="6"/>
  <c r="BG25" i="6"/>
  <c r="BG28" i="6"/>
  <c r="BG26" i="6"/>
  <c r="BG42" i="6"/>
  <c r="BG29" i="6"/>
  <c r="BF18" i="25"/>
  <c r="BG38" i="6"/>
  <c r="BG66" i="6"/>
  <c r="BG13" i="4"/>
  <c r="BG36" i="6"/>
  <c r="BG11" i="4"/>
  <c r="BG54" i="6"/>
  <c r="BF14" i="6"/>
  <c r="BH89" i="4"/>
  <c r="BG89" i="6"/>
  <c r="BE15" i="6"/>
  <c r="BE20" i="25"/>
  <c r="BE7" i="6"/>
  <c r="BE5" i="6" s="1"/>
  <c r="BG88" i="6"/>
  <c r="BH88" i="4"/>
  <c r="BG92" i="6"/>
  <c r="BH92" i="4"/>
  <c r="BH81" i="4"/>
  <c r="BG81" i="6"/>
  <c r="BG7" i="4"/>
  <c r="BG87" i="6"/>
  <c r="BH87" i="4"/>
  <c r="BG84" i="6"/>
  <c r="BH84" i="4"/>
  <c r="BH83" i="4"/>
  <c r="BG83" i="6"/>
  <c r="BH86" i="4"/>
  <c r="BG86" i="6"/>
  <c r="BG5" i="4"/>
  <c r="BH85" i="4"/>
  <c r="BG85" i="6"/>
  <c r="BH90" i="4"/>
  <c r="BG90" i="6"/>
  <c r="BD25" i="25"/>
  <c r="BD22" i="25" s="1"/>
  <c r="BD16" i="6"/>
  <c r="BH91" i="4"/>
  <c r="BG91" i="6"/>
  <c r="BH82" i="4"/>
  <c r="BG82" i="6"/>
  <c r="BG14" i="4"/>
  <c r="BH80" i="6"/>
  <c r="BI80" i="4"/>
  <c r="BE21" i="25" l="1"/>
  <c r="BV6" i="14"/>
  <c r="BO7" i="14"/>
  <c r="BO5" i="14"/>
  <c r="BF7" i="6"/>
  <c r="BF5" i="6" s="1"/>
  <c r="BH66" i="6"/>
  <c r="BH13" i="4"/>
  <c r="BH30" i="6"/>
  <c r="BH45" i="6"/>
  <c r="BH39" i="6"/>
  <c r="BG15" i="4"/>
  <c r="BG16" i="4" s="1"/>
  <c r="BH36" i="6"/>
  <c r="BH11" i="4"/>
  <c r="BG13" i="6"/>
  <c r="BG19" i="25" s="1"/>
  <c r="BH26" i="6"/>
  <c r="BH68" i="6"/>
  <c r="BH44" i="6"/>
  <c r="BH55" i="6"/>
  <c r="BH74" i="6"/>
  <c r="BH51" i="6"/>
  <c r="BH12" i="4"/>
  <c r="BH76" i="6"/>
  <c r="BH60" i="6"/>
  <c r="BH31" i="6"/>
  <c r="BJ65" i="6"/>
  <c r="BH27" i="6"/>
  <c r="BH57" i="6"/>
  <c r="BH47" i="6"/>
  <c r="BH42" i="6"/>
  <c r="BG12" i="6"/>
  <c r="BG18" i="25" s="1"/>
  <c r="BH32" i="6"/>
  <c r="BJ35" i="6"/>
  <c r="BH77" i="6"/>
  <c r="BF15" i="6"/>
  <c r="BH54" i="6"/>
  <c r="BG11" i="6"/>
  <c r="BH38" i="6"/>
  <c r="BH29" i="6"/>
  <c r="BG10" i="6"/>
  <c r="BG6" i="6" s="1"/>
  <c r="BH10" i="4"/>
  <c r="BH25" i="6"/>
  <c r="BH67" i="6"/>
  <c r="BH69" i="6"/>
  <c r="BH61" i="6"/>
  <c r="BH41" i="6"/>
  <c r="BH72" i="6"/>
  <c r="BH43" i="6"/>
  <c r="BH75" i="6"/>
  <c r="BJ23" i="6"/>
  <c r="BH46" i="6"/>
  <c r="BF17" i="25"/>
  <c r="BH59" i="6"/>
  <c r="BH71" i="6"/>
  <c r="BH53" i="6"/>
  <c r="BJ50" i="6"/>
  <c r="BH5" i="4"/>
  <c r="BH28" i="6"/>
  <c r="BH70" i="6"/>
  <c r="BH40" i="6"/>
  <c r="BH24" i="6"/>
  <c r="BH6" i="4"/>
  <c r="BH56" i="6"/>
  <c r="BI52" i="6"/>
  <c r="BH58" i="6"/>
  <c r="BH37" i="6"/>
  <c r="BH62" i="6"/>
  <c r="BH73" i="6"/>
  <c r="BF20" i="25"/>
  <c r="BH7" i="4"/>
  <c r="BH14" i="4"/>
  <c r="BI84" i="4"/>
  <c r="BH84" i="6"/>
  <c r="BI91" i="4"/>
  <c r="BH91" i="6"/>
  <c r="BH90" i="6"/>
  <c r="BI90" i="4"/>
  <c r="BG14" i="6"/>
  <c r="BH88" i="6"/>
  <c r="BI88" i="4"/>
  <c r="BE25" i="25"/>
  <c r="BE16" i="6"/>
  <c r="BH86" i="6"/>
  <c r="BI86" i="4"/>
  <c r="BI87" i="4"/>
  <c r="BH87" i="6"/>
  <c r="BH81" i="6"/>
  <c r="BI81" i="4"/>
  <c r="BJ80" i="4"/>
  <c r="BI80" i="6"/>
  <c r="BH82" i="6"/>
  <c r="BI82" i="4"/>
  <c r="BI85" i="4"/>
  <c r="BH85" i="6"/>
  <c r="BI83" i="4"/>
  <c r="BH83" i="6"/>
  <c r="BI92" i="4"/>
  <c r="BH92" i="6"/>
  <c r="BH89" i="6"/>
  <c r="BI89" i="4"/>
  <c r="BE22" i="25" l="1"/>
  <c r="BW6" i="14"/>
  <c r="BP7" i="14"/>
  <c r="BP5" i="14"/>
  <c r="BF21" i="25"/>
  <c r="BF16" i="6"/>
  <c r="BG17" i="25"/>
  <c r="BH10" i="6"/>
  <c r="BH6" i="6" s="1"/>
  <c r="BH12" i="6"/>
  <c r="BH18" i="25" s="1"/>
  <c r="BI56" i="6"/>
  <c r="BI32" i="6"/>
  <c r="BI74" i="6"/>
  <c r="BI26" i="6"/>
  <c r="BI36" i="6"/>
  <c r="BI11" i="4"/>
  <c r="BF25" i="25"/>
  <c r="BI73" i="6"/>
  <c r="BI37" i="6"/>
  <c r="BI28" i="6"/>
  <c r="BK50" i="6"/>
  <c r="BI71" i="6"/>
  <c r="BI75" i="6"/>
  <c r="BI72" i="6"/>
  <c r="BI61" i="6"/>
  <c r="BI67" i="6"/>
  <c r="BI38" i="6"/>
  <c r="BI27" i="6"/>
  <c r="BI12" i="4"/>
  <c r="BI51" i="6"/>
  <c r="BI55" i="6"/>
  <c r="BI45" i="6"/>
  <c r="BI66" i="6"/>
  <c r="BI13" i="4"/>
  <c r="BI58" i="6"/>
  <c r="BI70" i="6"/>
  <c r="BI59" i="6"/>
  <c r="BI47" i="6"/>
  <c r="BI60" i="6"/>
  <c r="BI62" i="6"/>
  <c r="BJ52" i="6"/>
  <c r="BI40" i="6"/>
  <c r="BI29" i="6"/>
  <c r="BK35" i="6"/>
  <c r="BI42" i="6"/>
  <c r="BI57" i="6"/>
  <c r="BI31" i="6"/>
  <c r="BI68" i="6"/>
  <c r="BI30" i="6"/>
  <c r="BH13" i="6"/>
  <c r="BH19" i="25" s="1"/>
  <c r="BI53" i="6"/>
  <c r="BH15" i="4"/>
  <c r="BH16" i="4" s="1"/>
  <c r="BI24" i="6"/>
  <c r="BI10" i="4"/>
  <c r="BI6" i="4"/>
  <c r="BI46" i="6"/>
  <c r="BK23" i="6"/>
  <c r="BI43" i="6"/>
  <c r="BI41" i="6"/>
  <c r="BI69" i="6"/>
  <c r="BI25" i="6"/>
  <c r="BI54" i="6"/>
  <c r="BI77" i="6"/>
  <c r="BK65" i="6"/>
  <c r="BG16" i="25"/>
  <c r="BI76" i="6"/>
  <c r="BI44" i="6"/>
  <c r="BH11" i="6"/>
  <c r="BH17" i="25" s="1"/>
  <c r="BI39" i="6"/>
  <c r="BI82" i="6"/>
  <c r="BJ82" i="4"/>
  <c r="BI7" i="4"/>
  <c r="BH14" i="6"/>
  <c r="BJ92" i="4"/>
  <c r="BI92" i="6"/>
  <c r="BG7" i="6"/>
  <c r="BG5" i="6" s="1"/>
  <c r="BG20" i="25"/>
  <c r="BG15" i="6"/>
  <c r="BJ91" i="4"/>
  <c r="BI91" i="6"/>
  <c r="BJ89" i="4"/>
  <c r="BI89" i="6"/>
  <c r="BI5" i="4"/>
  <c r="BK80" i="4"/>
  <c r="BJ80" i="6"/>
  <c r="BI87" i="6"/>
  <c r="BJ87" i="4"/>
  <c r="BI90" i="6"/>
  <c r="BJ90" i="4"/>
  <c r="BJ83" i="4"/>
  <c r="BI83" i="6"/>
  <c r="BI85" i="6"/>
  <c r="BJ85" i="4"/>
  <c r="BI14" i="4"/>
  <c r="BI81" i="6"/>
  <c r="BJ81" i="4"/>
  <c r="BJ86" i="4"/>
  <c r="BI86" i="6"/>
  <c r="BI88" i="6"/>
  <c r="BJ88" i="4"/>
  <c r="BJ84" i="4"/>
  <c r="BI84" i="6"/>
  <c r="BX6" i="14" l="1"/>
  <c r="BQ7" i="14"/>
  <c r="BQ5" i="14"/>
  <c r="BF22" i="25"/>
  <c r="BH16" i="25"/>
  <c r="BG21" i="25"/>
  <c r="BJ43" i="6"/>
  <c r="BJ53" i="6"/>
  <c r="BJ31" i="6"/>
  <c r="BJ29" i="6"/>
  <c r="BJ62" i="6"/>
  <c r="BJ70" i="6"/>
  <c r="BJ55" i="6"/>
  <c r="BJ61" i="6"/>
  <c r="BJ28" i="6"/>
  <c r="BI15" i="4"/>
  <c r="BI16" i="4" s="1"/>
  <c r="BJ25" i="6"/>
  <c r="BJ41" i="6"/>
  <c r="BJ46" i="6"/>
  <c r="BJ6" i="4"/>
  <c r="BJ24" i="6"/>
  <c r="BJ10" i="4"/>
  <c r="BJ68" i="6"/>
  <c r="BK52" i="6"/>
  <c r="BJ60" i="6"/>
  <c r="BJ58" i="6"/>
  <c r="BJ66" i="6"/>
  <c r="BJ13" i="4"/>
  <c r="BJ38" i="6"/>
  <c r="BJ36" i="6"/>
  <c r="BJ11" i="4"/>
  <c r="BJ74" i="6"/>
  <c r="BJ56" i="6"/>
  <c r="BJ76" i="6"/>
  <c r="BJ75" i="6"/>
  <c r="BJ73" i="6"/>
  <c r="BI11" i="6"/>
  <c r="BI17" i="25" s="1"/>
  <c r="BJ44" i="6"/>
  <c r="BJ77" i="6"/>
  <c r="BI10" i="6"/>
  <c r="BI6" i="6" s="1"/>
  <c r="BL23" i="6"/>
  <c r="BJ57" i="6"/>
  <c r="BJ59" i="6"/>
  <c r="BJ45" i="6"/>
  <c r="BJ51" i="6"/>
  <c r="BJ12" i="4"/>
  <c r="BJ27" i="6"/>
  <c r="BJ72" i="6"/>
  <c r="BL50" i="6"/>
  <c r="BJ37" i="6"/>
  <c r="BJ30" i="6"/>
  <c r="BJ40" i="6"/>
  <c r="BI13" i="6"/>
  <c r="BI19" i="25" s="1"/>
  <c r="BJ71" i="6"/>
  <c r="BJ39" i="6"/>
  <c r="BL65" i="6"/>
  <c r="BJ54" i="6"/>
  <c r="BJ69" i="6"/>
  <c r="BJ42" i="6"/>
  <c r="BL35" i="6"/>
  <c r="BJ47" i="6"/>
  <c r="BI12" i="6"/>
  <c r="BI18" i="25" s="1"/>
  <c r="BJ67" i="6"/>
  <c r="BJ26" i="6"/>
  <c r="BJ32" i="6"/>
  <c r="BJ83" i="6"/>
  <c r="BK83" i="4"/>
  <c r="BJ89" i="6"/>
  <c r="BK89" i="4"/>
  <c r="BH20" i="25"/>
  <c r="BH7" i="6"/>
  <c r="BH5" i="6" s="1"/>
  <c r="BH15" i="6"/>
  <c r="BK84" i="4"/>
  <c r="BJ84" i="6"/>
  <c r="BJ86" i="6"/>
  <c r="BK86" i="4"/>
  <c r="BJ85" i="6"/>
  <c r="BK85" i="4"/>
  <c r="BK90" i="4"/>
  <c r="BJ90" i="6"/>
  <c r="BJ5" i="4"/>
  <c r="BL80" i="4"/>
  <c r="BK80" i="6"/>
  <c r="BK88" i="4"/>
  <c r="BJ88" i="6"/>
  <c r="BK81" i="4"/>
  <c r="BJ81" i="6"/>
  <c r="BJ14" i="4"/>
  <c r="BJ91" i="6"/>
  <c r="BK91" i="4"/>
  <c r="BK82" i="4"/>
  <c r="BJ82" i="6"/>
  <c r="BI14" i="6"/>
  <c r="BK87" i="4"/>
  <c r="BJ87" i="6"/>
  <c r="BJ7" i="4"/>
  <c r="BG16" i="6"/>
  <c r="BG25" i="25"/>
  <c r="BG22" i="25" s="1"/>
  <c r="BK92" i="4"/>
  <c r="BJ92" i="6"/>
  <c r="BH21" i="25" l="1"/>
  <c r="BY6" i="14"/>
  <c r="BR7" i="14"/>
  <c r="BR5" i="14"/>
  <c r="BJ15" i="4"/>
  <c r="BJ16" i="4" s="1"/>
  <c r="BK73" i="6"/>
  <c r="BK68" i="6"/>
  <c r="BK32" i="6"/>
  <c r="BK67" i="6"/>
  <c r="BK42" i="6"/>
  <c r="BK54" i="6"/>
  <c r="BK30" i="6"/>
  <c r="BM50" i="6"/>
  <c r="BK27" i="6"/>
  <c r="BK51" i="6"/>
  <c r="BK12" i="4"/>
  <c r="BK59" i="6"/>
  <c r="BK44" i="6"/>
  <c r="BK75" i="6"/>
  <c r="BK56" i="6"/>
  <c r="BK38" i="6"/>
  <c r="BK58" i="6"/>
  <c r="BL52" i="6"/>
  <c r="BK25" i="6"/>
  <c r="BK28" i="6"/>
  <c r="BK62" i="6"/>
  <c r="BK31" i="6"/>
  <c r="BK43" i="6"/>
  <c r="BJ12" i="6"/>
  <c r="BJ18" i="25" s="1"/>
  <c r="BK61" i="6"/>
  <c r="BM35" i="6"/>
  <c r="BK39" i="6"/>
  <c r="BJ10" i="6"/>
  <c r="BJ6" i="6" s="1"/>
  <c r="BK45" i="6"/>
  <c r="BK77" i="6"/>
  <c r="BJ11" i="6"/>
  <c r="BJ17" i="25" s="1"/>
  <c r="BK24" i="6"/>
  <c r="BK6" i="4"/>
  <c r="BK10" i="4"/>
  <c r="BK46" i="6"/>
  <c r="BK55" i="6"/>
  <c r="BK76" i="6"/>
  <c r="BJ13" i="6"/>
  <c r="BJ19" i="25" s="1"/>
  <c r="BK60" i="6"/>
  <c r="BK26" i="6"/>
  <c r="BK47" i="6"/>
  <c r="BK69" i="6"/>
  <c r="BM65" i="6"/>
  <c r="BK71" i="6"/>
  <c r="BK40" i="6"/>
  <c r="BK37" i="6"/>
  <c r="BK72" i="6"/>
  <c r="BK57" i="6"/>
  <c r="BM23" i="6"/>
  <c r="BK74" i="6"/>
  <c r="BK36" i="6"/>
  <c r="BK11" i="4"/>
  <c r="BK66" i="6"/>
  <c r="BK13" i="4"/>
  <c r="BK41" i="6"/>
  <c r="BI16" i="25"/>
  <c r="BK70" i="6"/>
  <c r="BK29" i="6"/>
  <c r="BK53" i="6"/>
  <c r="BK87" i="6"/>
  <c r="BL87" i="4"/>
  <c r="BL91" i="4"/>
  <c r="BK91" i="6"/>
  <c r="BL81" i="4"/>
  <c r="BK81" i="6"/>
  <c r="BK5" i="4"/>
  <c r="BK84" i="6"/>
  <c r="BL84" i="4"/>
  <c r="BK89" i="6"/>
  <c r="BL89" i="4"/>
  <c r="BI20" i="25"/>
  <c r="BI7" i="6"/>
  <c r="BI5" i="6" s="1"/>
  <c r="BI15" i="6"/>
  <c r="BK14" i="4"/>
  <c r="BL86" i="4"/>
  <c r="BK86" i="6"/>
  <c r="BH25" i="25"/>
  <c r="BH16" i="6"/>
  <c r="BK88" i="6"/>
  <c r="BL88" i="4"/>
  <c r="BL90" i="4"/>
  <c r="BK90" i="6"/>
  <c r="BK83" i="6"/>
  <c r="BL83" i="4"/>
  <c r="BL92" i="4"/>
  <c r="BK92" i="6"/>
  <c r="BL82" i="4"/>
  <c r="BK82" i="6"/>
  <c r="BJ14" i="6"/>
  <c r="BK7" i="4"/>
  <c r="BM80" i="4"/>
  <c r="BL80" i="6"/>
  <c r="BL85" i="4"/>
  <c r="BK85" i="6"/>
  <c r="BH22" i="25" l="1"/>
  <c r="BZ6" i="14"/>
  <c r="BS5" i="14"/>
  <c r="BS7" i="14"/>
  <c r="BJ16" i="25"/>
  <c r="BK15" i="4"/>
  <c r="BK16" i="4" s="1"/>
  <c r="BI21" i="25"/>
  <c r="BL29" i="6"/>
  <c r="BN23" i="6"/>
  <c r="BN65" i="6"/>
  <c r="BL76" i="6"/>
  <c r="BM52" i="6"/>
  <c r="BL59" i="6"/>
  <c r="BL67" i="6"/>
  <c r="BL53" i="6"/>
  <c r="BL41" i="6"/>
  <c r="BL74" i="6"/>
  <c r="BK12" i="6"/>
  <c r="BK18" i="25" s="1"/>
  <c r="BL71" i="6"/>
  <c r="BL46" i="6"/>
  <c r="BL24" i="6"/>
  <c r="BL10" i="4"/>
  <c r="BL39" i="6"/>
  <c r="BN35" i="6"/>
  <c r="BL25" i="6"/>
  <c r="BL58" i="6"/>
  <c r="BL27" i="6"/>
  <c r="BL30" i="6"/>
  <c r="BL42" i="6"/>
  <c r="BL32" i="6"/>
  <c r="BL72" i="6"/>
  <c r="BL31" i="6"/>
  <c r="BL38" i="6"/>
  <c r="BK10" i="6"/>
  <c r="BL70" i="6"/>
  <c r="BL36" i="6"/>
  <c r="BL11" i="4"/>
  <c r="BL57" i="6"/>
  <c r="BL37" i="6"/>
  <c r="BL69" i="6"/>
  <c r="BL47" i="6"/>
  <c r="BL60" i="6"/>
  <c r="BL55" i="6"/>
  <c r="BL45" i="6"/>
  <c r="BL43" i="6"/>
  <c r="BL62" i="6"/>
  <c r="BL56" i="6"/>
  <c r="BL44" i="6"/>
  <c r="BL73" i="6"/>
  <c r="BL66" i="6"/>
  <c r="BL13" i="4"/>
  <c r="BL40" i="6"/>
  <c r="BL77" i="6"/>
  <c r="BL28" i="6"/>
  <c r="BL68" i="6"/>
  <c r="BK13" i="6"/>
  <c r="BK19" i="25" s="1"/>
  <c r="BK11" i="6"/>
  <c r="BK17" i="25" s="1"/>
  <c r="BL6" i="4"/>
  <c r="BL26" i="6"/>
  <c r="BL61" i="6"/>
  <c r="BL75" i="6"/>
  <c r="BL12" i="4"/>
  <c r="BL51" i="6"/>
  <c r="BN50" i="6"/>
  <c r="BL54" i="6"/>
  <c r="BL7" i="4"/>
  <c r="BL14" i="4"/>
  <c r="BM86" i="4"/>
  <c r="BL86" i="6"/>
  <c r="BJ7" i="6"/>
  <c r="BJ5" i="6" s="1"/>
  <c r="BJ15" i="6"/>
  <c r="BJ20" i="25"/>
  <c r="BM92" i="4"/>
  <c r="BL92" i="6"/>
  <c r="BL90" i="6"/>
  <c r="BM90" i="4"/>
  <c r="BL89" i="6"/>
  <c r="BM89" i="4"/>
  <c r="BM91" i="4"/>
  <c r="BL91" i="6"/>
  <c r="BM85" i="4"/>
  <c r="BL85" i="6"/>
  <c r="BL83" i="6"/>
  <c r="BM83" i="4"/>
  <c r="BM88" i="4"/>
  <c r="BL88" i="6"/>
  <c r="BI25" i="25"/>
  <c r="BI16" i="6"/>
  <c r="BK14" i="6"/>
  <c r="BM87" i="4"/>
  <c r="BL87" i="6"/>
  <c r="BL5" i="4"/>
  <c r="BM80" i="6"/>
  <c r="BN80" i="4"/>
  <c r="BM82" i="4"/>
  <c r="BL82" i="6"/>
  <c r="BM84" i="4"/>
  <c r="BL84" i="6"/>
  <c r="BM81" i="4"/>
  <c r="BL81" i="6"/>
  <c r="CA6" i="14" l="1"/>
  <c r="BT7" i="14"/>
  <c r="BT5" i="14"/>
  <c r="BJ21" i="25"/>
  <c r="BI22" i="25"/>
  <c r="BM73" i="6"/>
  <c r="BM32" i="6"/>
  <c r="BN52" i="6"/>
  <c r="BL15" i="4"/>
  <c r="BL16" i="4" s="1"/>
  <c r="BO50" i="6"/>
  <c r="BM61" i="6"/>
  <c r="BM77" i="6"/>
  <c r="BL12" i="6"/>
  <c r="BL18" i="25" s="1"/>
  <c r="BM55" i="6"/>
  <c r="BM47" i="6"/>
  <c r="BM37" i="6"/>
  <c r="BL11" i="6"/>
  <c r="BL17" i="25" s="1"/>
  <c r="BK16" i="25"/>
  <c r="BK6" i="6"/>
  <c r="BM31" i="6"/>
  <c r="BM46" i="6"/>
  <c r="BM59" i="6"/>
  <c r="BM54" i="6"/>
  <c r="BM43" i="6"/>
  <c r="BM58" i="6"/>
  <c r="BM67" i="6"/>
  <c r="BO23" i="6"/>
  <c r="BL13" i="6"/>
  <c r="BL19" i="25" s="1"/>
  <c r="BM44" i="6"/>
  <c r="BM60" i="6"/>
  <c r="BM57" i="6"/>
  <c r="BM36" i="6"/>
  <c r="BM11" i="4"/>
  <c r="BM42" i="6"/>
  <c r="BO35" i="6"/>
  <c r="BM10" i="4"/>
  <c r="BM24" i="6"/>
  <c r="BM6" i="4"/>
  <c r="BM71" i="6"/>
  <c r="BM74" i="6"/>
  <c r="BM53" i="6"/>
  <c r="BM76" i="6"/>
  <c r="BM29" i="6"/>
  <c r="BM51" i="6"/>
  <c r="BM12" i="4"/>
  <c r="BM68" i="6"/>
  <c r="BM40" i="6"/>
  <c r="BM56" i="6"/>
  <c r="BM30" i="6"/>
  <c r="BO65" i="6"/>
  <c r="BM75" i="6"/>
  <c r="BM26" i="6"/>
  <c r="BM28" i="6"/>
  <c r="BM66" i="6"/>
  <c r="BM13" i="4"/>
  <c r="BM62" i="6"/>
  <c r="BM45" i="6"/>
  <c r="BM69" i="6"/>
  <c r="BM70" i="6"/>
  <c r="BM38" i="6"/>
  <c r="BM72" i="6"/>
  <c r="BM27" i="6"/>
  <c r="BM25" i="6"/>
  <c r="BM39" i="6"/>
  <c r="BL10" i="6"/>
  <c r="BM41" i="6"/>
  <c r="BM5" i="4"/>
  <c r="BN81" i="4"/>
  <c r="BM81" i="6"/>
  <c r="BN82" i="4"/>
  <c r="BM82" i="6"/>
  <c r="BO80" i="4"/>
  <c r="BN80" i="6"/>
  <c r="BN87" i="4"/>
  <c r="BM87" i="6"/>
  <c r="BN89" i="4"/>
  <c r="BM89" i="6"/>
  <c r="BK15" i="6"/>
  <c r="BK20" i="25"/>
  <c r="BK7" i="6"/>
  <c r="BM88" i="6"/>
  <c r="BN88" i="4"/>
  <c r="BN85" i="4"/>
  <c r="BM85" i="6"/>
  <c r="BN92" i="4"/>
  <c r="BM92" i="6"/>
  <c r="BN84" i="4"/>
  <c r="BM84" i="6"/>
  <c r="BM7" i="4"/>
  <c r="BN83" i="4"/>
  <c r="BM83" i="6"/>
  <c r="BM90" i="6"/>
  <c r="BN90" i="4"/>
  <c r="BM86" i="6"/>
  <c r="BN86" i="4"/>
  <c r="BL14" i="6"/>
  <c r="BM14" i="4"/>
  <c r="BN91" i="4"/>
  <c r="BM91" i="6"/>
  <c r="BJ25" i="25"/>
  <c r="BJ16" i="6"/>
  <c r="BJ22" i="25" l="1"/>
  <c r="CB6" i="14"/>
  <c r="BU7" i="14"/>
  <c r="BU5" i="14"/>
  <c r="BK5" i="6"/>
  <c r="BK16" i="6" s="1"/>
  <c r="BK21" i="25"/>
  <c r="BM15" i="4"/>
  <c r="BM16" i="4" s="1"/>
  <c r="BL16" i="25"/>
  <c r="BL6" i="6"/>
  <c r="BM10" i="6"/>
  <c r="BM13" i="6"/>
  <c r="BM19" i="25" s="1"/>
  <c r="BN26" i="6"/>
  <c r="BP65" i="6"/>
  <c r="BN30" i="6"/>
  <c r="BN12" i="4"/>
  <c r="BN51" i="6"/>
  <c r="BN74" i="6"/>
  <c r="BN44" i="6"/>
  <c r="BN43" i="6"/>
  <c r="BN46" i="6"/>
  <c r="BN37" i="6"/>
  <c r="BN39" i="6"/>
  <c r="BN38" i="6"/>
  <c r="BN62" i="6"/>
  <c r="BN66" i="6"/>
  <c r="BN13" i="4"/>
  <c r="BN68" i="6"/>
  <c r="BM12" i="6"/>
  <c r="BM18" i="25" s="1"/>
  <c r="BN76" i="6"/>
  <c r="BP35" i="6"/>
  <c r="BN57" i="6"/>
  <c r="BN47" i="6"/>
  <c r="BN61" i="6"/>
  <c r="BN32" i="6"/>
  <c r="BN27" i="6"/>
  <c r="BN69" i="6"/>
  <c r="BN28" i="6"/>
  <c r="BN56" i="6"/>
  <c r="BN29" i="6"/>
  <c r="BN53" i="6"/>
  <c r="BN71" i="6"/>
  <c r="BN24" i="6"/>
  <c r="BN6" i="4"/>
  <c r="BN10" i="4"/>
  <c r="BN36" i="6"/>
  <c r="BN11" i="4"/>
  <c r="BN60" i="6"/>
  <c r="BP23" i="6"/>
  <c r="BN58" i="6"/>
  <c r="BN54" i="6"/>
  <c r="BN59" i="6"/>
  <c r="BN31" i="6"/>
  <c r="BN77" i="6"/>
  <c r="BN73" i="6"/>
  <c r="BN41" i="6"/>
  <c r="BN25" i="6"/>
  <c r="BN72" i="6"/>
  <c r="BN70" i="6"/>
  <c r="BN45" i="6"/>
  <c r="BN75" i="6"/>
  <c r="BN40" i="6"/>
  <c r="BN42" i="6"/>
  <c r="BM11" i="6"/>
  <c r="BM17" i="25" s="1"/>
  <c r="BN67" i="6"/>
  <c r="BN55" i="6"/>
  <c r="BP50" i="6"/>
  <c r="BO52" i="6"/>
  <c r="BN5" i="4"/>
  <c r="BL20" i="25"/>
  <c r="BL15" i="6"/>
  <c r="BL7" i="6"/>
  <c r="BN89" i="6"/>
  <c r="BO89" i="4"/>
  <c r="BO86" i="4"/>
  <c r="BN86" i="6"/>
  <c r="BO84" i="4"/>
  <c r="BN84" i="6"/>
  <c r="BN85" i="6"/>
  <c r="BO85" i="4"/>
  <c r="BN7" i="4"/>
  <c r="BO82" i="4"/>
  <c r="BN82" i="6"/>
  <c r="BO91" i="4"/>
  <c r="BN91" i="6"/>
  <c r="BN83" i="6"/>
  <c r="BO83" i="4"/>
  <c r="BN88" i="6"/>
  <c r="BO88" i="4"/>
  <c r="BK25" i="25"/>
  <c r="BN87" i="6"/>
  <c r="BO87" i="4"/>
  <c r="BM14" i="6"/>
  <c r="BN90" i="6"/>
  <c r="BO90" i="4"/>
  <c r="BN92" i="6"/>
  <c r="BO92" i="4"/>
  <c r="BN14" i="4"/>
  <c r="BO80" i="6"/>
  <c r="BP80" i="4"/>
  <c r="BO81" i="4"/>
  <c r="BN81" i="6"/>
  <c r="CC6" i="14" l="1"/>
  <c r="BV5" i="14"/>
  <c r="BV7" i="14"/>
  <c r="BK22" i="25"/>
  <c r="BL5" i="6"/>
  <c r="BL16" i="6" s="1"/>
  <c r="BL21" i="25"/>
  <c r="BN12" i="6"/>
  <c r="BN18" i="25" s="1"/>
  <c r="BN13" i="6"/>
  <c r="BN19" i="25" s="1"/>
  <c r="BO67" i="6"/>
  <c r="BO72" i="6"/>
  <c r="BO31" i="6"/>
  <c r="BO29" i="6"/>
  <c r="BO27" i="6"/>
  <c r="BO57" i="6"/>
  <c r="BQ35" i="6"/>
  <c r="BO68" i="6"/>
  <c r="BQ65" i="6"/>
  <c r="BP52" i="6"/>
  <c r="BO40" i="6"/>
  <c r="BO45" i="6"/>
  <c r="BO41" i="6"/>
  <c r="BO77" i="6"/>
  <c r="BO59" i="6"/>
  <c r="BO36" i="6"/>
  <c r="BO11" i="4"/>
  <c r="BO28" i="6"/>
  <c r="BO61" i="6"/>
  <c r="BO66" i="6"/>
  <c r="BO13" i="4"/>
  <c r="BO38" i="6"/>
  <c r="BO37" i="6"/>
  <c r="BO43" i="6"/>
  <c r="BO74" i="6"/>
  <c r="BO30" i="6"/>
  <c r="BM6" i="6"/>
  <c r="BM16" i="25"/>
  <c r="BQ23" i="6"/>
  <c r="BO55" i="6"/>
  <c r="BO42" i="6"/>
  <c r="BO70" i="6"/>
  <c r="BO73" i="6"/>
  <c r="BO58" i="6"/>
  <c r="BO60" i="6"/>
  <c r="BN11" i="6"/>
  <c r="BN17" i="25" s="1"/>
  <c r="BO24" i="6"/>
  <c r="BO10" i="4"/>
  <c r="BO6" i="4"/>
  <c r="BO53" i="6"/>
  <c r="BO56" i="6"/>
  <c r="BO69" i="6"/>
  <c r="BO32" i="6"/>
  <c r="BO47" i="6"/>
  <c r="BO76" i="6"/>
  <c r="BO39" i="6"/>
  <c r="BO46" i="6"/>
  <c r="BO44" i="6"/>
  <c r="BO51" i="6"/>
  <c r="BO12" i="4"/>
  <c r="BQ50" i="6"/>
  <c r="BO71" i="6"/>
  <c r="BN15" i="4"/>
  <c r="BN16" i="4" s="1"/>
  <c r="BO75" i="6"/>
  <c r="BO25" i="6"/>
  <c r="BO54" i="6"/>
  <c r="BN10" i="6"/>
  <c r="BO62" i="6"/>
  <c r="BO26" i="6"/>
  <c r="BO5" i="4"/>
  <c r="BN14" i="6"/>
  <c r="BP81" i="4"/>
  <c r="BO81" i="6"/>
  <c r="BP80" i="6"/>
  <c r="BQ80" i="4"/>
  <c r="BP87" i="4"/>
  <c r="BO87" i="6"/>
  <c r="BO88" i="6"/>
  <c r="BP88" i="4"/>
  <c r="BO84" i="6"/>
  <c r="BP84" i="4"/>
  <c r="BO90" i="6"/>
  <c r="BP90" i="4"/>
  <c r="BP91" i="4"/>
  <c r="BO91" i="6"/>
  <c r="BP85" i="4"/>
  <c r="BO85" i="6"/>
  <c r="BO14" i="4"/>
  <c r="BP83" i="4"/>
  <c r="BO83" i="6"/>
  <c r="BP86" i="4"/>
  <c r="BO86" i="6"/>
  <c r="BL25" i="25"/>
  <c r="BO7" i="4"/>
  <c r="BO92" i="6"/>
  <c r="BP92" i="4"/>
  <c r="BM20" i="25"/>
  <c r="BM7" i="6"/>
  <c r="BM15" i="6"/>
  <c r="BO82" i="6"/>
  <c r="BP82" i="4"/>
  <c r="BP89" i="4"/>
  <c r="BO89" i="6"/>
  <c r="CD6" i="14" l="1"/>
  <c r="BW5" i="14"/>
  <c r="BW7" i="14"/>
  <c r="BL22" i="25"/>
  <c r="BN7" i="6"/>
  <c r="BM21" i="25"/>
  <c r="BM5" i="6"/>
  <c r="BM16" i="6" s="1"/>
  <c r="BO15" i="4"/>
  <c r="BO16" i="4" s="1"/>
  <c r="BN15" i="6"/>
  <c r="BO10" i="6"/>
  <c r="BO6" i="6" s="1"/>
  <c r="BO13" i="6"/>
  <c r="BO19" i="25" s="1"/>
  <c r="BP59" i="6"/>
  <c r="BP40" i="6"/>
  <c r="BP68" i="6"/>
  <c r="BP25" i="6"/>
  <c r="BP46" i="6"/>
  <c r="BP76" i="6"/>
  <c r="BP58" i="6"/>
  <c r="BP55" i="6"/>
  <c r="BR65" i="6"/>
  <c r="BP57" i="6"/>
  <c r="BP29" i="6"/>
  <c r="BP72" i="6"/>
  <c r="BP44" i="6"/>
  <c r="BP47" i="6"/>
  <c r="BP70" i="6"/>
  <c r="BP43" i="6"/>
  <c r="BO12" i="6"/>
  <c r="BO18" i="25" s="1"/>
  <c r="BP26" i="6"/>
  <c r="BN16" i="25"/>
  <c r="BN6" i="6"/>
  <c r="BN5" i="6" s="1"/>
  <c r="BN16" i="6" s="1"/>
  <c r="BR50" i="6"/>
  <c r="BP51" i="6"/>
  <c r="BP12" i="4"/>
  <c r="BP32" i="6"/>
  <c r="BP56" i="6"/>
  <c r="BP73" i="6"/>
  <c r="BP42" i="6"/>
  <c r="BP37" i="6"/>
  <c r="BP61" i="6"/>
  <c r="BP36" i="6"/>
  <c r="BP11" i="4"/>
  <c r="BQ52" i="6"/>
  <c r="BP31" i="6"/>
  <c r="BP67" i="6"/>
  <c r="BP54" i="6"/>
  <c r="BP39" i="6"/>
  <c r="BP69" i="6"/>
  <c r="BP30" i="6"/>
  <c r="BP38" i="6"/>
  <c r="BP41" i="6"/>
  <c r="BP62" i="6"/>
  <c r="BP75" i="6"/>
  <c r="BP71" i="6"/>
  <c r="BP53" i="6"/>
  <c r="BP6" i="4"/>
  <c r="BP24" i="6"/>
  <c r="BP10" i="4"/>
  <c r="BP60" i="6"/>
  <c r="BR23" i="6"/>
  <c r="BP74" i="6"/>
  <c r="BP66" i="6"/>
  <c r="BP13" i="4"/>
  <c r="BP28" i="6"/>
  <c r="BO11" i="6"/>
  <c r="BO17" i="25" s="1"/>
  <c r="BP77" i="6"/>
  <c r="BP45" i="6"/>
  <c r="BR35" i="6"/>
  <c r="BP27" i="6"/>
  <c r="BN20" i="25"/>
  <c r="BP5" i="4"/>
  <c r="BQ92" i="4"/>
  <c r="BP92" i="6"/>
  <c r="BP91" i="6"/>
  <c r="BQ91" i="4"/>
  <c r="BP87" i="6"/>
  <c r="BQ87" i="4"/>
  <c r="BQ80" i="6"/>
  <c r="BR80" i="4"/>
  <c r="BM25" i="25"/>
  <c r="BQ86" i="4"/>
  <c r="BP86" i="6"/>
  <c r="BP90" i="6"/>
  <c r="BQ90" i="4"/>
  <c r="BQ88" i="4"/>
  <c r="BP88" i="6"/>
  <c r="BP7" i="4"/>
  <c r="BP85" i="6"/>
  <c r="BQ85" i="4"/>
  <c r="BO14" i="6"/>
  <c r="BP89" i="6"/>
  <c r="BQ89" i="4"/>
  <c r="BP82" i="6"/>
  <c r="BQ82" i="4"/>
  <c r="BQ83" i="4"/>
  <c r="BP83" i="6"/>
  <c r="BQ84" i="4"/>
  <c r="BP84" i="6"/>
  <c r="BP14" i="4"/>
  <c r="BP81" i="6"/>
  <c r="BQ81" i="4"/>
  <c r="BN21" i="25" l="1"/>
  <c r="CE6" i="14"/>
  <c r="BX5" i="14"/>
  <c r="BX7" i="14"/>
  <c r="BM22" i="25"/>
  <c r="BO16" i="25"/>
  <c r="BQ45" i="6"/>
  <c r="BQ69" i="6"/>
  <c r="BQ61" i="6"/>
  <c r="BP12" i="6"/>
  <c r="BP18" i="25" s="1"/>
  <c r="BQ47" i="6"/>
  <c r="BQ55" i="6"/>
  <c r="BS35" i="6"/>
  <c r="BQ28" i="6"/>
  <c r="BQ74" i="6"/>
  <c r="BQ41" i="6"/>
  <c r="BQ30" i="6"/>
  <c r="BP11" i="6"/>
  <c r="BP17" i="25" s="1"/>
  <c r="BQ37" i="6"/>
  <c r="BQ51" i="6"/>
  <c r="BQ12" i="4"/>
  <c r="BS65" i="6"/>
  <c r="BQ76" i="6"/>
  <c r="BQ66" i="6"/>
  <c r="BQ13" i="4"/>
  <c r="BQ60" i="6"/>
  <c r="BS50" i="6"/>
  <c r="BQ25" i="6"/>
  <c r="BQ27" i="6"/>
  <c r="BQ77" i="6"/>
  <c r="BS23" i="6"/>
  <c r="BQ24" i="6"/>
  <c r="BQ10" i="4"/>
  <c r="BQ53" i="6"/>
  <c r="BQ75" i="6"/>
  <c r="BQ39" i="6"/>
  <c r="BQ67" i="6"/>
  <c r="BR52" i="6"/>
  <c r="BQ36" i="6"/>
  <c r="BQ11" i="4"/>
  <c r="BQ73" i="6"/>
  <c r="BQ32" i="6"/>
  <c r="BQ70" i="6"/>
  <c r="BQ44" i="6"/>
  <c r="BQ29" i="6"/>
  <c r="BQ58" i="6"/>
  <c r="BQ40" i="6"/>
  <c r="BQ54" i="6"/>
  <c r="BQ6" i="4"/>
  <c r="BQ26" i="6"/>
  <c r="BQ68" i="6"/>
  <c r="BP15" i="4"/>
  <c r="BP16" i="4" s="1"/>
  <c r="BP13" i="6"/>
  <c r="BP19" i="25" s="1"/>
  <c r="BP10" i="6"/>
  <c r="BQ71" i="6"/>
  <c r="BQ62" i="6"/>
  <c r="BQ38" i="6"/>
  <c r="BQ31" i="6"/>
  <c r="BQ42" i="6"/>
  <c r="BQ56" i="6"/>
  <c r="BQ43" i="6"/>
  <c r="BQ72" i="6"/>
  <c r="BQ57" i="6"/>
  <c r="BQ46" i="6"/>
  <c r="BQ59" i="6"/>
  <c r="BN25" i="25"/>
  <c r="BQ14" i="4"/>
  <c r="BR83" i="4"/>
  <c r="BQ83" i="6"/>
  <c r="BR85" i="4"/>
  <c r="BQ85" i="6"/>
  <c r="BR88" i="4"/>
  <c r="BQ88" i="6"/>
  <c r="BR86" i="4"/>
  <c r="BQ86" i="6"/>
  <c r="BQ5" i="4"/>
  <c r="BR87" i="4"/>
  <c r="BQ87" i="6"/>
  <c r="BR89" i="4"/>
  <c r="BQ89" i="6"/>
  <c r="BR90" i="4"/>
  <c r="BQ90" i="6"/>
  <c r="BS80" i="4"/>
  <c r="BR80" i="6"/>
  <c r="BQ91" i="6"/>
  <c r="BR91" i="4"/>
  <c r="BQ81" i="6"/>
  <c r="BR81" i="4"/>
  <c r="BQ84" i="6"/>
  <c r="BR84" i="4"/>
  <c r="BP14" i="6"/>
  <c r="BQ82" i="6"/>
  <c r="BR82" i="4"/>
  <c r="BO20" i="25"/>
  <c r="BO21" i="25" s="1"/>
  <c r="BO7" i="6"/>
  <c r="BO5" i="6" s="1"/>
  <c r="BO15" i="6"/>
  <c r="BQ7" i="4"/>
  <c r="BR92" i="4"/>
  <c r="BQ92" i="6"/>
  <c r="BN22" i="25" l="1"/>
  <c r="BY5" i="14"/>
  <c r="BY7" i="14"/>
  <c r="CF6" i="14"/>
  <c r="BR46" i="6"/>
  <c r="BR58" i="6"/>
  <c r="BR42" i="6"/>
  <c r="BR71" i="6"/>
  <c r="BR36" i="6"/>
  <c r="BR11" i="4"/>
  <c r="BR67" i="6"/>
  <c r="BR75" i="6"/>
  <c r="BT50" i="6"/>
  <c r="BQ13" i="6"/>
  <c r="BQ19" i="25" s="1"/>
  <c r="BT65" i="6"/>
  <c r="BQ12" i="6"/>
  <c r="BQ18" i="25" s="1"/>
  <c r="BR28" i="6"/>
  <c r="BR54" i="6"/>
  <c r="BR32" i="6"/>
  <c r="BR37" i="6"/>
  <c r="BR69" i="6"/>
  <c r="BR43" i="6"/>
  <c r="BR38" i="6"/>
  <c r="BR40" i="6"/>
  <c r="BQ11" i="6"/>
  <c r="BQ17" i="25" s="1"/>
  <c r="BQ10" i="6"/>
  <c r="BT23" i="6"/>
  <c r="BR25" i="6"/>
  <c r="BR66" i="6"/>
  <c r="BR13" i="4"/>
  <c r="BR51" i="6"/>
  <c r="BR12" i="4"/>
  <c r="BR74" i="6"/>
  <c r="BR55" i="6"/>
  <c r="BR45" i="6"/>
  <c r="BR26" i="6"/>
  <c r="BR44" i="6"/>
  <c r="BR39" i="6"/>
  <c r="BR77" i="6"/>
  <c r="BR76" i="6"/>
  <c r="BR41" i="6"/>
  <c r="BR59" i="6"/>
  <c r="BR57" i="6"/>
  <c r="BQ15" i="4"/>
  <c r="BQ16" i="4" s="1"/>
  <c r="BR72" i="6"/>
  <c r="BR56" i="6"/>
  <c r="BR31" i="6"/>
  <c r="BR62" i="6"/>
  <c r="BP16" i="25"/>
  <c r="BP6" i="6"/>
  <c r="BR68" i="6"/>
  <c r="BR29" i="6"/>
  <c r="BR70" i="6"/>
  <c r="BR73" i="6"/>
  <c r="BS52" i="6"/>
  <c r="BR53" i="6"/>
  <c r="BR24" i="6"/>
  <c r="BR10" i="4"/>
  <c r="BR6" i="4"/>
  <c r="BR27" i="6"/>
  <c r="BR60" i="6"/>
  <c r="BR30" i="6"/>
  <c r="BT35" i="6"/>
  <c r="BR47" i="6"/>
  <c r="BR61" i="6"/>
  <c r="BR14" i="4"/>
  <c r="BP20" i="25"/>
  <c r="BP15" i="6"/>
  <c r="BP7" i="6"/>
  <c r="BQ14" i="6"/>
  <c r="BS86" i="4"/>
  <c r="BR86" i="6"/>
  <c r="BS85" i="4"/>
  <c r="BR85" i="6"/>
  <c r="BR92" i="6"/>
  <c r="BS92" i="4"/>
  <c r="BS84" i="4"/>
  <c r="BR84" i="6"/>
  <c r="BS91" i="4"/>
  <c r="BR91" i="6"/>
  <c r="BR5" i="4"/>
  <c r="BR90" i="6"/>
  <c r="BS90" i="4"/>
  <c r="BS87" i="4"/>
  <c r="BR87" i="6"/>
  <c r="BR82" i="6"/>
  <c r="BS82" i="4"/>
  <c r="BR88" i="6"/>
  <c r="BS88" i="4"/>
  <c r="BR83" i="6"/>
  <c r="BS83" i="4"/>
  <c r="BO16" i="6"/>
  <c r="BO25" i="25"/>
  <c r="BO22" i="25" s="1"/>
  <c r="BR81" i="6"/>
  <c r="BS81" i="4"/>
  <c r="BR7" i="4"/>
  <c r="BS80" i="6"/>
  <c r="BT80" i="4"/>
  <c r="BR89" i="6"/>
  <c r="BS89" i="4"/>
  <c r="BZ5" i="14" l="1"/>
  <c r="BZ7" i="14"/>
  <c r="CG6" i="14"/>
  <c r="BP5" i="6"/>
  <c r="BP16" i="6" s="1"/>
  <c r="BP21" i="25"/>
  <c r="BR15" i="4"/>
  <c r="BR16" i="4" s="1"/>
  <c r="BR12" i="6"/>
  <c r="BR18" i="25" s="1"/>
  <c r="BS47" i="6"/>
  <c r="BS24" i="6"/>
  <c r="BS10" i="4"/>
  <c r="BS6" i="4"/>
  <c r="BS62" i="6"/>
  <c r="BS76" i="6"/>
  <c r="BS55" i="6"/>
  <c r="BS38" i="6"/>
  <c r="BS75" i="6"/>
  <c r="BS42" i="6"/>
  <c r="BU35" i="6"/>
  <c r="BS70" i="6"/>
  <c r="BS68" i="6"/>
  <c r="BS57" i="6"/>
  <c r="BS59" i="6"/>
  <c r="BS39" i="6"/>
  <c r="BS26" i="6"/>
  <c r="BS51" i="6"/>
  <c r="BS12" i="4"/>
  <c r="BS66" i="6"/>
  <c r="BS13" i="4"/>
  <c r="BS69" i="6"/>
  <c r="BS32" i="6"/>
  <c r="BU65" i="6"/>
  <c r="BU50" i="6"/>
  <c r="BR11" i="6"/>
  <c r="BR17" i="25" s="1"/>
  <c r="BS30" i="6"/>
  <c r="BQ16" i="25"/>
  <c r="BQ6" i="6"/>
  <c r="BS36" i="6"/>
  <c r="BS11" i="4"/>
  <c r="BS41" i="6"/>
  <c r="BS77" i="6"/>
  <c r="BS44" i="6"/>
  <c r="BS25" i="6"/>
  <c r="BS37" i="6"/>
  <c r="BS54" i="6"/>
  <c r="BS67" i="6"/>
  <c r="BS71" i="6"/>
  <c r="BS27" i="6"/>
  <c r="BT52" i="6"/>
  <c r="BS56" i="6"/>
  <c r="BR13" i="6"/>
  <c r="BR19" i="25" s="1"/>
  <c r="BS28" i="6"/>
  <c r="BS58" i="6"/>
  <c r="BS7" i="4"/>
  <c r="BS61" i="6"/>
  <c r="BS60" i="6"/>
  <c r="BS53" i="6"/>
  <c r="BS73" i="6"/>
  <c r="BS29" i="6"/>
  <c r="BS31" i="6"/>
  <c r="BS72" i="6"/>
  <c r="BS45" i="6"/>
  <c r="BS74" i="6"/>
  <c r="BR10" i="6"/>
  <c r="BU23" i="6"/>
  <c r="BS40" i="6"/>
  <c r="BS43" i="6"/>
  <c r="BS46" i="6"/>
  <c r="BS14" i="4"/>
  <c r="BS88" i="6"/>
  <c r="BT88" i="4"/>
  <c r="BT84" i="4"/>
  <c r="BS84" i="6"/>
  <c r="BT85" i="4"/>
  <c r="BS85" i="6"/>
  <c r="BS87" i="6"/>
  <c r="BT87" i="4"/>
  <c r="BT92" i="4"/>
  <c r="BS92" i="6"/>
  <c r="BP25" i="25"/>
  <c r="BS89" i="6"/>
  <c r="BT89" i="4"/>
  <c r="BS5" i="4"/>
  <c r="BS81" i="6"/>
  <c r="BT81" i="4"/>
  <c r="BS83" i="6"/>
  <c r="BT83" i="4"/>
  <c r="BT82" i="4"/>
  <c r="BS82" i="6"/>
  <c r="BS90" i="6"/>
  <c r="BT90" i="4"/>
  <c r="BT91" i="4"/>
  <c r="BS91" i="6"/>
  <c r="BT86" i="4"/>
  <c r="BS86" i="6"/>
  <c r="BU80" i="4"/>
  <c r="BT80" i="6"/>
  <c r="BR14" i="6"/>
  <c r="BQ7" i="6"/>
  <c r="BQ20" i="25"/>
  <c r="BQ15" i="6"/>
  <c r="CA5" i="14" l="1"/>
  <c r="CA7" i="14"/>
  <c r="CH6" i="14"/>
  <c r="BP22" i="25"/>
  <c r="BQ21" i="25"/>
  <c r="BQ5" i="6"/>
  <c r="BS15" i="4"/>
  <c r="BS16" i="4" s="1"/>
  <c r="BS13" i="6"/>
  <c r="BS19" i="25" s="1"/>
  <c r="BV23" i="6"/>
  <c r="BT56" i="6"/>
  <c r="BT70" i="6"/>
  <c r="BS10" i="6"/>
  <c r="BT40" i="6"/>
  <c r="BT73" i="6"/>
  <c r="BT60" i="6"/>
  <c r="BU52" i="6"/>
  <c r="BT77" i="6"/>
  <c r="BT69" i="6"/>
  <c r="BT66" i="6"/>
  <c r="BT13" i="4"/>
  <c r="BT26" i="6"/>
  <c r="BT59" i="6"/>
  <c r="BT24" i="6"/>
  <c r="BT10" i="4"/>
  <c r="BT6" i="4"/>
  <c r="BT46" i="6"/>
  <c r="BT72" i="6"/>
  <c r="BT61" i="6"/>
  <c r="BT55" i="6"/>
  <c r="BT43" i="6"/>
  <c r="BR6" i="6"/>
  <c r="BR16" i="25"/>
  <c r="BT45" i="6"/>
  <c r="BT31" i="6"/>
  <c r="BT71" i="6"/>
  <c r="BT54" i="6"/>
  <c r="BT25" i="6"/>
  <c r="BV50" i="6"/>
  <c r="BV65" i="6"/>
  <c r="BT68" i="6"/>
  <c r="BT42" i="6"/>
  <c r="BT38" i="6"/>
  <c r="BT76" i="6"/>
  <c r="BT74" i="6"/>
  <c r="BT28" i="6"/>
  <c r="BT27" i="6"/>
  <c r="BT67" i="6"/>
  <c r="BT44" i="6"/>
  <c r="BT11" i="4"/>
  <c r="BT36" i="6"/>
  <c r="BT30" i="6"/>
  <c r="BS12" i="6"/>
  <c r="BS18" i="25" s="1"/>
  <c r="BT62" i="6"/>
  <c r="BT29" i="6"/>
  <c r="BT53" i="6"/>
  <c r="BT58" i="6"/>
  <c r="BT37" i="6"/>
  <c r="BT41" i="6"/>
  <c r="BS11" i="6"/>
  <c r="BS17" i="25" s="1"/>
  <c r="BT32" i="6"/>
  <c r="BT51" i="6"/>
  <c r="BT12" i="4"/>
  <c r="BT39" i="6"/>
  <c r="BT57" i="6"/>
  <c r="BV35" i="6"/>
  <c r="BT75" i="6"/>
  <c r="BT47" i="6"/>
  <c r="BT14" i="4"/>
  <c r="BU90" i="4"/>
  <c r="BT90" i="6"/>
  <c r="BU83" i="4"/>
  <c r="BT83" i="6"/>
  <c r="BT7" i="4"/>
  <c r="BU86" i="4"/>
  <c r="BT86" i="6"/>
  <c r="BT89" i="6"/>
  <c r="BU89" i="4"/>
  <c r="BT84" i="6"/>
  <c r="BU84" i="4"/>
  <c r="BR15" i="6"/>
  <c r="BR20" i="25"/>
  <c r="BR7" i="6"/>
  <c r="BU81" i="4"/>
  <c r="BT81" i="6"/>
  <c r="BU92" i="4"/>
  <c r="BT92" i="6"/>
  <c r="BU88" i="4"/>
  <c r="BT88" i="6"/>
  <c r="BQ25" i="25"/>
  <c r="BQ16" i="6"/>
  <c r="BT5" i="4"/>
  <c r="BU80" i="6"/>
  <c r="BV80" i="4"/>
  <c r="BU91" i="4"/>
  <c r="BT91" i="6"/>
  <c r="BU82" i="4"/>
  <c r="BT82" i="6"/>
  <c r="BS14" i="6"/>
  <c r="BU87" i="4"/>
  <c r="BT87" i="6"/>
  <c r="BT85" i="6"/>
  <c r="BU85" i="4"/>
  <c r="CI6" i="14" l="1"/>
  <c r="CB5" i="14"/>
  <c r="CB7" i="14"/>
  <c r="BQ22" i="25"/>
  <c r="BR5" i="6"/>
  <c r="BR16" i="6" s="1"/>
  <c r="BR21" i="25"/>
  <c r="BU51" i="6"/>
  <c r="BW50" i="6"/>
  <c r="BU66" i="6"/>
  <c r="BU13" i="4"/>
  <c r="BW35" i="6"/>
  <c r="BU39" i="6"/>
  <c r="BU41" i="6"/>
  <c r="BU58" i="6"/>
  <c r="BU29" i="6"/>
  <c r="BU62" i="6"/>
  <c r="BT11" i="6"/>
  <c r="BT17" i="25" s="1"/>
  <c r="BU44" i="6"/>
  <c r="BU27" i="6"/>
  <c r="BU74" i="6"/>
  <c r="BU38" i="6"/>
  <c r="BU68" i="6"/>
  <c r="BU71" i="6"/>
  <c r="BU45" i="6"/>
  <c r="BU46" i="6"/>
  <c r="BU24" i="6"/>
  <c r="BU6" i="4"/>
  <c r="BU10" i="4"/>
  <c r="BT13" i="6"/>
  <c r="BT19" i="25" s="1"/>
  <c r="BU60" i="6"/>
  <c r="BU70" i="6"/>
  <c r="BU47" i="6"/>
  <c r="BU37" i="6"/>
  <c r="BU30" i="6"/>
  <c r="BU31" i="6"/>
  <c r="BU55" i="6"/>
  <c r="BU59" i="6"/>
  <c r="BU73" i="6"/>
  <c r="BT15" i="4"/>
  <c r="BT16" i="4" s="1"/>
  <c r="BU75" i="6"/>
  <c r="BU32" i="6"/>
  <c r="BU36" i="6"/>
  <c r="BU11" i="4"/>
  <c r="BU67" i="6"/>
  <c r="BU28" i="6"/>
  <c r="BU76" i="6"/>
  <c r="BU42" i="6"/>
  <c r="BU25" i="6"/>
  <c r="BU43" i="6"/>
  <c r="BU61" i="6"/>
  <c r="BT10" i="6"/>
  <c r="BU26" i="6"/>
  <c r="BU69" i="6"/>
  <c r="BU77" i="6"/>
  <c r="BU40" i="6"/>
  <c r="BU53" i="6"/>
  <c r="BU72" i="6"/>
  <c r="BU12" i="4"/>
  <c r="BU57" i="6"/>
  <c r="BT12" i="6"/>
  <c r="BT18" i="25" s="1"/>
  <c r="BW65" i="6"/>
  <c r="BU54" i="6"/>
  <c r="BV52" i="6"/>
  <c r="BS6" i="6"/>
  <c r="BS16" i="25"/>
  <c r="BU56" i="6"/>
  <c r="BW23" i="6"/>
  <c r="BU82" i="6"/>
  <c r="BV82" i="4"/>
  <c r="BU7" i="4"/>
  <c r="BV88" i="4"/>
  <c r="BU88" i="6"/>
  <c r="BV81" i="4"/>
  <c r="BU81" i="6"/>
  <c r="BU84" i="6"/>
  <c r="BV84" i="4"/>
  <c r="BU83" i="6"/>
  <c r="BV83" i="4"/>
  <c r="BV87" i="4"/>
  <c r="BU87" i="6"/>
  <c r="BU14" i="4"/>
  <c r="BV86" i="4"/>
  <c r="BU86" i="6"/>
  <c r="BS20" i="25"/>
  <c r="BS7" i="6"/>
  <c r="BS15" i="6"/>
  <c r="BU91" i="6"/>
  <c r="BV91" i="4"/>
  <c r="BV80" i="6"/>
  <c r="BW80" i="4"/>
  <c r="BU92" i="6"/>
  <c r="BV92" i="4"/>
  <c r="BV89" i="4"/>
  <c r="BU89" i="6"/>
  <c r="BU90" i="6"/>
  <c r="BV90" i="4"/>
  <c r="BV85" i="4"/>
  <c r="BU85" i="6"/>
  <c r="BU5" i="4"/>
  <c r="BT14" i="6"/>
  <c r="BR25" i="25"/>
  <c r="CC5" i="14" l="1"/>
  <c r="CC7" i="14"/>
  <c r="CJ6" i="14"/>
  <c r="BR22" i="25"/>
  <c r="BS5" i="6"/>
  <c r="BS16" i="6" s="1"/>
  <c r="BV54" i="6"/>
  <c r="BX65" i="6"/>
  <c r="BV53" i="6"/>
  <c r="BV61" i="6"/>
  <c r="BV74" i="6"/>
  <c r="BU13" i="6"/>
  <c r="BU19" i="25" s="1"/>
  <c r="BU15" i="4"/>
  <c r="BU16" i="4" s="1"/>
  <c r="BV77" i="6"/>
  <c r="BV26" i="6"/>
  <c r="BV43" i="6"/>
  <c r="BU10" i="6"/>
  <c r="BV32" i="6"/>
  <c r="BV55" i="6"/>
  <c r="BV60" i="6"/>
  <c r="BV46" i="6"/>
  <c r="BV71" i="6"/>
  <c r="BV38" i="6"/>
  <c r="BV27" i="6"/>
  <c r="BV29" i="6"/>
  <c r="BV41" i="6"/>
  <c r="BX35" i="6"/>
  <c r="BV66" i="6"/>
  <c r="BV13" i="4"/>
  <c r="BU12" i="6"/>
  <c r="BU18" i="25" s="1"/>
  <c r="BX23" i="6"/>
  <c r="BS21" i="25"/>
  <c r="BV56" i="6"/>
  <c r="BW52" i="6"/>
  <c r="BV57" i="6"/>
  <c r="BV72" i="6"/>
  <c r="BT6" i="6"/>
  <c r="BT16" i="25"/>
  <c r="BV42" i="6"/>
  <c r="BV28" i="6"/>
  <c r="BV36" i="6"/>
  <c r="BV11" i="4"/>
  <c r="BV73" i="6"/>
  <c r="BV30" i="6"/>
  <c r="BV47" i="6"/>
  <c r="BV58" i="6"/>
  <c r="BV51" i="6"/>
  <c r="BV12" i="4"/>
  <c r="BV76" i="6"/>
  <c r="BV70" i="6"/>
  <c r="BV40" i="6"/>
  <c r="BV69" i="6"/>
  <c r="BV25" i="6"/>
  <c r="BV67" i="6"/>
  <c r="BU11" i="6"/>
  <c r="BU17" i="25" s="1"/>
  <c r="BV75" i="6"/>
  <c r="BV59" i="6"/>
  <c r="BV31" i="6"/>
  <c r="BV37" i="6"/>
  <c r="BV24" i="6"/>
  <c r="BV10" i="4"/>
  <c r="BV6" i="4"/>
  <c r="BV45" i="6"/>
  <c r="BV68" i="6"/>
  <c r="BV44" i="6"/>
  <c r="BV62" i="6"/>
  <c r="BV39" i="6"/>
  <c r="BX50" i="6"/>
  <c r="BV7" i="4"/>
  <c r="BT7" i="6"/>
  <c r="BT20" i="25"/>
  <c r="BT15" i="6"/>
  <c r="BW90" i="4"/>
  <c r="BV90" i="6"/>
  <c r="BV92" i="6"/>
  <c r="BW92" i="4"/>
  <c r="BV87" i="6"/>
  <c r="BW87" i="4"/>
  <c r="BW88" i="4"/>
  <c r="BV88" i="6"/>
  <c r="BX80" i="4"/>
  <c r="BW80" i="6"/>
  <c r="BS25" i="25"/>
  <c r="BW86" i="4"/>
  <c r="BV86" i="6"/>
  <c r="BV83" i="6"/>
  <c r="BW83" i="4"/>
  <c r="BU14" i="6"/>
  <c r="BV5" i="4"/>
  <c r="BV81" i="6"/>
  <c r="BW81" i="4"/>
  <c r="BV82" i="6"/>
  <c r="BW82" i="4"/>
  <c r="BV85" i="6"/>
  <c r="BW85" i="4"/>
  <c r="BW89" i="4"/>
  <c r="BV89" i="6"/>
  <c r="BV14" i="4"/>
  <c r="BW91" i="4"/>
  <c r="BV91" i="6"/>
  <c r="BW84" i="4"/>
  <c r="BV84" i="6"/>
  <c r="CD5" i="14" l="1"/>
  <c r="CD7" i="14"/>
  <c r="BS22" i="25"/>
  <c r="BT21" i="25"/>
  <c r="BT5" i="6"/>
  <c r="BW67" i="6"/>
  <c r="BY35" i="6"/>
  <c r="BW46" i="6"/>
  <c r="BW61" i="6"/>
  <c r="BW39" i="6"/>
  <c r="BW45" i="6"/>
  <c r="BW6" i="4"/>
  <c r="BW24" i="6"/>
  <c r="BW10" i="4"/>
  <c r="BW31" i="6"/>
  <c r="BW75" i="6"/>
  <c r="BW70" i="6"/>
  <c r="BV12" i="6"/>
  <c r="BV18" i="25" s="1"/>
  <c r="BW30" i="6"/>
  <c r="BV11" i="6"/>
  <c r="BV17" i="25" s="1"/>
  <c r="BW42" i="6"/>
  <c r="BW72" i="6"/>
  <c r="BW56" i="6"/>
  <c r="BV13" i="6"/>
  <c r="BV19" i="25" s="1"/>
  <c r="BW29" i="6"/>
  <c r="BW38" i="6"/>
  <c r="BW55" i="6"/>
  <c r="BW77" i="6"/>
  <c r="BY65" i="6"/>
  <c r="BW69" i="6"/>
  <c r="BW58" i="6"/>
  <c r="BW28" i="6"/>
  <c r="BW44" i="6"/>
  <c r="BV10" i="6"/>
  <c r="BW51" i="6"/>
  <c r="BW12" i="4"/>
  <c r="BW73" i="6"/>
  <c r="BW36" i="6"/>
  <c r="BW11" i="4"/>
  <c r="BX52" i="6"/>
  <c r="BY23" i="6"/>
  <c r="BW66" i="6"/>
  <c r="BW13" i="4"/>
  <c r="BW71" i="6"/>
  <c r="BW43" i="6"/>
  <c r="BW74" i="6"/>
  <c r="BW53" i="6"/>
  <c r="BW59" i="6"/>
  <c r="BU6" i="6"/>
  <c r="BU16" i="25"/>
  <c r="BV15" i="4"/>
  <c r="BV16" i="4" s="1"/>
  <c r="BY50" i="6"/>
  <c r="BW62" i="6"/>
  <c r="BW68" i="6"/>
  <c r="BW37" i="6"/>
  <c r="BW25" i="6"/>
  <c r="BW40" i="6"/>
  <c r="BW76" i="6"/>
  <c r="BW47" i="6"/>
  <c r="BW57" i="6"/>
  <c r="BW41" i="6"/>
  <c r="BW27" i="6"/>
  <c r="BW60" i="6"/>
  <c r="BW32" i="6"/>
  <c r="BW26" i="6"/>
  <c r="BW54" i="6"/>
  <c r="BW14" i="4"/>
  <c r="BX89" i="4"/>
  <c r="BW89" i="6"/>
  <c r="BY80" i="4"/>
  <c r="BX80" i="6"/>
  <c r="BW90" i="6"/>
  <c r="BX90" i="4"/>
  <c r="BW91" i="6"/>
  <c r="BX91" i="4"/>
  <c r="BW85" i="6"/>
  <c r="BX85" i="4"/>
  <c r="BW81" i="6"/>
  <c r="BX81" i="4"/>
  <c r="BU20" i="25"/>
  <c r="BU7" i="6"/>
  <c r="BU15" i="6"/>
  <c r="BW86" i="6"/>
  <c r="BX86" i="4"/>
  <c r="BW7" i="4"/>
  <c r="BX92" i="4"/>
  <c r="BW92" i="6"/>
  <c r="BT25" i="25"/>
  <c r="BT22" i="25" s="1"/>
  <c r="BT16" i="6"/>
  <c r="BV14" i="6"/>
  <c r="BW83" i="6"/>
  <c r="BX83" i="4"/>
  <c r="BW5" i="4"/>
  <c r="BW88" i="6"/>
  <c r="BX88" i="4"/>
  <c r="BX84" i="4"/>
  <c r="BW84" i="6"/>
  <c r="BW82" i="6"/>
  <c r="BX82" i="4"/>
  <c r="BW87" i="6"/>
  <c r="BX87" i="4"/>
  <c r="CE5" i="14" l="1"/>
  <c r="CE7" i="14"/>
  <c r="BU5" i="6"/>
  <c r="BU16" i="6" s="1"/>
  <c r="BX53" i="6"/>
  <c r="BV6" i="6"/>
  <c r="BV16" i="25"/>
  <c r="BX38" i="6"/>
  <c r="BX54" i="6"/>
  <c r="BX27" i="6"/>
  <c r="BX57" i="6"/>
  <c r="BX25" i="6"/>
  <c r="BX68" i="6"/>
  <c r="BZ50" i="6"/>
  <c r="BX43" i="6"/>
  <c r="BW13" i="6"/>
  <c r="BW19" i="25" s="1"/>
  <c r="BZ23" i="6"/>
  <c r="BX36" i="6"/>
  <c r="BX11" i="4"/>
  <c r="BX44" i="6"/>
  <c r="BX58" i="6"/>
  <c r="BZ65" i="6"/>
  <c r="BX77" i="6"/>
  <c r="BX72" i="6"/>
  <c r="BX30" i="6"/>
  <c r="BX70" i="6"/>
  <c r="BX39" i="6"/>
  <c r="BU21" i="25"/>
  <c r="BX41" i="6"/>
  <c r="BX40" i="6"/>
  <c r="BX37" i="6"/>
  <c r="BX62" i="6"/>
  <c r="BX71" i="6"/>
  <c r="BX66" i="6"/>
  <c r="BX13" i="4"/>
  <c r="BW11" i="6"/>
  <c r="BW17" i="25" s="1"/>
  <c r="BW12" i="6"/>
  <c r="BW18" i="25" s="1"/>
  <c r="BX29" i="6"/>
  <c r="BX46" i="6"/>
  <c r="BX67" i="6"/>
  <c r="BX32" i="6"/>
  <c r="BX76" i="6"/>
  <c r="BX73" i="6"/>
  <c r="BX31" i="6"/>
  <c r="BX24" i="6"/>
  <c r="BX10" i="4"/>
  <c r="BX6" i="4"/>
  <c r="BZ35" i="6"/>
  <c r="BW15" i="4"/>
  <c r="BW16" i="4" s="1"/>
  <c r="BX26" i="6"/>
  <c r="BX60" i="6"/>
  <c r="BX47" i="6"/>
  <c r="BX59" i="6"/>
  <c r="BX74" i="6"/>
  <c r="BY52" i="6"/>
  <c r="BX51" i="6"/>
  <c r="BX12" i="4"/>
  <c r="BX28" i="6"/>
  <c r="BX69" i="6"/>
  <c r="BX55" i="6"/>
  <c r="BX56" i="6"/>
  <c r="BX42" i="6"/>
  <c r="BX75" i="6"/>
  <c r="BW10" i="6"/>
  <c r="BX45" i="6"/>
  <c r="BX61" i="6"/>
  <c r="BY82" i="4"/>
  <c r="BX82" i="6"/>
  <c r="BX88" i="6"/>
  <c r="BY88" i="4"/>
  <c r="BX81" i="6"/>
  <c r="BY81" i="4"/>
  <c r="BX91" i="6"/>
  <c r="BY91" i="4"/>
  <c r="BX14" i="4"/>
  <c r="BY80" i="6"/>
  <c r="BZ80" i="4"/>
  <c r="BV20" i="25"/>
  <c r="BV7" i="6"/>
  <c r="BV15" i="6"/>
  <c r="BY92" i="4"/>
  <c r="BX92" i="6"/>
  <c r="BU25" i="25"/>
  <c r="BW14" i="6"/>
  <c r="BX5" i="4"/>
  <c r="BX87" i="6"/>
  <c r="BY87" i="4"/>
  <c r="BX85" i="6"/>
  <c r="BY85" i="4"/>
  <c r="BY90" i="4"/>
  <c r="BX90" i="6"/>
  <c r="BX7" i="4"/>
  <c r="BX89" i="6"/>
  <c r="BY89" i="4"/>
  <c r="BY84" i="4"/>
  <c r="BX84" i="6"/>
  <c r="BY83" i="4"/>
  <c r="BX83" i="6"/>
  <c r="BY86" i="4"/>
  <c r="BX86" i="6"/>
  <c r="CF7" i="14" l="1"/>
  <c r="CF5" i="14"/>
  <c r="BV21" i="25"/>
  <c r="BU22" i="25"/>
  <c r="BX15" i="4"/>
  <c r="BX12" i="6"/>
  <c r="BX18" i="25" s="1"/>
  <c r="BY5" i="4"/>
  <c r="BY61" i="6"/>
  <c r="BZ52" i="6"/>
  <c r="BY25" i="6"/>
  <c r="BY56" i="6"/>
  <c r="BY59" i="6"/>
  <c r="BY60" i="6"/>
  <c r="BY31" i="6"/>
  <c r="BY67" i="6"/>
  <c r="BY29" i="6"/>
  <c r="BY37" i="6"/>
  <c r="BY30" i="6"/>
  <c r="BY77" i="6"/>
  <c r="CA65" i="6"/>
  <c r="BY43" i="6"/>
  <c r="BY44" i="6"/>
  <c r="BY27" i="6"/>
  <c r="BY45" i="6"/>
  <c r="BY75" i="6"/>
  <c r="BY69" i="6"/>
  <c r="BY51" i="6"/>
  <c r="BY12" i="4"/>
  <c r="BY74" i="6"/>
  <c r="BX10" i="6"/>
  <c r="CA35" i="6"/>
  <c r="BY6" i="4"/>
  <c r="BY24" i="6"/>
  <c r="BY10" i="4"/>
  <c r="BY46" i="6"/>
  <c r="BY71" i="6"/>
  <c r="BY41" i="6"/>
  <c r="BY39" i="6"/>
  <c r="BY58" i="6"/>
  <c r="CA23" i="6"/>
  <c r="BY38" i="6"/>
  <c r="BW16" i="25"/>
  <c r="BW6" i="6"/>
  <c r="BY76" i="6"/>
  <c r="BX13" i="6"/>
  <c r="BX19" i="25" s="1"/>
  <c r="BY40" i="6"/>
  <c r="BY70" i="6"/>
  <c r="BY36" i="6"/>
  <c r="BY11" i="4"/>
  <c r="CA50" i="6"/>
  <c r="BV5" i="6"/>
  <c r="BY42" i="6"/>
  <c r="BY55" i="6"/>
  <c r="BY28" i="6"/>
  <c r="BY47" i="6"/>
  <c r="BY26" i="6"/>
  <c r="BY73" i="6"/>
  <c r="BY32" i="6"/>
  <c r="BY66" i="6"/>
  <c r="BY13" i="4"/>
  <c r="BY62" i="6"/>
  <c r="BY72" i="6"/>
  <c r="BX11" i="6"/>
  <c r="BX17" i="25" s="1"/>
  <c r="BY68" i="6"/>
  <c r="BY57" i="6"/>
  <c r="BY54" i="6"/>
  <c r="BY53" i="6"/>
  <c r="BZ89" i="4"/>
  <c r="BY89" i="6"/>
  <c r="BY90" i="6"/>
  <c r="BZ90" i="4"/>
  <c r="BY91" i="6"/>
  <c r="BZ91" i="4"/>
  <c r="BY88" i="6"/>
  <c r="BZ88" i="4"/>
  <c r="BY83" i="6"/>
  <c r="BZ83" i="4"/>
  <c r="BZ85" i="4"/>
  <c r="BY85" i="6"/>
  <c r="CA80" i="4"/>
  <c r="BZ80" i="6"/>
  <c r="BW7" i="6"/>
  <c r="BW15" i="6"/>
  <c r="BW20" i="25"/>
  <c r="BY92" i="6"/>
  <c r="BZ92" i="4"/>
  <c r="BY14" i="4"/>
  <c r="BZ81" i="4"/>
  <c r="BY81" i="6"/>
  <c r="BY86" i="6"/>
  <c r="BZ86" i="4"/>
  <c r="BY84" i="6"/>
  <c r="BZ84" i="4"/>
  <c r="BZ87" i="4"/>
  <c r="BY87" i="6"/>
  <c r="BV25" i="25"/>
  <c r="BY7" i="4"/>
  <c r="BX16" i="4"/>
  <c r="BX14" i="6"/>
  <c r="BZ82" i="4"/>
  <c r="BY82" i="6"/>
  <c r="BV22" i="25" l="1"/>
  <c r="CG7" i="14"/>
  <c r="CG5" i="14"/>
  <c r="BW21" i="25"/>
  <c r="BV16" i="6"/>
  <c r="BW5" i="6"/>
  <c r="BW16" i="6" s="1"/>
  <c r="BY15" i="4"/>
  <c r="BY16" i="4" s="1"/>
  <c r="BY10" i="6"/>
  <c r="BY6" i="6" s="1"/>
  <c r="BY12" i="6"/>
  <c r="BY18" i="25" s="1"/>
  <c r="BZ57" i="6"/>
  <c r="BZ55" i="6"/>
  <c r="BZ77" i="6"/>
  <c r="BZ37" i="6"/>
  <c r="CA52" i="6"/>
  <c r="CB35" i="6"/>
  <c r="BZ74" i="6"/>
  <c r="BZ44" i="6"/>
  <c r="BZ60" i="6"/>
  <c r="BZ72" i="6"/>
  <c r="BZ26" i="6"/>
  <c r="BZ42" i="6"/>
  <c r="BY11" i="6"/>
  <c r="BY17" i="25" s="1"/>
  <c r="BZ40" i="6"/>
  <c r="BZ76" i="6"/>
  <c r="BZ38" i="6"/>
  <c r="BZ41" i="6"/>
  <c r="BZ6" i="4"/>
  <c r="BZ24" i="6"/>
  <c r="BZ10" i="4"/>
  <c r="BZ69" i="6"/>
  <c r="CB65" i="6"/>
  <c r="BZ30" i="6"/>
  <c r="BZ31" i="6"/>
  <c r="BZ59" i="6"/>
  <c r="BZ56" i="6"/>
  <c r="BZ32" i="6"/>
  <c r="BZ36" i="6"/>
  <c r="BZ11" i="4"/>
  <c r="BZ70" i="6"/>
  <c r="BZ39" i="6"/>
  <c r="BZ66" i="6"/>
  <c r="BZ13" i="4"/>
  <c r="BZ73" i="6"/>
  <c r="BZ28" i="6"/>
  <c r="CB50" i="6"/>
  <c r="BZ58" i="6"/>
  <c r="BZ46" i="6"/>
  <c r="BX16" i="25"/>
  <c r="BX6" i="6"/>
  <c r="BZ51" i="6"/>
  <c r="BZ12" i="4"/>
  <c r="BZ43" i="6"/>
  <c r="BZ29" i="6"/>
  <c r="BZ53" i="6"/>
  <c r="BZ45" i="6"/>
  <c r="BZ54" i="6"/>
  <c r="BZ68" i="6"/>
  <c r="BZ62" i="6"/>
  <c r="BY13" i="6"/>
  <c r="BY19" i="25" s="1"/>
  <c r="BZ47" i="6"/>
  <c r="CB23" i="6"/>
  <c r="BZ71" i="6"/>
  <c r="BZ75" i="6"/>
  <c r="BZ27" i="6"/>
  <c r="BZ67" i="6"/>
  <c r="BZ25" i="6"/>
  <c r="BZ61" i="6"/>
  <c r="BX20" i="25"/>
  <c r="BX7" i="6"/>
  <c r="BX5" i="6" s="1"/>
  <c r="BX15" i="6"/>
  <c r="BZ81" i="6"/>
  <c r="CA81" i="4"/>
  <c r="BZ14" i="4"/>
  <c r="BZ88" i="6"/>
  <c r="CA88" i="4"/>
  <c r="CA90" i="4"/>
  <c r="BZ90" i="6"/>
  <c r="CA86" i="4"/>
  <c r="BZ86" i="6"/>
  <c r="BW25" i="25"/>
  <c r="BW22" i="25" s="1"/>
  <c r="BZ7" i="4"/>
  <c r="BZ85" i="6"/>
  <c r="CA85" i="4"/>
  <c r="BZ87" i="6"/>
  <c r="CA87" i="4"/>
  <c r="CA92" i="4"/>
  <c r="BZ92" i="6"/>
  <c r="BZ83" i="6"/>
  <c r="CA83" i="4"/>
  <c r="CA91" i="4"/>
  <c r="BZ91" i="6"/>
  <c r="BZ82" i="6"/>
  <c r="CA82" i="4"/>
  <c r="CA84" i="4"/>
  <c r="BZ84" i="6"/>
  <c r="BY14" i="6"/>
  <c r="BZ5" i="4"/>
  <c r="CA80" i="6"/>
  <c r="CB80" i="4"/>
  <c r="BZ89" i="6"/>
  <c r="CA89" i="4"/>
  <c r="BX21" i="25" l="1"/>
  <c r="CH5" i="14"/>
  <c r="CH7" i="14"/>
  <c r="BY16" i="25"/>
  <c r="CA7" i="4"/>
  <c r="BZ15" i="4"/>
  <c r="BZ16" i="4" s="1"/>
  <c r="BZ12" i="6"/>
  <c r="BZ18" i="25" s="1"/>
  <c r="CA25" i="6"/>
  <c r="CA71" i="6"/>
  <c r="CA47" i="6"/>
  <c r="CA62" i="6"/>
  <c r="CA53" i="6"/>
  <c r="CA51" i="6"/>
  <c r="CA12" i="4"/>
  <c r="CA46" i="6"/>
  <c r="CC50" i="6"/>
  <c r="BZ13" i="6"/>
  <c r="BZ19" i="25" s="1"/>
  <c r="CA56" i="6"/>
  <c r="CA31" i="6"/>
  <c r="CC65" i="6"/>
  <c r="CA38" i="6"/>
  <c r="CA40" i="6"/>
  <c r="CA60" i="6"/>
  <c r="CA37" i="6"/>
  <c r="CA61" i="6"/>
  <c r="CA67" i="6"/>
  <c r="CA29" i="6"/>
  <c r="CA43" i="6"/>
  <c r="CA58" i="6"/>
  <c r="CA73" i="6"/>
  <c r="CA32" i="6"/>
  <c r="CA30" i="6"/>
  <c r="CA41" i="6"/>
  <c r="CA26" i="6"/>
  <c r="CA74" i="6"/>
  <c r="CA55" i="6"/>
  <c r="CA75" i="6"/>
  <c r="CA68" i="6"/>
  <c r="CA45" i="6"/>
  <c r="CA28" i="6"/>
  <c r="CA39" i="6"/>
  <c r="CA36" i="6"/>
  <c r="CA11" i="4"/>
  <c r="CA59" i="6"/>
  <c r="CA69" i="6"/>
  <c r="BZ10" i="6"/>
  <c r="CA76" i="6"/>
  <c r="CA42" i="6"/>
  <c r="CB52" i="6"/>
  <c r="CA57" i="6"/>
  <c r="CA6" i="4"/>
  <c r="CA27" i="6"/>
  <c r="CC23" i="6"/>
  <c r="CA54" i="6"/>
  <c r="CA66" i="6"/>
  <c r="CA13" i="4"/>
  <c r="CA70" i="6"/>
  <c r="BZ11" i="6"/>
  <c r="BZ17" i="25" s="1"/>
  <c r="CA24" i="6"/>
  <c r="CA10" i="4"/>
  <c r="CA72" i="6"/>
  <c r="CA44" i="6"/>
  <c r="CC35" i="6"/>
  <c r="CA77" i="6"/>
  <c r="CA5" i="4"/>
  <c r="CA14" i="4"/>
  <c r="CA84" i="6"/>
  <c r="CB84" i="4"/>
  <c r="CA91" i="6"/>
  <c r="CB91" i="4"/>
  <c r="CB92" i="4"/>
  <c r="CA92" i="6"/>
  <c r="CA88" i="6"/>
  <c r="CB88" i="4"/>
  <c r="BZ14" i="6"/>
  <c r="CB82" i="4"/>
  <c r="CA82" i="6"/>
  <c r="CB83" i="4"/>
  <c r="CA83" i="6"/>
  <c r="CA87" i="6"/>
  <c r="CB87" i="4"/>
  <c r="CA86" i="6"/>
  <c r="CB86" i="4"/>
  <c r="BX25" i="25"/>
  <c r="BX16" i="6"/>
  <c r="BY15" i="6"/>
  <c r="BY7" i="6"/>
  <c r="BY5" i="6" s="1"/>
  <c r="BY20" i="25"/>
  <c r="CA89" i="6"/>
  <c r="CB89" i="4"/>
  <c r="CB80" i="6"/>
  <c r="CC80" i="4"/>
  <c r="CA85" i="6"/>
  <c r="CB85" i="4"/>
  <c r="CA90" i="6"/>
  <c r="CB90" i="4"/>
  <c r="CB81" i="4"/>
  <c r="CA81" i="6"/>
  <c r="BY21" i="25" l="1"/>
  <c r="BX22" i="25"/>
  <c r="CI7" i="14"/>
  <c r="CI5" i="14"/>
  <c r="CA10" i="6"/>
  <c r="CA6" i="6" s="1"/>
  <c r="CD35" i="6"/>
  <c r="CB72" i="6"/>
  <c r="CB54" i="6"/>
  <c r="CB57" i="6"/>
  <c r="BZ6" i="6"/>
  <c r="BZ16" i="25"/>
  <c r="CB59" i="6"/>
  <c r="CB45" i="6"/>
  <c r="CB74" i="6"/>
  <c r="CB29" i="6"/>
  <c r="CB61" i="6"/>
  <c r="CB38" i="6"/>
  <c r="CD65" i="6"/>
  <c r="CD50" i="6"/>
  <c r="CB51" i="6"/>
  <c r="CB12" i="4"/>
  <c r="CB71" i="6"/>
  <c r="CB44" i="6"/>
  <c r="CB66" i="6"/>
  <c r="CB13" i="4"/>
  <c r="CB27" i="6"/>
  <c r="CC52" i="6"/>
  <c r="CB42" i="6"/>
  <c r="CB69" i="6"/>
  <c r="CB39" i="6"/>
  <c r="CB75" i="6"/>
  <c r="CB41" i="6"/>
  <c r="CB32" i="6"/>
  <c r="CB58" i="6"/>
  <c r="CB60" i="6"/>
  <c r="CB46" i="6"/>
  <c r="CA12" i="6"/>
  <c r="CA18" i="25" s="1"/>
  <c r="CB62" i="6"/>
  <c r="CB77" i="6"/>
  <c r="CB10" i="4"/>
  <c r="CB24" i="6"/>
  <c r="CB6" i="4"/>
  <c r="CA13" i="6"/>
  <c r="CA19" i="25" s="1"/>
  <c r="CD23" i="6"/>
  <c r="CA11" i="6"/>
  <c r="CA17" i="25" s="1"/>
  <c r="CB28" i="6"/>
  <c r="CB55" i="6"/>
  <c r="CB30" i="6"/>
  <c r="CB67" i="6"/>
  <c r="CB37" i="6"/>
  <c r="CB31" i="6"/>
  <c r="CB47" i="6"/>
  <c r="CA15" i="4"/>
  <c r="CA16" i="4" s="1"/>
  <c r="CB70" i="6"/>
  <c r="CB76" i="6"/>
  <c r="CB11" i="4"/>
  <c r="CB36" i="6"/>
  <c r="CB68" i="6"/>
  <c r="CB26" i="6"/>
  <c r="CB73" i="6"/>
  <c r="CB43" i="6"/>
  <c r="CB40" i="6"/>
  <c r="CB56" i="6"/>
  <c r="CB53" i="6"/>
  <c r="CB25" i="6"/>
  <c r="CB7" i="4"/>
  <c r="CC81" i="4"/>
  <c r="CB81" i="6"/>
  <c r="CC80" i="6"/>
  <c r="CD80" i="4"/>
  <c r="CB87" i="6"/>
  <c r="CC87" i="4"/>
  <c r="CC88" i="4"/>
  <c r="CB88" i="6"/>
  <c r="CB91" i="6"/>
  <c r="CC91" i="4"/>
  <c r="CB82" i="6"/>
  <c r="CC82" i="4"/>
  <c r="CC90" i="4"/>
  <c r="CB90" i="6"/>
  <c r="CB5" i="4"/>
  <c r="CB89" i="6"/>
  <c r="CC89" i="4"/>
  <c r="CB86" i="6"/>
  <c r="CC86" i="4"/>
  <c r="CC84" i="4"/>
  <c r="CB84" i="6"/>
  <c r="CA14" i="6"/>
  <c r="CB85" i="6"/>
  <c r="CC85" i="4"/>
  <c r="CB14" i="4"/>
  <c r="BY25" i="25"/>
  <c r="BY22" i="25" s="1"/>
  <c r="BY16" i="6"/>
  <c r="CC83" i="4"/>
  <c r="CB83" i="6"/>
  <c r="BZ15" i="6"/>
  <c r="BZ7" i="6"/>
  <c r="BZ20" i="25"/>
  <c r="CC92" i="4"/>
  <c r="CB92" i="6"/>
  <c r="BZ5" i="6" l="1"/>
  <c r="BZ16" i="6" s="1"/>
  <c r="CJ7" i="14"/>
  <c r="CJ5" i="14"/>
  <c r="C2" i="14" s="1"/>
  <c r="BZ21" i="25"/>
  <c r="CB15" i="4"/>
  <c r="CA16" i="25"/>
  <c r="CB12" i="6"/>
  <c r="CB18" i="25" s="1"/>
  <c r="CC43" i="6"/>
  <c r="CB11" i="6"/>
  <c r="CB17" i="25" s="1"/>
  <c r="CC70" i="6"/>
  <c r="CC47" i="6"/>
  <c r="CC11" i="4"/>
  <c r="CC37" i="6"/>
  <c r="CC30" i="6"/>
  <c r="CC77" i="6"/>
  <c r="CC60" i="6"/>
  <c r="CC32" i="6"/>
  <c r="CC75" i="6"/>
  <c r="CC69" i="6"/>
  <c r="CD52" i="6"/>
  <c r="CC66" i="6"/>
  <c r="CC13" i="4"/>
  <c r="CC71" i="6"/>
  <c r="CC51" i="6"/>
  <c r="CC12" i="4"/>
  <c r="CC29" i="6"/>
  <c r="CC72" i="6"/>
  <c r="CC53" i="6"/>
  <c r="CC40" i="6"/>
  <c r="CC73" i="6"/>
  <c r="CC67" i="6"/>
  <c r="CE23" i="6"/>
  <c r="CC6" i="4"/>
  <c r="CC24" i="6"/>
  <c r="CC10" i="4"/>
  <c r="CC46" i="6"/>
  <c r="CC58" i="6"/>
  <c r="CC39" i="6"/>
  <c r="CB13" i="6"/>
  <c r="CB19" i="25" s="1"/>
  <c r="CC61" i="6"/>
  <c r="CC57" i="6"/>
  <c r="CC54" i="6"/>
  <c r="CC68" i="6"/>
  <c r="CC31" i="6"/>
  <c r="CC55" i="6"/>
  <c r="CB10" i="6"/>
  <c r="CC41" i="6"/>
  <c r="CC42" i="6"/>
  <c r="CC27" i="6"/>
  <c r="CC44" i="6"/>
  <c r="CE50" i="6"/>
  <c r="CE65" i="6"/>
  <c r="CC74" i="6"/>
  <c r="CC59" i="6"/>
  <c r="CC25" i="6"/>
  <c r="CC56" i="6"/>
  <c r="CC26" i="6"/>
  <c r="CC36" i="6"/>
  <c r="CC76" i="6"/>
  <c r="CC28" i="6"/>
  <c r="CC62" i="6"/>
  <c r="CC38" i="6"/>
  <c r="CC45" i="6"/>
  <c r="CE35" i="6"/>
  <c r="CB16" i="4"/>
  <c r="CD89" i="4"/>
  <c r="CC89" i="6"/>
  <c r="CC90" i="6"/>
  <c r="CD90" i="4"/>
  <c r="CD80" i="6"/>
  <c r="CE80" i="4"/>
  <c r="CC92" i="6"/>
  <c r="CD92" i="4"/>
  <c r="CC83" i="6"/>
  <c r="CD83" i="4"/>
  <c r="CD85" i="4"/>
  <c r="CC85" i="6"/>
  <c r="CC84" i="6"/>
  <c r="CD84" i="4"/>
  <c r="CD82" i="4"/>
  <c r="CC82" i="6"/>
  <c r="CC14" i="4"/>
  <c r="CD86" i="4"/>
  <c r="CC86" i="6"/>
  <c r="CC88" i="6"/>
  <c r="CD88" i="4"/>
  <c r="CC5" i="4"/>
  <c r="CB14" i="6"/>
  <c r="BZ25" i="25"/>
  <c r="CA7" i="6"/>
  <c r="CA5" i="6" s="1"/>
  <c r="CA15" i="6"/>
  <c r="CA20" i="25"/>
  <c r="CD91" i="4"/>
  <c r="CC91" i="6"/>
  <c r="CD87" i="4"/>
  <c r="CC87" i="6"/>
  <c r="CC7" i="4"/>
  <c r="CD81" i="4"/>
  <c r="CC81" i="6"/>
  <c r="BZ22" i="25" l="1"/>
  <c r="CA21" i="25"/>
  <c r="CC15" i="4"/>
  <c r="CC16" i="4" s="1"/>
  <c r="CC12" i="6"/>
  <c r="CC18" i="25" s="1"/>
  <c r="CD74" i="6"/>
  <c r="CD44" i="6"/>
  <c r="CD42" i="6"/>
  <c r="CD55" i="6"/>
  <c r="CD68" i="6"/>
  <c r="CD67" i="6"/>
  <c r="CD71" i="6"/>
  <c r="CD60" i="6"/>
  <c r="CD45" i="6"/>
  <c r="CD28" i="6"/>
  <c r="CD36" i="6"/>
  <c r="CD11" i="4"/>
  <c r="CD56" i="6"/>
  <c r="CF50" i="6"/>
  <c r="CD57" i="6"/>
  <c r="CD39" i="6"/>
  <c r="CD46" i="6"/>
  <c r="CD24" i="6"/>
  <c r="CD6" i="4"/>
  <c r="CD10" i="4"/>
  <c r="CF23" i="6"/>
  <c r="CD73" i="6"/>
  <c r="CD53" i="6"/>
  <c r="CC10" i="6"/>
  <c r="CD51" i="6"/>
  <c r="CD12" i="4"/>
  <c r="CE52" i="6"/>
  <c r="CD75" i="6"/>
  <c r="CD30" i="6"/>
  <c r="CD76" i="6"/>
  <c r="CD26" i="6"/>
  <c r="CD25" i="6"/>
  <c r="CD59" i="6"/>
  <c r="CD27" i="6"/>
  <c r="CD41" i="6"/>
  <c r="CD31" i="6"/>
  <c r="CD61" i="6"/>
  <c r="CD29" i="6"/>
  <c r="CC13" i="6"/>
  <c r="CC19" i="25" s="1"/>
  <c r="CD69" i="6"/>
  <c r="CD32" i="6"/>
  <c r="CD77" i="6"/>
  <c r="CD47" i="6"/>
  <c r="CF35" i="6"/>
  <c r="CD38" i="6"/>
  <c r="CD62" i="6"/>
  <c r="CF65" i="6"/>
  <c r="CC11" i="6"/>
  <c r="CC17" i="25" s="1"/>
  <c r="CB6" i="6"/>
  <c r="CB16" i="25"/>
  <c r="CD54" i="6"/>
  <c r="CD58" i="6"/>
  <c r="CD40" i="6"/>
  <c r="CD72" i="6"/>
  <c r="CD66" i="6"/>
  <c r="CD13" i="4"/>
  <c r="CD37" i="6"/>
  <c r="CD70" i="6"/>
  <c r="CD43" i="6"/>
  <c r="CD5" i="4"/>
  <c r="CE88" i="4"/>
  <c r="CD88" i="6"/>
  <c r="CD7" i="4"/>
  <c r="CE90" i="4"/>
  <c r="CD90" i="6"/>
  <c r="CD92" i="6"/>
  <c r="CE92" i="4"/>
  <c r="CC14" i="6"/>
  <c r="CE87" i="4"/>
  <c r="CD87" i="6"/>
  <c r="CA25" i="25"/>
  <c r="CA16" i="6"/>
  <c r="CB15" i="6"/>
  <c r="CB7" i="6"/>
  <c r="CB20" i="25"/>
  <c r="CD82" i="6"/>
  <c r="CE82" i="4"/>
  <c r="CE85" i="4"/>
  <c r="CD85" i="6"/>
  <c r="CF80" i="4"/>
  <c r="CE80" i="6"/>
  <c r="CD91" i="6"/>
  <c r="CE91" i="4"/>
  <c r="CE81" i="4"/>
  <c r="CD81" i="6"/>
  <c r="CE86" i="4"/>
  <c r="CD86" i="6"/>
  <c r="CE84" i="4"/>
  <c r="CD84" i="6"/>
  <c r="CD83" i="6"/>
  <c r="CE83" i="4"/>
  <c r="CD14" i="4"/>
  <c r="CE89" i="4"/>
  <c r="CD89" i="6"/>
  <c r="CA22" i="25" l="1"/>
  <c r="CD15" i="4"/>
  <c r="CD16" i="4" s="1"/>
  <c r="CB21" i="25"/>
  <c r="CB5" i="6"/>
  <c r="CB16" i="6" s="1"/>
  <c r="CE66" i="6"/>
  <c r="CE13" i="4"/>
  <c r="CE54" i="6"/>
  <c r="CE29" i="6"/>
  <c r="CE27" i="6"/>
  <c r="CC6" i="6"/>
  <c r="CC16" i="25"/>
  <c r="CE39" i="6"/>
  <c r="CE67" i="6"/>
  <c r="CE43" i="6"/>
  <c r="CE37" i="6"/>
  <c r="CD13" i="6"/>
  <c r="CD19" i="25" s="1"/>
  <c r="CE40" i="6"/>
  <c r="CG65" i="6"/>
  <c r="CE62" i="6"/>
  <c r="CE69" i="6"/>
  <c r="CE31" i="6"/>
  <c r="CD10" i="6"/>
  <c r="CE76" i="6"/>
  <c r="CE57" i="6"/>
  <c r="CG50" i="6"/>
  <c r="CD11" i="6"/>
  <c r="CD17" i="25" s="1"/>
  <c r="CE42" i="6"/>
  <c r="CE74" i="6"/>
  <c r="CE72" i="6"/>
  <c r="CE38" i="6"/>
  <c r="CG35" i="6"/>
  <c r="CE77" i="6"/>
  <c r="CE61" i="6"/>
  <c r="CE41" i="6"/>
  <c r="CE25" i="6"/>
  <c r="CE75" i="6"/>
  <c r="CD12" i="6"/>
  <c r="CD18" i="25" s="1"/>
  <c r="CE53" i="6"/>
  <c r="CE46" i="6"/>
  <c r="CE36" i="6"/>
  <c r="CE11" i="4"/>
  <c r="CE45" i="6"/>
  <c r="CE71" i="6"/>
  <c r="CE68" i="6"/>
  <c r="CE70" i="6"/>
  <c r="CE58" i="6"/>
  <c r="CE47" i="6"/>
  <c r="CE32" i="6"/>
  <c r="CE59" i="6"/>
  <c r="CE26" i="6"/>
  <c r="CE30" i="6"/>
  <c r="CF52" i="6"/>
  <c r="CE51" i="6"/>
  <c r="CE12" i="4"/>
  <c r="CE73" i="6"/>
  <c r="CG23" i="6"/>
  <c r="CE24" i="6"/>
  <c r="CE10" i="4"/>
  <c r="CE6" i="4"/>
  <c r="CE56" i="6"/>
  <c r="CE28" i="6"/>
  <c r="CE60" i="6"/>
  <c r="CE55" i="6"/>
  <c r="CE44" i="6"/>
  <c r="CE7" i="4"/>
  <c r="CE14" i="4"/>
  <c r="CG80" i="4"/>
  <c r="CF80" i="6"/>
  <c r="CC7" i="6"/>
  <c r="CC20" i="25"/>
  <c r="CC15" i="6"/>
  <c r="CE90" i="6"/>
  <c r="CF90" i="4"/>
  <c r="CF92" i="4"/>
  <c r="CE92" i="6"/>
  <c r="CF89" i="4"/>
  <c r="CE89" i="6"/>
  <c r="CD14" i="6"/>
  <c r="CE5" i="4"/>
  <c r="CE83" i="6"/>
  <c r="CF83" i="4"/>
  <c r="CE91" i="6"/>
  <c r="CF91" i="4"/>
  <c r="CF85" i="4"/>
  <c r="CE85" i="6"/>
  <c r="CE84" i="6"/>
  <c r="CF84" i="4"/>
  <c r="CF81" i="4"/>
  <c r="CE81" i="6"/>
  <c r="CE86" i="6"/>
  <c r="CF86" i="4"/>
  <c r="CF82" i="4"/>
  <c r="CE82" i="6"/>
  <c r="CB25" i="25"/>
  <c r="CE87" i="6"/>
  <c r="CF87" i="4"/>
  <c r="CF88" i="4"/>
  <c r="CE88" i="6"/>
  <c r="CB22" i="25" l="1"/>
  <c r="CC21" i="25"/>
  <c r="CC5" i="6"/>
  <c r="CC16" i="6" s="1"/>
  <c r="CE10" i="6"/>
  <c r="CE6" i="6" s="1"/>
  <c r="CE12" i="6"/>
  <c r="CE18" i="25" s="1"/>
  <c r="CF56" i="6"/>
  <c r="CF24" i="6"/>
  <c r="CF6" i="4"/>
  <c r="CF10" i="4"/>
  <c r="CH23" i="6"/>
  <c r="CF51" i="6"/>
  <c r="CF12" i="4"/>
  <c r="CF30" i="6"/>
  <c r="CF58" i="6"/>
  <c r="CF36" i="6"/>
  <c r="CF11" i="4"/>
  <c r="CF25" i="6"/>
  <c r="CF61" i="6"/>
  <c r="CH50" i="6"/>
  <c r="CF62" i="6"/>
  <c r="CF40" i="6"/>
  <c r="CF67" i="6"/>
  <c r="CF27" i="6"/>
  <c r="CF54" i="6"/>
  <c r="CE15" i="4"/>
  <c r="CE16" i="4" s="1"/>
  <c r="CF73" i="6"/>
  <c r="CF59" i="6"/>
  <c r="CF47" i="6"/>
  <c r="CF68" i="6"/>
  <c r="CF45" i="6"/>
  <c r="CF46" i="6"/>
  <c r="CH35" i="6"/>
  <c r="CF72" i="6"/>
  <c r="CF76" i="6"/>
  <c r="CF69" i="6"/>
  <c r="CH65" i="6"/>
  <c r="CF43" i="6"/>
  <c r="CF60" i="6"/>
  <c r="CF55" i="6"/>
  <c r="CF28" i="6"/>
  <c r="CF26" i="6"/>
  <c r="CF70" i="6"/>
  <c r="CF75" i="6"/>
  <c r="CF77" i="6"/>
  <c r="CF42" i="6"/>
  <c r="CD16" i="25"/>
  <c r="CD6" i="6"/>
  <c r="CF39" i="6"/>
  <c r="CF29" i="6"/>
  <c r="CF66" i="6"/>
  <c r="CF13" i="4"/>
  <c r="CF44" i="6"/>
  <c r="CG52" i="6"/>
  <c r="CF32" i="6"/>
  <c r="CF71" i="6"/>
  <c r="CE11" i="6"/>
  <c r="CE17" i="25" s="1"/>
  <c r="CF53" i="6"/>
  <c r="CF41" i="6"/>
  <c r="CF38" i="6"/>
  <c r="CF74" i="6"/>
  <c r="CF57" i="6"/>
  <c r="CF31" i="6"/>
  <c r="CF37" i="6"/>
  <c r="CE13" i="6"/>
  <c r="CE19" i="25" s="1"/>
  <c r="CF5" i="4"/>
  <c r="CF88" i="6"/>
  <c r="CG88" i="4"/>
  <c r="CD7" i="6"/>
  <c r="CD15" i="6"/>
  <c r="CD20" i="25"/>
  <c r="CG87" i="4"/>
  <c r="CF87" i="6"/>
  <c r="CG90" i="4"/>
  <c r="CF90" i="6"/>
  <c r="CG92" i="4"/>
  <c r="CF92" i="6"/>
  <c r="CE14" i="6"/>
  <c r="CF83" i="6"/>
  <c r="CG83" i="4"/>
  <c r="CF82" i="6"/>
  <c r="CG82" i="4"/>
  <c r="CF81" i="6"/>
  <c r="CG81" i="4"/>
  <c r="CG85" i="4"/>
  <c r="CF85" i="6"/>
  <c r="CG89" i="4"/>
  <c r="CF89" i="6"/>
  <c r="CF14" i="4"/>
  <c r="CH80" i="4"/>
  <c r="CG80" i="6"/>
  <c r="CG86" i="4"/>
  <c r="CF86" i="6"/>
  <c r="CF84" i="6"/>
  <c r="CG84" i="4"/>
  <c r="CF91" i="6"/>
  <c r="CG91" i="4"/>
  <c r="CC25" i="25"/>
  <c r="CF7" i="4"/>
  <c r="CC22" i="25" l="1"/>
  <c r="CD5" i="6"/>
  <c r="CD16" i="6" s="1"/>
  <c r="CE16" i="25"/>
  <c r="CF15" i="4"/>
  <c r="CF16" i="4" s="1"/>
  <c r="CD21" i="25"/>
  <c r="CF11" i="6"/>
  <c r="CF17" i="25" s="1"/>
  <c r="CF13" i="6"/>
  <c r="CF19" i="25" s="1"/>
  <c r="CG37" i="6"/>
  <c r="CG31" i="6"/>
  <c r="CG74" i="6"/>
  <c r="CG41" i="6"/>
  <c r="CG71" i="6"/>
  <c r="CG39" i="6"/>
  <c r="CG75" i="6"/>
  <c r="CG26" i="6"/>
  <c r="CG55" i="6"/>
  <c r="CG43" i="6"/>
  <c r="CI35" i="6"/>
  <c r="CG73" i="6"/>
  <c r="CG61" i="6"/>
  <c r="CI23" i="6"/>
  <c r="CF10" i="6"/>
  <c r="CG53" i="6"/>
  <c r="CH52" i="6"/>
  <c r="CG44" i="6"/>
  <c r="CG29" i="6"/>
  <c r="CG69" i="6"/>
  <c r="CG45" i="6"/>
  <c r="CG47" i="6"/>
  <c r="CG27" i="6"/>
  <c r="CG30" i="6"/>
  <c r="CG12" i="4"/>
  <c r="CG51" i="6"/>
  <c r="CG57" i="6"/>
  <c r="CG38" i="6"/>
  <c r="CG77" i="6"/>
  <c r="CG28" i="6"/>
  <c r="CG72" i="6"/>
  <c r="CG68" i="6"/>
  <c r="CG59" i="6"/>
  <c r="CG40" i="6"/>
  <c r="CG36" i="6"/>
  <c r="CG11" i="4"/>
  <c r="CG56" i="6"/>
  <c r="CG32" i="6"/>
  <c r="CG66" i="6"/>
  <c r="CG13" i="4"/>
  <c r="CG42" i="6"/>
  <c r="CG70" i="6"/>
  <c r="CG60" i="6"/>
  <c r="CI65" i="6"/>
  <c r="CG76" i="6"/>
  <c r="CG46" i="6"/>
  <c r="CG54" i="6"/>
  <c r="CG67" i="6"/>
  <c r="CG62" i="6"/>
  <c r="CI50" i="6"/>
  <c r="CG25" i="6"/>
  <c r="CG58" i="6"/>
  <c r="CG24" i="6"/>
  <c r="CG6" i="4"/>
  <c r="CG10" i="4"/>
  <c r="CF12" i="6"/>
  <c r="CF18" i="25" s="1"/>
  <c r="CG5" i="4"/>
  <c r="CG84" i="6"/>
  <c r="CH84" i="4"/>
  <c r="CG14" i="4"/>
  <c r="CH80" i="6"/>
  <c r="CI80" i="4"/>
  <c r="CH82" i="4"/>
  <c r="CG82" i="6"/>
  <c r="CE15" i="6"/>
  <c r="CE7" i="6"/>
  <c r="CE5" i="6" s="1"/>
  <c r="CE20" i="25"/>
  <c r="CH90" i="4"/>
  <c r="CG90" i="6"/>
  <c r="CD25" i="25"/>
  <c r="CG85" i="6"/>
  <c r="CH85" i="4"/>
  <c r="CH91" i="4"/>
  <c r="CG91" i="6"/>
  <c r="CG7" i="4"/>
  <c r="CG81" i="6"/>
  <c r="CH81" i="4"/>
  <c r="CG83" i="6"/>
  <c r="CH83" i="4"/>
  <c r="CG92" i="6"/>
  <c r="CH92" i="4"/>
  <c r="CH87" i="4"/>
  <c r="CG87" i="6"/>
  <c r="CG88" i="6"/>
  <c r="CH88" i="4"/>
  <c r="CH86" i="4"/>
  <c r="CG86" i="6"/>
  <c r="CH89" i="4"/>
  <c r="CG89" i="6"/>
  <c r="CF14" i="6"/>
  <c r="CE21" i="25" l="1"/>
  <c r="CD22" i="25"/>
  <c r="CG15" i="4"/>
  <c r="CG16" i="4" s="1"/>
  <c r="CG11" i="6"/>
  <c r="CG17" i="25" s="1"/>
  <c r="CJ65" i="6"/>
  <c r="CG13" i="6"/>
  <c r="CG19" i="25" s="1"/>
  <c r="CH72" i="6"/>
  <c r="CH77" i="6"/>
  <c r="CH30" i="6"/>
  <c r="CH29" i="6"/>
  <c r="CH61" i="6"/>
  <c r="CJ35" i="6"/>
  <c r="CH43" i="6"/>
  <c r="CH39" i="6"/>
  <c r="CH58" i="6"/>
  <c r="CH62" i="6"/>
  <c r="CH54" i="6"/>
  <c r="CH76" i="6"/>
  <c r="CH60" i="6"/>
  <c r="CH66" i="6"/>
  <c r="CH13" i="4"/>
  <c r="CH56" i="6"/>
  <c r="CH40" i="6"/>
  <c r="CH38" i="6"/>
  <c r="CG12" i="6"/>
  <c r="CG18" i="25" s="1"/>
  <c r="CH47" i="6"/>
  <c r="CH69" i="6"/>
  <c r="CH44" i="6"/>
  <c r="CH53" i="6"/>
  <c r="CH26" i="6"/>
  <c r="CH41" i="6"/>
  <c r="CH31" i="6"/>
  <c r="CJ50" i="6"/>
  <c r="CH67" i="6"/>
  <c r="CH46" i="6"/>
  <c r="CH42" i="6"/>
  <c r="CH32" i="6"/>
  <c r="CH68" i="6"/>
  <c r="CH28" i="6"/>
  <c r="CH51" i="6"/>
  <c r="CH12" i="4"/>
  <c r="CH45" i="6"/>
  <c r="CH73" i="6"/>
  <c r="CH55" i="6"/>
  <c r="CH75" i="6"/>
  <c r="CH71" i="6"/>
  <c r="CH74" i="6"/>
  <c r="CH37" i="6"/>
  <c r="CH10" i="4"/>
  <c r="CH24" i="6"/>
  <c r="CH6" i="4"/>
  <c r="CH25" i="6"/>
  <c r="CH70" i="6"/>
  <c r="CG10" i="6"/>
  <c r="CH11" i="4"/>
  <c r="CH36" i="6"/>
  <c r="CH59" i="6"/>
  <c r="CH57" i="6"/>
  <c r="CH27" i="6"/>
  <c r="CJ52" i="6"/>
  <c r="CI52" i="6"/>
  <c r="CF6" i="6"/>
  <c r="CF16" i="25"/>
  <c r="CJ23" i="6"/>
  <c r="CI81" i="4"/>
  <c r="CH81" i="6"/>
  <c r="CH91" i="6"/>
  <c r="CI91" i="4"/>
  <c r="CH7" i="4"/>
  <c r="CH92" i="6"/>
  <c r="CI92" i="4"/>
  <c r="CH89" i="6"/>
  <c r="CI89" i="4"/>
  <c r="CG14" i="6"/>
  <c r="CH85" i="6"/>
  <c r="CI85" i="4"/>
  <c r="CE25" i="25"/>
  <c r="CE16" i="6"/>
  <c r="CH14" i="4"/>
  <c r="CH88" i="6"/>
  <c r="CI88" i="4"/>
  <c r="CH83" i="6"/>
  <c r="CI83" i="4"/>
  <c r="CI90" i="4"/>
  <c r="CH90" i="6"/>
  <c r="CH5" i="4"/>
  <c r="CI84" i="4"/>
  <c r="CH84" i="6"/>
  <c r="CF15" i="6"/>
  <c r="CF7" i="6"/>
  <c r="CF20" i="25"/>
  <c r="CH86" i="6"/>
  <c r="CI86" i="4"/>
  <c r="CI87" i="4"/>
  <c r="CH87" i="6"/>
  <c r="CH82" i="6"/>
  <c r="CI82" i="4"/>
  <c r="CI80" i="6"/>
  <c r="CJ80" i="4"/>
  <c r="CE22" i="25" l="1"/>
  <c r="CF5" i="6"/>
  <c r="CF16" i="6" s="1"/>
  <c r="CF21" i="25"/>
  <c r="CH15" i="4"/>
  <c r="CH16" i="4" s="1"/>
  <c r="CH12" i="6"/>
  <c r="CH18" i="25" s="1"/>
  <c r="CI27" i="6"/>
  <c r="CJ27" i="6"/>
  <c r="CH10" i="6"/>
  <c r="CJ37" i="6"/>
  <c r="CI37" i="6"/>
  <c r="CI45" i="6"/>
  <c r="CJ45" i="6"/>
  <c r="CI28" i="6"/>
  <c r="CJ28" i="6"/>
  <c r="CJ32" i="6"/>
  <c r="CI32" i="6"/>
  <c r="CJ69" i="6"/>
  <c r="CI69" i="6"/>
  <c r="CJ40" i="6"/>
  <c r="CI40" i="6"/>
  <c r="CH13" i="6"/>
  <c r="CH19" i="25" s="1"/>
  <c r="CJ76" i="6"/>
  <c r="CI76" i="6"/>
  <c r="CI72" i="6"/>
  <c r="CJ72" i="6"/>
  <c r="CJ59" i="6"/>
  <c r="CI59" i="6"/>
  <c r="CG6" i="6"/>
  <c r="CG16" i="25"/>
  <c r="CI24" i="6"/>
  <c r="CI6" i="4"/>
  <c r="CI10" i="4"/>
  <c r="CJ75" i="6"/>
  <c r="CI75" i="6"/>
  <c r="CI73" i="6"/>
  <c r="CJ73" i="6"/>
  <c r="CJ46" i="6"/>
  <c r="CI46" i="6"/>
  <c r="CJ41" i="6"/>
  <c r="CI41" i="6"/>
  <c r="CI53" i="6"/>
  <c r="CJ53" i="6"/>
  <c r="CI38" i="6"/>
  <c r="CJ38" i="6"/>
  <c r="CI56" i="6"/>
  <c r="CJ56" i="6"/>
  <c r="CI66" i="6"/>
  <c r="CI13" i="4"/>
  <c r="CJ62" i="6"/>
  <c r="CI62" i="6"/>
  <c r="CI39" i="6"/>
  <c r="CJ39" i="6"/>
  <c r="CJ29" i="6"/>
  <c r="CI29" i="6"/>
  <c r="CI36" i="6"/>
  <c r="CI11" i="4"/>
  <c r="CJ25" i="6"/>
  <c r="CI25" i="6"/>
  <c r="CJ74" i="6"/>
  <c r="CI74" i="6"/>
  <c r="CI68" i="6"/>
  <c r="CJ68" i="6"/>
  <c r="CI31" i="6"/>
  <c r="CJ31" i="6"/>
  <c r="CI60" i="6"/>
  <c r="CJ60" i="6"/>
  <c r="CJ61" i="6"/>
  <c r="CI61" i="6"/>
  <c r="CI77" i="6"/>
  <c r="CJ77" i="6"/>
  <c r="CJ57" i="6"/>
  <c r="CI57" i="6"/>
  <c r="CH11" i="6"/>
  <c r="CH17" i="25" s="1"/>
  <c r="CI70" i="6"/>
  <c r="CJ70" i="6"/>
  <c r="CJ71" i="6"/>
  <c r="CI71" i="6"/>
  <c r="CJ55" i="6"/>
  <c r="CI55" i="6"/>
  <c r="CI51" i="6"/>
  <c r="CI12" i="4"/>
  <c r="CJ42" i="6"/>
  <c r="CI42" i="6"/>
  <c r="CI67" i="6"/>
  <c r="CJ67" i="6"/>
  <c r="CI26" i="6"/>
  <c r="CJ26" i="6"/>
  <c r="CJ44" i="6"/>
  <c r="CI44" i="6"/>
  <c r="CJ47" i="6"/>
  <c r="CI47" i="6"/>
  <c r="CJ54" i="6"/>
  <c r="CI54" i="6"/>
  <c r="CJ58" i="6"/>
  <c r="CI58" i="6"/>
  <c r="CJ43" i="6"/>
  <c r="CI43" i="6"/>
  <c r="CI30" i="6"/>
  <c r="CJ30" i="6"/>
  <c r="CI14" i="4"/>
  <c r="CI7" i="4"/>
  <c r="CI5" i="4"/>
  <c r="CJ90" i="4"/>
  <c r="CJ90" i="6" s="1"/>
  <c r="CI90" i="6"/>
  <c r="CJ85" i="4"/>
  <c r="CJ85" i="6" s="1"/>
  <c r="CI85" i="6"/>
  <c r="CI91" i="6"/>
  <c r="CJ91" i="4"/>
  <c r="CJ91" i="6" s="1"/>
  <c r="CJ80" i="6"/>
  <c r="CI84" i="6"/>
  <c r="CJ84" i="4"/>
  <c r="CJ84" i="6" s="1"/>
  <c r="CJ83" i="4"/>
  <c r="CJ83" i="6" s="1"/>
  <c r="CI83" i="6"/>
  <c r="CJ92" i="4"/>
  <c r="CJ92" i="6" s="1"/>
  <c r="CI92" i="6"/>
  <c r="CI87" i="6"/>
  <c r="CJ87" i="4"/>
  <c r="CJ87" i="6" s="1"/>
  <c r="CG20" i="25"/>
  <c r="CG7" i="6"/>
  <c r="CG15" i="6"/>
  <c r="CH14" i="6"/>
  <c r="CI82" i="6"/>
  <c r="CJ82" i="4"/>
  <c r="CJ82" i="6" s="1"/>
  <c r="CJ86" i="4"/>
  <c r="CJ86" i="6" s="1"/>
  <c r="CI86" i="6"/>
  <c r="CF25" i="25"/>
  <c r="CJ88" i="4"/>
  <c r="CJ88" i="6" s="1"/>
  <c r="CI88" i="6"/>
  <c r="CJ89" i="4"/>
  <c r="CJ89" i="6" s="1"/>
  <c r="CI89" i="6"/>
  <c r="CJ81" i="4"/>
  <c r="CJ81" i="6" s="1"/>
  <c r="CI81" i="6"/>
  <c r="CG5" i="6" l="1"/>
  <c r="CG16" i="6" s="1"/>
  <c r="CF22" i="25"/>
  <c r="CG21" i="25"/>
  <c r="CI15" i="4"/>
  <c r="CI16" i="4" s="1"/>
  <c r="CI12" i="6"/>
  <c r="CI18" i="25" s="1"/>
  <c r="CI11" i="6"/>
  <c r="CI17" i="25" s="1"/>
  <c r="CI13" i="6"/>
  <c r="CI19" i="25" s="1"/>
  <c r="CJ51" i="6"/>
  <c r="CJ12" i="6" s="1"/>
  <c r="CJ12" i="4"/>
  <c r="CJ36" i="6"/>
  <c r="CJ11" i="6" s="1"/>
  <c r="CJ17" i="25" s="1"/>
  <c r="CJ11" i="4"/>
  <c r="CH16" i="25"/>
  <c r="CH6" i="6"/>
  <c r="CI10" i="6"/>
  <c r="CJ66" i="6"/>
  <c r="CJ13" i="6" s="1"/>
  <c r="CJ13" i="4"/>
  <c r="CJ24" i="6"/>
  <c r="CJ10" i="6" s="1"/>
  <c r="CJ10" i="4"/>
  <c r="CJ6" i="4"/>
  <c r="CI14" i="6"/>
  <c r="CI20" i="25" s="1"/>
  <c r="CH15" i="6"/>
  <c r="CH20" i="25"/>
  <c r="CH7" i="6"/>
  <c r="CJ5" i="4"/>
  <c r="CJ14" i="6"/>
  <c r="CG25" i="25"/>
  <c r="CJ7" i="4"/>
  <c r="CJ14" i="4"/>
  <c r="CG22" i="25" l="1"/>
  <c r="CH21" i="25"/>
  <c r="CH5" i="6"/>
  <c r="CI15" i="6"/>
  <c r="CI7" i="6"/>
  <c r="CJ18" i="25"/>
  <c r="CJ15" i="4"/>
  <c r="CJ16" i="4" s="1"/>
  <c r="CJ19" i="25"/>
  <c r="CJ6" i="6"/>
  <c r="CI6" i="6"/>
  <c r="CI16" i="25"/>
  <c r="CJ16" i="25" s="1"/>
  <c r="CJ15" i="6"/>
  <c r="CJ20" i="25"/>
  <c r="CJ7" i="6"/>
  <c r="CH25" i="25"/>
  <c r="CH16" i="6" l="1"/>
  <c r="CH22" i="25"/>
  <c r="CJ5" i="6"/>
  <c r="CI5" i="6"/>
  <c r="CI16" i="6" s="1"/>
  <c r="CJ21" i="25"/>
  <c r="CI21" i="25"/>
  <c r="CI25" i="25"/>
  <c r="CJ16" i="6" l="1"/>
  <c r="C2" i="6"/>
  <c r="CI22" i="25"/>
  <c r="CJ25" i="25"/>
  <c r="CJ22" i="25" s="1"/>
  <c r="AO6" i="22" l="1"/>
  <c r="AO10" i="22"/>
  <c r="AO10" i="37" l="1"/>
  <c r="AP6" i="22"/>
  <c r="AP10" i="22"/>
  <c r="AO6" i="37" l="1"/>
  <c r="AP10" i="37"/>
  <c r="AP6" i="37" l="1"/>
  <c r="AO14" i="22" l="1"/>
  <c r="AO14" i="37" s="1"/>
  <c r="AO12" i="22"/>
  <c r="AO12" i="37" s="1"/>
  <c r="AO7" i="22"/>
  <c r="AO11" i="22"/>
  <c r="AO5" i="22"/>
  <c r="AO13" i="22"/>
  <c r="AO13" i="37" s="1"/>
  <c r="AO11" i="37" l="1"/>
  <c r="AO15" i="22"/>
  <c r="AO16" i="22" s="1"/>
  <c r="AP12" i="22"/>
  <c r="AP12" i="37" s="1"/>
  <c r="AP13" i="22"/>
  <c r="AP13" i="37" s="1"/>
  <c r="AP7" i="22"/>
  <c r="AP11" i="22"/>
  <c r="AP5" i="22"/>
  <c r="AP14" i="22"/>
  <c r="AP14" i="37" s="1"/>
  <c r="AP11" i="37" l="1"/>
  <c r="AP15" i="22"/>
  <c r="AO7" i="37"/>
  <c r="AO5" i="37" s="1"/>
  <c r="AO15" i="37"/>
  <c r="AO16" i="37" l="1"/>
  <c r="AP16" i="22"/>
  <c r="AP15" i="37"/>
  <c r="AP7" i="37"/>
  <c r="AP5" i="37" s="1"/>
  <c r="AP16" i="37" l="1"/>
  <c r="E6" i="22" l="1"/>
  <c r="E10" i="22"/>
  <c r="E10" i="37" l="1"/>
  <c r="F10" i="22" l="1"/>
  <c r="F6" i="22"/>
  <c r="G10" i="22"/>
  <c r="G6" i="22"/>
  <c r="E6" i="37"/>
  <c r="H6" i="22" l="1"/>
  <c r="H10" i="22"/>
  <c r="G10" i="37"/>
  <c r="F10" i="37"/>
  <c r="G6" i="37" l="1"/>
  <c r="I10" i="22"/>
  <c r="I6" i="22"/>
  <c r="F6" i="37"/>
  <c r="H10" i="37"/>
  <c r="H6" i="37" l="1"/>
  <c r="J6" i="22"/>
  <c r="J10" i="22"/>
  <c r="I10" i="37"/>
  <c r="J10" i="37" l="1"/>
  <c r="I6" i="37"/>
  <c r="K6" i="22"/>
  <c r="K10" i="22"/>
  <c r="L6" i="22" l="1"/>
  <c r="L10" i="22"/>
  <c r="K10" i="37"/>
  <c r="J6" i="37"/>
  <c r="K6" i="37" l="1"/>
  <c r="L10" i="37"/>
  <c r="M6" i="22"/>
  <c r="M10" i="22"/>
  <c r="L6" i="37" l="1"/>
  <c r="M10" i="37"/>
  <c r="N6" i="22"/>
  <c r="N10" i="22"/>
  <c r="M6" i="37" l="1"/>
  <c r="N10" i="37"/>
  <c r="O10" i="22"/>
  <c r="O6" i="22"/>
  <c r="N6" i="37" l="1"/>
  <c r="O10" i="37"/>
  <c r="O6" i="37" l="1"/>
  <c r="P6" i="22"/>
  <c r="P10" i="22"/>
  <c r="P10" i="37" l="1"/>
  <c r="P6" i="37" l="1"/>
  <c r="R6" i="22" l="1"/>
  <c r="R10" i="22"/>
  <c r="Q6" i="22"/>
  <c r="Q10" i="22"/>
  <c r="S6" i="22" l="1"/>
  <c r="S10" i="22"/>
  <c r="R10" i="37"/>
  <c r="Q10" i="37"/>
  <c r="T6" i="22" l="1"/>
  <c r="T10" i="22"/>
  <c r="R6" i="37"/>
  <c r="Q6" i="37"/>
  <c r="S10" i="37"/>
  <c r="S6" i="37" l="1"/>
  <c r="U6" i="22"/>
  <c r="U10" i="22"/>
  <c r="T10" i="37"/>
  <c r="U10" i="37" l="1"/>
  <c r="T6" i="37"/>
  <c r="W10" i="22" l="1"/>
  <c r="W6" i="22"/>
  <c r="V6" i="22"/>
  <c r="V10" i="22"/>
  <c r="U6" i="37"/>
  <c r="X10" i="22" l="1"/>
  <c r="X6" i="22"/>
  <c r="V10" i="37"/>
  <c r="W10" i="37"/>
  <c r="V6" i="37" l="1"/>
  <c r="W6" i="37"/>
  <c r="Y6" i="22"/>
  <c r="Y10" i="22"/>
  <c r="X10" i="37"/>
  <c r="X6" i="37" l="1"/>
  <c r="Y10" i="37"/>
  <c r="Z10" i="22"/>
  <c r="Z6" i="22"/>
  <c r="Y6" i="37" l="1"/>
  <c r="AA6" i="22"/>
  <c r="AA10" i="22"/>
  <c r="Z10" i="37"/>
  <c r="AA10" i="37" l="1"/>
  <c r="Z6" i="37"/>
  <c r="AB6" i="22"/>
  <c r="AA6" i="37" l="1"/>
  <c r="AB10" i="22"/>
  <c r="AB10" i="37" l="1"/>
  <c r="AB6" i="37" l="1"/>
  <c r="BF62" i="24" l="1"/>
  <c r="BF26" i="24"/>
  <c r="BF27" i="24"/>
  <c r="BF29" i="24"/>
  <c r="BF39" i="24"/>
  <c r="BF77" i="24"/>
  <c r="BF35" i="24"/>
  <c r="BF11" i="23"/>
  <c r="BF7" i="23"/>
  <c r="BF54" i="24"/>
  <c r="BF38" i="24"/>
  <c r="BF70" i="24"/>
  <c r="BF89" i="24"/>
  <c r="BF74" i="24"/>
  <c r="BF81" i="24"/>
  <c r="BF57" i="24"/>
  <c r="BF41" i="24"/>
  <c r="BF44" i="24"/>
  <c r="BF61" i="24"/>
  <c r="BF72" i="24"/>
  <c r="BF75" i="24"/>
  <c r="BF85" i="24"/>
  <c r="BF45" i="24"/>
  <c r="BF83" i="24"/>
  <c r="BF87" i="24"/>
  <c r="BF73" i="24"/>
  <c r="BF46" i="24"/>
  <c r="BF42" i="24"/>
  <c r="BF92" i="24"/>
  <c r="BF28" i="24"/>
  <c r="BF59" i="24"/>
  <c r="BF86" i="24"/>
  <c r="BF80" i="24"/>
  <c r="BF14" i="23"/>
  <c r="BF71" i="24"/>
  <c r="BF55" i="24"/>
  <c r="BF68" i="24"/>
  <c r="BF67" i="24"/>
  <c r="BF43" i="24"/>
  <c r="BF65" i="24"/>
  <c r="BF56" i="24"/>
  <c r="BF52" i="24"/>
  <c r="BF76" i="24"/>
  <c r="BF84" i="24"/>
  <c r="BF31" i="24"/>
  <c r="BF30" i="24"/>
  <c r="BF50" i="24"/>
  <c r="BF12" i="23"/>
  <c r="BF82" i="24"/>
  <c r="BF40" i="24"/>
  <c r="BF53" i="24"/>
  <c r="BF37" i="24"/>
  <c r="BF5" i="23"/>
  <c r="BF24" i="24"/>
  <c r="BF58" i="24"/>
  <c r="BF23" i="24"/>
  <c r="BF10" i="23"/>
  <c r="BF6" i="23"/>
  <c r="BF60" i="24"/>
  <c r="BF90" i="24"/>
  <c r="BF36" i="24"/>
  <c r="BF51" i="24"/>
  <c r="BF88" i="24"/>
  <c r="BF13" i="23"/>
  <c r="BF66" i="24"/>
  <c r="BF25" i="24"/>
  <c r="BF47" i="24"/>
  <c r="BF91" i="24"/>
  <c r="BF32" i="24"/>
  <c r="BF69" i="24"/>
  <c r="BG47" i="24" l="1"/>
  <c r="BG60" i="24"/>
  <c r="BG91" i="24"/>
  <c r="BF12" i="24"/>
  <c r="BF6" i="25" s="1"/>
  <c r="BG90" i="24"/>
  <c r="BF15" i="23"/>
  <c r="BF16" i="23" s="1"/>
  <c r="BG58" i="24"/>
  <c r="BG37" i="24"/>
  <c r="BG30" i="24"/>
  <c r="BG65" i="24"/>
  <c r="BG67" i="24"/>
  <c r="BG80" i="24"/>
  <c r="BG86" i="24"/>
  <c r="BG46" i="24"/>
  <c r="BG85" i="24"/>
  <c r="BG57" i="24"/>
  <c r="BG38" i="24"/>
  <c r="BG77" i="24"/>
  <c r="BG29" i="24"/>
  <c r="BF10" i="24"/>
  <c r="BG32" i="24"/>
  <c r="BG69" i="24"/>
  <c r="BG25" i="24"/>
  <c r="BG88" i="24"/>
  <c r="BF11" i="24"/>
  <c r="BG40" i="24"/>
  <c r="BG84" i="24"/>
  <c r="BG52" i="24"/>
  <c r="BG55" i="24"/>
  <c r="BG28" i="24"/>
  <c r="BG42" i="24"/>
  <c r="BG73" i="24"/>
  <c r="BG83" i="24"/>
  <c r="BG72" i="24"/>
  <c r="BG44" i="24"/>
  <c r="BG14" i="23"/>
  <c r="BG81" i="24"/>
  <c r="BG54" i="24"/>
  <c r="BG26" i="24"/>
  <c r="BG11" i="23"/>
  <c r="BG36" i="24"/>
  <c r="BG23" i="24"/>
  <c r="BG6" i="23"/>
  <c r="BG5" i="23"/>
  <c r="BG10" i="23"/>
  <c r="BG24" i="24"/>
  <c r="BG53" i="24"/>
  <c r="BG76" i="24"/>
  <c r="BG56" i="24"/>
  <c r="BG13" i="23"/>
  <c r="BG68" i="24"/>
  <c r="BG59" i="24"/>
  <c r="BG45" i="24"/>
  <c r="BG75" i="24"/>
  <c r="BF14" i="24"/>
  <c r="BF8" i="25" s="1"/>
  <c r="BG70" i="24"/>
  <c r="BG35" i="24"/>
  <c r="BG7" i="23"/>
  <c r="BG66" i="24"/>
  <c r="BG51" i="24"/>
  <c r="BG82" i="24"/>
  <c r="BG50" i="24"/>
  <c r="BG12" i="23"/>
  <c r="BG31" i="24"/>
  <c r="BG43" i="24"/>
  <c r="BF13" i="24"/>
  <c r="BF7" i="25" s="1"/>
  <c r="BG71" i="24"/>
  <c r="BG92" i="24"/>
  <c r="BG87" i="24"/>
  <c r="BG61" i="24"/>
  <c r="BG41" i="24"/>
  <c r="BG74" i="24"/>
  <c r="BG89" i="24"/>
  <c r="BG39" i="24"/>
  <c r="BG27" i="24"/>
  <c r="BG62" i="24"/>
  <c r="BH62" i="24" l="1"/>
  <c r="BH27" i="24"/>
  <c r="BH89" i="24"/>
  <c r="BH50" i="24"/>
  <c r="BH51" i="24"/>
  <c r="BH76" i="24"/>
  <c r="BG10" i="24"/>
  <c r="BG14" i="24"/>
  <c r="BG8" i="25" s="1"/>
  <c r="BH44" i="24"/>
  <c r="BH52" i="24"/>
  <c r="BH25" i="24"/>
  <c r="BH29" i="24"/>
  <c r="BG11" i="24"/>
  <c r="BH85" i="24"/>
  <c r="BH67" i="24"/>
  <c r="BH30" i="24"/>
  <c r="BH58" i="24"/>
  <c r="BH60" i="24"/>
  <c r="BH39" i="24"/>
  <c r="BH74" i="24"/>
  <c r="BH71" i="24"/>
  <c r="BH31" i="24"/>
  <c r="BG12" i="24"/>
  <c r="BG6" i="25" s="1"/>
  <c r="BH70" i="24"/>
  <c r="BH75" i="24"/>
  <c r="BH59" i="24"/>
  <c r="BH56" i="24"/>
  <c r="BG15" i="23"/>
  <c r="BG16" i="23" s="1"/>
  <c r="BH23" i="24"/>
  <c r="BH5" i="23"/>
  <c r="BH6" i="23"/>
  <c r="BH10" i="23"/>
  <c r="BH26" i="24"/>
  <c r="BH81" i="24"/>
  <c r="BH42" i="24"/>
  <c r="BH12" i="23"/>
  <c r="BH55" i="24"/>
  <c r="BF5" i="25"/>
  <c r="BF7" i="24"/>
  <c r="BH32" i="24"/>
  <c r="BH57" i="24"/>
  <c r="BH46" i="24"/>
  <c r="BH80" i="24"/>
  <c r="BH14" i="23"/>
  <c r="BH37" i="24"/>
  <c r="BH47" i="24"/>
  <c r="BH61" i="24"/>
  <c r="BH68" i="24"/>
  <c r="BH53" i="24"/>
  <c r="BH72" i="24"/>
  <c r="BH73" i="24"/>
  <c r="BH84" i="24"/>
  <c r="BH88" i="24"/>
  <c r="BH69" i="24"/>
  <c r="BF15" i="24"/>
  <c r="BF6" i="24"/>
  <c r="BF4" i="25"/>
  <c r="BH77" i="24"/>
  <c r="BH65" i="24"/>
  <c r="BH13" i="23"/>
  <c r="BH90" i="24"/>
  <c r="BH91" i="24"/>
  <c r="BH41" i="24"/>
  <c r="BH87" i="24"/>
  <c r="BH92" i="24"/>
  <c r="BH43" i="24"/>
  <c r="BH82" i="24"/>
  <c r="BH66" i="24"/>
  <c r="BH35" i="24"/>
  <c r="BH7" i="23"/>
  <c r="BH11" i="23"/>
  <c r="BH45" i="24"/>
  <c r="BH24" i="24"/>
  <c r="BH36" i="24"/>
  <c r="BH54" i="24"/>
  <c r="BH83" i="24"/>
  <c r="BH28" i="24"/>
  <c r="BH40" i="24"/>
  <c r="BG13" i="24"/>
  <c r="BG7" i="25" s="1"/>
  <c r="BH38" i="24"/>
  <c r="BH86" i="24"/>
  <c r="BF5" i="24" l="1"/>
  <c r="BF16" i="24" s="1"/>
  <c r="BF9" i="25"/>
  <c r="BF27" i="25" s="1"/>
  <c r="BI83" i="24"/>
  <c r="BI66" i="24"/>
  <c r="BI38" i="24"/>
  <c r="BI86" i="24"/>
  <c r="BI54" i="24"/>
  <c r="BI36" i="24"/>
  <c r="BI45" i="24"/>
  <c r="BI35" i="24"/>
  <c r="BI11" i="23"/>
  <c r="BI92" i="24"/>
  <c r="BI77" i="24"/>
  <c r="BF13" i="25"/>
  <c r="BI88" i="24"/>
  <c r="BI53" i="24"/>
  <c r="BI37" i="24"/>
  <c r="BI80" i="24"/>
  <c r="BI14" i="23"/>
  <c r="BH10" i="24"/>
  <c r="BI70" i="24"/>
  <c r="BI39" i="24"/>
  <c r="BI58" i="24"/>
  <c r="BI67" i="24"/>
  <c r="BG5" i="25"/>
  <c r="BG7" i="24"/>
  <c r="BI10" i="23"/>
  <c r="BI25" i="24"/>
  <c r="BI50" i="24"/>
  <c r="BI87" i="24"/>
  <c r="BI91" i="24"/>
  <c r="BI69" i="24"/>
  <c r="BI72" i="24"/>
  <c r="BI61" i="24"/>
  <c r="BI42" i="24"/>
  <c r="BI26" i="24"/>
  <c r="BH12" i="24"/>
  <c r="BH6" i="25" s="1"/>
  <c r="BI75" i="24"/>
  <c r="BI71" i="24"/>
  <c r="BI29" i="24"/>
  <c r="BI51" i="24"/>
  <c r="BI62" i="24"/>
  <c r="BI40" i="24"/>
  <c r="BI84" i="24"/>
  <c r="BI68" i="24"/>
  <c r="BI47" i="24"/>
  <c r="BI46" i="24"/>
  <c r="BI32" i="24"/>
  <c r="BI55" i="24"/>
  <c r="BH14" i="24"/>
  <c r="BH8" i="25" s="1"/>
  <c r="BI23" i="24"/>
  <c r="BI6" i="23"/>
  <c r="BI5" i="23"/>
  <c r="BI12" i="23"/>
  <c r="BI56" i="24"/>
  <c r="BI60" i="24"/>
  <c r="BI85" i="24"/>
  <c r="BI52" i="24"/>
  <c r="BG15" i="24"/>
  <c r="BG6" i="24"/>
  <c r="BG4" i="25"/>
  <c r="BI89" i="24"/>
  <c r="BI24" i="24"/>
  <c r="BI43" i="24"/>
  <c r="BI28" i="24"/>
  <c r="BH11" i="24"/>
  <c r="BI82" i="24"/>
  <c r="BI41" i="24"/>
  <c r="BI90" i="24"/>
  <c r="BI65" i="24"/>
  <c r="BI13" i="23"/>
  <c r="BI73" i="24"/>
  <c r="BH13" i="24"/>
  <c r="BH7" i="25" s="1"/>
  <c r="BI7" i="23"/>
  <c r="BI57" i="24"/>
  <c r="BI81" i="24"/>
  <c r="BH15" i="23"/>
  <c r="BH16" i="23" s="1"/>
  <c r="BI59" i="24"/>
  <c r="BI31" i="24"/>
  <c r="BI74" i="24"/>
  <c r="BI30" i="24"/>
  <c r="BI44" i="24"/>
  <c r="BI76" i="24"/>
  <c r="BI27" i="24"/>
  <c r="BF10" i="25" l="1"/>
  <c r="BG9" i="25"/>
  <c r="BG5" i="24"/>
  <c r="BG16" i="24" s="1"/>
  <c r="BG13" i="25"/>
  <c r="BI15" i="23"/>
  <c r="BI16" i="23" s="1"/>
  <c r="BJ27" i="24"/>
  <c r="BJ74" i="24"/>
  <c r="BJ44" i="24"/>
  <c r="BJ59" i="24"/>
  <c r="BI14" i="24"/>
  <c r="BI8" i="25" s="1"/>
  <c r="BJ41" i="24"/>
  <c r="BH5" i="25"/>
  <c r="BH7" i="24"/>
  <c r="BJ43" i="24"/>
  <c r="BI12" i="24"/>
  <c r="BI6" i="25" s="1"/>
  <c r="BJ60" i="24"/>
  <c r="BJ32" i="24"/>
  <c r="BJ47" i="24"/>
  <c r="BJ84" i="24"/>
  <c r="BJ91" i="24"/>
  <c r="BJ50" i="24"/>
  <c r="BJ12" i="23"/>
  <c r="BJ58" i="24"/>
  <c r="BJ70" i="24"/>
  <c r="BJ53" i="24"/>
  <c r="BJ92" i="24"/>
  <c r="BJ36" i="24"/>
  <c r="BJ66" i="24"/>
  <c r="BJ57" i="24"/>
  <c r="BJ65" i="24"/>
  <c r="BJ13" i="23"/>
  <c r="BJ6" i="23"/>
  <c r="BJ24" i="24"/>
  <c r="BG27" i="25"/>
  <c r="BJ52" i="24"/>
  <c r="BJ40" i="24"/>
  <c r="BJ51" i="24"/>
  <c r="BJ71" i="24"/>
  <c r="BJ26" i="24"/>
  <c r="BJ87" i="24"/>
  <c r="BJ80" i="24"/>
  <c r="BJ14" i="23"/>
  <c r="BJ31" i="24"/>
  <c r="BJ73" i="24"/>
  <c r="BJ28" i="24"/>
  <c r="BI10" i="24"/>
  <c r="BJ85" i="24"/>
  <c r="BJ56" i="24"/>
  <c r="BJ55" i="24"/>
  <c r="BJ46" i="24"/>
  <c r="BJ68" i="24"/>
  <c r="BJ62" i="24"/>
  <c r="BJ61" i="24"/>
  <c r="BJ69" i="24"/>
  <c r="BJ25" i="24"/>
  <c r="BJ67" i="24"/>
  <c r="BH6" i="24"/>
  <c r="BH15" i="24"/>
  <c r="BH13" i="25" s="1"/>
  <c r="BH4" i="25"/>
  <c r="BJ37" i="24"/>
  <c r="BJ88" i="24"/>
  <c r="BJ45" i="24"/>
  <c r="BJ54" i="24"/>
  <c r="BJ38" i="24"/>
  <c r="BJ83" i="24"/>
  <c r="BJ76" i="24"/>
  <c r="BJ30" i="24"/>
  <c r="BJ81" i="24"/>
  <c r="BJ90" i="24"/>
  <c r="BJ82" i="24"/>
  <c r="BJ89" i="24"/>
  <c r="BJ23" i="24"/>
  <c r="BJ5" i="23"/>
  <c r="BJ10" i="23"/>
  <c r="BJ29" i="24"/>
  <c r="BJ75" i="24"/>
  <c r="BJ42" i="24"/>
  <c r="BJ72" i="24"/>
  <c r="BJ39" i="24"/>
  <c r="BI11" i="24"/>
  <c r="BJ77" i="24"/>
  <c r="BJ35" i="24"/>
  <c r="BJ7" i="23"/>
  <c r="BJ11" i="23"/>
  <c r="BJ86" i="24"/>
  <c r="BI13" i="24"/>
  <c r="BI7" i="25" s="1"/>
  <c r="BG10" i="25" l="1"/>
  <c r="BH5" i="24"/>
  <c r="BH16" i="24" s="1"/>
  <c r="BH9" i="25"/>
  <c r="BH10" i="25" s="1"/>
  <c r="BK75" i="24"/>
  <c r="BK86" i="24"/>
  <c r="BK35" i="24"/>
  <c r="BK7" i="23"/>
  <c r="BK11" i="23"/>
  <c r="BK39" i="24"/>
  <c r="BK29" i="24"/>
  <c r="BK82" i="24"/>
  <c r="BK83" i="24"/>
  <c r="BK54" i="24"/>
  <c r="BK88" i="24"/>
  <c r="BK61" i="24"/>
  <c r="BK85" i="24"/>
  <c r="BK71" i="24"/>
  <c r="BK40" i="24"/>
  <c r="BK36" i="24"/>
  <c r="BK53" i="24"/>
  <c r="BK84" i="24"/>
  <c r="BK41" i="24"/>
  <c r="BK74" i="24"/>
  <c r="BK10" i="23"/>
  <c r="BK23" i="24"/>
  <c r="BK6" i="23"/>
  <c r="BK5" i="23"/>
  <c r="BJ14" i="24"/>
  <c r="BJ8" i="25" s="1"/>
  <c r="BK45" i="24"/>
  <c r="BK37" i="24"/>
  <c r="BK25" i="24"/>
  <c r="BK68" i="24"/>
  <c r="BK55" i="24"/>
  <c r="BK87" i="24"/>
  <c r="BK57" i="24"/>
  <c r="BJ11" i="24"/>
  <c r="BK58" i="24"/>
  <c r="BK47" i="24"/>
  <c r="BK43" i="24"/>
  <c r="BK72" i="24"/>
  <c r="BJ15" i="23"/>
  <c r="BJ16" i="23" s="1"/>
  <c r="BK90" i="24"/>
  <c r="BK81" i="24"/>
  <c r="BK76" i="24"/>
  <c r="BK38" i="24"/>
  <c r="BK67" i="24"/>
  <c r="BK62" i="24"/>
  <c r="BK46" i="24"/>
  <c r="BK56" i="24"/>
  <c r="BI15" i="24"/>
  <c r="BI6" i="24"/>
  <c r="BI4" i="25"/>
  <c r="BK73" i="24"/>
  <c r="BK80" i="24"/>
  <c r="BK14" i="23"/>
  <c r="BJ10" i="24"/>
  <c r="BJ12" i="24"/>
  <c r="BJ6" i="25" s="1"/>
  <c r="BK52" i="24"/>
  <c r="BK13" i="23"/>
  <c r="BK66" i="24"/>
  <c r="BK70" i="24"/>
  <c r="BK91" i="24"/>
  <c r="BK60" i="24"/>
  <c r="BK44" i="24"/>
  <c r="BK27" i="24"/>
  <c r="BK42" i="24"/>
  <c r="BK77" i="24"/>
  <c r="BI5" i="25"/>
  <c r="BI7" i="24"/>
  <c r="BK89" i="24"/>
  <c r="BK30" i="24"/>
  <c r="BK69" i="24"/>
  <c r="BK28" i="24"/>
  <c r="BK31" i="24"/>
  <c r="BK26" i="24"/>
  <c r="BK51" i="24"/>
  <c r="BK24" i="24"/>
  <c r="BK65" i="24"/>
  <c r="BJ13" i="24"/>
  <c r="BJ7" i="25" s="1"/>
  <c r="BK92" i="24"/>
  <c r="BK50" i="24"/>
  <c r="BK12" i="23"/>
  <c r="BK32" i="24"/>
  <c r="BK59" i="24"/>
  <c r="BH27" i="25" l="1"/>
  <c r="BK10" i="24"/>
  <c r="BL65" i="24"/>
  <c r="BL13" i="23"/>
  <c r="BL51" i="24"/>
  <c r="BL69" i="24"/>
  <c r="BL66" i="24"/>
  <c r="BL52" i="24"/>
  <c r="BL80" i="24"/>
  <c r="BL14" i="23"/>
  <c r="BI9" i="25"/>
  <c r="BL62" i="24"/>
  <c r="BL7" i="23"/>
  <c r="BL38" i="24"/>
  <c r="BL72" i="24"/>
  <c r="BL47" i="24"/>
  <c r="BJ5" i="25"/>
  <c r="BJ7" i="24"/>
  <c r="BL68" i="24"/>
  <c r="BL53" i="24"/>
  <c r="BL85" i="24"/>
  <c r="BL88" i="24"/>
  <c r="BL86" i="24"/>
  <c r="BL32" i="24"/>
  <c r="BL92" i="24"/>
  <c r="BL31" i="24"/>
  <c r="BL30" i="24"/>
  <c r="BL42" i="24"/>
  <c r="BL44" i="24"/>
  <c r="BL91" i="24"/>
  <c r="BI5" i="24"/>
  <c r="BI16" i="24" s="1"/>
  <c r="BL67" i="24"/>
  <c r="BL76" i="24"/>
  <c r="BL90" i="24"/>
  <c r="BL57" i="24"/>
  <c r="BL25" i="24"/>
  <c r="BL74" i="24"/>
  <c r="BL71" i="24"/>
  <c r="BL61" i="24"/>
  <c r="BL54" i="24"/>
  <c r="BK14" i="24"/>
  <c r="BK8" i="25" s="1"/>
  <c r="BL50" i="24"/>
  <c r="BL12" i="23"/>
  <c r="BL59" i="24"/>
  <c r="BL24" i="24"/>
  <c r="BL28" i="24"/>
  <c r="BL10" i="23"/>
  <c r="BL27" i="24"/>
  <c r="BL60" i="24"/>
  <c r="BL70" i="24"/>
  <c r="BJ6" i="24"/>
  <c r="BJ15" i="24"/>
  <c r="BJ4" i="25"/>
  <c r="BL73" i="24"/>
  <c r="BI13" i="25"/>
  <c r="BL46" i="24"/>
  <c r="BK13" i="24"/>
  <c r="BK7" i="25" s="1"/>
  <c r="BL58" i="24"/>
  <c r="BL55" i="24"/>
  <c r="BL45" i="24"/>
  <c r="BL84" i="24"/>
  <c r="BL36" i="24"/>
  <c r="BL82" i="24"/>
  <c r="BL39" i="24"/>
  <c r="BL35" i="24"/>
  <c r="BL11" i="23"/>
  <c r="BL75" i="24"/>
  <c r="BK6" i="24"/>
  <c r="BL26" i="24"/>
  <c r="BL89" i="24"/>
  <c r="BL77" i="24"/>
  <c r="BK12" i="24"/>
  <c r="BK6" i="25" s="1"/>
  <c r="BL56" i="24"/>
  <c r="BK11" i="24"/>
  <c r="BL81" i="24"/>
  <c r="BL43" i="24"/>
  <c r="BL87" i="24"/>
  <c r="BL37" i="24"/>
  <c r="BL23" i="24"/>
  <c r="BL6" i="23"/>
  <c r="BL5" i="23"/>
  <c r="BL41" i="24"/>
  <c r="BL40" i="24"/>
  <c r="BL83" i="24"/>
  <c r="BL29" i="24"/>
  <c r="BK15" i="23"/>
  <c r="BK16" i="23" s="1"/>
  <c r="BJ9" i="25" l="1"/>
  <c r="BJ27" i="25" s="1"/>
  <c r="BJ5" i="24"/>
  <c r="BK4" i="25"/>
  <c r="BL15" i="23"/>
  <c r="BL16" i="23" s="1"/>
  <c r="BM41" i="24"/>
  <c r="BM87" i="24"/>
  <c r="BM83" i="24"/>
  <c r="BM29" i="24"/>
  <c r="BM40" i="24"/>
  <c r="BM37" i="24"/>
  <c r="BM56" i="24"/>
  <c r="BM26" i="24"/>
  <c r="BM84" i="24"/>
  <c r="BM46" i="24"/>
  <c r="BM28" i="24"/>
  <c r="BM59" i="24"/>
  <c r="BM50" i="24"/>
  <c r="BM12" i="23"/>
  <c r="BM61" i="24"/>
  <c r="BM57" i="24"/>
  <c r="BM30" i="24"/>
  <c r="BM92" i="24"/>
  <c r="BM38" i="24"/>
  <c r="BI27" i="25"/>
  <c r="BI10" i="25"/>
  <c r="BM69" i="24"/>
  <c r="BM75" i="24"/>
  <c r="BM39" i="24"/>
  <c r="BL11" i="24"/>
  <c r="BM45" i="24"/>
  <c r="BM58" i="24"/>
  <c r="BM73" i="24"/>
  <c r="BM74" i="24"/>
  <c r="BM76" i="24"/>
  <c r="BM91" i="24"/>
  <c r="BM42" i="24"/>
  <c r="BM31" i="24"/>
  <c r="BM32" i="24"/>
  <c r="BL12" i="24"/>
  <c r="BL6" i="25" s="1"/>
  <c r="BM72" i="24"/>
  <c r="BM52" i="24"/>
  <c r="BM65" i="24"/>
  <c r="BM13" i="23"/>
  <c r="BM36" i="24"/>
  <c r="BM70" i="24"/>
  <c r="BM27" i="24"/>
  <c r="BL10" i="24"/>
  <c r="BM54" i="24"/>
  <c r="BM25" i="24"/>
  <c r="BM90" i="24"/>
  <c r="BM88" i="24"/>
  <c r="BM53" i="24"/>
  <c r="BM62" i="24"/>
  <c r="BM80" i="24"/>
  <c r="BM66" i="24"/>
  <c r="BL14" i="24"/>
  <c r="BL8" i="25" s="1"/>
  <c r="BM23" i="24"/>
  <c r="BM10" i="23"/>
  <c r="BM6" i="23"/>
  <c r="BM14" i="23"/>
  <c r="BM81" i="24"/>
  <c r="BM89" i="24"/>
  <c r="BK15" i="24"/>
  <c r="BM43" i="24"/>
  <c r="BK5" i="25"/>
  <c r="BK7" i="24"/>
  <c r="BK5" i="24" s="1"/>
  <c r="BM77" i="24"/>
  <c r="BM35" i="24"/>
  <c r="BM11" i="23"/>
  <c r="BM7" i="23"/>
  <c r="BM82" i="24"/>
  <c r="BM55" i="24"/>
  <c r="BJ13" i="25"/>
  <c r="BJ10" i="25" s="1"/>
  <c r="BM60" i="24"/>
  <c r="BM5" i="23"/>
  <c r="BM24" i="24"/>
  <c r="BM71" i="24"/>
  <c r="BM67" i="24"/>
  <c r="BM44" i="24"/>
  <c r="BM86" i="24"/>
  <c r="BM85" i="24"/>
  <c r="BM68" i="24"/>
  <c r="BM47" i="24"/>
  <c r="BL13" i="24"/>
  <c r="BL7" i="25" s="1"/>
  <c r="BM51" i="24"/>
  <c r="BK9" i="25" l="1"/>
  <c r="BK27" i="25" s="1"/>
  <c r="BJ16" i="24"/>
  <c r="BM10" i="24"/>
  <c r="BM4" i="25" s="1"/>
  <c r="BN51" i="24"/>
  <c r="BN85" i="24"/>
  <c r="BN44" i="24"/>
  <c r="BN60" i="24"/>
  <c r="BN86" i="24"/>
  <c r="BN67" i="24"/>
  <c r="BN82" i="24"/>
  <c r="BN77" i="24"/>
  <c r="BN43" i="24"/>
  <c r="BN81" i="24"/>
  <c r="BN13" i="23"/>
  <c r="BN66" i="24"/>
  <c r="BN62" i="24"/>
  <c r="BN88" i="24"/>
  <c r="BL15" i="24"/>
  <c r="BL6" i="24"/>
  <c r="BL4" i="25"/>
  <c r="BN70" i="24"/>
  <c r="BN72" i="24"/>
  <c r="BN42" i="24"/>
  <c r="BN76" i="24"/>
  <c r="BN73" i="24"/>
  <c r="BN7" i="23"/>
  <c r="BN45" i="24"/>
  <c r="BN75" i="24"/>
  <c r="BN69" i="24"/>
  <c r="BN38" i="24"/>
  <c r="BN30" i="24"/>
  <c r="BN61" i="24"/>
  <c r="BN59" i="24"/>
  <c r="BN26" i="24"/>
  <c r="BN37" i="24"/>
  <c r="BN29" i="24"/>
  <c r="BN87" i="24"/>
  <c r="BN11" i="23"/>
  <c r="BN35" i="24"/>
  <c r="BK13" i="25"/>
  <c r="BK16" i="24"/>
  <c r="BM14" i="24"/>
  <c r="BM8" i="25" s="1"/>
  <c r="BN23" i="24"/>
  <c r="BN5" i="23"/>
  <c r="BN6" i="23"/>
  <c r="BM13" i="24"/>
  <c r="BM7" i="25" s="1"/>
  <c r="BN25" i="24"/>
  <c r="BN27" i="24"/>
  <c r="BN36" i="24"/>
  <c r="BN65" i="24"/>
  <c r="BN91" i="24"/>
  <c r="BN58" i="24"/>
  <c r="BL7" i="24"/>
  <c r="BL5" i="25"/>
  <c r="BN57" i="24"/>
  <c r="BN46" i="24"/>
  <c r="BN89" i="24"/>
  <c r="BN90" i="24"/>
  <c r="BM11" i="24"/>
  <c r="BN31" i="24"/>
  <c r="BN74" i="24"/>
  <c r="BN92" i="24"/>
  <c r="BN50" i="24"/>
  <c r="BN12" i="23"/>
  <c r="BN41" i="24"/>
  <c r="BN71" i="24"/>
  <c r="BN47" i="24"/>
  <c r="BN55" i="24"/>
  <c r="BN68" i="24"/>
  <c r="BN10" i="23"/>
  <c r="BN24" i="24"/>
  <c r="BN80" i="24"/>
  <c r="BN14" i="23"/>
  <c r="BN53" i="24"/>
  <c r="BN54" i="24"/>
  <c r="BM15" i="23"/>
  <c r="BM16" i="23" s="1"/>
  <c r="BN52" i="24"/>
  <c r="BN32" i="24"/>
  <c r="BN39" i="24"/>
  <c r="BM12" i="24"/>
  <c r="BM6" i="25" s="1"/>
  <c r="BN28" i="24"/>
  <c r="BN84" i="24"/>
  <c r="BN56" i="24"/>
  <c r="BN40" i="24"/>
  <c r="BN83" i="24"/>
  <c r="BM6" i="24" l="1"/>
  <c r="BK10" i="25"/>
  <c r="BN12" i="24"/>
  <c r="BN6" i="25" s="1"/>
  <c r="BO56" i="24"/>
  <c r="BO28" i="24"/>
  <c r="BO39" i="24"/>
  <c r="BO52" i="24"/>
  <c r="BO53" i="24"/>
  <c r="BO68" i="24"/>
  <c r="BO41" i="24"/>
  <c r="BO46" i="24"/>
  <c r="BO7" i="23"/>
  <c r="BO36" i="24"/>
  <c r="BO23" i="24"/>
  <c r="BO6" i="23"/>
  <c r="BO5" i="23"/>
  <c r="BO87" i="24"/>
  <c r="BO37" i="24"/>
  <c r="BO69" i="24"/>
  <c r="BO45" i="24"/>
  <c r="BO73" i="24"/>
  <c r="BO42" i="24"/>
  <c r="BO70" i="24"/>
  <c r="BO66" i="24"/>
  <c r="BN14" i="24"/>
  <c r="BN8" i="25" s="1"/>
  <c r="BO77" i="24"/>
  <c r="BO60" i="24"/>
  <c r="BO85" i="24"/>
  <c r="BO47" i="24"/>
  <c r="BO92" i="24"/>
  <c r="BO90" i="24"/>
  <c r="BO27" i="24"/>
  <c r="BN10" i="24"/>
  <c r="BO35" i="24"/>
  <c r="BO11" i="23"/>
  <c r="BO59" i="24"/>
  <c r="BO30" i="24"/>
  <c r="BO76" i="24"/>
  <c r="BL9" i="25"/>
  <c r="BO88" i="24"/>
  <c r="BN13" i="24"/>
  <c r="BN7" i="25" s="1"/>
  <c r="BO82" i="24"/>
  <c r="BO67" i="24"/>
  <c r="BO83" i="24"/>
  <c r="BO32" i="24"/>
  <c r="BO54" i="24"/>
  <c r="BO10" i="23"/>
  <c r="BO24" i="24"/>
  <c r="BO55" i="24"/>
  <c r="BO71" i="24"/>
  <c r="BN15" i="23"/>
  <c r="BN16" i="23" s="1"/>
  <c r="BO31" i="24"/>
  <c r="BO89" i="24"/>
  <c r="BO57" i="24"/>
  <c r="BO58" i="24"/>
  <c r="BO65" i="24"/>
  <c r="BO13" i="23"/>
  <c r="BO61" i="24"/>
  <c r="BO38" i="24"/>
  <c r="BO72" i="24"/>
  <c r="BL5" i="24"/>
  <c r="BL16" i="24" s="1"/>
  <c r="BO62" i="24"/>
  <c r="BO43" i="24"/>
  <c r="BO86" i="24"/>
  <c r="BO44" i="24"/>
  <c r="BO51" i="24"/>
  <c r="BO40" i="24"/>
  <c r="BO84" i="24"/>
  <c r="BO80" i="24"/>
  <c r="BO50" i="24"/>
  <c r="BO12" i="23"/>
  <c r="BO74" i="24"/>
  <c r="BM5" i="25"/>
  <c r="BM9" i="25" s="1"/>
  <c r="BM7" i="24"/>
  <c r="BM5" i="24" s="1"/>
  <c r="BM15" i="24"/>
  <c r="BO91" i="24"/>
  <c r="BN11" i="24"/>
  <c r="BO25" i="24"/>
  <c r="BO29" i="24"/>
  <c r="BO26" i="24"/>
  <c r="BO75" i="24"/>
  <c r="BL13" i="25"/>
  <c r="BO14" i="23"/>
  <c r="BO81" i="24"/>
  <c r="BO11" i="24" l="1"/>
  <c r="BM27" i="25"/>
  <c r="BP54" i="24"/>
  <c r="BP88" i="24"/>
  <c r="BO15" i="23"/>
  <c r="BO16" i="23" s="1"/>
  <c r="BP27" i="24"/>
  <c r="BP92" i="24"/>
  <c r="BP60" i="24"/>
  <c r="BO13" i="24"/>
  <c r="BO7" i="25" s="1"/>
  <c r="BP42" i="24"/>
  <c r="BP36" i="24"/>
  <c r="BP68" i="24"/>
  <c r="BP91" i="24"/>
  <c r="BP26" i="24"/>
  <c r="BP25" i="24"/>
  <c r="BM13" i="25"/>
  <c r="BM16" i="24"/>
  <c r="BP74" i="24"/>
  <c r="BP80" i="24"/>
  <c r="BP43" i="24"/>
  <c r="BP7" i="23"/>
  <c r="BP38" i="24"/>
  <c r="BP14" i="23"/>
  <c r="BP83" i="24"/>
  <c r="BP82" i="24"/>
  <c r="BL10" i="25"/>
  <c r="BL27" i="25"/>
  <c r="BP30" i="24"/>
  <c r="BP35" i="24"/>
  <c r="BP11" i="23"/>
  <c r="BP13" i="23"/>
  <c r="BP66" i="24"/>
  <c r="BP45" i="24"/>
  <c r="BP37" i="24"/>
  <c r="BP52" i="24"/>
  <c r="BP28" i="24"/>
  <c r="BO12" i="24"/>
  <c r="BO6" i="25" s="1"/>
  <c r="BN7" i="24"/>
  <c r="BN5" i="25"/>
  <c r="BP40" i="24"/>
  <c r="BP44" i="24"/>
  <c r="BP61" i="24"/>
  <c r="BP65" i="24"/>
  <c r="BP57" i="24"/>
  <c r="BP31" i="24"/>
  <c r="BP71" i="24"/>
  <c r="BP6" i="23"/>
  <c r="BP24" i="24"/>
  <c r="BP67" i="24"/>
  <c r="BP76" i="24"/>
  <c r="BP47" i="24"/>
  <c r="BP85" i="24"/>
  <c r="BP77" i="24"/>
  <c r="BP69" i="24"/>
  <c r="BP87" i="24"/>
  <c r="BP23" i="24"/>
  <c r="BP5" i="23"/>
  <c r="BP10" i="23"/>
  <c r="BP39" i="24"/>
  <c r="BP56" i="24"/>
  <c r="BO5" i="25"/>
  <c r="BP81" i="24"/>
  <c r="BP75" i="24"/>
  <c r="BP29" i="24"/>
  <c r="BP50" i="24"/>
  <c r="BP84" i="24"/>
  <c r="BP12" i="23"/>
  <c r="BP51" i="24"/>
  <c r="BP86" i="24"/>
  <c r="BP62" i="24"/>
  <c r="BP72" i="24"/>
  <c r="BP58" i="24"/>
  <c r="BP89" i="24"/>
  <c r="BP55" i="24"/>
  <c r="BP32" i="24"/>
  <c r="BP59" i="24"/>
  <c r="BN6" i="24"/>
  <c r="BN4" i="25"/>
  <c r="BN15" i="24"/>
  <c r="BP90" i="24"/>
  <c r="BP70" i="24"/>
  <c r="BP73" i="24"/>
  <c r="BO14" i="24"/>
  <c r="BO8" i="25" s="1"/>
  <c r="BO10" i="24"/>
  <c r="BP46" i="24"/>
  <c r="BP41" i="24"/>
  <c r="BP53" i="24"/>
  <c r="BN9" i="25" l="1"/>
  <c r="BN27" i="25" s="1"/>
  <c r="BP12" i="24"/>
  <c r="BP6" i="25" s="1"/>
  <c r="BN5" i="24"/>
  <c r="BN16" i="24" s="1"/>
  <c r="BQ32" i="24"/>
  <c r="BP10" i="24"/>
  <c r="BQ65" i="24"/>
  <c r="BQ13" i="23"/>
  <c r="BQ28" i="24"/>
  <c r="BP13" i="24"/>
  <c r="BP7" i="25" s="1"/>
  <c r="BQ38" i="24"/>
  <c r="BQ80" i="24"/>
  <c r="BQ68" i="24"/>
  <c r="BQ42" i="24"/>
  <c r="BQ54" i="24"/>
  <c r="BQ89" i="24"/>
  <c r="BQ72" i="24"/>
  <c r="BQ86" i="24"/>
  <c r="BQ84" i="24"/>
  <c r="BQ29" i="24"/>
  <c r="BQ81" i="24"/>
  <c r="BQ56" i="24"/>
  <c r="BP15" i="23"/>
  <c r="BP16" i="23" s="1"/>
  <c r="BQ87" i="24"/>
  <c r="BQ47" i="24"/>
  <c r="BQ31" i="24"/>
  <c r="BQ44" i="24"/>
  <c r="BQ45" i="24"/>
  <c r="BQ30" i="24"/>
  <c r="BQ14" i="23"/>
  <c r="BQ82" i="24"/>
  <c r="BN13" i="25"/>
  <c r="BQ26" i="24"/>
  <c r="BQ46" i="24"/>
  <c r="BQ90" i="24"/>
  <c r="BQ71" i="24"/>
  <c r="BQ61" i="24"/>
  <c r="BQ52" i="24"/>
  <c r="BP14" i="24"/>
  <c r="BP8" i="25" s="1"/>
  <c r="BQ43" i="24"/>
  <c r="BQ74" i="24"/>
  <c r="BQ25" i="24"/>
  <c r="BQ91" i="24"/>
  <c r="BP11" i="24"/>
  <c r="BQ92" i="24"/>
  <c r="BQ53" i="24"/>
  <c r="BQ73" i="24"/>
  <c r="BQ62" i="24"/>
  <c r="BQ51" i="24"/>
  <c r="BQ77" i="24"/>
  <c r="BQ67" i="24"/>
  <c r="BQ40" i="24"/>
  <c r="BQ41" i="24"/>
  <c r="BO6" i="24"/>
  <c r="BO15" i="24"/>
  <c r="BO4" i="25"/>
  <c r="BO9" i="25" s="1"/>
  <c r="BQ70" i="24"/>
  <c r="BQ59" i="24"/>
  <c r="BQ55" i="24"/>
  <c r="BQ58" i="24"/>
  <c r="BQ50" i="24"/>
  <c r="BQ12" i="23"/>
  <c r="BQ75" i="24"/>
  <c r="BO7" i="24"/>
  <c r="BQ39" i="24"/>
  <c r="BQ23" i="24"/>
  <c r="BQ6" i="23"/>
  <c r="BQ5" i="23"/>
  <c r="BQ10" i="23"/>
  <c r="BQ69" i="24"/>
  <c r="BQ85" i="24"/>
  <c r="BQ76" i="24"/>
  <c r="BQ24" i="24"/>
  <c r="BQ57" i="24"/>
  <c r="BQ37" i="24"/>
  <c r="BQ66" i="24"/>
  <c r="BQ35" i="24"/>
  <c r="BQ7" i="23"/>
  <c r="BQ83" i="24"/>
  <c r="BQ11" i="23"/>
  <c r="BQ36" i="24"/>
  <c r="BQ60" i="24"/>
  <c r="BQ27" i="24"/>
  <c r="BQ88" i="24"/>
  <c r="BM10" i="25"/>
  <c r="BN10" i="25" l="1"/>
  <c r="BO5" i="24"/>
  <c r="BQ15" i="23"/>
  <c r="BQ16" i="23" s="1"/>
  <c r="BR23" i="24"/>
  <c r="BR10" i="23"/>
  <c r="BR6" i="23"/>
  <c r="BR50" i="24"/>
  <c r="BR12" i="23"/>
  <c r="BR55" i="24"/>
  <c r="BR62" i="24"/>
  <c r="BR91" i="24"/>
  <c r="BR74" i="24"/>
  <c r="BR61" i="24"/>
  <c r="BR26" i="24"/>
  <c r="BR31" i="24"/>
  <c r="BR87" i="24"/>
  <c r="BR81" i="24"/>
  <c r="BR84" i="24"/>
  <c r="BR72" i="24"/>
  <c r="BR54" i="24"/>
  <c r="BR68" i="24"/>
  <c r="BR38" i="24"/>
  <c r="BR28" i="24"/>
  <c r="BR75" i="24"/>
  <c r="BR59" i="24"/>
  <c r="BR70" i="24"/>
  <c r="BR67" i="24"/>
  <c r="BR92" i="24"/>
  <c r="BR52" i="24"/>
  <c r="BR46" i="24"/>
  <c r="BR30" i="24"/>
  <c r="BR47" i="24"/>
  <c r="BQ14" i="24"/>
  <c r="BQ8" i="25" s="1"/>
  <c r="BP15" i="24"/>
  <c r="BP4" i="25"/>
  <c r="BP6" i="24"/>
  <c r="BR88" i="24"/>
  <c r="BR83" i="24"/>
  <c r="BR85" i="24"/>
  <c r="BQ11" i="24"/>
  <c r="BR66" i="24"/>
  <c r="BR57" i="24"/>
  <c r="BR69" i="24"/>
  <c r="BR39" i="24"/>
  <c r="BR58" i="24"/>
  <c r="BO27" i="25"/>
  <c r="BR7" i="23"/>
  <c r="BR41" i="24"/>
  <c r="BQ13" i="24"/>
  <c r="BQ7" i="25" s="1"/>
  <c r="BR51" i="24"/>
  <c r="BR73" i="24"/>
  <c r="BR25" i="24"/>
  <c r="BR43" i="24"/>
  <c r="BR71" i="24"/>
  <c r="BR44" i="24"/>
  <c r="BR56" i="24"/>
  <c r="BR29" i="24"/>
  <c r="BR42" i="24"/>
  <c r="BR80" i="24"/>
  <c r="BR14" i="23"/>
  <c r="BR32" i="24"/>
  <c r="BR37" i="24"/>
  <c r="BR60" i="24"/>
  <c r="BR35" i="24"/>
  <c r="BR11" i="23"/>
  <c r="BR24" i="24"/>
  <c r="BR5" i="23"/>
  <c r="BR27" i="24"/>
  <c r="BR36" i="24"/>
  <c r="BQ12" i="24"/>
  <c r="BQ6" i="25" s="1"/>
  <c r="BR13" i="23"/>
  <c r="BR76" i="24"/>
  <c r="BQ10" i="24"/>
  <c r="BO13" i="25"/>
  <c r="BO10" i="25" s="1"/>
  <c r="BO16" i="24"/>
  <c r="BR40" i="24"/>
  <c r="BR77" i="24"/>
  <c r="BR53" i="24"/>
  <c r="BP5" i="25"/>
  <c r="BP7" i="24"/>
  <c r="BR90" i="24"/>
  <c r="BR82" i="24"/>
  <c r="BR45" i="24"/>
  <c r="BR86" i="24"/>
  <c r="BR89" i="24"/>
  <c r="BR65" i="24"/>
  <c r="BR11" i="24" l="1"/>
  <c r="BS90" i="24"/>
  <c r="BS53" i="24"/>
  <c r="BS40" i="24"/>
  <c r="BS76" i="24"/>
  <c r="BS11" i="23"/>
  <c r="BS36" i="24"/>
  <c r="BS37" i="24"/>
  <c r="BS42" i="24"/>
  <c r="BR12" i="24"/>
  <c r="BR6" i="25" s="1"/>
  <c r="BS58" i="24"/>
  <c r="BS66" i="24"/>
  <c r="BP5" i="24"/>
  <c r="BS46" i="24"/>
  <c r="BS92" i="24"/>
  <c r="BS70" i="24"/>
  <c r="BS38" i="24"/>
  <c r="BS87" i="24"/>
  <c r="BS26" i="24"/>
  <c r="BR15" i="23"/>
  <c r="BR16" i="23" s="1"/>
  <c r="BS35" i="24"/>
  <c r="BS7" i="23"/>
  <c r="BS29" i="24"/>
  <c r="BS43" i="24"/>
  <c r="BR13" i="24"/>
  <c r="BR7" i="25" s="1"/>
  <c r="BS57" i="24"/>
  <c r="BQ5" i="25"/>
  <c r="BQ7" i="24"/>
  <c r="BS83" i="24"/>
  <c r="BP9" i="25"/>
  <c r="BP27" i="25" s="1"/>
  <c r="BS47" i="24"/>
  <c r="BS75" i="24"/>
  <c r="BS54" i="24"/>
  <c r="BS84" i="24"/>
  <c r="BS74" i="24"/>
  <c r="BS62" i="24"/>
  <c r="BS50" i="24"/>
  <c r="BS12" i="23"/>
  <c r="BS23" i="24"/>
  <c r="BS5" i="23"/>
  <c r="BS6" i="23"/>
  <c r="BS10" i="23"/>
  <c r="BS65" i="24"/>
  <c r="BS13" i="23"/>
  <c r="BS86" i="24"/>
  <c r="BS82" i="24"/>
  <c r="BS77" i="24"/>
  <c r="BS27" i="24"/>
  <c r="BS24" i="24"/>
  <c r="BS60" i="24"/>
  <c r="BS32" i="24"/>
  <c r="BS80" i="24"/>
  <c r="BS14" i="23"/>
  <c r="BS44" i="24"/>
  <c r="BS73" i="24"/>
  <c r="BS39" i="24"/>
  <c r="BP16" i="24"/>
  <c r="BP13" i="25"/>
  <c r="BS30" i="24"/>
  <c r="BS68" i="24"/>
  <c r="BS72" i="24"/>
  <c r="BS81" i="24"/>
  <c r="BS31" i="24"/>
  <c r="BS91" i="24"/>
  <c r="BS55" i="24"/>
  <c r="BR10" i="24"/>
  <c r="BS89" i="24"/>
  <c r="BS45" i="24"/>
  <c r="BQ6" i="24"/>
  <c r="BQ15" i="24"/>
  <c r="BQ4" i="25"/>
  <c r="BS56" i="24"/>
  <c r="BS71" i="24"/>
  <c r="BS25" i="24"/>
  <c r="BS51" i="24"/>
  <c r="BS41" i="24"/>
  <c r="BS69" i="24"/>
  <c r="BS85" i="24"/>
  <c r="BS88" i="24"/>
  <c r="BS52" i="24"/>
  <c r="BS67" i="24"/>
  <c r="BS59" i="24"/>
  <c r="BS28" i="24"/>
  <c r="BR14" i="24"/>
  <c r="BR8" i="25" s="1"/>
  <c r="BS61" i="24"/>
  <c r="BQ9" i="25" l="1"/>
  <c r="BQ27" i="25" s="1"/>
  <c r="BR5" i="25"/>
  <c r="BP10" i="25"/>
  <c r="BT88" i="24"/>
  <c r="BT61" i="24"/>
  <c r="BT85" i="24"/>
  <c r="BT41" i="24"/>
  <c r="BT56" i="24"/>
  <c r="BT89" i="24"/>
  <c r="BT68" i="24"/>
  <c r="BT32" i="24"/>
  <c r="BT24" i="24"/>
  <c r="BT86" i="24"/>
  <c r="BS15" i="23"/>
  <c r="BS16" i="23" s="1"/>
  <c r="BT23" i="24"/>
  <c r="BT6" i="23"/>
  <c r="BT5" i="23"/>
  <c r="BT10" i="23"/>
  <c r="BT62" i="24"/>
  <c r="BR7" i="24"/>
  <c r="BS10" i="24"/>
  <c r="BS11" i="24"/>
  <c r="BT92" i="24"/>
  <c r="BS13" i="24"/>
  <c r="BS7" i="25" s="1"/>
  <c r="BT37" i="24"/>
  <c r="BT67" i="24"/>
  <c r="BT25" i="24"/>
  <c r="BR4" i="25"/>
  <c r="BR9" i="25" s="1"/>
  <c r="BR27" i="25" s="1"/>
  <c r="BR6" i="24"/>
  <c r="BR15" i="24"/>
  <c r="BT91" i="24"/>
  <c r="BT81" i="24"/>
  <c r="BT73" i="24"/>
  <c r="BT80" i="24"/>
  <c r="BT14" i="23"/>
  <c r="BT27" i="24"/>
  <c r="BS14" i="24"/>
  <c r="BS8" i="25" s="1"/>
  <c r="BT84" i="24"/>
  <c r="BT75" i="24"/>
  <c r="BT43" i="24"/>
  <c r="BT70" i="24"/>
  <c r="BT13" i="23"/>
  <c r="BT66" i="24"/>
  <c r="BT42" i="24"/>
  <c r="BT76" i="24"/>
  <c r="BT53" i="24"/>
  <c r="BT69" i="24"/>
  <c r="BT59" i="24"/>
  <c r="BT52" i="24"/>
  <c r="BS12" i="24"/>
  <c r="BS6" i="25" s="1"/>
  <c r="BT45" i="24"/>
  <c r="BT72" i="24"/>
  <c r="BT44" i="24"/>
  <c r="BT60" i="24"/>
  <c r="BT82" i="24"/>
  <c r="BT65" i="24"/>
  <c r="BT50" i="24"/>
  <c r="BT12" i="23"/>
  <c r="BT74" i="24"/>
  <c r="BT54" i="24"/>
  <c r="BT47" i="24"/>
  <c r="BT83" i="24"/>
  <c r="BT57" i="24"/>
  <c r="BT7" i="23"/>
  <c r="BT11" i="23"/>
  <c r="BT35" i="24"/>
  <c r="BT87" i="24"/>
  <c r="BT46" i="24"/>
  <c r="BT58" i="24"/>
  <c r="BT36" i="24"/>
  <c r="BT90" i="24"/>
  <c r="BT28" i="24"/>
  <c r="BT51" i="24"/>
  <c r="BT71" i="24"/>
  <c r="BQ13" i="25"/>
  <c r="BT55" i="24"/>
  <c r="BT31" i="24"/>
  <c r="BT30" i="24"/>
  <c r="BT39" i="24"/>
  <c r="BT77" i="24"/>
  <c r="BQ5" i="24"/>
  <c r="BQ16" i="24" s="1"/>
  <c r="BT29" i="24"/>
  <c r="BT26" i="24"/>
  <c r="BT38" i="24"/>
  <c r="BT40" i="24"/>
  <c r="BQ10" i="25" l="1"/>
  <c r="BR5" i="24"/>
  <c r="BR16" i="24" s="1"/>
  <c r="BU40" i="24"/>
  <c r="BU31" i="24"/>
  <c r="BU29" i="24"/>
  <c r="BU87" i="24"/>
  <c r="BU60" i="24"/>
  <c r="BU59" i="24"/>
  <c r="BU7" i="23"/>
  <c r="BU42" i="24"/>
  <c r="BU73" i="24"/>
  <c r="BU91" i="24"/>
  <c r="BU92" i="24"/>
  <c r="BU41" i="24"/>
  <c r="BT12" i="24"/>
  <c r="BT6" i="25" s="1"/>
  <c r="BU39" i="24"/>
  <c r="BU51" i="24"/>
  <c r="BU90" i="24"/>
  <c r="BU58" i="24"/>
  <c r="BU83" i="24"/>
  <c r="BU54" i="24"/>
  <c r="BU82" i="24"/>
  <c r="BU44" i="24"/>
  <c r="BU53" i="24"/>
  <c r="BU80" i="24"/>
  <c r="BU14" i="23"/>
  <c r="BU81" i="24"/>
  <c r="BR13" i="25"/>
  <c r="BR10" i="25" s="1"/>
  <c r="BU25" i="24"/>
  <c r="BU37" i="24"/>
  <c r="BS5" i="25"/>
  <c r="BS7" i="24"/>
  <c r="BU62" i="24"/>
  <c r="BU86" i="24"/>
  <c r="BU32" i="24"/>
  <c r="BU89" i="24"/>
  <c r="BU61" i="24"/>
  <c r="BU26" i="24"/>
  <c r="BU30" i="24"/>
  <c r="BU55" i="24"/>
  <c r="BU71" i="24"/>
  <c r="BU36" i="24"/>
  <c r="BU35" i="24"/>
  <c r="BU11" i="23"/>
  <c r="BU47" i="24"/>
  <c r="BU74" i="24"/>
  <c r="BU50" i="24"/>
  <c r="BU45" i="24"/>
  <c r="BT13" i="24"/>
  <c r="BT7" i="25" s="1"/>
  <c r="BU70" i="24"/>
  <c r="BU75" i="24"/>
  <c r="BU27" i="24"/>
  <c r="BT14" i="24"/>
  <c r="BT8" i="25" s="1"/>
  <c r="BS15" i="24"/>
  <c r="BS13" i="25" s="1"/>
  <c r="BS6" i="24"/>
  <c r="BS4" i="25"/>
  <c r="BT15" i="23"/>
  <c r="BT16" i="23" s="1"/>
  <c r="BU23" i="24"/>
  <c r="BU5" i="23"/>
  <c r="BU6" i="23"/>
  <c r="BU10" i="23"/>
  <c r="BT10" i="24"/>
  <c r="BU88" i="24"/>
  <c r="BU38" i="24"/>
  <c r="BU77" i="24"/>
  <c r="BU28" i="24"/>
  <c r="BT11" i="24"/>
  <c r="BU46" i="24"/>
  <c r="BU57" i="24"/>
  <c r="BU65" i="24"/>
  <c r="BU13" i="23"/>
  <c r="BU72" i="24"/>
  <c r="BU12" i="23"/>
  <c r="BU52" i="24"/>
  <c r="BU69" i="24"/>
  <c r="BU76" i="24"/>
  <c r="BU66" i="24"/>
  <c r="BU43" i="24"/>
  <c r="BU84" i="24"/>
  <c r="BU67" i="24"/>
  <c r="BU24" i="24"/>
  <c r="BU68" i="24"/>
  <c r="BU56" i="24"/>
  <c r="BU85" i="24"/>
  <c r="BS9" i="25" l="1"/>
  <c r="BS10" i="25" s="1"/>
  <c r="BU10" i="24"/>
  <c r="BU4" i="25" s="1"/>
  <c r="BU13" i="24"/>
  <c r="BU7" i="25" s="1"/>
  <c r="BS5" i="24"/>
  <c r="BS16" i="24" s="1"/>
  <c r="BV69" i="24"/>
  <c r="BV38" i="24"/>
  <c r="BT6" i="24"/>
  <c r="BT15" i="24"/>
  <c r="BT13" i="25" s="1"/>
  <c r="BT4" i="25"/>
  <c r="BV70" i="24"/>
  <c r="BV35" i="24"/>
  <c r="BV7" i="23"/>
  <c r="BV62" i="24"/>
  <c r="BV80" i="24"/>
  <c r="BV14" i="23"/>
  <c r="BV44" i="24"/>
  <c r="BV54" i="24"/>
  <c r="BV58" i="24"/>
  <c r="BU12" i="24"/>
  <c r="BU6" i="25" s="1"/>
  <c r="BV92" i="24"/>
  <c r="BV87" i="24"/>
  <c r="BV5" i="23"/>
  <c r="BV31" i="24"/>
  <c r="BV56" i="24"/>
  <c r="BV65" i="24"/>
  <c r="BV13" i="23"/>
  <c r="BV77" i="24"/>
  <c r="BU15" i="23"/>
  <c r="BU16" i="23" s="1"/>
  <c r="BV23" i="24"/>
  <c r="BV6" i="23"/>
  <c r="BV10" i="23"/>
  <c r="BV50" i="24"/>
  <c r="BV12" i="23"/>
  <c r="BV47" i="24"/>
  <c r="BV11" i="23"/>
  <c r="BV36" i="24"/>
  <c r="BV26" i="24"/>
  <c r="BV25" i="24"/>
  <c r="BU14" i="24"/>
  <c r="BU8" i="25" s="1"/>
  <c r="BV51" i="24"/>
  <c r="BV59" i="24"/>
  <c r="BV66" i="24"/>
  <c r="BV46" i="24"/>
  <c r="BV67" i="24"/>
  <c r="BV43" i="24"/>
  <c r="BV52" i="24"/>
  <c r="BT5" i="25"/>
  <c r="BT7" i="24"/>
  <c r="BV88" i="24"/>
  <c r="BV75" i="24"/>
  <c r="BV45" i="24"/>
  <c r="BV55" i="24"/>
  <c r="BV89" i="24"/>
  <c r="BV86" i="24"/>
  <c r="BV81" i="24"/>
  <c r="BV53" i="24"/>
  <c r="BV82" i="24"/>
  <c r="BV83" i="24"/>
  <c r="BU11" i="24"/>
  <c r="BV41" i="24"/>
  <c r="BV91" i="24"/>
  <c r="BV42" i="24"/>
  <c r="BV29" i="24"/>
  <c r="BV24" i="24"/>
  <c r="BV84" i="24"/>
  <c r="BV72" i="24"/>
  <c r="BV85" i="24"/>
  <c r="BV68" i="24"/>
  <c r="BV76" i="24"/>
  <c r="BV57" i="24"/>
  <c r="BV28" i="24"/>
  <c r="BV27" i="24"/>
  <c r="BV74" i="24"/>
  <c r="BV71" i="24"/>
  <c r="BV30" i="24"/>
  <c r="BV61" i="24"/>
  <c r="BV32" i="24"/>
  <c r="BV37" i="24"/>
  <c r="BV90" i="24"/>
  <c r="BV39" i="24"/>
  <c r="BV73" i="24"/>
  <c r="BV60" i="24"/>
  <c r="BV40" i="24"/>
  <c r="BS27" i="25" l="1"/>
  <c r="BU6" i="24"/>
  <c r="BU15" i="24"/>
  <c r="BU13" i="25" s="1"/>
  <c r="BW90" i="24"/>
  <c r="BW32" i="24"/>
  <c r="BW30" i="24"/>
  <c r="BW57" i="24"/>
  <c r="BW68" i="24"/>
  <c r="BW72" i="24"/>
  <c r="BW10" i="23"/>
  <c r="BW24" i="24"/>
  <c r="BW42" i="24"/>
  <c r="BW41" i="24"/>
  <c r="BW83" i="24"/>
  <c r="BW53" i="24"/>
  <c r="BW55" i="24"/>
  <c r="BW75" i="24"/>
  <c r="BW43" i="24"/>
  <c r="BW46" i="24"/>
  <c r="BW51" i="24"/>
  <c r="BW25" i="24"/>
  <c r="BW7" i="23"/>
  <c r="BW36" i="24"/>
  <c r="BW44" i="24"/>
  <c r="BW80" i="24"/>
  <c r="BW14" i="23"/>
  <c r="BW35" i="24"/>
  <c r="BW11" i="23"/>
  <c r="BW73" i="24"/>
  <c r="BW74" i="24"/>
  <c r="BV10" i="24"/>
  <c r="BW82" i="24"/>
  <c r="BW81" i="24"/>
  <c r="BW89" i="24"/>
  <c r="BV12" i="24"/>
  <c r="BV6" i="25" s="1"/>
  <c r="BW67" i="24"/>
  <c r="BV13" i="24"/>
  <c r="BV7" i="25" s="1"/>
  <c r="BW26" i="24"/>
  <c r="BW77" i="24"/>
  <c r="BW65" i="24"/>
  <c r="BW13" i="23"/>
  <c r="BW31" i="24"/>
  <c r="BW58" i="24"/>
  <c r="BW62" i="24"/>
  <c r="BT9" i="25"/>
  <c r="BW38" i="24"/>
  <c r="BW40" i="24"/>
  <c r="BW60" i="24"/>
  <c r="BW37" i="24"/>
  <c r="BW61" i="24"/>
  <c r="BW71" i="24"/>
  <c r="BW76" i="24"/>
  <c r="BW85" i="24"/>
  <c r="BW84" i="24"/>
  <c r="BW29" i="24"/>
  <c r="BU5" i="25"/>
  <c r="BU9" i="25" s="1"/>
  <c r="BU7" i="24"/>
  <c r="BW45" i="24"/>
  <c r="BW88" i="24"/>
  <c r="BW52" i="24"/>
  <c r="BW66" i="24"/>
  <c r="BW47" i="24"/>
  <c r="BW50" i="24"/>
  <c r="BW12" i="23"/>
  <c r="BW23" i="24"/>
  <c r="BW5" i="23"/>
  <c r="BW6" i="23"/>
  <c r="BW92" i="24"/>
  <c r="BW54" i="24"/>
  <c r="BW39" i="24"/>
  <c r="BW27" i="24"/>
  <c r="BW28" i="24"/>
  <c r="BW91" i="24"/>
  <c r="BW86" i="24"/>
  <c r="BW59" i="24"/>
  <c r="BV11" i="24"/>
  <c r="BV15" i="23"/>
  <c r="BV16" i="23" s="1"/>
  <c r="BW56" i="24"/>
  <c r="BW87" i="24"/>
  <c r="BV14" i="24"/>
  <c r="BV8" i="25" s="1"/>
  <c r="BW70" i="24"/>
  <c r="BT5" i="24"/>
  <c r="BT16" i="24" s="1"/>
  <c r="BW69" i="24"/>
  <c r="BU5" i="24" l="1"/>
  <c r="BU16" i="24" s="1"/>
  <c r="BX69" i="24"/>
  <c r="BX59" i="24"/>
  <c r="BX52" i="24"/>
  <c r="BX87" i="24"/>
  <c r="BV5" i="25"/>
  <c r="BV7" i="24"/>
  <c r="BX86" i="24"/>
  <c r="BX39" i="24"/>
  <c r="BX92" i="24"/>
  <c r="BX50" i="24"/>
  <c r="BX12" i="23"/>
  <c r="BX88" i="24"/>
  <c r="BX84" i="24"/>
  <c r="BX76" i="24"/>
  <c r="BX61" i="24"/>
  <c r="BX77" i="24"/>
  <c r="BW13" i="24"/>
  <c r="BW7" i="25" s="1"/>
  <c r="BX89" i="24"/>
  <c r="BX82" i="24"/>
  <c r="BX35" i="24"/>
  <c r="BX7" i="23"/>
  <c r="BX44" i="24"/>
  <c r="BX11" i="23"/>
  <c r="BX36" i="24"/>
  <c r="BW12" i="24"/>
  <c r="BW6" i="25" s="1"/>
  <c r="BX41" i="24"/>
  <c r="BX70" i="24"/>
  <c r="BX28" i="24"/>
  <c r="BX6" i="23"/>
  <c r="BX23" i="24"/>
  <c r="BX10" i="23"/>
  <c r="BX5" i="23"/>
  <c r="BX29" i="24"/>
  <c r="BX71" i="24"/>
  <c r="BX37" i="24"/>
  <c r="BX40" i="24"/>
  <c r="BT27" i="25"/>
  <c r="BT10" i="25"/>
  <c r="BX58" i="24"/>
  <c r="BX67" i="24"/>
  <c r="BV6" i="24"/>
  <c r="BV15" i="24"/>
  <c r="BV4" i="25"/>
  <c r="BX73" i="24"/>
  <c r="BX51" i="24"/>
  <c r="BX55" i="24"/>
  <c r="BX83" i="24"/>
  <c r="BX68" i="24"/>
  <c r="BX30" i="24"/>
  <c r="BX90" i="24"/>
  <c r="BW10" i="24"/>
  <c r="BX65" i="24"/>
  <c r="BX13" i="23"/>
  <c r="BX26" i="24"/>
  <c r="BX81" i="24"/>
  <c r="BW15" i="23"/>
  <c r="BW16" i="23" s="1"/>
  <c r="BX25" i="24"/>
  <c r="BX43" i="24"/>
  <c r="BX42" i="24"/>
  <c r="BX72" i="24"/>
  <c r="BX56" i="24"/>
  <c r="BX47" i="24"/>
  <c r="BX45" i="24"/>
  <c r="BX85" i="24"/>
  <c r="BU27" i="25"/>
  <c r="BU10" i="25"/>
  <c r="BX91" i="24"/>
  <c r="BX27" i="24"/>
  <c r="BX54" i="24"/>
  <c r="BX66" i="24"/>
  <c r="BX60" i="24"/>
  <c r="BX38" i="24"/>
  <c r="BX62" i="24"/>
  <c r="BX31" i="24"/>
  <c r="BW14" i="24"/>
  <c r="BW8" i="25" s="1"/>
  <c r="BX74" i="24"/>
  <c r="BX80" i="24"/>
  <c r="BX14" i="23"/>
  <c r="BW11" i="24"/>
  <c r="BX46" i="24"/>
  <c r="BX75" i="24"/>
  <c r="BX53" i="24"/>
  <c r="BX24" i="24"/>
  <c r="BX57" i="24"/>
  <c r="BX32" i="24"/>
  <c r="BV9" i="25" l="1"/>
  <c r="BV27" i="25" s="1"/>
  <c r="BV5" i="24"/>
  <c r="BY43" i="24"/>
  <c r="BY57" i="24"/>
  <c r="BY46" i="24"/>
  <c r="BY32" i="24"/>
  <c r="BW5" i="25"/>
  <c r="BW7" i="24"/>
  <c r="BY74" i="24"/>
  <c r="BY31" i="24"/>
  <c r="BY42" i="24"/>
  <c r="BX14" i="24"/>
  <c r="BX8" i="25" s="1"/>
  <c r="BY65" i="24"/>
  <c r="BY13" i="23"/>
  <c r="BY90" i="24"/>
  <c r="BY55" i="24"/>
  <c r="BY67" i="24"/>
  <c r="BY29" i="24"/>
  <c r="BY28" i="24"/>
  <c r="BY35" i="24"/>
  <c r="BY7" i="23"/>
  <c r="BY77" i="24"/>
  <c r="BY86" i="24"/>
  <c r="BY87" i="24"/>
  <c r="BY26" i="24"/>
  <c r="BX12" i="24"/>
  <c r="BX6" i="25" s="1"/>
  <c r="BX13" i="24"/>
  <c r="BX7" i="25" s="1"/>
  <c r="BY11" i="23"/>
  <c r="BY37" i="24"/>
  <c r="BY89" i="24"/>
  <c r="BY61" i="24"/>
  <c r="BY84" i="24"/>
  <c r="BX15" i="23"/>
  <c r="BX16" i="23" s="1"/>
  <c r="BY92" i="24"/>
  <c r="BY59" i="24"/>
  <c r="BY75" i="24"/>
  <c r="BY60" i="24"/>
  <c r="BY91" i="24"/>
  <c r="BY47" i="24"/>
  <c r="BW6" i="24"/>
  <c r="BW5" i="24" s="1"/>
  <c r="BW15" i="24"/>
  <c r="BW4" i="25"/>
  <c r="BY30" i="24"/>
  <c r="BY83" i="24"/>
  <c r="BY51" i="24"/>
  <c r="BV13" i="25"/>
  <c r="BX11" i="24"/>
  <c r="BY70" i="24"/>
  <c r="BY44" i="24"/>
  <c r="BY50" i="24"/>
  <c r="BY39" i="24"/>
  <c r="BY24" i="24"/>
  <c r="BY54" i="24"/>
  <c r="BY85" i="24"/>
  <c r="BY72" i="24"/>
  <c r="BY62" i="24"/>
  <c r="BY53" i="24"/>
  <c r="BY80" i="24"/>
  <c r="BX10" i="24"/>
  <c r="BY38" i="24"/>
  <c r="BY66" i="24"/>
  <c r="BY27" i="24"/>
  <c r="BY45" i="24"/>
  <c r="BY56" i="24"/>
  <c r="BY6" i="23"/>
  <c r="BY25" i="24"/>
  <c r="BY14" i="23"/>
  <c r="BY81" i="24"/>
  <c r="BY68" i="24"/>
  <c r="BY73" i="24"/>
  <c r="BY58" i="24"/>
  <c r="BY40" i="24"/>
  <c r="BY71" i="24"/>
  <c r="BY23" i="24"/>
  <c r="BY5" i="23"/>
  <c r="BY10" i="23"/>
  <c r="BY41" i="24"/>
  <c r="BY36" i="24"/>
  <c r="BY82" i="24"/>
  <c r="BY76" i="24"/>
  <c r="BY88" i="24"/>
  <c r="BY12" i="23"/>
  <c r="BY52" i="24"/>
  <c r="BY69" i="24"/>
  <c r="BV16" i="24" l="1"/>
  <c r="BV10" i="25"/>
  <c r="BW9" i="25"/>
  <c r="BZ40" i="24"/>
  <c r="BZ45" i="24"/>
  <c r="BZ66" i="24"/>
  <c r="BZ62" i="24"/>
  <c r="BZ6" i="23"/>
  <c r="BZ24" i="24"/>
  <c r="BW13" i="25"/>
  <c r="BZ84" i="24"/>
  <c r="BZ89" i="24"/>
  <c r="BZ86" i="24"/>
  <c r="BZ55" i="24"/>
  <c r="BZ74" i="24"/>
  <c r="BZ32" i="24"/>
  <c r="BZ57" i="24"/>
  <c r="BY11" i="24"/>
  <c r="BY15" i="23"/>
  <c r="BY16" i="23" s="1"/>
  <c r="BZ68" i="24"/>
  <c r="BZ38" i="24"/>
  <c r="BZ80" i="24"/>
  <c r="BZ85" i="24"/>
  <c r="BY10" i="24"/>
  <c r="BZ50" i="24"/>
  <c r="BZ12" i="23"/>
  <c r="BZ70" i="24"/>
  <c r="BZ51" i="24"/>
  <c r="BW16" i="24"/>
  <c r="BZ91" i="24"/>
  <c r="BZ75" i="24"/>
  <c r="BZ92" i="24"/>
  <c r="BZ87" i="24"/>
  <c r="BZ35" i="24"/>
  <c r="BZ7" i="23"/>
  <c r="BZ29" i="24"/>
  <c r="BZ42" i="24"/>
  <c r="BZ14" i="23"/>
  <c r="BZ88" i="24"/>
  <c r="BZ71" i="24"/>
  <c r="BZ58" i="24"/>
  <c r="BY13" i="24"/>
  <c r="BY7" i="25" s="1"/>
  <c r="BZ25" i="24"/>
  <c r="BZ56" i="24"/>
  <c r="BZ27" i="24"/>
  <c r="BZ53" i="24"/>
  <c r="BZ39" i="24"/>
  <c r="BZ44" i="24"/>
  <c r="BX5" i="25"/>
  <c r="BX7" i="24"/>
  <c r="BY12" i="24"/>
  <c r="BY6" i="25" s="1"/>
  <c r="BZ30" i="24"/>
  <c r="BZ47" i="24"/>
  <c r="BZ61" i="24"/>
  <c r="BZ11" i="23"/>
  <c r="BZ37" i="24"/>
  <c r="BZ26" i="24"/>
  <c r="BZ77" i="24"/>
  <c r="BZ28" i="24"/>
  <c r="BZ67" i="24"/>
  <c r="BZ90" i="24"/>
  <c r="BZ65" i="24"/>
  <c r="BZ13" i="23"/>
  <c r="BZ31" i="24"/>
  <c r="BZ46" i="24"/>
  <c r="BZ52" i="24"/>
  <c r="BZ82" i="24"/>
  <c r="BZ69" i="24"/>
  <c r="BZ76" i="24"/>
  <c r="BZ36" i="24"/>
  <c r="BZ41" i="24"/>
  <c r="BZ23" i="24"/>
  <c r="BZ10" i="23"/>
  <c r="BZ5" i="23"/>
  <c r="BZ73" i="24"/>
  <c r="BZ81" i="24"/>
  <c r="BX6" i="24"/>
  <c r="BX15" i="24"/>
  <c r="BX4" i="25"/>
  <c r="BZ72" i="24"/>
  <c r="BZ54" i="24"/>
  <c r="BZ83" i="24"/>
  <c r="BW27" i="25"/>
  <c r="BZ60" i="24"/>
  <c r="BZ59" i="24"/>
  <c r="BY14" i="24"/>
  <c r="BY8" i="25" s="1"/>
  <c r="BZ43" i="24"/>
  <c r="BW10" i="25" l="1"/>
  <c r="BX9" i="25"/>
  <c r="BX27" i="25" s="1"/>
  <c r="BZ15" i="23"/>
  <c r="BZ16" i="23" s="1"/>
  <c r="BZ14" i="24"/>
  <c r="BZ8" i="25" s="1"/>
  <c r="CA60" i="24"/>
  <c r="CA37" i="24"/>
  <c r="BX13" i="25"/>
  <c r="CA73" i="24"/>
  <c r="BZ13" i="24"/>
  <c r="BZ7" i="25" s="1"/>
  <c r="CA12" i="23"/>
  <c r="CA52" i="24"/>
  <c r="CA31" i="24"/>
  <c r="CA53" i="24"/>
  <c r="CA92" i="24"/>
  <c r="CA51" i="24"/>
  <c r="CA85" i="24"/>
  <c r="BY5" i="25"/>
  <c r="BY7" i="24"/>
  <c r="CA32" i="24"/>
  <c r="CA55" i="24"/>
  <c r="CA62" i="24"/>
  <c r="BZ11" i="24"/>
  <c r="CA54" i="24"/>
  <c r="CA81" i="24"/>
  <c r="CA76" i="24"/>
  <c r="CA43" i="24"/>
  <c r="CA72" i="24"/>
  <c r="CA23" i="24"/>
  <c r="CA6" i="23"/>
  <c r="CA5" i="23"/>
  <c r="CA36" i="24"/>
  <c r="CA69" i="24"/>
  <c r="CA90" i="24"/>
  <c r="CA28" i="24"/>
  <c r="CA26" i="24"/>
  <c r="CA47" i="24"/>
  <c r="BX5" i="24"/>
  <c r="BX16" i="24" s="1"/>
  <c r="CA10" i="23"/>
  <c r="CA25" i="24"/>
  <c r="CA58" i="24"/>
  <c r="CA88" i="24"/>
  <c r="CA29" i="24"/>
  <c r="CA35" i="24"/>
  <c r="CA11" i="23"/>
  <c r="CA7" i="23"/>
  <c r="CA91" i="24"/>
  <c r="CA50" i="24"/>
  <c r="CA68" i="24"/>
  <c r="CA74" i="24"/>
  <c r="CA86" i="24"/>
  <c r="CA89" i="24"/>
  <c r="CA45" i="24"/>
  <c r="CA82" i="24"/>
  <c r="CA46" i="24"/>
  <c r="CA61" i="24"/>
  <c r="CA39" i="24"/>
  <c r="CA27" i="24"/>
  <c r="CA71" i="24"/>
  <c r="CA75" i="24"/>
  <c r="CA70" i="24"/>
  <c r="BY6" i="24"/>
  <c r="BY15" i="24"/>
  <c r="BY4" i="25"/>
  <c r="CA80" i="24"/>
  <c r="CA14" i="23"/>
  <c r="CA57" i="24"/>
  <c r="CA24" i="24"/>
  <c r="CA40" i="24"/>
  <c r="CA83" i="24"/>
  <c r="CA59" i="24"/>
  <c r="CA41" i="24"/>
  <c r="CA65" i="24"/>
  <c r="CA67" i="24"/>
  <c r="CA77" i="24"/>
  <c r="CA30" i="24"/>
  <c r="CA44" i="24"/>
  <c r="CA56" i="24"/>
  <c r="CA42" i="24"/>
  <c r="CA87" i="24"/>
  <c r="BZ12" i="24"/>
  <c r="BZ6" i="25" s="1"/>
  <c r="CA38" i="24"/>
  <c r="BZ10" i="24"/>
  <c r="CA84" i="24"/>
  <c r="CA13" i="23"/>
  <c r="CA66" i="24"/>
  <c r="BY9" i="25" l="1"/>
  <c r="BY27" i="25" s="1"/>
  <c r="BX10" i="25"/>
  <c r="BY5" i="24"/>
  <c r="BY16" i="24" s="1"/>
  <c r="CB77" i="24"/>
  <c r="CB24" i="24"/>
  <c r="CB87" i="24"/>
  <c r="CB59" i="24"/>
  <c r="CB84" i="24"/>
  <c r="CB66" i="24"/>
  <c r="CB38" i="24"/>
  <c r="CB42" i="24"/>
  <c r="CB44" i="24"/>
  <c r="BY13" i="25"/>
  <c r="CB27" i="24"/>
  <c r="CB61" i="24"/>
  <c r="CB82" i="24"/>
  <c r="CB45" i="24"/>
  <c r="CB86" i="24"/>
  <c r="CA13" i="24"/>
  <c r="CA7" i="25" s="1"/>
  <c r="CB35" i="24"/>
  <c r="CB11" i="23"/>
  <c r="CB7" i="23"/>
  <c r="CB28" i="24"/>
  <c r="CB76" i="24"/>
  <c r="CB54" i="24"/>
  <c r="CB12" i="23"/>
  <c r="CB51" i="24"/>
  <c r="CB52" i="24"/>
  <c r="CB65" i="24"/>
  <c r="CB13" i="23"/>
  <c r="CB83" i="24"/>
  <c r="CB80" i="24"/>
  <c r="CB14" i="23"/>
  <c r="CB75" i="24"/>
  <c r="CA10" i="24"/>
  <c r="CB89" i="24"/>
  <c r="CB58" i="24"/>
  <c r="CB26" i="24"/>
  <c r="CB90" i="24"/>
  <c r="CB36" i="24"/>
  <c r="CB43" i="24"/>
  <c r="CB81" i="24"/>
  <c r="BZ7" i="24"/>
  <c r="BZ5" i="25"/>
  <c r="CB55" i="24"/>
  <c r="CA12" i="24"/>
  <c r="CA6" i="25" s="1"/>
  <c r="CB53" i="24"/>
  <c r="CB73" i="24"/>
  <c r="CB37" i="24"/>
  <c r="BZ15" i="24"/>
  <c r="BZ6" i="24"/>
  <c r="BZ4" i="25"/>
  <c r="CB40" i="24"/>
  <c r="CB57" i="24"/>
  <c r="CB46" i="24"/>
  <c r="CB74" i="24"/>
  <c r="CB50" i="24"/>
  <c r="CA15" i="23"/>
  <c r="CA16" i="23" s="1"/>
  <c r="CB29" i="24"/>
  <c r="CA11" i="24"/>
  <c r="CB23" i="24"/>
  <c r="CB10" i="23"/>
  <c r="CB5" i="23"/>
  <c r="CA14" i="24"/>
  <c r="CA8" i="25" s="1"/>
  <c r="CB62" i="24"/>
  <c r="CB92" i="24"/>
  <c r="CB31" i="24"/>
  <c r="CB56" i="24"/>
  <c r="CB30" i="24"/>
  <c r="CB67" i="24"/>
  <c r="CB41" i="24"/>
  <c r="CB70" i="24"/>
  <c r="CB71" i="24"/>
  <c r="CB39" i="24"/>
  <c r="CB68" i="24"/>
  <c r="CB91" i="24"/>
  <c r="CB88" i="24"/>
  <c r="CB6" i="23"/>
  <c r="CB25" i="24"/>
  <c r="CB47" i="24"/>
  <c r="CB69" i="24"/>
  <c r="CB72" i="24"/>
  <c r="CB32" i="24"/>
  <c r="CB85" i="24"/>
  <c r="CB60" i="24"/>
  <c r="BY10" i="25" l="1"/>
  <c r="CB15" i="23"/>
  <c r="CB16" i="23" s="1"/>
  <c r="BZ13" i="25"/>
  <c r="BZ9" i="25"/>
  <c r="BZ27" i="25" s="1"/>
  <c r="CC67" i="24"/>
  <c r="CC56" i="24"/>
  <c r="CC92" i="24"/>
  <c r="CA7" i="24"/>
  <c r="CA5" i="25"/>
  <c r="CB12" i="24"/>
  <c r="CB6" i="25" s="1"/>
  <c r="CC40" i="24"/>
  <c r="CC90" i="24"/>
  <c r="CC80" i="24"/>
  <c r="CC14" i="23"/>
  <c r="CC51" i="24"/>
  <c r="CC54" i="24"/>
  <c r="CC45" i="24"/>
  <c r="CC61" i="24"/>
  <c r="CB11" i="24"/>
  <c r="CB13" i="24"/>
  <c r="CB7" i="25" s="1"/>
  <c r="CB10" i="24"/>
  <c r="CC88" i="24"/>
  <c r="CC69" i="24"/>
  <c r="CC31" i="24"/>
  <c r="CC50" i="24"/>
  <c r="CC12" i="23"/>
  <c r="CC46" i="24"/>
  <c r="CC73" i="24"/>
  <c r="CC55" i="24"/>
  <c r="CB14" i="24"/>
  <c r="CB8" i="25" s="1"/>
  <c r="CC36" i="24"/>
  <c r="CC26" i="24"/>
  <c r="CC89" i="24"/>
  <c r="CC75" i="24"/>
  <c r="CC65" i="24"/>
  <c r="CC7" i="23"/>
  <c r="CC42" i="24"/>
  <c r="CC13" i="23"/>
  <c r="CC66" i="24"/>
  <c r="CC59" i="24"/>
  <c r="CC24" i="24"/>
  <c r="CC32" i="24"/>
  <c r="CC91" i="24"/>
  <c r="CC39" i="24"/>
  <c r="CC70" i="24"/>
  <c r="CC41" i="24"/>
  <c r="CC30" i="24"/>
  <c r="CC62" i="24"/>
  <c r="CC23" i="24"/>
  <c r="CC6" i="23"/>
  <c r="CC5" i="23"/>
  <c r="CC10" i="23"/>
  <c r="CC29" i="24"/>
  <c r="CC74" i="24"/>
  <c r="CC57" i="24"/>
  <c r="CC53" i="24"/>
  <c r="CC81" i="24"/>
  <c r="CC83" i="24"/>
  <c r="CC52" i="24"/>
  <c r="CC76" i="24"/>
  <c r="CC86" i="24"/>
  <c r="CC82" i="24"/>
  <c r="CC27" i="24"/>
  <c r="CC87" i="24"/>
  <c r="CC60" i="24"/>
  <c r="CC25" i="24"/>
  <c r="CC85" i="24"/>
  <c r="CC72" i="24"/>
  <c r="CC47" i="24"/>
  <c r="CC68" i="24"/>
  <c r="CC71" i="24"/>
  <c r="BZ5" i="24"/>
  <c r="BZ16" i="24" s="1"/>
  <c r="CC37" i="24"/>
  <c r="CC43" i="24"/>
  <c r="CC58" i="24"/>
  <c r="CA15" i="24"/>
  <c r="CA13" i="25" s="1"/>
  <c r="CA6" i="24"/>
  <c r="CA4" i="25"/>
  <c r="CC28" i="24"/>
  <c r="CC35" i="24"/>
  <c r="CC11" i="23"/>
  <c r="CC44" i="24"/>
  <c r="CC38" i="24"/>
  <c r="CC84" i="24"/>
  <c r="CC77" i="24"/>
  <c r="BZ10" i="25" l="1"/>
  <c r="CA9" i="25"/>
  <c r="CA10" i="25" s="1"/>
  <c r="CA5" i="24"/>
  <c r="CA16" i="24" s="1"/>
  <c r="CC11" i="24"/>
  <c r="CD44" i="24"/>
  <c r="CD43" i="24"/>
  <c r="CD85" i="24"/>
  <c r="CD27" i="24"/>
  <c r="CD86" i="24"/>
  <c r="CC12" i="24"/>
  <c r="CC6" i="25" s="1"/>
  <c r="CC15" i="23"/>
  <c r="CC16" i="23" s="1"/>
  <c r="CD30" i="24"/>
  <c r="CD70" i="24"/>
  <c r="CD91" i="24"/>
  <c r="CC13" i="24"/>
  <c r="CC7" i="25" s="1"/>
  <c r="CD75" i="24"/>
  <c r="CC10" i="24"/>
  <c r="CB15" i="24"/>
  <c r="CB6" i="24"/>
  <c r="CB4" i="25"/>
  <c r="CD61" i="24"/>
  <c r="CD54" i="24"/>
  <c r="CD80" i="24"/>
  <c r="CD14" i="23"/>
  <c r="CD71" i="24"/>
  <c r="CD47" i="24"/>
  <c r="CD60" i="24"/>
  <c r="CD52" i="24"/>
  <c r="CD81" i="24"/>
  <c r="CD74" i="24"/>
  <c r="CD62" i="24"/>
  <c r="CD39" i="24"/>
  <c r="CD59" i="24"/>
  <c r="CD36" i="24"/>
  <c r="CD55" i="24"/>
  <c r="CD46" i="24"/>
  <c r="CD69" i="24"/>
  <c r="CD45" i="24"/>
  <c r="CD51" i="24"/>
  <c r="CD40" i="24"/>
  <c r="CD67" i="24"/>
  <c r="CD38" i="24"/>
  <c r="CD28" i="24"/>
  <c r="CD77" i="24"/>
  <c r="CD35" i="24"/>
  <c r="CD11" i="23"/>
  <c r="CD7" i="23"/>
  <c r="CD87" i="24"/>
  <c r="CD82" i="24"/>
  <c r="CD76" i="24"/>
  <c r="CD83" i="24"/>
  <c r="CD53" i="24"/>
  <c r="CD57" i="24"/>
  <c r="CD41" i="24"/>
  <c r="CD32" i="24"/>
  <c r="CD42" i="24"/>
  <c r="CD65" i="24"/>
  <c r="CD13" i="23"/>
  <c r="CD89" i="24"/>
  <c r="CD31" i="24"/>
  <c r="CD88" i="24"/>
  <c r="CB5" i="25"/>
  <c r="CB7" i="24"/>
  <c r="CD92" i="24"/>
  <c r="CD84" i="24"/>
  <c r="CD58" i="24"/>
  <c r="CD37" i="24"/>
  <c r="CD68" i="24"/>
  <c r="CD72" i="24"/>
  <c r="CD25" i="24"/>
  <c r="CC14" i="24"/>
  <c r="CC8" i="25" s="1"/>
  <c r="CD6" i="23"/>
  <c r="CD29" i="24"/>
  <c r="CD23" i="24"/>
  <c r="CD10" i="23"/>
  <c r="CD5" i="23"/>
  <c r="CD24" i="24"/>
  <c r="CD66" i="24"/>
  <c r="CD26" i="24"/>
  <c r="CD73" i="24"/>
  <c r="CD50" i="24"/>
  <c r="CD12" i="23"/>
  <c r="CD90" i="24"/>
  <c r="CD56" i="24"/>
  <c r="CA27" i="25" l="1"/>
  <c r="CC5" i="25"/>
  <c r="CE5" i="23"/>
  <c r="CE24" i="24"/>
  <c r="CE56" i="24"/>
  <c r="CE73" i="24"/>
  <c r="CD15" i="23"/>
  <c r="CD16" i="23" s="1"/>
  <c r="CE25" i="24"/>
  <c r="CE68" i="24"/>
  <c r="CE84" i="24"/>
  <c r="CE31" i="24"/>
  <c r="CE42" i="24"/>
  <c r="CE41" i="24"/>
  <c r="CE53" i="24"/>
  <c r="CE35" i="24"/>
  <c r="CE7" i="23"/>
  <c r="CE11" i="23"/>
  <c r="CD12" i="24"/>
  <c r="CD6" i="25" s="1"/>
  <c r="CE59" i="24"/>
  <c r="CE81" i="24"/>
  <c r="CE71" i="24"/>
  <c r="CD14" i="24"/>
  <c r="CD8" i="25" s="1"/>
  <c r="CB13" i="25"/>
  <c r="CE70" i="24"/>
  <c r="CE27" i="24"/>
  <c r="CE50" i="24"/>
  <c r="CE12" i="23"/>
  <c r="CE65" i="24"/>
  <c r="CE77" i="24"/>
  <c r="CE45" i="24"/>
  <c r="CD11" i="24"/>
  <c r="CE74" i="24"/>
  <c r="CE80" i="24"/>
  <c r="CE14" i="23"/>
  <c r="CE61" i="24"/>
  <c r="CC6" i="24"/>
  <c r="CC15" i="24"/>
  <c r="CC4" i="25"/>
  <c r="CC9" i="25" s="1"/>
  <c r="CE91" i="24"/>
  <c r="CE30" i="24"/>
  <c r="CE86" i="24"/>
  <c r="CE44" i="24"/>
  <c r="CE72" i="24"/>
  <c r="CE90" i="24"/>
  <c r="CE26" i="24"/>
  <c r="CD10" i="24"/>
  <c r="CE23" i="24"/>
  <c r="CE6" i="23"/>
  <c r="CE10" i="23"/>
  <c r="CE37" i="24"/>
  <c r="CE58" i="24"/>
  <c r="CE88" i="24"/>
  <c r="CE89" i="24"/>
  <c r="CE32" i="24"/>
  <c r="CE57" i="24"/>
  <c r="CE83" i="24"/>
  <c r="CE82" i="24"/>
  <c r="CE38" i="24"/>
  <c r="CE40" i="24"/>
  <c r="CE46" i="24"/>
  <c r="CE36" i="24"/>
  <c r="CE39" i="24"/>
  <c r="CE52" i="24"/>
  <c r="CE47" i="24"/>
  <c r="CC7" i="24"/>
  <c r="CB9" i="25"/>
  <c r="CE75" i="24"/>
  <c r="CE85" i="24"/>
  <c r="CE66" i="24"/>
  <c r="CE29" i="24"/>
  <c r="CD13" i="24"/>
  <c r="CD7" i="25" s="1"/>
  <c r="CE92" i="24"/>
  <c r="CE76" i="24"/>
  <c r="CE87" i="24"/>
  <c r="CE28" i="24"/>
  <c r="CE13" i="23"/>
  <c r="CE67" i="24"/>
  <c r="CE51" i="24"/>
  <c r="CE69" i="24"/>
  <c r="CE55" i="24"/>
  <c r="CE62" i="24"/>
  <c r="CE60" i="24"/>
  <c r="CE54" i="24"/>
  <c r="CB5" i="24"/>
  <c r="CB16" i="24" s="1"/>
  <c r="CE43" i="24"/>
  <c r="CE13" i="24" l="1"/>
  <c r="CE7" i="25" s="1"/>
  <c r="CF62" i="24"/>
  <c r="CF43" i="24"/>
  <c r="CF54" i="24"/>
  <c r="CF67" i="24"/>
  <c r="CF5" i="23"/>
  <c r="CF28" i="24"/>
  <c r="CF85" i="24"/>
  <c r="CB10" i="25"/>
  <c r="CB27" i="25"/>
  <c r="CF40" i="24"/>
  <c r="CF57" i="24"/>
  <c r="CF89" i="24"/>
  <c r="CE15" i="23"/>
  <c r="CE16" i="23" s="1"/>
  <c r="CD6" i="24"/>
  <c r="CD15" i="24"/>
  <c r="CD4" i="25"/>
  <c r="CC13" i="25"/>
  <c r="CC10" i="25" s="1"/>
  <c r="CF74" i="24"/>
  <c r="CF81" i="24"/>
  <c r="CE11" i="24"/>
  <c r="CF68" i="24"/>
  <c r="CF73" i="24"/>
  <c r="CE10" i="24"/>
  <c r="CF87" i="24"/>
  <c r="CF29" i="24"/>
  <c r="CF52" i="24"/>
  <c r="CF7" i="23"/>
  <c r="CF36" i="24"/>
  <c r="CF82" i="24"/>
  <c r="CF58" i="24"/>
  <c r="CF26" i="24"/>
  <c r="CC5" i="24"/>
  <c r="CC16" i="24" s="1"/>
  <c r="CD7" i="24"/>
  <c r="CD5" i="25"/>
  <c r="CF77" i="24"/>
  <c r="CF50" i="24"/>
  <c r="CF12" i="23"/>
  <c r="CE14" i="24"/>
  <c r="CE8" i="25" s="1"/>
  <c r="CF42" i="24"/>
  <c r="CF24" i="24"/>
  <c r="CE12" i="24"/>
  <c r="CE6" i="25" s="1"/>
  <c r="CF92" i="24"/>
  <c r="CF47" i="24"/>
  <c r="CF39" i="24"/>
  <c r="CF32" i="24"/>
  <c r="CF37" i="24"/>
  <c r="CF72" i="24"/>
  <c r="CF86" i="24"/>
  <c r="CF91" i="24"/>
  <c r="CF80" i="24"/>
  <c r="CF14" i="23"/>
  <c r="CF45" i="24"/>
  <c r="CF70" i="24"/>
  <c r="CF59" i="24"/>
  <c r="CF53" i="24"/>
  <c r="CF84" i="24"/>
  <c r="CF25" i="24"/>
  <c r="CF56" i="24"/>
  <c r="CF69" i="24"/>
  <c r="CF13" i="23"/>
  <c r="CF66" i="24"/>
  <c r="CF60" i="24"/>
  <c r="CF55" i="24"/>
  <c r="CF51" i="24"/>
  <c r="CF76" i="24"/>
  <c r="CF75" i="24"/>
  <c r="CF46" i="24"/>
  <c r="CF38" i="24"/>
  <c r="CF83" i="24"/>
  <c r="CF88" i="24"/>
  <c r="CF23" i="24"/>
  <c r="CF6" i="23"/>
  <c r="CF10" i="23"/>
  <c r="CF90" i="24"/>
  <c r="CF44" i="24"/>
  <c r="CF30" i="24"/>
  <c r="CC27" i="25"/>
  <c r="CF61" i="24"/>
  <c r="CF65" i="24"/>
  <c r="CF27" i="24"/>
  <c r="CF71" i="24"/>
  <c r="CF35" i="24"/>
  <c r="CF11" i="23"/>
  <c r="CF41" i="24"/>
  <c r="CF31" i="24"/>
  <c r="CF15" i="23" l="1"/>
  <c r="CF16" i="23" s="1"/>
  <c r="CD13" i="25"/>
  <c r="CG51" i="24"/>
  <c r="CG41" i="24"/>
  <c r="CG35" i="24"/>
  <c r="CG11" i="23"/>
  <c r="CG90" i="24"/>
  <c r="CG13" i="23"/>
  <c r="CG66" i="24"/>
  <c r="CG84" i="24"/>
  <c r="CG59" i="24"/>
  <c r="CG86" i="24"/>
  <c r="CG37" i="24"/>
  <c r="CG42" i="24"/>
  <c r="CG50" i="24"/>
  <c r="CG12" i="23"/>
  <c r="CG26" i="24"/>
  <c r="CF14" i="24"/>
  <c r="CF8" i="25" s="1"/>
  <c r="CG52" i="24"/>
  <c r="CD5" i="24"/>
  <c r="CD16" i="24" s="1"/>
  <c r="CG57" i="24"/>
  <c r="CG67" i="24"/>
  <c r="CG43" i="24"/>
  <c r="CG38" i="24"/>
  <c r="CG56" i="24"/>
  <c r="CG45" i="24"/>
  <c r="CG91" i="24"/>
  <c r="CG72" i="24"/>
  <c r="CG58" i="24"/>
  <c r="CG7" i="23"/>
  <c r="CG36" i="24"/>
  <c r="CG87" i="24"/>
  <c r="CG68" i="24"/>
  <c r="CG81" i="24"/>
  <c r="CG28" i="24"/>
  <c r="CF12" i="24"/>
  <c r="CF6" i="25" s="1"/>
  <c r="CG62" i="24"/>
  <c r="CG71" i="24"/>
  <c r="CG75" i="24"/>
  <c r="CG32" i="24"/>
  <c r="CG47" i="24"/>
  <c r="CF10" i="24"/>
  <c r="CG77" i="24"/>
  <c r="CE6" i="24"/>
  <c r="CE15" i="24"/>
  <c r="CE4" i="25"/>
  <c r="CD9" i="25"/>
  <c r="CD27" i="25" s="1"/>
  <c r="CG89" i="24"/>
  <c r="CG40" i="24"/>
  <c r="CG85" i="24"/>
  <c r="CG54" i="24"/>
  <c r="CG65" i="24"/>
  <c r="CG44" i="24"/>
  <c r="CG88" i="24"/>
  <c r="CG60" i="24"/>
  <c r="CG31" i="24"/>
  <c r="CG27" i="24"/>
  <c r="CG61" i="24"/>
  <c r="CG30" i="24"/>
  <c r="CG23" i="24"/>
  <c r="CG6" i="23"/>
  <c r="CG10" i="23"/>
  <c r="CG5" i="23"/>
  <c r="CG83" i="24"/>
  <c r="CG46" i="24"/>
  <c r="CG76" i="24"/>
  <c r="CG55" i="24"/>
  <c r="CF13" i="24"/>
  <c r="CF7" i="25" s="1"/>
  <c r="CG69" i="24"/>
  <c r="CG25" i="24"/>
  <c r="CG53" i="24"/>
  <c r="CG70" i="24"/>
  <c r="CG80" i="24"/>
  <c r="CG14" i="23"/>
  <c r="CG39" i="24"/>
  <c r="CG92" i="24"/>
  <c r="CG24" i="24"/>
  <c r="CG82" i="24"/>
  <c r="CG29" i="24"/>
  <c r="CG73" i="24"/>
  <c r="CE7" i="24"/>
  <c r="CE5" i="25"/>
  <c r="CG74" i="24"/>
  <c r="CF11" i="24"/>
  <c r="CE13" i="25" l="1"/>
  <c r="CG10" i="24"/>
  <c r="CD10" i="25"/>
  <c r="CF5" i="25"/>
  <c r="CF7" i="24"/>
  <c r="CH73" i="24"/>
  <c r="CH92" i="24"/>
  <c r="CH70" i="24"/>
  <c r="CH31" i="24"/>
  <c r="CH88" i="24"/>
  <c r="CH65" i="24"/>
  <c r="CH13" i="23"/>
  <c r="CE5" i="24"/>
  <c r="CE16" i="24" s="1"/>
  <c r="CH47" i="24"/>
  <c r="CH75" i="24"/>
  <c r="CH68" i="24"/>
  <c r="CH7" i="23"/>
  <c r="CH36" i="24"/>
  <c r="CH38" i="24"/>
  <c r="CH26" i="24"/>
  <c r="CH50" i="24"/>
  <c r="CH74" i="24"/>
  <c r="CH82" i="24"/>
  <c r="CH80" i="24"/>
  <c r="CH69" i="24"/>
  <c r="CH55" i="24"/>
  <c r="CH46" i="24"/>
  <c r="CG15" i="23"/>
  <c r="CG16" i="23" s="1"/>
  <c r="CH30" i="24"/>
  <c r="CH60" i="24"/>
  <c r="CH54" i="24"/>
  <c r="CH62" i="24"/>
  <c r="CH87" i="24"/>
  <c r="CH72" i="24"/>
  <c r="CH45" i="24"/>
  <c r="CH67" i="24"/>
  <c r="CH52" i="24"/>
  <c r="CH84" i="24"/>
  <c r="CH12" i="23"/>
  <c r="CH51" i="24"/>
  <c r="CH24" i="24"/>
  <c r="CH53" i="24"/>
  <c r="CH83" i="24"/>
  <c r="CH27" i="24"/>
  <c r="CH44" i="24"/>
  <c r="CH40" i="24"/>
  <c r="CE9" i="25"/>
  <c r="CH77" i="24"/>
  <c r="CH32" i="24"/>
  <c r="CH71" i="24"/>
  <c r="CH81" i="24"/>
  <c r="CH91" i="24"/>
  <c r="CH56" i="24"/>
  <c r="CH43" i="24"/>
  <c r="CH42" i="24"/>
  <c r="CH86" i="24"/>
  <c r="CH90" i="24"/>
  <c r="CH35" i="24"/>
  <c r="CH11" i="23"/>
  <c r="CG12" i="24"/>
  <c r="CG6" i="25" s="1"/>
  <c r="CH29" i="24"/>
  <c r="CG6" i="24"/>
  <c r="CH39" i="24"/>
  <c r="CH25" i="24"/>
  <c r="CH76" i="24"/>
  <c r="CH23" i="24"/>
  <c r="CH6" i="23"/>
  <c r="CH10" i="23"/>
  <c r="CH5" i="23"/>
  <c r="CH61" i="24"/>
  <c r="CG14" i="24"/>
  <c r="CG8" i="25" s="1"/>
  <c r="CG13" i="24"/>
  <c r="CG7" i="25" s="1"/>
  <c r="CH14" i="23"/>
  <c r="CH85" i="24"/>
  <c r="CH89" i="24"/>
  <c r="CF6" i="24"/>
  <c r="CF15" i="24"/>
  <c r="CF4" i="25"/>
  <c r="CH28" i="24"/>
  <c r="CG11" i="24"/>
  <c r="CH58" i="24"/>
  <c r="CH57" i="24"/>
  <c r="CH37" i="24"/>
  <c r="CH59" i="24"/>
  <c r="CH66" i="24"/>
  <c r="CH41" i="24"/>
  <c r="CF5" i="24" l="1"/>
  <c r="CF16" i="24" s="1"/>
  <c r="CF9" i="25"/>
  <c r="CF27" i="25" s="1"/>
  <c r="CG7" i="24"/>
  <c r="CG5" i="24" s="1"/>
  <c r="CG5" i="25"/>
  <c r="CF13" i="25"/>
  <c r="CH15" i="23"/>
  <c r="CH16" i="23" s="1"/>
  <c r="CJ76" i="24"/>
  <c r="CI76" i="24"/>
  <c r="CJ39" i="24"/>
  <c r="CI39" i="24"/>
  <c r="CG4" i="25"/>
  <c r="CJ42" i="24"/>
  <c r="CI42" i="24"/>
  <c r="CH14" i="24"/>
  <c r="CH8" i="25" s="1"/>
  <c r="CJ32" i="24"/>
  <c r="CI32" i="24"/>
  <c r="CJ27" i="24"/>
  <c r="CI27" i="24"/>
  <c r="CH12" i="24"/>
  <c r="CH6" i="25" s="1"/>
  <c r="CJ67" i="24"/>
  <c r="CI67" i="24"/>
  <c r="CI62" i="24"/>
  <c r="CJ62" i="24"/>
  <c r="CJ46" i="24"/>
  <c r="CI46" i="24"/>
  <c r="CI69" i="24"/>
  <c r="CJ69" i="24"/>
  <c r="CI82" i="24"/>
  <c r="CJ82" i="24"/>
  <c r="CJ70" i="24"/>
  <c r="CI70" i="24"/>
  <c r="CI73" i="24"/>
  <c r="CJ73" i="24"/>
  <c r="CJ59" i="24"/>
  <c r="CI59" i="24"/>
  <c r="CJ57" i="24"/>
  <c r="CI57" i="24"/>
  <c r="CJ28" i="24"/>
  <c r="CI28" i="24"/>
  <c r="CJ85" i="24"/>
  <c r="CI85" i="24"/>
  <c r="CI61" i="24"/>
  <c r="CJ61" i="24"/>
  <c r="CI35" i="24"/>
  <c r="CI11" i="23"/>
  <c r="CJ86" i="24"/>
  <c r="CI86" i="24"/>
  <c r="CJ40" i="24"/>
  <c r="CI40" i="24"/>
  <c r="CJ53" i="24"/>
  <c r="CI53" i="24"/>
  <c r="CJ51" i="24"/>
  <c r="CI51" i="24"/>
  <c r="CI52" i="24"/>
  <c r="CJ52" i="24"/>
  <c r="CI45" i="24"/>
  <c r="CJ45" i="24"/>
  <c r="CI87" i="24"/>
  <c r="CJ87" i="24"/>
  <c r="CJ30" i="24"/>
  <c r="CI30" i="24"/>
  <c r="CI50" i="24"/>
  <c r="CI12" i="23"/>
  <c r="CI38" i="24"/>
  <c r="CJ38" i="24"/>
  <c r="CJ47" i="24"/>
  <c r="CI47" i="24"/>
  <c r="CI65" i="24"/>
  <c r="CI13" i="23"/>
  <c r="CI31" i="24"/>
  <c r="CJ31" i="24"/>
  <c r="CJ92" i="24"/>
  <c r="CI92" i="24"/>
  <c r="CJ41" i="24"/>
  <c r="CI41" i="24"/>
  <c r="CI66" i="24"/>
  <c r="CJ66" i="24"/>
  <c r="CI58" i="24"/>
  <c r="CJ58" i="24"/>
  <c r="CI5" i="23"/>
  <c r="CJ29" i="24"/>
  <c r="CI29" i="24"/>
  <c r="CJ43" i="24"/>
  <c r="CI43" i="24"/>
  <c r="CJ91" i="24"/>
  <c r="CI91" i="24"/>
  <c r="CI71" i="24"/>
  <c r="CJ71" i="24"/>
  <c r="CJ77" i="24"/>
  <c r="CI77" i="24"/>
  <c r="CH10" i="24"/>
  <c r="CI54" i="24"/>
  <c r="CJ54" i="24"/>
  <c r="CI55" i="24"/>
  <c r="CJ55" i="24"/>
  <c r="CI80" i="24"/>
  <c r="CI74" i="24"/>
  <c r="CJ74" i="24"/>
  <c r="CJ26" i="24"/>
  <c r="CI26" i="24"/>
  <c r="CH11" i="24"/>
  <c r="CJ68" i="24"/>
  <c r="CI68" i="24"/>
  <c r="CH13" i="24"/>
  <c r="CH7" i="25" s="1"/>
  <c r="CI37" i="24"/>
  <c r="CJ37" i="24"/>
  <c r="CJ89" i="24"/>
  <c r="CI89" i="24"/>
  <c r="CI23" i="24"/>
  <c r="CI6" i="23"/>
  <c r="CI10" i="23"/>
  <c r="CI25" i="24"/>
  <c r="CJ25" i="24"/>
  <c r="CG15" i="24"/>
  <c r="CJ90" i="24"/>
  <c r="CI90" i="24"/>
  <c r="CI56" i="24"/>
  <c r="CJ56" i="24"/>
  <c r="CI81" i="24"/>
  <c r="CJ81" i="24"/>
  <c r="CE27" i="25"/>
  <c r="CE10" i="25"/>
  <c r="CI44" i="24"/>
  <c r="CJ44" i="24"/>
  <c r="CI14" i="23"/>
  <c r="CI83" i="24"/>
  <c r="CJ83" i="24"/>
  <c r="CI24" i="24"/>
  <c r="CJ24" i="24"/>
  <c r="CI84" i="24"/>
  <c r="CJ84" i="24"/>
  <c r="CJ72" i="24"/>
  <c r="CI72" i="24"/>
  <c r="CJ60" i="24"/>
  <c r="CI60" i="24"/>
  <c r="CI7" i="23"/>
  <c r="CJ36" i="24"/>
  <c r="CI36" i="24"/>
  <c r="CI75" i="24"/>
  <c r="CJ75" i="24"/>
  <c r="CJ88" i="24"/>
  <c r="CI88" i="24"/>
  <c r="CF10" i="25" l="1"/>
  <c r="CG9" i="25"/>
  <c r="CG27" i="25" s="1"/>
  <c r="CI15" i="23"/>
  <c r="CI16" i="23" s="1"/>
  <c r="CI10" i="24"/>
  <c r="CJ50" i="24"/>
  <c r="CJ12" i="23"/>
  <c r="CI14" i="24"/>
  <c r="CI8" i="25" s="1"/>
  <c r="CH6" i="24"/>
  <c r="CH4" i="25"/>
  <c r="CH15" i="24"/>
  <c r="CI13" i="24"/>
  <c r="CI7" i="25" s="1"/>
  <c r="CI12" i="24"/>
  <c r="CI6" i="25" s="1"/>
  <c r="CI11" i="24"/>
  <c r="CG13" i="25"/>
  <c r="CG10" i="25" s="1"/>
  <c r="CG16" i="24"/>
  <c r="CH7" i="24"/>
  <c r="CH5" i="25"/>
  <c r="CJ65" i="24"/>
  <c r="CJ13" i="23"/>
  <c r="CJ23" i="24"/>
  <c r="CJ5" i="23"/>
  <c r="CJ6" i="23"/>
  <c r="CJ10" i="23"/>
  <c r="CJ80" i="24"/>
  <c r="CJ14" i="23"/>
  <c r="CJ35" i="24"/>
  <c r="CJ7" i="23"/>
  <c r="CJ11" i="23"/>
  <c r="CJ11" i="24" l="1"/>
  <c r="CJ13" i="24"/>
  <c r="CJ7" i="25" s="1"/>
  <c r="CJ14" i="24"/>
  <c r="CJ8" i="25" s="1"/>
  <c r="CJ12" i="24"/>
  <c r="CJ6" i="25" s="1"/>
  <c r="CJ10" i="24"/>
  <c r="CJ6" i="24" s="1"/>
  <c r="CH9" i="25"/>
  <c r="CH27" i="25" s="1"/>
  <c r="CH5" i="24"/>
  <c r="CI5" i="25"/>
  <c r="CI7" i="24"/>
  <c r="CH13" i="25"/>
  <c r="CJ15" i="23"/>
  <c r="CJ16" i="23" s="1"/>
  <c r="CI15" i="24"/>
  <c r="CI6" i="24"/>
  <c r="CI4" i="25"/>
  <c r="CJ5" i="25" l="1"/>
  <c r="CJ7" i="24"/>
  <c r="CJ5" i="24" s="1"/>
  <c r="CJ15" i="24"/>
  <c r="CH10" i="25"/>
  <c r="CI9" i="25"/>
  <c r="CI27" i="25" s="1"/>
  <c r="CH16" i="24"/>
  <c r="CI5" i="24"/>
  <c r="CI16" i="24" s="1"/>
  <c r="CJ4" i="25"/>
  <c r="CI13" i="25"/>
  <c r="CJ13" i="25" l="1"/>
  <c r="CJ9" i="25"/>
  <c r="CJ27" i="25" s="1"/>
  <c r="CJ16" i="24"/>
  <c r="CI10" i="25"/>
  <c r="CJ10" i="25" l="1"/>
  <c r="AC10" i="22"/>
  <c r="AL17" i="22" s="1"/>
  <c r="AC6" i="22"/>
  <c r="AD10" i="22"/>
  <c r="AD6" i="22"/>
  <c r="AM21" i="22" l="1"/>
  <c r="BA17" i="23"/>
  <c r="AR17" i="22"/>
  <c r="AE6" i="22"/>
  <c r="AE10" i="22"/>
  <c r="AD10" i="37"/>
  <c r="AC10" i="37"/>
  <c r="BB21" i="23" l="1"/>
  <c r="AS21" i="22"/>
  <c r="AD6" i="37"/>
  <c r="AF6" i="22"/>
  <c r="AF10" i="22"/>
  <c r="AC6" i="37"/>
  <c r="AE10" i="37"/>
  <c r="AG10" i="22" l="1"/>
  <c r="AG6" i="22"/>
  <c r="AF10" i="37"/>
  <c r="AE6" i="37"/>
  <c r="AH6" i="22" l="1"/>
  <c r="AH10" i="22"/>
  <c r="AG10" i="37"/>
  <c r="AF6" i="37"/>
  <c r="AI10" i="22" l="1"/>
  <c r="AI6" i="22"/>
  <c r="AG6" i="37"/>
  <c r="AH10" i="37"/>
  <c r="AH6" i="37" l="1"/>
  <c r="AI10" i="37"/>
  <c r="AJ6" i="22"/>
  <c r="AJ10" i="22"/>
  <c r="AK6" i="22" l="1"/>
  <c r="AK10" i="22"/>
  <c r="AJ10" i="37"/>
  <c r="AI6" i="37"/>
  <c r="AJ6" i="37" l="1"/>
  <c r="AL6" i="22"/>
  <c r="AL10" i="22"/>
  <c r="AK10" i="37"/>
  <c r="AM6" i="22" l="1"/>
  <c r="AM10" i="22"/>
  <c r="AL10" i="37"/>
  <c r="AK6" i="37"/>
  <c r="AM10" i="37" l="1"/>
  <c r="AN10" i="22"/>
  <c r="AN6" i="22"/>
  <c r="AL6" i="37"/>
  <c r="AN10" i="37" l="1"/>
  <c r="AM6" i="37"/>
  <c r="AN6" i="37" l="1"/>
  <c r="E12" i="22" l="1"/>
  <c r="E12" i="37" s="1"/>
  <c r="E13" i="22"/>
  <c r="E13" i="37" s="1"/>
  <c r="E7" i="22"/>
  <c r="E11" i="22"/>
  <c r="E5" i="22"/>
  <c r="E14" i="22"/>
  <c r="E14" i="37" s="1"/>
  <c r="F13" i="22" l="1"/>
  <c r="F13" i="37" s="1"/>
  <c r="F14" i="22"/>
  <c r="F14" i="37" s="1"/>
  <c r="F11" i="22"/>
  <c r="F7" i="22"/>
  <c r="F5" i="22"/>
  <c r="F12" i="22"/>
  <c r="F12" i="37" s="1"/>
  <c r="E69" i="23"/>
  <c r="E30" i="23"/>
  <c r="E46" i="23"/>
  <c r="E76" i="23"/>
  <c r="E72" i="23"/>
  <c r="E45" i="23"/>
  <c r="E26" i="23"/>
  <c r="E29" i="23"/>
  <c r="E81" i="23"/>
  <c r="E91" i="23"/>
  <c r="E77" i="23"/>
  <c r="E28" i="23"/>
  <c r="E75" i="23"/>
  <c r="E71" i="23"/>
  <c r="E59" i="23"/>
  <c r="E35" i="23"/>
  <c r="E92" i="23"/>
  <c r="E36" i="23"/>
  <c r="E39" i="23"/>
  <c r="E53" i="23"/>
  <c r="E80" i="23"/>
  <c r="E23" i="23"/>
  <c r="E31" i="23"/>
  <c r="E44" i="23"/>
  <c r="E85" i="23"/>
  <c r="E57" i="23"/>
  <c r="E52" i="23"/>
  <c r="E55" i="23"/>
  <c r="E83" i="23"/>
  <c r="E61" i="23"/>
  <c r="E51" i="23"/>
  <c r="E47" i="23"/>
  <c r="E41" i="23"/>
  <c r="E32" i="23"/>
  <c r="E87" i="23"/>
  <c r="E62" i="23"/>
  <c r="E43" i="23"/>
  <c r="E24" i="23"/>
  <c r="E25" i="23"/>
  <c r="E84" i="23"/>
  <c r="E65" i="23"/>
  <c r="E82" i="23"/>
  <c r="E89" i="23"/>
  <c r="E56" i="23"/>
  <c r="E74" i="23"/>
  <c r="E67" i="23"/>
  <c r="E58" i="23"/>
  <c r="E70" i="23"/>
  <c r="E27" i="23"/>
  <c r="E86" i="23"/>
  <c r="E60" i="23"/>
  <c r="E90" i="23"/>
  <c r="E38" i="23"/>
  <c r="E40" i="23"/>
  <c r="E37" i="23"/>
  <c r="E88" i="23"/>
  <c r="E66" i="23"/>
  <c r="E42" i="23"/>
  <c r="E54" i="23"/>
  <c r="E68" i="23"/>
  <c r="E73" i="23"/>
  <c r="E50" i="23"/>
  <c r="E11" i="37"/>
  <c r="E15" i="22"/>
  <c r="G13" i="22" l="1"/>
  <c r="G13" i="37" s="1"/>
  <c r="G12" i="22"/>
  <c r="G12" i="37" s="1"/>
  <c r="G14" i="22"/>
  <c r="G14" i="37" s="1"/>
  <c r="G7" i="22"/>
  <c r="G11" i="22"/>
  <c r="G5" i="22"/>
  <c r="F11" i="37"/>
  <c r="F15" i="22"/>
  <c r="E16" i="22"/>
  <c r="E68" i="24"/>
  <c r="F68" i="23"/>
  <c r="E88" i="24"/>
  <c r="F88" i="23"/>
  <c r="E90" i="24"/>
  <c r="F90" i="23"/>
  <c r="E70" i="24"/>
  <c r="F70" i="23"/>
  <c r="E56" i="24"/>
  <c r="F56" i="23"/>
  <c r="E84" i="24"/>
  <c r="F84" i="23"/>
  <c r="E62" i="24"/>
  <c r="F62" i="23"/>
  <c r="E47" i="24"/>
  <c r="F47" i="23"/>
  <c r="E55" i="24"/>
  <c r="F55" i="23"/>
  <c r="E44" i="24"/>
  <c r="F44" i="23"/>
  <c r="E53" i="24"/>
  <c r="F53" i="23"/>
  <c r="E11" i="23"/>
  <c r="E35" i="24"/>
  <c r="E7" i="23"/>
  <c r="F35" i="23"/>
  <c r="E28" i="24"/>
  <c r="F28" i="23"/>
  <c r="E29" i="24"/>
  <c r="F29" i="23"/>
  <c r="E76" i="24"/>
  <c r="F76" i="23"/>
  <c r="E15" i="37"/>
  <c r="E7" i="37"/>
  <c r="E5" i="37" s="1"/>
  <c r="E54" i="24"/>
  <c r="F54" i="23"/>
  <c r="E37" i="24"/>
  <c r="F37" i="23"/>
  <c r="E60" i="24"/>
  <c r="F60" i="23"/>
  <c r="E58" i="24"/>
  <c r="F58" i="23"/>
  <c r="E89" i="24"/>
  <c r="F89" i="23"/>
  <c r="E25" i="24"/>
  <c r="F25" i="23"/>
  <c r="E87" i="24"/>
  <c r="F87" i="23"/>
  <c r="E51" i="24"/>
  <c r="F51" i="23"/>
  <c r="E52" i="24"/>
  <c r="F52" i="23"/>
  <c r="E31" i="24"/>
  <c r="F31" i="23"/>
  <c r="E39" i="24"/>
  <c r="F39" i="23"/>
  <c r="E59" i="24"/>
  <c r="F59" i="23"/>
  <c r="E77" i="24"/>
  <c r="F77" i="23"/>
  <c r="E26" i="24"/>
  <c r="F26" i="23"/>
  <c r="E46" i="24"/>
  <c r="F46" i="23"/>
  <c r="E50" i="24"/>
  <c r="E12" i="23"/>
  <c r="F50" i="23"/>
  <c r="E42" i="24"/>
  <c r="F42" i="23"/>
  <c r="E40" i="24"/>
  <c r="F40" i="23"/>
  <c r="E86" i="24"/>
  <c r="F86" i="23"/>
  <c r="E67" i="24"/>
  <c r="F67" i="23"/>
  <c r="E82" i="24"/>
  <c r="F82" i="23"/>
  <c r="E24" i="24"/>
  <c r="F24" i="23"/>
  <c r="E32" i="24"/>
  <c r="F32" i="23"/>
  <c r="E61" i="24"/>
  <c r="F61" i="23"/>
  <c r="E57" i="24"/>
  <c r="F57" i="23"/>
  <c r="E10" i="23"/>
  <c r="E23" i="24"/>
  <c r="E6" i="23"/>
  <c r="E5" i="23"/>
  <c r="F23" i="23"/>
  <c r="E36" i="24"/>
  <c r="F36" i="23"/>
  <c r="E71" i="24"/>
  <c r="F71" i="23"/>
  <c r="E91" i="24"/>
  <c r="F91" i="23"/>
  <c r="E45" i="24"/>
  <c r="F45" i="23"/>
  <c r="E30" i="24"/>
  <c r="F30" i="23"/>
  <c r="E73" i="24"/>
  <c r="F73" i="23"/>
  <c r="E66" i="24"/>
  <c r="F66" i="23"/>
  <c r="E38" i="24"/>
  <c r="F38" i="23"/>
  <c r="E27" i="24"/>
  <c r="F27" i="23"/>
  <c r="E74" i="24"/>
  <c r="F74" i="23"/>
  <c r="E13" i="23"/>
  <c r="E65" i="24"/>
  <c r="F65" i="23"/>
  <c r="E43" i="24"/>
  <c r="F43" i="23"/>
  <c r="E41" i="24"/>
  <c r="F41" i="23"/>
  <c r="E83" i="24"/>
  <c r="F83" i="23"/>
  <c r="E85" i="24"/>
  <c r="F85" i="23"/>
  <c r="E80" i="24"/>
  <c r="E14" i="23"/>
  <c r="F80" i="23"/>
  <c r="E92" i="24"/>
  <c r="F92" i="23"/>
  <c r="E75" i="24"/>
  <c r="F75" i="23"/>
  <c r="E81" i="24"/>
  <c r="F81" i="23"/>
  <c r="E72" i="24"/>
  <c r="F72" i="23"/>
  <c r="E69" i="24"/>
  <c r="F69" i="23"/>
  <c r="E16" i="37" l="1"/>
  <c r="F16" i="22"/>
  <c r="H12" i="22"/>
  <c r="H12" i="37" s="1"/>
  <c r="H7" i="22"/>
  <c r="H11" i="22"/>
  <c r="H5" i="22"/>
  <c r="H13" i="22"/>
  <c r="H13" i="37" s="1"/>
  <c r="G15" i="22"/>
  <c r="G11" i="37"/>
  <c r="H14" i="22"/>
  <c r="H14" i="37" s="1"/>
  <c r="F7" i="37"/>
  <c r="F5" i="37" s="1"/>
  <c r="F15" i="37"/>
  <c r="F85" i="24"/>
  <c r="G85" i="23"/>
  <c r="F65" i="24"/>
  <c r="G65" i="23"/>
  <c r="F13" i="23"/>
  <c r="F69" i="24"/>
  <c r="G69" i="23"/>
  <c r="F81" i="24"/>
  <c r="G81" i="23"/>
  <c r="F92" i="24"/>
  <c r="G92" i="23"/>
  <c r="E14" i="24"/>
  <c r="E8" i="25" s="1"/>
  <c r="F74" i="24"/>
  <c r="G74" i="23"/>
  <c r="F38" i="24"/>
  <c r="G38" i="23"/>
  <c r="F73" i="24"/>
  <c r="G73" i="23"/>
  <c r="F45" i="24"/>
  <c r="G45" i="23"/>
  <c r="F71" i="24"/>
  <c r="G71" i="23"/>
  <c r="F6" i="23"/>
  <c r="G23" i="23"/>
  <c r="F5" i="23"/>
  <c r="F10" i="23"/>
  <c r="F23" i="24"/>
  <c r="E15" i="23"/>
  <c r="E16" i="23" s="1"/>
  <c r="F26" i="24"/>
  <c r="G26" i="23"/>
  <c r="F59" i="24"/>
  <c r="G59" i="23"/>
  <c r="F31" i="24"/>
  <c r="G31" i="23"/>
  <c r="F51" i="24"/>
  <c r="G51" i="23"/>
  <c r="F25" i="24"/>
  <c r="G25" i="23"/>
  <c r="F58" i="24"/>
  <c r="G58" i="23"/>
  <c r="F37" i="24"/>
  <c r="G37" i="23"/>
  <c r="F29" i="24"/>
  <c r="G29" i="23"/>
  <c r="F7" i="23"/>
  <c r="F11" i="23"/>
  <c r="G35" i="23"/>
  <c r="F35" i="24"/>
  <c r="F53" i="24"/>
  <c r="G53" i="23"/>
  <c r="F55" i="24"/>
  <c r="G55" i="23"/>
  <c r="F62" i="24"/>
  <c r="G62" i="23"/>
  <c r="F56" i="24"/>
  <c r="G56" i="23"/>
  <c r="F90" i="24"/>
  <c r="G90" i="23"/>
  <c r="F68" i="24"/>
  <c r="G68" i="23"/>
  <c r="F41" i="24"/>
  <c r="G41" i="23"/>
  <c r="F57" i="24"/>
  <c r="G57" i="23"/>
  <c r="F32" i="24"/>
  <c r="G32" i="23"/>
  <c r="F82" i="24"/>
  <c r="G82" i="23"/>
  <c r="F86" i="24"/>
  <c r="G86" i="23"/>
  <c r="F42" i="24"/>
  <c r="G42" i="23"/>
  <c r="E12" i="24"/>
  <c r="E6" i="25" s="1"/>
  <c r="F72" i="24"/>
  <c r="G72" i="23"/>
  <c r="F75" i="24"/>
  <c r="G75" i="23"/>
  <c r="F80" i="24"/>
  <c r="G80" i="23"/>
  <c r="F14" i="23"/>
  <c r="E13" i="24"/>
  <c r="E7" i="25" s="1"/>
  <c r="F27" i="24"/>
  <c r="G27" i="23"/>
  <c r="F66" i="24"/>
  <c r="G66" i="23"/>
  <c r="F30" i="24"/>
  <c r="G30" i="23"/>
  <c r="F91" i="24"/>
  <c r="G91" i="23"/>
  <c r="F36" i="24"/>
  <c r="G36" i="23"/>
  <c r="F46" i="24"/>
  <c r="G46" i="23"/>
  <c r="F77" i="24"/>
  <c r="G77" i="23"/>
  <c r="F39" i="24"/>
  <c r="G39" i="23"/>
  <c r="F52" i="24"/>
  <c r="G52" i="23"/>
  <c r="F87" i="24"/>
  <c r="G87" i="23"/>
  <c r="F89" i="24"/>
  <c r="G89" i="23"/>
  <c r="F60" i="24"/>
  <c r="G60" i="23"/>
  <c r="F54" i="24"/>
  <c r="G54" i="23"/>
  <c r="F76" i="24"/>
  <c r="G76" i="23"/>
  <c r="F28" i="24"/>
  <c r="G28" i="23"/>
  <c r="E11" i="24"/>
  <c r="F44" i="24"/>
  <c r="G44" i="23"/>
  <c r="F47" i="24"/>
  <c r="G47" i="23"/>
  <c r="F84" i="24"/>
  <c r="G84" i="23"/>
  <c r="F70" i="24"/>
  <c r="G70" i="23"/>
  <c r="F88" i="24"/>
  <c r="G88" i="23"/>
  <c r="F83" i="24"/>
  <c r="G83" i="23"/>
  <c r="F43" i="24"/>
  <c r="G43" i="23"/>
  <c r="E10" i="24"/>
  <c r="F61" i="24"/>
  <c r="G61" i="23"/>
  <c r="F24" i="24"/>
  <c r="G24" i="23"/>
  <c r="F67" i="24"/>
  <c r="G67" i="23"/>
  <c r="F40" i="24"/>
  <c r="G40" i="23"/>
  <c r="G50" i="23"/>
  <c r="F50" i="24"/>
  <c r="F12" i="23"/>
  <c r="I13" i="22" l="1"/>
  <c r="I13" i="37" s="1"/>
  <c r="G16" i="22"/>
  <c r="I12" i="22"/>
  <c r="I12" i="37" s="1"/>
  <c r="I11" i="22"/>
  <c r="I7" i="22"/>
  <c r="I5" i="22"/>
  <c r="G7" i="37"/>
  <c r="G5" i="37" s="1"/>
  <c r="G15" i="37"/>
  <c r="H15" i="22"/>
  <c r="H11" i="37"/>
  <c r="I14" i="22"/>
  <c r="I14" i="37" s="1"/>
  <c r="F16" i="37"/>
  <c r="G43" i="24"/>
  <c r="H43" i="23"/>
  <c r="G88" i="24"/>
  <c r="H88" i="23"/>
  <c r="G84" i="24"/>
  <c r="H84" i="23"/>
  <c r="G44" i="24"/>
  <c r="H44" i="23"/>
  <c r="E7" i="24"/>
  <c r="E5" i="25"/>
  <c r="G86" i="24"/>
  <c r="H86" i="23"/>
  <c r="G32" i="24"/>
  <c r="H32" i="23"/>
  <c r="G90" i="24"/>
  <c r="H90" i="23"/>
  <c r="G62" i="24"/>
  <c r="H62" i="23"/>
  <c r="G53" i="24"/>
  <c r="H53" i="23"/>
  <c r="G37" i="24"/>
  <c r="H37" i="23"/>
  <c r="G25" i="24"/>
  <c r="H25" i="23"/>
  <c r="G31" i="24"/>
  <c r="H31" i="23"/>
  <c r="G26" i="24"/>
  <c r="H26" i="23"/>
  <c r="F15" i="23"/>
  <c r="F16" i="23" s="1"/>
  <c r="G71" i="24"/>
  <c r="H71" i="23"/>
  <c r="G73" i="24"/>
  <c r="H73" i="23"/>
  <c r="G74" i="24"/>
  <c r="H74" i="23"/>
  <c r="H65" i="23"/>
  <c r="G65" i="24"/>
  <c r="G13" i="23"/>
  <c r="G67" i="24"/>
  <c r="H67" i="23"/>
  <c r="G12" i="23"/>
  <c r="H50" i="23"/>
  <c r="G50" i="24"/>
  <c r="G28" i="24"/>
  <c r="H28" i="23"/>
  <c r="G54" i="24"/>
  <c r="H54" i="23"/>
  <c r="G89" i="24"/>
  <c r="H89" i="23"/>
  <c r="G52" i="24"/>
  <c r="H52" i="23"/>
  <c r="G77" i="24"/>
  <c r="H77" i="23"/>
  <c r="G91" i="24"/>
  <c r="H91" i="23"/>
  <c r="G66" i="24"/>
  <c r="H66" i="23"/>
  <c r="G80" i="24"/>
  <c r="H80" i="23"/>
  <c r="G14" i="23"/>
  <c r="G72" i="24"/>
  <c r="H72" i="23"/>
  <c r="G92" i="24"/>
  <c r="H92" i="23"/>
  <c r="G69" i="24"/>
  <c r="H69" i="23"/>
  <c r="F13" i="24"/>
  <c r="F7" i="25" s="1"/>
  <c r="G61" i="24"/>
  <c r="H61" i="23"/>
  <c r="G40" i="24"/>
  <c r="H40" i="23"/>
  <c r="G24" i="24"/>
  <c r="H24" i="23"/>
  <c r="G83" i="24"/>
  <c r="H83" i="23"/>
  <c r="G70" i="24"/>
  <c r="H70" i="23"/>
  <c r="G47" i="24"/>
  <c r="H47" i="23"/>
  <c r="F14" i="24"/>
  <c r="F8" i="25" s="1"/>
  <c r="G42" i="24"/>
  <c r="H42" i="23"/>
  <c r="G82" i="24"/>
  <c r="H82" i="23"/>
  <c r="G57" i="24"/>
  <c r="H57" i="23"/>
  <c r="G41" i="24"/>
  <c r="H41" i="23"/>
  <c r="G68" i="24"/>
  <c r="H68" i="23"/>
  <c r="G56" i="24"/>
  <c r="H56" i="23"/>
  <c r="G55" i="24"/>
  <c r="H55" i="23"/>
  <c r="F11" i="24"/>
  <c r="G29" i="24"/>
  <c r="H29" i="23"/>
  <c r="G58" i="24"/>
  <c r="H58" i="23"/>
  <c r="G51" i="24"/>
  <c r="H51" i="23"/>
  <c r="G59" i="24"/>
  <c r="H59" i="23"/>
  <c r="G5" i="23"/>
  <c r="G10" i="23"/>
  <c r="H23" i="23"/>
  <c r="G6" i="23"/>
  <c r="G23" i="24"/>
  <c r="G45" i="24"/>
  <c r="H45" i="23"/>
  <c r="G38" i="24"/>
  <c r="H38" i="23"/>
  <c r="G85" i="24"/>
  <c r="H85" i="23"/>
  <c r="F12" i="24"/>
  <c r="F6" i="25" s="1"/>
  <c r="E6" i="24"/>
  <c r="E5" i="24" s="1"/>
  <c r="E15" i="24"/>
  <c r="E4" i="25"/>
  <c r="G76" i="24"/>
  <c r="H76" i="23"/>
  <c r="G60" i="24"/>
  <c r="H60" i="23"/>
  <c r="G87" i="24"/>
  <c r="H87" i="23"/>
  <c r="G39" i="24"/>
  <c r="H39" i="23"/>
  <c r="G46" i="24"/>
  <c r="H46" i="23"/>
  <c r="G36" i="24"/>
  <c r="H36" i="23"/>
  <c r="G30" i="24"/>
  <c r="H30" i="23"/>
  <c r="G27" i="24"/>
  <c r="H27" i="23"/>
  <c r="G75" i="24"/>
  <c r="H75" i="23"/>
  <c r="H35" i="23"/>
  <c r="G35" i="24"/>
  <c r="G11" i="23"/>
  <c r="G7" i="23"/>
  <c r="F10" i="24"/>
  <c r="G81" i="24"/>
  <c r="H81" i="23"/>
  <c r="E9" i="25" l="1"/>
  <c r="J12" i="22"/>
  <c r="J12" i="37" s="1"/>
  <c r="H7" i="37"/>
  <c r="H5" i="37" s="1"/>
  <c r="H15" i="37"/>
  <c r="J7" i="22"/>
  <c r="J5" i="22"/>
  <c r="J11" i="22"/>
  <c r="J14" i="22"/>
  <c r="J14" i="37" s="1"/>
  <c r="H16" i="22"/>
  <c r="J13" i="22"/>
  <c r="J13" i="37" s="1"/>
  <c r="G16" i="37"/>
  <c r="I15" i="22"/>
  <c r="I11" i="37"/>
  <c r="H36" i="24"/>
  <c r="I36" i="23"/>
  <c r="H60" i="24"/>
  <c r="I60" i="23"/>
  <c r="H81" i="24"/>
  <c r="I81" i="23"/>
  <c r="G11" i="24"/>
  <c r="H75" i="24"/>
  <c r="I75" i="23"/>
  <c r="E13" i="25"/>
  <c r="E16" i="24"/>
  <c r="H51" i="24"/>
  <c r="I51" i="23"/>
  <c r="H29" i="24"/>
  <c r="I29" i="23"/>
  <c r="H55" i="24"/>
  <c r="I55" i="23"/>
  <c r="H68" i="24"/>
  <c r="I68" i="23"/>
  <c r="H57" i="24"/>
  <c r="I57" i="23"/>
  <c r="H42" i="24"/>
  <c r="I42" i="23"/>
  <c r="H31" i="24"/>
  <c r="I31" i="23"/>
  <c r="H37" i="24"/>
  <c r="I37" i="23"/>
  <c r="H62" i="24"/>
  <c r="I62" i="23"/>
  <c r="H32" i="24"/>
  <c r="I32" i="23"/>
  <c r="I35" i="23"/>
  <c r="H35" i="24"/>
  <c r="H11" i="23"/>
  <c r="H7" i="23"/>
  <c r="H30" i="24"/>
  <c r="I30" i="23"/>
  <c r="H46" i="24"/>
  <c r="I46" i="23"/>
  <c r="H87" i="24"/>
  <c r="I87" i="23"/>
  <c r="H76" i="24"/>
  <c r="I76" i="23"/>
  <c r="H45" i="24"/>
  <c r="I45" i="23"/>
  <c r="H6" i="23"/>
  <c r="H5" i="23"/>
  <c r="I23" i="23"/>
  <c r="H23" i="24"/>
  <c r="H10" i="23"/>
  <c r="H47" i="24"/>
  <c r="I47" i="23"/>
  <c r="H83" i="24"/>
  <c r="I83" i="23"/>
  <c r="H40" i="24"/>
  <c r="I40" i="23"/>
  <c r="H69" i="24"/>
  <c r="I69" i="23"/>
  <c r="H66" i="24"/>
  <c r="I66" i="23"/>
  <c r="H77" i="24"/>
  <c r="I77" i="23"/>
  <c r="H89" i="24"/>
  <c r="I89" i="23"/>
  <c r="H28" i="24"/>
  <c r="I28" i="23"/>
  <c r="H67" i="24"/>
  <c r="I67" i="23"/>
  <c r="H74" i="24"/>
  <c r="I74" i="23"/>
  <c r="H71" i="24"/>
  <c r="I71" i="23"/>
  <c r="H84" i="24"/>
  <c r="I84" i="23"/>
  <c r="H43" i="24"/>
  <c r="I43" i="23"/>
  <c r="F6" i="24"/>
  <c r="F15" i="24"/>
  <c r="F4" i="25"/>
  <c r="G15" i="23"/>
  <c r="G16" i="23" s="1"/>
  <c r="H59" i="24"/>
  <c r="I59" i="23"/>
  <c r="H58" i="24"/>
  <c r="I58" i="23"/>
  <c r="H56" i="24"/>
  <c r="I56" i="23"/>
  <c r="H41" i="24"/>
  <c r="I41" i="23"/>
  <c r="H82" i="24"/>
  <c r="I82" i="23"/>
  <c r="I80" i="23"/>
  <c r="H80" i="24"/>
  <c r="H14" i="23"/>
  <c r="G12" i="24"/>
  <c r="G6" i="25" s="1"/>
  <c r="G13" i="24"/>
  <c r="G7" i="25" s="1"/>
  <c r="H26" i="24"/>
  <c r="I26" i="23"/>
  <c r="H25" i="24"/>
  <c r="I25" i="23"/>
  <c r="H53" i="24"/>
  <c r="I53" i="23"/>
  <c r="H90" i="24"/>
  <c r="I90" i="23"/>
  <c r="H86" i="24"/>
  <c r="I86" i="23"/>
  <c r="H27" i="24"/>
  <c r="I27" i="23"/>
  <c r="H39" i="24"/>
  <c r="I39" i="23"/>
  <c r="H85" i="24"/>
  <c r="I85" i="23"/>
  <c r="H38" i="24"/>
  <c r="I38" i="23"/>
  <c r="G10" i="24"/>
  <c r="F5" i="25"/>
  <c r="F7" i="24"/>
  <c r="H70" i="24"/>
  <c r="I70" i="23"/>
  <c r="H24" i="24"/>
  <c r="I24" i="23"/>
  <c r="H61" i="24"/>
  <c r="I61" i="23"/>
  <c r="H92" i="24"/>
  <c r="I92" i="23"/>
  <c r="H72" i="24"/>
  <c r="I72" i="23"/>
  <c r="G14" i="24"/>
  <c r="G8" i="25" s="1"/>
  <c r="H91" i="24"/>
  <c r="I91" i="23"/>
  <c r="H52" i="24"/>
  <c r="I52" i="23"/>
  <c r="H54" i="24"/>
  <c r="I54" i="23"/>
  <c r="I50" i="23"/>
  <c r="H50" i="24"/>
  <c r="H12" i="23"/>
  <c r="H65" i="24"/>
  <c r="I65" i="23"/>
  <c r="H13" i="23"/>
  <c r="H73" i="24"/>
  <c r="I73" i="23"/>
  <c r="H44" i="24"/>
  <c r="I44" i="23"/>
  <c r="H88" i="24"/>
  <c r="I88" i="23"/>
  <c r="E27" i="25" l="1"/>
  <c r="E33" i="25" s="1"/>
  <c r="E35" i="25" s="1"/>
  <c r="E41" i="25" s="1"/>
  <c r="E10" i="25"/>
  <c r="I16" i="22"/>
  <c r="H16" i="37"/>
  <c r="K11" i="22"/>
  <c r="K7" i="22"/>
  <c r="K5" i="22"/>
  <c r="K13" i="22"/>
  <c r="K13" i="37" s="1"/>
  <c r="K12" i="22"/>
  <c r="K12" i="37" s="1"/>
  <c r="K14" i="22"/>
  <c r="K14" i="37" s="1"/>
  <c r="J11" i="37"/>
  <c r="J15" i="22"/>
  <c r="I7" i="37"/>
  <c r="I5" i="37" s="1"/>
  <c r="I15" i="37"/>
  <c r="I44" i="24"/>
  <c r="J44" i="23"/>
  <c r="I73" i="24"/>
  <c r="J73" i="23"/>
  <c r="H13" i="24"/>
  <c r="H7" i="25" s="1"/>
  <c r="I85" i="24"/>
  <c r="J85" i="23"/>
  <c r="I27" i="24"/>
  <c r="J27" i="23"/>
  <c r="I86" i="24"/>
  <c r="J86" i="23"/>
  <c r="I53" i="24"/>
  <c r="J53" i="23"/>
  <c r="I26" i="24"/>
  <c r="J26" i="23"/>
  <c r="H14" i="24"/>
  <c r="H8" i="25" s="1"/>
  <c r="I41" i="24"/>
  <c r="J41" i="23"/>
  <c r="F9" i="25"/>
  <c r="I62" i="24"/>
  <c r="J62" i="23"/>
  <c r="I31" i="24"/>
  <c r="J31" i="23"/>
  <c r="I60" i="24"/>
  <c r="J60" i="23"/>
  <c r="I54" i="24"/>
  <c r="J54" i="23"/>
  <c r="I91" i="24"/>
  <c r="J91" i="23"/>
  <c r="I72" i="24"/>
  <c r="J72" i="23"/>
  <c r="I61" i="24"/>
  <c r="J61" i="23"/>
  <c r="I70" i="24"/>
  <c r="J70" i="23"/>
  <c r="G6" i="24"/>
  <c r="G4" i="25"/>
  <c r="G15" i="24"/>
  <c r="I80" i="24"/>
  <c r="J80" i="23"/>
  <c r="I14" i="23"/>
  <c r="I58" i="24"/>
  <c r="J58" i="23"/>
  <c r="F13" i="25"/>
  <c r="I84" i="24"/>
  <c r="J84" i="23"/>
  <c r="I71" i="24"/>
  <c r="J71" i="23"/>
  <c r="I67" i="24"/>
  <c r="J67" i="23"/>
  <c r="I28" i="24"/>
  <c r="J28" i="23"/>
  <c r="I77" i="24"/>
  <c r="J77" i="23"/>
  <c r="I69" i="24"/>
  <c r="J69" i="23"/>
  <c r="I83" i="24"/>
  <c r="J83" i="23"/>
  <c r="H15" i="23"/>
  <c r="H16" i="23" s="1"/>
  <c r="I76" i="24"/>
  <c r="J76" i="23"/>
  <c r="I46" i="24"/>
  <c r="J46" i="23"/>
  <c r="H11" i="24"/>
  <c r="I57" i="24"/>
  <c r="J57" i="23"/>
  <c r="I55" i="24"/>
  <c r="J55" i="23"/>
  <c r="I51" i="24"/>
  <c r="J51" i="23"/>
  <c r="I75" i="24"/>
  <c r="J75" i="23"/>
  <c r="G5" i="25"/>
  <c r="G7" i="24"/>
  <c r="I38" i="24"/>
  <c r="J38" i="23"/>
  <c r="I39" i="24"/>
  <c r="J39" i="23"/>
  <c r="I90" i="24"/>
  <c r="J90" i="23"/>
  <c r="I25" i="24"/>
  <c r="J25" i="23"/>
  <c r="I82" i="24"/>
  <c r="J82" i="23"/>
  <c r="I56" i="24"/>
  <c r="J56" i="23"/>
  <c r="F5" i="24"/>
  <c r="H10" i="24"/>
  <c r="I45" i="24"/>
  <c r="J45" i="23"/>
  <c r="I35" i="24"/>
  <c r="J35" i="23"/>
  <c r="I7" i="23"/>
  <c r="I11" i="23"/>
  <c r="I32" i="24"/>
  <c r="J32" i="23"/>
  <c r="I37" i="24"/>
  <c r="J37" i="23"/>
  <c r="I81" i="24"/>
  <c r="J81" i="23"/>
  <c r="I36" i="24"/>
  <c r="J36" i="23"/>
  <c r="I88" i="24"/>
  <c r="J88" i="23"/>
  <c r="H12" i="24"/>
  <c r="H6" i="25" s="1"/>
  <c r="J65" i="23"/>
  <c r="I65" i="24"/>
  <c r="I13" i="23"/>
  <c r="I50" i="24"/>
  <c r="J50" i="23"/>
  <c r="I12" i="23"/>
  <c r="I52" i="24"/>
  <c r="J52" i="23"/>
  <c r="I92" i="24"/>
  <c r="J92" i="23"/>
  <c r="I24" i="24"/>
  <c r="J24" i="23"/>
  <c r="I59" i="24"/>
  <c r="J59" i="23"/>
  <c r="I43" i="24"/>
  <c r="J43" i="23"/>
  <c r="I74" i="24"/>
  <c r="J74" i="23"/>
  <c r="I89" i="24"/>
  <c r="J89" i="23"/>
  <c r="I66" i="24"/>
  <c r="J66" i="23"/>
  <c r="I40" i="24"/>
  <c r="J40" i="23"/>
  <c r="I47" i="24"/>
  <c r="J47" i="23"/>
  <c r="J23" i="23"/>
  <c r="I10" i="23"/>
  <c r="I5" i="23"/>
  <c r="I6" i="23"/>
  <c r="I23" i="24"/>
  <c r="I87" i="24"/>
  <c r="J87" i="23"/>
  <c r="I30" i="24"/>
  <c r="J30" i="23"/>
  <c r="I42" i="24"/>
  <c r="J42" i="23"/>
  <c r="I68" i="24"/>
  <c r="J68" i="23"/>
  <c r="I29" i="24"/>
  <c r="J29" i="23"/>
  <c r="F27" i="25" l="1"/>
  <c r="F33" i="25" s="1"/>
  <c r="F35" i="25" s="1"/>
  <c r="J16" i="22"/>
  <c r="I16" i="37"/>
  <c r="F10" i="25"/>
  <c r="L12" i="22"/>
  <c r="L12" i="37" s="1"/>
  <c r="J7" i="37"/>
  <c r="J5" i="37" s="1"/>
  <c r="J15" i="37"/>
  <c r="L14" i="22"/>
  <c r="L14" i="37" s="1"/>
  <c r="L13" i="22"/>
  <c r="L13" i="37" s="1"/>
  <c r="K15" i="22"/>
  <c r="K11" i="37"/>
  <c r="L11" i="22"/>
  <c r="L7" i="22"/>
  <c r="L5" i="22"/>
  <c r="I15" i="23"/>
  <c r="I16" i="23" s="1"/>
  <c r="J87" i="24"/>
  <c r="K87" i="23"/>
  <c r="J74" i="24"/>
  <c r="K74" i="23"/>
  <c r="J88" i="24"/>
  <c r="K88" i="23"/>
  <c r="J81" i="24"/>
  <c r="K81" i="23"/>
  <c r="J32" i="24"/>
  <c r="K32" i="23"/>
  <c r="J45" i="24"/>
  <c r="K45" i="23"/>
  <c r="J25" i="24"/>
  <c r="K25" i="23"/>
  <c r="J39" i="24"/>
  <c r="K39" i="23"/>
  <c r="J51" i="24"/>
  <c r="K51" i="23"/>
  <c r="J57" i="24"/>
  <c r="K57" i="23"/>
  <c r="J76" i="24"/>
  <c r="K76" i="23"/>
  <c r="F16" i="24"/>
  <c r="I14" i="24"/>
  <c r="I8" i="25" s="1"/>
  <c r="G9" i="25"/>
  <c r="G27" i="25" s="1"/>
  <c r="J61" i="24"/>
  <c r="K61" i="23"/>
  <c r="J91" i="24"/>
  <c r="K91" i="23"/>
  <c r="J60" i="24"/>
  <c r="K60" i="23"/>
  <c r="J31" i="24"/>
  <c r="K31" i="23"/>
  <c r="J26" i="24"/>
  <c r="K26" i="23"/>
  <c r="J86" i="24"/>
  <c r="K86" i="23"/>
  <c r="J85" i="24"/>
  <c r="K85" i="23"/>
  <c r="J44" i="24"/>
  <c r="K44" i="23"/>
  <c r="J68" i="24"/>
  <c r="K68" i="23"/>
  <c r="J40" i="24"/>
  <c r="K40" i="23"/>
  <c r="J89" i="24"/>
  <c r="K89" i="23"/>
  <c r="J43" i="24"/>
  <c r="K43" i="23"/>
  <c r="J92" i="24"/>
  <c r="K92" i="23"/>
  <c r="I13" i="24"/>
  <c r="I7" i="25" s="1"/>
  <c r="J35" i="24"/>
  <c r="K35" i="23"/>
  <c r="J11" i="23"/>
  <c r="J7" i="23"/>
  <c r="J56" i="24"/>
  <c r="K56" i="23"/>
  <c r="J75" i="24"/>
  <c r="K75" i="23"/>
  <c r="H5" i="25"/>
  <c r="H7" i="24"/>
  <c r="J69" i="24"/>
  <c r="K69" i="23"/>
  <c r="J28" i="24"/>
  <c r="K28" i="23"/>
  <c r="J71" i="24"/>
  <c r="K71" i="23"/>
  <c r="J84" i="24"/>
  <c r="K84" i="23"/>
  <c r="G5" i="24"/>
  <c r="G16" i="24" s="1"/>
  <c r="J30" i="24"/>
  <c r="K30" i="23"/>
  <c r="I10" i="24"/>
  <c r="K23" i="23"/>
  <c r="J23" i="24"/>
  <c r="J5" i="23"/>
  <c r="J10" i="23"/>
  <c r="J6" i="23"/>
  <c r="J59" i="24"/>
  <c r="K59" i="23"/>
  <c r="J50" i="24"/>
  <c r="J12" i="23"/>
  <c r="K50" i="23"/>
  <c r="K65" i="23"/>
  <c r="J65" i="24"/>
  <c r="J13" i="23"/>
  <c r="J36" i="24"/>
  <c r="K36" i="23"/>
  <c r="J37" i="24"/>
  <c r="K37" i="23"/>
  <c r="I11" i="24"/>
  <c r="J90" i="24"/>
  <c r="K90" i="23"/>
  <c r="J38" i="24"/>
  <c r="K38" i="23"/>
  <c r="J55" i="24"/>
  <c r="K55" i="23"/>
  <c r="J46" i="24"/>
  <c r="K46" i="23"/>
  <c r="J70" i="24"/>
  <c r="K70" i="23"/>
  <c r="J72" i="24"/>
  <c r="K72" i="23"/>
  <c r="J54" i="24"/>
  <c r="K54" i="23"/>
  <c r="J62" i="24"/>
  <c r="K62" i="23"/>
  <c r="J41" i="24"/>
  <c r="K41" i="23"/>
  <c r="J53" i="24"/>
  <c r="K53" i="23"/>
  <c r="J27" i="24"/>
  <c r="K27" i="23"/>
  <c r="J73" i="24"/>
  <c r="K73" i="23"/>
  <c r="J29" i="24"/>
  <c r="K29" i="23"/>
  <c r="J42" i="24"/>
  <c r="K42" i="23"/>
  <c r="J47" i="24"/>
  <c r="K47" i="23"/>
  <c r="J66" i="24"/>
  <c r="K66" i="23"/>
  <c r="J24" i="24"/>
  <c r="K24" i="23"/>
  <c r="J52" i="24"/>
  <c r="K52" i="23"/>
  <c r="I12" i="24"/>
  <c r="I6" i="25" s="1"/>
  <c r="H6" i="24"/>
  <c r="H4" i="25"/>
  <c r="H15" i="24"/>
  <c r="J82" i="24"/>
  <c r="K82" i="23"/>
  <c r="J83" i="24"/>
  <c r="K83" i="23"/>
  <c r="J77" i="24"/>
  <c r="K77" i="23"/>
  <c r="J67" i="24"/>
  <c r="K67" i="23"/>
  <c r="J58" i="24"/>
  <c r="K58" i="23"/>
  <c r="K80" i="23"/>
  <c r="J80" i="24"/>
  <c r="J14" i="23"/>
  <c r="G13" i="25"/>
  <c r="F41" i="25" l="1"/>
  <c r="F38" i="25"/>
  <c r="H5" i="24"/>
  <c r="H16" i="24" s="1"/>
  <c r="H9" i="25"/>
  <c r="H27" i="25" s="1"/>
  <c r="H33" i="25" s="1"/>
  <c r="H35" i="25" s="1"/>
  <c r="J16" i="37"/>
  <c r="M5" i="22"/>
  <c r="M7" i="22"/>
  <c r="M11" i="22"/>
  <c r="M12" i="22"/>
  <c r="M12" i="37" s="1"/>
  <c r="L11" i="37"/>
  <c r="L15" i="22"/>
  <c r="M13" i="22"/>
  <c r="M13" i="37" s="1"/>
  <c r="M14" i="22"/>
  <c r="M14" i="37" s="1"/>
  <c r="K15" i="37"/>
  <c r="K7" i="37"/>
  <c r="K5" i="37" s="1"/>
  <c r="K16" i="22"/>
  <c r="J14" i="24"/>
  <c r="J8" i="25" s="1"/>
  <c r="K67" i="24"/>
  <c r="L67" i="23"/>
  <c r="K83" i="24"/>
  <c r="L83" i="23"/>
  <c r="H13" i="25"/>
  <c r="K62" i="24"/>
  <c r="L62" i="23"/>
  <c r="K54" i="24"/>
  <c r="L54" i="23"/>
  <c r="K70" i="24"/>
  <c r="L70" i="23"/>
  <c r="J13" i="24"/>
  <c r="J7" i="25" s="1"/>
  <c r="J12" i="24"/>
  <c r="J6" i="25" s="1"/>
  <c r="J10" i="24"/>
  <c r="I6" i="24"/>
  <c r="I4" i="25"/>
  <c r="I15" i="24"/>
  <c r="K71" i="24"/>
  <c r="L71" i="23"/>
  <c r="K69" i="24"/>
  <c r="L69" i="23"/>
  <c r="L35" i="23"/>
  <c r="K35" i="24"/>
  <c r="K11" i="23"/>
  <c r="K7" i="23"/>
  <c r="K92" i="24"/>
  <c r="L92" i="23"/>
  <c r="K40" i="24"/>
  <c r="L40" i="23"/>
  <c r="K44" i="24"/>
  <c r="L44" i="23"/>
  <c r="K91" i="24"/>
  <c r="L91" i="23"/>
  <c r="G33" i="25"/>
  <c r="G35" i="25" s="1"/>
  <c r="G10" i="25"/>
  <c r="K51" i="24"/>
  <c r="L51" i="23"/>
  <c r="K25" i="24"/>
  <c r="L25" i="23"/>
  <c r="K66" i="24"/>
  <c r="L66" i="23"/>
  <c r="K80" i="24"/>
  <c r="L80" i="23"/>
  <c r="K14" i="23"/>
  <c r="K52" i="24"/>
  <c r="L52" i="23"/>
  <c r="K47" i="24"/>
  <c r="L47" i="23"/>
  <c r="K42" i="24"/>
  <c r="L42" i="23"/>
  <c r="K73" i="24"/>
  <c r="L73" i="23"/>
  <c r="K27" i="24"/>
  <c r="L27" i="23"/>
  <c r="K41" i="24"/>
  <c r="L41" i="23"/>
  <c r="K55" i="24"/>
  <c r="L55" i="23"/>
  <c r="K38" i="24"/>
  <c r="L38" i="23"/>
  <c r="I7" i="24"/>
  <c r="I5" i="25"/>
  <c r="K36" i="24"/>
  <c r="L36" i="23"/>
  <c r="L65" i="23"/>
  <c r="K13" i="23"/>
  <c r="K65" i="24"/>
  <c r="K59" i="24"/>
  <c r="L59" i="23"/>
  <c r="L23" i="23"/>
  <c r="K23" i="24"/>
  <c r="K10" i="23"/>
  <c r="K6" i="23"/>
  <c r="K5" i="23"/>
  <c r="K30" i="24"/>
  <c r="L30" i="23"/>
  <c r="J11" i="24"/>
  <c r="K86" i="24"/>
  <c r="L86" i="23"/>
  <c r="K45" i="24"/>
  <c r="L45" i="23"/>
  <c r="K81" i="24"/>
  <c r="L81" i="23"/>
  <c r="K74" i="24"/>
  <c r="L74" i="23"/>
  <c r="K58" i="24"/>
  <c r="L58" i="23"/>
  <c r="K77" i="24"/>
  <c r="L77" i="23"/>
  <c r="K82" i="24"/>
  <c r="L82" i="23"/>
  <c r="K72" i="24"/>
  <c r="L72" i="23"/>
  <c r="K46" i="24"/>
  <c r="L46" i="23"/>
  <c r="K50" i="24"/>
  <c r="L50" i="23"/>
  <c r="K12" i="23"/>
  <c r="J15" i="23"/>
  <c r="J16" i="23" s="1"/>
  <c r="K84" i="24"/>
  <c r="L84" i="23"/>
  <c r="K28" i="24"/>
  <c r="L28" i="23"/>
  <c r="K75" i="24"/>
  <c r="L75" i="23"/>
  <c r="K56" i="24"/>
  <c r="L56" i="23"/>
  <c r="K43" i="24"/>
  <c r="L43" i="23"/>
  <c r="K89" i="24"/>
  <c r="L89" i="23"/>
  <c r="K68" i="24"/>
  <c r="L68" i="23"/>
  <c r="K60" i="24"/>
  <c r="L60" i="23"/>
  <c r="K61" i="24"/>
  <c r="L61" i="23"/>
  <c r="K76" i="24"/>
  <c r="L76" i="23"/>
  <c r="K57" i="24"/>
  <c r="L57" i="23"/>
  <c r="K39" i="24"/>
  <c r="L39" i="23"/>
  <c r="K24" i="24"/>
  <c r="L24" i="23"/>
  <c r="K29" i="24"/>
  <c r="L29" i="23"/>
  <c r="K53" i="24"/>
  <c r="L53" i="23"/>
  <c r="K90" i="24"/>
  <c r="L90" i="23"/>
  <c r="K37" i="24"/>
  <c r="L37" i="23"/>
  <c r="K85" i="24"/>
  <c r="L85" i="23"/>
  <c r="K26" i="24"/>
  <c r="L26" i="23"/>
  <c r="K31" i="24"/>
  <c r="L31" i="23"/>
  <c r="K32" i="24"/>
  <c r="L32" i="23"/>
  <c r="K88" i="24"/>
  <c r="L88" i="23"/>
  <c r="K87" i="24"/>
  <c r="L87" i="23"/>
  <c r="G38" i="25" l="1"/>
  <c r="G41" i="25"/>
  <c r="H38" i="25"/>
  <c r="H41" i="25"/>
  <c r="H10" i="25"/>
  <c r="L16" i="22"/>
  <c r="J7" i="24"/>
  <c r="N7" i="22"/>
  <c r="N5" i="22"/>
  <c r="N11" i="22"/>
  <c r="N13" i="22"/>
  <c r="N13" i="37" s="1"/>
  <c r="N12" i="22"/>
  <c r="N12" i="37" s="1"/>
  <c r="N14" i="22"/>
  <c r="N14" i="37" s="1"/>
  <c r="M11" i="37"/>
  <c r="M15" i="22"/>
  <c r="K16" i="37"/>
  <c r="L7" i="37"/>
  <c r="L5" i="37" s="1"/>
  <c r="L15" i="37"/>
  <c r="L87" i="24"/>
  <c r="M87" i="23"/>
  <c r="L32" i="24"/>
  <c r="M32" i="23"/>
  <c r="L53" i="24"/>
  <c r="M53" i="23"/>
  <c r="L24" i="24"/>
  <c r="M24" i="23"/>
  <c r="K12" i="24"/>
  <c r="K6" i="25" s="1"/>
  <c r="L82" i="24"/>
  <c r="M82" i="23"/>
  <c r="L81" i="24"/>
  <c r="M81" i="23"/>
  <c r="L30" i="24"/>
  <c r="M30" i="23"/>
  <c r="K15" i="23"/>
  <c r="K16" i="23" s="1"/>
  <c r="L36" i="24"/>
  <c r="M36" i="23"/>
  <c r="L38" i="24"/>
  <c r="M38" i="23"/>
  <c r="L27" i="24"/>
  <c r="M27" i="23"/>
  <c r="L42" i="24"/>
  <c r="M42" i="23"/>
  <c r="L52" i="24"/>
  <c r="M52" i="23"/>
  <c r="K14" i="24"/>
  <c r="K8" i="25" s="1"/>
  <c r="M35" i="23"/>
  <c r="L35" i="24"/>
  <c r="L7" i="23"/>
  <c r="L11" i="23"/>
  <c r="I9" i="25"/>
  <c r="I27" i="25" s="1"/>
  <c r="L67" i="24"/>
  <c r="M67" i="23"/>
  <c r="L31" i="24"/>
  <c r="M31" i="23"/>
  <c r="L85" i="24"/>
  <c r="M85" i="23"/>
  <c r="L90" i="24"/>
  <c r="M90" i="23"/>
  <c r="L39" i="24"/>
  <c r="M39" i="23"/>
  <c r="L76" i="24"/>
  <c r="M76" i="23"/>
  <c r="L61" i="24"/>
  <c r="M61" i="23"/>
  <c r="L68" i="24"/>
  <c r="M68" i="23"/>
  <c r="L43" i="24"/>
  <c r="M43" i="23"/>
  <c r="L75" i="24"/>
  <c r="M75" i="23"/>
  <c r="L84" i="24"/>
  <c r="M84" i="23"/>
  <c r="L46" i="24"/>
  <c r="M46" i="23"/>
  <c r="L58" i="24"/>
  <c r="M58" i="23"/>
  <c r="L86" i="24"/>
  <c r="M86" i="23"/>
  <c r="K10" i="24"/>
  <c r="K13" i="24"/>
  <c r="K7" i="25" s="1"/>
  <c r="L66" i="24"/>
  <c r="M66" i="23"/>
  <c r="L51" i="24"/>
  <c r="M51" i="23"/>
  <c r="L40" i="24"/>
  <c r="M40" i="23"/>
  <c r="L69" i="24"/>
  <c r="M69" i="23"/>
  <c r="I5" i="24"/>
  <c r="I16" i="24" s="1"/>
  <c r="L70" i="24"/>
  <c r="M70" i="23"/>
  <c r="L62" i="24"/>
  <c r="M62" i="23"/>
  <c r="L88" i="24"/>
  <c r="M88" i="23"/>
  <c r="L29" i="24"/>
  <c r="M29" i="23"/>
  <c r="L74" i="24"/>
  <c r="M74" i="23"/>
  <c r="L45" i="24"/>
  <c r="M45" i="23"/>
  <c r="L23" i="24"/>
  <c r="M23" i="23"/>
  <c r="L10" i="23"/>
  <c r="L5" i="23"/>
  <c r="L6" i="23"/>
  <c r="J5" i="25"/>
  <c r="L55" i="24"/>
  <c r="M55" i="23"/>
  <c r="L41" i="24"/>
  <c r="M41" i="23"/>
  <c r="L73" i="24"/>
  <c r="M73" i="23"/>
  <c r="L47" i="24"/>
  <c r="M47" i="23"/>
  <c r="J15" i="24"/>
  <c r="J6" i="24"/>
  <c r="J4" i="25"/>
  <c r="L83" i="24"/>
  <c r="M83" i="23"/>
  <c r="L26" i="24"/>
  <c r="M26" i="23"/>
  <c r="L37" i="24"/>
  <c r="M37" i="23"/>
  <c r="L57" i="24"/>
  <c r="M57" i="23"/>
  <c r="L60" i="24"/>
  <c r="M60" i="23"/>
  <c r="L89" i="24"/>
  <c r="M89" i="23"/>
  <c r="L56" i="24"/>
  <c r="M56" i="23"/>
  <c r="L28" i="24"/>
  <c r="M28" i="23"/>
  <c r="L50" i="24"/>
  <c r="M50" i="23"/>
  <c r="L12" i="23"/>
  <c r="L72" i="24"/>
  <c r="M72" i="23"/>
  <c r="L77" i="24"/>
  <c r="M77" i="23"/>
  <c r="L59" i="24"/>
  <c r="M59" i="23"/>
  <c r="L65" i="24"/>
  <c r="M65" i="23"/>
  <c r="L13" i="23"/>
  <c r="L80" i="24"/>
  <c r="M80" i="23"/>
  <c r="L14" i="23"/>
  <c r="L25" i="24"/>
  <c r="M25" i="23"/>
  <c r="L91" i="24"/>
  <c r="M91" i="23"/>
  <c r="L44" i="24"/>
  <c r="M44" i="23"/>
  <c r="L92" i="24"/>
  <c r="M92" i="23"/>
  <c r="K11" i="24"/>
  <c r="L71" i="24"/>
  <c r="M71" i="23"/>
  <c r="I13" i="25"/>
  <c r="L54" i="24"/>
  <c r="M54" i="23"/>
  <c r="J5" i="24" l="1"/>
  <c r="J16" i="24" s="1"/>
  <c r="J9" i="25"/>
  <c r="O13" i="22"/>
  <c r="O13" i="37" s="1"/>
  <c r="L16" i="37"/>
  <c r="O11" i="22"/>
  <c r="O7" i="22"/>
  <c r="O5" i="22"/>
  <c r="M16" i="22"/>
  <c r="M7" i="37"/>
  <c r="M5" i="37" s="1"/>
  <c r="M15" i="37"/>
  <c r="N11" i="37"/>
  <c r="N15" i="22"/>
  <c r="O14" i="22"/>
  <c r="O14" i="37" s="1"/>
  <c r="O12" i="22"/>
  <c r="O12" i="37" s="1"/>
  <c r="M92" i="24"/>
  <c r="N92" i="23"/>
  <c r="S82" i="26" s="1"/>
  <c r="T82" i="26" s="1"/>
  <c r="U82" i="26" s="1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AF82" i="26" s="1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AS82" i="26" s="1"/>
  <c r="AT82" i="26" s="1"/>
  <c r="AU82" i="26" s="1"/>
  <c r="AV82" i="26" s="1"/>
  <c r="AW82" i="26" s="1"/>
  <c r="AX82" i="26" s="1"/>
  <c r="AY82" i="26" s="1"/>
  <c r="AZ82" i="26" s="1"/>
  <c r="BA82" i="26" s="1"/>
  <c r="M91" i="24"/>
  <c r="N91" i="23"/>
  <c r="S81" i="26" s="1"/>
  <c r="T81" i="26" s="1"/>
  <c r="U81" i="26" s="1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AF81" i="26" s="1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AS81" i="26" s="1"/>
  <c r="AT81" i="26" s="1"/>
  <c r="AU81" i="26" s="1"/>
  <c r="AV81" i="26" s="1"/>
  <c r="AW81" i="26" s="1"/>
  <c r="AX81" i="26" s="1"/>
  <c r="AY81" i="26" s="1"/>
  <c r="AZ81" i="26" s="1"/>
  <c r="BA81" i="26" s="1"/>
  <c r="M59" i="24"/>
  <c r="N59" i="23"/>
  <c r="S49" i="26" s="1"/>
  <c r="T49" i="26" s="1"/>
  <c r="U49" i="26" s="1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AF49" i="26" s="1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AS49" i="26" s="1"/>
  <c r="AT49" i="26" s="1"/>
  <c r="AU49" i="26" s="1"/>
  <c r="AV49" i="26" s="1"/>
  <c r="AW49" i="26" s="1"/>
  <c r="AX49" i="26" s="1"/>
  <c r="AY49" i="26" s="1"/>
  <c r="AZ49" i="26" s="1"/>
  <c r="BA49" i="26" s="1"/>
  <c r="M77" i="24"/>
  <c r="N77" i="23"/>
  <c r="S67" i="26" s="1"/>
  <c r="T67" i="26" s="1"/>
  <c r="U67" i="26" s="1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AF67" i="26" s="1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AS67" i="26" s="1"/>
  <c r="AT67" i="26" s="1"/>
  <c r="AU67" i="26" s="1"/>
  <c r="AV67" i="26" s="1"/>
  <c r="AW67" i="26" s="1"/>
  <c r="AX67" i="26" s="1"/>
  <c r="AY67" i="26" s="1"/>
  <c r="AZ67" i="26" s="1"/>
  <c r="BA67" i="26" s="1"/>
  <c r="M26" i="24"/>
  <c r="N26" i="23"/>
  <c r="S16" i="26" s="1"/>
  <c r="T16" i="26" s="1"/>
  <c r="U16" i="26" s="1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AS16" i="26" s="1"/>
  <c r="AT16" i="26" s="1"/>
  <c r="AU16" i="26" s="1"/>
  <c r="AV16" i="26" s="1"/>
  <c r="AW16" i="26" s="1"/>
  <c r="AX16" i="26" s="1"/>
  <c r="AY16" i="26" s="1"/>
  <c r="AZ16" i="26" s="1"/>
  <c r="BA16" i="26" s="1"/>
  <c r="J13" i="25"/>
  <c r="M47" i="24"/>
  <c r="N47" i="23"/>
  <c r="S37" i="26" s="1"/>
  <c r="T37" i="26" s="1"/>
  <c r="U37" i="26" s="1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AF37" i="26" s="1"/>
  <c r="AG37" i="26" s="1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S37" i="26" s="1"/>
  <c r="AT37" i="26" s="1"/>
  <c r="AU37" i="26" s="1"/>
  <c r="AV37" i="26" s="1"/>
  <c r="AW37" i="26" s="1"/>
  <c r="AX37" i="26" s="1"/>
  <c r="AY37" i="26" s="1"/>
  <c r="AZ37" i="26" s="1"/>
  <c r="BA37" i="26" s="1"/>
  <c r="M41" i="24"/>
  <c r="N41" i="23"/>
  <c r="S31" i="26" s="1"/>
  <c r="T31" i="26" s="1"/>
  <c r="U31" i="26" s="1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AF31" i="26" s="1"/>
  <c r="AG31" i="26" s="1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S31" i="26" s="1"/>
  <c r="AT31" i="26" s="1"/>
  <c r="AU31" i="26" s="1"/>
  <c r="AV31" i="26" s="1"/>
  <c r="AW31" i="26" s="1"/>
  <c r="AX31" i="26" s="1"/>
  <c r="AY31" i="26" s="1"/>
  <c r="AZ31" i="26" s="1"/>
  <c r="BA31" i="26" s="1"/>
  <c r="N23" i="23"/>
  <c r="M6" i="23"/>
  <c r="M23" i="24"/>
  <c r="M5" i="23"/>
  <c r="M10" i="23"/>
  <c r="M45" i="24"/>
  <c r="N45" i="23"/>
  <c r="S35" i="26" s="1"/>
  <c r="T35" i="26" s="1"/>
  <c r="U35" i="26" s="1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AF35" i="26" s="1"/>
  <c r="AG35" i="26" s="1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AS35" i="26" s="1"/>
  <c r="AT35" i="26" s="1"/>
  <c r="AU35" i="26" s="1"/>
  <c r="AV35" i="26" s="1"/>
  <c r="AW35" i="26" s="1"/>
  <c r="AX35" i="26" s="1"/>
  <c r="AY35" i="26" s="1"/>
  <c r="AZ35" i="26" s="1"/>
  <c r="BA35" i="26" s="1"/>
  <c r="M62" i="24"/>
  <c r="N62" i="23"/>
  <c r="S52" i="26" s="1"/>
  <c r="T52" i="26" s="1"/>
  <c r="U52" i="26" s="1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AF52" i="26" s="1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AS52" i="26" s="1"/>
  <c r="AT52" i="26" s="1"/>
  <c r="AU52" i="26" s="1"/>
  <c r="AV52" i="26" s="1"/>
  <c r="AW52" i="26" s="1"/>
  <c r="AX52" i="26" s="1"/>
  <c r="AY52" i="26" s="1"/>
  <c r="AZ52" i="26" s="1"/>
  <c r="BA52" i="26" s="1"/>
  <c r="M40" i="24"/>
  <c r="N40" i="23"/>
  <c r="S30" i="26" s="1"/>
  <c r="T30" i="26" s="1"/>
  <c r="U30" i="26" s="1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AF30" i="26" s="1"/>
  <c r="AG30" i="26" s="1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S30" i="26" s="1"/>
  <c r="AT30" i="26" s="1"/>
  <c r="AU30" i="26" s="1"/>
  <c r="AV30" i="26" s="1"/>
  <c r="AW30" i="26" s="1"/>
  <c r="AX30" i="26" s="1"/>
  <c r="AY30" i="26" s="1"/>
  <c r="AZ30" i="26" s="1"/>
  <c r="BA30" i="26" s="1"/>
  <c r="M75" i="24"/>
  <c r="N75" i="23"/>
  <c r="S65" i="26" s="1"/>
  <c r="T65" i="26" s="1"/>
  <c r="U65" i="26" s="1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AF65" i="26" s="1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AS65" i="26" s="1"/>
  <c r="AT65" i="26" s="1"/>
  <c r="AU65" i="26" s="1"/>
  <c r="AV65" i="26" s="1"/>
  <c r="AW65" i="26" s="1"/>
  <c r="AX65" i="26" s="1"/>
  <c r="AY65" i="26" s="1"/>
  <c r="AZ65" i="26" s="1"/>
  <c r="BA65" i="26" s="1"/>
  <c r="M68" i="24"/>
  <c r="N68" i="23"/>
  <c r="S58" i="26" s="1"/>
  <c r="T58" i="26" s="1"/>
  <c r="U58" i="26" s="1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AF58" i="26" s="1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AS58" i="26" s="1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BP58" i="26" s="1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CC58" i="26" s="1"/>
  <c r="CD58" i="26" s="1"/>
  <c r="CE58" i="26" s="1"/>
  <c r="CF58" i="26" s="1"/>
  <c r="CG58" i="26" s="1"/>
  <c r="CH58" i="26" s="1"/>
  <c r="CI58" i="26" s="1"/>
  <c r="CJ58" i="26" s="1"/>
  <c r="M76" i="24"/>
  <c r="N76" i="23"/>
  <c r="S66" i="26" s="1"/>
  <c r="T66" i="26" s="1"/>
  <c r="U66" i="26" s="1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AF66" i="26" s="1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AS66" i="26" s="1"/>
  <c r="AT66" i="26" s="1"/>
  <c r="AU66" i="26" s="1"/>
  <c r="AV66" i="26" s="1"/>
  <c r="AW66" i="26" s="1"/>
  <c r="AX66" i="26" s="1"/>
  <c r="AY66" i="26" s="1"/>
  <c r="AZ66" i="26" s="1"/>
  <c r="BA66" i="26" s="1"/>
  <c r="M90" i="24"/>
  <c r="N90" i="23"/>
  <c r="S80" i="26" s="1"/>
  <c r="T80" i="26" s="1"/>
  <c r="U80" i="26" s="1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AF80" i="26" s="1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AS80" i="26" s="1"/>
  <c r="AT80" i="26" s="1"/>
  <c r="AU80" i="26" s="1"/>
  <c r="AV80" i="26" s="1"/>
  <c r="AW80" i="26" s="1"/>
  <c r="AX80" i="26" s="1"/>
  <c r="AY80" i="26" s="1"/>
  <c r="AZ80" i="26" s="1"/>
  <c r="BA80" i="26" s="1"/>
  <c r="M31" i="24"/>
  <c r="N31" i="23"/>
  <c r="S21" i="26" s="1"/>
  <c r="T21" i="26" s="1"/>
  <c r="U21" i="26" s="1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AF21" i="26" s="1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AS21" i="26" s="1"/>
  <c r="AT21" i="26" s="1"/>
  <c r="AU21" i="26" s="1"/>
  <c r="AV21" i="26" s="1"/>
  <c r="AW21" i="26" s="1"/>
  <c r="AX21" i="26" s="1"/>
  <c r="AY21" i="26" s="1"/>
  <c r="AZ21" i="26" s="1"/>
  <c r="BA21" i="26" s="1"/>
  <c r="M67" i="24"/>
  <c r="N67" i="23"/>
  <c r="S57" i="26" s="1"/>
  <c r="T57" i="26" s="1"/>
  <c r="U57" i="26" s="1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AS57" i="26" s="1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BP57" i="26" s="1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CC57" i="26" s="1"/>
  <c r="CD57" i="26" s="1"/>
  <c r="CE57" i="26" s="1"/>
  <c r="CF57" i="26" s="1"/>
  <c r="CG57" i="26" s="1"/>
  <c r="CH57" i="26" s="1"/>
  <c r="CI57" i="26" s="1"/>
  <c r="CJ57" i="26" s="1"/>
  <c r="L11" i="24"/>
  <c r="M42" i="24"/>
  <c r="N42" i="23"/>
  <c r="S32" i="26" s="1"/>
  <c r="T32" i="26" s="1"/>
  <c r="U32" i="26" s="1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AF32" i="26" s="1"/>
  <c r="AG32" i="26" s="1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S32" i="26" s="1"/>
  <c r="AT32" i="26" s="1"/>
  <c r="AU32" i="26" s="1"/>
  <c r="AV32" i="26" s="1"/>
  <c r="AW32" i="26" s="1"/>
  <c r="AX32" i="26" s="1"/>
  <c r="AY32" i="26" s="1"/>
  <c r="AZ32" i="26" s="1"/>
  <c r="BA32" i="26" s="1"/>
  <c r="M38" i="24"/>
  <c r="N38" i="23"/>
  <c r="S28" i="26" s="1"/>
  <c r="T28" i="26" s="1"/>
  <c r="U28" i="26" s="1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AF28" i="26" s="1"/>
  <c r="AG28" i="26" s="1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S28" i="26" s="1"/>
  <c r="AT28" i="26" s="1"/>
  <c r="AU28" i="26" s="1"/>
  <c r="AV28" i="26" s="1"/>
  <c r="AW28" i="26" s="1"/>
  <c r="AX28" i="26" s="1"/>
  <c r="AY28" i="26" s="1"/>
  <c r="AZ28" i="26" s="1"/>
  <c r="BA28" i="26" s="1"/>
  <c r="M82" i="24"/>
  <c r="N82" i="23"/>
  <c r="S72" i="26" s="1"/>
  <c r="T72" i="26" s="1"/>
  <c r="U72" i="26" s="1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AF72" i="26" s="1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AS72" i="26" s="1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BP72" i="26" s="1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CC72" i="26" s="1"/>
  <c r="CD72" i="26" s="1"/>
  <c r="CE72" i="26" s="1"/>
  <c r="CF72" i="26" s="1"/>
  <c r="CG72" i="26" s="1"/>
  <c r="CH72" i="26" s="1"/>
  <c r="CI72" i="26" s="1"/>
  <c r="CJ72" i="26" s="1"/>
  <c r="K7" i="24"/>
  <c r="K5" i="25"/>
  <c r="M44" i="24"/>
  <c r="N44" i="23"/>
  <c r="S34" i="26" s="1"/>
  <c r="T34" i="26" s="1"/>
  <c r="U34" i="26" s="1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AF34" i="26" s="1"/>
  <c r="AG34" i="26" s="1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S34" i="26" s="1"/>
  <c r="AT34" i="26" s="1"/>
  <c r="AU34" i="26" s="1"/>
  <c r="AV34" i="26" s="1"/>
  <c r="AW34" i="26" s="1"/>
  <c r="AX34" i="26" s="1"/>
  <c r="AY34" i="26" s="1"/>
  <c r="AZ34" i="26" s="1"/>
  <c r="BA34" i="26" s="1"/>
  <c r="M80" i="24"/>
  <c r="N80" i="23"/>
  <c r="S70" i="26" s="1"/>
  <c r="T70" i="26" s="1"/>
  <c r="U70" i="26" s="1"/>
  <c r="V70" i="26" s="1"/>
  <c r="W70" i="26" s="1"/>
  <c r="X70" i="26" s="1"/>
  <c r="Y70" i="26" s="1"/>
  <c r="Z70" i="26" s="1"/>
  <c r="AA70" i="26" s="1"/>
  <c r="AB70" i="26" s="1"/>
  <c r="AC70" i="26" s="1"/>
  <c r="AD70" i="26" s="1"/>
  <c r="AE70" i="26" s="1"/>
  <c r="AF70" i="26" s="1"/>
  <c r="AG70" i="26" s="1"/>
  <c r="AH70" i="26" s="1"/>
  <c r="AI70" i="26" s="1"/>
  <c r="AJ70" i="26" s="1"/>
  <c r="AK70" i="26" s="1"/>
  <c r="AL70" i="26" s="1"/>
  <c r="AM70" i="26" s="1"/>
  <c r="AN70" i="26" s="1"/>
  <c r="AO70" i="26" s="1"/>
  <c r="AP70" i="26" s="1"/>
  <c r="AQ70" i="26" s="1"/>
  <c r="AR70" i="26" s="1"/>
  <c r="AS70" i="26" s="1"/>
  <c r="AT70" i="26" s="1"/>
  <c r="AU70" i="26" s="1"/>
  <c r="AV70" i="26" s="1"/>
  <c r="AW70" i="26" s="1"/>
  <c r="AX70" i="26" s="1"/>
  <c r="AY70" i="26" s="1"/>
  <c r="AZ70" i="26" s="1"/>
  <c r="BA70" i="26" s="1"/>
  <c r="M14" i="23"/>
  <c r="M65" i="24"/>
  <c r="N65" i="23"/>
  <c r="S55" i="26" s="1"/>
  <c r="T55" i="26" s="1"/>
  <c r="U55" i="26" s="1"/>
  <c r="V55" i="26" s="1"/>
  <c r="W55" i="26" s="1"/>
  <c r="X55" i="26" s="1"/>
  <c r="Y55" i="26" s="1"/>
  <c r="Z55" i="26" s="1"/>
  <c r="AA55" i="26" s="1"/>
  <c r="AB55" i="26" s="1"/>
  <c r="AC55" i="26" s="1"/>
  <c r="AD55" i="26" s="1"/>
  <c r="AE55" i="26" s="1"/>
  <c r="AF55" i="26" s="1"/>
  <c r="AG55" i="26" s="1"/>
  <c r="AH55" i="26" s="1"/>
  <c r="AI55" i="26" s="1"/>
  <c r="AJ55" i="26" s="1"/>
  <c r="AK55" i="26" s="1"/>
  <c r="AL55" i="26" s="1"/>
  <c r="AM55" i="26" s="1"/>
  <c r="AN55" i="26" s="1"/>
  <c r="AO55" i="26" s="1"/>
  <c r="AP55" i="26" s="1"/>
  <c r="AQ55" i="26" s="1"/>
  <c r="AR55" i="26" s="1"/>
  <c r="AS55" i="26" s="1"/>
  <c r="AT55" i="26" s="1"/>
  <c r="AU55" i="26" s="1"/>
  <c r="AV55" i="26" s="1"/>
  <c r="AW55" i="26" s="1"/>
  <c r="AX55" i="26" s="1"/>
  <c r="AY55" i="26" s="1"/>
  <c r="AZ55" i="26" s="1"/>
  <c r="BA55" i="26" s="1"/>
  <c r="M13" i="23"/>
  <c r="N50" i="23"/>
  <c r="S40" i="26" s="1"/>
  <c r="T40" i="26" s="1"/>
  <c r="U40" i="26" s="1"/>
  <c r="V40" i="26" s="1"/>
  <c r="W40" i="26" s="1"/>
  <c r="X40" i="26" s="1"/>
  <c r="Y40" i="26" s="1"/>
  <c r="Z40" i="26" s="1"/>
  <c r="AA40" i="26" s="1"/>
  <c r="AB40" i="26" s="1"/>
  <c r="AC40" i="26" s="1"/>
  <c r="AD40" i="26" s="1"/>
  <c r="AE40" i="26" s="1"/>
  <c r="AF40" i="26" s="1"/>
  <c r="AG40" i="26" s="1"/>
  <c r="AH40" i="26" s="1"/>
  <c r="AI40" i="26" s="1"/>
  <c r="AJ40" i="26" s="1"/>
  <c r="AK40" i="26" s="1"/>
  <c r="AL40" i="26" s="1"/>
  <c r="AM40" i="26" s="1"/>
  <c r="AN40" i="26" s="1"/>
  <c r="AO40" i="26" s="1"/>
  <c r="AP40" i="26" s="1"/>
  <c r="AQ40" i="26" s="1"/>
  <c r="AR40" i="26" s="1"/>
  <c r="AS40" i="26" s="1"/>
  <c r="AT40" i="26" s="1"/>
  <c r="AU40" i="26" s="1"/>
  <c r="AV40" i="26" s="1"/>
  <c r="AW40" i="26" s="1"/>
  <c r="AX40" i="26" s="1"/>
  <c r="AY40" i="26" s="1"/>
  <c r="AZ40" i="26" s="1"/>
  <c r="BA40" i="26" s="1"/>
  <c r="M50" i="24"/>
  <c r="M12" i="23"/>
  <c r="M56" i="24"/>
  <c r="N56" i="23"/>
  <c r="S46" i="26" s="1"/>
  <c r="T46" i="26" s="1"/>
  <c r="U46" i="26" s="1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AF46" i="26" s="1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AS46" i="26" s="1"/>
  <c r="AT46" i="26" s="1"/>
  <c r="AU46" i="26" s="1"/>
  <c r="AV46" i="26" s="1"/>
  <c r="AW46" i="26" s="1"/>
  <c r="AX46" i="26" s="1"/>
  <c r="AY46" i="26" s="1"/>
  <c r="AZ46" i="26" s="1"/>
  <c r="BA46" i="26" s="1"/>
  <c r="M60" i="24"/>
  <c r="N60" i="23"/>
  <c r="S50" i="26" s="1"/>
  <c r="T50" i="26" s="1"/>
  <c r="U50" i="26" s="1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AF50" i="26" s="1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AS50" i="26" s="1"/>
  <c r="AT50" i="26" s="1"/>
  <c r="AU50" i="26" s="1"/>
  <c r="AV50" i="26" s="1"/>
  <c r="AW50" i="26" s="1"/>
  <c r="AX50" i="26" s="1"/>
  <c r="AY50" i="26" s="1"/>
  <c r="AZ50" i="26" s="1"/>
  <c r="BA50" i="26" s="1"/>
  <c r="L10" i="24"/>
  <c r="M29" i="24"/>
  <c r="N29" i="23"/>
  <c r="S19" i="26" s="1"/>
  <c r="T19" i="26" s="1"/>
  <c r="U19" i="26" s="1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AF19" i="26" s="1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AS19" i="26" s="1"/>
  <c r="AT19" i="26" s="1"/>
  <c r="AU19" i="26" s="1"/>
  <c r="AV19" i="26" s="1"/>
  <c r="AW19" i="26" s="1"/>
  <c r="AX19" i="26" s="1"/>
  <c r="AY19" i="26" s="1"/>
  <c r="AZ19" i="26" s="1"/>
  <c r="BA19" i="26" s="1"/>
  <c r="M66" i="24"/>
  <c r="N66" i="23"/>
  <c r="S56" i="26" s="1"/>
  <c r="T56" i="26" s="1"/>
  <c r="U56" i="26" s="1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AS56" i="26" s="1"/>
  <c r="AT56" i="26" s="1"/>
  <c r="AU56" i="26" s="1"/>
  <c r="AV56" i="26" s="1"/>
  <c r="AW56" i="26" s="1"/>
  <c r="AX56" i="26" s="1"/>
  <c r="AY56" i="26" s="1"/>
  <c r="AZ56" i="26" s="1"/>
  <c r="BA56" i="26" s="1"/>
  <c r="K6" i="24"/>
  <c r="K4" i="25"/>
  <c r="K15" i="24"/>
  <c r="M86" i="24"/>
  <c r="N86" i="23"/>
  <c r="S76" i="26" s="1"/>
  <c r="T76" i="26" s="1"/>
  <c r="U76" i="26" s="1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AF76" i="26" s="1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AS76" i="26" s="1"/>
  <c r="AT76" i="26" s="1"/>
  <c r="AU76" i="26" s="1"/>
  <c r="AV76" i="26" s="1"/>
  <c r="AW76" i="26" s="1"/>
  <c r="AX76" i="26" s="1"/>
  <c r="AY76" i="26" s="1"/>
  <c r="AZ76" i="26" s="1"/>
  <c r="BA76" i="26" s="1"/>
  <c r="M58" i="24"/>
  <c r="N58" i="23"/>
  <c r="S48" i="26" s="1"/>
  <c r="T48" i="26" s="1"/>
  <c r="U48" i="26" s="1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AF48" i="26" s="1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AS48" i="26" s="1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BP48" i="26" s="1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CC48" i="26" s="1"/>
  <c r="CD48" i="26" s="1"/>
  <c r="CE48" i="26" s="1"/>
  <c r="CF48" i="26" s="1"/>
  <c r="CG48" i="26" s="1"/>
  <c r="CH48" i="26" s="1"/>
  <c r="CI48" i="26" s="1"/>
  <c r="CJ48" i="26" s="1"/>
  <c r="N35" i="23"/>
  <c r="M35" i="24"/>
  <c r="M7" i="23"/>
  <c r="M11" i="23"/>
  <c r="M53" i="24"/>
  <c r="N53" i="23"/>
  <c r="S43" i="26" s="1"/>
  <c r="T43" i="26" s="1"/>
  <c r="U43" i="26" s="1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AF43" i="26" s="1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AS43" i="26" s="1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BP43" i="26" s="1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CC43" i="26" s="1"/>
  <c r="CD43" i="26" s="1"/>
  <c r="CE43" i="26" s="1"/>
  <c r="CF43" i="26" s="1"/>
  <c r="CG43" i="26" s="1"/>
  <c r="CH43" i="26" s="1"/>
  <c r="CI43" i="26" s="1"/>
  <c r="CJ43" i="26" s="1"/>
  <c r="M87" i="24"/>
  <c r="N87" i="23"/>
  <c r="S77" i="26" s="1"/>
  <c r="T77" i="26" s="1"/>
  <c r="U77" i="26" s="1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AF77" i="26" s="1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AS77" i="26" s="1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BP77" i="26" s="1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CC77" i="26" s="1"/>
  <c r="CD77" i="26" s="1"/>
  <c r="CE77" i="26" s="1"/>
  <c r="CF77" i="26" s="1"/>
  <c r="CG77" i="26" s="1"/>
  <c r="CH77" i="26" s="1"/>
  <c r="CI77" i="26" s="1"/>
  <c r="CJ77" i="26" s="1"/>
  <c r="M54" i="24"/>
  <c r="N54" i="23"/>
  <c r="S44" i="26" s="1"/>
  <c r="T44" i="26" s="1"/>
  <c r="U44" i="26" s="1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AF44" i="26" s="1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AS44" i="26" s="1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BP44" i="26" s="1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CC44" i="26" s="1"/>
  <c r="CD44" i="26" s="1"/>
  <c r="CE44" i="26" s="1"/>
  <c r="CF44" i="26" s="1"/>
  <c r="CG44" i="26" s="1"/>
  <c r="CH44" i="26" s="1"/>
  <c r="CI44" i="26" s="1"/>
  <c r="CJ44" i="26" s="1"/>
  <c r="M25" i="24"/>
  <c r="N25" i="23"/>
  <c r="S15" i="26" s="1"/>
  <c r="T15" i="26" s="1"/>
  <c r="U15" i="26" s="1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AF15" i="26" s="1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AS15" i="26" s="1"/>
  <c r="AT15" i="26" s="1"/>
  <c r="AU15" i="26" s="1"/>
  <c r="AV15" i="26" s="1"/>
  <c r="AW15" i="26" s="1"/>
  <c r="AX15" i="26" s="1"/>
  <c r="AY15" i="26" s="1"/>
  <c r="AZ15" i="26" s="1"/>
  <c r="BA15" i="26" s="1"/>
  <c r="L14" i="24"/>
  <c r="L8" i="25" s="1"/>
  <c r="L13" i="24"/>
  <c r="L7" i="25" s="1"/>
  <c r="M72" i="24"/>
  <c r="N72" i="23"/>
  <c r="S62" i="26" s="1"/>
  <c r="T62" i="26" s="1"/>
  <c r="U62" i="26" s="1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AF62" i="26" s="1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AS62" i="26" s="1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BP62" i="26" s="1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CC62" i="26" s="1"/>
  <c r="CD62" i="26" s="1"/>
  <c r="CE62" i="26" s="1"/>
  <c r="CF62" i="26" s="1"/>
  <c r="CG62" i="26" s="1"/>
  <c r="CH62" i="26" s="1"/>
  <c r="CI62" i="26" s="1"/>
  <c r="CJ62" i="26" s="1"/>
  <c r="L12" i="24"/>
  <c r="L6" i="25" s="1"/>
  <c r="M37" i="24"/>
  <c r="N37" i="23"/>
  <c r="S27" i="26" s="1"/>
  <c r="T27" i="26" s="1"/>
  <c r="U27" i="26" s="1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AF27" i="26" s="1"/>
  <c r="AG27" i="26" s="1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S27" i="26" s="1"/>
  <c r="AT27" i="26" s="1"/>
  <c r="AU27" i="26" s="1"/>
  <c r="AV27" i="26" s="1"/>
  <c r="AW27" i="26" s="1"/>
  <c r="AX27" i="26" s="1"/>
  <c r="AY27" i="26" s="1"/>
  <c r="AZ27" i="26" s="1"/>
  <c r="BA27" i="26" s="1"/>
  <c r="M83" i="24"/>
  <c r="N83" i="23"/>
  <c r="S73" i="26" s="1"/>
  <c r="T73" i="26" s="1"/>
  <c r="U73" i="26" s="1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AF73" i="26" s="1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AS73" i="26" s="1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BP73" i="26" s="1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CC73" i="26" s="1"/>
  <c r="CD73" i="26" s="1"/>
  <c r="CE73" i="26" s="1"/>
  <c r="CF73" i="26" s="1"/>
  <c r="CG73" i="26" s="1"/>
  <c r="CH73" i="26" s="1"/>
  <c r="CI73" i="26" s="1"/>
  <c r="CJ73" i="26" s="1"/>
  <c r="M73" i="24"/>
  <c r="N73" i="23"/>
  <c r="S63" i="26" s="1"/>
  <c r="T63" i="26" s="1"/>
  <c r="U63" i="26" s="1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AF63" i="26" s="1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AS63" i="26" s="1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BP63" i="26" s="1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CC63" i="26" s="1"/>
  <c r="CD63" i="26" s="1"/>
  <c r="CE63" i="26" s="1"/>
  <c r="CF63" i="26" s="1"/>
  <c r="CG63" i="26" s="1"/>
  <c r="CH63" i="26" s="1"/>
  <c r="CI63" i="26" s="1"/>
  <c r="CJ63" i="26" s="1"/>
  <c r="M55" i="24"/>
  <c r="N55" i="23"/>
  <c r="S45" i="26" s="1"/>
  <c r="T45" i="26" s="1"/>
  <c r="U45" i="26" s="1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AF45" i="26" s="1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AS45" i="26" s="1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BP45" i="26" s="1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CC45" i="26" s="1"/>
  <c r="CD45" i="26" s="1"/>
  <c r="CE45" i="26" s="1"/>
  <c r="CF45" i="26" s="1"/>
  <c r="CG45" i="26" s="1"/>
  <c r="CH45" i="26" s="1"/>
  <c r="CI45" i="26" s="1"/>
  <c r="CJ45" i="26" s="1"/>
  <c r="M74" i="24"/>
  <c r="N74" i="23"/>
  <c r="S64" i="26" s="1"/>
  <c r="T64" i="26" s="1"/>
  <c r="U64" i="26" s="1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AF64" i="26" s="1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AS64" i="26" s="1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BP64" i="26" s="1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CC64" i="26" s="1"/>
  <c r="CD64" i="26" s="1"/>
  <c r="CE64" i="26" s="1"/>
  <c r="CF64" i="26" s="1"/>
  <c r="CG64" i="26" s="1"/>
  <c r="CH64" i="26" s="1"/>
  <c r="CI64" i="26" s="1"/>
  <c r="CJ64" i="26" s="1"/>
  <c r="M88" i="24"/>
  <c r="N88" i="23"/>
  <c r="S78" i="26" s="1"/>
  <c r="T78" i="26" s="1"/>
  <c r="U78" i="26" s="1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AF78" i="26" s="1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AS78" i="26" s="1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BP78" i="26" s="1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CC78" i="26" s="1"/>
  <c r="CD78" i="26" s="1"/>
  <c r="CE78" i="26" s="1"/>
  <c r="CF78" i="26" s="1"/>
  <c r="CG78" i="26" s="1"/>
  <c r="CH78" i="26" s="1"/>
  <c r="CI78" i="26" s="1"/>
  <c r="CJ78" i="26" s="1"/>
  <c r="M70" i="24"/>
  <c r="N70" i="23"/>
  <c r="S60" i="26" s="1"/>
  <c r="T60" i="26" s="1"/>
  <c r="U60" i="26" s="1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AF60" i="26" s="1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AS60" i="26" s="1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BP60" i="26" s="1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CC60" i="26" s="1"/>
  <c r="CD60" i="26" s="1"/>
  <c r="CE60" i="26" s="1"/>
  <c r="CF60" i="26" s="1"/>
  <c r="CG60" i="26" s="1"/>
  <c r="CH60" i="26" s="1"/>
  <c r="CI60" i="26" s="1"/>
  <c r="CJ60" i="26" s="1"/>
  <c r="M69" i="24"/>
  <c r="N69" i="23"/>
  <c r="S59" i="26" s="1"/>
  <c r="T59" i="26" s="1"/>
  <c r="U59" i="26" s="1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AF59" i="26" s="1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AS59" i="26" s="1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BP59" i="26" s="1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CC59" i="26" s="1"/>
  <c r="CD59" i="26" s="1"/>
  <c r="CE59" i="26" s="1"/>
  <c r="CF59" i="26" s="1"/>
  <c r="CG59" i="26" s="1"/>
  <c r="CH59" i="26" s="1"/>
  <c r="CI59" i="26" s="1"/>
  <c r="CJ59" i="26" s="1"/>
  <c r="M84" i="24"/>
  <c r="N84" i="23"/>
  <c r="S74" i="26" s="1"/>
  <c r="T74" i="26" s="1"/>
  <c r="U74" i="26" s="1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AF74" i="26" s="1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AS74" i="26" s="1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BP74" i="26" s="1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CC74" i="26" s="1"/>
  <c r="CD74" i="26" s="1"/>
  <c r="CE74" i="26" s="1"/>
  <c r="CF74" i="26" s="1"/>
  <c r="CG74" i="26" s="1"/>
  <c r="CH74" i="26" s="1"/>
  <c r="CI74" i="26" s="1"/>
  <c r="CJ74" i="26" s="1"/>
  <c r="M43" i="24"/>
  <c r="N43" i="23"/>
  <c r="S33" i="26" s="1"/>
  <c r="T33" i="26" s="1"/>
  <c r="U33" i="26" s="1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AF33" i="26" s="1"/>
  <c r="AG33" i="26" s="1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S33" i="26" s="1"/>
  <c r="AT33" i="26" s="1"/>
  <c r="AU33" i="26" s="1"/>
  <c r="AV33" i="26" s="1"/>
  <c r="AW33" i="26" s="1"/>
  <c r="AX33" i="26" s="1"/>
  <c r="AY33" i="26" s="1"/>
  <c r="AZ33" i="26" s="1"/>
  <c r="BA33" i="26" s="1"/>
  <c r="M61" i="24"/>
  <c r="N61" i="23"/>
  <c r="S51" i="26" s="1"/>
  <c r="T51" i="26" s="1"/>
  <c r="U51" i="26" s="1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AF51" i="26" s="1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AS51" i="26" s="1"/>
  <c r="AT51" i="26" s="1"/>
  <c r="AU51" i="26" s="1"/>
  <c r="AV51" i="26" s="1"/>
  <c r="AW51" i="26" s="1"/>
  <c r="AX51" i="26" s="1"/>
  <c r="AY51" i="26" s="1"/>
  <c r="AZ51" i="26" s="1"/>
  <c r="BA51" i="26" s="1"/>
  <c r="M39" i="24"/>
  <c r="N39" i="23"/>
  <c r="S29" i="26" s="1"/>
  <c r="T29" i="26" s="1"/>
  <c r="U29" i="26" s="1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AF29" i="26" s="1"/>
  <c r="AG29" i="26" s="1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S29" i="26" s="1"/>
  <c r="AT29" i="26" s="1"/>
  <c r="AU29" i="26" s="1"/>
  <c r="AV29" i="26" s="1"/>
  <c r="AW29" i="26" s="1"/>
  <c r="AX29" i="26" s="1"/>
  <c r="AY29" i="26" s="1"/>
  <c r="AZ29" i="26" s="1"/>
  <c r="BA29" i="26" s="1"/>
  <c r="M85" i="24"/>
  <c r="N85" i="23"/>
  <c r="S75" i="26" s="1"/>
  <c r="T75" i="26" s="1"/>
  <c r="U75" i="26" s="1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AF75" i="26" s="1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AS75" i="26" s="1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BP75" i="26" s="1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CC75" i="26" s="1"/>
  <c r="CD75" i="26" s="1"/>
  <c r="CE75" i="26" s="1"/>
  <c r="CF75" i="26" s="1"/>
  <c r="CG75" i="26" s="1"/>
  <c r="CH75" i="26" s="1"/>
  <c r="CI75" i="26" s="1"/>
  <c r="CJ75" i="26" s="1"/>
  <c r="M52" i="24"/>
  <c r="N52" i="23"/>
  <c r="S42" i="26" s="1"/>
  <c r="T42" i="26" s="1"/>
  <c r="U42" i="26" s="1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AF42" i="26" s="1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AS42" i="26" s="1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BP42" i="26" s="1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CC42" i="26" s="1"/>
  <c r="CD42" i="26" s="1"/>
  <c r="CE42" i="26" s="1"/>
  <c r="CF42" i="26" s="1"/>
  <c r="CG42" i="26" s="1"/>
  <c r="CH42" i="26" s="1"/>
  <c r="CI42" i="26" s="1"/>
  <c r="CJ42" i="26" s="1"/>
  <c r="M27" i="24"/>
  <c r="N27" i="23"/>
  <c r="S17" i="26" s="1"/>
  <c r="T17" i="26" s="1"/>
  <c r="U17" i="26" s="1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AF17" i="26" s="1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AS17" i="26" s="1"/>
  <c r="AT17" i="26" s="1"/>
  <c r="AU17" i="26" s="1"/>
  <c r="AV17" i="26" s="1"/>
  <c r="AW17" i="26" s="1"/>
  <c r="AX17" i="26" s="1"/>
  <c r="AY17" i="26" s="1"/>
  <c r="AZ17" i="26" s="1"/>
  <c r="BA17" i="26" s="1"/>
  <c r="M36" i="24"/>
  <c r="N36" i="23"/>
  <c r="S26" i="26" s="1"/>
  <c r="T26" i="26" s="1"/>
  <c r="U26" i="26" s="1"/>
  <c r="V26" i="26" s="1"/>
  <c r="W26" i="26" s="1"/>
  <c r="X26" i="26" s="1"/>
  <c r="Y26" i="26" s="1"/>
  <c r="Z26" i="26" s="1"/>
  <c r="AA26" i="26" s="1"/>
  <c r="AB26" i="26" s="1"/>
  <c r="AC26" i="26" s="1"/>
  <c r="AD26" i="26" s="1"/>
  <c r="AE26" i="26" s="1"/>
  <c r="AF26" i="26" s="1"/>
  <c r="AG26" i="26" s="1"/>
  <c r="AH26" i="26" s="1"/>
  <c r="AI26" i="26" s="1"/>
  <c r="AJ26" i="26" s="1"/>
  <c r="AK26" i="26" s="1"/>
  <c r="AL26" i="26" s="1"/>
  <c r="AM26" i="26" s="1"/>
  <c r="AN26" i="26" s="1"/>
  <c r="AO26" i="26" s="1"/>
  <c r="AP26" i="26" s="1"/>
  <c r="AQ26" i="26" s="1"/>
  <c r="AR26" i="26" s="1"/>
  <c r="AS26" i="26" s="1"/>
  <c r="AT26" i="26" s="1"/>
  <c r="AU26" i="26" s="1"/>
  <c r="AV26" i="26" s="1"/>
  <c r="AW26" i="26" s="1"/>
  <c r="AX26" i="26" s="1"/>
  <c r="AY26" i="26" s="1"/>
  <c r="AZ26" i="26" s="1"/>
  <c r="BA26" i="26" s="1"/>
  <c r="M81" i="24"/>
  <c r="N81" i="23"/>
  <c r="S71" i="26" s="1"/>
  <c r="T71" i="26" s="1"/>
  <c r="U71" i="26" s="1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AF71" i="26" s="1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AS71" i="26" s="1"/>
  <c r="AT71" i="26" s="1"/>
  <c r="AU71" i="26" s="1"/>
  <c r="AV71" i="26" s="1"/>
  <c r="AW71" i="26" s="1"/>
  <c r="AX71" i="26" s="1"/>
  <c r="AY71" i="26" s="1"/>
  <c r="AZ71" i="26" s="1"/>
  <c r="BA71" i="26" s="1"/>
  <c r="M71" i="24"/>
  <c r="N71" i="23"/>
  <c r="S61" i="26" s="1"/>
  <c r="T61" i="26" s="1"/>
  <c r="U61" i="26" s="1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AF61" i="26" s="1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AS61" i="26" s="1"/>
  <c r="AT61" i="26" s="1"/>
  <c r="AU61" i="26" s="1"/>
  <c r="AV61" i="26" s="1"/>
  <c r="AW61" i="26" s="1"/>
  <c r="AX61" i="26" s="1"/>
  <c r="AY61" i="26" s="1"/>
  <c r="AZ61" i="26" s="1"/>
  <c r="BA61" i="26" s="1"/>
  <c r="M28" i="24"/>
  <c r="N28" i="23"/>
  <c r="S18" i="26" s="1"/>
  <c r="T18" i="26" s="1"/>
  <c r="U18" i="26" s="1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AF18" i="26" s="1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AS18" i="26" s="1"/>
  <c r="AT18" i="26" s="1"/>
  <c r="AU18" i="26" s="1"/>
  <c r="AV18" i="26" s="1"/>
  <c r="AW18" i="26" s="1"/>
  <c r="AX18" i="26" s="1"/>
  <c r="AY18" i="26" s="1"/>
  <c r="AZ18" i="26" s="1"/>
  <c r="BA18" i="26" s="1"/>
  <c r="M89" i="24"/>
  <c r="N89" i="23"/>
  <c r="S79" i="26" s="1"/>
  <c r="T79" i="26" s="1"/>
  <c r="U79" i="26" s="1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AF79" i="26" s="1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AS79" i="26" s="1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BP79" i="26" s="1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CC79" i="26" s="1"/>
  <c r="CD79" i="26" s="1"/>
  <c r="CE79" i="26" s="1"/>
  <c r="CF79" i="26" s="1"/>
  <c r="CG79" i="26" s="1"/>
  <c r="CH79" i="26" s="1"/>
  <c r="CI79" i="26" s="1"/>
  <c r="CJ79" i="26" s="1"/>
  <c r="M57" i="24"/>
  <c r="N57" i="23"/>
  <c r="S47" i="26" s="1"/>
  <c r="T47" i="26" s="1"/>
  <c r="U47" i="26" s="1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AF47" i="26" s="1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AS47" i="26" s="1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BP47" i="26" s="1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CC47" i="26" s="1"/>
  <c r="CD47" i="26" s="1"/>
  <c r="CE47" i="26" s="1"/>
  <c r="CF47" i="26" s="1"/>
  <c r="CG47" i="26" s="1"/>
  <c r="CH47" i="26" s="1"/>
  <c r="CI47" i="26" s="1"/>
  <c r="CJ47" i="26" s="1"/>
  <c r="L15" i="23"/>
  <c r="L16" i="23" s="1"/>
  <c r="M51" i="24"/>
  <c r="N51" i="23"/>
  <c r="S41" i="26" s="1"/>
  <c r="T41" i="26" s="1"/>
  <c r="U41" i="26" s="1"/>
  <c r="V41" i="26" s="1"/>
  <c r="W41" i="26" s="1"/>
  <c r="X41" i="26" s="1"/>
  <c r="Y41" i="26" s="1"/>
  <c r="Z41" i="26" s="1"/>
  <c r="AA41" i="26" s="1"/>
  <c r="AB41" i="26" s="1"/>
  <c r="AC41" i="26" s="1"/>
  <c r="AD41" i="26" s="1"/>
  <c r="AE41" i="26" s="1"/>
  <c r="AF41" i="26" s="1"/>
  <c r="AG41" i="26" s="1"/>
  <c r="AH41" i="26" s="1"/>
  <c r="AI41" i="26" s="1"/>
  <c r="AJ41" i="26" s="1"/>
  <c r="AK41" i="26" s="1"/>
  <c r="AL41" i="26" s="1"/>
  <c r="AM41" i="26" s="1"/>
  <c r="AN41" i="26" s="1"/>
  <c r="AO41" i="26" s="1"/>
  <c r="AP41" i="26" s="1"/>
  <c r="AQ41" i="26" s="1"/>
  <c r="AR41" i="26" s="1"/>
  <c r="AS41" i="26" s="1"/>
  <c r="AT41" i="26" s="1"/>
  <c r="AU41" i="26" s="1"/>
  <c r="AV41" i="26" s="1"/>
  <c r="AW41" i="26" s="1"/>
  <c r="AX41" i="26" s="1"/>
  <c r="AY41" i="26" s="1"/>
  <c r="AZ41" i="26" s="1"/>
  <c r="BA41" i="26" s="1"/>
  <c r="M46" i="24"/>
  <c r="N46" i="23"/>
  <c r="S36" i="26" s="1"/>
  <c r="T36" i="26" s="1"/>
  <c r="U36" i="26" s="1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AF36" i="26" s="1"/>
  <c r="AG36" i="26" s="1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S36" i="26" s="1"/>
  <c r="AT36" i="26" s="1"/>
  <c r="AU36" i="26" s="1"/>
  <c r="AV36" i="26" s="1"/>
  <c r="AW36" i="26" s="1"/>
  <c r="AX36" i="26" s="1"/>
  <c r="AY36" i="26" s="1"/>
  <c r="AZ36" i="26" s="1"/>
  <c r="BA36" i="26" s="1"/>
  <c r="I10" i="25"/>
  <c r="I33" i="25"/>
  <c r="I35" i="25" s="1"/>
  <c r="M30" i="24"/>
  <c r="N30" i="23"/>
  <c r="S20" i="26" s="1"/>
  <c r="T20" i="26" s="1"/>
  <c r="U20" i="26" s="1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AF20" i="26" s="1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AS20" i="26" s="1"/>
  <c r="AT20" i="26" s="1"/>
  <c r="AU20" i="26" s="1"/>
  <c r="AV20" i="26" s="1"/>
  <c r="AW20" i="26" s="1"/>
  <c r="AX20" i="26" s="1"/>
  <c r="AY20" i="26" s="1"/>
  <c r="AZ20" i="26" s="1"/>
  <c r="BA20" i="26" s="1"/>
  <c r="M24" i="24"/>
  <c r="N24" i="23"/>
  <c r="M32" i="24"/>
  <c r="N32" i="23"/>
  <c r="S22" i="26" s="1"/>
  <c r="T22" i="26" s="1"/>
  <c r="U22" i="26" s="1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AF22" i="26" s="1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AS22" i="26" s="1"/>
  <c r="AT22" i="26" s="1"/>
  <c r="AU22" i="26" s="1"/>
  <c r="AV22" i="26" s="1"/>
  <c r="AW22" i="26" s="1"/>
  <c r="AX22" i="26" s="1"/>
  <c r="AY22" i="26" s="1"/>
  <c r="AZ22" i="26" s="1"/>
  <c r="BA22" i="26" s="1"/>
  <c r="I41" i="25" l="1"/>
  <c r="I38" i="25"/>
  <c r="J27" i="25"/>
  <c r="J33" i="25" s="1"/>
  <c r="J35" i="25" s="1"/>
  <c r="J10" i="25"/>
  <c r="S25" i="26"/>
  <c r="R7" i="26"/>
  <c r="S14" i="26"/>
  <c r="R6" i="26"/>
  <c r="R5" i="26"/>
  <c r="K9" i="25"/>
  <c r="K5" i="24"/>
  <c r="K16" i="24" s="1"/>
  <c r="N16" i="22"/>
  <c r="M16" i="37"/>
  <c r="P13" i="22"/>
  <c r="P13" i="37" s="1"/>
  <c r="P14" i="22"/>
  <c r="P14" i="37" s="1"/>
  <c r="P5" i="22"/>
  <c r="P11" i="22"/>
  <c r="P7" i="22"/>
  <c r="P12" i="22"/>
  <c r="P12" i="37" s="1"/>
  <c r="N7" i="37"/>
  <c r="N5" i="37" s="1"/>
  <c r="N15" i="37"/>
  <c r="O11" i="37"/>
  <c r="O15" i="22"/>
  <c r="N27" i="24"/>
  <c r="O27" i="23"/>
  <c r="N24" i="24"/>
  <c r="O24" i="23"/>
  <c r="N30" i="24"/>
  <c r="O30" i="23"/>
  <c r="N46" i="24"/>
  <c r="O46" i="23"/>
  <c r="N85" i="24"/>
  <c r="O85" i="23"/>
  <c r="N61" i="24"/>
  <c r="O61" i="23"/>
  <c r="N84" i="24"/>
  <c r="O84" i="23"/>
  <c r="N25" i="24"/>
  <c r="O25" i="23"/>
  <c r="N53" i="24"/>
  <c r="O53" i="23"/>
  <c r="N58" i="24"/>
  <c r="O58" i="23"/>
  <c r="K13" i="25"/>
  <c r="N60" i="24"/>
  <c r="O60" i="23"/>
  <c r="O65" i="23"/>
  <c r="N65" i="24"/>
  <c r="N13" i="23"/>
  <c r="M14" i="24"/>
  <c r="M8" i="25" s="1"/>
  <c r="N41" i="24"/>
  <c r="O41" i="23"/>
  <c r="N57" i="24"/>
  <c r="O57" i="23"/>
  <c r="N28" i="24"/>
  <c r="O28" i="23"/>
  <c r="N71" i="24"/>
  <c r="O71" i="23"/>
  <c r="N36" i="24"/>
  <c r="O36" i="23"/>
  <c r="N52" i="24"/>
  <c r="O52" i="23"/>
  <c r="N70" i="24"/>
  <c r="O70" i="23"/>
  <c r="N55" i="24"/>
  <c r="O55" i="23"/>
  <c r="N37" i="24"/>
  <c r="O37" i="23"/>
  <c r="N72" i="24"/>
  <c r="O72" i="23"/>
  <c r="N87" i="24"/>
  <c r="O87" i="23"/>
  <c r="N29" i="24"/>
  <c r="O29" i="23"/>
  <c r="M12" i="24"/>
  <c r="M6" i="25" s="1"/>
  <c r="M13" i="24"/>
  <c r="M7" i="25" s="1"/>
  <c r="N44" i="24"/>
  <c r="O44" i="23"/>
  <c r="N38" i="24"/>
  <c r="O38" i="23"/>
  <c r="N67" i="24"/>
  <c r="O67" i="23"/>
  <c r="N90" i="24"/>
  <c r="O90" i="23"/>
  <c r="N68" i="24"/>
  <c r="O68" i="23"/>
  <c r="N40" i="24"/>
  <c r="O40" i="23"/>
  <c r="N45" i="24"/>
  <c r="O45" i="23"/>
  <c r="M10" i="24"/>
  <c r="N77" i="24"/>
  <c r="O77" i="23"/>
  <c r="N59" i="24"/>
  <c r="O59" i="23"/>
  <c r="N92" i="24"/>
  <c r="O92" i="23"/>
  <c r="N32" i="24"/>
  <c r="O32" i="23"/>
  <c r="N51" i="24"/>
  <c r="O51" i="23"/>
  <c r="N39" i="24"/>
  <c r="O39" i="23"/>
  <c r="N43" i="24"/>
  <c r="O43" i="23"/>
  <c r="M11" i="24"/>
  <c r="N86" i="24"/>
  <c r="O86" i="23"/>
  <c r="N56" i="24"/>
  <c r="O56" i="23"/>
  <c r="N12" i="23"/>
  <c r="O50" i="23"/>
  <c r="N50" i="24"/>
  <c r="N82" i="24"/>
  <c r="O82" i="23"/>
  <c r="L5" i="25"/>
  <c r="L7" i="24"/>
  <c r="N47" i="24"/>
  <c r="O47" i="23"/>
  <c r="N89" i="24"/>
  <c r="O89" i="23"/>
  <c r="N81" i="24"/>
  <c r="O81" i="23"/>
  <c r="N69" i="24"/>
  <c r="O69" i="23"/>
  <c r="N88" i="24"/>
  <c r="O88" i="23"/>
  <c r="N74" i="24"/>
  <c r="O74" i="23"/>
  <c r="N73" i="24"/>
  <c r="O73" i="23"/>
  <c r="N83" i="24"/>
  <c r="O83" i="23"/>
  <c r="N54" i="24"/>
  <c r="O54" i="23"/>
  <c r="N35" i="24"/>
  <c r="N11" i="23"/>
  <c r="O35" i="23"/>
  <c r="N7" i="23"/>
  <c r="N66" i="24"/>
  <c r="O66" i="23"/>
  <c r="L15" i="24"/>
  <c r="L6" i="24"/>
  <c r="L4" i="25"/>
  <c r="N80" i="24"/>
  <c r="O80" i="23"/>
  <c r="N14" i="23"/>
  <c r="N42" i="24"/>
  <c r="O42" i="23"/>
  <c r="N31" i="24"/>
  <c r="O31" i="23"/>
  <c r="N76" i="24"/>
  <c r="O76" i="23"/>
  <c r="N75" i="24"/>
  <c r="O75" i="23"/>
  <c r="N62" i="24"/>
  <c r="O62" i="23"/>
  <c r="M15" i="23"/>
  <c r="M16" i="23" s="1"/>
  <c r="N6" i="23"/>
  <c r="N5" i="23"/>
  <c r="N10" i="23"/>
  <c r="O23" i="23"/>
  <c r="N23" i="24"/>
  <c r="N26" i="24"/>
  <c r="O26" i="23"/>
  <c r="N91" i="24"/>
  <c r="O91" i="23"/>
  <c r="J41" i="25" l="1"/>
  <c r="J38" i="25"/>
  <c r="K27" i="25"/>
  <c r="K33" i="25" s="1"/>
  <c r="K35" i="25" s="1"/>
  <c r="K10" i="25"/>
  <c r="T14" i="26"/>
  <c r="S6" i="26"/>
  <c r="S5" i="26"/>
  <c r="T25" i="26"/>
  <c r="S7" i="26"/>
  <c r="L13" i="25"/>
  <c r="O16" i="22"/>
  <c r="N16" i="37"/>
  <c r="P11" i="37"/>
  <c r="P15" i="22"/>
  <c r="O15" i="37"/>
  <c r="O7" i="37"/>
  <c r="O5" i="37" s="1"/>
  <c r="N15" i="23"/>
  <c r="L5" i="24"/>
  <c r="O91" i="24"/>
  <c r="P91" i="23"/>
  <c r="N10" i="24"/>
  <c r="O75" i="24"/>
  <c r="P75" i="23"/>
  <c r="O31" i="24"/>
  <c r="P31" i="23"/>
  <c r="O42" i="24"/>
  <c r="P42" i="23"/>
  <c r="N14" i="24"/>
  <c r="N8" i="25" s="1"/>
  <c r="N11" i="24"/>
  <c r="O73" i="24"/>
  <c r="P73" i="23"/>
  <c r="O88" i="24"/>
  <c r="P88" i="23"/>
  <c r="O81" i="24"/>
  <c r="P81" i="23"/>
  <c r="O47" i="24"/>
  <c r="P47" i="23"/>
  <c r="N12" i="24"/>
  <c r="N6" i="25" s="1"/>
  <c r="O70" i="24"/>
  <c r="P70" i="23"/>
  <c r="O36" i="24"/>
  <c r="P36" i="23"/>
  <c r="O28" i="24"/>
  <c r="P28" i="23"/>
  <c r="O41" i="24"/>
  <c r="P41" i="23"/>
  <c r="O61" i="24"/>
  <c r="P61" i="23"/>
  <c r="O30" i="24"/>
  <c r="P30" i="23"/>
  <c r="O27" i="24"/>
  <c r="P27" i="23"/>
  <c r="O66" i="24"/>
  <c r="P66" i="23"/>
  <c r="O54" i="24"/>
  <c r="P54" i="23"/>
  <c r="O12" i="23"/>
  <c r="P50" i="23"/>
  <c r="O50" i="24"/>
  <c r="O86" i="24"/>
  <c r="P86" i="23"/>
  <c r="O43" i="24"/>
  <c r="P43" i="23"/>
  <c r="O92" i="24"/>
  <c r="P92" i="23"/>
  <c r="O77" i="24"/>
  <c r="P77" i="23"/>
  <c r="O40" i="24"/>
  <c r="P40" i="23"/>
  <c r="O90" i="24"/>
  <c r="P90" i="23"/>
  <c r="O38" i="24"/>
  <c r="P38" i="23"/>
  <c r="O29" i="24"/>
  <c r="P29" i="23"/>
  <c r="O72" i="24"/>
  <c r="P72" i="23"/>
  <c r="N13" i="24"/>
  <c r="N7" i="25" s="1"/>
  <c r="O58" i="24"/>
  <c r="P58" i="23"/>
  <c r="O26" i="24"/>
  <c r="P26" i="23"/>
  <c r="N16" i="23"/>
  <c r="O62" i="24"/>
  <c r="P62" i="23"/>
  <c r="O76" i="24"/>
  <c r="P76" i="23"/>
  <c r="M4" i="25"/>
  <c r="L9" i="25"/>
  <c r="L27" i="25" s="1"/>
  <c r="O35" i="24"/>
  <c r="O7" i="23"/>
  <c r="O11" i="23"/>
  <c r="P35" i="23"/>
  <c r="O83" i="24"/>
  <c r="P83" i="23"/>
  <c r="O74" i="24"/>
  <c r="P74" i="23"/>
  <c r="O69" i="24"/>
  <c r="P69" i="23"/>
  <c r="O89" i="24"/>
  <c r="P89" i="23"/>
  <c r="O82" i="24"/>
  <c r="P82" i="23"/>
  <c r="M6" i="24"/>
  <c r="M15" i="24"/>
  <c r="O55" i="24"/>
  <c r="P55" i="23"/>
  <c r="O52" i="24"/>
  <c r="P52" i="23"/>
  <c r="O71" i="24"/>
  <c r="P71" i="23"/>
  <c r="O57" i="24"/>
  <c r="P57" i="23"/>
  <c r="O65" i="24"/>
  <c r="P65" i="23"/>
  <c r="O13" i="23"/>
  <c r="O25" i="24"/>
  <c r="P25" i="23"/>
  <c r="O84" i="24"/>
  <c r="P84" i="23"/>
  <c r="O85" i="24"/>
  <c r="P85" i="23"/>
  <c r="O46" i="24"/>
  <c r="P46" i="23"/>
  <c r="O24" i="24"/>
  <c r="P24" i="23"/>
  <c r="O5" i="23"/>
  <c r="O6" i="23"/>
  <c r="O10" i="23"/>
  <c r="O23" i="24"/>
  <c r="P23" i="23"/>
  <c r="O14" i="23"/>
  <c r="O80" i="24"/>
  <c r="P80" i="23"/>
  <c r="L16" i="24"/>
  <c r="O56" i="24"/>
  <c r="P56" i="23"/>
  <c r="M7" i="24"/>
  <c r="M5" i="25"/>
  <c r="O39" i="24"/>
  <c r="P39" i="23"/>
  <c r="O51" i="24"/>
  <c r="P51" i="23"/>
  <c r="O32" i="24"/>
  <c r="P32" i="23"/>
  <c r="O59" i="24"/>
  <c r="P59" i="23"/>
  <c r="O45" i="24"/>
  <c r="P45" i="23"/>
  <c r="O68" i="24"/>
  <c r="P68" i="23"/>
  <c r="O67" i="24"/>
  <c r="P67" i="23"/>
  <c r="O44" i="24"/>
  <c r="P44" i="23"/>
  <c r="O87" i="24"/>
  <c r="P87" i="23"/>
  <c r="O37" i="24"/>
  <c r="P37" i="23"/>
  <c r="O60" i="24"/>
  <c r="P60" i="23"/>
  <c r="O53" i="24"/>
  <c r="P53" i="23"/>
  <c r="K38" i="25" l="1"/>
  <c r="K39" i="25" s="1"/>
  <c r="L39" i="25" s="1"/>
  <c r="M39" i="25" s="1"/>
  <c r="N39" i="25" s="1"/>
  <c r="O39" i="25" s="1"/>
  <c r="U25" i="26"/>
  <c r="T7" i="26"/>
  <c r="U14" i="26"/>
  <c r="T6" i="26"/>
  <c r="T5" i="26"/>
  <c r="P16" i="22"/>
  <c r="P7" i="37"/>
  <c r="P5" i="37" s="1"/>
  <c r="P15" i="37"/>
  <c r="O16" i="37"/>
  <c r="O15" i="23"/>
  <c r="O16" i="23" s="1"/>
  <c r="P67" i="24"/>
  <c r="P32" i="24"/>
  <c r="P39" i="24"/>
  <c r="O14" i="24"/>
  <c r="O8" i="25" s="1"/>
  <c r="P65" i="24"/>
  <c r="P13" i="23"/>
  <c r="P71" i="24"/>
  <c r="P55" i="24"/>
  <c r="P82" i="24"/>
  <c r="P69" i="24"/>
  <c r="P83" i="24"/>
  <c r="P76" i="24"/>
  <c r="P90" i="24"/>
  <c r="P54" i="24"/>
  <c r="P81" i="24"/>
  <c r="P73" i="24"/>
  <c r="P31" i="24"/>
  <c r="P53" i="24"/>
  <c r="P87" i="24"/>
  <c r="P45" i="24"/>
  <c r="P56" i="24"/>
  <c r="P46" i="24"/>
  <c r="P84" i="24"/>
  <c r="O13" i="24"/>
  <c r="O7" i="25" s="1"/>
  <c r="O11" i="24"/>
  <c r="P26" i="24"/>
  <c r="P29" i="24"/>
  <c r="P77" i="24"/>
  <c r="P43" i="24"/>
  <c r="O12" i="24"/>
  <c r="O6" i="25" s="1"/>
  <c r="P27" i="24"/>
  <c r="P61" i="24"/>
  <c r="P28" i="24"/>
  <c r="P70" i="24"/>
  <c r="N6" i="24"/>
  <c r="N15" i="24"/>
  <c r="N4" i="25"/>
  <c r="P60" i="24"/>
  <c r="P37" i="24"/>
  <c r="P44" i="24"/>
  <c r="P68" i="24"/>
  <c r="P59" i="24"/>
  <c r="P51" i="24"/>
  <c r="P10" i="23"/>
  <c r="P6" i="23"/>
  <c r="P5" i="23"/>
  <c r="P23" i="24"/>
  <c r="P57" i="24"/>
  <c r="P52" i="24"/>
  <c r="M13" i="25"/>
  <c r="P89" i="24"/>
  <c r="P74" i="24"/>
  <c r="P35" i="24"/>
  <c r="P11" i="23"/>
  <c r="P7" i="23"/>
  <c r="L10" i="25"/>
  <c r="L33" i="25"/>
  <c r="L35" i="25" s="1"/>
  <c r="P62" i="24"/>
  <c r="P38" i="24"/>
  <c r="P40" i="24"/>
  <c r="P12" i="23"/>
  <c r="P50" i="24"/>
  <c r="P66" i="24"/>
  <c r="P47" i="24"/>
  <c r="P88" i="24"/>
  <c r="P42" i="24"/>
  <c r="P75" i="24"/>
  <c r="P91" i="24"/>
  <c r="P14" i="23"/>
  <c r="P80" i="24"/>
  <c r="O10" i="24"/>
  <c r="P24" i="24"/>
  <c r="P85" i="24"/>
  <c r="P25" i="24"/>
  <c r="M5" i="24"/>
  <c r="M16" i="24" s="1"/>
  <c r="M9" i="25"/>
  <c r="M27" i="25" s="1"/>
  <c r="P58" i="24"/>
  <c r="P72" i="24"/>
  <c r="P92" i="24"/>
  <c r="P86" i="24"/>
  <c r="P30" i="24"/>
  <c r="P41" i="24"/>
  <c r="P36" i="24"/>
  <c r="N5" i="25"/>
  <c r="N7" i="24"/>
  <c r="K41" i="25" l="1"/>
  <c r="L41" i="25"/>
  <c r="L38" i="25"/>
  <c r="P39" i="25"/>
  <c r="V14" i="26"/>
  <c r="U6" i="26"/>
  <c r="U5" i="26"/>
  <c r="V25" i="26"/>
  <c r="U7" i="26"/>
  <c r="AC12" i="22"/>
  <c r="AC12" i="37" s="1"/>
  <c r="AC7" i="22"/>
  <c r="AC11" i="22"/>
  <c r="AC5" i="22"/>
  <c r="AC14" i="22"/>
  <c r="AC14" i="37" s="1"/>
  <c r="AC13" i="22"/>
  <c r="AC13" i="37" s="1"/>
  <c r="P16" i="37"/>
  <c r="M33" i="25"/>
  <c r="M35" i="25" s="1"/>
  <c r="M10" i="25"/>
  <c r="P11" i="24"/>
  <c r="P15" i="23"/>
  <c r="P16" i="23" s="1"/>
  <c r="O15" i="24"/>
  <c r="O4" i="25"/>
  <c r="O6" i="24"/>
  <c r="P10" i="24"/>
  <c r="N9" i="25"/>
  <c r="N27" i="25" s="1"/>
  <c r="N13" i="25"/>
  <c r="P14" i="24"/>
  <c r="P8" i="25" s="1"/>
  <c r="P12" i="24"/>
  <c r="P6" i="25" s="1"/>
  <c r="N5" i="24"/>
  <c r="O7" i="24"/>
  <c r="O5" i="25"/>
  <c r="P13" i="24"/>
  <c r="P7" i="25" s="1"/>
  <c r="M41" i="25" l="1"/>
  <c r="M38" i="25"/>
  <c r="W14" i="26"/>
  <c r="V6" i="26"/>
  <c r="V5" i="26"/>
  <c r="W25" i="26"/>
  <c r="V7" i="26"/>
  <c r="AD12" i="22"/>
  <c r="AD12" i="37" s="1"/>
  <c r="AD7" i="22"/>
  <c r="AD11" i="22"/>
  <c r="AD5" i="22"/>
  <c r="AD13" i="22"/>
  <c r="AD13" i="37" s="1"/>
  <c r="AC11" i="37"/>
  <c r="AC15" i="22"/>
  <c r="AD14" i="22"/>
  <c r="AD14" i="37" s="1"/>
  <c r="N33" i="25"/>
  <c r="N35" i="25" s="1"/>
  <c r="N10" i="25"/>
  <c r="P4" i="25"/>
  <c r="P15" i="24"/>
  <c r="P6" i="24"/>
  <c r="N16" i="24"/>
  <c r="O5" i="24"/>
  <c r="O9" i="25"/>
  <c r="O13" i="25"/>
  <c r="P5" i="25"/>
  <c r="P7" i="24"/>
  <c r="N38" i="25" l="1"/>
  <c r="N41" i="25"/>
  <c r="O27" i="25"/>
  <c r="O33" i="25" s="1"/>
  <c r="O35" i="25" s="1"/>
  <c r="X25" i="26"/>
  <c r="W7" i="26"/>
  <c r="X14" i="26"/>
  <c r="W6" i="26"/>
  <c r="W5" i="26"/>
  <c r="O10" i="25"/>
  <c r="AE12" i="22"/>
  <c r="AE12" i="37" s="1"/>
  <c r="AE13" i="22"/>
  <c r="AE13" i="37" s="1"/>
  <c r="AE14" i="22"/>
  <c r="AE14" i="37" s="1"/>
  <c r="AE11" i="22"/>
  <c r="AE7" i="22"/>
  <c r="AE5" i="22"/>
  <c r="AC16" i="22"/>
  <c r="AD11" i="37"/>
  <c r="AD15" i="22"/>
  <c r="AC7" i="37"/>
  <c r="AC5" i="37" s="1"/>
  <c r="AC15" i="37"/>
  <c r="O16" i="24"/>
  <c r="P5" i="24"/>
  <c r="P16" i="24" s="1"/>
  <c r="P13" i="25"/>
  <c r="P9" i="25"/>
  <c r="O41" i="25" l="1"/>
  <c r="O38" i="25"/>
  <c r="P27" i="25"/>
  <c r="P33" i="25" s="1"/>
  <c r="P35" i="25" s="1"/>
  <c r="Y14" i="26"/>
  <c r="X6" i="26"/>
  <c r="X5" i="26"/>
  <c r="Y25" i="26"/>
  <c r="X7" i="26"/>
  <c r="AD16" i="22"/>
  <c r="AF13" i="22"/>
  <c r="AF13" i="37" s="1"/>
  <c r="AF12" i="22"/>
  <c r="AF12" i="37" s="1"/>
  <c r="AC16" i="37"/>
  <c r="AE11" i="37"/>
  <c r="AE15" i="22"/>
  <c r="AF14" i="22"/>
  <c r="AF14" i="37" s="1"/>
  <c r="AF7" i="22"/>
  <c r="AF11" i="22"/>
  <c r="AF5" i="22"/>
  <c r="AD7" i="37"/>
  <c r="AD5" i="37" s="1"/>
  <c r="AD15" i="37"/>
  <c r="P10" i="25"/>
  <c r="P41" i="25" l="1"/>
  <c r="P38" i="25"/>
  <c r="Z25" i="26"/>
  <c r="Y7" i="26"/>
  <c r="Z14" i="26"/>
  <c r="Y6" i="26"/>
  <c r="Y5" i="26"/>
  <c r="AE16" i="22"/>
  <c r="AD16" i="37"/>
  <c r="AG14" i="22"/>
  <c r="AG14" i="37" s="1"/>
  <c r="AG7" i="22"/>
  <c r="AG11" i="22"/>
  <c r="AG5" i="22"/>
  <c r="AG13" i="22"/>
  <c r="AG13" i="37" s="1"/>
  <c r="AG12" i="22"/>
  <c r="AG12" i="37" s="1"/>
  <c r="AF11" i="37"/>
  <c r="AF15" i="22"/>
  <c r="AE7" i="37"/>
  <c r="AE5" i="37" s="1"/>
  <c r="AE15" i="37"/>
  <c r="AH14" i="22"/>
  <c r="AH14" i="37" s="1"/>
  <c r="AA14" i="26" l="1"/>
  <c r="Z6" i="26"/>
  <c r="Z5" i="26"/>
  <c r="AA25" i="26"/>
  <c r="Z7" i="26"/>
  <c r="AF16" i="22"/>
  <c r="AE16" i="37"/>
  <c r="AH12" i="22"/>
  <c r="AH12" i="37" s="1"/>
  <c r="AF7" i="37"/>
  <c r="AF5" i="37" s="1"/>
  <c r="AF15" i="37"/>
  <c r="AG11" i="37"/>
  <c r="AG15" i="22"/>
  <c r="AH7" i="22"/>
  <c r="AH11" i="22"/>
  <c r="AH5" i="22"/>
  <c r="AH13" i="22"/>
  <c r="AH13" i="37" s="1"/>
  <c r="AB25" i="26" l="1"/>
  <c r="AA7" i="26"/>
  <c r="AB14" i="26"/>
  <c r="AA6" i="26"/>
  <c r="AA5" i="26"/>
  <c r="AF16" i="37"/>
  <c r="AG16" i="22"/>
  <c r="AI14" i="22"/>
  <c r="AI14" i="37" s="1"/>
  <c r="AI13" i="22"/>
  <c r="AI13" i="37" s="1"/>
  <c r="AG7" i="37"/>
  <c r="AG5" i="37" s="1"/>
  <c r="AG15" i="37"/>
  <c r="AI11" i="22"/>
  <c r="AI7" i="22"/>
  <c r="AI5" i="22"/>
  <c r="AI12" i="22"/>
  <c r="AI12" i="37" s="1"/>
  <c r="AH11" i="37"/>
  <c r="AH15" i="22"/>
  <c r="AC14" i="26" l="1"/>
  <c r="AB6" i="26"/>
  <c r="AB5" i="26"/>
  <c r="AC25" i="26"/>
  <c r="AB7" i="26"/>
  <c r="AJ12" i="22"/>
  <c r="AJ12" i="37" s="1"/>
  <c r="AJ14" i="22"/>
  <c r="AJ14" i="37" s="1"/>
  <c r="AJ7" i="22"/>
  <c r="AJ11" i="22"/>
  <c r="AJ5" i="22"/>
  <c r="AH7" i="37"/>
  <c r="AH5" i="37" s="1"/>
  <c r="AH15" i="37"/>
  <c r="AI11" i="37"/>
  <c r="AI15" i="22"/>
  <c r="AJ13" i="22"/>
  <c r="AJ13" i="37" s="1"/>
  <c r="AG16" i="37"/>
  <c r="AH16" i="22"/>
  <c r="AD25" i="26" l="1"/>
  <c r="AC7" i="26"/>
  <c r="AD14" i="26"/>
  <c r="AC6" i="26"/>
  <c r="AC5" i="26"/>
  <c r="AI16" i="22"/>
  <c r="AH16" i="37"/>
  <c r="AK13" i="22"/>
  <c r="AK13" i="37" s="1"/>
  <c r="AK14" i="22"/>
  <c r="AK14" i="37" s="1"/>
  <c r="AI7" i="37"/>
  <c r="AI5" i="37" s="1"/>
  <c r="AI15" i="37"/>
  <c r="AJ11" i="37"/>
  <c r="AJ15" i="22"/>
  <c r="AK12" i="22"/>
  <c r="AK12" i="37" s="1"/>
  <c r="AK11" i="22"/>
  <c r="AK7" i="22"/>
  <c r="AK5" i="22"/>
  <c r="AE14" i="26" l="1"/>
  <c r="AD6" i="26"/>
  <c r="AD5" i="26"/>
  <c r="AE25" i="26"/>
  <c r="AD7" i="26"/>
  <c r="AJ16" i="22"/>
  <c r="AK11" i="37"/>
  <c r="AK15" i="22"/>
  <c r="AI16" i="37"/>
  <c r="AL11" i="22"/>
  <c r="AL7" i="22"/>
  <c r="AL5" i="22"/>
  <c r="AL14" i="22"/>
  <c r="AL14" i="37" s="1"/>
  <c r="AL12" i="22"/>
  <c r="AL12" i="37" s="1"/>
  <c r="AL13" i="22"/>
  <c r="AL13" i="37" s="1"/>
  <c r="AJ7" i="37"/>
  <c r="AJ5" i="37" s="1"/>
  <c r="AJ15" i="37"/>
  <c r="AF14" i="26" l="1"/>
  <c r="AE6" i="26"/>
  <c r="AE5" i="26"/>
  <c r="AF25" i="26"/>
  <c r="AE7" i="26"/>
  <c r="AK16" i="22"/>
  <c r="AM13" i="22"/>
  <c r="AM13" i="37" s="1"/>
  <c r="AL11" i="37"/>
  <c r="AL15" i="22"/>
  <c r="AJ16" i="37"/>
  <c r="AM12" i="22"/>
  <c r="AM12" i="37" s="1"/>
  <c r="AM14" i="22"/>
  <c r="AM14" i="37" s="1"/>
  <c r="AM7" i="22"/>
  <c r="AM11" i="22"/>
  <c r="AM5" i="22"/>
  <c r="AK7" i="37"/>
  <c r="AK5" i="37" s="1"/>
  <c r="AK15" i="37"/>
  <c r="AG25" i="26" l="1"/>
  <c r="AF7" i="26"/>
  <c r="AG14" i="26"/>
  <c r="AF5" i="26"/>
  <c r="AF6" i="26"/>
  <c r="AK16" i="37"/>
  <c r="AL16" i="22"/>
  <c r="AN13" i="22"/>
  <c r="AN13" i="37" s="1"/>
  <c r="AN12" i="22"/>
  <c r="AN12" i="37" s="1"/>
  <c r="AM11" i="37"/>
  <c r="AM15" i="22"/>
  <c r="AL7" i="37"/>
  <c r="AL5" i="37" s="1"/>
  <c r="AL15" i="37"/>
  <c r="AN14" i="22"/>
  <c r="AN14" i="37" s="1"/>
  <c r="AN11" i="22"/>
  <c r="AN7" i="22"/>
  <c r="AN5" i="22"/>
  <c r="AH14" i="26" l="1"/>
  <c r="AG6" i="26"/>
  <c r="AG5" i="26"/>
  <c r="AH25" i="26"/>
  <c r="AG7" i="26"/>
  <c r="AM16" i="22"/>
  <c r="AN11" i="37"/>
  <c r="AN15" i="22"/>
  <c r="AM7" i="37"/>
  <c r="AM5" i="37" s="1"/>
  <c r="AM15" i="37"/>
  <c r="AL16" i="37"/>
  <c r="AI25" i="26" l="1"/>
  <c r="AH7" i="26"/>
  <c r="AI14" i="26"/>
  <c r="AH6" i="26"/>
  <c r="AH5" i="26"/>
  <c r="AM16" i="37"/>
  <c r="AN16" i="22"/>
  <c r="AN7" i="37"/>
  <c r="AN5" i="37" s="1"/>
  <c r="AN15" i="37"/>
  <c r="AJ14" i="26" l="1"/>
  <c r="AI6" i="26"/>
  <c r="AI5" i="26"/>
  <c r="AJ25" i="26"/>
  <c r="AI7" i="26"/>
  <c r="AN16" i="37"/>
  <c r="R14" i="22"/>
  <c r="R14" i="37" s="1"/>
  <c r="R11" i="22"/>
  <c r="R5" i="22"/>
  <c r="R7" i="22"/>
  <c r="R13" i="22"/>
  <c r="R13" i="37" s="1"/>
  <c r="R12" i="22"/>
  <c r="R12" i="37" s="1"/>
  <c r="AK25" i="26" l="1"/>
  <c r="AJ7" i="26"/>
  <c r="AK14" i="26"/>
  <c r="AJ6" i="26"/>
  <c r="AJ5" i="26"/>
  <c r="S14" i="22"/>
  <c r="S14" i="37" s="1"/>
  <c r="S12" i="22"/>
  <c r="S12" i="37" s="1"/>
  <c r="S13" i="22"/>
  <c r="S13" i="37" s="1"/>
  <c r="S11" i="22"/>
  <c r="S7" i="22"/>
  <c r="S5" i="22"/>
  <c r="R11" i="37"/>
  <c r="R15" i="22"/>
  <c r="AL14" i="26" l="1"/>
  <c r="AK6" i="26"/>
  <c r="AK5" i="26"/>
  <c r="AL25" i="26"/>
  <c r="AK7" i="26"/>
  <c r="R16" i="22"/>
  <c r="S15" i="22"/>
  <c r="S11" i="37"/>
  <c r="T14" i="22"/>
  <c r="T14" i="37" s="1"/>
  <c r="T12" i="22"/>
  <c r="T12" i="37" s="1"/>
  <c r="T13" i="22"/>
  <c r="T13" i="37" s="1"/>
  <c r="T11" i="22"/>
  <c r="T7" i="22"/>
  <c r="T5" i="22"/>
  <c r="R7" i="37"/>
  <c r="R5" i="37" s="1"/>
  <c r="R15" i="37"/>
  <c r="AM25" i="26" l="1"/>
  <c r="AL7" i="26"/>
  <c r="AM14" i="26"/>
  <c r="AL6" i="26"/>
  <c r="AL5" i="26"/>
  <c r="S16" i="22"/>
  <c r="U7" i="22"/>
  <c r="U11" i="22"/>
  <c r="U5" i="22"/>
  <c r="T11" i="37"/>
  <c r="T15" i="22"/>
  <c r="S7" i="37"/>
  <c r="S5" i="37" s="1"/>
  <c r="S15" i="37"/>
  <c r="U12" i="22"/>
  <c r="U12" i="37" s="1"/>
  <c r="U13" i="22"/>
  <c r="U13" i="37" s="1"/>
  <c r="U14" i="22"/>
  <c r="U14" i="37" s="1"/>
  <c r="R16" i="37"/>
  <c r="AN14" i="26" l="1"/>
  <c r="AM6" i="26"/>
  <c r="AM5" i="26"/>
  <c r="AN25" i="26"/>
  <c r="AM7" i="26"/>
  <c r="T16" i="22"/>
  <c r="S16" i="37"/>
  <c r="V13" i="22"/>
  <c r="V13" i="37" s="1"/>
  <c r="V14" i="22"/>
  <c r="V14" i="37" s="1"/>
  <c r="U11" i="37"/>
  <c r="U15" i="22"/>
  <c r="T7" i="37"/>
  <c r="T5" i="37" s="1"/>
  <c r="T15" i="37"/>
  <c r="V11" i="22"/>
  <c r="V7" i="22"/>
  <c r="V5" i="22"/>
  <c r="V12" i="22"/>
  <c r="V12" i="37" s="1"/>
  <c r="AO25" i="26" l="1"/>
  <c r="AN7" i="26"/>
  <c r="AO14" i="26"/>
  <c r="AN5" i="26"/>
  <c r="AN6" i="26"/>
  <c r="U16" i="22"/>
  <c r="T16" i="37"/>
  <c r="W11" i="22"/>
  <c r="W7" i="22"/>
  <c r="W5" i="22"/>
  <c r="W14" i="22"/>
  <c r="W14" i="37" s="1"/>
  <c r="V11" i="37"/>
  <c r="V15" i="22"/>
  <c r="W12" i="22"/>
  <c r="W12" i="37" s="1"/>
  <c r="U7" i="37"/>
  <c r="U5" i="37" s="1"/>
  <c r="U15" i="37"/>
  <c r="W13" i="22"/>
  <c r="W13" i="37" s="1"/>
  <c r="AP25" i="26" l="1"/>
  <c r="AO7" i="26"/>
  <c r="AP14" i="26"/>
  <c r="V16" i="22"/>
  <c r="X14" i="22"/>
  <c r="X14" i="37" s="1"/>
  <c r="X13" i="22"/>
  <c r="X13" i="37" s="1"/>
  <c r="X12" i="22"/>
  <c r="X12" i="37" s="1"/>
  <c r="X11" i="22"/>
  <c r="X5" i="22"/>
  <c r="X7" i="22"/>
  <c r="U16" i="37"/>
  <c r="V7" i="37"/>
  <c r="V5" i="37" s="1"/>
  <c r="V15" i="37"/>
  <c r="W15" i="22"/>
  <c r="W11" i="37"/>
  <c r="AQ14" i="26" l="1"/>
  <c r="AQ25" i="26"/>
  <c r="AP7" i="26"/>
  <c r="W16" i="22"/>
  <c r="Y14" i="22"/>
  <c r="Y14" i="37" s="1"/>
  <c r="V16" i="37"/>
  <c r="Y7" i="22"/>
  <c r="Y5" i="22"/>
  <c r="Y11" i="22"/>
  <c r="Y13" i="22"/>
  <c r="Y13" i="37" s="1"/>
  <c r="X11" i="37"/>
  <c r="X15" i="22"/>
  <c r="Y12" i="22"/>
  <c r="Y12" i="37" s="1"/>
  <c r="W7" i="37"/>
  <c r="W5" i="37" s="1"/>
  <c r="W15" i="37"/>
  <c r="AR14" i="26" l="1"/>
  <c r="AR25" i="26"/>
  <c r="AQ7" i="26"/>
  <c r="X16" i="22"/>
  <c r="Z13" i="22"/>
  <c r="Z13" i="37" s="1"/>
  <c r="Z12" i="22"/>
  <c r="Z12" i="37" s="1"/>
  <c r="Y11" i="37"/>
  <c r="Y15" i="22"/>
  <c r="Z11" i="22"/>
  <c r="Z7" i="22"/>
  <c r="Z5" i="22"/>
  <c r="Z14" i="22"/>
  <c r="Z14" i="37" s="1"/>
  <c r="W16" i="37"/>
  <c r="X7" i="37"/>
  <c r="X5" i="37" s="1"/>
  <c r="X15" i="37"/>
  <c r="AS25" i="26" l="1"/>
  <c r="AR7" i="26"/>
  <c r="AS14" i="26"/>
  <c r="Y16" i="22"/>
  <c r="AA14" i="22"/>
  <c r="AA14" i="37" s="1"/>
  <c r="X16" i="37"/>
  <c r="AA7" i="22"/>
  <c r="AA11" i="22"/>
  <c r="AA5" i="22"/>
  <c r="Y15" i="37"/>
  <c r="Y7" i="37"/>
  <c r="Y5" i="37" s="1"/>
  <c r="AA12" i="22"/>
  <c r="AA12" i="37" s="1"/>
  <c r="AA13" i="22"/>
  <c r="AA13" i="37" s="1"/>
  <c r="Z11" i="37"/>
  <c r="Z15" i="22"/>
  <c r="AT14" i="26" l="1"/>
  <c r="AT25" i="26"/>
  <c r="AS7" i="26"/>
  <c r="Z16" i="22"/>
  <c r="Y16" i="37"/>
  <c r="AB12" i="22"/>
  <c r="AB12" i="37" s="1"/>
  <c r="AB14" i="22"/>
  <c r="AB14" i="37" s="1"/>
  <c r="AA11" i="37"/>
  <c r="AA15" i="22"/>
  <c r="Z15" i="37"/>
  <c r="Z7" i="37"/>
  <c r="Z5" i="37" s="1"/>
  <c r="AB13" i="22"/>
  <c r="AB13" i="37" s="1"/>
  <c r="AB5" i="22"/>
  <c r="AB11" i="22"/>
  <c r="AB7" i="22"/>
  <c r="AU25" i="26" l="1"/>
  <c r="AT7" i="26"/>
  <c r="AU14" i="26"/>
  <c r="AA16" i="22"/>
  <c r="AA7" i="37"/>
  <c r="AA5" i="37" s="1"/>
  <c r="AA15" i="37"/>
  <c r="AB11" i="37"/>
  <c r="AB15" i="22"/>
  <c r="Z16" i="37"/>
  <c r="AV14" i="26" l="1"/>
  <c r="AV25" i="26"/>
  <c r="AU7" i="26"/>
  <c r="AA16" i="37"/>
  <c r="AB16" i="22"/>
  <c r="AB7" i="37"/>
  <c r="AB5" i="37" s="1"/>
  <c r="AB15" i="37"/>
  <c r="Q13" i="22"/>
  <c r="Q13" i="37" s="1"/>
  <c r="Q12" i="22"/>
  <c r="Q12" i="37" s="1"/>
  <c r="Q14" i="22"/>
  <c r="Q14" i="37" s="1"/>
  <c r="Q11" i="22"/>
  <c r="Q7" i="22"/>
  <c r="Q5" i="22"/>
  <c r="Q23" i="23" s="1"/>
  <c r="AW25" i="26" l="1"/>
  <c r="AV7" i="26"/>
  <c r="AW14" i="26"/>
  <c r="AB16" i="37"/>
  <c r="Q32" i="23"/>
  <c r="Q81" i="23"/>
  <c r="Q31" i="23"/>
  <c r="Q53" i="23"/>
  <c r="Q45" i="23"/>
  <c r="Q46" i="23"/>
  <c r="Q26" i="23"/>
  <c r="Q77" i="23"/>
  <c r="Q61" i="23"/>
  <c r="Q70" i="23"/>
  <c r="Q89" i="23"/>
  <c r="Q38" i="23"/>
  <c r="Q75" i="23"/>
  <c r="Q55" i="23"/>
  <c r="Q76" i="23"/>
  <c r="Q68" i="23"/>
  <c r="Q66" i="23"/>
  <c r="Q85" i="23"/>
  <c r="Q41" i="23"/>
  <c r="Q71" i="23"/>
  <c r="Q82" i="23"/>
  <c r="Q83" i="23"/>
  <c r="Q90" i="23"/>
  <c r="Q54" i="23"/>
  <c r="Q60" i="23"/>
  <c r="Q44" i="23"/>
  <c r="Q59" i="23"/>
  <c r="Q52" i="23"/>
  <c r="Q50" i="23"/>
  <c r="Q47" i="23"/>
  <c r="Q80" i="23"/>
  <c r="Q24" i="23"/>
  <c r="Q25" i="23"/>
  <c r="Q58" i="23"/>
  <c r="Q92" i="23"/>
  <c r="Q30" i="23"/>
  <c r="Q36" i="23"/>
  <c r="Q51" i="23"/>
  <c r="Q88" i="23"/>
  <c r="Q86" i="23"/>
  <c r="Q67" i="23"/>
  <c r="Q39" i="23"/>
  <c r="Q73" i="23"/>
  <c r="Q87" i="23"/>
  <c r="Q56" i="23"/>
  <c r="Q84" i="23"/>
  <c r="Q29" i="23"/>
  <c r="Q43" i="23"/>
  <c r="Q27" i="23"/>
  <c r="Q28" i="23"/>
  <c r="Q74" i="23"/>
  <c r="Q35" i="23"/>
  <c r="Q62" i="23"/>
  <c r="Q40" i="23"/>
  <c r="Q42" i="23"/>
  <c r="Q91" i="23"/>
  <c r="Q65" i="23"/>
  <c r="Q69" i="23"/>
  <c r="Q37" i="23"/>
  <c r="Q57" i="23"/>
  <c r="Q72" i="23"/>
  <c r="Q11" i="37"/>
  <c r="Q15" i="22"/>
  <c r="C2" i="22" s="1"/>
  <c r="AX14" i="26" l="1"/>
  <c r="AX25" i="26"/>
  <c r="AW7" i="26"/>
  <c r="Q16" i="22"/>
  <c r="K2" i="22"/>
  <c r="Q37" i="24"/>
  <c r="R37" i="23"/>
  <c r="R42" i="23"/>
  <c r="Q42" i="24"/>
  <c r="Q74" i="24"/>
  <c r="R74" i="23"/>
  <c r="R29" i="23"/>
  <c r="Q29" i="24"/>
  <c r="Q73" i="24"/>
  <c r="R73" i="23"/>
  <c r="R88" i="23"/>
  <c r="Q88" i="24"/>
  <c r="R92" i="23"/>
  <c r="Q92" i="24"/>
  <c r="R80" i="23"/>
  <c r="Q80" i="24"/>
  <c r="Q14" i="23"/>
  <c r="Q59" i="24"/>
  <c r="R59" i="23"/>
  <c r="R90" i="23"/>
  <c r="Q90" i="24"/>
  <c r="Q41" i="24"/>
  <c r="R41" i="23"/>
  <c r="Q76" i="24"/>
  <c r="R76" i="23"/>
  <c r="Q89" i="24"/>
  <c r="R89" i="23"/>
  <c r="Q77" i="24"/>
  <c r="R77" i="23"/>
  <c r="Q53" i="24"/>
  <c r="R53" i="23"/>
  <c r="Q7" i="37"/>
  <c r="Q5" i="37" s="1"/>
  <c r="C2" i="37" s="1"/>
  <c r="Q15" i="37"/>
  <c r="R69" i="23"/>
  <c r="Q69" i="24"/>
  <c r="Q40" i="24"/>
  <c r="R40" i="23"/>
  <c r="Q28" i="24"/>
  <c r="R28" i="23"/>
  <c r="Q84" i="24"/>
  <c r="R84" i="23"/>
  <c r="R39" i="23"/>
  <c r="Q39" i="24"/>
  <c r="Q51" i="24"/>
  <c r="R51" i="23"/>
  <c r="Q58" i="24"/>
  <c r="R58" i="23"/>
  <c r="Q47" i="24"/>
  <c r="R47" i="23"/>
  <c r="R44" i="23"/>
  <c r="Q44" i="24"/>
  <c r="Q83" i="24"/>
  <c r="R83" i="23"/>
  <c r="R85" i="23"/>
  <c r="Q85" i="24"/>
  <c r="R55" i="23"/>
  <c r="Q55" i="24"/>
  <c r="Q23" i="24"/>
  <c r="Q10" i="23"/>
  <c r="Q6" i="23"/>
  <c r="R23" i="23"/>
  <c r="Q5" i="23"/>
  <c r="R26" i="23"/>
  <c r="Q26" i="24"/>
  <c r="Q31" i="24"/>
  <c r="R31" i="23"/>
  <c r="Q72" i="24"/>
  <c r="R72" i="23"/>
  <c r="Q65" i="24"/>
  <c r="R65" i="23"/>
  <c r="Q13" i="23"/>
  <c r="R62" i="23"/>
  <c r="Q62" i="24"/>
  <c r="Q27" i="24"/>
  <c r="R27" i="23"/>
  <c r="R56" i="23"/>
  <c r="Q56" i="24"/>
  <c r="Q67" i="24"/>
  <c r="R67" i="23"/>
  <c r="R36" i="23"/>
  <c r="Q36" i="24"/>
  <c r="Q25" i="24"/>
  <c r="R25" i="23"/>
  <c r="Q50" i="24"/>
  <c r="Q12" i="23"/>
  <c r="R50" i="23"/>
  <c r="R60" i="23"/>
  <c r="Q60" i="24"/>
  <c r="Q82" i="24"/>
  <c r="R82" i="23"/>
  <c r="Q66" i="24"/>
  <c r="R66" i="23"/>
  <c r="R75" i="23"/>
  <c r="Q75" i="24"/>
  <c r="R70" i="23"/>
  <c r="Q70" i="24"/>
  <c r="Q46" i="24"/>
  <c r="R46" i="23"/>
  <c r="Q81" i="24"/>
  <c r="R81" i="23"/>
  <c r="Q57" i="24"/>
  <c r="R57" i="23"/>
  <c r="R91" i="23"/>
  <c r="Q91" i="24"/>
  <c r="Q35" i="24"/>
  <c r="Q11" i="23"/>
  <c r="Q7" i="23"/>
  <c r="R35" i="23"/>
  <c r="R43" i="23"/>
  <c r="Q43" i="24"/>
  <c r="Q87" i="24"/>
  <c r="R87" i="23"/>
  <c r="R86" i="23"/>
  <c r="Q86" i="24"/>
  <c r="R30" i="23"/>
  <c r="Q30" i="24"/>
  <c r="R24" i="23"/>
  <c r="Q24" i="24"/>
  <c r="R52" i="23"/>
  <c r="Q52" i="24"/>
  <c r="Q54" i="24"/>
  <c r="R54" i="23"/>
  <c r="R71" i="23"/>
  <c r="Q71" i="24"/>
  <c r="R68" i="23"/>
  <c r="Q68" i="24"/>
  <c r="R38" i="23"/>
  <c r="Q38" i="24"/>
  <c r="R61" i="23"/>
  <c r="Q61" i="24"/>
  <c r="Q45" i="24"/>
  <c r="R45" i="23"/>
  <c r="R32" i="23"/>
  <c r="Q32" i="24"/>
  <c r="AY25" i="26" l="1"/>
  <c r="AX7" i="26"/>
  <c r="AY14" i="26"/>
  <c r="Q15" i="23"/>
  <c r="S54" i="23"/>
  <c r="R54" i="24"/>
  <c r="S57" i="23"/>
  <c r="R57" i="24"/>
  <c r="S46" i="23"/>
  <c r="R46" i="24"/>
  <c r="R82" i="24"/>
  <c r="S82" i="23"/>
  <c r="R12" i="23"/>
  <c r="S50" i="23"/>
  <c r="R50" i="24"/>
  <c r="R65" i="24"/>
  <c r="S65" i="23"/>
  <c r="R13" i="23"/>
  <c r="R31" i="24"/>
  <c r="S31" i="23"/>
  <c r="Q10" i="24"/>
  <c r="S85" i="23"/>
  <c r="R85" i="24"/>
  <c r="R44" i="24"/>
  <c r="S44" i="23"/>
  <c r="R39" i="24"/>
  <c r="S39" i="23"/>
  <c r="S69" i="23"/>
  <c r="R69" i="24"/>
  <c r="S73" i="23"/>
  <c r="R73" i="24"/>
  <c r="R74" i="24"/>
  <c r="S74" i="23"/>
  <c r="R37" i="24"/>
  <c r="S37" i="23"/>
  <c r="R32" i="24"/>
  <c r="S32" i="23"/>
  <c r="S61" i="23"/>
  <c r="R61" i="24"/>
  <c r="S68" i="23"/>
  <c r="R68" i="24"/>
  <c r="R24" i="24"/>
  <c r="S24" i="23"/>
  <c r="R86" i="24"/>
  <c r="S86" i="23"/>
  <c r="S43" i="23"/>
  <c r="R43" i="24"/>
  <c r="Q11" i="24"/>
  <c r="R75" i="24"/>
  <c r="S75" i="23"/>
  <c r="Q13" i="24"/>
  <c r="Q7" i="25" s="1"/>
  <c r="R23" i="24"/>
  <c r="S23" i="23"/>
  <c r="R5" i="23"/>
  <c r="R6" i="23"/>
  <c r="R10" i="23"/>
  <c r="S83" i="23"/>
  <c r="R83" i="24"/>
  <c r="S47" i="23"/>
  <c r="R47" i="24"/>
  <c r="R51" i="24"/>
  <c r="S51" i="23"/>
  <c r="S84" i="23"/>
  <c r="R84" i="24"/>
  <c r="S40" i="23"/>
  <c r="R40" i="24"/>
  <c r="Q16" i="37"/>
  <c r="R77" i="24"/>
  <c r="S77" i="23"/>
  <c r="R76" i="24"/>
  <c r="S76" i="23"/>
  <c r="R92" i="24"/>
  <c r="S92" i="23"/>
  <c r="S45" i="23"/>
  <c r="R45" i="24"/>
  <c r="R87" i="24"/>
  <c r="S87" i="23"/>
  <c r="S35" i="23"/>
  <c r="R7" i="23"/>
  <c r="R11" i="23"/>
  <c r="R35" i="24"/>
  <c r="S81" i="23"/>
  <c r="R81" i="24"/>
  <c r="S66" i="23"/>
  <c r="R66" i="24"/>
  <c r="Q12" i="24"/>
  <c r="Q6" i="25" s="1"/>
  <c r="S36" i="23"/>
  <c r="R36" i="24"/>
  <c r="R56" i="24"/>
  <c r="S56" i="23"/>
  <c r="R62" i="24"/>
  <c r="S62" i="23"/>
  <c r="R72" i="24"/>
  <c r="S72" i="23"/>
  <c r="S55" i="23"/>
  <c r="R55" i="24"/>
  <c r="R90" i="24"/>
  <c r="S90" i="23"/>
  <c r="Q14" i="24"/>
  <c r="Q8" i="25" s="1"/>
  <c r="S38" i="23"/>
  <c r="R38" i="24"/>
  <c r="S71" i="23"/>
  <c r="R71" i="24"/>
  <c r="R52" i="24"/>
  <c r="S52" i="23"/>
  <c r="R30" i="24"/>
  <c r="S30" i="23"/>
  <c r="S91" i="23"/>
  <c r="R91" i="24"/>
  <c r="R70" i="24"/>
  <c r="S70" i="23"/>
  <c r="R60" i="24"/>
  <c r="S60" i="23"/>
  <c r="S25" i="23"/>
  <c r="R25" i="24"/>
  <c r="R67" i="24"/>
  <c r="S67" i="23"/>
  <c r="S27" i="23"/>
  <c r="R27" i="24"/>
  <c r="R26" i="24"/>
  <c r="S26" i="23"/>
  <c r="Q16" i="23"/>
  <c r="R58" i="24"/>
  <c r="S58" i="23"/>
  <c r="R28" i="24"/>
  <c r="S28" i="23"/>
  <c r="S53" i="23"/>
  <c r="R53" i="24"/>
  <c r="R89" i="24"/>
  <c r="S89" i="23"/>
  <c r="R41" i="24"/>
  <c r="S41" i="23"/>
  <c r="R59" i="24"/>
  <c r="S59" i="23"/>
  <c r="S80" i="23"/>
  <c r="R80" i="24"/>
  <c r="R14" i="23"/>
  <c r="R88" i="24"/>
  <c r="S88" i="23"/>
  <c r="R29" i="24"/>
  <c r="S29" i="23"/>
  <c r="R42" i="24"/>
  <c r="S42" i="23"/>
  <c r="AZ14" i="26" l="1"/>
  <c r="AZ25" i="26"/>
  <c r="AY7" i="26"/>
  <c r="R15" i="23"/>
  <c r="R16" i="23" s="1"/>
  <c r="S59" i="24"/>
  <c r="T59" i="23"/>
  <c r="S89" i="24"/>
  <c r="T89" i="23"/>
  <c r="T28" i="23"/>
  <c r="S28" i="24"/>
  <c r="S27" i="24"/>
  <c r="T27" i="23"/>
  <c r="T25" i="23"/>
  <c r="S25" i="24"/>
  <c r="T71" i="23"/>
  <c r="S71" i="24"/>
  <c r="S55" i="24"/>
  <c r="T55" i="23"/>
  <c r="S36" i="24"/>
  <c r="T36" i="23"/>
  <c r="S66" i="24"/>
  <c r="T66" i="23"/>
  <c r="R10" i="24"/>
  <c r="T43" i="23"/>
  <c r="S43" i="24"/>
  <c r="S61" i="24"/>
  <c r="T61" i="23"/>
  <c r="S73" i="24"/>
  <c r="T73" i="23"/>
  <c r="S85" i="24"/>
  <c r="T85" i="23"/>
  <c r="T31" i="23"/>
  <c r="S31" i="24"/>
  <c r="R13" i="24"/>
  <c r="R7" i="25" s="1"/>
  <c r="T82" i="23"/>
  <c r="S82" i="24"/>
  <c r="S29" i="24"/>
  <c r="T29" i="23"/>
  <c r="S26" i="24"/>
  <c r="T26" i="23"/>
  <c r="S67" i="24"/>
  <c r="T67" i="23"/>
  <c r="S60" i="24"/>
  <c r="T60" i="23"/>
  <c r="S52" i="24"/>
  <c r="T52" i="23"/>
  <c r="T90" i="23"/>
  <c r="S90" i="24"/>
  <c r="T72" i="23"/>
  <c r="S72" i="24"/>
  <c r="S56" i="24"/>
  <c r="T56" i="23"/>
  <c r="S76" i="24"/>
  <c r="T76" i="23"/>
  <c r="T84" i="23"/>
  <c r="S84" i="24"/>
  <c r="T47" i="23"/>
  <c r="S47" i="24"/>
  <c r="Q7" i="24"/>
  <c r="Q5" i="25"/>
  <c r="S86" i="24"/>
  <c r="T86" i="23"/>
  <c r="T32" i="23"/>
  <c r="S32" i="24"/>
  <c r="T74" i="23"/>
  <c r="S74" i="24"/>
  <c r="T44" i="23"/>
  <c r="S44" i="24"/>
  <c r="R12" i="24"/>
  <c r="R6" i="25" s="1"/>
  <c r="S57" i="24"/>
  <c r="T57" i="23"/>
  <c r="R14" i="24"/>
  <c r="R8" i="25" s="1"/>
  <c r="T41" i="23"/>
  <c r="S41" i="24"/>
  <c r="T58" i="23"/>
  <c r="S58" i="24"/>
  <c r="S91" i="24"/>
  <c r="T91" i="23"/>
  <c r="T38" i="23"/>
  <c r="S38" i="24"/>
  <c r="S81" i="24"/>
  <c r="T81" i="23"/>
  <c r="S35" i="24"/>
  <c r="S11" i="23"/>
  <c r="T35" i="23"/>
  <c r="S7" i="23"/>
  <c r="T45" i="23"/>
  <c r="S45" i="24"/>
  <c r="T51" i="23"/>
  <c r="S51" i="24"/>
  <c r="T68" i="23"/>
  <c r="S68" i="24"/>
  <c r="S69" i="24"/>
  <c r="T69" i="23"/>
  <c r="S12" i="23"/>
  <c r="S50" i="24"/>
  <c r="T50" i="23"/>
  <c r="T42" i="23"/>
  <c r="S42" i="24"/>
  <c r="S88" i="24"/>
  <c r="T88" i="23"/>
  <c r="S14" i="23"/>
  <c r="T80" i="23"/>
  <c r="S80" i="24"/>
  <c r="T53" i="23"/>
  <c r="S53" i="24"/>
  <c r="S70" i="24"/>
  <c r="T70" i="23"/>
  <c r="T30" i="23"/>
  <c r="S30" i="24"/>
  <c r="S62" i="24"/>
  <c r="T62" i="23"/>
  <c r="R11" i="24"/>
  <c r="T87" i="23"/>
  <c r="S87" i="24"/>
  <c r="S92" i="24"/>
  <c r="T92" i="23"/>
  <c r="S77" i="24"/>
  <c r="T77" i="23"/>
  <c r="T40" i="23"/>
  <c r="S40" i="24"/>
  <c r="T83" i="23"/>
  <c r="S83" i="24"/>
  <c r="S23" i="24"/>
  <c r="S10" i="23"/>
  <c r="S5" i="23"/>
  <c r="S6" i="23"/>
  <c r="T23" i="23"/>
  <c r="T75" i="23"/>
  <c r="S75" i="24"/>
  <c r="S24" i="24"/>
  <c r="T24" i="23"/>
  <c r="T37" i="23"/>
  <c r="S37" i="24"/>
  <c r="T39" i="23"/>
  <c r="S39" i="24"/>
  <c r="Q6" i="24"/>
  <c r="Q4" i="25"/>
  <c r="Q15" i="24"/>
  <c r="Q13" i="25" s="1"/>
  <c r="S13" i="23"/>
  <c r="T65" i="23"/>
  <c r="S65" i="24"/>
  <c r="T46" i="23"/>
  <c r="S46" i="24"/>
  <c r="S54" i="24"/>
  <c r="T54" i="23"/>
  <c r="BA25" i="26" l="1"/>
  <c r="AZ7" i="26"/>
  <c r="BA14" i="26"/>
  <c r="Q9" i="25"/>
  <c r="S15" i="23"/>
  <c r="S16" i="23" s="1"/>
  <c r="T46" i="24"/>
  <c r="U46" i="23"/>
  <c r="T39" i="24"/>
  <c r="U39" i="23"/>
  <c r="U77" i="23"/>
  <c r="T77" i="24"/>
  <c r="T32" i="24"/>
  <c r="U32" i="23"/>
  <c r="T36" i="24"/>
  <c r="U36" i="23"/>
  <c r="U27" i="23"/>
  <c r="T27" i="24"/>
  <c r="U54" i="23"/>
  <c r="T54" i="24"/>
  <c r="S13" i="24"/>
  <c r="S7" i="25" s="1"/>
  <c r="U83" i="23"/>
  <c r="T83" i="24"/>
  <c r="T87" i="24"/>
  <c r="U87" i="23"/>
  <c r="U30" i="23"/>
  <c r="T30" i="24"/>
  <c r="T53" i="24"/>
  <c r="U53" i="23"/>
  <c r="T88" i="24"/>
  <c r="U88" i="23"/>
  <c r="U50" i="23"/>
  <c r="T50" i="24"/>
  <c r="T12" i="23"/>
  <c r="T68" i="24"/>
  <c r="U68" i="23"/>
  <c r="T51" i="24"/>
  <c r="U51" i="23"/>
  <c r="T35" i="24"/>
  <c r="U35" i="23"/>
  <c r="T11" i="23"/>
  <c r="T7" i="23"/>
  <c r="U38" i="23"/>
  <c r="T38" i="24"/>
  <c r="U58" i="23"/>
  <c r="T58" i="24"/>
  <c r="U86" i="23"/>
  <c r="T86" i="24"/>
  <c r="T56" i="24"/>
  <c r="U56" i="23"/>
  <c r="T60" i="24"/>
  <c r="U60" i="23"/>
  <c r="U26" i="23"/>
  <c r="T26" i="24"/>
  <c r="T73" i="24"/>
  <c r="U73" i="23"/>
  <c r="U71" i="23"/>
  <c r="T71" i="24"/>
  <c r="T62" i="24"/>
  <c r="U62" i="23"/>
  <c r="U42" i="23"/>
  <c r="T42" i="24"/>
  <c r="T81" i="24"/>
  <c r="U81" i="23"/>
  <c r="U72" i="23"/>
  <c r="T72" i="24"/>
  <c r="U89" i="23"/>
  <c r="T89" i="24"/>
  <c r="U65" i="23"/>
  <c r="T13" i="23"/>
  <c r="T65" i="24"/>
  <c r="Q5" i="24"/>
  <c r="Q16" i="24" s="1"/>
  <c r="U37" i="23"/>
  <c r="T37" i="24"/>
  <c r="U75" i="23"/>
  <c r="T75" i="24"/>
  <c r="U92" i="23"/>
  <c r="T92" i="24"/>
  <c r="U70" i="23"/>
  <c r="T70" i="24"/>
  <c r="S14" i="24"/>
  <c r="S8" i="25" s="1"/>
  <c r="S12" i="24"/>
  <c r="S6" i="25" s="1"/>
  <c r="U69" i="23"/>
  <c r="T69" i="24"/>
  <c r="T91" i="24"/>
  <c r="U91" i="23"/>
  <c r="U57" i="23"/>
  <c r="T57" i="24"/>
  <c r="T74" i="24"/>
  <c r="U74" i="23"/>
  <c r="T84" i="24"/>
  <c r="U84" i="23"/>
  <c r="U90" i="23"/>
  <c r="T90" i="24"/>
  <c r="T82" i="24"/>
  <c r="U82" i="23"/>
  <c r="T31" i="24"/>
  <c r="U31" i="23"/>
  <c r="U43" i="23"/>
  <c r="T43" i="24"/>
  <c r="U66" i="23"/>
  <c r="T66" i="24"/>
  <c r="T55" i="24"/>
  <c r="U55" i="23"/>
  <c r="T59" i="24"/>
  <c r="U59" i="23"/>
  <c r="U44" i="23"/>
  <c r="T44" i="24"/>
  <c r="T47" i="24"/>
  <c r="U47" i="23"/>
  <c r="T24" i="24"/>
  <c r="U24" i="23"/>
  <c r="T6" i="23"/>
  <c r="T23" i="24"/>
  <c r="U23" i="23"/>
  <c r="T10" i="23"/>
  <c r="T5" i="23"/>
  <c r="S10" i="24"/>
  <c r="U40" i="23"/>
  <c r="T40" i="24"/>
  <c r="R7" i="24"/>
  <c r="R5" i="25"/>
  <c r="T14" i="23"/>
  <c r="T80" i="24"/>
  <c r="U80" i="23"/>
  <c r="T45" i="24"/>
  <c r="U45" i="23"/>
  <c r="S11" i="24"/>
  <c r="U41" i="23"/>
  <c r="T41" i="24"/>
  <c r="U76" i="23"/>
  <c r="T76" i="24"/>
  <c r="U52" i="23"/>
  <c r="T52" i="24"/>
  <c r="T67" i="24"/>
  <c r="U67" i="23"/>
  <c r="T29" i="24"/>
  <c r="U29" i="23"/>
  <c r="U85" i="23"/>
  <c r="T85" i="24"/>
  <c r="U61" i="23"/>
  <c r="T61" i="24"/>
  <c r="R6" i="24"/>
  <c r="R15" i="24"/>
  <c r="R4" i="25"/>
  <c r="R9" i="25" s="1"/>
  <c r="R27" i="25" s="1"/>
  <c r="T25" i="24"/>
  <c r="U25" i="23"/>
  <c r="U28" i="23"/>
  <c r="T28" i="24"/>
  <c r="Q27" i="25" l="1"/>
  <c r="Q33" i="25" s="1"/>
  <c r="Q35" i="25" s="1"/>
  <c r="Q10" i="25"/>
  <c r="BA7" i="26"/>
  <c r="R5" i="24"/>
  <c r="R16" i="24" s="1"/>
  <c r="T15" i="23"/>
  <c r="T16" i="23" s="1"/>
  <c r="R33" i="25"/>
  <c r="R35" i="25" s="1"/>
  <c r="U61" i="24"/>
  <c r="V61" i="23"/>
  <c r="V52" i="23"/>
  <c r="U52" i="24"/>
  <c r="V41" i="23"/>
  <c r="U41" i="24"/>
  <c r="S4" i="25"/>
  <c r="S15" i="24"/>
  <c r="S6" i="24"/>
  <c r="U10" i="23"/>
  <c r="U5" i="23"/>
  <c r="V23" i="23"/>
  <c r="U6" i="23"/>
  <c r="U23" i="24"/>
  <c r="V66" i="23"/>
  <c r="U66" i="24"/>
  <c r="U90" i="24"/>
  <c r="V90" i="23"/>
  <c r="V70" i="23"/>
  <c r="U70" i="24"/>
  <c r="U81" i="24"/>
  <c r="V81" i="23"/>
  <c r="V62" i="23"/>
  <c r="U62" i="24"/>
  <c r="V73" i="23"/>
  <c r="U73" i="24"/>
  <c r="U60" i="24"/>
  <c r="V60" i="23"/>
  <c r="U35" i="24"/>
  <c r="U11" i="23"/>
  <c r="V35" i="23"/>
  <c r="U7" i="23"/>
  <c r="U68" i="24"/>
  <c r="V68" i="23"/>
  <c r="V30" i="23"/>
  <c r="U30" i="24"/>
  <c r="U83" i="24"/>
  <c r="V83" i="23"/>
  <c r="U27" i="24"/>
  <c r="V27" i="23"/>
  <c r="U28" i="24"/>
  <c r="V28" i="23"/>
  <c r="R13" i="25"/>
  <c r="R10" i="25" s="1"/>
  <c r="V67" i="23"/>
  <c r="U67" i="24"/>
  <c r="S5" i="25"/>
  <c r="S7" i="24"/>
  <c r="U80" i="24"/>
  <c r="U14" i="23"/>
  <c r="V80" i="23"/>
  <c r="T10" i="24"/>
  <c r="U55" i="24"/>
  <c r="V55" i="23"/>
  <c r="V82" i="23"/>
  <c r="U82" i="24"/>
  <c r="U84" i="24"/>
  <c r="V84" i="23"/>
  <c r="U75" i="24"/>
  <c r="V75" i="23"/>
  <c r="T13" i="24"/>
  <c r="T7" i="25" s="1"/>
  <c r="V89" i="23"/>
  <c r="U89" i="24"/>
  <c r="V86" i="23"/>
  <c r="U86" i="24"/>
  <c r="U38" i="24"/>
  <c r="V38" i="23"/>
  <c r="T11" i="24"/>
  <c r="T12" i="24"/>
  <c r="T6" i="25" s="1"/>
  <c r="U53" i="24"/>
  <c r="V53" i="23"/>
  <c r="V87" i="23"/>
  <c r="U87" i="24"/>
  <c r="U36" i="24"/>
  <c r="V36" i="23"/>
  <c r="U46" i="24"/>
  <c r="V46" i="23"/>
  <c r="U25" i="24"/>
  <c r="V25" i="23"/>
  <c r="V85" i="23"/>
  <c r="U85" i="24"/>
  <c r="V76" i="23"/>
  <c r="U76" i="24"/>
  <c r="T14" i="24"/>
  <c r="T8" i="25" s="1"/>
  <c r="U44" i="24"/>
  <c r="V44" i="23"/>
  <c r="V43" i="23"/>
  <c r="U43" i="24"/>
  <c r="U57" i="24"/>
  <c r="V57" i="23"/>
  <c r="V69" i="23"/>
  <c r="U69" i="24"/>
  <c r="V92" i="23"/>
  <c r="U92" i="24"/>
  <c r="V56" i="23"/>
  <c r="U56" i="24"/>
  <c r="U51" i="24"/>
  <c r="V51" i="23"/>
  <c r="U12" i="23"/>
  <c r="V50" i="23"/>
  <c r="U50" i="24"/>
  <c r="V54" i="23"/>
  <c r="U54" i="24"/>
  <c r="V77" i="23"/>
  <c r="U77" i="24"/>
  <c r="V29" i="23"/>
  <c r="U29" i="24"/>
  <c r="U45" i="24"/>
  <c r="V45" i="23"/>
  <c r="V40" i="23"/>
  <c r="U40" i="24"/>
  <c r="U24" i="24"/>
  <c r="V24" i="23"/>
  <c r="V47" i="23"/>
  <c r="U47" i="24"/>
  <c r="U59" i="24"/>
  <c r="V59" i="23"/>
  <c r="U31" i="24"/>
  <c r="V31" i="23"/>
  <c r="U74" i="24"/>
  <c r="V74" i="23"/>
  <c r="U91" i="24"/>
  <c r="V91" i="23"/>
  <c r="U37" i="24"/>
  <c r="V37" i="23"/>
  <c r="V65" i="23"/>
  <c r="U65" i="24"/>
  <c r="U13" i="23"/>
  <c r="V72" i="23"/>
  <c r="U72" i="24"/>
  <c r="V42" i="23"/>
  <c r="U42" i="24"/>
  <c r="V71" i="23"/>
  <c r="U71" i="24"/>
  <c r="U26" i="24"/>
  <c r="V26" i="23"/>
  <c r="U58" i="24"/>
  <c r="V58" i="23"/>
  <c r="V88" i="23"/>
  <c r="U88" i="24"/>
  <c r="V32" i="23"/>
  <c r="U32" i="24"/>
  <c r="V39" i="23"/>
  <c r="U39" i="24"/>
  <c r="Q38" i="25" l="1"/>
  <c r="Q39" i="25" s="1"/>
  <c r="R39" i="25" s="1"/>
  <c r="S39" i="25" s="1"/>
  <c r="T39" i="25" s="1"/>
  <c r="U39" i="25" s="1"/>
  <c r="V39" i="25" s="1"/>
  <c r="BC7" i="26"/>
  <c r="BB7" i="26"/>
  <c r="S9" i="25"/>
  <c r="U15" i="23"/>
  <c r="U16" i="23" s="1"/>
  <c r="W58" i="23"/>
  <c r="V58" i="24"/>
  <c r="V65" i="24"/>
  <c r="W65" i="23"/>
  <c r="V13" i="23"/>
  <c r="W91" i="23"/>
  <c r="V91" i="24"/>
  <c r="V31" i="24"/>
  <c r="W31" i="23"/>
  <c r="W56" i="23"/>
  <c r="V56" i="24"/>
  <c r="W69" i="23"/>
  <c r="V69" i="24"/>
  <c r="W43" i="23"/>
  <c r="V43" i="24"/>
  <c r="V85" i="24"/>
  <c r="W85" i="23"/>
  <c r="V87" i="24"/>
  <c r="W87" i="23"/>
  <c r="W89" i="23"/>
  <c r="V89" i="24"/>
  <c r="V82" i="24"/>
  <c r="W82" i="23"/>
  <c r="W28" i="23"/>
  <c r="V28" i="24"/>
  <c r="W83" i="23"/>
  <c r="V83" i="24"/>
  <c r="W68" i="23"/>
  <c r="V68" i="24"/>
  <c r="V81" i="24"/>
  <c r="W81" i="23"/>
  <c r="V90" i="24"/>
  <c r="W90" i="23"/>
  <c r="U10" i="24"/>
  <c r="V61" i="24"/>
  <c r="W61" i="23"/>
  <c r="W32" i="23"/>
  <c r="V32" i="24"/>
  <c r="W71" i="23"/>
  <c r="V71" i="24"/>
  <c r="V72" i="24"/>
  <c r="W72" i="23"/>
  <c r="W37" i="23"/>
  <c r="V37" i="24"/>
  <c r="W47" i="23"/>
  <c r="V47" i="24"/>
  <c r="W40" i="23"/>
  <c r="V40" i="24"/>
  <c r="V29" i="24"/>
  <c r="W29" i="23"/>
  <c r="V54" i="24"/>
  <c r="W54" i="23"/>
  <c r="V51" i="24"/>
  <c r="W51" i="23"/>
  <c r="V57" i="24"/>
  <c r="W57" i="23"/>
  <c r="W44" i="23"/>
  <c r="V44" i="24"/>
  <c r="W25" i="23"/>
  <c r="V25" i="24"/>
  <c r="V36" i="24"/>
  <c r="W36" i="23"/>
  <c r="W53" i="23"/>
  <c r="V53" i="24"/>
  <c r="W84" i="23"/>
  <c r="V84" i="24"/>
  <c r="V55" i="24"/>
  <c r="W55" i="23"/>
  <c r="U14" i="24"/>
  <c r="U8" i="25" s="1"/>
  <c r="V67" i="24"/>
  <c r="W67" i="23"/>
  <c r="U11" i="24"/>
  <c r="W73" i="23"/>
  <c r="V73" i="24"/>
  <c r="S5" i="24"/>
  <c r="S16" i="24" s="1"/>
  <c r="V41" i="24"/>
  <c r="W41" i="23"/>
  <c r="V26" i="24"/>
  <c r="W26" i="23"/>
  <c r="V74" i="24"/>
  <c r="W74" i="23"/>
  <c r="W59" i="23"/>
  <c r="V59" i="24"/>
  <c r="V24" i="24"/>
  <c r="W24" i="23"/>
  <c r="W45" i="23"/>
  <c r="V45" i="24"/>
  <c r="U12" i="24"/>
  <c r="U6" i="25" s="1"/>
  <c r="V92" i="24"/>
  <c r="W92" i="23"/>
  <c r="W76" i="23"/>
  <c r="V76" i="24"/>
  <c r="T5" i="25"/>
  <c r="T7" i="24"/>
  <c r="W86" i="23"/>
  <c r="V86" i="24"/>
  <c r="W27" i="23"/>
  <c r="V27" i="24"/>
  <c r="V60" i="24"/>
  <c r="W60" i="23"/>
  <c r="V10" i="23"/>
  <c r="V5" i="23"/>
  <c r="V6" i="23"/>
  <c r="V23" i="24"/>
  <c r="W23" i="23"/>
  <c r="S13" i="25"/>
  <c r="W39" i="23"/>
  <c r="V39" i="24"/>
  <c r="W88" i="23"/>
  <c r="V88" i="24"/>
  <c r="V42" i="24"/>
  <c r="W42" i="23"/>
  <c r="U13" i="24"/>
  <c r="U7" i="25" s="1"/>
  <c r="V77" i="24"/>
  <c r="W77" i="23"/>
  <c r="V12" i="23"/>
  <c r="V50" i="24"/>
  <c r="W50" i="23"/>
  <c r="V46" i="24"/>
  <c r="W46" i="23"/>
  <c r="V38" i="24"/>
  <c r="W38" i="23"/>
  <c r="V75" i="24"/>
  <c r="W75" i="23"/>
  <c r="T15" i="24"/>
  <c r="T6" i="24"/>
  <c r="T4" i="25"/>
  <c r="T9" i="25" s="1"/>
  <c r="T27" i="25" s="1"/>
  <c r="V80" i="24"/>
  <c r="W80" i="23"/>
  <c r="V14" i="23"/>
  <c r="W30" i="23"/>
  <c r="V30" i="24"/>
  <c r="W35" i="23"/>
  <c r="V11" i="23"/>
  <c r="V7" i="23"/>
  <c r="V35" i="24"/>
  <c r="V62" i="24"/>
  <c r="W62" i="23"/>
  <c r="W70" i="23"/>
  <c r="V70" i="24"/>
  <c r="W66" i="23"/>
  <c r="V66" i="24"/>
  <c r="W52" i="23"/>
  <c r="V52" i="24"/>
  <c r="Q41" i="25" l="1"/>
  <c r="R38" i="25"/>
  <c r="R41" i="25"/>
  <c r="S27" i="25"/>
  <c r="S33" i="25" s="1"/>
  <c r="S35" i="25" s="1"/>
  <c r="S10" i="25"/>
  <c r="T5" i="24"/>
  <c r="T16" i="24" s="1"/>
  <c r="V15" i="23"/>
  <c r="V16" i="23" s="1"/>
  <c r="V11" i="24"/>
  <c r="V14" i="24"/>
  <c r="V8" i="25" s="1"/>
  <c r="W75" i="24"/>
  <c r="X75" i="23"/>
  <c r="W46" i="24"/>
  <c r="X46" i="23"/>
  <c r="W88" i="24"/>
  <c r="X88" i="23"/>
  <c r="X86" i="23"/>
  <c r="W86" i="24"/>
  <c r="W76" i="24"/>
  <c r="X76" i="23"/>
  <c r="X53" i="23"/>
  <c r="W53" i="24"/>
  <c r="X25" i="23"/>
  <c r="W25" i="24"/>
  <c r="X40" i="23"/>
  <c r="W40" i="24"/>
  <c r="X37" i="23"/>
  <c r="W37" i="24"/>
  <c r="W71" i="24"/>
  <c r="X71" i="23"/>
  <c r="X61" i="23"/>
  <c r="W61" i="24"/>
  <c r="U4" i="25"/>
  <c r="U15" i="24"/>
  <c r="U6" i="24"/>
  <c r="W83" i="24"/>
  <c r="X83" i="23"/>
  <c r="W89" i="24"/>
  <c r="X89" i="23"/>
  <c r="X69" i="23"/>
  <c r="W69" i="24"/>
  <c r="W65" i="24"/>
  <c r="W13" i="23"/>
  <c r="X65" i="23"/>
  <c r="X70" i="23"/>
  <c r="W70" i="24"/>
  <c r="W30" i="24"/>
  <c r="X30" i="23"/>
  <c r="T33" i="25"/>
  <c r="T35" i="25" s="1"/>
  <c r="T41" i="25" s="1"/>
  <c r="X77" i="23"/>
  <c r="W77" i="24"/>
  <c r="X42" i="23"/>
  <c r="W42" i="24"/>
  <c r="W23" i="24"/>
  <c r="X23" i="23"/>
  <c r="W5" i="23"/>
  <c r="W6" i="23"/>
  <c r="W10" i="23"/>
  <c r="W27" i="24"/>
  <c r="X27" i="23"/>
  <c r="X92" i="23"/>
  <c r="W92" i="24"/>
  <c r="W26" i="24"/>
  <c r="X26" i="23"/>
  <c r="U5" i="25"/>
  <c r="U7" i="24"/>
  <c r="X36" i="23"/>
  <c r="W36" i="24"/>
  <c r="W51" i="24"/>
  <c r="X51" i="23"/>
  <c r="W29" i="24"/>
  <c r="X29" i="23"/>
  <c r="X72" i="23"/>
  <c r="W72" i="24"/>
  <c r="W90" i="24"/>
  <c r="X90" i="23"/>
  <c r="X82" i="23"/>
  <c r="W82" i="24"/>
  <c r="X87" i="23"/>
  <c r="W87" i="24"/>
  <c r="V13" i="24"/>
  <c r="V7" i="25" s="1"/>
  <c r="W62" i="24"/>
  <c r="X62" i="23"/>
  <c r="W38" i="24"/>
  <c r="X38" i="23"/>
  <c r="W50" i="24"/>
  <c r="X50" i="23"/>
  <c r="W12" i="23"/>
  <c r="W39" i="24"/>
  <c r="X39" i="23"/>
  <c r="V10" i="24"/>
  <c r="X60" i="23"/>
  <c r="W60" i="24"/>
  <c r="X45" i="23"/>
  <c r="W45" i="24"/>
  <c r="X59" i="23"/>
  <c r="W59" i="24"/>
  <c r="W67" i="24"/>
  <c r="X67" i="23"/>
  <c r="X84" i="23"/>
  <c r="W84" i="24"/>
  <c r="X44" i="23"/>
  <c r="W44" i="24"/>
  <c r="X47" i="23"/>
  <c r="W47" i="24"/>
  <c r="X32" i="23"/>
  <c r="W32" i="24"/>
  <c r="W68" i="24"/>
  <c r="X68" i="23"/>
  <c r="W28" i="24"/>
  <c r="X28" i="23"/>
  <c r="X43" i="23"/>
  <c r="W43" i="24"/>
  <c r="X56" i="23"/>
  <c r="W56" i="24"/>
  <c r="X91" i="23"/>
  <c r="W91" i="24"/>
  <c r="W52" i="24"/>
  <c r="X52" i="23"/>
  <c r="X66" i="23"/>
  <c r="W66" i="24"/>
  <c r="X35" i="23"/>
  <c r="W35" i="24"/>
  <c r="W7" i="23"/>
  <c r="W11" i="23"/>
  <c r="X80" i="23"/>
  <c r="W80" i="24"/>
  <c r="W14" i="23"/>
  <c r="T13" i="25"/>
  <c r="T10" i="25" s="1"/>
  <c r="V12" i="24"/>
  <c r="V6" i="25" s="1"/>
  <c r="X24" i="23"/>
  <c r="W24" i="24"/>
  <c r="W74" i="24"/>
  <c r="X74" i="23"/>
  <c r="W41" i="24"/>
  <c r="X41" i="23"/>
  <c r="X73" i="23"/>
  <c r="W73" i="24"/>
  <c r="W55" i="24"/>
  <c r="X55" i="23"/>
  <c r="W57" i="24"/>
  <c r="X57" i="23"/>
  <c r="X54" i="23"/>
  <c r="W54" i="24"/>
  <c r="X81" i="23"/>
  <c r="W81" i="24"/>
  <c r="W85" i="24"/>
  <c r="X85" i="23"/>
  <c r="W31" i="24"/>
  <c r="X31" i="23"/>
  <c r="W58" i="24"/>
  <c r="X58" i="23"/>
  <c r="S41" i="25" l="1"/>
  <c r="S38" i="25"/>
  <c r="T38" i="25" s="1"/>
  <c r="W15" i="23"/>
  <c r="W16" i="23" s="1"/>
  <c r="U9" i="25"/>
  <c r="X81" i="24"/>
  <c r="Y81" i="23"/>
  <c r="Y55" i="23"/>
  <c r="X55" i="24"/>
  <c r="X41" i="24"/>
  <c r="Y41" i="23"/>
  <c r="X80" i="24"/>
  <c r="Y80" i="23"/>
  <c r="X14" i="23"/>
  <c r="X11" i="23"/>
  <c r="X35" i="24"/>
  <c r="Y35" i="23"/>
  <c r="X7" i="23"/>
  <c r="X56" i="24"/>
  <c r="Y56" i="23"/>
  <c r="X32" i="24"/>
  <c r="Y32" i="23"/>
  <c r="X44" i="24"/>
  <c r="Y44" i="23"/>
  <c r="X45" i="24"/>
  <c r="Y45" i="23"/>
  <c r="Y50" i="23"/>
  <c r="X50" i="24"/>
  <c r="X12" i="23"/>
  <c r="X62" i="24"/>
  <c r="Y62" i="23"/>
  <c r="X90" i="24"/>
  <c r="Y90" i="23"/>
  <c r="X29" i="24"/>
  <c r="Y29" i="23"/>
  <c r="X26" i="24"/>
  <c r="Y26" i="23"/>
  <c r="X27" i="24"/>
  <c r="Y27" i="23"/>
  <c r="W13" i="24"/>
  <c r="W7" i="25" s="1"/>
  <c r="U13" i="25"/>
  <c r="Y71" i="23"/>
  <c r="X71" i="24"/>
  <c r="X46" i="24"/>
  <c r="Y46" i="23"/>
  <c r="X31" i="24"/>
  <c r="Y31" i="23"/>
  <c r="X58" i="24"/>
  <c r="Y58" i="23"/>
  <c r="X85" i="24"/>
  <c r="Y85" i="23"/>
  <c r="Y54" i="23"/>
  <c r="X54" i="24"/>
  <c r="X24" i="24"/>
  <c r="Y24" i="23"/>
  <c r="Y68" i="23"/>
  <c r="X68" i="24"/>
  <c r="X39" i="24"/>
  <c r="Y39" i="23"/>
  <c r="W12" i="24"/>
  <c r="W6" i="25" s="1"/>
  <c r="Y87" i="23"/>
  <c r="X87" i="24"/>
  <c r="X36" i="24"/>
  <c r="Y36" i="23"/>
  <c r="X42" i="24"/>
  <c r="Y42" i="23"/>
  <c r="X70" i="24"/>
  <c r="Y70" i="23"/>
  <c r="X83" i="24"/>
  <c r="Y83" i="23"/>
  <c r="X40" i="24"/>
  <c r="Y40" i="23"/>
  <c r="Y53" i="23"/>
  <c r="X53" i="24"/>
  <c r="X86" i="24"/>
  <c r="Y86" i="23"/>
  <c r="X57" i="24"/>
  <c r="Y57" i="23"/>
  <c r="X74" i="24"/>
  <c r="Y74" i="23"/>
  <c r="X66" i="24"/>
  <c r="Y66" i="23"/>
  <c r="X91" i="24"/>
  <c r="Y91" i="23"/>
  <c r="X43" i="24"/>
  <c r="Y43" i="23"/>
  <c r="X47" i="24"/>
  <c r="Y47" i="23"/>
  <c r="X84" i="24"/>
  <c r="Y84" i="23"/>
  <c r="X59" i="24"/>
  <c r="Y59" i="23"/>
  <c r="X60" i="24"/>
  <c r="Y60" i="23"/>
  <c r="X38" i="24"/>
  <c r="Y38" i="23"/>
  <c r="X51" i="24"/>
  <c r="Y51" i="23"/>
  <c r="X23" i="24"/>
  <c r="X10" i="23"/>
  <c r="X5" i="23"/>
  <c r="X6" i="23"/>
  <c r="Y23" i="23"/>
  <c r="Y30" i="23"/>
  <c r="X30" i="24"/>
  <c r="Y65" i="23"/>
  <c r="X13" i="23"/>
  <c r="X65" i="24"/>
  <c r="X69" i="24"/>
  <c r="Y69" i="23"/>
  <c r="Y76" i="23"/>
  <c r="X76" i="24"/>
  <c r="Y88" i="23"/>
  <c r="X88" i="24"/>
  <c r="X75" i="24"/>
  <c r="Y75" i="23"/>
  <c r="V5" i="25"/>
  <c r="V7" i="24"/>
  <c r="Y73" i="23"/>
  <c r="X73" i="24"/>
  <c r="W14" i="24"/>
  <c r="W8" i="25" s="1"/>
  <c r="W11" i="24"/>
  <c r="X52" i="24"/>
  <c r="Y52" i="23"/>
  <c r="Y28" i="23"/>
  <c r="X28" i="24"/>
  <c r="X67" i="24"/>
  <c r="Y67" i="23"/>
  <c r="V15" i="24"/>
  <c r="V4" i="25"/>
  <c r="V6" i="24"/>
  <c r="Y82" i="23"/>
  <c r="X82" i="24"/>
  <c r="X72" i="24"/>
  <c r="Y72" i="23"/>
  <c r="Y92" i="23"/>
  <c r="X92" i="24"/>
  <c r="W10" i="24"/>
  <c r="X77" i="24"/>
  <c r="Y77" i="23"/>
  <c r="X89" i="24"/>
  <c r="Y89" i="23"/>
  <c r="U5" i="24"/>
  <c r="U16" i="24" s="1"/>
  <c r="Y61" i="23"/>
  <c r="X61" i="24"/>
  <c r="Y37" i="23"/>
  <c r="X37" i="24"/>
  <c r="X25" i="24"/>
  <c r="Y25" i="23"/>
  <c r="U27" i="25" l="1"/>
  <c r="U33" i="25" s="1"/>
  <c r="U35" i="25" s="1"/>
  <c r="V9" i="25"/>
  <c r="U10" i="25"/>
  <c r="V5" i="24"/>
  <c r="V16" i="24" s="1"/>
  <c r="X15" i="23"/>
  <c r="Y92" i="24"/>
  <c r="Z92" i="23"/>
  <c r="Z67" i="23"/>
  <c r="Y67" i="24"/>
  <c r="Y37" i="24"/>
  <c r="Z37" i="23"/>
  <c r="Y89" i="24"/>
  <c r="Z89" i="23"/>
  <c r="W15" i="24"/>
  <c r="W4" i="25"/>
  <c r="W6" i="24"/>
  <c r="Y72" i="24"/>
  <c r="Z72" i="23"/>
  <c r="Z69" i="23"/>
  <c r="Y69" i="24"/>
  <c r="Y13" i="23"/>
  <c r="Z65" i="23"/>
  <c r="Y65" i="24"/>
  <c r="Z51" i="23"/>
  <c r="Y51" i="24"/>
  <c r="Y60" i="24"/>
  <c r="Z60" i="23"/>
  <c r="Z84" i="23"/>
  <c r="Y84" i="24"/>
  <c r="Y43" i="24"/>
  <c r="Z43" i="23"/>
  <c r="Y66" i="24"/>
  <c r="Z66" i="23"/>
  <c r="Z57" i="23"/>
  <c r="Y57" i="24"/>
  <c r="Z70" i="23"/>
  <c r="Y70" i="24"/>
  <c r="Z36" i="23"/>
  <c r="Y36" i="24"/>
  <c r="Z58" i="23"/>
  <c r="Y58" i="24"/>
  <c r="Y46" i="24"/>
  <c r="Z46" i="23"/>
  <c r="Y27" i="24"/>
  <c r="Z27" i="23"/>
  <c r="Y29" i="24"/>
  <c r="Z29" i="23"/>
  <c r="Y62" i="24"/>
  <c r="Z62" i="23"/>
  <c r="Y12" i="23"/>
  <c r="Y50" i="24"/>
  <c r="Z50" i="23"/>
  <c r="Y11" i="23"/>
  <c r="Y7" i="23"/>
  <c r="Y35" i="24"/>
  <c r="Z35" i="23"/>
  <c r="Y80" i="24"/>
  <c r="Y14" i="23"/>
  <c r="Z80" i="23"/>
  <c r="Y25" i="24"/>
  <c r="Z25" i="23"/>
  <c r="W5" i="25"/>
  <c r="W7" i="24"/>
  <c r="Z88" i="23"/>
  <c r="Y88" i="24"/>
  <c r="Y53" i="24"/>
  <c r="Z53" i="23"/>
  <c r="Z68" i="23"/>
  <c r="Y68" i="24"/>
  <c r="Z54" i="23"/>
  <c r="Y54" i="24"/>
  <c r="Z44" i="23"/>
  <c r="Y44" i="24"/>
  <c r="Y56" i="24"/>
  <c r="Z56" i="23"/>
  <c r="X11" i="24"/>
  <c r="X14" i="24"/>
  <c r="X8" i="25" s="1"/>
  <c r="Y55" i="24"/>
  <c r="Z55" i="23"/>
  <c r="Z61" i="23"/>
  <c r="Y61" i="24"/>
  <c r="Z77" i="23"/>
  <c r="Y77" i="24"/>
  <c r="V13" i="25"/>
  <c r="Y28" i="24"/>
  <c r="Z28" i="23"/>
  <c r="Y73" i="24"/>
  <c r="Z73" i="23"/>
  <c r="Y75" i="24"/>
  <c r="Z75" i="23"/>
  <c r="X13" i="24"/>
  <c r="X7" i="25" s="1"/>
  <c r="Y30" i="24"/>
  <c r="Z30" i="23"/>
  <c r="X16" i="23"/>
  <c r="Z38" i="23"/>
  <c r="Y38" i="24"/>
  <c r="Y59" i="24"/>
  <c r="Z59" i="23"/>
  <c r="Y47" i="24"/>
  <c r="Z47" i="23"/>
  <c r="Z91" i="23"/>
  <c r="Y91" i="24"/>
  <c r="Z74" i="23"/>
  <c r="Y74" i="24"/>
  <c r="Y86" i="24"/>
  <c r="Z86" i="23"/>
  <c r="Y40" i="24"/>
  <c r="Z40" i="23"/>
  <c r="Z83" i="23"/>
  <c r="Y83" i="24"/>
  <c r="Y42" i="24"/>
  <c r="Z42" i="23"/>
  <c r="Z39" i="23"/>
  <c r="Y39" i="24"/>
  <c r="Y24" i="24"/>
  <c r="Z24" i="23"/>
  <c r="Z85" i="23"/>
  <c r="Y85" i="24"/>
  <c r="Y31" i="24"/>
  <c r="Z31" i="23"/>
  <c r="Z26" i="23"/>
  <c r="Y26" i="24"/>
  <c r="Y90" i="24"/>
  <c r="Z90" i="23"/>
  <c r="Z41" i="23"/>
  <c r="Y41" i="24"/>
  <c r="Z81" i="23"/>
  <c r="Y81" i="24"/>
  <c r="Z82" i="23"/>
  <c r="Y82" i="24"/>
  <c r="Z52" i="23"/>
  <c r="Y52" i="24"/>
  <c r="Y76" i="24"/>
  <c r="Z76" i="23"/>
  <c r="Y23" i="24"/>
  <c r="Z23" i="23"/>
  <c r="Y10" i="23"/>
  <c r="Y6" i="23"/>
  <c r="Y5" i="23"/>
  <c r="X10" i="24"/>
  <c r="Z87" i="23"/>
  <c r="Y87" i="24"/>
  <c r="Z71" i="23"/>
  <c r="Y71" i="24"/>
  <c r="X12" i="24"/>
  <c r="X6" i="25" s="1"/>
  <c r="Z45" i="23"/>
  <c r="Y45" i="24"/>
  <c r="Y32" i="24"/>
  <c r="Z32" i="23"/>
  <c r="U41" i="25" l="1"/>
  <c r="U38" i="25"/>
  <c r="V27" i="25"/>
  <c r="V33" i="25" s="1"/>
  <c r="V35" i="25" s="1"/>
  <c r="V10" i="25"/>
  <c r="Y15" i="23"/>
  <c r="Y16" i="23" s="1"/>
  <c r="W9" i="25"/>
  <c r="Z45" i="24"/>
  <c r="AA45" i="23"/>
  <c r="AA71" i="23"/>
  <c r="Z71" i="24"/>
  <c r="Z10" i="23"/>
  <c r="Z23" i="24"/>
  <c r="Z6" i="23"/>
  <c r="Z5" i="23"/>
  <c r="AA23" i="23"/>
  <c r="AA82" i="23"/>
  <c r="Z82" i="24"/>
  <c r="Z41" i="24"/>
  <c r="AA41" i="23"/>
  <c r="AA26" i="23"/>
  <c r="Z26" i="24"/>
  <c r="AA85" i="23"/>
  <c r="Z85" i="24"/>
  <c r="Z39" i="24"/>
  <c r="AA39" i="23"/>
  <c r="AA83" i="23"/>
  <c r="Z83" i="24"/>
  <c r="Z91" i="24"/>
  <c r="AA91" i="23"/>
  <c r="AA30" i="23"/>
  <c r="Z30" i="24"/>
  <c r="Z75" i="24"/>
  <c r="AA75" i="23"/>
  <c r="AA28" i="23"/>
  <c r="Z28" i="24"/>
  <c r="Z55" i="24"/>
  <c r="AA55" i="23"/>
  <c r="X7" i="24"/>
  <c r="X5" i="25"/>
  <c r="AA25" i="23"/>
  <c r="Z25" i="24"/>
  <c r="Y14" i="24"/>
  <c r="Y8" i="25" s="1"/>
  <c r="Z62" i="24"/>
  <c r="AA62" i="23"/>
  <c r="Z27" i="24"/>
  <c r="AA27" i="23"/>
  <c r="Z66" i="24"/>
  <c r="AA66" i="23"/>
  <c r="AA89" i="23"/>
  <c r="Z89" i="24"/>
  <c r="AA32" i="23"/>
  <c r="Z32" i="24"/>
  <c r="Y10" i="24"/>
  <c r="Z90" i="24"/>
  <c r="AA90" i="23"/>
  <c r="AA31" i="23"/>
  <c r="Z31" i="24"/>
  <c r="Z24" i="24"/>
  <c r="AA24" i="23"/>
  <c r="Z42" i="24"/>
  <c r="AA42" i="23"/>
  <c r="AA40" i="23"/>
  <c r="Z40" i="24"/>
  <c r="Z47" i="24"/>
  <c r="AA47" i="23"/>
  <c r="AA77" i="23"/>
  <c r="Z77" i="24"/>
  <c r="Z44" i="24"/>
  <c r="AA44" i="23"/>
  <c r="AA68" i="23"/>
  <c r="Z68" i="24"/>
  <c r="AA88" i="23"/>
  <c r="Z88" i="24"/>
  <c r="AA35" i="23"/>
  <c r="Z35" i="24"/>
  <c r="Z7" i="23"/>
  <c r="Z11" i="23"/>
  <c r="AA50" i="23"/>
  <c r="Z12" i="23"/>
  <c r="Z50" i="24"/>
  <c r="Z58" i="24"/>
  <c r="AA58" i="23"/>
  <c r="Z70" i="24"/>
  <c r="AA70" i="23"/>
  <c r="Z84" i="24"/>
  <c r="AA84" i="23"/>
  <c r="AA51" i="23"/>
  <c r="Z51" i="24"/>
  <c r="W5" i="24"/>
  <c r="W16" i="24" s="1"/>
  <c r="AA67" i="23"/>
  <c r="Z67" i="24"/>
  <c r="Z87" i="24"/>
  <c r="AA87" i="23"/>
  <c r="Z76" i="24"/>
  <c r="AA76" i="23"/>
  <c r="Z52" i="24"/>
  <c r="AA52" i="23"/>
  <c r="AA81" i="23"/>
  <c r="Z81" i="24"/>
  <c r="Z74" i="24"/>
  <c r="AA74" i="23"/>
  <c r="Z38" i="24"/>
  <c r="AA38" i="23"/>
  <c r="Z73" i="24"/>
  <c r="AA73" i="23"/>
  <c r="Z56" i="24"/>
  <c r="AA56" i="23"/>
  <c r="Z53" i="24"/>
  <c r="AA53" i="23"/>
  <c r="Z80" i="24"/>
  <c r="AA80" i="23"/>
  <c r="Z14" i="23"/>
  <c r="Y11" i="24"/>
  <c r="Y12" i="24"/>
  <c r="Y6" i="25" s="1"/>
  <c r="Z29" i="24"/>
  <c r="AA29" i="23"/>
  <c r="AA46" i="23"/>
  <c r="Z46" i="24"/>
  <c r="Z43" i="24"/>
  <c r="AA43" i="23"/>
  <c r="Z60" i="24"/>
  <c r="AA60" i="23"/>
  <c r="Y13" i="24"/>
  <c r="Y7" i="25" s="1"/>
  <c r="AA69" i="23"/>
  <c r="Z69" i="24"/>
  <c r="AA37" i="23"/>
  <c r="Z37" i="24"/>
  <c r="Z92" i="24"/>
  <c r="AA92" i="23"/>
  <c r="X6" i="24"/>
  <c r="X4" i="25"/>
  <c r="X15" i="24"/>
  <c r="Z86" i="24"/>
  <c r="AA86" i="23"/>
  <c r="Z59" i="24"/>
  <c r="AA59" i="23"/>
  <c r="AA61" i="23"/>
  <c r="Z61" i="24"/>
  <c r="AA54" i="23"/>
  <c r="Z54" i="24"/>
  <c r="Z36" i="24"/>
  <c r="AA36" i="23"/>
  <c r="Z57" i="24"/>
  <c r="AA57" i="23"/>
  <c r="Z13" i="23"/>
  <c r="Z65" i="24"/>
  <c r="AA65" i="23"/>
  <c r="Z72" i="24"/>
  <c r="AA72" i="23"/>
  <c r="W13" i="25"/>
  <c r="V41" i="25" l="1"/>
  <c r="V38" i="25"/>
  <c r="W27" i="25"/>
  <c r="W33" i="25" s="1"/>
  <c r="W35" i="25" s="1"/>
  <c r="X9" i="25"/>
  <c r="X27" i="25" s="1"/>
  <c r="X33" i="25" s="1"/>
  <c r="X35" i="25" s="1"/>
  <c r="X5" i="24"/>
  <c r="X16" i="24" s="1"/>
  <c r="W10" i="25"/>
  <c r="Z15" i="23"/>
  <c r="Z16" i="23" s="1"/>
  <c r="X13" i="25"/>
  <c r="AA65" i="24"/>
  <c r="AA13" i="23"/>
  <c r="AB65" i="23"/>
  <c r="AB59" i="23"/>
  <c r="AA59" i="24"/>
  <c r="AA92" i="24"/>
  <c r="AB92" i="23"/>
  <c r="Y7" i="24"/>
  <c r="Y5" i="25"/>
  <c r="AA53" i="24"/>
  <c r="AB53" i="23"/>
  <c r="AA73" i="24"/>
  <c r="AB73" i="23"/>
  <c r="AA74" i="24"/>
  <c r="AB74" i="23"/>
  <c r="AA52" i="24"/>
  <c r="AB52" i="23"/>
  <c r="AA87" i="24"/>
  <c r="AB87" i="23"/>
  <c r="AA67" i="24"/>
  <c r="AB67" i="23"/>
  <c r="AB84" i="23"/>
  <c r="AA84" i="24"/>
  <c r="AA58" i="24"/>
  <c r="AB58" i="23"/>
  <c r="AA50" i="24"/>
  <c r="AB50" i="23"/>
  <c r="AA12" i="23"/>
  <c r="AA11" i="23"/>
  <c r="AB35" i="23"/>
  <c r="AA35" i="24"/>
  <c r="AA7" i="23"/>
  <c r="AB68" i="23"/>
  <c r="AA68" i="24"/>
  <c r="AB24" i="23"/>
  <c r="AA24" i="24"/>
  <c r="AB90" i="23"/>
  <c r="AA90" i="24"/>
  <c r="AA66" i="24"/>
  <c r="AB66" i="23"/>
  <c r="AB62" i="23"/>
  <c r="AA62" i="24"/>
  <c r="AA55" i="24"/>
  <c r="AB55" i="23"/>
  <c r="AA75" i="24"/>
  <c r="AB75" i="23"/>
  <c r="AA91" i="24"/>
  <c r="AB91" i="23"/>
  <c r="AA39" i="24"/>
  <c r="AB39" i="23"/>
  <c r="AA71" i="24"/>
  <c r="AB71" i="23"/>
  <c r="Z13" i="24"/>
  <c r="Z7" i="25" s="1"/>
  <c r="AA36" i="24"/>
  <c r="AB36" i="23"/>
  <c r="AB54" i="23"/>
  <c r="AA54" i="24"/>
  <c r="AA60" i="24"/>
  <c r="AB60" i="23"/>
  <c r="AA44" i="24"/>
  <c r="AB44" i="23"/>
  <c r="AA77" i="24"/>
  <c r="AB77" i="23"/>
  <c r="AB40" i="23"/>
  <c r="AA40" i="24"/>
  <c r="AA32" i="24"/>
  <c r="AB32" i="23"/>
  <c r="AB25" i="23"/>
  <c r="AA25" i="24"/>
  <c r="AA26" i="24"/>
  <c r="AB26" i="23"/>
  <c r="AA82" i="24"/>
  <c r="AB82" i="23"/>
  <c r="Z10" i="24"/>
  <c r="AA45" i="24"/>
  <c r="AB45" i="23"/>
  <c r="AB86" i="23"/>
  <c r="AA86" i="24"/>
  <c r="AA69" i="24"/>
  <c r="AB69" i="23"/>
  <c r="AA46" i="24"/>
  <c r="AB46" i="23"/>
  <c r="AA80" i="24"/>
  <c r="AA14" i="23"/>
  <c r="AB80" i="23"/>
  <c r="AB56" i="23"/>
  <c r="AA56" i="24"/>
  <c r="AB38" i="23"/>
  <c r="AA38" i="24"/>
  <c r="AA76" i="24"/>
  <c r="AB76" i="23"/>
  <c r="AA70" i="24"/>
  <c r="AB70" i="23"/>
  <c r="Z12" i="24"/>
  <c r="Z6" i="25" s="1"/>
  <c r="AA88" i="24"/>
  <c r="AB88" i="23"/>
  <c r="AA47" i="24"/>
  <c r="AB47" i="23"/>
  <c r="AA42" i="24"/>
  <c r="AB42" i="23"/>
  <c r="AB27" i="23"/>
  <c r="AA27" i="24"/>
  <c r="AB41" i="23"/>
  <c r="AA41" i="24"/>
  <c r="AA10" i="23"/>
  <c r="AA6" i="23"/>
  <c r="AB23" i="23"/>
  <c r="AC23" i="23" s="1"/>
  <c r="AA5" i="23"/>
  <c r="AA23" i="24"/>
  <c r="AB72" i="23"/>
  <c r="AA72" i="24"/>
  <c r="AB57" i="23"/>
  <c r="AA57" i="24"/>
  <c r="AA61" i="24"/>
  <c r="AB61" i="23"/>
  <c r="AA37" i="24"/>
  <c r="AB37" i="23"/>
  <c r="AA43" i="24"/>
  <c r="AB43" i="23"/>
  <c r="AA29" i="24"/>
  <c r="AB29" i="23"/>
  <c r="Z14" i="24"/>
  <c r="Z8" i="25" s="1"/>
  <c r="AA81" i="24"/>
  <c r="AB81" i="23"/>
  <c r="AA51" i="24"/>
  <c r="AB51" i="23"/>
  <c r="Z11" i="24"/>
  <c r="AA31" i="24"/>
  <c r="AB31" i="23"/>
  <c r="Y4" i="25"/>
  <c r="Y6" i="24"/>
  <c r="Y15" i="24"/>
  <c r="AA89" i="24"/>
  <c r="AB89" i="23"/>
  <c r="AB28" i="23"/>
  <c r="AA28" i="24"/>
  <c r="AA30" i="24"/>
  <c r="AB30" i="23"/>
  <c r="AA83" i="24"/>
  <c r="AB83" i="23"/>
  <c r="AB85" i="23"/>
  <c r="AA85" i="24"/>
  <c r="W38" i="25" l="1"/>
  <c r="W39" i="25" s="1"/>
  <c r="X39" i="25" s="1"/>
  <c r="Y39" i="25" s="1"/>
  <c r="Z39" i="25" s="1"/>
  <c r="AA39" i="25" s="1"/>
  <c r="AB39" i="25" s="1"/>
  <c r="Y9" i="25"/>
  <c r="X10" i="25"/>
  <c r="Y5" i="24"/>
  <c r="Y16" i="24" s="1"/>
  <c r="Y13" i="25"/>
  <c r="AA15" i="23"/>
  <c r="AA16" i="23" s="1"/>
  <c r="AB85" i="24"/>
  <c r="AC85" i="23"/>
  <c r="AB31" i="24"/>
  <c r="AC31" i="23"/>
  <c r="AA10" i="24"/>
  <c r="AB27" i="24"/>
  <c r="AC27" i="23"/>
  <c r="AB38" i="24"/>
  <c r="AC38" i="23"/>
  <c r="AB69" i="24"/>
  <c r="AC69" i="23"/>
  <c r="Z6" i="24"/>
  <c r="Z15" i="24"/>
  <c r="Z4" i="25"/>
  <c r="AB26" i="24"/>
  <c r="AC26" i="23"/>
  <c r="AB32" i="24"/>
  <c r="AC32" i="23"/>
  <c r="AB77" i="24"/>
  <c r="AC77" i="23"/>
  <c r="AB60" i="24"/>
  <c r="AC60" i="23"/>
  <c r="AB36" i="24"/>
  <c r="AC36" i="23"/>
  <c r="AB71" i="24"/>
  <c r="AC71" i="23"/>
  <c r="AB91" i="24"/>
  <c r="AC91" i="23"/>
  <c r="AB55" i="24"/>
  <c r="AC55" i="23"/>
  <c r="AB66" i="24"/>
  <c r="AC66" i="23"/>
  <c r="AC59" i="23"/>
  <c r="AB59" i="24"/>
  <c r="AB83" i="24"/>
  <c r="AC83" i="23"/>
  <c r="AC51" i="23"/>
  <c r="AB51" i="24"/>
  <c r="AB43" i="24"/>
  <c r="AC43" i="23"/>
  <c r="AB57" i="24"/>
  <c r="AC57" i="23"/>
  <c r="AB47" i="24"/>
  <c r="AC47" i="23"/>
  <c r="AB76" i="24"/>
  <c r="AC76" i="23"/>
  <c r="AA14" i="24"/>
  <c r="AA8" i="25" s="1"/>
  <c r="AC86" i="23"/>
  <c r="AB86" i="24"/>
  <c r="AB24" i="24"/>
  <c r="AC24" i="23"/>
  <c r="AA11" i="24"/>
  <c r="AB50" i="24"/>
  <c r="AB12" i="23"/>
  <c r="AC50" i="23"/>
  <c r="AB87" i="24"/>
  <c r="AC87" i="23"/>
  <c r="AB74" i="24"/>
  <c r="AC74" i="23"/>
  <c r="AB53" i="24"/>
  <c r="AC53" i="23"/>
  <c r="AB92" i="24"/>
  <c r="AC92" i="23"/>
  <c r="AB65" i="24"/>
  <c r="AB13" i="23"/>
  <c r="AC65" i="23"/>
  <c r="AB28" i="24"/>
  <c r="AC28" i="23"/>
  <c r="AB61" i="24"/>
  <c r="AC61" i="23"/>
  <c r="AB23" i="24"/>
  <c r="AB5" i="23"/>
  <c r="AB10" i="23"/>
  <c r="AB6" i="23"/>
  <c r="AB41" i="24"/>
  <c r="AC41" i="23"/>
  <c r="AB56" i="24"/>
  <c r="AC56" i="23"/>
  <c r="AB46" i="24"/>
  <c r="AC46" i="23"/>
  <c r="AB45" i="24"/>
  <c r="AC45" i="23"/>
  <c r="AB82" i="24"/>
  <c r="AC82" i="23"/>
  <c r="AB44" i="24"/>
  <c r="AC44" i="23"/>
  <c r="AC39" i="23"/>
  <c r="AB39" i="24"/>
  <c r="AB75" i="24"/>
  <c r="AC75" i="23"/>
  <c r="AB11" i="23"/>
  <c r="AB7" i="23"/>
  <c r="AB35" i="24"/>
  <c r="AC35" i="23"/>
  <c r="AA12" i="24"/>
  <c r="AA6" i="25" s="1"/>
  <c r="AB84" i="24"/>
  <c r="AC84" i="23"/>
  <c r="AB30" i="24"/>
  <c r="AC30" i="23"/>
  <c r="AB89" i="24"/>
  <c r="AC89" i="23"/>
  <c r="Z5" i="25"/>
  <c r="Z7" i="24"/>
  <c r="AB81" i="24"/>
  <c r="AC81" i="23"/>
  <c r="AB29" i="24"/>
  <c r="AC29" i="23"/>
  <c r="AB37" i="24"/>
  <c r="AC37" i="23"/>
  <c r="AB72" i="24"/>
  <c r="AC72" i="23"/>
  <c r="AB42" i="24"/>
  <c r="AC42" i="23"/>
  <c r="AB88" i="24"/>
  <c r="AC88" i="23"/>
  <c r="AB70" i="24"/>
  <c r="AC70" i="23"/>
  <c r="AC80" i="23"/>
  <c r="AB80" i="24"/>
  <c r="AB14" i="23"/>
  <c r="AB25" i="24"/>
  <c r="AC25" i="23"/>
  <c r="AC40" i="23"/>
  <c r="AB40" i="24"/>
  <c r="AB54" i="24"/>
  <c r="AC54" i="23"/>
  <c r="AB62" i="24"/>
  <c r="AC62" i="23"/>
  <c r="AC90" i="23"/>
  <c r="AB90" i="24"/>
  <c r="AC68" i="23"/>
  <c r="AB68" i="24"/>
  <c r="AB58" i="24"/>
  <c r="AC58" i="23"/>
  <c r="AB67" i="24"/>
  <c r="AC67" i="23"/>
  <c r="AC52" i="23"/>
  <c r="AB52" i="24"/>
  <c r="AB73" i="24"/>
  <c r="AC73" i="23"/>
  <c r="AA13" i="24"/>
  <c r="AA7" i="25" s="1"/>
  <c r="X38" i="25" l="1"/>
  <c r="X41" i="25"/>
  <c r="W41" i="25"/>
  <c r="Y27" i="25"/>
  <c r="Y33" i="25" s="1"/>
  <c r="Y35" i="25" s="1"/>
  <c r="Y10" i="25"/>
  <c r="AB15" i="23"/>
  <c r="AB16" i="23" s="1"/>
  <c r="Z9" i="25"/>
  <c r="AC73" i="24"/>
  <c r="AD73" i="23"/>
  <c r="AC67" i="24"/>
  <c r="AD67" i="23"/>
  <c r="AC39" i="24"/>
  <c r="AD39" i="23"/>
  <c r="AC47" i="24"/>
  <c r="AD47" i="23"/>
  <c r="AC51" i="24"/>
  <c r="AD51" i="23"/>
  <c r="AC59" i="24"/>
  <c r="AD59" i="23"/>
  <c r="Z13" i="25"/>
  <c r="AC68" i="24"/>
  <c r="AD68" i="23"/>
  <c r="AC40" i="24"/>
  <c r="AD40" i="23"/>
  <c r="AB14" i="24"/>
  <c r="AB8" i="25" s="1"/>
  <c r="AC88" i="24"/>
  <c r="AD88" i="23"/>
  <c r="AC72" i="24"/>
  <c r="AD72" i="23"/>
  <c r="AD29" i="23"/>
  <c r="AC29" i="24"/>
  <c r="AC89" i="24"/>
  <c r="AD89" i="23"/>
  <c r="AC84" i="24"/>
  <c r="AD84" i="23"/>
  <c r="AC35" i="24"/>
  <c r="AD35" i="23"/>
  <c r="AC11" i="23"/>
  <c r="AC7" i="23"/>
  <c r="AC75" i="24"/>
  <c r="AD75" i="23"/>
  <c r="AC44" i="24"/>
  <c r="AD44" i="23"/>
  <c r="AC45" i="24"/>
  <c r="AD45" i="23"/>
  <c r="AC56" i="24"/>
  <c r="AD56" i="23"/>
  <c r="AC5" i="23"/>
  <c r="AD23" i="23"/>
  <c r="AC6" i="23"/>
  <c r="AC10" i="23"/>
  <c r="AC23" i="24"/>
  <c r="AB10" i="24"/>
  <c r="AD92" i="23"/>
  <c r="AC92" i="24"/>
  <c r="AD74" i="23"/>
  <c r="AC74" i="24"/>
  <c r="AC50" i="24"/>
  <c r="AD50" i="23"/>
  <c r="AC12" i="23"/>
  <c r="AC43" i="24"/>
  <c r="AD43" i="23"/>
  <c r="AC83" i="24"/>
  <c r="AD83" i="23"/>
  <c r="AC66" i="24"/>
  <c r="AD66" i="23"/>
  <c r="AD91" i="23"/>
  <c r="AC91" i="24"/>
  <c r="AC36" i="24"/>
  <c r="AD36" i="23"/>
  <c r="AD77" i="23"/>
  <c r="AC77" i="24"/>
  <c r="AC26" i="24"/>
  <c r="AD26" i="23"/>
  <c r="Z5" i="24"/>
  <c r="AA6" i="24"/>
  <c r="AA4" i="25"/>
  <c r="AA15" i="24"/>
  <c r="AD85" i="23"/>
  <c r="AC85" i="24"/>
  <c r="AD24" i="23"/>
  <c r="AC24" i="24"/>
  <c r="AD58" i="23"/>
  <c r="AC58" i="24"/>
  <c r="AC54" i="24"/>
  <c r="AD54" i="23"/>
  <c r="AD25" i="23"/>
  <c r="AC25" i="24"/>
  <c r="AC80" i="24"/>
  <c r="AD80" i="23"/>
  <c r="AC14" i="23"/>
  <c r="AB11" i="24"/>
  <c r="AD61" i="23"/>
  <c r="AC61" i="24"/>
  <c r="AC65" i="24"/>
  <c r="AD65" i="23"/>
  <c r="AC13" i="23"/>
  <c r="AC76" i="24"/>
  <c r="AD76" i="23"/>
  <c r="AC69" i="24"/>
  <c r="AD69" i="23"/>
  <c r="AD27" i="23"/>
  <c r="AC27" i="24"/>
  <c r="AD52" i="23"/>
  <c r="AC52" i="24"/>
  <c r="AC90" i="24"/>
  <c r="AD90" i="23"/>
  <c r="AD70" i="23"/>
  <c r="AC70" i="24"/>
  <c r="AC42" i="24"/>
  <c r="AD42" i="23"/>
  <c r="AC37" i="24"/>
  <c r="AD37" i="23"/>
  <c r="AC81" i="24"/>
  <c r="AD81" i="23"/>
  <c r="AC30" i="24"/>
  <c r="AD30" i="23"/>
  <c r="AC82" i="24"/>
  <c r="AD82" i="23"/>
  <c r="AD46" i="23"/>
  <c r="AC46" i="24"/>
  <c r="AD41" i="23"/>
  <c r="AC41" i="24"/>
  <c r="AC53" i="24"/>
  <c r="AD53" i="23"/>
  <c r="AC87" i="24"/>
  <c r="AD87" i="23"/>
  <c r="AB12" i="24"/>
  <c r="AB6" i="25" s="1"/>
  <c r="AC86" i="24"/>
  <c r="AD86" i="23"/>
  <c r="AC57" i="24"/>
  <c r="AD57" i="23"/>
  <c r="AC55" i="24"/>
  <c r="AD55" i="23"/>
  <c r="AD71" i="23"/>
  <c r="AC71" i="24"/>
  <c r="AD60" i="23"/>
  <c r="AC60" i="24"/>
  <c r="AD32" i="23"/>
  <c r="AC32" i="24"/>
  <c r="AD31" i="23"/>
  <c r="AC31" i="24"/>
  <c r="AC62" i="24"/>
  <c r="AD62" i="23"/>
  <c r="AC28" i="24"/>
  <c r="AD28" i="23"/>
  <c r="AB13" i="24"/>
  <c r="AB7" i="25" s="1"/>
  <c r="AA5" i="25"/>
  <c r="AA7" i="24"/>
  <c r="AD38" i="23"/>
  <c r="AC38" i="24"/>
  <c r="Y41" i="25" l="1"/>
  <c r="Y38" i="25"/>
  <c r="Z27" i="25"/>
  <c r="Z33" i="25" s="1"/>
  <c r="Z35" i="25" s="1"/>
  <c r="Z10" i="25"/>
  <c r="AC15" i="23"/>
  <c r="AC16" i="23" s="1"/>
  <c r="AA9" i="25"/>
  <c r="AE32" i="23"/>
  <c r="AD32" i="24"/>
  <c r="AD31" i="24"/>
  <c r="AE31" i="23"/>
  <c r="AD55" i="24"/>
  <c r="AE55" i="23"/>
  <c r="AD86" i="24"/>
  <c r="AE86" i="23"/>
  <c r="AE87" i="23"/>
  <c r="AD87" i="24"/>
  <c r="AD46" i="24"/>
  <c r="AE46" i="23"/>
  <c r="AD70" i="24"/>
  <c r="AE70" i="23"/>
  <c r="AD52" i="24"/>
  <c r="AE52" i="23"/>
  <c r="AD27" i="24"/>
  <c r="AE27" i="23"/>
  <c r="AE25" i="23"/>
  <c r="AD25" i="24"/>
  <c r="AE58" i="23"/>
  <c r="AD58" i="24"/>
  <c r="AD85" i="24"/>
  <c r="AE85" i="23"/>
  <c r="AD77" i="24"/>
  <c r="AE77" i="23"/>
  <c r="AE91" i="23"/>
  <c r="AD91" i="24"/>
  <c r="AE50" i="23"/>
  <c r="AD12" i="23"/>
  <c r="AD50" i="24"/>
  <c r="AC10" i="24"/>
  <c r="AC11" i="24"/>
  <c r="AD59" i="24"/>
  <c r="AE59" i="23"/>
  <c r="AD47" i="24"/>
  <c r="AE47" i="23"/>
  <c r="AD67" i="24"/>
  <c r="AE67" i="23"/>
  <c r="AD62" i="24"/>
  <c r="AE62" i="23"/>
  <c r="AD60" i="24"/>
  <c r="AE60" i="23"/>
  <c r="AD82" i="24"/>
  <c r="AE82" i="23"/>
  <c r="AD81" i="24"/>
  <c r="AE81" i="23"/>
  <c r="AD42" i="24"/>
  <c r="AE42" i="23"/>
  <c r="AD90" i="24"/>
  <c r="AE90" i="23"/>
  <c r="AD69" i="24"/>
  <c r="AE69" i="23"/>
  <c r="AD61" i="24"/>
  <c r="AE61" i="23"/>
  <c r="AD14" i="23"/>
  <c r="AE80" i="23"/>
  <c r="AD80" i="24"/>
  <c r="AE54" i="23"/>
  <c r="AD54" i="24"/>
  <c r="AA13" i="25"/>
  <c r="AE26" i="23"/>
  <c r="AD26" i="24"/>
  <c r="AE36" i="23"/>
  <c r="AD36" i="24"/>
  <c r="AD66" i="24"/>
  <c r="AE66" i="23"/>
  <c r="AE43" i="23"/>
  <c r="AD43" i="24"/>
  <c r="AC12" i="24"/>
  <c r="AC6" i="25" s="1"/>
  <c r="AE92" i="23"/>
  <c r="AD92" i="24"/>
  <c r="AD56" i="24"/>
  <c r="AE56" i="23"/>
  <c r="AE44" i="23"/>
  <c r="AD44" i="24"/>
  <c r="AE84" i="23"/>
  <c r="AD84" i="24"/>
  <c r="AD88" i="24"/>
  <c r="AE88" i="23"/>
  <c r="AD40" i="24"/>
  <c r="AE40" i="23"/>
  <c r="AE38" i="23"/>
  <c r="AD38" i="24"/>
  <c r="AD57" i="24"/>
  <c r="AE57" i="23"/>
  <c r="AD53" i="24"/>
  <c r="AE53" i="23"/>
  <c r="AE41" i="23"/>
  <c r="AD41" i="24"/>
  <c r="AE65" i="23"/>
  <c r="AD65" i="24"/>
  <c r="AD13" i="23"/>
  <c r="AB5" i="25"/>
  <c r="AB7" i="24"/>
  <c r="AC14" i="24"/>
  <c r="AC8" i="25" s="1"/>
  <c r="AE24" i="23"/>
  <c r="AD24" i="24"/>
  <c r="AB6" i="24"/>
  <c r="AB15" i="24"/>
  <c r="AB4" i="25"/>
  <c r="AD29" i="24"/>
  <c r="AE29" i="23"/>
  <c r="Z16" i="24"/>
  <c r="AD51" i="24"/>
  <c r="AE51" i="23"/>
  <c r="AD39" i="24"/>
  <c r="AE39" i="23"/>
  <c r="AE73" i="23"/>
  <c r="AD73" i="24"/>
  <c r="AD28" i="24"/>
  <c r="AE28" i="23"/>
  <c r="AD71" i="24"/>
  <c r="AE71" i="23"/>
  <c r="AE30" i="23"/>
  <c r="AD30" i="24"/>
  <c r="AD37" i="24"/>
  <c r="AE37" i="23"/>
  <c r="AD76" i="24"/>
  <c r="AE76" i="23"/>
  <c r="AC13" i="24"/>
  <c r="AC7" i="25" s="1"/>
  <c r="AA5" i="24"/>
  <c r="AA16" i="24" s="1"/>
  <c r="AE83" i="23"/>
  <c r="AD83" i="24"/>
  <c r="AD74" i="24"/>
  <c r="AE74" i="23"/>
  <c r="AE23" i="23"/>
  <c r="AD10" i="23"/>
  <c r="AD5" i="23"/>
  <c r="AD23" i="24"/>
  <c r="AD6" i="23"/>
  <c r="AE45" i="23"/>
  <c r="AD45" i="24"/>
  <c r="AD75" i="24"/>
  <c r="AE75" i="23"/>
  <c r="AD11" i="23"/>
  <c r="AD7" i="23"/>
  <c r="AD35" i="24"/>
  <c r="AE35" i="23"/>
  <c r="AD89" i="24"/>
  <c r="AE89" i="23"/>
  <c r="AD72" i="24"/>
  <c r="AE72" i="23"/>
  <c r="AD68" i="24"/>
  <c r="AE68" i="23"/>
  <c r="Z41" i="25" l="1"/>
  <c r="Z38" i="25"/>
  <c r="AA27" i="25"/>
  <c r="AA33" i="25" s="1"/>
  <c r="AA35" i="25" s="1"/>
  <c r="AA10" i="25"/>
  <c r="AD15" i="23"/>
  <c r="AD16" i="23" s="1"/>
  <c r="AB9" i="25"/>
  <c r="AE75" i="24"/>
  <c r="AF75" i="23"/>
  <c r="AE89" i="24"/>
  <c r="AF89" i="23"/>
  <c r="AE45" i="24"/>
  <c r="AF45" i="23"/>
  <c r="AE74" i="24"/>
  <c r="AF74" i="23"/>
  <c r="AE30" i="24"/>
  <c r="AF30" i="23"/>
  <c r="AF29" i="23"/>
  <c r="AE29" i="24"/>
  <c r="AB5" i="24"/>
  <c r="AB16" i="24" s="1"/>
  <c r="AE24" i="24"/>
  <c r="AF24" i="23"/>
  <c r="AF38" i="23"/>
  <c r="AE38" i="24"/>
  <c r="AF88" i="23"/>
  <c r="AE88" i="24"/>
  <c r="AD14" i="24"/>
  <c r="AD8" i="25" s="1"/>
  <c r="AE85" i="24"/>
  <c r="AF85" i="23"/>
  <c r="AE52" i="24"/>
  <c r="AF52" i="23"/>
  <c r="AE46" i="24"/>
  <c r="AF46" i="23"/>
  <c r="AE86" i="24"/>
  <c r="AF86" i="23"/>
  <c r="AF31" i="23"/>
  <c r="AE31" i="24"/>
  <c r="AE7" i="23"/>
  <c r="AF35" i="23"/>
  <c r="AE11" i="23"/>
  <c r="AE35" i="24"/>
  <c r="AF37" i="23"/>
  <c r="AE37" i="24"/>
  <c r="AE71" i="24"/>
  <c r="AF71" i="23"/>
  <c r="AE51" i="24"/>
  <c r="AF51" i="23"/>
  <c r="AE57" i="24"/>
  <c r="AF57" i="23"/>
  <c r="AE44" i="24"/>
  <c r="AF44" i="23"/>
  <c r="AE92" i="24"/>
  <c r="AF92" i="23"/>
  <c r="AE43" i="24"/>
  <c r="AF43" i="23"/>
  <c r="AF36" i="23"/>
  <c r="AE36" i="24"/>
  <c r="AE80" i="24"/>
  <c r="AF80" i="23"/>
  <c r="AE14" i="23"/>
  <c r="AE69" i="24"/>
  <c r="AF69" i="23"/>
  <c r="AF42" i="23"/>
  <c r="AE42" i="24"/>
  <c r="AE82" i="24"/>
  <c r="AF82" i="23"/>
  <c r="AF62" i="23"/>
  <c r="AE62" i="24"/>
  <c r="AE47" i="24"/>
  <c r="AF47" i="23"/>
  <c r="AC7" i="24"/>
  <c r="AC5" i="25"/>
  <c r="AD12" i="24"/>
  <c r="AD6" i="25" s="1"/>
  <c r="AE91" i="24"/>
  <c r="AF91" i="23"/>
  <c r="AE25" i="24"/>
  <c r="AF25" i="23"/>
  <c r="AE72" i="24"/>
  <c r="AF72" i="23"/>
  <c r="AD11" i="24"/>
  <c r="AD10" i="24"/>
  <c r="AE73" i="24"/>
  <c r="AF73" i="23"/>
  <c r="AD13" i="24"/>
  <c r="AD7" i="25" s="1"/>
  <c r="AE41" i="24"/>
  <c r="AF41" i="23"/>
  <c r="AE40" i="24"/>
  <c r="AF40" i="23"/>
  <c r="AF56" i="23"/>
  <c r="AE56" i="24"/>
  <c r="AE66" i="24"/>
  <c r="AF66" i="23"/>
  <c r="AE77" i="24"/>
  <c r="AF77" i="23"/>
  <c r="AE27" i="24"/>
  <c r="AF27" i="23"/>
  <c r="AE70" i="24"/>
  <c r="AF70" i="23"/>
  <c r="AE55" i="24"/>
  <c r="AF55" i="23"/>
  <c r="AE5" i="23"/>
  <c r="AE6" i="23"/>
  <c r="AE10" i="23"/>
  <c r="AE23" i="24"/>
  <c r="AF23" i="23"/>
  <c r="AE68" i="24"/>
  <c r="AF68" i="23"/>
  <c r="AE83" i="24"/>
  <c r="AF83" i="23"/>
  <c r="AE76" i="24"/>
  <c r="AF76" i="23"/>
  <c r="AF28" i="23"/>
  <c r="AE28" i="24"/>
  <c r="AE39" i="24"/>
  <c r="AF39" i="23"/>
  <c r="AB13" i="25"/>
  <c r="AE65" i="24"/>
  <c r="AE13" i="23"/>
  <c r="AF65" i="23"/>
  <c r="AE53" i="24"/>
  <c r="AF53" i="23"/>
  <c r="AF84" i="23"/>
  <c r="AE84" i="24"/>
  <c r="AF26" i="23"/>
  <c r="AE26" i="24"/>
  <c r="AE54" i="24"/>
  <c r="AF54" i="23"/>
  <c r="AE61" i="24"/>
  <c r="AF61" i="23"/>
  <c r="AE90" i="24"/>
  <c r="AF90" i="23"/>
  <c r="AF81" i="23"/>
  <c r="AE81" i="24"/>
  <c r="AE60" i="24"/>
  <c r="AF60" i="23"/>
  <c r="AE67" i="24"/>
  <c r="AF67" i="23"/>
  <c r="AF59" i="23"/>
  <c r="AE59" i="24"/>
  <c r="AC15" i="24"/>
  <c r="AC4" i="25"/>
  <c r="AC6" i="24"/>
  <c r="AF50" i="23"/>
  <c r="AE50" i="24"/>
  <c r="AE12" i="23"/>
  <c r="AE58" i="24"/>
  <c r="AF58" i="23"/>
  <c r="AF87" i="23"/>
  <c r="AE87" i="24"/>
  <c r="AE32" i="24"/>
  <c r="AF32" i="23"/>
  <c r="AA41" i="25" l="1"/>
  <c r="AA38" i="25"/>
  <c r="AB27" i="25"/>
  <c r="AB33" i="25" s="1"/>
  <c r="AB35" i="25" s="1"/>
  <c r="AB10" i="25"/>
  <c r="AC5" i="24"/>
  <c r="AC16" i="24" s="1"/>
  <c r="AC9" i="25"/>
  <c r="AE15" i="23"/>
  <c r="AF87" i="24"/>
  <c r="AG87" i="23"/>
  <c r="AE12" i="24"/>
  <c r="AE6" i="25" s="1"/>
  <c r="AC13" i="25"/>
  <c r="AF84" i="24"/>
  <c r="AG84" i="23"/>
  <c r="AF32" i="24"/>
  <c r="AG32" i="23"/>
  <c r="AF58" i="24"/>
  <c r="AG58" i="23"/>
  <c r="AG50" i="23"/>
  <c r="AF50" i="24"/>
  <c r="AF12" i="23"/>
  <c r="AF60" i="24"/>
  <c r="AG60" i="23"/>
  <c r="AF90" i="24"/>
  <c r="AG90" i="23"/>
  <c r="AF54" i="24"/>
  <c r="AG54" i="23"/>
  <c r="AF53" i="24"/>
  <c r="AG53" i="23"/>
  <c r="AE13" i="24"/>
  <c r="AE7" i="25" s="1"/>
  <c r="AF70" i="24"/>
  <c r="AG70" i="23"/>
  <c r="AF77" i="24"/>
  <c r="AG77" i="23"/>
  <c r="AF66" i="24"/>
  <c r="AG66" i="23"/>
  <c r="AF40" i="24"/>
  <c r="AG40" i="23"/>
  <c r="AF25" i="24"/>
  <c r="AG25" i="23"/>
  <c r="AF47" i="24"/>
  <c r="AG47" i="23"/>
  <c r="AF82" i="24"/>
  <c r="AG82" i="23"/>
  <c r="AF69" i="24"/>
  <c r="AG69" i="23"/>
  <c r="AE14" i="24"/>
  <c r="AE8" i="25" s="1"/>
  <c r="AF51" i="24"/>
  <c r="AG51" i="23"/>
  <c r="AG35" i="23"/>
  <c r="AF11" i="23"/>
  <c r="AF7" i="23"/>
  <c r="AF35" i="24"/>
  <c r="AF86" i="24"/>
  <c r="AG86" i="23"/>
  <c r="AF52" i="24"/>
  <c r="AG52" i="23"/>
  <c r="AF24" i="24"/>
  <c r="AG24" i="23"/>
  <c r="AF29" i="24"/>
  <c r="AG29" i="23"/>
  <c r="AG89" i="23"/>
  <c r="AF89" i="24"/>
  <c r="AF23" i="24"/>
  <c r="AF5" i="23"/>
  <c r="AG23" i="23"/>
  <c r="AF10" i="23"/>
  <c r="AF6" i="23"/>
  <c r="AF73" i="24"/>
  <c r="AG73" i="23"/>
  <c r="AD7" i="24"/>
  <c r="AD5" i="25"/>
  <c r="AF92" i="24"/>
  <c r="AG92" i="23"/>
  <c r="AG37" i="23"/>
  <c r="AF37" i="24"/>
  <c r="AF88" i="24"/>
  <c r="AG88" i="23"/>
  <c r="AF30" i="24"/>
  <c r="AG30" i="23"/>
  <c r="AG83" i="23"/>
  <c r="AF83" i="24"/>
  <c r="AG67" i="23"/>
  <c r="AF67" i="24"/>
  <c r="AF61" i="24"/>
  <c r="AG61" i="23"/>
  <c r="AG65" i="23"/>
  <c r="AF65" i="24"/>
  <c r="AF13" i="23"/>
  <c r="AF28" i="24"/>
  <c r="AG28" i="23"/>
  <c r="AE10" i="24"/>
  <c r="AF55" i="24"/>
  <c r="AG55" i="23"/>
  <c r="AG27" i="23"/>
  <c r="AF27" i="24"/>
  <c r="AF41" i="24"/>
  <c r="AG41" i="23"/>
  <c r="AF72" i="24"/>
  <c r="AG72" i="23"/>
  <c r="AG91" i="23"/>
  <c r="AF91" i="24"/>
  <c r="AF36" i="24"/>
  <c r="AG36" i="23"/>
  <c r="AF57" i="24"/>
  <c r="AG57" i="23"/>
  <c r="AF71" i="24"/>
  <c r="AG71" i="23"/>
  <c r="AE11" i="24"/>
  <c r="AG46" i="23"/>
  <c r="AF46" i="24"/>
  <c r="AG85" i="23"/>
  <c r="AF85" i="24"/>
  <c r="AF45" i="24"/>
  <c r="AG45" i="23"/>
  <c r="AF75" i="24"/>
  <c r="AG75" i="23"/>
  <c r="AG59" i="23"/>
  <c r="AF59" i="24"/>
  <c r="AF81" i="24"/>
  <c r="AG81" i="23"/>
  <c r="AF26" i="24"/>
  <c r="AG26" i="23"/>
  <c r="AG39" i="23"/>
  <c r="AF39" i="24"/>
  <c r="AG76" i="23"/>
  <c r="AF76" i="24"/>
  <c r="AF68" i="24"/>
  <c r="AG68" i="23"/>
  <c r="AE16" i="23"/>
  <c r="AF56" i="24"/>
  <c r="AG56" i="23"/>
  <c r="AD15" i="24"/>
  <c r="AD4" i="25"/>
  <c r="AD6" i="24"/>
  <c r="AF62" i="24"/>
  <c r="AG62" i="23"/>
  <c r="AF42" i="24"/>
  <c r="AG42" i="23"/>
  <c r="AG80" i="23"/>
  <c r="AF80" i="24"/>
  <c r="AF14" i="23"/>
  <c r="AF43" i="24"/>
  <c r="AG43" i="23"/>
  <c r="AF44" i="24"/>
  <c r="AG44" i="23"/>
  <c r="AF31" i="24"/>
  <c r="AG31" i="23"/>
  <c r="AF38" i="24"/>
  <c r="AG38" i="23"/>
  <c r="AF74" i="24"/>
  <c r="AG74" i="23"/>
  <c r="AB41" i="25" l="1"/>
  <c r="AB38" i="25"/>
  <c r="AC27" i="25"/>
  <c r="AC33" i="25" s="1"/>
  <c r="AC35" i="25" s="1"/>
  <c r="AC10" i="25"/>
  <c r="AD5" i="24"/>
  <c r="AD16" i="24" s="1"/>
  <c r="AD9" i="25"/>
  <c r="AF15" i="23"/>
  <c r="AF16" i="23" s="1"/>
  <c r="AG44" i="24"/>
  <c r="AH44" i="23"/>
  <c r="AH74" i="23"/>
  <c r="AG74" i="24"/>
  <c r="AG43" i="24"/>
  <c r="AH43" i="23"/>
  <c r="AG39" i="24"/>
  <c r="AH39" i="23"/>
  <c r="AG42" i="24"/>
  <c r="AH42" i="23"/>
  <c r="AG26" i="24"/>
  <c r="AH26" i="23"/>
  <c r="AG45" i="24"/>
  <c r="AH45" i="23"/>
  <c r="AG71" i="24"/>
  <c r="AH71" i="23"/>
  <c r="AG36" i="24"/>
  <c r="AH36" i="23"/>
  <c r="AH72" i="23"/>
  <c r="AG72" i="24"/>
  <c r="AG41" i="24"/>
  <c r="AH41" i="23"/>
  <c r="AG55" i="24"/>
  <c r="AH55" i="23"/>
  <c r="AH28" i="23"/>
  <c r="AG28" i="24"/>
  <c r="AH65" i="23"/>
  <c r="AG65" i="24"/>
  <c r="AG13" i="23"/>
  <c r="AG67" i="24"/>
  <c r="AH67" i="23"/>
  <c r="AG83" i="24"/>
  <c r="AH83" i="23"/>
  <c r="AG37" i="24"/>
  <c r="AH37" i="23"/>
  <c r="AF10" i="24"/>
  <c r="AG58" i="24"/>
  <c r="AH58" i="23"/>
  <c r="AG84" i="24"/>
  <c r="AH84" i="23"/>
  <c r="AG38" i="24"/>
  <c r="AH38" i="23"/>
  <c r="AG59" i="24"/>
  <c r="AH59" i="23"/>
  <c r="AG46" i="24"/>
  <c r="AH46" i="23"/>
  <c r="AG61" i="24"/>
  <c r="AH61" i="23"/>
  <c r="AG30" i="24"/>
  <c r="AH30" i="23"/>
  <c r="AG24" i="24"/>
  <c r="AH24" i="23"/>
  <c r="AG86" i="24"/>
  <c r="AH86" i="23"/>
  <c r="AG82" i="24"/>
  <c r="AH82" i="23"/>
  <c r="AG25" i="24"/>
  <c r="AH25" i="23"/>
  <c r="AG66" i="24"/>
  <c r="AH66" i="23"/>
  <c r="AG70" i="24"/>
  <c r="AH70" i="23"/>
  <c r="AG53" i="24"/>
  <c r="AH53" i="23"/>
  <c r="AG90" i="24"/>
  <c r="AH90" i="23"/>
  <c r="AG76" i="24"/>
  <c r="AH76" i="23"/>
  <c r="AF14" i="24"/>
  <c r="AF8" i="25" s="1"/>
  <c r="AH62" i="23"/>
  <c r="AG62" i="24"/>
  <c r="AD13" i="25"/>
  <c r="AG68" i="24"/>
  <c r="AH68" i="23"/>
  <c r="AH81" i="23"/>
  <c r="AG81" i="24"/>
  <c r="AG75" i="24"/>
  <c r="AH75" i="23"/>
  <c r="AE5" i="25"/>
  <c r="AE7" i="24"/>
  <c r="AG57" i="24"/>
  <c r="AH57" i="23"/>
  <c r="AE6" i="24"/>
  <c r="AE15" i="24"/>
  <c r="AE4" i="25"/>
  <c r="AH92" i="23"/>
  <c r="AG92" i="24"/>
  <c r="AG73" i="24"/>
  <c r="AH73" i="23"/>
  <c r="AG6" i="23"/>
  <c r="AG10" i="23"/>
  <c r="AG5" i="23"/>
  <c r="AH23" i="23"/>
  <c r="AG23" i="24"/>
  <c r="AG89" i="24"/>
  <c r="AH89" i="23"/>
  <c r="AH35" i="23"/>
  <c r="AG35" i="24"/>
  <c r="AG7" i="23"/>
  <c r="AG11" i="23"/>
  <c r="AF12" i="24"/>
  <c r="AF6" i="25" s="1"/>
  <c r="AG32" i="24"/>
  <c r="AH32" i="23"/>
  <c r="AH87" i="23"/>
  <c r="AG87" i="24"/>
  <c r="AG31" i="24"/>
  <c r="AH31" i="23"/>
  <c r="AG14" i="23"/>
  <c r="AH80" i="23"/>
  <c r="AG80" i="24"/>
  <c r="AG56" i="24"/>
  <c r="AH56" i="23"/>
  <c r="AH85" i="23"/>
  <c r="AG85" i="24"/>
  <c r="AG91" i="24"/>
  <c r="AH91" i="23"/>
  <c r="AG27" i="24"/>
  <c r="AH27" i="23"/>
  <c r="AF13" i="24"/>
  <c r="AF7" i="25" s="1"/>
  <c r="AG88" i="24"/>
  <c r="AH88" i="23"/>
  <c r="AG29" i="24"/>
  <c r="AH29" i="23"/>
  <c r="AH52" i="23"/>
  <c r="AG52" i="24"/>
  <c r="AF11" i="24"/>
  <c r="AG51" i="24"/>
  <c r="AH51" i="23"/>
  <c r="AG69" i="24"/>
  <c r="AH69" i="23"/>
  <c r="AH47" i="23"/>
  <c r="AG47" i="24"/>
  <c r="AH40" i="23"/>
  <c r="AG40" i="24"/>
  <c r="AG77" i="24"/>
  <c r="AH77" i="23"/>
  <c r="AG54" i="24"/>
  <c r="AH54" i="23"/>
  <c r="AG60" i="24"/>
  <c r="AH60" i="23"/>
  <c r="AG12" i="23"/>
  <c r="AH50" i="23"/>
  <c r="AG50" i="24"/>
  <c r="AC38" i="25" l="1"/>
  <c r="AC39" i="25" s="1"/>
  <c r="AD39" i="25" s="1"/>
  <c r="AE39" i="25" s="1"/>
  <c r="AF39" i="25" s="1"/>
  <c r="AG39" i="25" s="1"/>
  <c r="AH39" i="25" s="1"/>
  <c r="AD27" i="25"/>
  <c r="AD33" i="25" s="1"/>
  <c r="AD35" i="25" s="1"/>
  <c r="AD10" i="25"/>
  <c r="AE5" i="24"/>
  <c r="AE16" i="24" s="1"/>
  <c r="AE9" i="25"/>
  <c r="AE13" i="25"/>
  <c r="AG15" i="23"/>
  <c r="AG16" i="23" s="1"/>
  <c r="AH60" i="24"/>
  <c r="AI60" i="23"/>
  <c r="AH77" i="24"/>
  <c r="AI77" i="23"/>
  <c r="AH51" i="24"/>
  <c r="AI51" i="23"/>
  <c r="AI88" i="23"/>
  <c r="AH88" i="24"/>
  <c r="AI91" i="23"/>
  <c r="AH91" i="24"/>
  <c r="AH56" i="24"/>
  <c r="AI56" i="23"/>
  <c r="AI87" i="23"/>
  <c r="AH87" i="24"/>
  <c r="AH7" i="23"/>
  <c r="AI35" i="23"/>
  <c r="AH35" i="24"/>
  <c r="AH11" i="23"/>
  <c r="AH5" i="23"/>
  <c r="AI23" i="23"/>
  <c r="AO13" i="26" s="1"/>
  <c r="AH23" i="24"/>
  <c r="AH6" i="23"/>
  <c r="AH10" i="23"/>
  <c r="AH73" i="24"/>
  <c r="AI73" i="23"/>
  <c r="AI57" i="23"/>
  <c r="AH57" i="24"/>
  <c r="AI75" i="23"/>
  <c r="AH75" i="24"/>
  <c r="AH68" i="24"/>
  <c r="AI68" i="23"/>
  <c r="AI76" i="23"/>
  <c r="AH76" i="24"/>
  <c r="AH53" i="24"/>
  <c r="AI53" i="23"/>
  <c r="AH66" i="24"/>
  <c r="AI66" i="23"/>
  <c r="AH82" i="24"/>
  <c r="AI82" i="23"/>
  <c r="AI24" i="23"/>
  <c r="AH24" i="24"/>
  <c r="AF6" i="24"/>
  <c r="AF15" i="24"/>
  <c r="AF4" i="25"/>
  <c r="AG13" i="24"/>
  <c r="AG7" i="25" s="1"/>
  <c r="AH55" i="24"/>
  <c r="AI55" i="23"/>
  <c r="AH71" i="24"/>
  <c r="AI71" i="23"/>
  <c r="AH26" i="24"/>
  <c r="AI26" i="23"/>
  <c r="AH39" i="24"/>
  <c r="AI39" i="23"/>
  <c r="AH47" i="24"/>
  <c r="AI47" i="23"/>
  <c r="AH52" i="24"/>
  <c r="AI52" i="23"/>
  <c r="AH31" i="24"/>
  <c r="AI31" i="23"/>
  <c r="AH32" i="24"/>
  <c r="AI32" i="23"/>
  <c r="AH89" i="24"/>
  <c r="AI89" i="23"/>
  <c r="AH62" i="24"/>
  <c r="AI62" i="23"/>
  <c r="AH61" i="24"/>
  <c r="AI61" i="23"/>
  <c r="AH59" i="24"/>
  <c r="AI59" i="23"/>
  <c r="AI38" i="23"/>
  <c r="AH38" i="24"/>
  <c r="AI58" i="23"/>
  <c r="AH58" i="24"/>
  <c r="AI37" i="23"/>
  <c r="AH37" i="24"/>
  <c r="AI67" i="23"/>
  <c r="AH67" i="24"/>
  <c r="AH13" i="23"/>
  <c r="AH65" i="24"/>
  <c r="AI65" i="23"/>
  <c r="AH72" i="24"/>
  <c r="AI72" i="23"/>
  <c r="AH74" i="24"/>
  <c r="AI74" i="23"/>
  <c r="AH50" i="24"/>
  <c r="AI50" i="23"/>
  <c r="AH12" i="23"/>
  <c r="AH54" i="24"/>
  <c r="AI54" i="23"/>
  <c r="AH69" i="24"/>
  <c r="AI69" i="23"/>
  <c r="AF5" i="25"/>
  <c r="AF7" i="24"/>
  <c r="AI29" i="23"/>
  <c r="AH29" i="24"/>
  <c r="AH27" i="24"/>
  <c r="AI27" i="23"/>
  <c r="AG14" i="24"/>
  <c r="AG8" i="25" s="1"/>
  <c r="AH90" i="24"/>
  <c r="AI90" i="23"/>
  <c r="AH70" i="24"/>
  <c r="AI70" i="23"/>
  <c r="AH25" i="24"/>
  <c r="AI25" i="23"/>
  <c r="AH86" i="24"/>
  <c r="AI86" i="23"/>
  <c r="AH41" i="24"/>
  <c r="AI41" i="23"/>
  <c r="AH36" i="24"/>
  <c r="AI36" i="23"/>
  <c r="AH45" i="24"/>
  <c r="AI45" i="23"/>
  <c r="AH42" i="24"/>
  <c r="AI42" i="23"/>
  <c r="AI43" i="23"/>
  <c r="AH43" i="24"/>
  <c r="AI44" i="23"/>
  <c r="AH44" i="24"/>
  <c r="AG12" i="24"/>
  <c r="AG6" i="25" s="1"/>
  <c r="AI40" i="23"/>
  <c r="AH40" i="24"/>
  <c r="AH85" i="24"/>
  <c r="AI85" i="23"/>
  <c r="AH14" i="23"/>
  <c r="AH80" i="24"/>
  <c r="AI80" i="23"/>
  <c r="AG11" i="24"/>
  <c r="AG10" i="24"/>
  <c r="AH92" i="24"/>
  <c r="AI92" i="23"/>
  <c r="AI81" i="23"/>
  <c r="AH81" i="24"/>
  <c r="AH30" i="24"/>
  <c r="AI30" i="23"/>
  <c r="AH46" i="24"/>
  <c r="AI46" i="23"/>
  <c r="AI84" i="23"/>
  <c r="AH84" i="24"/>
  <c r="AI83" i="23"/>
  <c r="AH83" i="24"/>
  <c r="AH28" i="24"/>
  <c r="AI28" i="23"/>
  <c r="AD41" i="25" l="1"/>
  <c r="AD38" i="25"/>
  <c r="AC41" i="25"/>
  <c r="AE27" i="25"/>
  <c r="AE33" i="25" s="1"/>
  <c r="AE35" i="25" s="1"/>
  <c r="AO5" i="26"/>
  <c r="AO6" i="26"/>
  <c r="AE10" i="25"/>
  <c r="AF9" i="25"/>
  <c r="AH15" i="23"/>
  <c r="AH16" i="23" s="1"/>
  <c r="AJ92" i="23"/>
  <c r="AI92" i="24"/>
  <c r="AJ44" i="23"/>
  <c r="AI44" i="24"/>
  <c r="AI69" i="24"/>
  <c r="AJ69" i="23"/>
  <c r="AH13" i="24"/>
  <c r="AH7" i="25" s="1"/>
  <c r="AI61" i="24"/>
  <c r="AJ61" i="23"/>
  <c r="AI32" i="24"/>
  <c r="AJ32" i="23"/>
  <c r="AI39" i="24"/>
  <c r="AJ39" i="23"/>
  <c r="AI71" i="24"/>
  <c r="AJ71" i="23"/>
  <c r="AJ57" i="23"/>
  <c r="AI57" i="24"/>
  <c r="AJ77" i="23"/>
  <c r="AI77" i="24"/>
  <c r="AI83" i="24"/>
  <c r="AJ83" i="23"/>
  <c r="AJ84" i="23"/>
  <c r="AI84" i="24"/>
  <c r="AI85" i="24"/>
  <c r="AJ85" i="23"/>
  <c r="AI45" i="24"/>
  <c r="AJ45" i="23"/>
  <c r="AI41" i="24"/>
  <c r="AJ41" i="23"/>
  <c r="AI25" i="24"/>
  <c r="AJ25" i="23"/>
  <c r="AI90" i="24"/>
  <c r="AJ90" i="23"/>
  <c r="AI29" i="24"/>
  <c r="AJ29" i="23"/>
  <c r="AI50" i="24"/>
  <c r="AI12" i="23"/>
  <c r="AJ50" i="23"/>
  <c r="AI72" i="24"/>
  <c r="AJ72" i="23"/>
  <c r="AI37" i="24"/>
  <c r="AJ37" i="23"/>
  <c r="AI38" i="24"/>
  <c r="AJ38" i="23"/>
  <c r="AI66" i="24"/>
  <c r="AJ66" i="23"/>
  <c r="AI73" i="24"/>
  <c r="AJ73" i="23"/>
  <c r="AH10" i="24"/>
  <c r="AH11" i="24"/>
  <c r="AI88" i="24"/>
  <c r="AJ88" i="23"/>
  <c r="AJ30" i="23"/>
  <c r="AI30" i="24"/>
  <c r="AJ28" i="23"/>
  <c r="AI28" i="24"/>
  <c r="AI46" i="24"/>
  <c r="AJ46" i="23"/>
  <c r="AI80" i="24"/>
  <c r="AJ80" i="23"/>
  <c r="AI14" i="23"/>
  <c r="AG7" i="24"/>
  <c r="AG5" i="25"/>
  <c r="AI43" i="24"/>
  <c r="AJ43" i="23"/>
  <c r="AI27" i="24"/>
  <c r="AJ27" i="23"/>
  <c r="AJ54" i="23"/>
  <c r="AI54" i="24"/>
  <c r="AH12" i="24"/>
  <c r="AH6" i="25" s="1"/>
  <c r="AI59" i="24"/>
  <c r="AJ59" i="23"/>
  <c r="AJ62" i="23"/>
  <c r="AI62" i="24"/>
  <c r="AJ89" i="23"/>
  <c r="AI89" i="24"/>
  <c r="AJ31" i="23"/>
  <c r="AI31" i="24"/>
  <c r="AI47" i="24"/>
  <c r="AJ47" i="23"/>
  <c r="AJ26" i="23"/>
  <c r="AI26" i="24"/>
  <c r="AI55" i="24"/>
  <c r="AJ55" i="23"/>
  <c r="AI24" i="24"/>
  <c r="AJ24" i="23"/>
  <c r="AJ76" i="23"/>
  <c r="AI76" i="24"/>
  <c r="AI75" i="24"/>
  <c r="AJ75" i="23"/>
  <c r="AI23" i="24"/>
  <c r="AI5" i="23"/>
  <c r="AJ23" i="23"/>
  <c r="AP13" i="26" s="1"/>
  <c r="AI6" i="23"/>
  <c r="AI10" i="23"/>
  <c r="AJ35" i="23"/>
  <c r="AI35" i="24"/>
  <c r="AI7" i="23"/>
  <c r="AI11" i="23"/>
  <c r="AJ87" i="23"/>
  <c r="AI87" i="24"/>
  <c r="AJ91" i="23"/>
  <c r="AI91" i="24"/>
  <c r="AI51" i="24"/>
  <c r="AJ51" i="23"/>
  <c r="AI60" i="24"/>
  <c r="AJ60" i="23"/>
  <c r="AJ81" i="23"/>
  <c r="AI81" i="24"/>
  <c r="AG15" i="24"/>
  <c r="AG4" i="25"/>
  <c r="AG6" i="24"/>
  <c r="AH14" i="24"/>
  <c r="AH8" i="25" s="1"/>
  <c r="AI42" i="24"/>
  <c r="AJ42" i="23"/>
  <c r="AI36" i="24"/>
  <c r="AJ36" i="23"/>
  <c r="AI86" i="24"/>
  <c r="AJ86" i="23"/>
  <c r="AI70" i="24"/>
  <c r="AJ70" i="23"/>
  <c r="AI74" i="24"/>
  <c r="AJ74" i="23"/>
  <c r="AI13" i="23"/>
  <c r="AI65" i="24"/>
  <c r="AJ65" i="23"/>
  <c r="AI67" i="24"/>
  <c r="AJ67" i="23"/>
  <c r="AI58" i="24"/>
  <c r="AJ58" i="23"/>
  <c r="AF13" i="25"/>
  <c r="AI82" i="24"/>
  <c r="AJ82" i="23"/>
  <c r="AI53" i="24"/>
  <c r="AJ53" i="23"/>
  <c r="AI68" i="24"/>
  <c r="AJ68" i="23"/>
  <c r="AI56" i="24"/>
  <c r="AJ56" i="23"/>
  <c r="AI40" i="24"/>
  <c r="AJ40" i="23"/>
  <c r="AI52" i="24"/>
  <c r="AJ52" i="23"/>
  <c r="AF5" i="24"/>
  <c r="AF16" i="24" s="1"/>
  <c r="AE41" i="25" l="1"/>
  <c r="AE38" i="25"/>
  <c r="AF27" i="25"/>
  <c r="AF33" i="25" s="1"/>
  <c r="AF35" i="25" s="1"/>
  <c r="AP6" i="26"/>
  <c r="AP5" i="26"/>
  <c r="AF10" i="25"/>
  <c r="AG9" i="25"/>
  <c r="AG5" i="24"/>
  <c r="AG16" i="24" s="1"/>
  <c r="AI15" i="23"/>
  <c r="AI16" i="23" s="1"/>
  <c r="AI13" i="24"/>
  <c r="AI7" i="25" s="1"/>
  <c r="AJ70" i="24"/>
  <c r="AK70" i="23"/>
  <c r="AK36" i="23"/>
  <c r="AJ36" i="24"/>
  <c r="AG13" i="25"/>
  <c r="AJ60" i="24"/>
  <c r="AK60" i="23"/>
  <c r="AI10" i="24"/>
  <c r="AK76" i="23"/>
  <c r="AJ76" i="24"/>
  <c r="AJ26" i="24"/>
  <c r="AK26" i="23"/>
  <c r="AJ31" i="24"/>
  <c r="AK31" i="23"/>
  <c r="AJ62" i="24"/>
  <c r="AK62" i="23"/>
  <c r="AK80" i="23"/>
  <c r="AJ14" i="23"/>
  <c r="AJ80" i="24"/>
  <c r="AK88" i="23"/>
  <c r="AJ88" i="24"/>
  <c r="AJ66" i="24"/>
  <c r="AK66" i="23"/>
  <c r="AJ37" i="24"/>
  <c r="AK37" i="23"/>
  <c r="AJ50" i="24"/>
  <c r="AJ12" i="23"/>
  <c r="AK50" i="23"/>
  <c r="AJ84" i="24"/>
  <c r="AK84" i="23"/>
  <c r="AJ71" i="24"/>
  <c r="AK71" i="23"/>
  <c r="AJ32" i="24"/>
  <c r="AK32" i="23"/>
  <c r="AJ56" i="24"/>
  <c r="AK56" i="23"/>
  <c r="AK67" i="23"/>
  <c r="AJ67" i="24"/>
  <c r="AK91" i="23"/>
  <c r="AJ91" i="24"/>
  <c r="AJ75" i="24"/>
  <c r="AK75" i="23"/>
  <c r="AJ24" i="24"/>
  <c r="AK24" i="23"/>
  <c r="AJ55" i="24"/>
  <c r="AK55" i="23"/>
  <c r="AJ47" i="24"/>
  <c r="AK47" i="23"/>
  <c r="AK59" i="23"/>
  <c r="AJ59" i="24"/>
  <c r="AJ43" i="24"/>
  <c r="AK43" i="23"/>
  <c r="AI14" i="24"/>
  <c r="AI8" i="25" s="1"/>
  <c r="AK28" i="23"/>
  <c r="AJ28" i="24"/>
  <c r="AH4" i="25"/>
  <c r="AH6" i="24"/>
  <c r="AH15" i="24"/>
  <c r="AJ90" i="24"/>
  <c r="AK90" i="23"/>
  <c r="AJ41" i="24"/>
  <c r="AK41" i="23"/>
  <c r="AK85" i="23"/>
  <c r="AJ85" i="24"/>
  <c r="AJ83" i="24"/>
  <c r="AK83" i="23"/>
  <c r="AJ77" i="24"/>
  <c r="AK77" i="23"/>
  <c r="AJ44" i="24"/>
  <c r="AK44" i="23"/>
  <c r="AJ52" i="24"/>
  <c r="AK52" i="23"/>
  <c r="AJ74" i="24"/>
  <c r="AK74" i="23"/>
  <c r="AJ86" i="24"/>
  <c r="AK86" i="23"/>
  <c r="AJ42" i="24"/>
  <c r="AK42" i="23"/>
  <c r="AJ81" i="24"/>
  <c r="AK81" i="23"/>
  <c r="AJ51" i="24"/>
  <c r="AK51" i="23"/>
  <c r="AI11" i="24"/>
  <c r="AJ23" i="24"/>
  <c r="AK23" i="23"/>
  <c r="AQ13" i="26" s="1"/>
  <c r="AJ5" i="23"/>
  <c r="AJ10" i="23"/>
  <c r="AJ6" i="23"/>
  <c r="AJ89" i="24"/>
  <c r="AK89" i="23"/>
  <c r="AJ54" i="24"/>
  <c r="AK54" i="23"/>
  <c r="AJ46" i="24"/>
  <c r="AK46" i="23"/>
  <c r="AH5" i="25"/>
  <c r="AH7" i="24"/>
  <c r="AJ73" i="24"/>
  <c r="AK73" i="23"/>
  <c r="AJ38" i="24"/>
  <c r="AK38" i="23"/>
  <c r="AJ72" i="24"/>
  <c r="AK72" i="23"/>
  <c r="AI12" i="24"/>
  <c r="AI6" i="25" s="1"/>
  <c r="AJ39" i="24"/>
  <c r="AK39" i="23"/>
  <c r="AK61" i="23"/>
  <c r="AJ61" i="24"/>
  <c r="AJ69" i="24"/>
  <c r="AK69" i="23"/>
  <c r="AJ53" i="24"/>
  <c r="AK53" i="23"/>
  <c r="AJ40" i="24"/>
  <c r="AK40" i="23"/>
  <c r="AK68" i="23"/>
  <c r="AJ68" i="24"/>
  <c r="AJ82" i="24"/>
  <c r="AK82" i="23"/>
  <c r="AJ58" i="24"/>
  <c r="AK58" i="23"/>
  <c r="AJ65" i="24"/>
  <c r="AJ13" i="23"/>
  <c r="AK65" i="23"/>
  <c r="AJ87" i="24"/>
  <c r="AK87" i="23"/>
  <c r="AJ7" i="23"/>
  <c r="AK35" i="23"/>
  <c r="AJ11" i="23"/>
  <c r="AJ35" i="24"/>
  <c r="AJ27" i="24"/>
  <c r="AK27" i="23"/>
  <c r="AJ30" i="24"/>
  <c r="AK30" i="23"/>
  <c r="AJ29" i="24"/>
  <c r="AK29" i="23"/>
  <c r="AJ25" i="24"/>
  <c r="AK25" i="23"/>
  <c r="AJ45" i="24"/>
  <c r="AK45" i="23"/>
  <c r="AJ57" i="24"/>
  <c r="AK57" i="23"/>
  <c r="AJ92" i="24"/>
  <c r="AK92" i="23"/>
  <c r="AF41" i="25" l="1"/>
  <c r="AF38" i="25"/>
  <c r="AG27" i="25"/>
  <c r="AG33" i="25" s="1"/>
  <c r="AG35" i="25" s="1"/>
  <c r="AQ6" i="26"/>
  <c r="AQ5" i="26"/>
  <c r="AG10" i="25"/>
  <c r="AJ15" i="23"/>
  <c r="AH9" i="25"/>
  <c r="AH27" i="25" s="1"/>
  <c r="AK57" i="24"/>
  <c r="AL57" i="23"/>
  <c r="AK58" i="24"/>
  <c r="AL58" i="23"/>
  <c r="AK53" i="24"/>
  <c r="AL53" i="23"/>
  <c r="AK38" i="24"/>
  <c r="AL38" i="23"/>
  <c r="AL54" i="23"/>
  <c r="AK54" i="24"/>
  <c r="AJ10" i="24"/>
  <c r="AH5" i="24"/>
  <c r="AK55" i="24"/>
  <c r="AL55" i="23"/>
  <c r="AL75" i="23"/>
  <c r="AK75" i="24"/>
  <c r="AK32" i="24"/>
  <c r="AL32" i="23"/>
  <c r="AL84" i="23"/>
  <c r="AK84" i="24"/>
  <c r="AJ12" i="24"/>
  <c r="AJ6" i="25" s="1"/>
  <c r="AL88" i="23"/>
  <c r="AK88" i="24"/>
  <c r="AK62" i="24"/>
  <c r="AL62" i="23"/>
  <c r="AK26" i="24"/>
  <c r="AL26" i="23"/>
  <c r="AK70" i="24"/>
  <c r="AL70" i="23"/>
  <c r="AK25" i="24"/>
  <c r="AL25" i="23"/>
  <c r="AK30" i="24"/>
  <c r="AL30" i="23"/>
  <c r="AJ11" i="24"/>
  <c r="AK87" i="24"/>
  <c r="AL87" i="23"/>
  <c r="AL65" i="23"/>
  <c r="AK65" i="24"/>
  <c r="AK13" i="23"/>
  <c r="AK68" i="24"/>
  <c r="AL68" i="23"/>
  <c r="AK61" i="24"/>
  <c r="AL61" i="23"/>
  <c r="AJ16" i="23"/>
  <c r="AI5" i="25"/>
  <c r="AI7" i="24"/>
  <c r="AK81" i="24"/>
  <c r="AL81" i="23"/>
  <c r="AK86" i="24"/>
  <c r="AL86" i="23"/>
  <c r="AK52" i="24"/>
  <c r="AL52" i="23"/>
  <c r="AK77" i="24"/>
  <c r="AL77" i="23"/>
  <c r="AK90" i="24"/>
  <c r="AL90" i="23"/>
  <c r="AH33" i="25"/>
  <c r="AH35" i="25" s="1"/>
  <c r="AK59" i="24"/>
  <c r="AL59" i="23"/>
  <c r="AK67" i="24"/>
  <c r="AL67" i="23"/>
  <c r="AK37" i="24"/>
  <c r="AL37" i="23"/>
  <c r="AJ14" i="24"/>
  <c r="AJ8" i="25" s="1"/>
  <c r="AI6" i="24"/>
  <c r="AI4" i="25"/>
  <c r="AI15" i="24"/>
  <c r="AL82" i="23"/>
  <c r="AK82" i="24"/>
  <c r="AK40" i="24"/>
  <c r="AL40" i="23"/>
  <c r="AK69" i="24"/>
  <c r="AL69" i="23"/>
  <c r="AL39" i="23"/>
  <c r="AK39" i="24"/>
  <c r="AK72" i="24"/>
  <c r="AL72" i="23"/>
  <c r="AK73" i="24"/>
  <c r="AL73" i="23"/>
  <c r="AK46" i="24"/>
  <c r="AL46" i="23"/>
  <c r="AL89" i="23"/>
  <c r="AK89" i="24"/>
  <c r="AK85" i="24"/>
  <c r="AL85" i="23"/>
  <c r="AK43" i="24"/>
  <c r="AL43" i="23"/>
  <c r="AL47" i="23"/>
  <c r="AK47" i="24"/>
  <c r="AK24" i="24"/>
  <c r="AL24" i="23"/>
  <c r="AK56" i="24"/>
  <c r="AL56" i="23"/>
  <c r="AK71" i="24"/>
  <c r="AL71" i="23"/>
  <c r="AK12" i="23"/>
  <c r="AL50" i="23"/>
  <c r="AK50" i="24"/>
  <c r="AL31" i="23"/>
  <c r="AK31" i="24"/>
  <c r="AK60" i="24"/>
  <c r="AL60" i="23"/>
  <c r="AK92" i="24"/>
  <c r="AL92" i="23"/>
  <c r="AK45" i="24"/>
  <c r="AL45" i="23"/>
  <c r="AL29" i="23"/>
  <c r="AK29" i="24"/>
  <c r="AK27" i="24"/>
  <c r="AL27" i="23"/>
  <c r="AL35" i="23"/>
  <c r="AK35" i="24"/>
  <c r="AK11" i="23"/>
  <c r="AK7" i="23"/>
  <c r="AJ13" i="24"/>
  <c r="AJ7" i="25" s="1"/>
  <c r="AL23" i="23"/>
  <c r="AR13" i="26" s="1"/>
  <c r="AK5" i="23"/>
  <c r="AK10" i="23"/>
  <c r="AK23" i="24"/>
  <c r="AK6" i="23"/>
  <c r="AK51" i="24"/>
  <c r="AL51" i="23"/>
  <c r="AK42" i="24"/>
  <c r="AL42" i="23"/>
  <c r="AK74" i="24"/>
  <c r="AL74" i="23"/>
  <c r="AL44" i="23"/>
  <c r="AK44" i="24"/>
  <c r="AK83" i="24"/>
  <c r="AL83" i="23"/>
  <c r="AL41" i="23"/>
  <c r="AK41" i="24"/>
  <c r="AH13" i="25"/>
  <c r="AH16" i="24"/>
  <c r="AL28" i="23"/>
  <c r="AK28" i="24"/>
  <c r="AK91" i="24"/>
  <c r="AL91" i="23"/>
  <c r="AK66" i="24"/>
  <c r="AL66" i="23"/>
  <c r="AK14" i="23"/>
  <c r="AL80" i="23"/>
  <c r="AK80" i="24"/>
  <c r="AK76" i="24"/>
  <c r="AL76" i="23"/>
  <c r="AK36" i="24"/>
  <c r="AL36" i="23"/>
  <c r="AG41" i="25" l="1"/>
  <c r="AG38" i="25"/>
  <c r="AH41" i="25"/>
  <c r="AH38" i="25"/>
  <c r="AR5" i="26"/>
  <c r="AR6" i="26"/>
  <c r="AH10" i="25"/>
  <c r="AI9" i="25"/>
  <c r="AK15" i="23"/>
  <c r="AK16" i="23" s="1"/>
  <c r="AL60" i="24"/>
  <c r="AM60" i="23"/>
  <c r="AL36" i="24"/>
  <c r="AM36" i="23"/>
  <c r="AK14" i="24"/>
  <c r="AK8" i="25" s="1"/>
  <c r="AL28" i="24"/>
  <c r="AM28" i="23"/>
  <c r="AL41" i="24"/>
  <c r="AM41" i="23"/>
  <c r="AL44" i="24"/>
  <c r="AM44" i="23"/>
  <c r="AK10" i="24"/>
  <c r="AK11" i="24"/>
  <c r="AM92" i="23"/>
  <c r="AL92" i="24"/>
  <c r="AM47" i="23"/>
  <c r="AL47" i="24"/>
  <c r="AL82" i="24"/>
  <c r="AM82" i="23"/>
  <c r="AI5" i="24"/>
  <c r="AI16" i="24" s="1"/>
  <c r="AL61" i="24"/>
  <c r="AM61" i="23"/>
  <c r="AL88" i="24"/>
  <c r="AM88" i="23"/>
  <c r="AM84" i="23"/>
  <c r="AL84" i="24"/>
  <c r="AL75" i="24"/>
  <c r="AM75" i="23"/>
  <c r="AJ6" i="24"/>
  <c r="AJ15" i="24"/>
  <c r="AJ4" i="25"/>
  <c r="AL38" i="24"/>
  <c r="AM38" i="23"/>
  <c r="AL58" i="24"/>
  <c r="AM58" i="23"/>
  <c r="AL67" i="24"/>
  <c r="AM67" i="23"/>
  <c r="AM77" i="23"/>
  <c r="AL77" i="24"/>
  <c r="AL86" i="24"/>
  <c r="AM86" i="23"/>
  <c r="AK13" i="24"/>
  <c r="AK7" i="25" s="1"/>
  <c r="AM25" i="23"/>
  <c r="AL25" i="24"/>
  <c r="AL62" i="24"/>
  <c r="AM62" i="23"/>
  <c r="AL32" i="24"/>
  <c r="AM32" i="23"/>
  <c r="AL55" i="24"/>
  <c r="AM55" i="23"/>
  <c r="AL91" i="24"/>
  <c r="AM91" i="23"/>
  <c r="AM83" i="23"/>
  <c r="AL83" i="24"/>
  <c r="AL51" i="24"/>
  <c r="AM51" i="23"/>
  <c r="AL11" i="23"/>
  <c r="AL35" i="24"/>
  <c r="AL7" i="23"/>
  <c r="AM35" i="23"/>
  <c r="AM24" i="23"/>
  <c r="AL24" i="24"/>
  <c r="AL43" i="24"/>
  <c r="AM43" i="23"/>
  <c r="AL27" i="24"/>
  <c r="AM27" i="23"/>
  <c r="AL89" i="24"/>
  <c r="AM89" i="23"/>
  <c r="AL39" i="24"/>
  <c r="AM39" i="23"/>
  <c r="AI13" i="25"/>
  <c r="AI10" i="25" s="1"/>
  <c r="AL68" i="24"/>
  <c r="AM68" i="23"/>
  <c r="AL13" i="23"/>
  <c r="AL65" i="24"/>
  <c r="AM65" i="23"/>
  <c r="AJ5" i="25"/>
  <c r="AJ7" i="24"/>
  <c r="AM53" i="23"/>
  <c r="AL53" i="24"/>
  <c r="AL57" i="24"/>
  <c r="AM57" i="23"/>
  <c r="AL14" i="23"/>
  <c r="AL80" i="24"/>
  <c r="AM80" i="23"/>
  <c r="AL74" i="24"/>
  <c r="AM74" i="23"/>
  <c r="AL29" i="24"/>
  <c r="AM29" i="23"/>
  <c r="AL31" i="24"/>
  <c r="AM31" i="23"/>
  <c r="AL71" i="24"/>
  <c r="AM71" i="23"/>
  <c r="AL73" i="24"/>
  <c r="AM73" i="23"/>
  <c r="AL40" i="24"/>
  <c r="AM40" i="23"/>
  <c r="AL76" i="24"/>
  <c r="AM76" i="23"/>
  <c r="AL45" i="24"/>
  <c r="AM45" i="23"/>
  <c r="AK12" i="24"/>
  <c r="AK6" i="25" s="1"/>
  <c r="AL66" i="24"/>
  <c r="AM66" i="23"/>
  <c r="AL42" i="24"/>
  <c r="AM42" i="23"/>
  <c r="AL5" i="23"/>
  <c r="AL10" i="23"/>
  <c r="AL23" i="24"/>
  <c r="AM23" i="23"/>
  <c r="AS13" i="26" s="1"/>
  <c r="AL6" i="23"/>
  <c r="AM50" i="23"/>
  <c r="AL50" i="24"/>
  <c r="AL12" i="23"/>
  <c r="AL56" i="24"/>
  <c r="AM56" i="23"/>
  <c r="AL85" i="24"/>
  <c r="AM85" i="23"/>
  <c r="AL46" i="24"/>
  <c r="AM46" i="23"/>
  <c r="AL72" i="24"/>
  <c r="AM72" i="23"/>
  <c r="AL69" i="24"/>
  <c r="AM69" i="23"/>
  <c r="AL37" i="24"/>
  <c r="AM37" i="23"/>
  <c r="AL59" i="24"/>
  <c r="AM59" i="23"/>
  <c r="AM90" i="23"/>
  <c r="AL90" i="24"/>
  <c r="AL52" i="24"/>
  <c r="AM52" i="23"/>
  <c r="AL81" i="24"/>
  <c r="AM81" i="23"/>
  <c r="AL87" i="24"/>
  <c r="AM87" i="23"/>
  <c r="AM30" i="23"/>
  <c r="AL30" i="24"/>
  <c r="AL70" i="24"/>
  <c r="AM70" i="23"/>
  <c r="AL26" i="24"/>
  <c r="AM26" i="23"/>
  <c r="AL54" i="24"/>
  <c r="AM54" i="23"/>
  <c r="AI27" i="25" l="1"/>
  <c r="AI33" i="25" s="1"/>
  <c r="AI35" i="25" s="1"/>
  <c r="AS6" i="26"/>
  <c r="AS5" i="26"/>
  <c r="AJ13" i="25"/>
  <c r="AL15" i="23"/>
  <c r="AL16" i="23" s="1"/>
  <c r="AJ9" i="25"/>
  <c r="AJ27" i="25" s="1"/>
  <c r="AN30" i="23"/>
  <c r="AM30" i="24"/>
  <c r="AM24" i="24"/>
  <c r="AN24" i="23"/>
  <c r="AM83" i="24"/>
  <c r="AN83" i="23"/>
  <c r="AM75" i="24"/>
  <c r="AN75" i="23"/>
  <c r="AM88" i="24"/>
  <c r="AN88" i="23"/>
  <c r="AN47" i="23"/>
  <c r="AM47" i="24"/>
  <c r="AN54" i="23"/>
  <c r="AM54" i="24"/>
  <c r="AN70" i="23"/>
  <c r="AM70" i="24"/>
  <c r="AM87" i="24"/>
  <c r="AN87" i="23"/>
  <c r="AM52" i="24"/>
  <c r="AN52" i="23"/>
  <c r="AM59" i="24"/>
  <c r="AN59" i="23"/>
  <c r="AM72" i="24"/>
  <c r="AN72" i="23"/>
  <c r="AM85" i="24"/>
  <c r="AN85" i="23"/>
  <c r="AM6" i="23"/>
  <c r="AM5" i="23"/>
  <c r="AN23" i="23"/>
  <c r="AT13" i="26" s="1"/>
  <c r="AM23" i="24"/>
  <c r="AM10" i="23"/>
  <c r="AN42" i="23"/>
  <c r="AM42" i="24"/>
  <c r="AM76" i="24"/>
  <c r="AN76" i="23"/>
  <c r="AM73" i="24"/>
  <c r="AN73" i="23"/>
  <c r="AN31" i="23"/>
  <c r="AM31" i="24"/>
  <c r="AM74" i="24"/>
  <c r="AN74" i="23"/>
  <c r="AN53" i="23"/>
  <c r="AM53" i="24"/>
  <c r="AL13" i="24"/>
  <c r="AL7" i="25" s="1"/>
  <c r="AM89" i="24"/>
  <c r="AN89" i="23"/>
  <c r="AM43" i="24"/>
  <c r="AN43" i="23"/>
  <c r="AN35" i="23"/>
  <c r="AM35" i="24"/>
  <c r="AM11" i="23"/>
  <c r="AM7" i="23"/>
  <c r="AM51" i="24"/>
  <c r="AN51" i="23"/>
  <c r="AM91" i="24"/>
  <c r="AN91" i="23"/>
  <c r="AM55" i="24"/>
  <c r="AN55" i="23"/>
  <c r="AM62" i="24"/>
  <c r="AN62" i="23"/>
  <c r="AM58" i="24"/>
  <c r="AN58" i="23"/>
  <c r="AJ33" i="25"/>
  <c r="AJ35" i="25" s="1"/>
  <c r="AM82" i="24"/>
  <c r="AN82" i="23"/>
  <c r="AM41" i="24"/>
  <c r="AN41" i="23"/>
  <c r="AN60" i="23"/>
  <c r="AM60" i="24"/>
  <c r="AN90" i="23"/>
  <c r="AM90" i="24"/>
  <c r="AM13" i="23"/>
  <c r="AN65" i="23"/>
  <c r="AM65" i="24"/>
  <c r="AM25" i="24"/>
  <c r="AN25" i="23"/>
  <c r="AL10" i="24"/>
  <c r="AM77" i="24"/>
  <c r="AN77" i="23"/>
  <c r="AM61" i="24"/>
  <c r="AN61" i="23"/>
  <c r="AM92" i="24"/>
  <c r="AN92" i="23"/>
  <c r="AK15" i="24"/>
  <c r="AK6" i="24"/>
  <c r="AK4" i="25"/>
  <c r="AL14" i="24"/>
  <c r="AL8" i="25" s="1"/>
  <c r="AL12" i="24"/>
  <c r="AL6" i="25" s="1"/>
  <c r="AN57" i="23"/>
  <c r="AM57" i="24"/>
  <c r="AM26" i="24"/>
  <c r="AN26" i="23"/>
  <c r="AN81" i="23"/>
  <c r="AM81" i="24"/>
  <c r="AM37" i="24"/>
  <c r="AN37" i="23"/>
  <c r="AM69" i="24"/>
  <c r="AN69" i="23"/>
  <c r="AM46" i="24"/>
  <c r="AN46" i="23"/>
  <c r="AN56" i="23"/>
  <c r="AM56" i="24"/>
  <c r="AM12" i="23"/>
  <c r="AN50" i="23"/>
  <c r="AM50" i="24"/>
  <c r="AN66" i="23"/>
  <c r="AM66" i="24"/>
  <c r="AM45" i="24"/>
  <c r="AN45" i="23"/>
  <c r="AN40" i="23"/>
  <c r="AM40" i="24"/>
  <c r="AM71" i="24"/>
  <c r="AN71" i="23"/>
  <c r="AM29" i="24"/>
  <c r="AN29" i="23"/>
  <c r="AN80" i="23"/>
  <c r="AM80" i="24"/>
  <c r="AM14" i="23"/>
  <c r="AM68" i="24"/>
  <c r="AN68" i="23"/>
  <c r="AN39" i="23"/>
  <c r="AM39" i="24"/>
  <c r="AN27" i="23"/>
  <c r="AM27" i="24"/>
  <c r="AL11" i="24"/>
  <c r="AN32" i="23"/>
  <c r="AM32" i="24"/>
  <c r="AN86" i="23"/>
  <c r="AM86" i="24"/>
  <c r="AN67" i="23"/>
  <c r="AM67" i="24"/>
  <c r="AM38" i="24"/>
  <c r="AN38" i="23"/>
  <c r="AJ5" i="24"/>
  <c r="AJ16" i="24" s="1"/>
  <c r="AM84" i="24"/>
  <c r="AN84" i="23"/>
  <c r="AK5" i="25"/>
  <c r="AK7" i="24"/>
  <c r="AM44" i="24"/>
  <c r="AN44" i="23"/>
  <c r="AM28" i="24"/>
  <c r="AN28" i="23"/>
  <c r="AM36" i="24"/>
  <c r="AN36" i="23"/>
  <c r="AI38" i="25" l="1"/>
  <c r="AI39" i="25" s="1"/>
  <c r="AJ39" i="25" s="1"/>
  <c r="AK39" i="25" s="1"/>
  <c r="AL39" i="25" s="1"/>
  <c r="AM39" i="25" s="1"/>
  <c r="AN39" i="25" s="1"/>
  <c r="AT5" i="26"/>
  <c r="AT6" i="26"/>
  <c r="AJ10" i="25"/>
  <c r="AK9" i="25"/>
  <c r="AM15" i="23"/>
  <c r="AM16" i="23" s="1"/>
  <c r="AO32" i="23"/>
  <c r="AN32" i="24"/>
  <c r="AN29" i="24"/>
  <c r="AO29" i="23"/>
  <c r="AN46" i="24"/>
  <c r="AO46" i="23"/>
  <c r="AN82" i="24"/>
  <c r="AO82" i="23"/>
  <c r="AN55" i="24"/>
  <c r="AO55" i="23"/>
  <c r="AM11" i="24"/>
  <c r="AN89" i="24"/>
  <c r="AO89" i="23"/>
  <c r="AN76" i="24"/>
  <c r="AO76" i="23"/>
  <c r="AN75" i="24"/>
  <c r="AO75" i="23"/>
  <c r="AN66" i="24"/>
  <c r="AO66" i="23"/>
  <c r="AK5" i="24"/>
  <c r="AK16" i="24" s="1"/>
  <c r="AN61" i="24"/>
  <c r="AO61" i="23"/>
  <c r="AM13" i="24"/>
  <c r="AM7" i="25" s="1"/>
  <c r="AO90" i="23"/>
  <c r="AN90" i="24"/>
  <c r="AN7" i="23"/>
  <c r="AO35" i="23"/>
  <c r="AN35" i="24"/>
  <c r="AN11" i="23"/>
  <c r="AO53" i="23"/>
  <c r="AN53" i="24"/>
  <c r="AN31" i="24"/>
  <c r="AO31" i="23"/>
  <c r="AM10" i="24"/>
  <c r="AO85" i="23"/>
  <c r="AN85" i="24"/>
  <c r="AO59" i="23"/>
  <c r="AN59" i="24"/>
  <c r="AO87" i="23"/>
  <c r="AN87" i="24"/>
  <c r="AO47" i="23"/>
  <c r="AN47" i="24"/>
  <c r="AN28" i="24"/>
  <c r="AO28" i="23"/>
  <c r="AO67" i="23"/>
  <c r="AN67" i="24"/>
  <c r="AO27" i="23"/>
  <c r="AN27" i="24"/>
  <c r="AO50" i="23"/>
  <c r="AN12" i="23"/>
  <c r="AN50" i="24"/>
  <c r="AN26" i="24"/>
  <c r="AO26" i="23"/>
  <c r="AN38" i="24"/>
  <c r="AO38" i="23"/>
  <c r="AN40" i="24"/>
  <c r="AO40" i="23"/>
  <c r="AO36" i="23"/>
  <c r="AN36" i="24"/>
  <c r="AN44" i="24"/>
  <c r="AO44" i="23"/>
  <c r="AO84" i="23"/>
  <c r="AN84" i="24"/>
  <c r="AO86" i="23"/>
  <c r="AN86" i="24"/>
  <c r="AN39" i="24"/>
  <c r="AO39" i="23"/>
  <c r="AM14" i="24"/>
  <c r="AM8" i="25" s="1"/>
  <c r="AO71" i="23"/>
  <c r="AN71" i="24"/>
  <c r="AO45" i="23"/>
  <c r="AN45" i="24"/>
  <c r="AN69" i="24"/>
  <c r="AO69" i="23"/>
  <c r="AK13" i="25"/>
  <c r="AL15" i="24"/>
  <c r="AL6" i="24"/>
  <c r="AL4" i="25"/>
  <c r="AO65" i="23"/>
  <c r="AN65" i="24"/>
  <c r="AN13" i="23"/>
  <c r="AO62" i="23"/>
  <c r="AN62" i="24"/>
  <c r="AN91" i="24"/>
  <c r="AO91" i="23"/>
  <c r="AN43" i="24"/>
  <c r="AO43" i="23"/>
  <c r="AN74" i="24"/>
  <c r="AO74" i="23"/>
  <c r="AN73" i="24"/>
  <c r="AO73" i="23"/>
  <c r="AN10" i="23"/>
  <c r="AN6" i="23"/>
  <c r="AN5" i="23"/>
  <c r="AO23" i="23"/>
  <c r="AU13" i="26" s="1"/>
  <c r="AN23" i="24"/>
  <c r="AO54" i="23"/>
  <c r="AN54" i="24"/>
  <c r="AN88" i="24"/>
  <c r="AO88" i="23"/>
  <c r="AN83" i="24"/>
  <c r="AO83" i="23"/>
  <c r="AO37" i="23"/>
  <c r="AN37" i="24"/>
  <c r="AO41" i="23"/>
  <c r="AN41" i="24"/>
  <c r="AO58" i="23"/>
  <c r="AN58" i="24"/>
  <c r="AN51" i="24"/>
  <c r="AO51" i="23"/>
  <c r="AO70" i="23"/>
  <c r="AN70" i="24"/>
  <c r="AN24" i="24"/>
  <c r="AO24" i="23"/>
  <c r="AL5" i="25"/>
  <c r="AL7" i="24"/>
  <c r="AO68" i="23"/>
  <c r="AN68" i="24"/>
  <c r="AO80" i="23"/>
  <c r="AN80" i="24"/>
  <c r="AN14" i="23"/>
  <c r="AM12" i="24"/>
  <c r="AM6" i="25" s="1"/>
  <c r="AN56" i="24"/>
  <c r="AO56" i="23"/>
  <c r="AO81" i="23"/>
  <c r="AN81" i="24"/>
  <c r="AO57" i="23"/>
  <c r="AN57" i="24"/>
  <c r="AO92" i="23"/>
  <c r="AN92" i="24"/>
  <c r="AN77" i="24"/>
  <c r="AO77" i="23"/>
  <c r="AN25" i="24"/>
  <c r="AO25" i="23"/>
  <c r="AO60" i="23"/>
  <c r="AN60" i="24"/>
  <c r="AO42" i="23"/>
  <c r="AN42" i="24"/>
  <c r="AN72" i="24"/>
  <c r="AO72" i="23"/>
  <c r="AN52" i="24"/>
  <c r="AO52" i="23"/>
  <c r="AO30" i="23"/>
  <c r="AN30" i="24"/>
  <c r="AJ38" i="25" l="1"/>
  <c r="AI41" i="25"/>
  <c r="AJ41" i="25"/>
  <c r="AK27" i="25"/>
  <c r="AK33" i="25" s="1"/>
  <c r="AK35" i="25" s="1"/>
  <c r="AU6" i="26"/>
  <c r="AU5" i="26"/>
  <c r="AK10" i="25"/>
  <c r="AL9" i="25"/>
  <c r="AN15" i="23"/>
  <c r="AN16" i="23" s="1"/>
  <c r="AO42" i="24"/>
  <c r="AP42" i="23"/>
  <c r="AP72" i="23"/>
  <c r="AO72" i="24"/>
  <c r="AP77" i="23"/>
  <c r="AO77" i="24"/>
  <c r="AO56" i="24"/>
  <c r="AP56" i="23"/>
  <c r="AP68" i="23"/>
  <c r="AO68" i="24"/>
  <c r="AP41" i="23"/>
  <c r="AO41" i="24"/>
  <c r="AP54" i="23"/>
  <c r="AO54" i="24"/>
  <c r="AO74" i="24"/>
  <c r="AP74" i="23"/>
  <c r="AO91" i="24"/>
  <c r="AP91" i="23"/>
  <c r="AP45" i="23"/>
  <c r="AO45" i="24"/>
  <c r="AP86" i="23"/>
  <c r="AO86" i="24"/>
  <c r="AO26" i="24"/>
  <c r="AP26" i="23"/>
  <c r="AO50" i="24"/>
  <c r="AO12" i="23"/>
  <c r="AP50" i="23"/>
  <c r="AO67" i="24"/>
  <c r="AP67" i="23"/>
  <c r="AP47" i="23"/>
  <c r="AO47" i="24"/>
  <c r="AO59" i="24"/>
  <c r="AP59" i="23"/>
  <c r="AP53" i="23"/>
  <c r="AO53" i="24"/>
  <c r="AP75" i="23"/>
  <c r="AO75" i="24"/>
  <c r="AP89" i="23"/>
  <c r="AO89" i="24"/>
  <c r="AO55" i="24"/>
  <c r="AP55" i="23"/>
  <c r="AP29" i="23"/>
  <c r="AO29" i="24"/>
  <c r="AO60" i="24"/>
  <c r="AP60" i="23"/>
  <c r="AO88" i="24"/>
  <c r="AP88" i="23"/>
  <c r="AN10" i="24"/>
  <c r="AL5" i="24"/>
  <c r="AP69" i="23"/>
  <c r="AO69" i="24"/>
  <c r="AP39" i="23"/>
  <c r="AO39" i="24"/>
  <c r="AO38" i="24"/>
  <c r="AP38" i="23"/>
  <c r="AP28" i="23"/>
  <c r="AO28" i="24"/>
  <c r="AO31" i="24"/>
  <c r="AP31" i="23"/>
  <c r="AP30" i="23"/>
  <c r="AO30" i="24"/>
  <c r="AP57" i="23"/>
  <c r="AO57" i="24"/>
  <c r="AN14" i="24"/>
  <c r="AN8" i="25" s="1"/>
  <c r="AP52" i="23"/>
  <c r="AO52" i="24"/>
  <c r="AO25" i="24"/>
  <c r="AP25" i="23"/>
  <c r="AP80" i="23"/>
  <c r="AO14" i="23"/>
  <c r="AO80" i="24"/>
  <c r="AO70" i="24"/>
  <c r="AP70" i="23"/>
  <c r="AP58" i="23"/>
  <c r="AO58" i="24"/>
  <c r="AP37" i="23"/>
  <c r="AO37" i="24"/>
  <c r="AO5" i="23"/>
  <c r="AO6" i="23"/>
  <c r="AO23" i="24"/>
  <c r="AO10" i="23"/>
  <c r="AP23" i="23"/>
  <c r="AV13" i="26" s="1"/>
  <c r="AP73" i="23"/>
  <c r="AO73" i="24"/>
  <c r="AP43" i="23"/>
  <c r="AO43" i="24"/>
  <c r="AN13" i="24"/>
  <c r="AN7" i="25" s="1"/>
  <c r="AL13" i="25"/>
  <c r="AO71" i="24"/>
  <c r="AP71" i="23"/>
  <c r="AO84" i="24"/>
  <c r="AP84" i="23"/>
  <c r="AO36" i="24"/>
  <c r="AP36" i="23"/>
  <c r="AN12" i="24"/>
  <c r="AN6" i="25" s="1"/>
  <c r="AO27" i="24"/>
  <c r="AP27" i="23"/>
  <c r="AP87" i="23"/>
  <c r="AO87" i="24"/>
  <c r="AP85" i="23"/>
  <c r="AO85" i="24"/>
  <c r="AN11" i="24"/>
  <c r="AP90" i="23"/>
  <c r="AO90" i="24"/>
  <c r="AP66" i="23"/>
  <c r="AO66" i="24"/>
  <c r="AP76" i="23"/>
  <c r="AO76" i="24"/>
  <c r="AM5" i="25"/>
  <c r="AM7" i="24"/>
  <c r="AO82" i="24"/>
  <c r="AP82" i="23"/>
  <c r="AO46" i="24"/>
  <c r="AP46" i="23"/>
  <c r="AP92" i="23"/>
  <c r="AO92" i="24"/>
  <c r="AO81" i="24"/>
  <c r="AP81" i="23"/>
  <c r="AP24" i="23"/>
  <c r="AO24" i="24"/>
  <c r="AO51" i="24"/>
  <c r="AP51" i="23"/>
  <c r="AP83" i="23"/>
  <c r="AO83" i="24"/>
  <c r="AO62" i="24"/>
  <c r="AP62" i="23"/>
  <c r="AO65" i="24"/>
  <c r="AO13" i="23"/>
  <c r="AP65" i="23"/>
  <c r="AP44" i="23"/>
  <c r="AO44" i="24"/>
  <c r="AO40" i="24"/>
  <c r="AP40" i="23"/>
  <c r="AM6" i="24"/>
  <c r="AM15" i="24"/>
  <c r="AM4" i="25"/>
  <c r="AO11" i="23"/>
  <c r="AO35" i="24"/>
  <c r="AP35" i="23"/>
  <c r="AO7" i="23"/>
  <c r="AP61" i="23"/>
  <c r="AO61" i="24"/>
  <c r="AO32" i="24"/>
  <c r="AP32" i="23"/>
  <c r="AK41" i="25" l="1"/>
  <c r="AK38" i="25"/>
  <c r="AL27" i="25"/>
  <c r="AL33" i="25" s="1"/>
  <c r="AL35" i="25" s="1"/>
  <c r="AM9" i="25"/>
  <c r="AM27" i="25" s="1"/>
  <c r="AM33" i="25" s="1"/>
  <c r="AM35" i="25" s="1"/>
  <c r="AV5" i="26"/>
  <c r="AV6" i="26"/>
  <c r="AL10" i="25"/>
  <c r="AL16" i="24"/>
  <c r="AM5" i="24"/>
  <c r="AM16" i="24" s="1"/>
  <c r="AO15" i="23"/>
  <c r="AO16" i="23" s="1"/>
  <c r="AP44" i="24"/>
  <c r="AQ44" i="23"/>
  <c r="AQ62" i="23"/>
  <c r="AP62" i="24"/>
  <c r="AP51" i="24"/>
  <c r="AQ51" i="23"/>
  <c r="AP81" i="24"/>
  <c r="AQ81" i="23"/>
  <c r="AP46" i="24"/>
  <c r="AQ46" i="23"/>
  <c r="AN5" i="25"/>
  <c r="AN7" i="24"/>
  <c r="AP84" i="24"/>
  <c r="AQ84" i="23"/>
  <c r="AP23" i="24"/>
  <c r="AP10" i="23"/>
  <c r="AP5" i="23"/>
  <c r="AQ23" i="23"/>
  <c r="AW13" i="26" s="1"/>
  <c r="AP6" i="23"/>
  <c r="AQ58" i="23"/>
  <c r="AP58" i="24"/>
  <c r="AP31" i="24"/>
  <c r="AQ31" i="23"/>
  <c r="AQ38" i="23"/>
  <c r="AP38" i="24"/>
  <c r="AP75" i="24"/>
  <c r="AQ75" i="23"/>
  <c r="AP47" i="24"/>
  <c r="AQ47" i="23"/>
  <c r="AQ74" i="23"/>
  <c r="AP74" i="24"/>
  <c r="AP56" i="24"/>
  <c r="AQ56" i="23"/>
  <c r="AQ65" i="23"/>
  <c r="AP13" i="23"/>
  <c r="AP65" i="24"/>
  <c r="AQ66" i="23"/>
  <c r="AP66" i="24"/>
  <c r="AQ87" i="23"/>
  <c r="AP87" i="24"/>
  <c r="AP43" i="24"/>
  <c r="AQ43" i="23"/>
  <c r="AQ70" i="23"/>
  <c r="AP70" i="24"/>
  <c r="AQ80" i="23"/>
  <c r="AP14" i="23"/>
  <c r="AP80" i="24"/>
  <c r="AQ52" i="23"/>
  <c r="AP52" i="24"/>
  <c r="AQ57" i="23"/>
  <c r="AP57" i="24"/>
  <c r="AQ69" i="23"/>
  <c r="AP69" i="24"/>
  <c r="AP88" i="24"/>
  <c r="AQ88" i="23"/>
  <c r="AQ59" i="23"/>
  <c r="AP59" i="24"/>
  <c r="AQ67" i="23"/>
  <c r="AP67" i="24"/>
  <c r="AO12" i="24"/>
  <c r="AO6" i="25" s="1"/>
  <c r="AQ86" i="23"/>
  <c r="AP86" i="24"/>
  <c r="AQ41" i="23"/>
  <c r="AP41" i="24"/>
  <c r="AQ72" i="23"/>
  <c r="AP72" i="24"/>
  <c r="AQ61" i="23"/>
  <c r="AP61" i="24"/>
  <c r="AP40" i="24"/>
  <c r="AQ40" i="23"/>
  <c r="AQ82" i="23"/>
  <c r="AP82" i="24"/>
  <c r="AQ27" i="23"/>
  <c r="AP27" i="24"/>
  <c r="AQ36" i="23"/>
  <c r="AP36" i="24"/>
  <c r="AQ71" i="23"/>
  <c r="AP71" i="24"/>
  <c r="AO10" i="24"/>
  <c r="AP37" i="24"/>
  <c r="AQ37" i="23"/>
  <c r="AQ25" i="23"/>
  <c r="AP25" i="24"/>
  <c r="AQ29" i="23"/>
  <c r="AP29" i="24"/>
  <c r="AP89" i="24"/>
  <c r="AQ89" i="23"/>
  <c r="AP53" i="24"/>
  <c r="AQ53" i="23"/>
  <c r="AP26" i="24"/>
  <c r="AQ26" i="23"/>
  <c r="AQ91" i="23"/>
  <c r="AP91" i="24"/>
  <c r="AP42" i="24"/>
  <c r="AQ42" i="23"/>
  <c r="AQ32" i="23"/>
  <c r="AP32" i="24"/>
  <c r="AQ35" i="23"/>
  <c r="AP7" i="23"/>
  <c r="AP11" i="23"/>
  <c r="AP35" i="24"/>
  <c r="AM13" i="25"/>
  <c r="AO11" i="24"/>
  <c r="AO13" i="24"/>
  <c r="AO7" i="25" s="1"/>
  <c r="AP83" i="24"/>
  <c r="AQ83" i="23"/>
  <c r="AQ24" i="23"/>
  <c r="AP24" i="24"/>
  <c r="AQ92" i="23"/>
  <c r="AP92" i="24"/>
  <c r="AQ76" i="23"/>
  <c r="AP76" i="24"/>
  <c r="AP90" i="24"/>
  <c r="AQ90" i="23"/>
  <c r="AP85" i="24"/>
  <c r="AQ85" i="23"/>
  <c r="AQ73" i="23"/>
  <c r="AP73" i="24"/>
  <c r="AO14" i="24"/>
  <c r="AO8" i="25" s="1"/>
  <c r="AP30" i="24"/>
  <c r="AQ30" i="23"/>
  <c r="AP28" i="24"/>
  <c r="AQ28" i="23"/>
  <c r="AP39" i="24"/>
  <c r="AQ39" i="23"/>
  <c r="AN6" i="24"/>
  <c r="AN4" i="25"/>
  <c r="AN15" i="24"/>
  <c r="AQ60" i="23"/>
  <c r="AP60" i="24"/>
  <c r="AP55" i="24"/>
  <c r="AQ55" i="23"/>
  <c r="AP12" i="23"/>
  <c r="AP50" i="24"/>
  <c r="AQ50" i="23"/>
  <c r="AP45" i="24"/>
  <c r="AQ45" i="23"/>
  <c r="AP54" i="24"/>
  <c r="AQ54" i="23"/>
  <c r="AQ68" i="23"/>
  <c r="AP68" i="24"/>
  <c r="AQ77" i="23"/>
  <c r="AP77" i="24"/>
  <c r="AL41" i="25" l="1"/>
  <c r="AL38" i="25"/>
  <c r="AM41" i="25"/>
  <c r="AM38" i="25"/>
  <c r="AM10" i="25"/>
  <c r="AW6" i="26"/>
  <c r="AW5" i="26"/>
  <c r="AN9" i="25"/>
  <c r="AN5" i="24"/>
  <c r="AN16" i="24" s="1"/>
  <c r="AP15" i="23"/>
  <c r="AP16" i="23" s="1"/>
  <c r="AQ60" i="24"/>
  <c r="AR60" i="23"/>
  <c r="AR39" i="23"/>
  <c r="AQ39" i="24"/>
  <c r="AQ30" i="24"/>
  <c r="AR30" i="23"/>
  <c r="AR90" i="23"/>
  <c r="AQ90" i="24"/>
  <c r="AR83" i="23"/>
  <c r="AQ83" i="24"/>
  <c r="AP11" i="24"/>
  <c r="AR53" i="23"/>
  <c r="AQ53" i="24"/>
  <c r="AR37" i="23"/>
  <c r="AQ37" i="24"/>
  <c r="AQ40" i="24"/>
  <c r="AR40" i="23"/>
  <c r="AR88" i="23"/>
  <c r="AQ88" i="24"/>
  <c r="AP14" i="24"/>
  <c r="AP8" i="25" s="1"/>
  <c r="AQ70" i="24"/>
  <c r="AR70" i="23"/>
  <c r="AR87" i="23"/>
  <c r="AQ87" i="24"/>
  <c r="AR56" i="23"/>
  <c r="AQ56" i="24"/>
  <c r="AR47" i="23"/>
  <c r="AQ47" i="24"/>
  <c r="AQ31" i="24"/>
  <c r="AR31" i="23"/>
  <c r="AP10" i="24"/>
  <c r="AQ62" i="24"/>
  <c r="AR62" i="23"/>
  <c r="AR68" i="23"/>
  <c r="AQ68" i="24"/>
  <c r="AQ54" i="24"/>
  <c r="AR54" i="23"/>
  <c r="AQ50" i="24"/>
  <c r="AQ12" i="23"/>
  <c r="AR50" i="23"/>
  <c r="AR55" i="23"/>
  <c r="AQ55" i="24"/>
  <c r="AN13" i="25"/>
  <c r="AR73" i="23"/>
  <c r="AQ73" i="24"/>
  <c r="AQ92" i="24"/>
  <c r="AR92" i="23"/>
  <c r="AO7" i="24"/>
  <c r="AO5" i="25"/>
  <c r="AQ32" i="24"/>
  <c r="AR32" i="23"/>
  <c r="AQ91" i="24"/>
  <c r="AR91" i="23"/>
  <c r="AQ29" i="24"/>
  <c r="AR29" i="23"/>
  <c r="AQ71" i="24"/>
  <c r="AR71" i="23"/>
  <c r="AQ27" i="24"/>
  <c r="AR27" i="23"/>
  <c r="AQ72" i="24"/>
  <c r="AR72" i="23"/>
  <c r="AR86" i="23"/>
  <c r="AQ86" i="24"/>
  <c r="AQ67" i="24"/>
  <c r="AR67" i="23"/>
  <c r="AQ57" i="24"/>
  <c r="AR57" i="23"/>
  <c r="AR43" i="23"/>
  <c r="AQ43" i="24"/>
  <c r="AR65" i="23"/>
  <c r="AQ13" i="23"/>
  <c r="AQ65" i="24"/>
  <c r="AQ6" i="23"/>
  <c r="AR23" i="23"/>
  <c r="AX13" i="26" s="1"/>
  <c r="AQ23" i="24"/>
  <c r="AQ10" i="23"/>
  <c r="AQ5" i="23"/>
  <c r="AR84" i="23"/>
  <c r="AQ84" i="24"/>
  <c r="AR46" i="23"/>
  <c r="AQ46" i="24"/>
  <c r="AQ51" i="24"/>
  <c r="AR51" i="23"/>
  <c r="AR44" i="23"/>
  <c r="AQ44" i="24"/>
  <c r="AR77" i="23"/>
  <c r="AQ77" i="24"/>
  <c r="AP12" i="24"/>
  <c r="AP6" i="25" s="1"/>
  <c r="AQ28" i="24"/>
  <c r="AR28" i="23"/>
  <c r="AQ85" i="24"/>
  <c r="AR85" i="23"/>
  <c r="AQ42" i="24"/>
  <c r="AR42" i="23"/>
  <c r="AQ26" i="24"/>
  <c r="AR26" i="23"/>
  <c r="AR89" i="23"/>
  <c r="AQ89" i="24"/>
  <c r="AQ14" i="23"/>
  <c r="AR80" i="23"/>
  <c r="AQ80" i="24"/>
  <c r="AR66" i="23"/>
  <c r="AQ66" i="24"/>
  <c r="AR75" i="23"/>
  <c r="AQ75" i="24"/>
  <c r="AR45" i="23"/>
  <c r="AQ45" i="24"/>
  <c r="AQ76" i="24"/>
  <c r="AR76" i="23"/>
  <c r="AR24" i="23"/>
  <c r="AQ24" i="24"/>
  <c r="AQ35" i="24"/>
  <c r="AR35" i="23"/>
  <c r="AQ11" i="23"/>
  <c r="AQ7" i="23"/>
  <c r="AQ25" i="24"/>
  <c r="AR25" i="23"/>
  <c r="AO4" i="25"/>
  <c r="AO6" i="24"/>
  <c r="AO15" i="24"/>
  <c r="AR36" i="23"/>
  <c r="AQ36" i="24"/>
  <c r="AR82" i="23"/>
  <c r="AQ82" i="24"/>
  <c r="AR61" i="23"/>
  <c r="AQ61" i="24"/>
  <c r="AR41" i="23"/>
  <c r="AQ41" i="24"/>
  <c r="AR59" i="23"/>
  <c r="AQ59" i="24"/>
  <c r="AR69" i="23"/>
  <c r="AQ69" i="24"/>
  <c r="AR52" i="23"/>
  <c r="AQ52" i="24"/>
  <c r="AP13" i="24"/>
  <c r="AP7" i="25" s="1"/>
  <c r="AQ74" i="24"/>
  <c r="AR74" i="23"/>
  <c r="AQ38" i="24"/>
  <c r="AR38" i="23"/>
  <c r="AQ58" i="24"/>
  <c r="AR58" i="23"/>
  <c r="AQ81" i="24"/>
  <c r="AR81" i="23"/>
  <c r="AN27" i="25" l="1"/>
  <c r="AN33" i="25" s="1"/>
  <c r="AN35" i="25" s="1"/>
  <c r="AO5" i="24"/>
  <c r="AX5" i="26"/>
  <c r="AX6" i="26"/>
  <c r="AN10" i="25"/>
  <c r="AO9" i="25"/>
  <c r="AQ15" i="23"/>
  <c r="AQ16" i="23" s="1"/>
  <c r="AS81" i="23"/>
  <c r="AR81" i="24"/>
  <c r="AS52" i="23"/>
  <c r="AR52" i="24"/>
  <c r="AR59" i="24"/>
  <c r="AS59" i="23"/>
  <c r="AR41" i="24"/>
  <c r="AS41" i="23"/>
  <c r="AR82" i="24"/>
  <c r="AS82" i="23"/>
  <c r="AQ14" i="24"/>
  <c r="AQ8" i="25" s="1"/>
  <c r="AS77" i="23"/>
  <c r="AR77" i="24"/>
  <c r="AR84" i="24"/>
  <c r="AS84" i="23"/>
  <c r="AS23" i="23"/>
  <c r="AY13" i="26" s="1"/>
  <c r="AR6" i="23"/>
  <c r="AR5" i="23"/>
  <c r="AR10" i="23"/>
  <c r="AR23" i="24"/>
  <c r="AS65" i="23"/>
  <c r="AR13" i="23"/>
  <c r="AR65" i="24"/>
  <c r="AR86" i="24"/>
  <c r="AS86" i="23"/>
  <c r="AP15" i="24"/>
  <c r="AP4" i="25"/>
  <c r="AP6" i="24"/>
  <c r="AR40" i="24"/>
  <c r="AS40" i="23"/>
  <c r="AR38" i="24"/>
  <c r="AS38" i="23"/>
  <c r="AR24" i="24"/>
  <c r="AS24" i="23"/>
  <c r="AS75" i="23"/>
  <c r="AR75" i="24"/>
  <c r="AR14" i="23"/>
  <c r="AR80" i="24"/>
  <c r="AS80" i="23"/>
  <c r="AR42" i="24"/>
  <c r="AS42" i="23"/>
  <c r="AR28" i="24"/>
  <c r="AS28" i="23"/>
  <c r="AR67" i="24"/>
  <c r="AS67" i="23"/>
  <c r="AR72" i="24"/>
  <c r="AS72" i="23"/>
  <c r="AR71" i="24"/>
  <c r="AS71" i="23"/>
  <c r="AS91" i="23"/>
  <c r="AR91" i="24"/>
  <c r="AQ12" i="24"/>
  <c r="AQ6" i="25" s="1"/>
  <c r="AS68" i="23"/>
  <c r="AR68" i="24"/>
  <c r="AS47" i="23"/>
  <c r="AR47" i="24"/>
  <c r="AS87" i="23"/>
  <c r="AR87" i="24"/>
  <c r="AS53" i="23"/>
  <c r="AR53" i="24"/>
  <c r="AS90" i="23"/>
  <c r="AR90" i="24"/>
  <c r="AR39" i="24"/>
  <c r="AS39" i="23"/>
  <c r="AR69" i="24"/>
  <c r="AS69" i="23"/>
  <c r="AR61" i="24"/>
  <c r="AS61" i="23"/>
  <c r="AR36" i="24"/>
  <c r="AS36" i="23"/>
  <c r="AS25" i="23"/>
  <c r="AR25" i="24"/>
  <c r="AR11" i="23"/>
  <c r="AR7" i="23"/>
  <c r="AS35" i="23"/>
  <c r="AR35" i="24"/>
  <c r="AS76" i="23"/>
  <c r="AR76" i="24"/>
  <c r="AR89" i="24"/>
  <c r="AS89" i="23"/>
  <c r="AR44" i="24"/>
  <c r="AS44" i="23"/>
  <c r="AR46" i="24"/>
  <c r="AS46" i="23"/>
  <c r="AQ13" i="24"/>
  <c r="AQ7" i="25" s="1"/>
  <c r="AR43" i="24"/>
  <c r="AS43" i="23"/>
  <c r="AR73" i="24"/>
  <c r="AS73" i="23"/>
  <c r="AS55" i="23"/>
  <c r="AR55" i="24"/>
  <c r="AR54" i="24"/>
  <c r="AS54" i="23"/>
  <c r="AS62" i="23"/>
  <c r="AR62" i="24"/>
  <c r="AR31" i="24"/>
  <c r="AS31" i="23"/>
  <c r="AR70" i="24"/>
  <c r="AS70" i="23"/>
  <c r="AP7" i="24"/>
  <c r="AP5" i="25"/>
  <c r="AS30" i="23"/>
  <c r="AR30" i="24"/>
  <c r="AR60" i="24"/>
  <c r="AS60" i="23"/>
  <c r="AR58" i="24"/>
  <c r="AS58" i="23"/>
  <c r="AS74" i="23"/>
  <c r="AR74" i="24"/>
  <c r="AO16" i="24"/>
  <c r="AO13" i="25"/>
  <c r="AQ11" i="24"/>
  <c r="AS45" i="23"/>
  <c r="AR45" i="24"/>
  <c r="AS66" i="23"/>
  <c r="AR66" i="24"/>
  <c r="AS26" i="23"/>
  <c r="AR26" i="24"/>
  <c r="AS85" i="23"/>
  <c r="AR85" i="24"/>
  <c r="AS51" i="23"/>
  <c r="AR51" i="24"/>
  <c r="AQ10" i="24"/>
  <c r="AS57" i="23"/>
  <c r="AR57" i="24"/>
  <c r="AS27" i="23"/>
  <c r="AR27" i="24"/>
  <c r="AR29" i="24"/>
  <c r="AS29" i="23"/>
  <c r="AR32" i="24"/>
  <c r="AS32" i="23"/>
  <c r="AS92" i="23"/>
  <c r="AR92" i="24"/>
  <c r="AR50" i="24"/>
  <c r="AR12" i="23"/>
  <c r="AS50" i="23"/>
  <c r="AS56" i="23"/>
  <c r="AR56" i="24"/>
  <c r="AS88" i="23"/>
  <c r="AR88" i="24"/>
  <c r="AR37" i="24"/>
  <c r="AS37" i="23"/>
  <c r="AR83" i="24"/>
  <c r="AS83" i="23"/>
  <c r="AN41" i="25" l="1"/>
  <c r="AN38" i="25"/>
  <c r="AO27" i="25"/>
  <c r="AO33" i="25" s="1"/>
  <c r="AO35" i="25" s="1"/>
  <c r="AY6" i="26"/>
  <c r="AY5" i="26"/>
  <c r="AO10" i="25"/>
  <c r="AP9" i="25"/>
  <c r="AR15" i="23"/>
  <c r="AT56" i="23"/>
  <c r="AS56" i="24"/>
  <c r="AS29" i="24"/>
  <c r="AT29" i="23"/>
  <c r="AT58" i="23"/>
  <c r="AS58" i="24"/>
  <c r="AT44" i="23"/>
  <c r="AS44" i="24"/>
  <c r="AT36" i="23"/>
  <c r="AS36" i="24"/>
  <c r="AT69" i="23"/>
  <c r="AS69" i="24"/>
  <c r="AS71" i="24"/>
  <c r="AT71" i="23"/>
  <c r="AT67" i="23"/>
  <c r="AS67" i="24"/>
  <c r="AS42" i="24"/>
  <c r="AT42" i="23"/>
  <c r="AT86" i="23"/>
  <c r="AS86" i="24"/>
  <c r="AT65" i="23"/>
  <c r="AS13" i="23"/>
  <c r="AS65" i="24"/>
  <c r="AS41" i="24"/>
  <c r="AT41" i="23"/>
  <c r="AT88" i="23"/>
  <c r="AS88" i="24"/>
  <c r="AT83" i="23"/>
  <c r="AS83" i="24"/>
  <c r="AT50" i="23"/>
  <c r="AS50" i="24"/>
  <c r="AS12" i="23"/>
  <c r="AT92" i="23"/>
  <c r="AS92" i="24"/>
  <c r="AS57" i="24"/>
  <c r="AT57" i="23"/>
  <c r="AS51" i="24"/>
  <c r="AT51" i="23"/>
  <c r="AS26" i="24"/>
  <c r="AT26" i="23"/>
  <c r="AT45" i="23"/>
  <c r="AS45" i="24"/>
  <c r="AT70" i="23"/>
  <c r="AS70" i="24"/>
  <c r="AS43" i="24"/>
  <c r="AT43" i="23"/>
  <c r="AT76" i="23"/>
  <c r="AS76" i="24"/>
  <c r="AS90" i="24"/>
  <c r="AT90" i="23"/>
  <c r="AS87" i="24"/>
  <c r="AT87" i="23"/>
  <c r="AS38" i="24"/>
  <c r="AT38" i="23"/>
  <c r="AP5" i="24"/>
  <c r="AP16" i="24" s="1"/>
  <c r="AR10" i="24"/>
  <c r="AS10" i="23"/>
  <c r="AS23" i="24"/>
  <c r="AS6" i="23"/>
  <c r="AS5" i="23"/>
  <c r="AT23" i="23"/>
  <c r="AZ13" i="26" s="1"/>
  <c r="AS77" i="24"/>
  <c r="AT77" i="23"/>
  <c r="AT52" i="23"/>
  <c r="AS52" i="24"/>
  <c r="AT30" i="23"/>
  <c r="AS30" i="24"/>
  <c r="AT62" i="23"/>
  <c r="AS62" i="24"/>
  <c r="AT55" i="23"/>
  <c r="AS55" i="24"/>
  <c r="AT46" i="23"/>
  <c r="AS46" i="24"/>
  <c r="AS89" i="24"/>
  <c r="AT89" i="23"/>
  <c r="AR11" i="24"/>
  <c r="AS61" i="24"/>
  <c r="AT61" i="23"/>
  <c r="AS39" i="24"/>
  <c r="AT39" i="23"/>
  <c r="AS72" i="24"/>
  <c r="AT72" i="23"/>
  <c r="AS28" i="24"/>
  <c r="AT28" i="23"/>
  <c r="AT80" i="23"/>
  <c r="AS80" i="24"/>
  <c r="AS14" i="23"/>
  <c r="AT75" i="23"/>
  <c r="AS75" i="24"/>
  <c r="AR13" i="24"/>
  <c r="AR7" i="25" s="1"/>
  <c r="AR16" i="23"/>
  <c r="AT84" i="23"/>
  <c r="AS84" i="24"/>
  <c r="AT82" i="23"/>
  <c r="AS82" i="24"/>
  <c r="AS59" i="24"/>
  <c r="AT59" i="23"/>
  <c r="AT32" i="23"/>
  <c r="AS32" i="24"/>
  <c r="AQ4" i="25"/>
  <c r="AQ15" i="24"/>
  <c r="AQ6" i="24"/>
  <c r="AS37" i="24"/>
  <c r="AT37" i="23"/>
  <c r="AR12" i="24"/>
  <c r="AR6" i="25" s="1"/>
  <c r="AS27" i="24"/>
  <c r="AT27" i="23"/>
  <c r="AS85" i="24"/>
  <c r="AT85" i="23"/>
  <c r="AT66" i="23"/>
  <c r="AS66" i="24"/>
  <c r="AQ5" i="25"/>
  <c r="AQ7" i="24"/>
  <c r="AT74" i="23"/>
  <c r="AS74" i="24"/>
  <c r="AS60" i="24"/>
  <c r="AT60" i="23"/>
  <c r="AS31" i="24"/>
  <c r="AT31" i="23"/>
  <c r="AS54" i="24"/>
  <c r="AT54" i="23"/>
  <c r="AT73" i="23"/>
  <c r="AS73" i="24"/>
  <c r="AS35" i="24"/>
  <c r="AT35" i="23"/>
  <c r="AS11" i="23"/>
  <c r="AS7" i="23"/>
  <c r="AS25" i="24"/>
  <c r="AT25" i="23"/>
  <c r="AT53" i="23"/>
  <c r="AS53" i="24"/>
  <c r="AS47" i="24"/>
  <c r="AT47" i="23"/>
  <c r="AT68" i="23"/>
  <c r="AS68" i="24"/>
  <c r="AT91" i="23"/>
  <c r="AS91" i="24"/>
  <c r="AR14" i="24"/>
  <c r="AR8" i="25" s="1"/>
  <c r="AS24" i="24"/>
  <c r="AT24" i="23"/>
  <c r="AT40" i="23"/>
  <c r="AS40" i="24"/>
  <c r="AP13" i="25"/>
  <c r="AT81" i="23"/>
  <c r="AS81" i="24"/>
  <c r="AO38" i="25" l="1"/>
  <c r="AO39" i="25" s="1"/>
  <c r="AP39" i="25" s="1"/>
  <c r="AQ39" i="25" s="1"/>
  <c r="AR39" i="25" s="1"/>
  <c r="AS39" i="25" s="1"/>
  <c r="AT39" i="25" s="1"/>
  <c r="AP27" i="25"/>
  <c r="AP33" i="25" s="1"/>
  <c r="AP35" i="25" s="1"/>
  <c r="AZ6" i="26"/>
  <c r="AZ5" i="26"/>
  <c r="AP10" i="25"/>
  <c r="AS15" i="23"/>
  <c r="AS16" i="23" s="1"/>
  <c r="AQ13" i="25"/>
  <c r="AQ9" i="25"/>
  <c r="AT81" i="24"/>
  <c r="AU81" i="23"/>
  <c r="AT68" i="24"/>
  <c r="AU68" i="23"/>
  <c r="AT73" i="24"/>
  <c r="AU73" i="23"/>
  <c r="AU74" i="23"/>
  <c r="AT74" i="24"/>
  <c r="AT66" i="24"/>
  <c r="AU66" i="23"/>
  <c r="AT75" i="24"/>
  <c r="AU75" i="23"/>
  <c r="AT28" i="24"/>
  <c r="AU28" i="23"/>
  <c r="AT39" i="24"/>
  <c r="AU39" i="23"/>
  <c r="AS10" i="24"/>
  <c r="AU87" i="23"/>
  <c r="AT87" i="24"/>
  <c r="AT26" i="24"/>
  <c r="AU26" i="23"/>
  <c r="AT57" i="24"/>
  <c r="AU57" i="23"/>
  <c r="AT83" i="24"/>
  <c r="AU83" i="23"/>
  <c r="AT29" i="24"/>
  <c r="AU29" i="23"/>
  <c r="AU40" i="23"/>
  <c r="AT40" i="24"/>
  <c r="AU53" i="23"/>
  <c r="AT53" i="24"/>
  <c r="AU24" i="23"/>
  <c r="AT24" i="24"/>
  <c r="AT47" i="24"/>
  <c r="AU47" i="23"/>
  <c r="AU25" i="23"/>
  <c r="AT25" i="24"/>
  <c r="AT35" i="24"/>
  <c r="AT11" i="23"/>
  <c r="AU35" i="23"/>
  <c r="AT7" i="23"/>
  <c r="AU54" i="23"/>
  <c r="AT54" i="24"/>
  <c r="AU60" i="23"/>
  <c r="AT60" i="24"/>
  <c r="AU85" i="23"/>
  <c r="AT85" i="24"/>
  <c r="AQ5" i="24"/>
  <c r="AQ16" i="24" s="1"/>
  <c r="AU32" i="23"/>
  <c r="AT32" i="24"/>
  <c r="AU82" i="23"/>
  <c r="AT82" i="24"/>
  <c r="AR5" i="25"/>
  <c r="AR7" i="24"/>
  <c r="AU46" i="23"/>
  <c r="AT46" i="24"/>
  <c r="AU62" i="23"/>
  <c r="AT62" i="24"/>
  <c r="AT6" i="23"/>
  <c r="AT23" i="24"/>
  <c r="AT10" i="23"/>
  <c r="AU23" i="23"/>
  <c r="BA13" i="26" s="1"/>
  <c r="BB13" i="26" s="1"/>
  <c r="BC13" i="26" s="1"/>
  <c r="BD13" i="26" s="1"/>
  <c r="BE13" i="26" s="1"/>
  <c r="BF13" i="26" s="1"/>
  <c r="BG13" i="26" s="1"/>
  <c r="BH13" i="26" s="1"/>
  <c r="BI13" i="26" s="1"/>
  <c r="BJ13" i="26" s="1"/>
  <c r="BK13" i="26" s="1"/>
  <c r="BL13" i="26" s="1"/>
  <c r="BM13" i="26" s="1"/>
  <c r="BN13" i="26" s="1"/>
  <c r="BO13" i="26" s="1"/>
  <c r="BP13" i="26" s="1"/>
  <c r="BQ13" i="26" s="1"/>
  <c r="BR13" i="26" s="1"/>
  <c r="BS13" i="26" s="1"/>
  <c r="BT13" i="26" s="1"/>
  <c r="BU13" i="26" s="1"/>
  <c r="BV13" i="26" s="1"/>
  <c r="BW13" i="26" s="1"/>
  <c r="BX13" i="26" s="1"/>
  <c r="BY13" i="26" s="1"/>
  <c r="BZ13" i="26" s="1"/>
  <c r="CA13" i="26" s="1"/>
  <c r="CB13" i="26" s="1"/>
  <c r="CC13" i="26" s="1"/>
  <c r="CD13" i="26" s="1"/>
  <c r="CE13" i="26" s="1"/>
  <c r="CF13" i="26" s="1"/>
  <c r="CG13" i="26" s="1"/>
  <c r="CH13" i="26" s="1"/>
  <c r="CI13" i="26" s="1"/>
  <c r="CJ13" i="26" s="1"/>
  <c r="AT5" i="23"/>
  <c r="AU38" i="23"/>
  <c r="AT38" i="24"/>
  <c r="AU76" i="23"/>
  <c r="AT76" i="24"/>
  <c r="AT70" i="24"/>
  <c r="AU70" i="23"/>
  <c r="AS12" i="24"/>
  <c r="AS6" i="25" s="1"/>
  <c r="AS13" i="24"/>
  <c r="AS7" i="25" s="1"/>
  <c r="AU86" i="23"/>
  <c r="AT86" i="24"/>
  <c r="AT67" i="24"/>
  <c r="AU67" i="23"/>
  <c r="AU69" i="23"/>
  <c r="AT69" i="24"/>
  <c r="AU44" i="23"/>
  <c r="AT44" i="24"/>
  <c r="AT91" i="24"/>
  <c r="AU91" i="23"/>
  <c r="AS11" i="24"/>
  <c r="AT59" i="24"/>
  <c r="AU59" i="23"/>
  <c r="AS14" i="24"/>
  <c r="AS8" i="25" s="1"/>
  <c r="AT72" i="24"/>
  <c r="AU72" i="23"/>
  <c r="AT61" i="24"/>
  <c r="AU61" i="23"/>
  <c r="AU89" i="23"/>
  <c r="AT89" i="24"/>
  <c r="AU52" i="23"/>
  <c r="AT52" i="24"/>
  <c r="AR6" i="24"/>
  <c r="AR5" i="24" s="1"/>
  <c r="AR15" i="24"/>
  <c r="AR4" i="25"/>
  <c r="AT90" i="24"/>
  <c r="AU90" i="23"/>
  <c r="AU43" i="23"/>
  <c r="AT43" i="24"/>
  <c r="AU51" i="23"/>
  <c r="AT51" i="24"/>
  <c r="AT50" i="24"/>
  <c r="AT12" i="23"/>
  <c r="AU50" i="23"/>
  <c r="AT88" i="24"/>
  <c r="AU88" i="23"/>
  <c r="AU42" i="23"/>
  <c r="AT42" i="24"/>
  <c r="AU71" i="23"/>
  <c r="AT71" i="24"/>
  <c r="AU31" i="23"/>
  <c r="AT31" i="24"/>
  <c r="AT27" i="24"/>
  <c r="AU27" i="23"/>
  <c r="AT37" i="24"/>
  <c r="AU37" i="23"/>
  <c r="AT84" i="24"/>
  <c r="AU84" i="23"/>
  <c r="AT14" i="23"/>
  <c r="AT80" i="24"/>
  <c r="AU80" i="23"/>
  <c r="AU55" i="23"/>
  <c r="AT55" i="24"/>
  <c r="AT30" i="24"/>
  <c r="AU30" i="23"/>
  <c r="AT77" i="24"/>
  <c r="AU77" i="23"/>
  <c r="AT45" i="24"/>
  <c r="AU45" i="23"/>
  <c r="AU92" i="23"/>
  <c r="AT92" i="24"/>
  <c r="AT41" i="24"/>
  <c r="AU41" i="23"/>
  <c r="AT65" i="24"/>
  <c r="AU65" i="23"/>
  <c r="AT13" i="23"/>
  <c r="AT36" i="24"/>
  <c r="AU36" i="23"/>
  <c r="AU58" i="23"/>
  <c r="AT58" i="24"/>
  <c r="AT56" i="24"/>
  <c r="AU56" i="23"/>
  <c r="AP41" i="25" l="1"/>
  <c r="AP38" i="25"/>
  <c r="AO41" i="25"/>
  <c r="AQ27" i="25"/>
  <c r="AQ33" i="25" s="1"/>
  <c r="AQ35" i="25" s="1"/>
  <c r="BA6" i="26"/>
  <c r="BA5" i="26"/>
  <c r="AQ10" i="25"/>
  <c r="AR9" i="25"/>
  <c r="AR13" i="25"/>
  <c r="AT15" i="23"/>
  <c r="AT16" i="23" s="1"/>
  <c r="AU65" i="24"/>
  <c r="AU13" i="23"/>
  <c r="AV65" i="23"/>
  <c r="AV41" i="23"/>
  <c r="AU41" i="24"/>
  <c r="AU45" i="24"/>
  <c r="AV45" i="23"/>
  <c r="AU77" i="24"/>
  <c r="AV77" i="23"/>
  <c r="AV71" i="23"/>
  <c r="AU71" i="24"/>
  <c r="AV90" i="23"/>
  <c r="AU90" i="24"/>
  <c r="AR16" i="24"/>
  <c r="AV89" i="23"/>
  <c r="AU89" i="24"/>
  <c r="AU69" i="24"/>
  <c r="AV69" i="23"/>
  <c r="AV86" i="23"/>
  <c r="AU86" i="24"/>
  <c r="AU76" i="24"/>
  <c r="AV76" i="23"/>
  <c r="AU10" i="23"/>
  <c r="AV23" i="23"/>
  <c r="AU5" i="23"/>
  <c r="AU23" i="24"/>
  <c r="AU6" i="23"/>
  <c r="AU85" i="24"/>
  <c r="AV85" i="23"/>
  <c r="AV54" i="23"/>
  <c r="AU54" i="24"/>
  <c r="AT11" i="24"/>
  <c r="AV53" i="23"/>
  <c r="AU53" i="24"/>
  <c r="AV87" i="23"/>
  <c r="AU87" i="24"/>
  <c r="AV39" i="23"/>
  <c r="AU39" i="24"/>
  <c r="AU75" i="24"/>
  <c r="AV75" i="23"/>
  <c r="AU68" i="24"/>
  <c r="AV68" i="23"/>
  <c r="AV55" i="23"/>
  <c r="AU55" i="24"/>
  <c r="AV84" i="23"/>
  <c r="AU84" i="24"/>
  <c r="AV37" i="23"/>
  <c r="AU37" i="24"/>
  <c r="AU12" i="23"/>
  <c r="AU50" i="24"/>
  <c r="AV50" i="23"/>
  <c r="AV51" i="23"/>
  <c r="AU51" i="24"/>
  <c r="AV61" i="23"/>
  <c r="AU61" i="24"/>
  <c r="AU67" i="24"/>
  <c r="AV67" i="23"/>
  <c r="AU70" i="24"/>
  <c r="AV70" i="23"/>
  <c r="AU62" i="24"/>
  <c r="AV62" i="23"/>
  <c r="AU32" i="24"/>
  <c r="AV32" i="23"/>
  <c r="AU83" i="24"/>
  <c r="AV83" i="23"/>
  <c r="AV26" i="23"/>
  <c r="AU26" i="24"/>
  <c r="AU74" i="24"/>
  <c r="AV74" i="23"/>
  <c r="AU58" i="24"/>
  <c r="AV58" i="23"/>
  <c r="AV30" i="23"/>
  <c r="AU30" i="24"/>
  <c r="AU14" i="23"/>
  <c r="AV80" i="23"/>
  <c r="AU80" i="24"/>
  <c r="AU31" i="24"/>
  <c r="AV31" i="23"/>
  <c r="AU42" i="24"/>
  <c r="AV42" i="23"/>
  <c r="AU52" i="24"/>
  <c r="AV52" i="23"/>
  <c r="AS5" i="25"/>
  <c r="AS7" i="24"/>
  <c r="AV44" i="23"/>
  <c r="AU44" i="24"/>
  <c r="AU38" i="24"/>
  <c r="AV38" i="23"/>
  <c r="AT10" i="24"/>
  <c r="AV60" i="23"/>
  <c r="AU60" i="24"/>
  <c r="AU11" i="23"/>
  <c r="AV35" i="23"/>
  <c r="AU7" i="23"/>
  <c r="AU35" i="24"/>
  <c r="AV25" i="23"/>
  <c r="AU25" i="24"/>
  <c r="AU24" i="24"/>
  <c r="AV24" i="23"/>
  <c r="AU40" i="24"/>
  <c r="AV40" i="23"/>
  <c r="AS6" i="24"/>
  <c r="AS4" i="25"/>
  <c r="AS15" i="24"/>
  <c r="AV28" i="23"/>
  <c r="AU28" i="24"/>
  <c r="AU66" i="24"/>
  <c r="AV66" i="23"/>
  <c r="AV73" i="23"/>
  <c r="AU73" i="24"/>
  <c r="AU81" i="24"/>
  <c r="AV81" i="23"/>
  <c r="AU56" i="24"/>
  <c r="AV56" i="23"/>
  <c r="AV36" i="23"/>
  <c r="AU36" i="24"/>
  <c r="AT13" i="24"/>
  <c r="AT7" i="25" s="1"/>
  <c r="AV92" i="23"/>
  <c r="AU92" i="24"/>
  <c r="AT14" i="24"/>
  <c r="AT8" i="25" s="1"/>
  <c r="AV27" i="23"/>
  <c r="AU27" i="24"/>
  <c r="AV88" i="23"/>
  <c r="AU88" i="24"/>
  <c r="AT12" i="24"/>
  <c r="AT6" i="25" s="1"/>
  <c r="AV43" i="23"/>
  <c r="AU43" i="24"/>
  <c r="AV72" i="23"/>
  <c r="AU72" i="24"/>
  <c r="AV59" i="23"/>
  <c r="AU59" i="24"/>
  <c r="AV91" i="23"/>
  <c r="AU91" i="24"/>
  <c r="AV46" i="23"/>
  <c r="AU46" i="24"/>
  <c r="AU82" i="24"/>
  <c r="AV82" i="23"/>
  <c r="AV47" i="23"/>
  <c r="AU47" i="24"/>
  <c r="AV29" i="23"/>
  <c r="AU29" i="24"/>
  <c r="AV57" i="23"/>
  <c r="AU57" i="24"/>
  <c r="AQ41" i="25" l="1"/>
  <c r="AQ38" i="25"/>
  <c r="AR27" i="25"/>
  <c r="AR33" i="25" s="1"/>
  <c r="AR35" i="25" s="1"/>
  <c r="BB5" i="26"/>
  <c r="BB6" i="26"/>
  <c r="AR10" i="25"/>
  <c r="AS9" i="25"/>
  <c r="AS5" i="24"/>
  <c r="AS16" i="24" s="1"/>
  <c r="AU15" i="23"/>
  <c r="AU16" i="23" s="1"/>
  <c r="AV29" i="24"/>
  <c r="AW29" i="23"/>
  <c r="AV91" i="24"/>
  <c r="AW91" i="23"/>
  <c r="AW72" i="23"/>
  <c r="AV72" i="24"/>
  <c r="AW27" i="23"/>
  <c r="AV27" i="24"/>
  <c r="AW73" i="23"/>
  <c r="AV73" i="24"/>
  <c r="AV28" i="24"/>
  <c r="AW28" i="23"/>
  <c r="AV40" i="24"/>
  <c r="AW40" i="23"/>
  <c r="AW35" i="23"/>
  <c r="AX35" i="23" s="1"/>
  <c r="AV35" i="24"/>
  <c r="AV11" i="23"/>
  <c r="AV7" i="23"/>
  <c r="AW52" i="23"/>
  <c r="AV52" i="24"/>
  <c r="AW42" i="23"/>
  <c r="AV42" i="24"/>
  <c r="AU14" i="24"/>
  <c r="AU8" i="25" s="1"/>
  <c r="AW30" i="23"/>
  <c r="AV30" i="24"/>
  <c r="AW26" i="23"/>
  <c r="AV26" i="24"/>
  <c r="AV61" i="24"/>
  <c r="AW61" i="23"/>
  <c r="AU12" i="24"/>
  <c r="AU6" i="25" s="1"/>
  <c r="AV68" i="24"/>
  <c r="AW68" i="23"/>
  <c r="AV90" i="24"/>
  <c r="AW90" i="23"/>
  <c r="AW41" i="23"/>
  <c r="AV41" i="24"/>
  <c r="AV81" i="24"/>
  <c r="AW81" i="23"/>
  <c r="AW66" i="23"/>
  <c r="AV66" i="24"/>
  <c r="AS13" i="25"/>
  <c r="AW25" i="23"/>
  <c r="AV25" i="24"/>
  <c r="AT4" i="25"/>
  <c r="AT15" i="24"/>
  <c r="AT6" i="24"/>
  <c r="AV44" i="24"/>
  <c r="AW44" i="23"/>
  <c r="AV14" i="23"/>
  <c r="AW80" i="23"/>
  <c r="AX80" i="23" s="1"/>
  <c r="AV80" i="24"/>
  <c r="AV58" i="24"/>
  <c r="AW58" i="23"/>
  <c r="AW83" i="23"/>
  <c r="AV83" i="24"/>
  <c r="AV62" i="24"/>
  <c r="AW62" i="23"/>
  <c r="AW67" i="23"/>
  <c r="AV67" i="24"/>
  <c r="AW84" i="23"/>
  <c r="AV84" i="24"/>
  <c r="AW39" i="23"/>
  <c r="AV39" i="24"/>
  <c r="AW53" i="23"/>
  <c r="AV53" i="24"/>
  <c r="AV54" i="24"/>
  <c r="AW54" i="23"/>
  <c r="AU10" i="24"/>
  <c r="AW76" i="23"/>
  <c r="AV76" i="24"/>
  <c r="AW86" i="23"/>
  <c r="AV86" i="24"/>
  <c r="AW89" i="23"/>
  <c r="AV89" i="24"/>
  <c r="AV45" i="24"/>
  <c r="AW45" i="23"/>
  <c r="AW65" i="23"/>
  <c r="AX65" i="23" s="1"/>
  <c r="AV65" i="24"/>
  <c r="AV13" i="23"/>
  <c r="AV57" i="24"/>
  <c r="AW57" i="23"/>
  <c r="AW47" i="23"/>
  <c r="AV47" i="24"/>
  <c r="AW46" i="23"/>
  <c r="AV46" i="24"/>
  <c r="AW59" i="23"/>
  <c r="AV59" i="24"/>
  <c r="AV43" i="24"/>
  <c r="AW43" i="23"/>
  <c r="AW88" i="23"/>
  <c r="AV88" i="24"/>
  <c r="AW92" i="23"/>
  <c r="AV92" i="24"/>
  <c r="AW36" i="23"/>
  <c r="AV36" i="24"/>
  <c r="AW24" i="23"/>
  <c r="AV24" i="24"/>
  <c r="AU11" i="24"/>
  <c r="AW38" i="23"/>
  <c r="AV38" i="24"/>
  <c r="AW31" i="23"/>
  <c r="AV31" i="24"/>
  <c r="AW51" i="23"/>
  <c r="AV51" i="24"/>
  <c r="AW75" i="23"/>
  <c r="AV75" i="24"/>
  <c r="AT7" i="24"/>
  <c r="AT5" i="25"/>
  <c r="AW85" i="23"/>
  <c r="AV85" i="24"/>
  <c r="AW69" i="23"/>
  <c r="AV69" i="24"/>
  <c r="AW71" i="23"/>
  <c r="AV71" i="24"/>
  <c r="AV82" i="24"/>
  <c r="AW82" i="23"/>
  <c r="AV56" i="24"/>
  <c r="AW56" i="23"/>
  <c r="AV60" i="24"/>
  <c r="AW60" i="23"/>
  <c r="AV74" i="24"/>
  <c r="AW74" i="23"/>
  <c r="AW32" i="23"/>
  <c r="AV32" i="24"/>
  <c r="AW70" i="23"/>
  <c r="AV70" i="24"/>
  <c r="AV50" i="24"/>
  <c r="AV12" i="23"/>
  <c r="AW50" i="23"/>
  <c r="AX50" i="23" s="1"/>
  <c r="AW37" i="23"/>
  <c r="AV37" i="24"/>
  <c r="AW55" i="23"/>
  <c r="AV55" i="24"/>
  <c r="AW87" i="23"/>
  <c r="AV87" i="24"/>
  <c r="AV5" i="23"/>
  <c r="AV23" i="24"/>
  <c r="AV10" i="23"/>
  <c r="AV6" i="23"/>
  <c r="AW23" i="23"/>
  <c r="AW77" i="23"/>
  <c r="AV77" i="24"/>
  <c r="AU13" i="24"/>
  <c r="AU7" i="25" s="1"/>
  <c r="AR41" i="25" l="1"/>
  <c r="AR38" i="25"/>
  <c r="AS27" i="25"/>
  <c r="AS33" i="25" s="1"/>
  <c r="AS35" i="25" s="1"/>
  <c r="AX23" i="23"/>
  <c r="AS10" i="25"/>
  <c r="AW55" i="24"/>
  <c r="AX55" i="23"/>
  <c r="AW56" i="24"/>
  <c r="AX56" i="23"/>
  <c r="AW43" i="24"/>
  <c r="AX43" i="23"/>
  <c r="AW57" i="24"/>
  <c r="AX57" i="23"/>
  <c r="AY65" i="23"/>
  <c r="AZ65" i="23" s="1"/>
  <c r="AX65" i="24"/>
  <c r="AW89" i="24"/>
  <c r="AX89" i="23"/>
  <c r="AW76" i="24"/>
  <c r="AX76" i="23"/>
  <c r="AW39" i="24"/>
  <c r="AX39" i="23"/>
  <c r="AW67" i="24"/>
  <c r="AX67" i="23"/>
  <c r="AW83" i="24"/>
  <c r="AX83" i="23"/>
  <c r="AY80" i="23"/>
  <c r="AZ80" i="23" s="1"/>
  <c r="AX80" i="24"/>
  <c r="AW25" i="24"/>
  <c r="AX25" i="23"/>
  <c r="AW66" i="24"/>
  <c r="AX66" i="23"/>
  <c r="AW41" i="24"/>
  <c r="AX41" i="23"/>
  <c r="AW30" i="24"/>
  <c r="AX30" i="23"/>
  <c r="AW42" i="24"/>
  <c r="AX42" i="23"/>
  <c r="AY35" i="23"/>
  <c r="AZ35" i="23" s="1"/>
  <c r="AX35" i="24"/>
  <c r="AW27" i="24"/>
  <c r="AX27" i="23"/>
  <c r="AW32" i="24"/>
  <c r="AX32" i="23"/>
  <c r="AW71" i="24"/>
  <c r="AX71" i="23"/>
  <c r="AW85" i="24"/>
  <c r="AX85" i="23"/>
  <c r="AW75" i="24"/>
  <c r="AX75" i="23"/>
  <c r="AW31" i="24"/>
  <c r="AX31" i="23"/>
  <c r="AW92" i="24"/>
  <c r="AX92" i="23"/>
  <c r="AW46" i="24"/>
  <c r="AX46" i="23"/>
  <c r="AW45" i="24"/>
  <c r="AX45" i="23"/>
  <c r="AW62" i="24"/>
  <c r="AX62" i="23"/>
  <c r="AW58" i="24"/>
  <c r="AX58" i="23"/>
  <c r="AW81" i="24"/>
  <c r="AX81" i="23"/>
  <c r="AW90" i="24"/>
  <c r="AX90" i="23"/>
  <c r="AW40" i="24"/>
  <c r="AX40" i="23"/>
  <c r="AW29" i="24"/>
  <c r="AX29" i="23"/>
  <c r="AY23" i="23"/>
  <c r="AZ23" i="23" s="1"/>
  <c r="AX23" i="24"/>
  <c r="AW74" i="24"/>
  <c r="AX74" i="23"/>
  <c r="AW60" i="24"/>
  <c r="AX60" i="23"/>
  <c r="AW82" i="24"/>
  <c r="AX82" i="23"/>
  <c r="AW86" i="24"/>
  <c r="AX86" i="23"/>
  <c r="AW53" i="24"/>
  <c r="AX53" i="23"/>
  <c r="AW84" i="24"/>
  <c r="AX84" i="23"/>
  <c r="AW44" i="24"/>
  <c r="AX44" i="23"/>
  <c r="AW26" i="24"/>
  <c r="AX26" i="23"/>
  <c r="AW52" i="24"/>
  <c r="AX52" i="23"/>
  <c r="AW73" i="24"/>
  <c r="AX73" i="23"/>
  <c r="AW72" i="24"/>
  <c r="AX72" i="23"/>
  <c r="AW87" i="24"/>
  <c r="AX87" i="23"/>
  <c r="AW37" i="24"/>
  <c r="AX37" i="23"/>
  <c r="AW77" i="24"/>
  <c r="AX77" i="23"/>
  <c r="AY50" i="23"/>
  <c r="AZ50" i="23" s="1"/>
  <c r="AX50" i="24"/>
  <c r="AW70" i="24"/>
  <c r="AX70" i="23"/>
  <c r="AW69" i="24"/>
  <c r="AX69" i="23"/>
  <c r="AW51" i="24"/>
  <c r="AX51" i="23"/>
  <c r="AW38" i="24"/>
  <c r="AX38" i="23"/>
  <c r="AW24" i="24"/>
  <c r="AX24" i="23"/>
  <c r="AW36" i="24"/>
  <c r="AX36" i="23"/>
  <c r="AW88" i="24"/>
  <c r="AX88" i="23"/>
  <c r="AW59" i="24"/>
  <c r="AX59" i="23"/>
  <c r="AW47" i="24"/>
  <c r="AX47" i="23"/>
  <c r="AW54" i="24"/>
  <c r="AX54" i="23"/>
  <c r="AW68" i="24"/>
  <c r="AX68" i="23"/>
  <c r="AW61" i="24"/>
  <c r="AX61" i="23"/>
  <c r="AW28" i="24"/>
  <c r="AX28" i="23"/>
  <c r="AW91" i="24"/>
  <c r="AX91" i="23"/>
  <c r="AV15" i="23"/>
  <c r="AV16" i="23" s="1"/>
  <c r="AT9" i="25"/>
  <c r="AT27" i="25" s="1"/>
  <c r="AT13" i="25"/>
  <c r="AU7" i="24"/>
  <c r="AU5" i="25"/>
  <c r="AW13" i="23"/>
  <c r="AW65" i="24"/>
  <c r="AW80" i="24"/>
  <c r="AW14" i="23"/>
  <c r="AT5" i="24"/>
  <c r="AT16" i="24" s="1"/>
  <c r="AW11" i="23"/>
  <c r="AW35" i="24"/>
  <c r="AW7" i="23"/>
  <c r="AV12" i="24"/>
  <c r="AV6" i="25" s="1"/>
  <c r="AU6" i="24"/>
  <c r="AU4" i="25"/>
  <c r="AU15" i="24"/>
  <c r="AW5" i="23"/>
  <c r="AW6" i="23"/>
  <c r="AW23" i="24"/>
  <c r="AW10" i="23"/>
  <c r="AV10" i="24"/>
  <c r="AW12" i="23"/>
  <c r="AW50" i="24"/>
  <c r="AV13" i="24"/>
  <c r="AV7" i="25" s="1"/>
  <c r="AV14" i="24"/>
  <c r="AV8" i="25" s="1"/>
  <c r="AV11" i="24"/>
  <c r="AS41" i="25" l="1"/>
  <c r="AS38" i="25"/>
  <c r="BC6" i="26"/>
  <c r="BC5" i="26"/>
  <c r="BD6" i="26"/>
  <c r="BA23" i="23"/>
  <c r="AZ23" i="24"/>
  <c r="BA35" i="23"/>
  <c r="AZ35" i="24"/>
  <c r="BA80" i="23"/>
  <c r="AZ80" i="24"/>
  <c r="BA65" i="23"/>
  <c r="AZ65" i="24"/>
  <c r="BE6" i="26"/>
  <c r="BE5" i="26"/>
  <c r="BD7" i="26"/>
  <c r="BA50" i="23"/>
  <c r="AZ50" i="24"/>
  <c r="BD5" i="26"/>
  <c r="BE7" i="26"/>
  <c r="AT33" i="25"/>
  <c r="AT35" i="25" s="1"/>
  <c r="AX12" i="23"/>
  <c r="AX6" i="23"/>
  <c r="AX14" i="23"/>
  <c r="AY91" i="23"/>
  <c r="AX91" i="24"/>
  <c r="AY61" i="23"/>
  <c r="AX61" i="24"/>
  <c r="AY54" i="23"/>
  <c r="AX54" i="24"/>
  <c r="AY59" i="23"/>
  <c r="AX59" i="24"/>
  <c r="AY36" i="23"/>
  <c r="AX36" i="24"/>
  <c r="AY38" i="23"/>
  <c r="AX38" i="24"/>
  <c r="AY69" i="23"/>
  <c r="AX69" i="24"/>
  <c r="AY29" i="23"/>
  <c r="AX29" i="24"/>
  <c r="AY90" i="23"/>
  <c r="AX90" i="24"/>
  <c r="AY58" i="23"/>
  <c r="AX58" i="24"/>
  <c r="AY45" i="23"/>
  <c r="AX45" i="24"/>
  <c r="AY92" i="23"/>
  <c r="AX92" i="24"/>
  <c r="AY75" i="23"/>
  <c r="AX75" i="24"/>
  <c r="AY71" i="23"/>
  <c r="AX71" i="24"/>
  <c r="AY27" i="23"/>
  <c r="AX27" i="24"/>
  <c r="AY30" i="23"/>
  <c r="AX30" i="24"/>
  <c r="AY66" i="23"/>
  <c r="AX66" i="24"/>
  <c r="AY57" i="23"/>
  <c r="AX57" i="24"/>
  <c r="AY56" i="23"/>
  <c r="AX56" i="24"/>
  <c r="AY37" i="23"/>
  <c r="AX37" i="24"/>
  <c r="AY72" i="23"/>
  <c r="AX72" i="24"/>
  <c r="AY52" i="23"/>
  <c r="AX52" i="24"/>
  <c r="AY44" i="23"/>
  <c r="AX44" i="24"/>
  <c r="AY53" i="23"/>
  <c r="AX53" i="24"/>
  <c r="AY82" i="23"/>
  <c r="AX82" i="24"/>
  <c r="AY74" i="23"/>
  <c r="AX74" i="24"/>
  <c r="AY35" i="24"/>
  <c r="AY67" i="23"/>
  <c r="AX67" i="24"/>
  <c r="AY76" i="23"/>
  <c r="AX76" i="24"/>
  <c r="AY28" i="23"/>
  <c r="AX28" i="24"/>
  <c r="AY68" i="23"/>
  <c r="AX68" i="24"/>
  <c r="AY47" i="23"/>
  <c r="AX47" i="24"/>
  <c r="AY88" i="23"/>
  <c r="AX88" i="24"/>
  <c r="AY24" i="23"/>
  <c r="AX24" i="24"/>
  <c r="AY51" i="23"/>
  <c r="AX51" i="24"/>
  <c r="AY70" i="23"/>
  <c r="AX70" i="24"/>
  <c r="AY50" i="24"/>
  <c r="AX10" i="23"/>
  <c r="AY40" i="23"/>
  <c r="AX40" i="24"/>
  <c r="AY81" i="23"/>
  <c r="AX81" i="24"/>
  <c r="AY62" i="23"/>
  <c r="AX62" i="24"/>
  <c r="AY46" i="23"/>
  <c r="AX46" i="24"/>
  <c r="AY31" i="23"/>
  <c r="AX31" i="24"/>
  <c r="AY85" i="23"/>
  <c r="AX85" i="24"/>
  <c r="AY32" i="23"/>
  <c r="AX32" i="24"/>
  <c r="AX7" i="23"/>
  <c r="AY42" i="23"/>
  <c r="AX42" i="24"/>
  <c r="AY41" i="23"/>
  <c r="AX41" i="24"/>
  <c r="AY25" i="23"/>
  <c r="AX25" i="24"/>
  <c r="AY80" i="24"/>
  <c r="AX13" i="23"/>
  <c r="AY43" i="23"/>
  <c r="AX43" i="24"/>
  <c r="AY55" i="23"/>
  <c r="AX55" i="24"/>
  <c r="AY77" i="23"/>
  <c r="AX77" i="24"/>
  <c r="AY87" i="23"/>
  <c r="AX87" i="24"/>
  <c r="AY73" i="23"/>
  <c r="AX73" i="24"/>
  <c r="AY26" i="23"/>
  <c r="AX26" i="24"/>
  <c r="AY84" i="23"/>
  <c r="AX84" i="24"/>
  <c r="AY86" i="23"/>
  <c r="AX86" i="24"/>
  <c r="AY60" i="23"/>
  <c r="AX60" i="24"/>
  <c r="AX5" i="23"/>
  <c r="AY23" i="24"/>
  <c r="AX11" i="23"/>
  <c r="AY83" i="23"/>
  <c r="AX83" i="24"/>
  <c r="AY39" i="23"/>
  <c r="AX39" i="24"/>
  <c r="AY89" i="23"/>
  <c r="AX89" i="24"/>
  <c r="AY65" i="24"/>
  <c r="AU9" i="25"/>
  <c r="AU27" i="25" s="1"/>
  <c r="AT10" i="25"/>
  <c r="AW15" i="23"/>
  <c r="AW16" i="23" s="1"/>
  <c r="AU13" i="25"/>
  <c r="AU5" i="24"/>
  <c r="AU16" i="24" s="1"/>
  <c r="AV7" i="24"/>
  <c r="AV5" i="25"/>
  <c r="AW11" i="24"/>
  <c r="AW14" i="24"/>
  <c r="AW8" i="25" s="1"/>
  <c r="AV6" i="24"/>
  <c r="AV15" i="24"/>
  <c r="AV4" i="25"/>
  <c r="AW12" i="24"/>
  <c r="AW6" i="25" s="1"/>
  <c r="AW13" i="24"/>
  <c r="AW7" i="25" s="1"/>
  <c r="AW10" i="24"/>
  <c r="AT41" i="25" l="1"/>
  <c r="AT38" i="25"/>
  <c r="AY89" i="24"/>
  <c r="AZ89" i="23"/>
  <c r="AY83" i="24"/>
  <c r="AZ83" i="23"/>
  <c r="AY32" i="24"/>
  <c r="AZ32" i="23"/>
  <c r="AY31" i="24"/>
  <c r="AZ31" i="23"/>
  <c r="AY62" i="24"/>
  <c r="AZ62" i="23"/>
  <c r="AY40" i="24"/>
  <c r="AZ40" i="23"/>
  <c r="AY70" i="24"/>
  <c r="AZ70" i="23"/>
  <c r="AY24" i="24"/>
  <c r="AZ24" i="23"/>
  <c r="AY47" i="24"/>
  <c r="AZ47" i="23"/>
  <c r="AY28" i="24"/>
  <c r="AZ28" i="23"/>
  <c r="AY67" i="24"/>
  <c r="AZ67" i="23"/>
  <c r="AY60" i="24"/>
  <c r="AZ60" i="23"/>
  <c r="AY84" i="24"/>
  <c r="AZ84" i="23"/>
  <c r="AY73" i="24"/>
  <c r="AZ73" i="23"/>
  <c r="AY77" i="24"/>
  <c r="AZ77" i="23"/>
  <c r="AY43" i="24"/>
  <c r="AZ43" i="23"/>
  <c r="AY25" i="24"/>
  <c r="AZ25" i="23"/>
  <c r="AY42" i="24"/>
  <c r="AZ42" i="23"/>
  <c r="AY82" i="24"/>
  <c r="AZ82" i="23"/>
  <c r="AY44" i="24"/>
  <c r="AZ44" i="23"/>
  <c r="AY72" i="24"/>
  <c r="AZ72" i="23"/>
  <c r="AY56" i="24"/>
  <c r="AZ56" i="23"/>
  <c r="AY66" i="24"/>
  <c r="AZ66" i="23"/>
  <c r="AY27" i="24"/>
  <c r="AZ27" i="23"/>
  <c r="AY75" i="24"/>
  <c r="AZ75" i="23"/>
  <c r="AY45" i="24"/>
  <c r="AZ45" i="23"/>
  <c r="AY90" i="24"/>
  <c r="AZ90" i="23"/>
  <c r="AY69" i="24"/>
  <c r="AZ69" i="23"/>
  <c r="AY36" i="24"/>
  <c r="AZ36" i="23"/>
  <c r="AY54" i="24"/>
  <c r="AZ54" i="23"/>
  <c r="AY91" i="24"/>
  <c r="AZ91" i="23"/>
  <c r="BB80" i="23"/>
  <c r="BA80" i="24"/>
  <c r="BB35" i="23"/>
  <c r="BA35" i="24"/>
  <c r="AY39" i="24"/>
  <c r="AZ39" i="23"/>
  <c r="AY85" i="24"/>
  <c r="AZ85" i="23"/>
  <c r="AY46" i="24"/>
  <c r="AZ46" i="23"/>
  <c r="AY81" i="24"/>
  <c r="AZ81" i="23"/>
  <c r="AY51" i="24"/>
  <c r="AZ51" i="23"/>
  <c r="AY88" i="24"/>
  <c r="AZ88" i="23"/>
  <c r="AY68" i="24"/>
  <c r="AZ68" i="23"/>
  <c r="AY76" i="24"/>
  <c r="AZ76" i="23"/>
  <c r="BB65" i="23"/>
  <c r="BA65" i="24"/>
  <c r="BB23" i="23"/>
  <c r="BA23" i="24"/>
  <c r="AY86" i="24"/>
  <c r="AZ86" i="23"/>
  <c r="AY26" i="24"/>
  <c r="AZ26" i="23"/>
  <c r="AY87" i="24"/>
  <c r="AZ87" i="23"/>
  <c r="AY55" i="24"/>
  <c r="AZ55" i="23"/>
  <c r="AY41" i="24"/>
  <c r="AZ41" i="23"/>
  <c r="AY74" i="24"/>
  <c r="AZ74" i="23"/>
  <c r="AY53" i="24"/>
  <c r="AZ53" i="23"/>
  <c r="AY52" i="24"/>
  <c r="AZ52" i="23"/>
  <c r="AY37" i="24"/>
  <c r="AZ37" i="23"/>
  <c r="AY57" i="24"/>
  <c r="AZ57" i="23"/>
  <c r="AY30" i="24"/>
  <c r="AZ30" i="23"/>
  <c r="AY71" i="24"/>
  <c r="AZ71" i="23"/>
  <c r="AY92" i="24"/>
  <c r="AZ92" i="23"/>
  <c r="AY58" i="24"/>
  <c r="AZ58" i="23"/>
  <c r="AY29" i="24"/>
  <c r="AZ29" i="23"/>
  <c r="AY38" i="24"/>
  <c r="AZ38" i="23"/>
  <c r="AY59" i="24"/>
  <c r="AZ59" i="23"/>
  <c r="AY61" i="24"/>
  <c r="AZ61" i="23"/>
  <c r="BF7" i="26"/>
  <c r="BB50" i="23"/>
  <c r="BA50" i="24"/>
  <c r="BF6" i="26"/>
  <c r="BF5" i="26"/>
  <c r="AU33" i="25"/>
  <c r="AU35" i="25" s="1"/>
  <c r="AV9" i="25"/>
  <c r="AY13" i="23"/>
  <c r="AY10" i="23"/>
  <c r="AX13" i="24"/>
  <c r="AX7" i="25" s="1"/>
  <c r="AX11" i="24"/>
  <c r="AY6" i="23"/>
  <c r="AY5" i="23"/>
  <c r="AX15" i="23"/>
  <c r="AX16" i="23" s="1"/>
  <c r="AY14" i="23"/>
  <c r="AY12" i="23"/>
  <c r="AX14" i="24"/>
  <c r="AX8" i="25" s="1"/>
  <c r="AX10" i="24"/>
  <c r="AX12" i="24"/>
  <c r="AX6" i="25" s="1"/>
  <c r="AY7" i="23"/>
  <c r="AY11" i="23"/>
  <c r="AU10" i="25"/>
  <c r="AV13" i="25"/>
  <c r="AV5" i="24"/>
  <c r="AV16" i="24" s="1"/>
  <c r="AW5" i="25"/>
  <c r="AW7" i="24"/>
  <c r="AW15" i="24"/>
  <c r="AW6" i="24"/>
  <c r="AW4" i="25"/>
  <c r="AU38" i="25" l="1"/>
  <c r="AU39" i="25" s="1"/>
  <c r="AV39" i="25" s="1"/>
  <c r="AW39" i="25" s="1"/>
  <c r="AX39" i="25" s="1"/>
  <c r="AY39" i="25" s="1"/>
  <c r="AZ39" i="25" s="1"/>
  <c r="AV27" i="25"/>
  <c r="AV33" i="25" s="1"/>
  <c r="AV35" i="25" s="1"/>
  <c r="AY14" i="24"/>
  <c r="AY10" i="24"/>
  <c r="AY6" i="24" s="1"/>
  <c r="AY13" i="24"/>
  <c r="AY7" i="25" s="1"/>
  <c r="AY12" i="24"/>
  <c r="AY11" i="24"/>
  <c r="AV10" i="25"/>
  <c r="BC50" i="23"/>
  <c r="BB50" i="24"/>
  <c r="BA55" i="23"/>
  <c r="AZ55" i="24"/>
  <c r="BA26" i="23"/>
  <c r="AZ26" i="24"/>
  <c r="BC23" i="23"/>
  <c r="BB23" i="24"/>
  <c r="BA54" i="23"/>
  <c r="AZ54" i="24"/>
  <c r="BA69" i="23"/>
  <c r="AZ69" i="24"/>
  <c r="BA45" i="23"/>
  <c r="AZ45" i="24"/>
  <c r="BA27" i="23"/>
  <c r="AZ27" i="24"/>
  <c r="BA56" i="23"/>
  <c r="AZ56" i="24"/>
  <c r="BA44" i="23"/>
  <c r="AZ44" i="24"/>
  <c r="BA28" i="23"/>
  <c r="AZ28" i="24"/>
  <c r="BA24" i="23"/>
  <c r="AZ24" i="24"/>
  <c r="AZ5" i="23"/>
  <c r="AZ6" i="23"/>
  <c r="AZ10" i="23"/>
  <c r="BA40" i="23"/>
  <c r="AZ40" i="24"/>
  <c r="BA31" i="23"/>
  <c r="AZ31" i="24"/>
  <c r="BA83" i="23"/>
  <c r="AZ83" i="24"/>
  <c r="BG5" i="26"/>
  <c r="BG6" i="26"/>
  <c r="BA59" i="23"/>
  <c r="AZ59" i="24"/>
  <c r="BA29" i="23"/>
  <c r="AZ29" i="24"/>
  <c r="BA92" i="23"/>
  <c r="AZ92" i="24"/>
  <c r="BA30" i="23"/>
  <c r="AZ30" i="24"/>
  <c r="BA37" i="23"/>
  <c r="AZ37" i="24"/>
  <c r="BA53" i="23"/>
  <c r="AZ53" i="24"/>
  <c r="BA41" i="23"/>
  <c r="AZ41" i="24"/>
  <c r="BC65" i="23"/>
  <c r="BB65" i="24"/>
  <c r="BA68" i="23"/>
  <c r="AZ68" i="24"/>
  <c r="BA51" i="23"/>
  <c r="AZ51" i="24"/>
  <c r="AZ12" i="23"/>
  <c r="BA46" i="23"/>
  <c r="AZ46" i="24"/>
  <c r="BA39" i="23"/>
  <c r="AZ39" i="24"/>
  <c r="BC80" i="23"/>
  <c r="BB80" i="24"/>
  <c r="BA42" i="23"/>
  <c r="AZ42" i="24"/>
  <c r="BA43" i="23"/>
  <c r="AZ43" i="24"/>
  <c r="BA73" i="23"/>
  <c r="AZ73" i="24"/>
  <c r="BA60" i="23"/>
  <c r="AZ60" i="24"/>
  <c r="BG7" i="26"/>
  <c r="BA87" i="23"/>
  <c r="AZ87" i="24"/>
  <c r="BA86" i="23"/>
  <c r="AZ86" i="24"/>
  <c r="BC35" i="23"/>
  <c r="BB35" i="24"/>
  <c r="BA91" i="23"/>
  <c r="AZ91" i="24"/>
  <c r="BA36" i="23"/>
  <c r="AZ36" i="24"/>
  <c r="AZ11" i="23"/>
  <c r="AZ7" i="23"/>
  <c r="BA90" i="23"/>
  <c r="AZ90" i="24"/>
  <c r="BA75" i="23"/>
  <c r="AZ75" i="24"/>
  <c r="BA66" i="23"/>
  <c r="AZ66" i="24"/>
  <c r="AZ13" i="23"/>
  <c r="BA72" i="23"/>
  <c r="AZ72" i="24"/>
  <c r="BA82" i="23"/>
  <c r="AZ82" i="24"/>
  <c r="BA67" i="23"/>
  <c r="AZ67" i="24"/>
  <c r="BA47" i="23"/>
  <c r="AZ47" i="24"/>
  <c r="BA70" i="23"/>
  <c r="AZ70" i="24"/>
  <c r="BA62" i="23"/>
  <c r="AZ62" i="24"/>
  <c r="BA32" i="23"/>
  <c r="AZ32" i="24"/>
  <c r="BA89" i="23"/>
  <c r="AZ89" i="24"/>
  <c r="BA61" i="23"/>
  <c r="AZ61" i="24"/>
  <c r="BA38" i="23"/>
  <c r="AZ38" i="24"/>
  <c r="BA58" i="23"/>
  <c r="AZ58" i="24"/>
  <c r="BA71" i="23"/>
  <c r="AZ71" i="24"/>
  <c r="BA57" i="23"/>
  <c r="AZ57" i="24"/>
  <c r="BA52" i="23"/>
  <c r="AZ52" i="24"/>
  <c r="BA74" i="23"/>
  <c r="AZ74" i="24"/>
  <c r="BA76" i="23"/>
  <c r="AZ76" i="24"/>
  <c r="BA88" i="23"/>
  <c r="AZ88" i="24"/>
  <c r="BA81" i="23"/>
  <c r="AZ81" i="24"/>
  <c r="AZ14" i="23"/>
  <c r="BA85" i="23"/>
  <c r="AZ85" i="24"/>
  <c r="BA25" i="23"/>
  <c r="AZ25" i="24"/>
  <c r="BA77" i="23"/>
  <c r="AZ77" i="24"/>
  <c r="BA84" i="23"/>
  <c r="AZ84" i="24"/>
  <c r="AY15" i="23"/>
  <c r="AY16" i="23" s="1"/>
  <c r="AY6" i="25"/>
  <c r="AY8" i="25"/>
  <c r="AX4" i="25"/>
  <c r="AX6" i="24"/>
  <c r="AX15" i="24"/>
  <c r="AX5" i="25"/>
  <c r="AX7" i="24"/>
  <c r="AW5" i="24"/>
  <c r="AW9" i="25"/>
  <c r="AW27" i="25" s="1"/>
  <c r="AW13" i="25"/>
  <c r="AV41" i="25" l="1"/>
  <c r="AV38" i="25"/>
  <c r="AU41" i="25"/>
  <c r="AY15" i="24"/>
  <c r="AY5" i="25"/>
  <c r="AY7" i="24"/>
  <c r="AY5" i="24" s="1"/>
  <c r="BB77" i="23"/>
  <c r="BA77" i="24"/>
  <c r="BB88" i="23"/>
  <c r="BA88" i="24"/>
  <c r="BB74" i="23"/>
  <c r="BA74" i="24"/>
  <c r="BB57" i="23"/>
  <c r="BA57" i="24"/>
  <c r="BB58" i="23"/>
  <c r="BA58" i="24"/>
  <c r="BB61" i="23"/>
  <c r="BA61" i="24"/>
  <c r="BB32" i="23"/>
  <c r="BA32" i="24"/>
  <c r="BB70" i="23"/>
  <c r="BA70" i="24"/>
  <c r="BB67" i="23"/>
  <c r="BA67" i="24"/>
  <c r="BB72" i="23"/>
  <c r="BA72" i="24"/>
  <c r="BB73" i="23"/>
  <c r="BA73" i="24"/>
  <c r="BB42" i="23"/>
  <c r="BA42" i="24"/>
  <c r="BB46" i="23"/>
  <c r="BA46" i="24"/>
  <c r="BD65" i="23"/>
  <c r="BC65" i="24"/>
  <c r="BB83" i="23"/>
  <c r="BA83" i="24"/>
  <c r="BB40" i="23"/>
  <c r="BA40" i="24"/>
  <c r="AZ10" i="24"/>
  <c r="BB26" i="23"/>
  <c r="BA26" i="24"/>
  <c r="BB84" i="23"/>
  <c r="BA84" i="24"/>
  <c r="BB25" i="23"/>
  <c r="BA25" i="24"/>
  <c r="AZ14" i="24"/>
  <c r="AZ8" i="25" s="1"/>
  <c r="BB75" i="23"/>
  <c r="BA75" i="24"/>
  <c r="BB91" i="23"/>
  <c r="BA91" i="24"/>
  <c r="BD35" i="23"/>
  <c r="BC35" i="24"/>
  <c r="BB87" i="23"/>
  <c r="BA87" i="24"/>
  <c r="BB68" i="23"/>
  <c r="BA68" i="24"/>
  <c r="BB53" i="23"/>
  <c r="BA53" i="24"/>
  <c r="BB30" i="23"/>
  <c r="BA30" i="24"/>
  <c r="BB29" i="23"/>
  <c r="BA29" i="24"/>
  <c r="AZ15" i="23"/>
  <c r="AZ16" i="23" s="1"/>
  <c r="BB24" i="23"/>
  <c r="BA24" i="24"/>
  <c r="BA5" i="23"/>
  <c r="BA6" i="23"/>
  <c r="BA10" i="23"/>
  <c r="BD17" i="23" s="1"/>
  <c r="BB44" i="23"/>
  <c r="BA44" i="24"/>
  <c r="BB27" i="23"/>
  <c r="BA27" i="24"/>
  <c r="BB69" i="23"/>
  <c r="BA69" i="24"/>
  <c r="BD50" i="23"/>
  <c r="BC50" i="24"/>
  <c r="BB81" i="23"/>
  <c r="BA81" i="24"/>
  <c r="BA14" i="23"/>
  <c r="BD21" i="23" s="1"/>
  <c r="BB76" i="23"/>
  <c r="BA76" i="24"/>
  <c r="BB52" i="23"/>
  <c r="BA52" i="24"/>
  <c r="BB71" i="23"/>
  <c r="BA71" i="24"/>
  <c r="BB38" i="23"/>
  <c r="BA38" i="24"/>
  <c r="BB89" i="23"/>
  <c r="BA89" i="24"/>
  <c r="BB62" i="23"/>
  <c r="BA62" i="24"/>
  <c r="BB47" i="23"/>
  <c r="BA47" i="24"/>
  <c r="BB82" i="23"/>
  <c r="BA82" i="24"/>
  <c r="AZ13" i="24"/>
  <c r="AZ7" i="25" s="1"/>
  <c r="AZ11" i="24"/>
  <c r="BB60" i="23"/>
  <c r="BA60" i="24"/>
  <c r="BB43" i="23"/>
  <c r="BA43" i="24"/>
  <c r="BB39" i="23"/>
  <c r="BA39" i="24"/>
  <c r="AZ12" i="24"/>
  <c r="AZ6" i="25" s="1"/>
  <c r="BH6" i="26"/>
  <c r="BH5" i="26"/>
  <c r="BB31" i="23"/>
  <c r="BA31" i="24"/>
  <c r="BD23" i="23"/>
  <c r="BC23" i="24"/>
  <c r="BB55" i="23"/>
  <c r="BA55" i="24"/>
  <c r="BB85" i="23"/>
  <c r="BA85" i="24"/>
  <c r="BB66" i="23"/>
  <c r="BA66" i="24"/>
  <c r="BA13" i="23"/>
  <c r="BD20" i="23" s="1"/>
  <c r="BB90" i="23"/>
  <c r="BA90" i="24"/>
  <c r="BB36" i="23"/>
  <c r="BA36" i="24"/>
  <c r="BA11" i="23"/>
  <c r="BD18" i="23" s="1"/>
  <c r="BA7" i="23"/>
  <c r="BB86" i="23"/>
  <c r="BA86" i="24"/>
  <c r="BH7" i="26"/>
  <c r="BD80" i="23"/>
  <c r="BC80" i="24"/>
  <c r="BB51" i="23"/>
  <c r="BA51" i="24"/>
  <c r="BA12" i="23"/>
  <c r="BD19" i="23" s="1"/>
  <c r="BB41" i="23"/>
  <c r="BA41" i="24"/>
  <c r="BB37" i="23"/>
  <c r="BA37" i="24"/>
  <c r="BB92" i="23"/>
  <c r="BA92" i="24"/>
  <c r="BB59" i="23"/>
  <c r="BA59" i="24"/>
  <c r="BB28" i="23"/>
  <c r="BA28" i="24"/>
  <c r="BB56" i="23"/>
  <c r="BA56" i="24"/>
  <c r="BB45" i="23"/>
  <c r="BA45" i="24"/>
  <c r="BB54" i="23"/>
  <c r="BA54" i="24"/>
  <c r="AX5" i="24"/>
  <c r="AX16" i="24" s="1"/>
  <c r="AX9" i="25"/>
  <c r="AY4" i="25"/>
  <c r="AY16" i="24"/>
  <c r="AX13" i="25"/>
  <c r="AW16" i="24"/>
  <c r="AW10" i="25"/>
  <c r="AW33" i="25"/>
  <c r="AW35" i="25" s="1"/>
  <c r="BA20" i="24" l="1"/>
  <c r="AW41" i="25"/>
  <c r="AW38" i="25"/>
  <c r="AX27" i="25"/>
  <c r="AX33" i="25" s="1"/>
  <c r="AX35" i="25" s="1"/>
  <c r="AZ5" i="25"/>
  <c r="BA13" i="24"/>
  <c r="BA7" i="25" s="1"/>
  <c r="BA11" i="24"/>
  <c r="BC28" i="23"/>
  <c r="BB28" i="24"/>
  <c r="BC86" i="23"/>
  <c r="BB86" i="24"/>
  <c r="BC36" i="23"/>
  <c r="BB36" i="24"/>
  <c r="BB7" i="23"/>
  <c r="BB11" i="23"/>
  <c r="BC85" i="23"/>
  <c r="BB85" i="24"/>
  <c r="BI6" i="26"/>
  <c r="BI5" i="26"/>
  <c r="BC39" i="23"/>
  <c r="BB39" i="24"/>
  <c r="BC43" i="23"/>
  <c r="BB43" i="24"/>
  <c r="BC81" i="23"/>
  <c r="BB81" i="24"/>
  <c r="BB14" i="23"/>
  <c r="BE50" i="23"/>
  <c r="BD50" i="24"/>
  <c r="BC30" i="23"/>
  <c r="BB30" i="24"/>
  <c r="BC68" i="23"/>
  <c r="BB68" i="24"/>
  <c r="BC40" i="23"/>
  <c r="BB40" i="24"/>
  <c r="BE65" i="23"/>
  <c r="BD65" i="24"/>
  <c r="BC72" i="23"/>
  <c r="BB72" i="24"/>
  <c r="BC70" i="23"/>
  <c r="BB70" i="24"/>
  <c r="BC61" i="23"/>
  <c r="BB61" i="24"/>
  <c r="BC57" i="23"/>
  <c r="BB57" i="24"/>
  <c r="BC88" i="23"/>
  <c r="BB88" i="24"/>
  <c r="BC45" i="23"/>
  <c r="BB45" i="24"/>
  <c r="BC54" i="23"/>
  <c r="BB54" i="24"/>
  <c r="BC56" i="23"/>
  <c r="BB56" i="24"/>
  <c r="BC92" i="23"/>
  <c r="BB92" i="24"/>
  <c r="BC41" i="23"/>
  <c r="BB41" i="24"/>
  <c r="BA12" i="24"/>
  <c r="BA6" i="25" s="1"/>
  <c r="BC66" i="23"/>
  <c r="BB66" i="24"/>
  <c r="BB13" i="23"/>
  <c r="BC31" i="23"/>
  <c r="BB31" i="24"/>
  <c r="BC47" i="23"/>
  <c r="BB47" i="24"/>
  <c r="BC89" i="23"/>
  <c r="BB89" i="24"/>
  <c r="BC71" i="23"/>
  <c r="BB71" i="24"/>
  <c r="BC76" i="23"/>
  <c r="BB76" i="24"/>
  <c r="BC69" i="23"/>
  <c r="BB69" i="24"/>
  <c r="BC44" i="23"/>
  <c r="BB44" i="24"/>
  <c r="BA10" i="24"/>
  <c r="BC87" i="23"/>
  <c r="BB87" i="24"/>
  <c r="BE35" i="23"/>
  <c r="BD35" i="24"/>
  <c r="BC75" i="23"/>
  <c r="BB75" i="24"/>
  <c r="BC25" i="23"/>
  <c r="BB25" i="24"/>
  <c r="BC26" i="23"/>
  <c r="BB26" i="24"/>
  <c r="BC42" i="23"/>
  <c r="BB42" i="24"/>
  <c r="BC77" i="23"/>
  <c r="BB77" i="24"/>
  <c r="BC59" i="23"/>
  <c r="BB59" i="24"/>
  <c r="BC51" i="23"/>
  <c r="BB51" i="24"/>
  <c r="BB12" i="23"/>
  <c r="BE80" i="23"/>
  <c r="BD80" i="24"/>
  <c r="BI7" i="26"/>
  <c r="BC90" i="23"/>
  <c r="BB90" i="24"/>
  <c r="BC55" i="23"/>
  <c r="BB55" i="24"/>
  <c r="BC60" i="23"/>
  <c r="BB60" i="24"/>
  <c r="AZ7" i="24"/>
  <c r="BA15" i="23"/>
  <c r="BC24" i="23"/>
  <c r="BB24" i="24"/>
  <c r="BB10" i="23"/>
  <c r="BB6" i="23"/>
  <c r="BB5" i="23"/>
  <c r="BC29" i="23"/>
  <c r="BB29" i="24"/>
  <c r="BC53" i="23"/>
  <c r="BB53" i="24"/>
  <c r="AZ6" i="24"/>
  <c r="AZ15" i="24"/>
  <c r="BC83" i="23"/>
  <c r="BB83" i="24"/>
  <c r="BC67" i="23"/>
  <c r="BB67" i="24"/>
  <c r="BC32" i="23"/>
  <c r="BB32" i="24"/>
  <c r="BC58" i="23"/>
  <c r="BB58" i="24"/>
  <c r="BC74" i="23"/>
  <c r="BB74" i="24"/>
  <c r="BC37" i="23"/>
  <c r="BB37" i="24"/>
  <c r="BE23" i="23"/>
  <c r="BD23" i="24"/>
  <c r="BC82" i="23"/>
  <c r="BB82" i="24"/>
  <c r="BC62" i="23"/>
  <c r="BB62" i="24"/>
  <c r="BC38" i="23"/>
  <c r="BB38" i="24"/>
  <c r="BC52" i="23"/>
  <c r="BB52" i="24"/>
  <c r="BA14" i="24"/>
  <c r="BC27" i="23"/>
  <c r="BB27" i="24"/>
  <c r="BC91" i="23"/>
  <c r="BB91" i="24"/>
  <c r="BC84" i="23"/>
  <c r="BB84" i="24"/>
  <c r="BC46" i="23"/>
  <c r="BB46" i="24"/>
  <c r="BC73" i="23"/>
  <c r="BB73" i="24"/>
  <c r="AY9" i="25"/>
  <c r="AZ4" i="25"/>
  <c r="AX10" i="25"/>
  <c r="AY13" i="25"/>
  <c r="BA16" i="23" l="1"/>
  <c r="BE21" i="23"/>
  <c r="AX41" i="25"/>
  <c r="AX38" i="25"/>
  <c r="AY27" i="25"/>
  <c r="AY33" i="25" s="1"/>
  <c r="AY35" i="25" s="1"/>
  <c r="BA7" i="24"/>
  <c r="BA5" i="25"/>
  <c r="BB15" i="23"/>
  <c r="BB16" i="23" s="1"/>
  <c r="AZ5" i="24"/>
  <c r="AZ16" i="24" s="1"/>
  <c r="BD91" i="23"/>
  <c r="BC91" i="24"/>
  <c r="BD53" i="23"/>
  <c r="BC53" i="24"/>
  <c r="BD60" i="23"/>
  <c r="BC60" i="24"/>
  <c r="BB12" i="24"/>
  <c r="BB6" i="25" s="1"/>
  <c r="BD59" i="23"/>
  <c r="BC59" i="24"/>
  <c r="BD42" i="23"/>
  <c r="BC42" i="24"/>
  <c r="BD44" i="23"/>
  <c r="BC44" i="24"/>
  <c r="BD76" i="23"/>
  <c r="BC76" i="24"/>
  <c r="BD89" i="23"/>
  <c r="BC89" i="24"/>
  <c r="BD31" i="23"/>
  <c r="BC31" i="24"/>
  <c r="BE65" i="24"/>
  <c r="BD68" i="23"/>
  <c r="BC68" i="24"/>
  <c r="BD81" i="23"/>
  <c r="BC81" i="24"/>
  <c r="BC14" i="23"/>
  <c r="BD39" i="23"/>
  <c r="BC39" i="24"/>
  <c r="BB11" i="24"/>
  <c r="BA8" i="25"/>
  <c r="BD73" i="23"/>
  <c r="BC73" i="24"/>
  <c r="BD38" i="23"/>
  <c r="BC38" i="24"/>
  <c r="BD82" i="23"/>
  <c r="BC82" i="24"/>
  <c r="BD37" i="23"/>
  <c r="BC37" i="24"/>
  <c r="BD58" i="23"/>
  <c r="BC58" i="24"/>
  <c r="BD67" i="23"/>
  <c r="BC67" i="24"/>
  <c r="BD90" i="23"/>
  <c r="BC90" i="24"/>
  <c r="BD51" i="23"/>
  <c r="BC51" i="24"/>
  <c r="BC12" i="23"/>
  <c r="BD25" i="23"/>
  <c r="BC25" i="24"/>
  <c r="BD87" i="23"/>
  <c r="BC87" i="24"/>
  <c r="BD92" i="23"/>
  <c r="BC92" i="24"/>
  <c r="BD54" i="23"/>
  <c r="BC54" i="24"/>
  <c r="BD88" i="23"/>
  <c r="BC88" i="24"/>
  <c r="BD61" i="23"/>
  <c r="BC61" i="24"/>
  <c r="BD72" i="23"/>
  <c r="BC72" i="24"/>
  <c r="BE50" i="24"/>
  <c r="BD85" i="23"/>
  <c r="BC85" i="24"/>
  <c r="BD36" i="23"/>
  <c r="BC36" i="24"/>
  <c r="BC11" i="23"/>
  <c r="BC7" i="23"/>
  <c r="BD28" i="23"/>
  <c r="BC28" i="24"/>
  <c r="BD27" i="23"/>
  <c r="BC27" i="24"/>
  <c r="BE23" i="24"/>
  <c r="BB10" i="24"/>
  <c r="BE80" i="24"/>
  <c r="BD77" i="23"/>
  <c r="BC77" i="24"/>
  <c r="BA6" i="24"/>
  <c r="BA5" i="24" s="1"/>
  <c r="BA15" i="24"/>
  <c r="BD69" i="23"/>
  <c r="BC69" i="24"/>
  <c r="BD71" i="23"/>
  <c r="BC71" i="24"/>
  <c r="BD47" i="23"/>
  <c r="BC47" i="24"/>
  <c r="BB13" i="24"/>
  <c r="BB7" i="25" s="1"/>
  <c r="BD40" i="23"/>
  <c r="BC40" i="24"/>
  <c r="BD30" i="23"/>
  <c r="BC30" i="24"/>
  <c r="BD43" i="23"/>
  <c r="BC43" i="24"/>
  <c r="BD84" i="23"/>
  <c r="BC84" i="24"/>
  <c r="BD29" i="23"/>
  <c r="BC29" i="24"/>
  <c r="BD46" i="23"/>
  <c r="BC46" i="24"/>
  <c r="BD52" i="23"/>
  <c r="BC52" i="24"/>
  <c r="BD62" i="23"/>
  <c r="BC62" i="24"/>
  <c r="BD74" i="23"/>
  <c r="BC74" i="24"/>
  <c r="BD32" i="23"/>
  <c r="BC32" i="24"/>
  <c r="BD83" i="23"/>
  <c r="BC83" i="24"/>
  <c r="BD24" i="23"/>
  <c r="BC24" i="24"/>
  <c r="BC10" i="23"/>
  <c r="BC6" i="23"/>
  <c r="BC5" i="23"/>
  <c r="BD55" i="23"/>
  <c r="BC55" i="24"/>
  <c r="BJ7" i="26"/>
  <c r="BD26" i="23"/>
  <c r="BC26" i="24"/>
  <c r="BD75" i="23"/>
  <c r="BC75" i="24"/>
  <c r="BE35" i="24"/>
  <c r="BD66" i="23"/>
  <c r="BC66" i="24"/>
  <c r="BC13" i="23"/>
  <c r="BD41" i="23"/>
  <c r="BC41" i="24"/>
  <c r="BD56" i="23"/>
  <c r="BC56" i="24"/>
  <c r="BD45" i="23"/>
  <c r="BC45" i="24"/>
  <c r="BD57" i="23"/>
  <c r="BC57" i="24"/>
  <c r="BD70" i="23"/>
  <c r="BC70" i="24"/>
  <c r="BB14" i="24"/>
  <c r="BJ6" i="26"/>
  <c r="BJ5" i="26"/>
  <c r="BD86" i="23"/>
  <c r="BC86" i="24"/>
  <c r="AY10" i="25"/>
  <c r="AZ13" i="25"/>
  <c r="BA13" i="25" s="1"/>
  <c r="BA4" i="25"/>
  <c r="AZ9" i="25"/>
  <c r="AZ27" i="25" s="1"/>
  <c r="AY20" i="24" l="1"/>
  <c r="AY41" i="25"/>
  <c r="AY38" i="25"/>
  <c r="BC13" i="24"/>
  <c r="BC7" i="25" s="1"/>
  <c r="BE86" i="23"/>
  <c r="BE86" i="24" s="1"/>
  <c r="BD86" i="24"/>
  <c r="BE70" i="23"/>
  <c r="BE70" i="24" s="1"/>
  <c r="BD70" i="24"/>
  <c r="BE45" i="23"/>
  <c r="BE45" i="24" s="1"/>
  <c r="BD45" i="24"/>
  <c r="BE41" i="23"/>
  <c r="BE41" i="24" s="1"/>
  <c r="BD41" i="24"/>
  <c r="BE55" i="23"/>
  <c r="BE55" i="24" s="1"/>
  <c r="BD55" i="24"/>
  <c r="BC15" i="23"/>
  <c r="BC16" i="23" s="1"/>
  <c r="BE83" i="23"/>
  <c r="BE83" i="24" s="1"/>
  <c r="BD83" i="24"/>
  <c r="BE74" i="23"/>
  <c r="BE74" i="24" s="1"/>
  <c r="BD74" i="24"/>
  <c r="BE43" i="23"/>
  <c r="BE43" i="24" s="1"/>
  <c r="BD43" i="24"/>
  <c r="BE40" i="23"/>
  <c r="BE40" i="24" s="1"/>
  <c r="BD40" i="24"/>
  <c r="BE71" i="23"/>
  <c r="BE71" i="24" s="1"/>
  <c r="BD71" i="24"/>
  <c r="BE61" i="23"/>
  <c r="BE61" i="24" s="1"/>
  <c r="BD61" i="24"/>
  <c r="BE54" i="23"/>
  <c r="BE54" i="24" s="1"/>
  <c r="BD54" i="24"/>
  <c r="BC12" i="24"/>
  <c r="BC6" i="25" s="1"/>
  <c r="BE58" i="23"/>
  <c r="BE58" i="24" s="1"/>
  <c r="BD58" i="24"/>
  <c r="BE82" i="23"/>
  <c r="BE82" i="24" s="1"/>
  <c r="BD82" i="24"/>
  <c r="BB7" i="24"/>
  <c r="BB5" i="25"/>
  <c r="BC14" i="24"/>
  <c r="BE31" i="23"/>
  <c r="BE31" i="24" s="1"/>
  <c r="BD31" i="24"/>
  <c r="BE76" i="23"/>
  <c r="BE76" i="24" s="1"/>
  <c r="BD76" i="24"/>
  <c r="BE42" i="23"/>
  <c r="BE42" i="24" s="1"/>
  <c r="BD42" i="24"/>
  <c r="BE91" i="23"/>
  <c r="BE91" i="24" s="1"/>
  <c r="BD91" i="24"/>
  <c r="BE75" i="23"/>
  <c r="BE75" i="24" s="1"/>
  <c r="BD75" i="24"/>
  <c r="BC10" i="24"/>
  <c r="BE52" i="23"/>
  <c r="BE52" i="24" s="1"/>
  <c r="BD52" i="24"/>
  <c r="BE27" i="23"/>
  <c r="BE27" i="24" s="1"/>
  <c r="BD27" i="24"/>
  <c r="BE85" i="23"/>
  <c r="BE85" i="24" s="1"/>
  <c r="BD85" i="24"/>
  <c r="BE87" i="23"/>
  <c r="BE87" i="24" s="1"/>
  <c r="BD87" i="24"/>
  <c r="BE25" i="23"/>
  <c r="BE25" i="24" s="1"/>
  <c r="BD25" i="24"/>
  <c r="BE51" i="23"/>
  <c r="BD51" i="24"/>
  <c r="BD12" i="23"/>
  <c r="BE73" i="23"/>
  <c r="BE73" i="24" s="1"/>
  <c r="BD73" i="24"/>
  <c r="BE81" i="23"/>
  <c r="BD81" i="24"/>
  <c r="BD14" i="23"/>
  <c r="BE68" i="23"/>
  <c r="BE68" i="24" s="1"/>
  <c r="BD68" i="24"/>
  <c r="BE53" i="23"/>
  <c r="BE53" i="24" s="1"/>
  <c r="BD53" i="24"/>
  <c r="BE57" i="23"/>
  <c r="BE57" i="24" s="1"/>
  <c r="BD57" i="24"/>
  <c r="BK7" i="26"/>
  <c r="BE24" i="23"/>
  <c r="BD24" i="24"/>
  <c r="BD6" i="23"/>
  <c r="BD5" i="23"/>
  <c r="BD10" i="23"/>
  <c r="BE32" i="23"/>
  <c r="BE32" i="24" s="1"/>
  <c r="BD32" i="24"/>
  <c r="BE29" i="23"/>
  <c r="BE29" i="24" s="1"/>
  <c r="BD29" i="24"/>
  <c r="BE84" i="23"/>
  <c r="BE84" i="24" s="1"/>
  <c r="BD84" i="24"/>
  <c r="BE30" i="23"/>
  <c r="BE30" i="24" s="1"/>
  <c r="BD30" i="24"/>
  <c r="BE47" i="23"/>
  <c r="BE47" i="24" s="1"/>
  <c r="BD47" i="24"/>
  <c r="BE69" i="23"/>
  <c r="BE69" i="24" s="1"/>
  <c r="BD69" i="24"/>
  <c r="BB6" i="24"/>
  <c r="BB15" i="24"/>
  <c r="BB13" i="25" s="1"/>
  <c r="BC11" i="24"/>
  <c r="BE72" i="23"/>
  <c r="BE72" i="24" s="1"/>
  <c r="BD72" i="24"/>
  <c r="BE88" i="23"/>
  <c r="BE88" i="24" s="1"/>
  <c r="BD88" i="24"/>
  <c r="BE92" i="23"/>
  <c r="BE92" i="24" s="1"/>
  <c r="BD92" i="24"/>
  <c r="BE67" i="23"/>
  <c r="BE67" i="24" s="1"/>
  <c r="BD67" i="24"/>
  <c r="BE37" i="23"/>
  <c r="BE37" i="24" s="1"/>
  <c r="BD37" i="24"/>
  <c r="BE38" i="23"/>
  <c r="BE38" i="24" s="1"/>
  <c r="BD38" i="24"/>
  <c r="BB8" i="25"/>
  <c r="BE39" i="23"/>
  <c r="BE39" i="24" s="1"/>
  <c r="BD39" i="24"/>
  <c r="BE89" i="23"/>
  <c r="BE89" i="24" s="1"/>
  <c r="BD89" i="24"/>
  <c r="BE44" i="23"/>
  <c r="BE44" i="24" s="1"/>
  <c r="BD44" i="24"/>
  <c r="BE59" i="23"/>
  <c r="BE59" i="24" s="1"/>
  <c r="BD59" i="24"/>
  <c r="BE56" i="23"/>
  <c r="BE56" i="24" s="1"/>
  <c r="BD56" i="24"/>
  <c r="BK5" i="26"/>
  <c r="BK6" i="26"/>
  <c r="BE66" i="23"/>
  <c r="BD66" i="24"/>
  <c r="BD13" i="23"/>
  <c r="BE26" i="23"/>
  <c r="BE26" i="24" s="1"/>
  <c r="BD26" i="24"/>
  <c r="BE62" i="23"/>
  <c r="BE62" i="24" s="1"/>
  <c r="BD62" i="24"/>
  <c r="BE46" i="23"/>
  <c r="BE46" i="24" s="1"/>
  <c r="BD46" i="24"/>
  <c r="BA16" i="24"/>
  <c r="BE77" i="23"/>
  <c r="BE77" i="24" s="1"/>
  <c r="BD77" i="24"/>
  <c r="BE28" i="23"/>
  <c r="BE28" i="24" s="1"/>
  <c r="BD28" i="24"/>
  <c r="BE36" i="23"/>
  <c r="BD36" i="24"/>
  <c r="BD11" i="23"/>
  <c r="BD7" i="23"/>
  <c r="BE90" i="23"/>
  <c r="BE90" i="24" s="1"/>
  <c r="BD90" i="24"/>
  <c r="BE60" i="23"/>
  <c r="BE60" i="24" s="1"/>
  <c r="BD60" i="24"/>
  <c r="AZ33" i="25"/>
  <c r="AZ35" i="25" s="1"/>
  <c r="AZ10" i="25"/>
  <c r="BA9" i="25"/>
  <c r="BB4" i="25"/>
  <c r="AZ41" i="25" l="1"/>
  <c r="AZ38" i="25"/>
  <c r="BA27" i="25"/>
  <c r="BA33" i="25" s="1"/>
  <c r="BA35" i="25" s="1"/>
  <c r="BC7" i="24"/>
  <c r="BB5" i="24"/>
  <c r="BB16" i="24" s="1"/>
  <c r="BC8" i="25"/>
  <c r="BD13" i="24"/>
  <c r="BD7" i="25" s="1"/>
  <c r="BD11" i="24"/>
  <c r="BD10" i="24"/>
  <c r="BE81" i="24"/>
  <c r="BE14" i="24" s="1"/>
  <c r="BE14" i="23"/>
  <c r="BD12" i="24"/>
  <c r="BD6" i="25" s="1"/>
  <c r="BE36" i="24"/>
  <c r="BE11" i="24" s="1"/>
  <c r="BE11" i="23"/>
  <c r="BE7" i="23"/>
  <c r="BD15" i="23"/>
  <c r="BD16" i="23" s="1"/>
  <c r="BE24" i="24"/>
  <c r="BE6" i="23"/>
  <c r="BE10" i="23"/>
  <c r="BE5" i="23"/>
  <c r="BE51" i="24"/>
  <c r="BE12" i="24" s="1"/>
  <c r="BE12" i="23"/>
  <c r="BC6" i="24"/>
  <c r="BC5" i="24" s="1"/>
  <c r="BC15" i="24"/>
  <c r="BL6" i="26"/>
  <c r="BL5" i="26"/>
  <c r="BC5" i="25"/>
  <c r="BE66" i="24"/>
  <c r="BE13" i="24" s="1"/>
  <c r="BE7" i="25" s="1"/>
  <c r="BE13" i="23"/>
  <c r="BL7" i="26"/>
  <c r="BD14" i="24"/>
  <c r="BD8" i="25" s="1"/>
  <c r="BB9" i="25"/>
  <c r="BB27" i="25" s="1"/>
  <c r="BC4" i="25"/>
  <c r="BA10" i="25"/>
  <c r="BA38" i="25" l="1"/>
  <c r="BA39" i="25" s="1"/>
  <c r="BA41" i="25" s="1"/>
  <c r="BE8" i="25"/>
  <c r="BD5" i="25"/>
  <c r="BE5" i="25" s="1"/>
  <c r="BE6" i="25"/>
  <c r="BM7" i="26"/>
  <c r="BC16" i="24"/>
  <c r="BD6" i="24"/>
  <c r="BD15" i="24"/>
  <c r="BE15" i="23"/>
  <c r="BE16" i="23" s="1"/>
  <c r="BE7" i="24"/>
  <c r="BC13" i="25"/>
  <c r="BM6" i="26"/>
  <c r="BM5" i="26"/>
  <c r="BE10" i="24"/>
  <c r="BD7" i="24"/>
  <c r="BC9" i="25"/>
  <c r="BC27" i="25" s="1"/>
  <c r="BD4" i="25"/>
  <c r="BB10" i="25"/>
  <c r="BD13" i="25" l="1"/>
  <c r="BD5" i="24"/>
  <c r="BN7" i="26"/>
  <c r="BE15" i="24"/>
  <c r="BE6" i="24"/>
  <c r="BE5" i="24" s="1"/>
  <c r="BN6" i="26"/>
  <c r="BN5" i="26"/>
  <c r="BE4" i="25"/>
  <c r="BE9" i="25" s="1"/>
  <c r="BD9" i="25"/>
  <c r="BC10" i="25"/>
  <c r="BD16" i="24" l="1"/>
  <c r="C2" i="24"/>
  <c r="BO5" i="26"/>
  <c r="BO6" i="26"/>
  <c r="BO7" i="26"/>
  <c r="BE16" i="24"/>
  <c r="BE13" i="25"/>
  <c r="BE10" i="25" s="1"/>
  <c r="BD27" i="25"/>
  <c r="BD10" i="25"/>
  <c r="BE27" i="25"/>
  <c r="BP7" i="26" l="1"/>
  <c r="BP6" i="26"/>
  <c r="BP5" i="26"/>
  <c r="BQ6" i="26" l="1"/>
  <c r="BQ5" i="26"/>
  <c r="BQ7" i="26"/>
  <c r="BR7" i="26" l="1"/>
  <c r="BR6" i="26"/>
  <c r="BR5" i="26"/>
  <c r="BS5" i="26" l="1"/>
  <c r="BS6" i="26"/>
  <c r="BS7" i="26"/>
  <c r="BT7" i="26" l="1"/>
  <c r="BT6" i="26"/>
  <c r="BT5" i="26"/>
  <c r="BU6" i="26" l="1"/>
  <c r="BU5" i="26"/>
  <c r="BU7" i="26"/>
  <c r="BV7" i="26" l="1"/>
  <c r="BV6" i="26"/>
  <c r="BV5" i="26"/>
  <c r="BW5" i="26" l="1"/>
  <c r="BW6" i="26"/>
  <c r="BW7" i="26"/>
  <c r="BX7" i="26" l="1"/>
  <c r="BX6" i="26"/>
  <c r="BX5" i="26"/>
  <c r="BY6" i="26" l="1"/>
  <c r="BY5" i="26"/>
  <c r="BY7" i="26"/>
  <c r="BZ6" i="26" l="1"/>
  <c r="BZ5" i="26"/>
  <c r="BZ7" i="26"/>
  <c r="CA5" i="26" l="1"/>
  <c r="CA6" i="26"/>
  <c r="CA7" i="26"/>
  <c r="CB7" i="26" l="1"/>
  <c r="CB6" i="26"/>
  <c r="CB5" i="26"/>
  <c r="CC6" i="26" l="1"/>
  <c r="CC5" i="26"/>
  <c r="CC7" i="26"/>
  <c r="CD7" i="26" l="1"/>
  <c r="CD6" i="26"/>
  <c r="CD5" i="26"/>
  <c r="CE5" i="26" l="1"/>
  <c r="CE6" i="26"/>
  <c r="CE7" i="26"/>
  <c r="CF7" i="26" l="1"/>
  <c r="CF6" i="26"/>
  <c r="CF5" i="26"/>
  <c r="CG6" i="26" l="1"/>
  <c r="CG5" i="26"/>
  <c r="CG7" i="26"/>
  <c r="CH7" i="26" l="1"/>
  <c r="CH6" i="26"/>
  <c r="CH5" i="26"/>
  <c r="CI5" i="26" l="1"/>
  <c r="CI6" i="26"/>
  <c r="CJ7" i="26"/>
  <c r="CI7" i="26"/>
  <c r="CJ6" i="26" l="1"/>
  <c r="CJ5" i="26"/>
  <c r="C2" i="26" s="1"/>
  <c r="DJ23" i="22" l="1"/>
  <c r="CX23" i="22"/>
  <c r="E2" i="41" l="1"/>
  <c r="J6" i="43"/>
  <c r="J8" i="43" s="1"/>
  <c r="D2" i="41"/>
  <c r="I6" i="43"/>
  <c r="I8" i="43" s="1"/>
  <c r="E6" i="43" l="1"/>
  <c r="N2" i="41"/>
  <c r="K6" i="43"/>
  <c r="K8" i="43" s="1"/>
  <c r="F2" i="41"/>
  <c r="D6" i="43"/>
  <c r="M2" i="41"/>
  <c r="E8" i="43" l="1"/>
  <c r="N8" i="43" s="1"/>
  <c r="N6" i="43"/>
  <c r="D8" i="43"/>
  <c r="M8" i="43" s="1"/>
  <c r="M6" i="43"/>
  <c r="F6" i="43"/>
  <c r="O2" i="41"/>
  <c r="F8" i="43" l="1"/>
  <c r="O6" i="43"/>
  <c r="O8" i="43" l="1"/>
  <c r="F11" i="43"/>
  <c r="F3" i="41" l="1"/>
  <c r="F2" i="43" s="1"/>
  <c r="O2" i="43" s="1"/>
</calcChain>
</file>

<file path=xl/sharedStrings.xml><?xml version="1.0" encoding="utf-8"?>
<sst xmlns="http://schemas.openxmlformats.org/spreadsheetml/2006/main" count="1499" uniqueCount="118">
  <si>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</si>
  <si>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</si>
  <si>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</si>
  <si>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</si>
  <si>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</si>
  <si>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</si>
  <si>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</si>
  <si>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</si>
  <si>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</si>
  <si>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</si>
  <si>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</si>
  <si>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</si>
  <si>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</si>
  <si>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</si>
  <si>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</si>
  <si>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</si>
  <si>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</si>
  <si>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</si>
  <si>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</si>
  <si>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</si>
  <si>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</si>
  <si>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</si>
  <si>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</si>
  <si>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</si>
  <si>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</si>
  <si>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</si>
  <si>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</si>
  <si>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</si>
  <si>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</si>
  <si>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</si>
  <si>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</si>
  <si>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</si>
  <si>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</si>
  <si>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</si>
  <si>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</si>
  <si>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</si>
  <si>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</si>
  <si>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</si>
  <si>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</si>
  <si>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</si>
  <si>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</si>
  <si>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</si>
  <si>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</si>
  <si>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</si>
  <si>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</si>
  <si>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</si>
  <si>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</si>
  <si>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</si>
  <si>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</si>
  <si>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</si>
  <si>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</si>
  <si>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</si>
  <si>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</si>
  <si>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</si>
  <si>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</si>
  <si>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</si>
  <si>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</si>
  <si>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</si>
  <si>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</si>
  <si>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</si>
  <si>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</si>
  <si>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ONLY LOW INCOME</t>
  </si>
  <si>
    <t>RATE CLASS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</si>
  <si>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</si>
  <si>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</si>
  <si>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r>
      <t xml:space="preserve">ONLY LOW INCOME  </t>
    </r>
    <r>
      <rPr>
        <b/>
        <sz val="14"/>
        <color theme="0"/>
        <rFont val="Calibri"/>
        <family val="2"/>
        <scheme val="minor"/>
      </rPr>
      <t>(1st year savings)</t>
    </r>
  </si>
  <si>
    <t xml:space="preserve">ONLY LOW INCOME  </t>
  </si>
  <si>
    <t>1st year kWh</t>
  </si>
  <si>
    <t>*Rounded all of the above rows at two decimal places.</t>
  </si>
  <si>
    <t xml:space="preserve">*Rounded the above at two decimal places </t>
  </si>
  <si>
    <t>Motors(uses bus. load shape)</t>
  </si>
  <si>
    <t>Total LI &amp; NLI</t>
  </si>
  <si>
    <t>PY1</t>
  </si>
  <si>
    <t>Total</t>
  </si>
  <si>
    <t>Ordered Adjustment</t>
  </si>
  <si>
    <t>Total kWh</t>
  </si>
  <si>
    <t>kWh</t>
  </si>
  <si>
    <t>AD58 referencing wrong cell; revision drafted above</t>
  </si>
  <si>
    <t>March 2020 cumulative TD used for True-up</t>
  </si>
  <si>
    <t>Difference between EM&amp;V TD and Accounting TD</t>
  </si>
  <si>
    <t>Subtotal</t>
  </si>
  <si>
    <t>Interest</t>
  </si>
  <si>
    <t>TD</t>
  </si>
  <si>
    <t>Annual Rebasing Totals kWh</t>
  </si>
  <si>
    <t>HER rebased at close of PY to avoid double-counting in M3</t>
  </si>
  <si>
    <t>4/1/20 rebasing</t>
  </si>
  <si>
    <t>TD in Accounting Calculation</t>
  </si>
  <si>
    <t>Throughput Disincentive True-up:</t>
  </si>
  <si>
    <t>Cumulative True-Up ($)</t>
  </si>
  <si>
    <t>GRAND TOTAL - EM&amp;V TD</t>
  </si>
  <si>
    <t>PY2</t>
  </si>
  <si>
    <t>PY3</t>
  </si>
  <si>
    <t>EX-Post Gross</t>
  </si>
  <si>
    <t>EM&amp;V Net</t>
  </si>
  <si>
    <t>NTG</t>
  </si>
  <si>
    <t>Check</t>
  </si>
  <si>
    <t>EM&amp;V Net Non-LI</t>
  </si>
  <si>
    <t>EM&amp;V Net LI</t>
  </si>
  <si>
    <t>EM&amp;V Net Total</t>
  </si>
  <si>
    <t>EM&amp;V Ex Post Gross Non-LI</t>
  </si>
  <si>
    <t>EM&amp;V Ex Post Gross LI</t>
  </si>
  <si>
    <t>EM&amp;V Ex Post Gross Total</t>
  </si>
  <si>
    <t>EM&amp;V NTG</t>
  </si>
  <si>
    <t>source is from the EMV settlements and are consistent with the EO net savings.</t>
  </si>
  <si>
    <t>Feb-May-19</t>
  </si>
  <si>
    <t>Cum check ^</t>
  </si>
  <si>
    <t>Cum check v</t>
  </si>
  <si>
    <t>Diff</t>
  </si>
  <si>
    <t>check from Mnth tab</t>
  </si>
  <si>
    <t>cum check ^</t>
  </si>
  <si>
    <t>cum check v</t>
  </si>
  <si>
    <t>diff</t>
  </si>
  <si>
    <t>Interest Rate - Monthly</t>
  </si>
  <si>
    <t>Interest ($)</t>
  </si>
  <si>
    <t>FINAL CUMULATIVE TRUE-UP</t>
  </si>
  <si>
    <t>Compounded Interest (every 6 months)</t>
  </si>
  <si>
    <t>Final TD True-up</t>
  </si>
  <si>
    <t>(supporting calculations in other tabs of this 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</si>
</sst>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_(&quot;$&quot;* #,##0.00000_);_(&quot;$&quot;* \(#,##0.00000\);_(&quot;$&quot;* &quot;-&quot;??_);_(@_)"/>
    <numFmt numFmtId="170" formatCode="_(* #,##0.00000_);_(* \(#,##0.00000\);_(* &quot;-&quot;??_);_(@_)"/>
    <numFmt numFmtId="171" formatCode="_(* #,##0.0000_);_(* \(#,##0.0000\);_(* &quot;-&quot;_);_(@_)"/>
    <numFmt numFmtId="172" formatCode="0.000000%"/>
  </numFmts>
  <fonts count="8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6"/>
      <color rgb="FF00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4FCDB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82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8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8" fillId="26" borderId="9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0" fontId="9" fillId="27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6" fillId="13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5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3" fillId="29" borderId="15" applyNumberFormat="0" applyFon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0" fontId="19" fillId="26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0" fillId="0" borderId="0"/>
    <xf numFmtId="0" fontId="31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4" borderId="0" applyNumberFormat="0" applyBorder="0" applyAlignment="0" applyProtection="0"/>
    <xf numFmtId="0" fontId="44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4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4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4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4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4" fillId="64" borderId="0" applyNumberFormat="0" applyBorder="0" applyAlignment="0" applyProtection="0"/>
    <xf numFmtId="0" fontId="2" fillId="64" borderId="0" applyNumberFormat="0" applyBorder="0" applyAlignment="0" applyProtection="0"/>
    <xf numFmtId="0" fontId="2" fillId="45" borderId="0" applyNumberFormat="0" applyBorder="0" applyAlignment="0" applyProtection="0"/>
    <xf numFmtId="0" fontId="44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44" fillId="49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44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7" borderId="0" applyNumberFormat="0" applyBorder="0" applyAlignment="0" applyProtection="0"/>
    <xf numFmtId="0" fontId="44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61" borderId="0" applyNumberFormat="0" applyBorder="0" applyAlignment="0" applyProtection="0"/>
    <xf numFmtId="0" fontId="44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5" borderId="0" applyNumberFormat="0" applyBorder="0" applyAlignment="0" applyProtection="0"/>
    <xf numFmtId="0" fontId="44" fillId="65" borderId="0" applyNumberFormat="0" applyBorder="0" applyAlignment="0" applyProtection="0"/>
    <xf numFmtId="0" fontId="2" fillId="65" borderId="0" applyNumberFormat="0" applyBorder="0" applyAlignment="0" applyProtection="0"/>
    <xf numFmtId="0" fontId="45" fillId="46" borderId="0" applyNumberFormat="0" applyBorder="0" applyAlignment="0" applyProtection="0"/>
    <xf numFmtId="0" fontId="25" fillId="46" borderId="0" applyNumberFormat="0" applyBorder="0" applyAlignment="0" applyProtection="0"/>
    <xf numFmtId="0" fontId="45" fillId="50" borderId="0" applyNumberFormat="0" applyBorder="0" applyAlignment="0" applyProtection="0"/>
    <xf numFmtId="0" fontId="25" fillId="50" borderId="0" applyNumberFormat="0" applyBorder="0" applyAlignment="0" applyProtection="0"/>
    <xf numFmtId="0" fontId="45" fillId="54" borderId="0" applyNumberFormat="0" applyBorder="0" applyAlignment="0" applyProtection="0"/>
    <xf numFmtId="0" fontId="25" fillId="54" borderId="0" applyNumberFormat="0" applyBorder="0" applyAlignment="0" applyProtection="0"/>
    <xf numFmtId="0" fontId="45" fillId="58" borderId="0" applyNumberFormat="0" applyBorder="0" applyAlignment="0" applyProtection="0"/>
    <xf numFmtId="0" fontId="25" fillId="58" borderId="0" applyNumberFormat="0" applyBorder="0" applyAlignment="0" applyProtection="0"/>
    <xf numFmtId="0" fontId="45" fillId="62" borderId="0" applyNumberFormat="0" applyBorder="0" applyAlignment="0" applyProtection="0"/>
    <xf numFmtId="0" fontId="25" fillId="62" borderId="0" applyNumberFormat="0" applyBorder="0" applyAlignment="0" applyProtection="0"/>
    <xf numFmtId="0" fontId="45" fillId="66" borderId="0" applyNumberFormat="0" applyBorder="0" applyAlignment="0" applyProtection="0"/>
    <xf numFmtId="0" fontId="25" fillId="66" borderId="0" applyNumberFormat="0" applyBorder="0" applyAlignment="0" applyProtection="0"/>
    <xf numFmtId="0" fontId="45" fillId="43" borderId="0" applyNumberFormat="0" applyBorder="0" applyAlignment="0" applyProtection="0"/>
    <xf numFmtId="0" fontId="25" fillId="43" borderId="0" applyNumberFormat="0" applyBorder="0" applyAlignment="0" applyProtection="0"/>
    <xf numFmtId="0" fontId="45" fillId="47" borderId="0" applyNumberFormat="0" applyBorder="0" applyAlignment="0" applyProtection="0"/>
    <xf numFmtId="0" fontId="25" fillId="47" borderId="0" applyNumberFormat="0" applyBorder="0" applyAlignment="0" applyProtection="0"/>
    <xf numFmtId="0" fontId="45" fillId="51" borderId="0" applyNumberFormat="0" applyBorder="0" applyAlignment="0" applyProtection="0"/>
    <xf numFmtId="0" fontId="25" fillId="51" borderId="0" applyNumberFormat="0" applyBorder="0" applyAlignment="0" applyProtection="0"/>
    <xf numFmtId="0" fontId="45" fillId="55" borderId="0" applyNumberFormat="0" applyBorder="0" applyAlignment="0" applyProtection="0"/>
    <xf numFmtId="0" fontId="25" fillId="55" borderId="0" applyNumberFormat="0" applyBorder="0" applyAlignment="0" applyProtection="0"/>
    <xf numFmtId="0" fontId="45" fillId="59" borderId="0" applyNumberFormat="0" applyBorder="0" applyAlignment="0" applyProtection="0"/>
    <xf numFmtId="0" fontId="25" fillId="59" borderId="0" applyNumberFormat="0" applyBorder="0" applyAlignment="0" applyProtection="0"/>
    <xf numFmtId="0" fontId="45" fillId="63" borderId="0" applyNumberFormat="0" applyBorder="0" applyAlignment="0" applyProtection="0"/>
    <xf numFmtId="0" fontId="25" fillId="63" borderId="0" applyNumberFormat="0" applyBorder="0" applyAlignment="0" applyProtection="0"/>
    <xf numFmtId="0" fontId="46" fillId="37" borderId="0" applyNumberFormat="0" applyBorder="0" applyAlignment="0" applyProtection="0"/>
    <xf numFmtId="0" fontId="37" fillId="37" borderId="0" applyNumberFormat="0" applyBorder="0" applyAlignment="0" applyProtection="0"/>
    <xf numFmtId="0" fontId="47" fillId="40" borderId="25" applyNumberFormat="0" applyAlignment="0" applyProtection="0"/>
    <xf numFmtId="0" fontId="41" fillId="40" borderId="25" applyNumberFormat="0" applyAlignment="0" applyProtection="0"/>
    <xf numFmtId="0" fontId="48" fillId="41" borderId="28" applyNumberFormat="0" applyAlignment="0" applyProtection="0"/>
    <xf numFmtId="0" fontId="23" fillId="41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7" borderId="0" applyNumberFormat="0" applyAlignment="0">
      <alignment horizontal="right"/>
    </xf>
    <xf numFmtId="0" fontId="3" fillId="67" borderId="0" applyNumberFormat="0" applyAlignment="0">
      <alignment horizontal="right"/>
    </xf>
    <xf numFmtId="0" fontId="3" fillId="68" borderId="0" applyNumberFormat="0" applyAlignment="0"/>
    <xf numFmtId="0" fontId="3" fillId="68" borderId="0" applyNumberFormat="0" applyAlignment="0"/>
    <xf numFmtId="0" fontId="4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0" fillId="36" borderId="0" applyNumberFormat="0" applyBorder="0" applyAlignment="0" applyProtection="0"/>
    <xf numFmtId="0" fontId="36" fillId="36" borderId="0" applyNumberFormat="0" applyBorder="0" applyAlignment="0" applyProtection="0"/>
    <xf numFmtId="0" fontId="51" fillId="0" borderId="22" applyNumberFormat="0" applyFill="0" applyAlignment="0" applyProtection="0"/>
    <xf numFmtId="0" fontId="33" fillId="0" borderId="22" applyNumberFormat="0" applyFill="0" applyAlignment="0" applyProtection="0"/>
    <xf numFmtId="0" fontId="52" fillId="0" borderId="23" applyNumberFormat="0" applyFill="0" applyAlignment="0" applyProtection="0"/>
    <xf numFmtId="0" fontId="34" fillId="0" borderId="23" applyNumberFormat="0" applyFill="0" applyAlignment="0" applyProtection="0"/>
    <xf numFmtId="0" fontId="53" fillId="0" borderId="24" applyNumberFormat="0" applyFill="0" applyAlignment="0" applyProtection="0"/>
    <xf numFmtId="0" fontId="35" fillId="0" borderId="24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39" borderId="25" applyNumberFormat="0" applyAlignment="0" applyProtection="0"/>
    <xf numFmtId="0" fontId="39" fillId="39" borderId="25" applyNumberFormat="0" applyAlignment="0" applyProtection="0"/>
    <xf numFmtId="0" fontId="60" fillId="0" borderId="27" applyNumberFormat="0" applyFill="0" applyAlignment="0" applyProtection="0"/>
    <xf numFmtId="0" fontId="42" fillId="0" borderId="27" applyNumberFormat="0" applyFill="0" applyAlignment="0" applyProtection="0"/>
    <xf numFmtId="0" fontId="61" fillId="38" borderId="0" applyNumberFormat="0" applyBorder="0" applyAlignment="0" applyProtection="0"/>
    <xf numFmtId="0" fontId="38" fillId="3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5" fillId="0" borderId="0"/>
    <xf numFmtId="0" fontId="3" fillId="0" borderId="0"/>
    <xf numFmtId="0" fontId="2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/>
    <xf numFmtId="0" fontId="2" fillId="42" borderId="29" applyNumberFormat="0" applyFont="0" applyAlignment="0" applyProtection="0"/>
    <xf numFmtId="0" fontId="2" fillId="42" borderId="29" applyNumberFormat="0" applyFont="0" applyAlignment="0" applyProtection="0"/>
    <xf numFmtId="0" fontId="62" fillId="40" borderId="26" applyNumberFormat="0" applyAlignment="0" applyProtection="0"/>
    <xf numFmtId="0" fontId="40" fillId="40" borderId="26" applyNumberFormat="0" applyAlignment="0" applyProtection="0"/>
    <xf numFmtId="9" fontId="3" fillId="0" borderId="0" applyFont="0" applyFill="0" applyBorder="0" applyProtection="0"/>
    <xf numFmtId="9" fontId="4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3" fillId="0" borderId="30" applyNumberFormat="0" applyFill="0" applyAlignment="0" applyProtection="0"/>
    <xf numFmtId="0" fontId="1" fillId="0" borderId="30" applyNumberFormat="0" applyFill="0" applyAlignment="0" applyProtection="0"/>
    <xf numFmtId="0" fontId="6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</cellStyleXfs>
  <cellXfs count="25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0" xfId="0"/>
    <xf numFmtId="0" fontId="0" fillId="0" borderId="4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2" xfId="0" applyBorder="1"/>
    <xf numFmtId="0" fontId="0" fillId="5" borderId="18" xfId="0" applyFill="1" applyBorder="1"/>
    <xf numFmtId="0" fontId="0" fillId="4" borderId="18" xfId="0" applyFill="1" applyBorder="1"/>
    <xf numFmtId="167" fontId="26" fillId="0" borderId="1" xfId="20539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44" fontId="0" fillId="0" borderId="1" xfId="0" applyNumberFormat="1" applyBorder="1"/>
    <xf numFmtId="0" fontId="24" fillId="2" borderId="0" xfId="0" applyFont="1" applyFill="1"/>
    <xf numFmtId="9" fontId="0" fillId="2" borderId="0" xfId="2" applyFont="1" applyFill="1"/>
    <xf numFmtId="164" fontId="27" fillId="0" borderId="1" xfId="2" applyNumberFormat="1" applyFont="1" applyBorder="1"/>
    <xf numFmtId="0" fontId="27" fillId="0" borderId="0" xfId="0" applyFont="1"/>
    <xf numFmtId="167" fontId="27" fillId="0" borderId="1" xfId="20539" applyNumberFormat="1" applyFont="1" applyBorder="1"/>
    <xf numFmtId="9" fontId="0" fillId="2" borderId="1" xfId="2" applyFont="1" applyFill="1" applyBorder="1"/>
    <xf numFmtId="0" fontId="0" fillId="7" borderId="1" xfId="0" applyFill="1" applyBorder="1"/>
    <xf numFmtId="0" fontId="23" fillId="6" borderId="1" xfId="0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6" fontId="0" fillId="0" borderId="1" xfId="1" applyNumberFormat="1" applyFont="1" applyBorder="1"/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5" fontId="25" fillId="32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30" borderId="2" xfId="0" applyNumberFormat="1" applyFont="1" applyFill="1" applyBorder="1" applyAlignment="1">
      <alignment horizontal="center"/>
    </xf>
    <xf numFmtId="0" fontId="25" fillId="6" borderId="1" xfId="0" applyFont="1" applyFill="1" applyBorder="1"/>
    <xf numFmtId="44" fontId="25" fillId="34" borderId="0" xfId="0" applyNumberFormat="1" applyFont="1" applyFill="1"/>
    <xf numFmtId="165" fontId="25" fillId="32" borderId="1" xfId="1" applyNumberFormat="1" applyFont="1" applyFill="1" applyBorder="1" applyAlignment="1">
      <alignment horizontal="center"/>
    </xf>
    <xf numFmtId="165" fontId="25" fillId="30" borderId="1" xfId="1" applyNumberFormat="1" applyFont="1" applyFill="1" applyBorder="1" applyAlignment="1">
      <alignment horizontal="center"/>
    </xf>
    <xf numFmtId="165" fontId="25" fillId="30" borderId="2" xfId="1" applyNumberFormat="1" applyFont="1" applyFill="1" applyBorder="1" applyAlignment="1">
      <alignment horizontal="center"/>
    </xf>
    <xf numFmtId="165" fontId="25" fillId="31" borderId="1" xfId="1" applyNumberFormat="1" applyFont="1" applyFill="1" applyBorder="1" applyAlignment="1">
      <alignment horizontal="center"/>
    </xf>
    <xf numFmtId="44" fontId="0" fillId="7" borderId="1" xfId="0" applyNumberFormat="1" applyFill="1" applyBorder="1"/>
    <xf numFmtId="44" fontId="1" fillId="7" borderId="1" xfId="0" applyNumberFormat="1" applyFont="1" applyFill="1" applyBorder="1"/>
    <xf numFmtId="0" fontId="29" fillId="0" borderId="0" xfId="0" applyFont="1"/>
    <xf numFmtId="44" fontId="29" fillId="0" borderId="0" xfId="0" applyNumberFormat="1" applyFont="1"/>
    <xf numFmtId="0" fontId="0" fillId="34" borderId="0" xfId="0" applyFill="1"/>
    <xf numFmtId="166" fontId="0" fillId="0" borderId="1" xfId="1" applyNumberFormat="1" applyFont="1" applyBorder="1"/>
    <xf numFmtId="0" fontId="65" fillId="6" borderId="1" xfId="0" applyFont="1" applyFill="1" applyBorder="1"/>
    <xf numFmtId="0" fontId="66" fillId="0" borderId="0" xfId="0" applyFont="1"/>
    <xf numFmtId="0" fontId="0" fillId="6" borderId="0" xfId="0" applyFill="1"/>
    <xf numFmtId="44" fontId="0" fillId="2" borderId="0" xfId="0" applyNumberFormat="1" applyFill="1"/>
    <xf numFmtId="0" fontId="25" fillId="69" borderId="1" xfId="0" applyFont="1" applyFill="1" applyBorder="1"/>
    <xf numFmtId="0" fontId="68" fillId="2" borderId="21" xfId="0" applyFont="1" applyFill="1" applyBorder="1"/>
    <xf numFmtId="0" fontId="67" fillId="69" borderId="1" xfId="0" applyFont="1" applyFill="1" applyBorder="1"/>
    <xf numFmtId="0" fontId="25" fillId="69" borderId="2" xfId="0" applyFont="1" applyFill="1" applyBorder="1"/>
    <xf numFmtId="0" fontId="25" fillId="6" borderId="2" xfId="0" applyFont="1" applyFill="1" applyBorder="1"/>
    <xf numFmtId="0" fontId="23" fillId="6" borderId="1" xfId="0" applyFont="1" applyFill="1" applyBorder="1"/>
    <xf numFmtId="0" fontId="25" fillId="6" borderId="1" xfId="0" applyFont="1" applyFill="1" applyBorder="1" applyAlignment="1">
      <alignment horizontal="center"/>
    </xf>
    <xf numFmtId="44" fontId="1" fillId="71" borderId="1" xfId="0" applyNumberFormat="1" applyFont="1" applyFill="1" applyBorder="1"/>
    <xf numFmtId="0" fontId="0" fillId="72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3" fillId="0" borderId="0" xfId="0" applyFont="1"/>
    <xf numFmtId="0" fontId="28" fillId="73" borderId="0" xfId="0" applyFont="1" applyFill="1"/>
    <xf numFmtId="0" fontId="74" fillId="73" borderId="0" xfId="0" applyFont="1" applyFill="1"/>
    <xf numFmtId="44" fontId="1" fillId="0" borderId="0" xfId="0" applyNumberFormat="1" applyFont="1"/>
    <xf numFmtId="166" fontId="1" fillId="0" borderId="1" xfId="1" applyNumberFormat="1" applyFont="1" applyBorder="1"/>
    <xf numFmtId="166" fontId="0" fillId="2" borderId="1" xfId="1" applyNumberFormat="1" applyFont="1" applyFill="1" applyBorder="1"/>
    <xf numFmtId="0" fontId="0" fillId="0" borderId="0" xfId="0"/>
    <xf numFmtId="165" fontId="25" fillId="30" borderId="1" xfId="0" applyNumberFormat="1" applyFont="1" applyFill="1" applyBorder="1" applyAlignment="1">
      <alignment horizontal="center"/>
    </xf>
    <xf numFmtId="166" fontId="0" fillId="0" borderId="1" xfId="1" applyNumberFormat="1" applyFont="1" applyBorder="1"/>
    <xf numFmtId="166" fontId="1" fillId="0" borderId="0" xfId="0" applyNumberFormat="1" applyFont="1"/>
    <xf numFmtId="168" fontId="0" fillId="0" borderId="0" xfId="0" applyNumberFormat="1"/>
    <xf numFmtId="168" fontId="0" fillId="0" borderId="1" xfId="0" applyNumberFormat="1" applyBorder="1"/>
    <xf numFmtId="168" fontId="1" fillId="71" borderId="1" xfId="0" applyNumberFormat="1" applyFont="1" applyFill="1" applyBorder="1"/>
    <xf numFmtId="168" fontId="0" fillId="6" borderId="0" xfId="0" applyNumberFormat="1" applyFill="1"/>
    <xf numFmtId="168" fontId="1" fillId="7" borderId="1" xfId="0" applyNumberFormat="1" applyFont="1" applyFill="1" applyBorder="1"/>
    <xf numFmtId="168" fontId="25" fillId="34" borderId="0" xfId="0" applyNumberFormat="1" applyFont="1" applyFill="1"/>
    <xf numFmtId="168" fontId="29" fillId="0" borderId="0" xfId="0" applyNumberFormat="1" applyFont="1"/>
    <xf numFmtId="168" fontId="0" fillId="0" borderId="0" xfId="20539" applyNumberFormat="1" applyFont="1"/>
    <xf numFmtId="0" fontId="0" fillId="0" borderId="0" xfId="0"/>
    <xf numFmtId="166" fontId="0" fillId="2" borderId="1" xfId="1" applyNumberFormat="1" applyFont="1" applyFill="1" applyBorder="1"/>
    <xf numFmtId="0" fontId="0" fillId="0" borderId="0" xfId="0"/>
    <xf numFmtId="166" fontId="0" fillId="0" borderId="1" xfId="1" applyNumberFormat="1" applyFont="1" applyBorder="1"/>
    <xf numFmtId="166" fontId="0" fillId="2" borderId="1" xfId="1" applyNumberFormat="1" applyFont="1" applyFill="1" applyBorder="1"/>
    <xf numFmtId="0" fontId="0" fillId="2" borderId="0" xfId="0" applyFont="1" applyFill="1"/>
    <xf numFmtId="166" fontId="0" fillId="0" borderId="0" xfId="0" applyNumberFormat="1"/>
    <xf numFmtId="0" fontId="0" fillId="0" borderId="0" xfId="0"/>
    <xf numFmtId="166" fontId="0" fillId="0" borderId="1" xfId="1" applyNumberFormat="1" applyFont="1" applyBorder="1"/>
    <xf numFmtId="166" fontId="0" fillId="2" borderId="1" xfId="1" applyNumberFormat="1" applyFont="1" applyFill="1" applyBorder="1"/>
    <xf numFmtId="0" fontId="0" fillId="2" borderId="0" xfId="0" applyFont="1" applyFill="1"/>
    <xf numFmtId="0" fontId="0" fillId="0" borderId="0" xfId="0"/>
    <xf numFmtId="166" fontId="0" fillId="0" borderId="1" xfId="1" applyNumberFormat="1" applyFont="1" applyBorder="1"/>
    <xf numFmtId="0" fontId="0" fillId="0" borderId="0" xfId="0"/>
    <xf numFmtId="166" fontId="0" fillId="0" borderId="1" xfId="1" applyNumberFormat="1" applyFont="1" applyBorder="1"/>
    <xf numFmtId="10" fontId="1" fillId="7" borderId="1" xfId="2" applyNumberFormat="1" applyFont="1" applyFill="1" applyBorder="1"/>
    <xf numFmtId="0" fontId="0" fillId="0" borderId="0" xfId="0" applyFill="1"/>
    <xf numFmtId="0" fontId="24" fillId="74" borderId="0" xfId="0" applyFont="1" applyFill="1"/>
    <xf numFmtId="0" fontId="0" fillId="74" borderId="0" xfId="0" applyFill="1"/>
    <xf numFmtId="44" fontId="0" fillId="74" borderId="1" xfId="20539" applyFont="1" applyFill="1" applyBorder="1"/>
    <xf numFmtId="166" fontId="0" fillId="0" borderId="1" xfId="1" applyNumberFormat="1" applyFont="1" applyFill="1" applyBorder="1"/>
    <xf numFmtId="0" fontId="0" fillId="0" borderId="1" xfId="0" applyFill="1" applyBorder="1"/>
    <xf numFmtId="0" fontId="0" fillId="0" borderId="2" xfId="0" applyFill="1" applyBorder="1"/>
    <xf numFmtId="164" fontId="0" fillId="0" borderId="1" xfId="2" applyNumberFormat="1" applyFont="1" applyFill="1" applyBorder="1"/>
    <xf numFmtId="164" fontId="0" fillId="0" borderId="2" xfId="2" applyNumberFormat="1" applyFont="1" applyFill="1" applyBorder="1"/>
    <xf numFmtId="164" fontId="27" fillId="0" borderId="1" xfId="2" applyNumberFormat="1" applyFont="1" applyFill="1" applyBorder="1"/>
    <xf numFmtId="0" fontId="27" fillId="0" borderId="0" xfId="0" applyFont="1" applyFill="1"/>
    <xf numFmtId="167" fontId="0" fillId="0" borderId="1" xfId="20539" applyNumberFormat="1" applyFont="1" applyFill="1" applyBorder="1"/>
    <xf numFmtId="167" fontId="0" fillId="0" borderId="2" xfId="20539" applyNumberFormat="1" applyFont="1" applyFill="1" applyBorder="1"/>
    <xf numFmtId="167" fontId="27" fillId="0" borderId="1" xfId="20539" applyNumberFormat="1" applyFont="1" applyFill="1" applyBorder="1"/>
    <xf numFmtId="9" fontId="0" fillId="7" borderId="1" xfId="2" applyFont="1" applyFill="1" applyBorder="1"/>
    <xf numFmtId="0" fontId="0" fillId="7" borderId="0" xfId="0" applyFill="1" applyBorder="1"/>
    <xf numFmtId="0" fontId="75" fillId="7" borderId="0" xfId="0" applyFont="1" applyFill="1" applyBorder="1" applyAlignment="1">
      <alignment horizontal="center"/>
    </xf>
    <xf numFmtId="44" fontId="1" fillId="7" borderId="32" xfId="0" applyNumberFormat="1" applyFont="1" applyFill="1" applyBorder="1"/>
    <xf numFmtId="44" fontId="75" fillId="7" borderId="34" xfId="0" applyNumberFormat="1" applyFont="1" applyFill="1" applyBorder="1"/>
    <xf numFmtId="166" fontId="0" fillId="0" borderId="0" xfId="1" applyNumberFormat="1" applyFont="1" applyFill="1" applyBorder="1"/>
    <xf numFmtId="166" fontId="1" fillId="0" borderId="1" xfId="1" applyNumberFormat="1" applyFont="1" applyFill="1" applyBorder="1"/>
    <xf numFmtId="0" fontId="0" fillId="0" borderId="0" xfId="0" applyFont="1" applyFill="1"/>
    <xf numFmtId="0" fontId="1" fillId="0" borderId="1" xfId="0" applyFont="1" applyFill="1" applyBorder="1" applyAlignment="1">
      <alignment horizontal="center"/>
    </xf>
    <xf numFmtId="166" fontId="1" fillId="0" borderId="0" xfId="1" applyNumberFormat="1" applyFont="1" applyFill="1" applyBorder="1"/>
    <xf numFmtId="0" fontId="1" fillId="0" borderId="0" xfId="0" applyFont="1" applyFill="1" applyBorder="1" applyAlignment="1">
      <alignment horizontal="center"/>
    </xf>
    <xf numFmtId="166" fontId="80" fillId="0" borderId="0" xfId="0" applyNumberFormat="1" applyFont="1" applyFill="1"/>
    <xf numFmtId="0" fontId="0" fillId="0" borderId="0" xfId="0" applyFill="1" applyBorder="1"/>
    <xf numFmtId="41" fontId="0" fillId="0" borderId="0" xfId="0" applyNumberFormat="1"/>
    <xf numFmtId="166" fontId="0" fillId="0" borderId="0" xfId="0" applyNumberFormat="1" applyFill="1"/>
    <xf numFmtId="166" fontId="80" fillId="0" borderId="0" xfId="0" applyNumberFormat="1" applyFont="1"/>
    <xf numFmtId="0" fontId="79" fillId="0" borderId="1" xfId="0" applyFont="1" applyFill="1" applyBorder="1" applyAlignment="1">
      <alignment horizontal="center"/>
    </xf>
    <xf numFmtId="166" fontId="79" fillId="0" borderId="1" xfId="1" applyNumberFormat="1" applyFont="1" applyFill="1" applyBorder="1"/>
    <xf numFmtId="0" fontId="0" fillId="0" borderId="0" xfId="0" applyFill="1" applyAlignment="1">
      <alignment wrapText="1"/>
    </xf>
    <xf numFmtId="0" fontId="24" fillId="0" borderId="0" xfId="0" applyFont="1" applyFill="1" applyAlignment="1">
      <alignment wrapText="1"/>
    </xf>
    <xf numFmtId="0" fontId="0" fillId="0" borderId="0" xfId="0" applyFill="1" applyAlignment="1"/>
    <xf numFmtId="0" fontId="24" fillId="0" borderId="0" xfId="0" applyFont="1" applyFill="1"/>
    <xf numFmtId="0" fontId="23" fillId="0" borderId="0" xfId="0" applyFont="1" applyFill="1" applyBorder="1" applyAlignment="1">
      <alignment horizontal="center"/>
    </xf>
    <xf numFmtId="166" fontId="1" fillId="0" borderId="0" xfId="0" applyNumberFormat="1" applyFont="1" applyFill="1" applyBorder="1"/>
    <xf numFmtId="165" fontId="0" fillId="0" borderId="1" xfId="0" applyNumberFormat="1" applyFont="1" applyFill="1" applyBorder="1" applyAlignment="1">
      <alignment horizontal="center"/>
    </xf>
    <xf numFmtId="166" fontId="0" fillId="0" borderId="0" xfId="1" applyNumberFormat="1" applyFont="1" applyFill="1"/>
    <xf numFmtId="0" fontId="80" fillId="0" borderId="0" xfId="0" applyFont="1" applyFill="1"/>
    <xf numFmtId="0" fontId="83" fillId="6" borderId="1" xfId="0" applyFont="1" applyFill="1" applyBorder="1"/>
    <xf numFmtId="0" fontId="26" fillId="0" borderId="0" xfId="0" applyFont="1"/>
    <xf numFmtId="166" fontId="24" fillId="0" borderId="1" xfId="1" applyNumberFormat="1" applyFont="1" applyBorder="1"/>
    <xf numFmtId="165" fontId="25" fillId="3" borderId="1" xfId="0" applyNumberFormat="1" applyFont="1" applyFill="1" applyBorder="1" applyAlignment="1">
      <alignment horizontal="center"/>
    </xf>
    <xf numFmtId="44" fontId="0" fillId="3" borderId="1" xfId="0" applyNumberFormat="1" applyFill="1" applyBorder="1"/>
    <xf numFmtId="44" fontId="1" fillId="3" borderId="1" xfId="0" applyNumberFormat="1" applyFont="1" applyFill="1" applyBorder="1"/>
    <xf numFmtId="44" fontId="1" fillId="3" borderId="2" xfId="0" applyNumberFormat="1" applyFont="1" applyFill="1" applyBorder="1"/>
    <xf numFmtId="0" fontId="26" fillId="0" borderId="0" xfId="0" applyFont="1" applyFill="1"/>
    <xf numFmtId="0" fontId="26" fillId="0" borderId="0" xfId="0" applyFont="1" applyFill="1" applyBorder="1"/>
    <xf numFmtId="44" fontId="24" fillId="0" borderId="0" xfId="20539" applyFont="1" applyFill="1"/>
    <xf numFmtId="0" fontId="26" fillId="2" borderId="0" xfId="0" applyFont="1" applyFill="1"/>
    <xf numFmtId="0" fontId="83" fillId="6" borderId="0" xfId="0" applyFont="1" applyFill="1"/>
    <xf numFmtId="0" fontId="84" fillId="6" borderId="0" xfId="0" applyFont="1" applyFill="1"/>
    <xf numFmtId="0" fontId="84" fillId="6" borderId="0" xfId="0" applyFont="1" applyFill="1" applyBorder="1"/>
    <xf numFmtId="0" fontId="83" fillId="6" borderId="0" xfId="0" applyFont="1" applyFill="1" applyBorder="1" applyAlignment="1">
      <alignment horizontal="center"/>
    </xf>
    <xf numFmtId="0" fontId="84" fillId="0" borderId="0" xfId="0" applyFont="1" applyFill="1" applyBorder="1"/>
    <xf numFmtId="44" fontId="26" fillId="0" borderId="1" xfId="20539" applyFont="1" applyFill="1" applyBorder="1"/>
    <xf numFmtId="0" fontId="26" fillId="0" borderId="1" xfId="0" applyFont="1" applyFill="1" applyBorder="1"/>
    <xf numFmtId="44" fontId="26" fillId="0" borderId="1" xfId="0" applyNumberFormat="1" applyFont="1" applyFill="1" applyBorder="1"/>
    <xf numFmtId="44" fontId="26" fillId="0" borderId="1" xfId="20539" applyFont="1" applyFill="1" applyBorder="1" applyAlignment="1">
      <alignment horizontal="left"/>
    </xf>
    <xf numFmtId="44" fontId="78" fillId="0" borderId="1" xfId="20539" applyFont="1" applyFill="1" applyBorder="1"/>
    <xf numFmtId="0" fontId="0" fillId="2" borderId="1" xfId="0" applyFont="1" applyFill="1" applyBorder="1" applyAlignment="1">
      <alignment horizontal="center"/>
    </xf>
    <xf numFmtId="0" fontId="80" fillId="0" borderId="35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6" fontId="80" fillId="0" borderId="0" xfId="1" applyNumberFormat="1" applyFont="1" applyFill="1"/>
    <xf numFmtId="0" fontId="80" fillId="0" borderId="0" xfId="0" applyFont="1"/>
    <xf numFmtId="0" fontId="1" fillId="0" borderId="0" xfId="0" applyFont="1" applyAlignment="1">
      <alignment horizontal="center"/>
    </xf>
    <xf numFmtId="0" fontId="0" fillId="2" borderId="8" xfId="0" applyFill="1" applyBorder="1"/>
    <xf numFmtId="0" fontId="77" fillId="2" borderId="1" xfId="0" applyFont="1" applyFill="1" applyBorder="1"/>
    <xf numFmtId="0" fontId="0" fillId="2" borderId="6" xfId="0" applyFont="1" applyFill="1" applyBorder="1" applyAlignment="1">
      <alignment horizontal="center" vertical="center" textRotation="90" wrapText="1" readingOrder="1"/>
    </xf>
    <xf numFmtId="0" fontId="68" fillId="2" borderId="1" xfId="0" applyFont="1" applyFill="1" applyBorder="1"/>
    <xf numFmtId="0" fontId="0" fillId="2" borderId="0" xfId="0" applyFont="1" applyFill="1" applyBorder="1" applyAlignment="1">
      <alignment horizontal="center" vertical="center" textRotation="90" wrapText="1" readingOrder="1"/>
    </xf>
    <xf numFmtId="0" fontId="68" fillId="2" borderId="0" xfId="0" applyFont="1" applyFill="1" applyBorder="1"/>
    <xf numFmtId="0" fontId="0" fillId="2" borderId="18" xfId="0" applyFont="1" applyFill="1" applyBorder="1"/>
    <xf numFmtId="0" fontId="0" fillId="2" borderId="1" xfId="0" applyFont="1" applyFill="1" applyBorder="1"/>
    <xf numFmtId="10" fontId="0" fillId="0" borderId="1" xfId="0" applyNumberFormat="1" applyFill="1" applyBorder="1"/>
    <xf numFmtId="0" fontId="1" fillId="0" borderId="1" xfId="0" applyFont="1" applyFill="1" applyBorder="1"/>
    <xf numFmtId="10" fontId="80" fillId="0" borderId="0" xfId="2" applyNumberFormat="1" applyFont="1" applyFill="1"/>
    <xf numFmtId="41" fontId="80" fillId="0" borderId="0" xfId="0" applyNumberFormat="1" applyFont="1"/>
    <xf numFmtId="166" fontId="2" fillId="0" borderId="1" xfId="1" applyNumberFormat="1" applyFont="1" applyFill="1" applyBorder="1"/>
    <xf numFmtId="0" fontId="1" fillId="2" borderId="1" xfId="0" applyFont="1" applyFill="1" applyBorder="1"/>
    <xf numFmtId="166" fontId="1" fillId="0" borderId="32" xfId="1" applyNumberFormat="1" applyFont="1" applyFill="1" applyBorder="1"/>
    <xf numFmtId="0" fontId="1" fillId="7" borderId="1" xfId="0" applyFont="1" applyFill="1" applyBorder="1"/>
    <xf numFmtId="41" fontId="80" fillId="0" borderId="0" xfId="0" applyNumberFormat="1" applyFont="1" applyFill="1"/>
    <xf numFmtId="168" fontId="80" fillId="0" borderId="0" xfId="0" applyNumberFormat="1" applyFont="1"/>
    <xf numFmtId="44" fontId="80" fillId="0" borderId="0" xfId="0" applyNumberFormat="1" applyFont="1"/>
    <xf numFmtId="169" fontId="80" fillId="0" borderId="0" xfId="0" applyNumberFormat="1" applyFont="1"/>
    <xf numFmtId="44" fontId="80" fillId="0" borderId="0" xfId="0" applyNumberFormat="1" applyFont="1" applyFill="1"/>
    <xf numFmtId="170" fontId="80" fillId="0" borderId="0" xfId="0" applyNumberFormat="1" applyFont="1"/>
    <xf numFmtId="170" fontId="0" fillId="0" borderId="0" xfId="0" applyNumberFormat="1"/>
    <xf numFmtId="0" fontId="80" fillId="0" borderId="0" xfId="0" applyFont="1" applyAlignment="1">
      <alignment horizontal="right"/>
    </xf>
    <xf numFmtId="171" fontId="80" fillId="0" borderId="0" xfId="0" applyNumberFormat="1" applyFont="1"/>
    <xf numFmtId="172" fontId="26" fillId="0" borderId="1" xfId="2" applyNumberFormat="1" applyFont="1" applyFill="1" applyBorder="1"/>
    <xf numFmtId="44" fontId="78" fillId="0" borderId="1" xfId="20539" applyFont="1" applyFill="1" applyBorder="1" applyAlignment="1">
      <alignment horizontal="left"/>
    </xf>
    <xf numFmtId="44" fontId="78" fillId="0" borderId="0" xfId="20539" applyFont="1" applyFill="1"/>
    <xf numFmtId="44" fontId="1" fillId="0" borderId="1" xfId="0" applyNumberFormat="1" applyFont="1" applyBorder="1"/>
    <xf numFmtId="44" fontId="1" fillId="75" borderId="1" xfId="0" applyNumberFormat="1" applyFont="1" applyFill="1" applyBorder="1"/>
    <xf numFmtId="43" fontId="0" fillId="0" borderId="0" xfId="0" applyNumberFormat="1"/>
    <xf numFmtId="43" fontId="0" fillId="0" borderId="0" xfId="20539" applyNumberFormat="1" applyFont="1"/>
    <xf numFmtId="0" fontId="83" fillId="6" borderId="35" xfId="0" applyFont="1" applyFill="1" applyBorder="1" applyAlignment="1"/>
    <xf numFmtId="0" fontId="83" fillId="6" borderId="1" xfId="0" applyFont="1" applyFill="1" applyBorder="1" applyAlignment="1"/>
    <xf numFmtId="0" fontId="26" fillId="0" borderId="0" xfId="0" applyFont="1" applyFill="1" applyBorder="1" applyAlignment="1">
      <alignment horizontal="center" vertical="top"/>
    </xf>
    <xf numFmtId="44" fontId="26" fillId="0" borderId="32" xfId="20539" applyFont="1" applyFill="1" applyBorder="1"/>
    <xf numFmtId="44" fontId="26" fillId="0" borderId="32" xfId="0" applyNumberFormat="1" applyFont="1" applyFill="1" applyBorder="1"/>
    <xf numFmtId="44" fontId="78" fillId="0" borderId="32" xfId="20539" applyFont="1" applyFill="1" applyBorder="1"/>
    <xf numFmtId="44" fontId="1" fillId="0" borderId="32" xfId="0" applyNumberFormat="1" applyFont="1" applyBorder="1"/>
    <xf numFmtId="44" fontId="26" fillId="0" borderId="36" xfId="20539" applyFont="1" applyFill="1" applyBorder="1"/>
    <xf numFmtId="44" fontId="75" fillId="75" borderId="34" xfId="0" applyNumberFormat="1" applyFont="1" applyFill="1" applyBorder="1"/>
    <xf numFmtId="44" fontId="75" fillId="0" borderId="34" xfId="20539" applyFont="1" applyFill="1" applyBorder="1" applyAlignment="1">
      <alignment horizontal="center"/>
    </xf>
    <xf numFmtId="44" fontId="75" fillId="0" borderId="34" xfId="0" applyNumberFormat="1" applyFont="1" applyFill="1" applyBorder="1"/>
    <xf numFmtId="44" fontId="75" fillId="0" borderId="34" xfId="20539" applyFont="1" applyFill="1" applyBorder="1"/>
    <xf numFmtId="0" fontId="1" fillId="2" borderId="4" xfId="0" applyFont="1" applyFill="1" applyBorder="1" applyAlignment="1">
      <alignment horizontal="center" vertical="center" textRotation="90" wrapText="1" readingOrder="1"/>
    </xf>
    <xf numFmtId="0" fontId="1" fillId="2" borderId="19" xfId="0" applyFont="1" applyFill="1" applyBorder="1" applyAlignment="1">
      <alignment horizontal="center" vertical="center" textRotation="90" wrapText="1" readingOrder="1"/>
    </xf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71" fillId="70" borderId="0" xfId="0" applyFont="1" applyFill="1" applyAlignment="1">
      <alignment horizontal="center" vertical="center" wrapText="1"/>
    </xf>
    <xf numFmtId="0" fontId="23" fillId="35" borderId="36" xfId="0" applyFont="1" applyFill="1" applyBorder="1" applyAlignment="1">
      <alignment horizontal="center" vertical="center" textRotation="90" wrapText="1"/>
    </xf>
    <xf numFmtId="0" fontId="23" fillId="35" borderId="37" xfId="0" applyFont="1" applyFill="1" applyBorder="1" applyAlignment="1">
      <alignment horizontal="center" vertical="center" textRotation="90" wrapText="1"/>
    </xf>
    <xf numFmtId="0" fontId="23" fillId="35" borderId="33" xfId="0" applyFont="1" applyFill="1" applyBorder="1" applyAlignment="1">
      <alignment horizontal="center" vertical="center" textRotation="90" wrapText="1"/>
    </xf>
    <xf numFmtId="0" fontId="23" fillId="35" borderId="1" xfId="0" applyFont="1" applyFill="1" applyBorder="1" applyAlignment="1">
      <alignment horizontal="center" vertical="center" textRotation="90" wrapText="1"/>
    </xf>
    <xf numFmtId="0" fontId="25" fillId="35" borderId="1" xfId="0" applyFont="1" applyFill="1" applyBorder="1" applyAlignment="1">
      <alignment horizontal="center" vertical="center" textRotation="90" wrapText="1"/>
    </xf>
    <xf numFmtId="0" fontId="81" fillId="6" borderId="31" xfId="0" applyFont="1" applyFill="1" applyBorder="1" applyAlignment="1">
      <alignment wrapText="1"/>
    </xf>
    <xf numFmtId="0" fontId="82" fillId="6" borderId="0" xfId="0" applyFont="1" applyFill="1" applyBorder="1" applyAlignment="1">
      <alignment wrapText="1"/>
    </xf>
    <xf numFmtId="0" fontId="82" fillId="6" borderId="3" xfId="0" applyFont="1" applyFill="1" applyBorder="1" applyAlignment="1">
      <alignment wrapText="1"/>
    </xf>
    <xf numFmtId="0" fontId="23" fillId="35" borderId="7" xfId="0" applyFont="1" applyFill="1" applyBorder="1" applyAlignment="1">
      <alignment horizontal="center" vertical="center" textRotation="90" wrapText="1"/>
    </xf>
    <xf numFmtId="0" fontId="25" fillId="35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23" fillId="35" borderId="18" xfId="0" applyFont="1" applyFill="1" applyBorder="1" applyAlignment="1">
      <alignment horizontal="center" vertical="center" textRotation="90" wrapText="1"/>
    </xf>
    <xf numFmtId="0" fontId="25" fillId="35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1" fillId="5" borderId="19" xfId="0" applyFont="1" applyFill="1" applyBorder="1" applyAlignment="1">
      <alignment horizontal="center" vertical="center" textRotation="90" wrapText="1" readingOrder="1"/>
    </xf>
    <xf numFmtId="0" fontId="1" fillId="5" borderId="19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0" fontId="70" fillId="6" borderId="3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8" xfId="0" applyFont="1" applyFill="1" applyBorder="1" applyAlignment="1">
      <alignment horizontal="center" vertical="center" textRotation="90" wrapText="1"/>
    </xf>
    <xf numFmtId="0" fontId="1" fillId="4" borderId="19" xfId="0" applyFont="1" applyFill="1" applyBorder="1" applyAlignment="1">
      <alignment horizontal="center" vertical="center" textRotation="90" wrapText="1"/>
    </xf>
    <xf numFmtId="0" fontId="1" fillId="4" borderId="20" xfId="0" applyFont="1" applyFill="1" applyBorder="1" applyAlignment="1">
      <alignment horizontal="center" vertical="center" textRotation="90" wrapText="1"/>
    </xf>
    <xf numFmtId="0" fontId="1" fillId="33" borderId="7" xfId="0" applyFont="1" applyFill="1" applyBorder="1" applyAlignment="1">
      <alignment horizontal="center" vertical="center" textRotation="90" wrapText="1"/>
    </xf>
    <xf numFmtId="0" fontId="1" fillId="33" borderId="0" xfId="0" applyFont="1" applyFill="1" applyBorder="1" applyAlignment="1">
      <alignment horizontal="center" vertical="center" textRotation="90" wrapText="1"/>
    </xf>
    <xf numFmtId="0" fontId="0" fillId="33" borderId="0" xfId="0" applyFill="1" applyAlignment="1">
      <alignment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69" fillId="6" borderId="31" xfId="0" applyFont="1" applyFill="1" applyBorder="1" applyAlignment="1">
      <alignment wrapText="1"/>
    </xf>
    <xf numFmtId="0" fontId="0" fillId="0" borderId="19" xfId="0" applyBorder="1" applyAlignment="1"/>
    <xf numFmtId="0" fontId="0" fillId="0" borderId="20" xfId="0" applyBorder="1" applyAlignment="1"/>
  </cellXfs>
  <cellStyles count="20825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39" xfId="20824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56" xfId="20821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13" xfId="20822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34" xfId="20823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3">
    <dxf>
      <font>
        <b/>
        <i val="0"/>
        <color theme="0"/>
      </font>
      <fill>
        <patternFill>
          <bgColor rgb="FF439639"/>
        </patternFill>
      </fill>
    </dxf>
    <dxf>
      <font>
        <b/>
        <i val="0"/>
        <color theme="0"/>
      </font>
      <fill>
        <patternFill>
          <fgColor rgb="FF439639"/>
          <bgColor rgb="FF439639"/>
        </patternFill>
      </fill>
      <border diagonalDown="1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diagonal style="thin">
          <color rgb="FF439639"/>
        </diagonal>
        <vertical/>
        <horizontal/>
      </border>
    </dxf>
    <dxf>
      <font>
        <b val="0"/>
        <i val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1" defaultTableStyle="TableStyleMedium2" defaultPivotStyle="PivotStyleLight16">
    <tableStyle name="Ameren Colors" table="0" count="3">
      <tableStyleElement type="wholeTable" dxfId="2"/>
      <tableStyleElement type="headerRow" dxfId="1"/>
      <tableStyleElement type="totalRow" dxfId="0"/>
    </tableStyle>
  </tableStyles>
  <colors>
    <mruColors>
      <color rgb="FFFFCCFF"/>
      <color rgb="FFFFFF99"/>
      <color rgb="FFD4FCDB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161370\AppData\Local\Microsoft\Windows\INetCache\Content.Outlook\DCRQ8CST\MEEIA%202016-19%20Evaluation%20Net%20to%20Gross_2020-06-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161370\AppData\Local\Microsoft\Windows\INetCache\Content.Outlook\DCRQ8CST\MEEIA%202016-19%20TD%20Calc_Accounting_2020-06-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ighting"/>
      <sheetName val="Products"/>
      <sheetName val="HVAC"/>
      <sheetName val="T-Stats"/>
      <sheetName val="Kits"/>
      <sheetName val="HER"/>
      <sheetName val="Standard"/>
      <sheetName val="Custom"/>
      <sheetName val="RCX"/>
      <sheetName val="New Con."/>
      <sheetName val="SBDI"/>
      <sheetName val="EMS"/>
      <sheetName val="Non-Low Income Subtotal"/>
      <sheetName val="Low Income"/>
      <sheetName val="EM&amp;V NTG Calc"/>
    </sheetNames>
    <sheetDataSet>
      <sheetData sheetId="0"/>
      <sheetData sheetId="1">
        <row r="2">
          <cell r="C2">
            <v>38438508.78396073</v>
          </cell>
          <cell r="D2">
            <v>22732640.653421257</v>
          </cell>
          <cell r="E2">
            <v>8383359.1826424561</v>
          </cell>
          <cell r="F2">
            <v>69554508.620024443</v>
          </cell>
        </row>
        <row r="3">
          <cell r="C3">
            <v>25108740</v>
          </cell>
          <cell r="D3">
            <v>17034929.999999993</v>
          </cell>
          <cell r="E3">
            <v>5062063.0000000009</v>
          </cell>
          <cell r="F3">
            <v>47205732.999999993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D13">
            <v>117982.49161496172</v>
          </cell>
          <cell r="E13">
            <v>320597.37776036299</v>
          </cell>
          <cell r="F13">
            <v>2413800.3038688661</v>
          </cell>
          <cell r="G13">
            <v>806986.124168223</v>
          </cell>
          <cell r="H13">
            <v>2227312.7446209546</v>
          </cell>
          <cell r="I13">
            <v>3009080.0326766423</v>
          </cell>
          <cell r="J13">
            <v>1348558.0981629563</v>
          </cell>
          <cell r="K13">
            <v>2861179.4124786733</v>
          </cell>
          <cell r="L13">
            <v>4148831.8287299569</v>
          </cell>
          <cell r="M13">
            <v>4620374.1413156344</v>
          </cell>
          <cell r="N13">
            <v>16563806.228563491</v>
          </cell>
          <cell r="O13">
            <v>0</v>
          </cell>
          <cell r="P13">
            <v>1584085.6078481544</v>
          </cell>
          <cell r="Q13">
            <v>4521455.9789416809</v>
          </cell>
          <cell r="R13">
            <v>2217825.3225646536</v>
          </cell>
          <cell r="S13">
            <v>2707225.0106110619</v>
          </cell>
          <cell r="T13">
            <v>2670106.8640348776</v>
          </cell>
          <cell r="U13">
            <v>429115.8649332216</v>
          </cell>
          <cell r="V13">
            <v>2722391.5542981126</v>
          </cell>
          <cell r="W13">
            <v>2043610.4913190918</v>
          </cell>
          <cell r="X13">
            <v>1891369.439535029</v>
          </cell>
          <cell r="Y13">
            <v>1008222.0435956555</v>
          </cell>
          <cell r="Z13">
            <v>937232.47573971679</v>
          </cell>
          <cell r="AA13">
            <v>835469.42361215793</v>
          </cell>
          <cell r="AB13">
            <v>238552.97798761562</v>
          </cell>
          <cell r="AC13">
            <v>310647.973680878</v>
          </cell>
          <cell r="AD13">
            <v>378660.6207914367</v>
          </cell>
          <cell r="AE13">
            <v>510005.41849798855</v>
          </cell>
          <cell r="AF13">
            <v>617586.4575859498</v>
          </cell>
          <cell r="AG13">
            <v>619810.08246967359</v>
          </cell>
          <cell r="AH13">
            <v>793879.79560779897</v>
          </cell>
          <cell r="AI13">
            <v>815809.1454839895</v>
          </cell>
          <cell r="AJ13">
            <v>732484.97233405616</v>
          </cell>
          <cell r="AK13">
            <v>2040015.1310581837</v>
          </cell>
          <cell r="AL13">
            <v>441074.28495488287</v>
          </cell>
          <cell r="AM13">
            <v>49362.898577844491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</sheetData>
      <sheetData sheetId="2">
        <row r="2">
          <cell r="C2">
            <v>2939625.4015188511</v>
          </cell>
          <cell r="D2">
            <v>4732498.6955874451</v>
          </cell>
          <cell r="E2">
            <v>4269735.0431317212</v>
          </cell>
          <cell r="F2">
            <v>11941859.140238017</v>
          </cell>
        </row>
        <row r="3">
          <cell r="C3">
            <v>2119258</v>
          </cell>
          <cell r="D3">
            <v>3667501.9999999991</v>
          </cell>
          <cell r="E3">
            <v>3278449.9185364614</v>
          </cell>
          <cell r="F3">
            <v>9065209.91853646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0</v>
          </cell>
          <cell r="E10">
            <v>122.11492209171632</v>
          </cell>
          <cell r="F10">
            <v>529.16466239743636</v>
          </cell>
          <cell r="G10">
            <v>1546.7890131617314</v>
          </cell>
          <cell r="H10">
            <v>4274.0151877360686</v>
          </cell>
          <cell r="I10">
            <v>3093.578026323471</v>
          </cell>
          <cell r="J10">
            <v>1831.7238313757366</v>
          </cell>
          <cell r="K10">
            <v>1099.034298825442</v>
          </cell>
          <cell r="L10">
            <v>773.3945065808681</v>
          </cell>
          <cell r="M10">
            <v>325.6208976472733</v>
          </cell>
          <cell r="N10">
            <v>488.43134647090994</v>
          </cell>
          <cell r="O10">
            <v>369.66748674015383</v>
          </cell>
          <cell r="P10">
            <v>369.66748674015383</v>
          </cell>
          <cell r="Q10">
            <v>3558.0495598739803</v>
          </cell>
          <cell r="R10">
            <v>14509.44885455113</v>
          </cell>
          <cell r="S10">
            <v>13492.863266015707</v>
          </cell>
          <cell r="T10">
            <v>20747.58769329104</v>
          </cell>
          <cell r="U10">
            <v>2911.1314580787116</v>
          </cell>
          <cell r="V10">
            <v>7908.9066359652579</v>
          </cell>
          <cell r="W10">
            <v>2060.3034093690972</v>
          </cell>
          <cell r="X10">
            <v>930.45960423120528</v>
          </cell>
          <cell r="Y10">
            <v>890.66316090507235</v>
          </cell>
          <cell r="Z10">
            <v>524.58948020811761</v>
          </cell>
          <cell r="AA10">
            <v>19486.258063845184</v>
          </cell>
          <cell r="AB10">
            <v>19486.258063845184</v>
          </cell>
          <cell r="AC10">
            <v>106091.84945871266</v>
          </cell>
          <cell r="AD10">
            <v>165633.19354268405</v>
          </cell>
          <cell r="AE10">
            <v>278220.46235601179</v>
          </cell>
          <cell r="AF10">
            <v>191614.8709611443</v>
          </cell>
          <cell r="AG10">
            <v>121247.82795281448</v>
          </cell>
          <cell r="AH10">
            <v>88770.731179739174</v>
          </cell>
          <cell r="AI10">
            <v>34642.236557946992</v>
          </cell>
          <cell r="AJ10">
            <v>12990.838709230122</v>
          </cell>
          <cell r="AK10">
            <v>14073.408601665966</v>
          </cell>
          <cell r="AL10">
            <v>8508.7504879037897</v>
          </cell>
          <cell r="AM10">
            <v>9743.1290319225918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9199.396270852234</v>
          </cell>
          <cell r="G12">
            <v>7575.9733995253691</v>
          </cell>
          <cell r="H12">
            <v>45455.840397152213</v>
          </cell>
          <cell r="I12">
            <v>48702.686139805941</v>
          </cell>
          <cell r="J12">
            <v>69770.134397377595</v>
          </cell>
          <cell r="K12">
            <v>162231.13992365371</v>
          </cell>
          <cell r="L12">
            <v>78969.530668229825</v>
          </cell>
          <cell r="M12">
            <v>134718.27624126358</v>
          </cell>
          <cell r="N12">
            <v>160158.63741987129</v>
          </cell>
          <cell r="O12">
            <v>198422.81929577625</v>
          </cell>
          <cell r="P12">
            <v>58831.563672602126</v>
          </cell>
          <cell r="Q12">
            <v>100013.65824342362</v>
          </cell>
          <cell r="R12">
            <v>118197.9597422279</v>
          </cell>
          <cell r="S12">
            <v>67923.714422004268</v>
          </cell>
          <cell r="T12">
            <v>133708.09925591393</v>
          </cell>
          <cell r="U12">
            <v>47600.083335105359</v>
          </cell>
          <cell r="V12">
            <v>167864.73437889997</v>
          </cell>
          <cell r="W12">
            <v>139986.13891667983</v>
          </cell>
          <cell r="X12">
            <v>128716.06841067596</v>
          </cell>
          <cell r="Y12">
            <v>188310.95733470796</v>
          </cell>
          <cell r="Z12">
            <v>124874.91510076048</v>
          </cell>
          <cell r="AA12">
            <v>3854.3090262578885</v>
          </cell>
          <cell r="AB12">
            <v>4291.1307159004491</v>
          </cell>
          <cell r="AC12">
            <v>3749.632648026784</v>
          </cell>
          <cell r="AD12">
            <v>2903.5794664476093</v>
          </cell>
          <cell r="AE12">
            <v>3777.2228457327305</v>
          </cell>
          <cell r="AF12">
            <v>3443.1827301237136</v>
          </cell>
          <cell r="AG12">
            <v>2646.6255313637498</v>
          </cell>
          <cell r="AH12">
            <v>5036.297127643641</v>
          </cell>
          <cell r="AI12">
            <v>5061.9925211520267</v>
          </cell>
          <cell r="AJ12">
            <v>3109.1426145146966</v>
          </cell>
          <cell r="AK12">
            <v>3494.5735171404854</v>
          </cell>
          <cell r="AL12">
            <v>4109.3681571441866</v>
          </cell>
          <cell r="AM12">
            <v>2595.234744346978</v>
          </cell>
        </row>
        <row r="13">
          <cell r="E13">
            <v>0</v>
          </cell>
          <cell r="F13">
            <v>0</v>
          </cell>
          <cell r="G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47062.436694931566</v>
          </cell>
          <cell r="F15">
            <v>154364.79235937554</v>
          </cell>
          <cell r="G15">
            <v>132088.00297910944</v>
          </cell>
          <cell r="H15">
            <v>345416.08089885738</v>
          </cell>
          <cell r="I15">
            <v>204861.96341664644</v>
          </cell>
          <cell r="J15">
            <v>147450.91475081618</v>
          </cell>
          <cell r="K15">
            <v>127366.38700365763</v>
          </cell>
          <cell r="L15">
            <v>57097.868432529205</v>
          </cell>
          <cell r="M15">
            <v>62988.755680266782</v>
          </cell>
          <cell r="N15">
            <v>114930.80149522565</v>
          </cell>
          <cell r="O15">
            <v>148188.66469764503</v>
          </cell>
          <cell r="P15">
            <v>34443.341046684291</v>
          </cell>
          <cell r="Q15">
            <v>180636.47375045277</v>
          </cell>
          <cell r="R15">
            <v>444839.25210320228</v>
          </cell>
          <cell r="S15">
            <v>285634.3331346073</v>
          </cell>
          <cell r="T15">
            <v>490682.05022285524</v>
          </cell>
          <cell r="U15">
            <v>113280.46423968267</v>
          </cell>
          <cell r="V15">
            <v>280379.99271281663</v>
          </cell>
          <cell r="W15">
            <v>118190.34235436948</v>
          </cell>
          <cell r="X15">
            <v>58115.362935210389</v>
          </cell>
          <cell r="Y15">
            <v>64274.048713319149</v>
          </cell>
          <cell r="Z15">
            <v>76586.955954604084</v>
          </cell>
          <cell r="AA15">
            <v>75377.880348208215</v>
          </cell>
          <cell r="AB15">
            <v>73340.833440081886</v>
          </cell>
          <cell r="AC15">
            <v>276563.25379414548</v>
          </cell>
          <cell r="AD15">
            <v>365950.99173116364</v>
          </cell>
          <cell r="AE15">
            <v>528457.28207386169</v>
          </cell>
          <cell r="AF15">
            <v>392435.18158452649</v>
          </cell>
          <cell r="AG15">
            <v>172190.4002298789</v>
          </cell>
          <cell r="AH15">
            <v>167922.40590415243</v>
          </cell>
          <cell r="AI15">
            <v>96059.145947215555</v>
          </cell>
          <cell r="AJ15">
            <v>71612.201467188264</v>
          </cell>
          <cell r="AK15">
            <v>38736.439548723232</v>
          </cell>
          <cell r="AL15">
            <v>49926.900374395736</v>
          </cell>
          <cell r="AM15">
            <v>81266.038175895854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7644.6996354469638</v>
          </cell>
          <cell r="F17">
            <v>40771.731389050452</v>
          </cell>
          <cell r="G17">
            <v>38223.498177234782</v>
          </cell>
          <cell r="H17">
            <v>61157.597083575718</v>
          </cell>
          <cell r="I17">
            <v>79341.171647913186</v>
          </cell>
          <cell r="J17">
            <v>76792.938436097815</v>
          </cell>
          <cell r="K17">
            <v>148489.41044856427</v>
          </cell>
          <cell r="L17">
            <v>116054.26285821751</v>
          </cell>
          <cell r="M17">
            <v>149755.79685274468</v>
          </cell>
          <cell r="N17">
            <v>96900.809728246561</v>
          </cell>
          <cell r="O17">
            <v>150281.61419871569</v>
          </cell>
          <cell r="P17">
            <v>44614.854215243722</v>
          </cell>
          <cell r="Q17">
            <v>39918.553771533858</v>
          </cell>
          <cell r="R17">
            <v>51659.304880808522</v>
          </cell>
          <cell r="S17">
            <v>30525.952884114125</v>
          </cell>
          <cell r="T17">
            <v>68096.356433793044</v>
          </cell>
          <cell r="U17">
            <v>18785.201774839461</v>
          </cell>
          <cell r="V17">
            <v>117102.09483850983</v>
          </cell>
          <cell r="W17">
            <v>72491.772995267995</v>
          </cell>
          <cell r="X17">
            <v>78068.063225673221</v>
          </cell>
          <cell r="Y17">
            <v>117066.08737977946</v>
          </cell>
          <cell r="Z17">
            <v>105913.506918969</v>
          </cell>
          <cell r="AA17">
            <v>76597.867214820275</v>
          </cell>
          <cell r="AB17">
            <v>55707.539792596559</v>
          </cell>
          <cell r="AC17">
            <v>34817.21237037285</v>
          </cell>
          <cell r="AD17">
            <v>27853.769896298279</v>
          </cell>
          <cell r="AE17">
            <v>53386.392301238368</v>
          </cell>
          <cell r="AF17">
            <v>39459.507353089226</v>
          </cell>
          <cell r="AG17">
            <v>23211.4749135819</v>
          </cell>
          <cell r="AH17">
            <v>34817.21237037285</v>
          </cell>
          <cell r="AI17">
            <v>58028.68728395475</v>
          </cell>
          <cell r="AJ17">
            <v>64992.129758029318</v>
          </cell>
          <cell r="AK17">
            <v>78919.014706178452</v>
          </cell>
          <cell r="AL17">
            <v>118378.52205926769</v>
          </cell>
          <cell r="AM17">
            <v>95144.651879222802</v>
          </cell>
        </row>
      </sheetData>
      <sheetData sheetId="3">
        <row r="2">
          <cell r="C2">
            <v>44660829.567968696</v>
          </cell>
          <cell r="D2">
            <v>47020167.534532838</v>
          </cell>
          <cell r="E2">
            <v>54443768.891027741</v>
          </cell>
          <cell r="F2">
            <v>146124765.99352929</v>
          </cell>
        </row>
        <row r="3">
          <cell r="C3">
            <v>50205137</v>
          </cell>
          <cell r="D3">
            <v>45389780.000000007</v>
          </cell>
          <cell r="E3">
            <v>41387880.000000045</v>
          </cell>
          <cell r="F3">
            <v>136982797.00000006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N9">
            <v>0</v>
          </cell>
        </row>
        <row r="10">
          <cell r="D10">
            <v>853926.56456763635</v>
          </cell>
          <cell r="E10">
            <v>1736646.7287984816</v>
          </cell>
          <cell r="F10">
            <v>1954737.5222888542</v>
          </cell>
          <cell r="G10">
            <v>2154568.4580893782</v>
          </cell>
          <cell r="H10">
            <v>3480902.062481469</v>
          </cell>
          <cell r="I10">
            <v>2318613.9307761118</v>
          </cell>
          <cell r="J10">
            <v>1755180.1440659198</v>
          </cell>
          <cell r="K10">
            <v>2007400.8800105676</v>
          </cell>
          <cell r="L10">
            <v>1314396.4775307917</v>
          </cell>
          <cell r="M10">
            <v>1207913.6371396701</v>
          </cell>
          <cell r="N10">
            <v>978865.71935698204</v>
          </cell>
          <cell r="O10">
            <v>836131.73156934092</v>
          </cell>
          <cell r="P10">
            <v>955586.57364205481</v>
          </cell>
          <cell r="Q10">
            <v>1535556.3701223419</v>
          </cell>
          <cell r="R10">
            <v>3188915.4708515694</v>
          </cell>
          <cell r="S10">
            <v>2297568.8400912005</v>
          </cell>
          <cell r="T10">
            <v>3024973.3374236538</v>
          </cell>
          <cell r="U10">
            <v>2658497.0465239142</v>
          </cell>
          <cell r="V10">
            <v>1610206.5497039084</v>
          </cell>
          <cell r="W10">
            <v>1304509.073041182</v>
          </cell>
          <cell r="X10">
            <v>1379805.4376427156</v>
          </cell>
          <cell r="Y10">
            <v>715039.53676930233</v>
          </cell>
          <cell r="Z10">
            <v>1038073.5076286442</v>
          </cell>
          <cell r="AA10">
            <v>750321.95632127265</v>
          </cell>
          <cell r="AB10">
            <v>860234.05924961006</v>
          </cell>
          <cell r="AC10">
            <v>1924039.7167984762</v>
          </cell>
          <cell r="AD10">
            <v>2242712.8293183167</v>
          </cell>
          <cell r="AE10">
            <v>3318706.2527236897</v>
          </cell>
          <cell r="AF10">
            <v>3000006.1032189331</v>
          </cell>
          <cell r="AG10">
            <v>1848335.3141288834</v>
          </cell>
          <cell r="AH10">
            <v>1615043.3101611016</v>
          </cell>
          <cell r="AI10">
            <v>1827638.5021759551</v>
          </cell>
          <cell r="AJ10">
            <v>896428.977899655</v>
          </cell>
          <cell r="AK10">
            <v>1170072.8369482625</v>
          </cell>
          <cell r="AL10">
            <v>919199.18863330211</v>
          </cell>
          <cell r="AM10">
            <v>973254.00461974682</v>
          </cell>
          <cell r="AN10">
            <v>628397.09220408206</v>
          </cell>
          <cell r="AO10">
            <v>2148102.9239632301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D12">
            <v>1006853.5159764723</v>
          </cell>
          <cell r="E12">
            <v>1791677.8526914953</v>
          </cell>
          <cell r="F12">
            <v>2322819.3008394078</v>
          </cell>
          <cell r="G12">
            <v>2117013.2285803282</v>
          </cell>
          <cell r="H12">
            <v>3361514.5124410023</v>
          </cell>
          <cell r="I12">
            <v>2633962.0223853914</v>
          </cell>
          <cell r="J12">
            <v>2230965.4253447992</v>
          </cell>
          <cell r="K12">
            <v>2521952.6895469218</v>
          </cell>
          <cell r="L12">
            <v>1833555.7078098978</v>
          </cell>
          <cell r="M12">
            <v>2545292.6547783157</v>
          </cell>
          <cell r="N12">
            <v>2532070.532468793</v>
          </cell>
          <cell r="O12">
            <v>1770735.3231090202</v>
          </cell>
          <cell r="P12">
            <v>1200860.982529735</v>
          </cell>
          <cell r="Q12">
            <v>1781932.7637620019</v>
          </cell>
          <cell r="R12">
            <v>3647635.8595405626</v>
          </cell>
          <cell r="S12">
            <v>2335893.2720396817</v>
          </cell>
          <cell r="T12">
            <v>3375846.3939699423</v>
          </cell>
          <cell r="U12">
            <v>3369238.9216919178</v>
          </cell>
          <cell r="V12">
            <v>2101367.5335981841</v>
          </cell>
          <cell r="W12">
            <v>1688341.9528580119</v>
          </cell>
          <cell r="X12">
            <v>2187071.4436242613</v>
          </cell>
          <cell r="Y12">
            <v>1221783.7598601414</v>
          </cell>
          <cell r="Z12">
            <v>1794595.8529395566</v>
          </cell>
          <cell r="AA12">
            <v>1053851.1903563032</v>
          </cell>
          <cell r="AB12">
            <v>1156105.389147511</v>
          </cell>
          <cell r="AC12">
            <v>1876489.8044654662</v>
          </cell>
          <cell r="AD12">
            <v>2158737.2379309307</v>
          </cell>
          <cell r="AE12">
            <v>3224630.2820888772</v>
          </cell>
          <cell r="AF12">
            <v>2648718.2859582338</v>
          </cell>
          <cell r="AG12">
            <v>1877826.678291915</v>
          </cell>
          <cell r="AH12">
            <v>1702012.5381121647</v>
          </cell>
          <cell r="AI12">
            <v>2420462.0641266918</v>
          </cell>
          <cell r="AJ12">
            <v>1335689.27263968</v>
          </cell>
          <cell r="AK12">
            <v>1821007.6986540074</v>
          </cell>
          <cell r="AL12">
            <v>1802370.1755714153</v>
          </cell>
          <cell r="AM12">
            <v>2368696.1827120394</v>
          </cell>
          <cell r="AN12">
            <v>1789683.5042187937</v>
          </cell>
          <cell r="AO12">
            <v>3084995.5183891985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</sheetData>
      <sheetData sheetId="4">
        <row r="2">
          <cell r="C2">
            <v>3731574</v>
          </cell>
          <cell r="D2">
            <v>5223844.5410701968</v>
          </cell>
          <cell r="E2">
            <v>2162617.1226268397</v>
          </cell>
          <cell r="F2">
            <v>11118035.663697036</v>
          </cell>
        </row>
        <row r="3">
          <cell r="C3">
            <v>3071085.0000000009</v>
          </cell>
          <cell r="D3">
            <v>3998254.0000000009</v>
          </cell>
          <cell r="E3">
            <v>1517576.9999999998</v>
          </cell>
          <cell r="F3">
            <v>8586916.0000000019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N9">
            <v>0</v>
          </cell>
        </row>
        <row r="10">
          <cell r="D10">
            <v>0</v>
          </cell>
          <cell r="E10">
            <v>6935.1517779705118</v>
          </cell>
          <cell r="F10">
            <v>70738.548135299221</v>
          </cell>
          <cell r="G10">
            <v>147025.21769297484</v>
          </cell>
          <cell r="H10">
            <v>767027.78664353862</v>
          </cell>
          <cell r="I10">
            <v>251052.49436253254</v>
          </cell>
          <cell r="J10">
            <v>190485.50216825673</v>
          </cell>
          <cell r="K10">
            <v>344445.87163920212</v>
          </cell>
          <cell r="L10">
            <v>675021.43972246314</v>
          </cell>
          <cell r="M10">
            <v>741136.55333911534</v>
          </cell>
          <cell r="N10">
            <v>537705.43451864703</v>
          </cell>
          <cell r="O10">
            <v>395509.53854966827</v>
          </cell>
          <cell r="P10">
            <v>144849.89557584713</v>
          </cell>
          <cell r="Q10">
            <v>280578.26120359305</v>
          </cell>
          <cell r="R10">
            <v>247375.89219250469</v>
          </cell>
          <cell r="S10">
            <v>316334.65860014979</v>
          </cell>
          <cell r="T10">
            <v>499494.97995802201</v>
          </cell>
          <cell r="U10">
            <v>138647.25521113831</v>
          </cell>
          <cell r="V10">
            <v>707415.26182967378</v>
          </cell>
          <cell r="W10">
            <v>436239.41146163217</v>
          </cell>
          <cell r="X10">
            <v>777763.77953384689</v>
          </cell>
          <cell r="Y10">
            <v>816278.61045568471</v>
          </cell>
          <cell r="Z10">
            <v>463356.99649843632</v>
          </cell>
          <cell r="AA10">
            <v>137161.8488478584</v>
          </cell>
          <cell r="AB10">
            <v>278160.39276838419</v>
          </cell>
          <cell r="AC10">
            <v>199188.41918931418</v>
          </cell>
          <cell r="AD10">
            <v>186079.71102436734</v>
          </cell>
          <cell r="AE10">
            <v>266650.3075503821</v>
          </cell>
          <cell r="AF10">
            <v>191834.75363336841</v>
          </cell>
          <cell r="AG10">
            <v>116699.47512696577</v>
          </cell>
          <cell r="AH10">
            <v>123413.69150413368</v>
          </cell>
          <cell r="AI10">
            <v>129488.45870252367</v>
          </cell>
          <cell r="AJ10">
            <v>147712.76029769366</v>
          </cell>
          <cell r="AK10">
            <v>115100.85218002104</v>
          </cell>
          <cell r="AL10">
            <v>171692.10450186473</v>
          </cell>
          <cell r="AM10">
            <v>99434.347299962625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</sheetData>
      <sheetData sheetId="5">
        <row r="2">
          <cell r="C2">
            <v>5367563.7058881195</v>
          </cell>
          <cell r="D2">
            <v>5411149.455101938</v>
          </cell>
          <cell r="E2">
            <v>5915278.1604474774</v>
          </cell>
          <cell r="F2">
            <v>16693991.321437534</v>
          </cell>
        </row>
        <row r="3">
          <cell r="C3">
            <v>4119020.9999999991</v>
          </cell>
          <cell r="D3">
            <v>5050570</v>
          </cell>
          <cell r="E3">
            <v>5031352.0000000009</v>
          </cell>
          <cell r="F3">
            <v>14200943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N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K12">
            <v>1107477.3920789903</v>
          </cell>
          <cell r="L12">
            <v>0</v>
          </cell>
          <cell r="M12">
            <v>4987.8858938241883</v>
          </cell>
          <cell r="S12">
            <v>0</v>
          </cell>
          <cell r="T12">
            <v>152897.25</v>
          </cell>
          <cell r="U12">
            <v>0</v>
          </cell>
          <cell r="V12">
            <v>0</v>
          </cell>
          <cell r="W12">
            <v>1035570.346438118</v>
          </cell>
          <cell r="AG12">
            <v>28318.449730878074</v>
          </cell>
          <cell r="AH12">
            <v>206275.98921690471</v>
          </cell>
          <cell r="AI12">
            <v>840736.17084066966</v>
          </cell>
          <cell r="AJ12">
            <v>0</v>
          </cell>
          <cell r="AK12">
            <v>28842.865466635008</v>
          </cell>
        </row>
        <row r="13">
          <cell r="K13">
            <v>1929493.3388883607</v>
          </cell>
          <cell r="L13">
            <v>0</v>
          </cell>
          <cell r="M13">
            <v>21401.678242217</v>
          </cell>
          <cell r="S13">
            <v>0</v>
          </cell>
          <cell r="T13">
            <v>173471.50220400002</v>
          </cell>
          <cell r="U13">
            <v>0</v>
          </cell>
          <cell r="V13">
            <v>0</v>
          </cell>
          <cell r="W13">
            <v>1789912.8150581443</v>
          </cell>
          <cell r="AG13">
            <v>33426.989878432069</v>
          </cell>
          <cell r="AH13">
            <v>371689.78755332716</v>
          </cell>
          <cell r="AI13">
            <v>1486245.1478294467</v>
          </cell>
          <cell r="AJ13">
            <v>0</v>
          </cell>
          <cell r="AK13">
            <v>34046.008209514155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S14">
            <v>0</v>
          </cell>
          <cell r="T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S15">
            <v>0</v>
          </cell>
          <cell r="T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S16">
            <v>0</v>
          </cell>
          <cell r="T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K17">
            <v>2262001.4176256419</v>
          </cell>
          <cell r="L17">
            <v>0</v>
          </cell>
          <cell r="M17">
            <v>42201.993159085403</v>
          </cell>
          <cell r="S17">
            <v>0</v>
          </cell>
          <cell r="T17">
            <v>370745.23184845276</v>
          </cell>
          <cell r="U17">
            <v>0</v>
          </cell>
          <cell r="V17">
            <v>0</v>
          </cell>
          <cell r="W17">
            <v>1888552.3095532232</v>
          </cell>
          <cell r="AG17">
            <v>162851.23407988541</v>
          </cell>
          <cell r="AH17">
            <v>455667.53886410955</v>
          </cell>
          <cell r="AI17">
            <v>2032769.2860247782</v>
          </cell>
          <cell r="AJ17">
            <v>0</v>
          </cell>
          <cell r="AK17">
            <v>234408.6927528964</v>
          </cell>
        </row>
      </sheetData>
      <sheetData sheetId="6">
        <row r="2">
          <cell r="C2">
            <v>1323041.7974725643</v>
          </cell>
          <cell r="D2">
            <v>9021285</v>
          </cell>
          <cell r="E2">
            <v>26375648</v>
          </cell>
          <cell r="F2">
            <v>36719974.797472566</v>
          </cell>
        </row>
        <row r="3">
          <cell r="C3">
            <v>1323041.7974725643</v>
          </cell>
          <cell r="D3">
            <v>9021285</v>
          </cell>
          <cell r="E3">
            <v>26375648</v>
          </cell>
          <cell r="F3">
            <v>36719974.797472566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1323041.7974725643</v>
          </cell>
          <cell r="I9">
            <v>0</v>
          </cell>
          <cell r="J9">
            <v>0</v>
          </cell>
          <cell r="L9">
            <v>0</v>
          </cell>
          <cell r="M9">
            <v>0</v>
          </cell>
          <cell r="O9">
            <v>9021285</v>
          </cell>
          <cell r="Q9">
            <v>0</v>
          </cell>
          <cell r="Z9">
            <v>0</v>
          </cell>
          <cell r="AA9">
            <v>26375648</v>
          </cell>
          <cell r="AB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</row>
      </sheetData>
      <sheetData sheetId="7">
        <row r="2">
          <cell r="C2">
            <v>31144093.428478435</v>
          </cell>
          <cell r="D2">
            <v>90498491.115696728</v>
          </cell>
          <cell r="E2">
            <v>175944805.12699831</v>
          </cell>
          <cell r="F2">
            <v>297587389.67117345</v>
          </cell>
        </row>
        <row r="3">
          <cell r="C3">
            <v>31712055.79997414</v>
          </cell>
          <cell r="D3">
            <v>88368891.651538655</v>
          </cell>
          <cell r="E3">
            <v>174513168.35435268</v>
          </cell>
          <cell r="F3">
            <v>294594115.80586547</v>
          </cell>
        </row>
        <row r="25">
          <cell r="K25">
            <v>6827.7802713581987</v>
          </cell>
          <cell r="T25">
            <v>15902</v>
          </cell>
        </row>
        <row r="28">
          <cell r="F28">
            <v>413667.76388897822</v>
          </cell>
          <cell r="G28">
            <v>463742.66630108579</v>
          </cell>
          <cell r="H28">
            <v>290239.07758798345</v>
          </cell>
          <cell r="I28">
            <v>875223.02045092999</v>
          </cell>
          <cell r="J28">
            <v>712295.01370967738</v>
          </cell>
          <cell r="K28">
            <v>1310289.548816521</v>
          </cell>
          <cell r="L28">
            <v>825200.37530885218</v>
          </cell>
          <cell r="M28">
            <v>1053912.8345265388</v>
          </cell>
          <cell r="N28">
            <v>665642.19842437899</v>
          </cell>
          <cell r="O28">
            <v>611993.7607486156</v>
          </cell>
          <cell r="P28">
            <v>2416906.2371639982</v>
          </cell>
          <cell r="Q28">
            <v>2379734.6338129393</v>
          </cell>
          <cell r="R28">
            <v>2275467.5980766076</v>
          </cell>
          <cell r="S28">
            <v>2396370.0257981564</v>
          </cell>
          <cell r="T28">
            <v>1254627.3051888549</v>
          </cell>
          <cell r="U28">
            <v>2162993.0337223145</v>
          </cell>
          <cell r="V28">
            <v>1930805.3510614822</v>
          </cell>
          <cell r="W28">
            <v>2010617.9645167245</v>
          </cell>
          <cell r="X28">
            <v>2074183.824129259</v>
          </cell>
          <cell r="Y28">
            <v>1928265.8161878665</v>
          </cell>
          <cell r="Z28">
            <v>2241785.5260538398</v>
          </cell>
          <cell r="AA28">
            <v>3846939.5298946202</v>
          </cell>
          <cell r="AB28">
            <v>2504521.8968966505</v>
          </cell>
          <cell r="AC28">
            <v>4141715.6506067994</v>
          </cell>
          <cell r="AD28">
            <v>3194003.9816794703</v>
          </cell>
          <cell r="AE28">
            <v>3687254.264410649</v>
          </cell>
          <cell r="AF28">
            <v>5310062.5529287159</v>
          </cell>
          <cell r="AG28">
            <v>3005300.9137216681</v>
          </cell>
          <cell r="AH28">
            <v>3093796.6995576159</v>
          </cell>
          <cell r="AI28">
            <v>3024502.3216250562</v>
          </cell>
          <cell r="AJ28">
            <v>2135484.2965950989</v>
          </cell>
          <cell r="AK28">
            <v>1312452.300684721</v>
          </cell>
          <cell r="AL28">
            <v>8224397.3388107968</v>
          </cell>
        </row>
        <row r="29">
          <cell r="F29">
            <v>0</v>
          </cell>
          <cell r="H29">
            <v>5494.8569822527625</v>
          </cell>
          <cell r="I29">
            <v>21659.172466909338</v>
          </cell>
          <cell r="J29">
            <v>0</v>
          </cell>
          <cell r="K29">
            <v>131355.35999999999</v>
          </cell>
          <cell r="L29">
            <v>55550.508087644266</v>
          </cell>
          <cell r="M29">
            <v>28426.458283683845</v>
          </cell>
          <cell r="O29">
            <v>0</v>
          </cell>
          <cell r="T29">
            <v>8471.0696711448218</v>
          </cell>
          <cell r="U29">
            <v>44320.706742077695</v>
          </cell>
          <cell r="V29">
            <v>6724.7385084633625</v>
          </cell>
          <cell r="W29">
            <v>6532.5293098690618</v>
          </cell>
          <cell r="X29">
            <v>142008.05701050069</v>
          </cell>
          <cell r="Y29">
            <v>12835.00801683532</v>
          </cell>
          <cell r="Z29">
            <v>30764.315144080138</v>
          </cell>
          <cell r="AA29">
            <v>71754.308111378225</v>
          </cell>
          <cell r="AB29">
            <v>8170.4200459439235</v>
          </cell>
          <cell r="AD29">
            <v>94762.26965158958</v>
          </cell>
          <cell r="AE29">
            <v>11463.294272203882</v>
          </cell>
          <cell r="AF29">
            <v>93292.509113710606</v>
          </cell>
          <cell r="AG29">
            <v>1638.6067791151725</v>
          </cell>
          <cell r="AH29">
            <v>0</v>
          </cell>
          <cell r="AJ29">
            <v>15036.190062177517</v>
          </cell>
          <cell r="AK29">
            <v>0</v>
          </cell>
          <cell r="AL29">
            <v>33947.582258852271</v>
          </cell>
        </row>
        <row r="30">
          <cell r="S30">
            <v>2450.1387112621546</v>
          </cell>
          <cell r="AI30">
            <v>1835.2103578760921</v>
          </cell>
        </row>
        <row r="32">
          <cell r="F32">
            <v>89395.65956378491</v>
          </cell>
          <cell r="G32">
            <v>8383.1236846750544</v>
          </cell>
          <cell r="I32">
            <v>30489.395757462979</v>
          </cell>
          <cell r="K32">
            <v>4191.5618423375272</v>
          </cell>
          <cell r="L32">
            <v>46824.335266633949</v>
          </cell>
          <cell r="M32">
            <v>941.4492739703569</v>
          </cell>
          <cell r="O32">
            <v>15004.913680043814</v>
          </cell>
          <cell r="P32">
            <v>14739.796830451736</v>
          </cell>
          <cell r="Q32">
            <v>7815.5642202597628</v>
          </cell>
          <cell r="S32">
            <v>18876.118426669207</v>
          </cell>
          <cell r="T32">
            <v>3775.2236853338418</v>
          </cell>
          <cell r="U32">
            <v>3775.2236853338418</v>
          </cell>
          <cell r="AE32">
            <v>434.86665190612297</v>
          </cell>
          <cell r="AI32">
            <v>1262.9404613340848</v>
          </cell>
        </row>
        <row r="33">
          <cell r="J33">
            <v>25511.820788597779</v>
          </cell>
          <cell r="O33">
            <v>6224</v>
          </cell>
          <cell r="V33">
            <v>21368.063665522815</v>
          </cell>
          <cell r="X33">
            <v>21368.063665522815</v>
          </cell>
          <cell r="AJ33">
            <v>101713.52737161172</v>
          </cell>
        </row>
        <row r="38">
          <cell r="M38">
            <v>35881.242754773557</v>
          </cell>
        </row>
        <row r="40">
          <cell r="M40">
            <v>3211.8001858974362</v>
          </cell>
          <cell r="P40">
            <v>5428</v>
          </cell>
          <cell r="AB40">
            <v>293</v>
          </cell>
          <cell r="AC40">
            <v>258489</v>
          </cell>
          <cell r="AE40">
            <v>4000</v>
          </cell>
          <cell r="AK40">
            <v>155</v>
          </cell>
        </row>
        <row r="43">
          <cell r="F43">
            <v>1107462.8137277986</v>
          </cell>
          <cell r="G43">
            <v>1340490.0135378276</v>
          </cell>
          <cell r="H43">
            <v>658640.70697369869</v>
          </cell>
          <cell r="I43">
            <v>2872193.5918191415</v>
          </cell>
          <cell r="J43">
            <v>1759804.4672850806</v>
          </cell>
          <cell r="K43">
            <v>3305307.3569917497</v>
          </cell>
          <cell r="L43">
            <v>3786914.3154198243</v>
          </cell>
          <cell r="M43">
            <v>2747283.6742043626</v>
          </cell>
          <cell r="N43">
            <v>1786180.9678362168</v>
          </cell>
          <cell r="O43">
            <v>3776486.729913692</v>
          </cell>
          <cell r="P43">
            <v>2475357.7798342695</v>
          </cell>
          <cell r="Q43">
            <v>2942194.6644164785</v>
          </cell>
          <cell r="R43">
            <v>3779336.8041378646</v>
          </cell>
          <cell r="S43">
            <v>4050733.7036151197</v>
          </cell>
          <cell r="T43">
            <v>2717321.0411577723</v>
          </cell>
          <cell r="U43">
            <v>6151823.8828001162</v>
          </cell>
          <cell r="V43">
            <v>4779801.5963964388</v>
          </cell>
          <cell r="W43">
            <v>4341425.1866301512</v>
          </cell>
          <cell r="X43">
            <v>5528445.7813809486</v>
          </cell>
          <cell r="Y43">
            <v>4414896.6970552169</v>
          </cell>
          <cell r="Z43">
            <v>4950860.9816700593</v>
          </cell>
          <cell r="AA43">
            <v>5803648.9144668328</v>
          </cell>
          <cell r="AB43">
            <v>4456511.8013026705</v>
          </cell>
          <cell r="AC43">
            <v>4224047.6649550926</v>
          </cell>
          <cell r="AD43">
            <v>6522317.094382734</v>
          </cell>
          <cell r="AE43">
            <v>5496044.6406171741</v>
          </cell>
          <cell r="AF43">
            <v>8954734.5467586722</v>
          </cell>
          <cell r="AG43">
            <v>8188082.135736417</v>
          </cell>
          <cell r="AH43">
            <v>8067967.3107541427</v>
          </cell>
          <cell r="AI43">
            <v>8247055.2336878125</v>
          </cell>
          <cell r="AJ43">
            <v>8103747.033676018</v>
          </cell>
          <cell r="AK43">
            <v>4139542.1377081685</v>
          </cell>
          <cell r="AL43">
            <v>23666836.921526134</v>
          </cell>
        </row>
        <row r="44">
          <cell r="H44">
            <v>104930.34775095958</v>
          </cell>
          <cell r="J44">
            <v>0</v>
          </cell>
          <cell r="K44">
            <v>35672.898598714761</v>
          </cell>
          <cell r="L44">
            <v>39834.504829845609</v>
          </cell>
          <cell r="M44">
            <v>42986.654024264157</v>
          </cell>
          <cell r="P44">
            <v>0</v>
          </cell>
          <cell r="Q44">
            <v>52113.188357265797</v>
          </cell>
          <cell r="R44">
            <v>56634.511505517439</v>
          </cell>
          <cell r="S44">
            <v>91362.066187820543</v>
          </cell>
          <cell r="U44">
            <v>133048.42494880117</v>
          </cell>
          <cell r="V44">
            <v>346431.36015169893</v>
          </cell>
          <cell r="W44">
            <v>28239.635777275998</v>
          </cell>
          <cell r="X44">
            <v>625540.65175053524</v>
          </cell>
          <cell r="Y44">
            <v>209965.6555902721</v>
          </cell>
          <cell r="Z44">
            <v>39567.913351587267</v>
          </cell>
          <cell r="AA44">
            <v>96804.658678069172</v>
          </cell>
          <cell r="AB44">
            <v>17071.068845839334</v>
          </cell>
          <cell r="AC44">
            <v>87928.262635517458</v>
          </cell>
          <cell r="AD44">
            <v>171190</v>
          </cell>
          <cell r="AE44">
            <v>127334.27028139224</v>
          </cell>
          <cell r="AF44">
            <v>141455.18034522363</v>
          </cell>
          <cell r="AH44">
            <v>67160.824459417185</v>
          </cell>
          <cell r="AI44">
            <v>0</v>
          </cell>
          <cell r="AJ44">
            <v>71306.333845478177</v>
          </cell>
          <cell r="AK44">
            <v>1965.5833068834968</v>
          </cell>
          <cell r="AL44">
            <v>130001.09217401659</v>
          </cell>
        </row>
        <row r="45">
          <cell r="AL45">
            <v>0</v>
          </cell>
        </row>
        <row r="47">
          <cell r="I47">
            <v>121570.9971074099</v>
          </cell>
          <cell r="J47">
            <v>15579.956281896095</v>
          </cell>
          <cell r="L47">
            <v>65708.360311010387</v>
          </cell>
          <cell r="M47">
            <v>0</v>
          </cell>
          <cell r="U47">
            <v>14378.698919568104</v>
          </cell>
          <cell r="AB47">
            <v>22188.06834704808</v>
          </cell>
          <cell r="AC47">
            <v>22188.06834704808</v>
          </cell>
          <cell r="AD47">
            <v>22188.06834704808</v>
          </cell>
          <cell r="AH47">
            <v>0</v>
          </cell>
          <cell r="AI47">
            <v>5994.581981401715</v>
          </cell>
          <cell r="AJ47">
            <v>2997.2909907008575</v>
          </cell>
          <cell r="AL47">
            <v>999.09699690028583</v>
          </cell>
        </row>
        <row r="58">
          <cell r="F58">
            <v>112233.27928316579</v>
          </cell>
          <cell r="G58">
            <v>55460.651540001127</v>
          </cell>
          <cell r="H58">
            <v>54904.510705093133</v>
          </cell>
          <cell r="I58">
            <v>291589.36032058648</v>
          </cell>
          <cell r="J58">
            <v>167672.17376454169</v>
          </cell>
          <cell r="K58">
            <v>43676.175408111514</v>
          </cell>
          <cell r="L58">
            <v>2390957.4900433505</v>
          </cell>
          <cell r="M58">
            <v>179233.1016700968</v>
          </cell>
          <cell r="N58">
            <v>101393.38258309447</v>
          </cell>
          <cell r="O58">
            <v>722014.41259171418</v>
          </cell>
          <cell r="P58">
            <v>806998.91151105007</v>
          </cell>
          <cell r="Q58">
            <v>880830.70501282648</v>
          </cell>
          <cell r="R58">
            <v>370085.09469420393</v>
          </cell>
          <cell r="S58">
            <v>1323204.6318413194</v>
          </cell>
          <cell r="T58">
            <v>522013.10589331063</v>
          </cell>
          <cell r="U58">
            <v>1128313.6418033219</v>
          </cell>
          <cell r="V58">
            <v>1666805.1348322418</v>
          </cell>
          <cell r="W58">
            <v>910714.39641794679</v>
          </cell>
          <cell r="X58">
            <v>2755419.9522343543</v>
          </cell>
          <cell r="Y58">
            <v>585424.31475441088</v>
          </cell>
          <cell r="Z58">
            <v>1113523.8351413335</v>
          </cell>
          <cell r="AA58">
            <v>746043.28645300039</v>
          </cell>
          <cell r="AB58">
            <v>1455974.3412430473</v>
          </cell>
          <cell r="AC58">
            <v>1043414.9245836126</v>
          </cell>
          <cell r="AD58">
            <v>815431.30576380622</v>
          </cell>
          <cell r="AE58">
            <v>1339553.24478036</v>
          </cell>
          <cell r="AF58">
            <v>2059413.5491588844</v>
          </cell>
          <cell r="AG58">
            <v>5234332.6604618542</v>
          </cell>
          <cell r="AH58">
            <v>1002648.6434225392</v>
          </cell>
          <cell r="AI58">
            <v>1141652.8648841502</v>
          </cell>
          <cell r="AJ58">
            <v>5476778.0620463798</v>
          </cell>
          <cell r="AK58">
            <v>530819.4182184753</v>
          </cell>
          <cell r="AL58">
            <v>7071629.3276713779</v>
          </cell>
        </row>
        <row r="59">
          <cell r="L59">
            <v>16679.04</v>
          </cell>
          <cell r="N59">
            <v>4073.8570694413261</v>
          </cell>
          <cell r="Q59">
            <v>8619</v>
          </cell>
          <cell r="R59">
            <v>5441</v>
          </cell>
          <cell r="U59">
            <v>61146.191363228485</v>
          </cell>
          <cell r="V59">
            <v>1061.6404427547368</v>
          </cell>
          <cell r="W59">
            <v>28401.869458995159</v>
          </cell>
          <cell r="X59">
            <v>38487.967197882979</v>
          </cell>
          <cell r="Z59">
            <v>30303.744287988324</v>
          </cell>
          <cell r="AB59">
            <v>13805</v>
          </cell>
          <cell r="AH59">
            <v>360847.65312641906</v>
          </cell>
          <cell r="AJ59">
            <v>99667.502583345224</v>
          </cell>
          <cell r="AL59">
            <v>12316.447412285605</v>
          </cell>
        </row>
        <row r="73">
          <cell r="G73">
            <v>176683</v>
          </cell>
          <cell r="H73">
            <v>359669.33491539565</v>
          </cell>
          <cell r="I73">
            <v>9953</v>
          </cell>
          <cell r="J73">
            <v>156815.66999999998</v>
          </cell>
          <cell r="K73">
            <v>26843.123972120749</v>
          </cell>
          <cell r="N73">
            <v>101337.62627870953</v>
          </cell>
          <cell r="O73">
            <v>392457.95378876606</v>
          </cell>
          <cell r="P73">
            <v>246379.40167708884</v>
          </cell>
          <cell r="Q73">
            <v>46830.857209976748</v>
          </cell>
          <cell r="R73">
            <v>17401.109396907792</v>
          </cell>
          <cell r="U73">
            <v>324532.71175364748</v>
          </cell>
          <cell r="V73">
            <v>540982.45232613361</v>
          </cell>
          <cell r="W73">
            <v>36444.673425117355</v>
          </cell>
          <cell r="Y73">
            <v>256029.93529067788</v>
          </cell>
          <cell r="Z73">
            <v>72991.699477484042</v>
          </cell>
          <cell r="AA73">
            <v>152638.60008298245</v>
          </cell>
          <cell r="AB73">
            <v>357524</v>
          </cell>
          <cell r="AC73">
            <v>281083.27504045633</v>
          </cell>
          <cell r="AD73">
            <v>253890.91808351348</v>
          </cell>
          <cell r="AE73">
            <v>239200.63661106251</v>
          </cell>
          <cell r="AF73">
            <v>386164.50949676905</v>
          </cell>
          <cell r="AG73">
            <v>476195.87574893876</v>
          </cell>
          <cell r="AH73">
            <v>1009927.2344205579</v>
          </cell>
          <cell r="AI73">
            <v>1096577.0473237734</v>
          </cell>
          <cell r="AJ73">
            <v>1084878.9927997172</v>
          </cell>
          <cell r="AK73">
            <v>58875.979989636471</v>
          </cell>
          <cell r="AL73">
            <v>925717.29273172677</v>
          </cell>
        </row>
        <row r="74">
          <cell r="Y74">
            <v>27529.208889558038</v>
          </cell>
          <cell r="AD74">
            <v>106666.348578235</v>
          </cell>
          <cell r="AE74">
            <v>7119.0423621213813</v>
          </cell>
          <cell r="AI74">
            <v>66028.784215833206</v>
          </cell>
        </row>
      </sheetData>
      <sheetData sheetId="8">
        <row r="2">
          <cell r="C2">
            <v>41411911.235301197</v>
          </cell>
          <cell r="D2">
            <v>64651256.143252328</v>
          </cell>
          <cell r="E2">
            <v>96011415.981385246</v>
          </cell>
          <cell r="F2">
            <v>202074583.35993877</v>
          </cell>
        </row>
        <row r="3">
          <cell r="C3">
            <v>39410095.584367804</v>
          </cell>
          <cell r="D3">
            <v>63056073.848141082</v>
          </cell>
          <cell r="E3">
            <v>82204812.575709671</v>
          </cell>
          <cell r="F3">
            <v>184670982.00821856</v>
          </cell>
        </row>
        <row r="21">
          <cell r="O21">
            <v>46959.514782471393</v>
          </cell>
          <cell r="P21">
            <v>34064.50110524983</v>
          </cell>
          <cell r="AD21">
            <v>38454.459640765868</v>
          </cell>
          <cell r="AL21">
            <v>693962.26726992987</v>
          </cell>
        </row>
        <row r="24">
          <cell r="L24">
            <v>131309.54463870719</v>
          </cell>
          <cell r="M24">
            <v>365659.38415038522</v>
          </cell>
          <cell r="O24">
            <v>2754.2396508531574</v>
          </cell>
          <cell r="Q24">
            <v>370477.96862404438</v>
          </cell>
          <cell r="R24">
            <v>41804.583643432052</v>
          </cell>
          <cell r="S24">
            <v>953.94708852596216</v>
          </cell>
          <cell r="U24">
            <v>9785.4174332018611</v>
          </cell>
          <cell r="V24">
            <v>80320.76952918488</v>
          </cell>
          <cell r="W24">
            <v>5154.0269237895591</v>
          </cell>
          <cell r="Z24">
            <v>4429.7505087096579</v>
          </cell>
          <cell r="AA24">
            <v>3561.8148933957277</v>
          </cell>
          <cell r="AB24">
            <v>44633.565109170289</v>
          </cell>
          <cell r="AD24">
            <v>1423.6308566992916</v>
          </cell>
          <cell r="AE24">
            <v>50949.558159949651</v>
          </cell>
          <cell r="AG24">
            <v>7725.9351492411561</v>
          </cell>
          <cell r="AH24">
            <v>92.170972132454139</v>
          </cell>
          <cell r="AI24">
            <v>6871.7566352215808</v>
          </cell>
          <cell r="AK24">
            <v>1105.13908170695</v>
          </cell>
          <cell r="AL24">
            <v>17758.882353441164</v>
          </cell>
        </row>
        <row r="25">
          <cell r="F25">
            <v>69869.027708354159</v>
          </cell>
          <cell r="O25">
            <v>0</v>
          </cell>
          <cell r="P25">
            <v>0</v>
          </cell>
          <cell r="Q25">
            <v>7968.8489963784878</v>
          </cell>
          <cell r="R25">
            <v>18710.021948605885</v>
          </cell>
          <cell r="S25">
            <v>166767.09800828245</v>
          </cell>
          <cell r="T25">
            <v>160366.19141083743</v>
          </cell>
          <cell r="U25">
            <v>174771.24455520438</v>
          </cell>
          <cell r="V25">
            <v>265785.08338588866</v>
          </cell>
          <cell r="W25">
            <v>316422.98895546352</v>
          </cell>
          <cell r="X25">
            <v>340697.68742592051</v>
          </cell>
          <cell r="Y25">
            <v>1457966.0690395823</v>
          </cell>
          <cell r="Z25">
            <v>421450.1225055863</v>
          </cell>
          <cell r="AA25">
            <v>521016.93440616538</v>
          </cell>
          <cell r="AB25">
            <v>877186.84804572724</v>
          </cell>
          <cell r="AC25">
            <v>166142.28389621983</v>
          </cell>
          <cell r="AD25">
            <v>676686.49291629088</v>
          </cell>
          <cell r="AE25">
            <v>298121.99015106907</v>
          </cell>
          <cell r="AF25">
            <v>655683.96470382367</v>
          </cell>
          <cell r="AG25">
            <v>868591.25106944249</v>
          </cell>
          <cell r="AH25">
            <v>319100.47522991133</v>
          </cell>
          <cell r="AI25">
            <v>1129563.4690847022</v>
          </cell>
          <cell r="AJ25">
            <v>1017412.2366390629</v>
          </cell>
          <cell r="AK25">
            <v>333383.19483651896</v>
          </cell>
          <cell r="AL25">
            <v>2272821.7892753244</v>
          </cell>
        </row>
        <row r="27">
          <cell r="I27">
            <v>10742.181009182821</v>
          </cell>
          <cell r="K27">
            <v>14265.599645444821</v>
          </cell>
          <cell r="L27">
            <v>4955.7422515961998</v>
          </cell>
          <cell r="M27">
            <v>104742.9239910429</v>
          </cell>
          <cell r="N27">
            <v>9796.5112829553673</v>
          </cell>
          <cell r="Q27">
            <v>523831.93420234713</v>
          </cell>
          <cell r="S27">
            <v>0</v>
          </cell>
          <cell r="T27">
            <v>10582.93528351456</v>
          </cell>
          <cell r="U27">
            <v>2709.9331036135627</v>
          </cell>
          <cell r="V27">
            <v>131452.94083181236</v>
          </cell>
          <cell r="W27">
            <v>9744.7277469614164</v>
          </cell>
          <cell r="AD27">
            <v>8213.2549424959125</v>
          </cell>
          <cell r="AE27">
            <v>12600.04566567123</v>
          </cell>
          <cell r="AH27">
            <v>54816.17607010022</v>
          </cell>
          <cell r="AI27">
            <v>4215.2249532654023</v>
          </cell>
          <cell r="AL27">
            <v>18764.549791955666</v>
          </cell>
        </row>
        <row r="28">
          <cell r="F28">
            <v>825183.71391600173</v>
          </cell>
          <cell r="G28">
            <v>284974.04459540441</v>
          </cell>
          <cell r="H28">
            <v>183939.80112516819</v>
          </cell>
          <cell r="I28">
            <v>624984.25720024586</v>
          </cell>
          <cell r="J28">
            <v>474516.15787757008</v>
          </cell>
          <cell r="K28">
            <v>583842.64506294101</v>
          </cell>
          <cell r="L28">
            <v>754980.02161070029</v>
          </cell>
          <cell r="M28">
            <v>650990.68527720927</v>
          </cell>
          <cell r="N28">
            <v>272223.87762243085</v>
          </cell>
          <cell r="O28">
            <v>345160.80987980921</v>
          </cell>
          <cell r="P28">
            <v>181788.09847406819</v>
          </cell>
          <cell r="Q28">
            <v>160952.78155034126</v>
          </cell>
          <cell r="R28">
            <v>430323.80501218193</v>
          </cell>
          <cell r="S28">
            <v>211658.70567029124</v>
          </cell>
          <cell r="T28">
            <v>317679.90671694046</v>
          </cell>
          <cell r="U28">
            <v>232713.35776159642</v>
          </cell>
          <cell r="V28">
            <v>334836.29188731947</v>
          </cell>
          <cell r="W28">
            <v>118697.24005487352</v>
          </cell>
          <cell r="X28">
            <v>339302.39712092996</v>
          </cell>
          <cell r="Y28">
            <v>362961.16556937189</v>
          </cell>
          <cell r="Z28">
            <v>617387.99568016303</v>
          </cell>
          <cell r="AA28">
            <v>254917.18003519255</v>
          </cell>
          <cell r="AB28">
            <v>203711.15984834498</v>
          </cell>
          <cell r="AC28">
            <v>52401.479117006435</v>
          </cell>
          <cell r="AD28">
            <v>119441.02795188923</v>
          </cell>
          <cell r="AE28">
            <v>189017.69245199044</v>
          </cell>
          <cell r="AF28">
            <v>333268.85559355747</v>
          </cell>
          <cell r="AG28">
            <v>92582.547463461422</v>
          </cell>
          <cell r="AH28">
            <v>72928.228386068717</v>
          </cell>
          <cell r="AI28">
            <v>218134.38861490789</v>
          </cell>
          <cell r="AJ28">
            <v>218635.74647272372</v>
          </cell>
          <cell r="AK28">
            <v>8605.6660119707176</v>
          </cell>
          <cell r="AL28">
            <v>547126.27891053446</v>
          </cell>
        </row>
        <row r="29">
          <cell r="F29">
            <v>684.88357917059477</v>
          </cell>
          <cell r="I29">
            <v>61093.907309483337</v>
          </cell>
          <cell r="J29">
            <v>19691.146262492341</v>
          </cell>
          <cell r="K29">
            <v>9463.4854036481029</v>
          </cell>
          <cell r="L29">
            <v>65014.382598690543</v>
          </cell>
          <cell r="P29">
            <v>8633.4472049724045</v>
          </cell>
          <cell r="U29">
            <v>5323.1151754998482</v>
          </cell>
          <cell r="W29">
            <v>37070.112595543957</v>
          </cell>
          <cell r="X29">
            <v>11426.739047115969</v>
          </cell>
          <cell r="AD29">
            <v>2078.8660843339658</v>
          </cell>
          <cell r="AJ29">
            <v>0</v>
          </cell>
          <cell r="AL29">
            <v>2662.9197691336749</v>
          </cell>
        </row>
        <row r="30">
          <cell r="I30">
            <v>161676.53063774004</v>
          </cell>
          <cell r="M30">
            <v>153966.49704095119</v>
          </cell>
          <cell r="V30">
            <v>61897.150708963236</v>
          </cell>
        </row>
        <row r="31">
          <cell r="AL31">
            <v>98629.500468340266</v>
          </cell>
        </row>
        <row r="36">
          <cell r="I36">
            <v>0</v>
          </cell>
          <cell r="K36">
            <v>30497.637816323011</v>
          </cell>
          <cell r="N36">
            <v>61832.79607316578</v>
          </cell>
          <cell r="Q36">
            <v>158065.47189993146</v>
          </cell>
          <cell r="R36">
            <v>112396.25794262475</v>
          </cell>
          <cell r="V36">
            <v>349857.73808282113</v>
          </cell>
          <cell r="X36">
            <v>215426.16105669743</v>
          </cell>
          <cell r="Y36">
            <v>85067.030840137231</v>
          </cell>
          <cell r="Z36">
            <v>17670.174411350097</v>
          </cell>
          <cell r="AC36">
            <v>125014.07119949043</v>
          </cell>
          <cell r="AE36">
            <v>108117.28078013365</v>
          </cell>
          <cell r="AH36">
            <v>73867.270761569875</v>
          </cell>
          <cell r="AJ36">
            <v>704209.65208515886</v>
          </cell>
          <cell r="AL36">
            <v>358781.04159057431</v>
          </cell>
        </row>
        <row r="37">
          <cell r="K37">
            <v>19822.969006384799</v>
          </cell>
          <cell r="AE37">
            <v>0</v>
          </cell>
          <cell r="AI37">
            <v>0</v>
          </cell>
          <cell r="AJ37">
            <v>26155</v>
          </cell>
        </row>
        <row r="39">
          <cell r="F39">
            <v>12248</v>
          </cell>
          <cell r="J39">
            <v>24012.642633410454</v>
          </cell>
          <cell r="L39">
            <v>158258.10790664057</v>
          </cell>
          <cell r="M39">
            <v>100277.69239110847</v>
          </cell>
          <cell r="N39">
            <v>114396.05534833786</v>
          </cell>
          <cell r="O39">
            <v>122932.03140286262</v>
          </cell>
          <cell r="P39">
            <v>278838.26801166579</v>
          </cell>
          <cell r="Q39">
            <v>259546.68135321554</v>
          </cell>
          <cell r="R39">
            <v>390597.65251733368</v>
          </cell>
          <cell r="S39">
            <v>330330.97730839258</v>
          </cell>
          <cell r="T39">
            <v>663240.08346349141</v>
          </cell>
          <cell r="U39">
            <v>84318.97625794739</v>
          </cell>
          <cell r="V39">
            <v>213316.13185066564</v>
          </cell>
          <cell r="W39">
            <v>620693.52046910312</v>
          </cell>
          <cell r="X39">
            <v>685243.99068749952</v>
          </cell>
          <cell r="Y39">
            <v>377273.06137767446</v>
          </cell>
          <cell r="Z39">
            <v>454239.04829363769</v>
          </cell>
          <cell r="AA39">
            <v>38976.457621555608</v>
          </cell>
          <cell r="AB39">
            <v>342357.42451299285</v>
          </cell>
          <cell r="AC39">
            <v>1139588.0086211229</v>
          </cell>
          <cell r="AD39">
            <v>327754.48179320421</v>
          </cell>
          <cell r="AE39">
            <v>849254.00452429103</v>
          </cell>
          <cell r="AF39">
            <v>97983.127132712834</v>
          </cell>
          <cell r="AG39">
            <v>238144.40110808791</v>
          </cell>
          <cell r="AH39">
            <v>297744.70446705824</v>
          </cell>
          <cell r="AI39">
            <v>823154.48363078909</v>
          </cell>
          <cell r="AJ39">
            <v>648086.03232923057</v>
          </cell>
          <cell r="AK39">
            <v>143583.20488566317</v>
          </cell>
          <cell r="AL39">
            <v>1129584.6071081669</v>
          </cell>
        </row>
        <row r="40">
          <cell r="F40">
            <v>41415.467285916602</v>
          </cell>
          <cell r="G40">
            <v>0</v>
          </cell>
          <cell r="H40">
            <v>0</v>
          </cell>
          <cell r="J40">
            <v>51134.339700419907</v>
          </cell>
          <cell r="K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101676.29219287095</v>
          </cell>
          <cell r="S40">
            <v>160207.04952687479</v>
          </cell>
          <cell r="T40">
            <v>60447.69366355364</v>
          </cell>
          <cell r="U40">
            <v>733572.59798189718</v>
          </cell>
          <cell r="V40">
            <v>433678.59175342467</v>
          </cell>
          <cell r="W40">
            <v>177936.90214471088</v>
          </cell>
          <cell r="X40">
            <v>1132269.4761025759</v>
          </cell>
          <cell r="Y40">
            <v>519886.61558974005</v>
          </cell>
          <cell r="Z40">
            <v>784447.48527454911</v>
          </cell>
          <cell r="AA40">
            <v>542814.48726876243</v>
          </cell>
          <cell r="AB40">
            <v>952719.90516162431</v>
          </cell>
          <cell r="AC40">
            <v>566531.76034561254</v>
          </cell>
          <cell r="AD40">
            <v>523504.24040949228</v>
          </cell>
          <cell r="AE40">
            <v>1224643.4378359125</v>
          </cell>
          <cell r="AF40">
            <v>1025698.3076335496</v>
          </cell>
          <cell r="AG40">
            <v>420752.02062012994</v>
          </cell>
          <cell r="AH40">
            <v>1016050.2796304516</v>
          </cell>
          <cell r="AI40">
            <v>1662526.2080029866</v>
          </cell>
          <cell r="AJ40">
            <v>1484403.3985647466</v>
          </cell>
          <cell r="AK40">
            <v>1676031.9196536439</v>
          </cell>
          <cell r="AL40">
            <v>3990385.6858570082</v>
          </cell>
        </row>
        <row r="41">
          <cell r="W41">
            <v>0</v>
          </cell>
          <cell r="X41">
            <v>0</v>
          </cell>
          <cell r="AJ41">
            <v>0</v>
          </cell>
          <cell r="AL41">
            <v>563934.79808559269</v>
          </cell>
        </row>
        <row r="42">
          <cell r="H42">
            <v>35712.069813452537</v>
          </cell>
          <cell r="I42">
            <v>112838.19817247272</v>
          </cell>
          <cell r="J42">
            <v>760278.5949130957</v>
          </cell>
          <cell r="K42">
            <v>334355.88762878656</v>
          </cell>
          <cell r="L42">
            <v>218757.522491326</v>
          </cell>
          <cell r="M42">
            <v>397996.39134259021</v>
          </cell>
          <cell r="N42">
            <v>86231.144505365257</v>
          </cell>
          <cell r="O42">
            <v>41680.696004894671</v>
          </cell>
          <cell r="P42">
            <v>0</v>
          </cell>
          <cell r="Q42">
            <v>13870.972738676473</v>
          </cell>
          <cell r="R42">
            <v>396777.92762033368</v>
          </cell>
          <cell r="S42">
            <v>222249.91408361742</v>
          </cell>
          <cell r="T42">
            <v>521369.1439729475</v>
          </cell>
          <cell r="U42">
            <v>255261.55063039274</v>
          </cell>
          <cell r="V42">
            <v>497018.77606738341</v>
          </cell>
          <cell r="W42">
            <v>351971.9309088164</v>
          </cell>
          <cell r="X42">
            <v>533654.44671488169</v>
          </cell>
          <cell r="Y42">
            <v>333954.7616974882</v>
          </cell>
          <cell r="Z42">
            <v>323508.56109748036</v>
          </cell>
          <cell r="AA42">
            <v>77046.4336607</v>
          </cell>
          <cell r="AB42">
            <v>302395.71762812766</v>
          </cell>
          <cell r="AC42">
            <v>455067.96357883146</v>
          </cell>
          <cell r="AD42">
            <v>240773.15325364567</v>
          </cell>
          <cell r="AE42">
            <v>598309.65144297993</v>
          </cell>
          <cell r="AF42">
            <v>810483.27681325958</v>
          </cell>
          <cell r="AG42">
            <v>89944.713704824549</v>
          </cell>
          <cell r="AH42">
            <v>141179.12295862992</v>
          </cell>
          <cell r="AI42">
            <v>369971.79774640902</v>
          </cell>
          <cell r="AJ42">
            <v>619056.30926621845</v>
          </cell>
          <cell r="AK42">
            <v>69785.15035262765</v>
          </cell>
          <cell r="AL42">
            <v>910817.37447102927</v>
          </cell>
        </row>
        <row r="43">
          <cell r="F43">
            <v>1384324.0460431012</v>
          </cell>
          <cell r="G43">
            <v>774621.40665831626</v>
          </cell>
          <cell r="H43">
            <v>1944321.1951624227</v>
          </cell>
          <cell r="I43">
            <v>2054169.8818826638</v>
          </cell>
          <cell r="J43">
            <v>1524469.9248389828</v>
          </cell>
          <cell r="K43">
            <v>703807.83428729011</v>
          </cell>
          <cell r="L43">
            <v>699451.57391810417</v>
          </cell>
          <cell r="M43">
            <v>3613343.9522788431</v>
          </cell>
          <cell r="N43">
            <v>874373.40734434663</v>
          </cell>
          <cell r="O43">
            <v>3055760.1236172873</v>
          </cell>
          <cell r="P43">
            <v>869840.35511575337</v>
          </cell>
          <cell r="Q43">
            <v>1016967.8644174336</v>
          </cell>
          <cell r="R43">
            <v>1323474.6154561485</v>
          </cell>
          <cell r="S43">
            <v>506377.99633212789</v>
          </cell>
          <cell r="T43">
            <v>1218700.6220957953</v>
          </cell>
          <cell r="U43">
            <v>2320173.2599201212</v>
          </cell>
          <cell r="V43">
            <v>3430981.1524978038</v>
          </cell>
          <cell r="W43">
            <v>1775335.7029880213</v>
          </cell>
          <cell r="X43">
            <v>2016486.8734887966</v>
          </cell>
          <cell r="Y43">
            <v>1757167.4303737225</v>
          </cell>
          <cell r="Z43">
            <v>446435.9515604843</v>
          </cell>
          <cell r="AA43">
            <v>1012154.9940850828</v>
          </cell>
          <cell r="AB43">
            <v>905594.35988325172</v>
          </cell>
          <cell r="AC43">
            <v>2530334.9090536395</v>
          </cell>
          <cell r="AD43">
            <v>951290.1401795136</v>
          </cell>
          <cell r="AE43">
            <v>1209957.2188476748</v>
          </cell>
          <cell r="AF43">
            <v>531760.02599298162</v>
          </cell>
          <cell r="AG43">
            <v>1180590.1261849599</v>
          </cell>
          <cell r="AH43">
            <v>1107217.6329582357</v>
          </cell>
          <cell r="AI43">
            <v>877370.62024152908</v>
          </cell>
          <cell r="AJ43">
            <v>940588.23712100252</v>
          </cell>
          <cell r="AK43">
            <v>554059.27855835308</v>
          </cell>
          <cell r="AL43">
            <v>2093576.5401197851</v>
          </cell>
        </row>
        <row r="44">
          <cell r="F44">
            <v>76124.399999999994</v>
          </cell>
          <cell r="G44">
            <v>173798.39999999999</v>
          </cell>
          <cell r="H44">
            <v>249791.4</v>
          </cell>
          <cell r="I44">
            <v>283957.05127722351</v>
          </cell>
          <cell r="K44">
            <v>2485650</v>
          </cell>
          <cell r="L44">
            <v>128251.65693857142</v>
          </cell>
          <cell r="N44">
            <v>80824.191529732736</v>
          </cell>
          <cell r="O44">
            <v>0</v>
          </cell>
          <cell r="P44">
            <v>36360.303624460656</v>
          </cell>
          <cell r="Q44">
            <v>563166</v>
          </cell>
          <cell r="R44">
            <v>2496055.6634962619</v>
          </cell>
          <cell r="S44">
            <v>340970.59997269028</v>
          </cell>
          <cell r="U44">
            <v>555261</v>
          </cell>
          <cell r="V44">
            <v>7604.4502507140687</v>
          </cell>
          <cell r="W44">
            <v>13743.167581522368</v>
          </cell>
          <cell r="X44">
            <v>37647.186474123075</v>
          </cell>
          <cell r="Z44">
            <v>120825.97728832161</v>
          </cell>
          <cell r="AA44">
            <v>10743.850048667155</v>
          </cell>
          <cell r="AB44">
            <v>0</v>
          </cell>
          <cell r="AC44">
            <v>0</v>
          </cell>
          <cell r="AD44">
            <v>140016.16538915288</v>
          </cell>
          <cell r="AE44">
            <v>0</v>
          </cell>
          <cell r="AF44">
            <v>4101.1519679529592</v>
          </cell>
          <cell r="AH44">
            <v>0</v>
          </cell>
          <cell r="AI44">
            <v>129142.72560290761</v>
          </cell>
          <cell r="AK44">
            <v>0</v>
          </cell>
          <cell r="AL44">
            <v>69541.589445375706</v>
          </cell>
        </row>
        <row r="45">
          <cell r="F45">
            <v>27856.227196222237</v>
          </cell>
          <cell r="I45">
            <v>157759.41664195119</v>
          </cell>
          <cell r="J45">
            <v>317839.00209640025</v>
          </cell>
          <cell r="K45">
            <v>67465.492716330016</v>
          </cell>
          <cell r="N45">
            <v>170088.33448753672</v>
          </cell>
          <cell r="V45">
            <v>15438.447188294889</v>
          </cell>
          <cell r="W45">
            <v>0</v>
          </cell>
          <cell r="X45">
            <v>270146.62993976107</v>
          </cell>
          <cell r="AD45">
            <v>12219.49818666892</v>
          </cell>
          <cell r="AF45">
            <v>5545.7722539497408</v>
          </cell>
          <cell r="AI45">
            <v>284408.60180617491</v>
          </cell>
          <cell r="AJ45">
            <v>90704.656081596928</v>
          </cell>
          <cell r="AL45">
            <v>355788.10015405063</v>
          </cell>
        </row>
        <row r="46">
          <cell r="P46">
            <v>271040</v>
          </cell>
          <cell r="R46">
            <v>299562.97172550583</v>
          </cell>
          <cell r="U46">
            <v>364626.22255720268</v>
          </cell>
          <cell r="AD46">
            <v>81478.054070698883</v>
          </cell>
          <cell r="AJ46">
            <v>0</v>
          </cell>
        </row>
        <row r="47">
          <cell r="I47">
            <v>69916.602833969504</v>
          </cell>
          <cell r="L47">
            <v>74423.354837571082</v>
          </cell>
          <cell r="M47">
            <v>0</v>
          </cell>
          <cell r="P47">
            <v>12755.764528754265</v>
          </cell>
          <cell r="X47">
            <v>139029.42416159844</v>
          </cell>
          <cell r="AA47">
            <v>44081.451860258065</v>
          </cell>
          <cell r="AB47">
            <v>34144.325963720512</v>
          </cell>
          <cell r="AC47">
            <v>34603.355656617787</v>
          </cell>
          <cell r="AD47">
            <v>32352.923802373902</v>
          </cell>
          <cell r="AI47">
            <v>83143.692366768621</v>
          </cell>
          <cell r="AJ47">
            <v>40164.641836570008</v>
          </cell>
          <cell r="AL47">
            <v>0</v>
          </cell>
        </row>
        <row r="51">
          <cell r="I51">
            <v>87922.922113722641</v>
          </cell>
          <cell r="L51">
            <v>68945.277352656645</v>
          </cell>
          <cell r="X51">
            <v>339405.97031984007</v>
          </cell>
          <cell r="AC51">
            <v>465005.97994594584</v>
          </cell>
          <cell r="AE51">
            <v>255837.9611134298</v>
          </cell>
          <cell r="AH51">
            <v>708305.93114115472</v>
          </cell>
          <cell r="AI51">
            <v>401240.66808664036</v>
          </cell>
          <cell r="AL51">
            <v>115005.52205067885</v>
          </cell>
        </row>
        <row r="52">
          <cell r="AI52">
            <v>0</v>
          </cell>
        </row>
        <row r="54">
          <cell r="I54">
            <v>44992.192753791576</v>
          </cell>
          <cell r="K54">
            <v>228962.74945708673</v>
          </cell>
          <cell r="N54">
            <v>4328397</v>
          </cell>
          <cell r="O54">
            <v>184425.18372876965</v>
          </cell>
          <cell r="P54">
            <v>0</v>
          </cell>
          <cell r="R54">
            <v>116992</v>
          </cell>
          <cell r="S54">
            <v>159194.8863091653</v>
          </cell>
          <cell r="U54">
            <v>429187.54877229268</v>
          </cell>
          <cell r="X54">
            <v>970286.15887546586</v>
          </cell>
          <cell r="Y54">
            <v>447853.91695806111</v>
          </cell>
          <cell r="AA54">
            <v>225839.26980566254</v>
          </cell>
          <cell r="AB54">
            <v>37618.53280439628</v>
          </cell>
          <cell r="AE54">
            <v>50341.104802249065</v>
          </cell>
          <cell r="AG54">
            <v>448176.22049685323</v>
          </cell>
          <cell r="AH54">
            <v>479994.51979014667</v>
          </cell>
          <cell r="AI54">
            <v>169822.60802012321</v>
          </cell>
          <cell r="AJ54">
            <v>218360.18742414095</v>
          </cell>
          <cell r="AK54">
            <v>162704.58570034502</v>
          </cell>
          <cell r="AL54">
            <v>4621349.8493370209</v>
          </cell>
        </row>
        <row r="55">
          <cell r="S55">
            <v>65810.517845779163</v>
          </cell>
          <cell r="T55">
            <v>6257.1695285304822</v>
          </cell>
          <cell r="U55">
            <v>202112</v>
          </cell>
          <cell r="V55">
            <v>321907.50495960028</v>
          </cell>
          <cell r="W55">
            <v>11881.388382209614</v>
          </cell>
          <cell r="X55">
            <v>215345.86205130239</v>
          </cell>
          <cell r="Y55">
            <v>55794.601988146445</v>
          </cell>
          <cell r="Z55">
            <v>30416.896787606485</v>
          </cell>
          <cell r="AA55">
            <v>16087.941264584495</v>
          </cell>
          <cell r="AC55">
            <v>121372.30233104416</v>
          </cell>
          <cell r="AD55">
            <v>4017.194250763001</v>
          </cell>
          <cell r="AE55">
            <v>106929.86791227551</v>
          </cell>
          <cell r="AH55">
            <v>8210.5171908484153</v>
          </cell>
          <cell r="AI55">
            <v>8585.5891665557265</v>
          </cell>
          <cell r="AJ55">
            <v>168104.42496955185</v>
          </cell>
          <cell r="AK55">
            <v>0</v>
          </cell>
          <cell r="AL55">
            <v>326291.31462372578</v>
          </cell>
        </row>
        <row r="57">
          <cell r="M57">
            <v>410231.64978811226</v>
          </cell>
          <cell r="N57">
            <v>736437</v>
          </cell>
          <cell r="O57">
            <v>2420.5842236815174</v>
          </cell>
          <cell r="P57">
            <v>237366.52647700434</v>
          </cell>
          <cell r="Q57">
            <v>0</v>
          </cell>
          <cell r="R57">
            <v>83873.782896225806</v>
          </cell>
          <cell r="S57">
            <v>0</v>
          </cell>
          <cell r="X57">
            <v>319375.20886973699</v>
          </cell>
          <cell r="Y57">
            <v>29467.664277956032</v>
          </cell>
          <cell r="AA57">
            <v>331588.99987455283</v>
          </cell>
          <cell r="AC57">
            <v>18966.230829988064</v>
          </cell>
          <cell r="AE57">
            <v>155807.66488338035</v>
          </cell>
          <cell r="AG57">
            <v>493630.47887694422</v>
          </cell>
          <cell r="AI57">
            <v>230805.64234086461</v>
          </cell>
          <cell r="AJ57">
            <v>283377.78156296589</v>
          </cell>
          <cell r="AK57">
            <v>166444.87417175167</v>
          </cell>
          <cell r="AL57">
            <v>1589712.8190995415</v>
          </cell>
        </row>
        <row r="58">
          <cell r="F58">
            <v>107426.61593630114</v>
          </cell>
          <cell r="G58">
            <v>35808.211213133502</v>
          </cell>
          <cell r="H58">
            <v>86308.182456257447</v>
          </cell>
          <cell r="I58">
            <v>339166.76492654323</v>
          </cell>
          <cell r="J58">
            <v>262101.65550213272</v>
          </cell>
          <cell r="K58">
            <v>2639763.7837330732</v>
          </cell>
          <cell r="L58">
            <v>2727873.7206218834</v>
          </cell>
          <cell r="M58">
            <v>70351.717003659636</v>
          </cell>
          <cell r="N58">
            <v>31105.211816368708</v>
          </cell>
          <cell r="O58">
            <v>7936</v>
          </cell>
          <cell r="P58">
            <v>23814</v>
          </cell>
          <cell r="Q58">
            <v>1398797.2123813995</v>
          </cell>
          <cell r="R58">
            <v>140258.26138413226</v>
          </cell>
          <cell r="S58">
            <v>414519.34975880524</v>
          </cell>
          <cell r="T58">
            <v>14238.677538405997</v>
          </cell>
          <cell r="U58">
            <v>1007882.3593015812</v>
          </cell>
          <cell r="V58">
            <v>379625.61242934718</v>
          </cell>
          <cell r="W58">
            <v>122196.90077515293</v>
          </cell>
          <cell r="X58">
            <v>571015.02111256437</v>
          </cell>
          <cell r="Y58">
            <v>78248.979286122951</v>
          </cell>
          <cell r="Z58">
            <v>86029.751510545611</v>
          </cell>
          <cell r="AA58">
            <v>158372.95314381551</v>
          </cell>
          <cell r="AB58">
            <v>34403.499786350381</v>
          </cell>
          <cell r="AC58">
            <v>1394359</v>
          </cell>
          <cell r="AD58">
            <v>1287450.4493543436</v>
          </cell>
          <cell r="AE58">
            <v>745367.05858178798</v>
          </cell>
          <cell r="AF58">
            <v>59795.233733017747</v>
          </cell>
          <cell r="AG58">
            <v>593937.6827129958</v>
          </cell>
          <cell r="AH58">
            <v>340800.17325334647</v>
          </cell>
          <cell r="AI58">
            <v>87921.981575536236</v>
          </cell>
          <cell r="AJ58">
            <v>490635.31486164639</v>
          </cell>
          <cell r="AK58">
            <v>2505616.7132582548</v>
          </cell>
          <cell r="AL58">
            <v>1043976.5480843219</v>
          </cell>
        </row>
        <row r="59">
          <cell r="L59">
            <v>59492.69458196206</v>
          </cell>
          <cell r="N59">
            <v>99561.121278941951</v>
          </cell>
          <cell r="V59">
            <v>98557.361761580309</v>
          </cell>
          <cell r="Y59">
            <v>170701.81675036135</v>
          </cell>
          <cell r="AE59">
            <v>639.72130163218173</v>
          </cell>
          <cell r="AK59">
            <v>0</v>
          </cell>
        </row>
        <row r="60">
          <cell r="K60">
            <v>30186.322460442989</v>
          </cell>
          <cell r="L60">
            <v>116642.03765470875</v>
          </cell>
          <cell r="P60">
            <v>72706.863965929253</v>
          </cell>
          <cell r="Q60">
            <v>741942.49161707424</v>
          </cell>
          <cell r="S60">
            <v>0</v>
          </cell>
          <cell r="U60">
            <v>26984.495699412597</v>
          </cell>
          <cell r="W60">
            <v>43329.994769823803</v>
          </cell>
          <cell r="X60">
            <v>82979.916156879961</v>
          </cell>
          <cell r="Y60">
            <v>24911.723875620377</v>
          </cell>
          <cell r="AB60">
            <v>127189.28791994788</v>
          </cell>
          <cell r="AJ60">
            <v>1836937</v>
          </cell>
          <cell r="AL60">
            <v>88642.309049865988</v>
          </cell>
        </row>
        <row r="61">
          <cell r="N61">
            <v>73494</v>
          </cell>
          <cell r="V61">
            <v>38958.114037100553</v>
          </cell>
          <cell r="Y61">
            <v>683611.2119279122</v>
          </cell>
          <cell r="AA61">
            <v>352833.87913602561</v>
          </cell>
          <cell r="AE61">
            <v>0</v>
          </cell>
          <cell r="AI61">
            <v>3207378</v>
          </cell>
          <cell r="AJ61">
            <v>0</v>
          </cell>
          <cell r="AL61">
            <v>1547461</v>
          </cell>
        </row>
        <row r="62">
          <cell r="O62">
            <v>206291.82666168371</v>
          </cell>
          <cell r="Q62">
            <v>2041790</v>
          </cell>
          <cell r="U62">
            <v>92473.507997372391</v>
          </cell>
          <cell r="AC62">
            <v>944062.67441831878</v>
          </cell>
          <cell r="AL62">
            <v>79246.402505878184</v>
          </cell>
        </row>
        <row r="66">
          <cell r="Q66">
            <v>603541.89126712305</v>
          </cell>
          <cell r="V66">
            <v>941571</v>
          </cell>
          <cell r="AA66">
            <v>763854.98207792907</v>
          </cell>
          <cell r="AG66">
            <v>110331.11081515544</v>
          </cell>
          <cell r="AI66">
            <v>109438.05415523161</v>
          </cell>
          <cell r="AK66">
            <v>745873.12435200415</v>
          </cell>
          <cell r="AL66">
            <v>811762.792750475</v>
          </cell>
        </row>
        <row r="69">
          <cell r="P69">
            <v>47060</v>
          </cell>
          <cell r="R69">
            <v>297444.18899555277</v>
          </cell>
          <cell r="W69">
            <v>530200.14151526405</v>
          </cell>
          <cell r="AC69">
            <v>0</v>
          </cell>
          <cell r="AG69">
            <v>13098.316465515982</v>
          </cell>
          <cell r="AJ69">
            <v>908847.37599682645</v>
          </cell>
          <cell r="AL69">
            <v>3789708.0176973115</v>
          </cell>
        </row>
        <row r="70">
          <cell r="U70">
            <v>15207.99628617835</v>
          </cell>
          <cell r="AA70">
            <v>156008.16674503335</v>
          </cell>
          <cell r="AB70">
            <v>174447.03452174788</v>
          </cell>
          <cell r="AF70">
            <v>10552.20743334225</v>
          </cell>
          <cell r="AI70">
            <v>2621.8534944211956</v>
          </cell>
          <cell r="AJ70">
            <v>125769.50604596701</v>
          </cell>
        </row>
        <row r="72">
          <cell r="P72">
            <v>121859</v>
          </cell>
          <cell r="AC72">
            <v>0</v>
          </cell>
          <cell r="AF72">
            <v>30198.313255792473</v>
          </cell>
          <cell r="AG72">
            <v>0</v>
          </cell>
          <cell r="AL72">
            <v>2516956.5609439919</v>
          </cell>
        </row>
        <row r="73">
          <cell r="G73">
            <v>3698.9660165914033</v>
          </cell>
          <cell r="H73">
            <v>33184.641265138474</v>
          </cell>
          <cell r="I73">
            <v>2340.1014912037253</v>
          </cell>
          <cell r="J73">
            <v>164121.34538100829</v>
          </cell>
          <cell r="L73">
            <v>287116.55591586279</v>
          </cell>
          <cell r="M73">
            <v>1664701.838294293</v>
          </cell>
          <cell r="O73">
            <v>465115.54673576076</v>
          </cell>
          <cell r="R73">
            <v>107683.87507916045</v>
          </cell>
          <cell r="U73">
            <v>632449.56085962593</v>
          </cell>
          <cell r="V73">
            <v>154309.63392760587</v>
          </cell>
          <cell r="W73">
            <v>4975.8965195813935</v>
          </cell>
          <cell r="X73">
            <v>362782.86178379133</v>
          </cell>
          <cell r="AA73">
            <v>12518.825700128771</v>
          </cell>
          <cell r="AD73">
            <v>63015</v>
          </cell>
          <cell r="AG73">
            <v>7421.1321324863075</v>
          </cell>
          <cell r="AH73">
            <v>1491.1620640042581</v>
          </cell>
          <cell r="AI73">
            <v>114954.06536063031</v>
          </cell>
          <cell r="AJ73">
            <v>106361.43366997888</v>
          </cell>
        </row>
        <row r="74">
          <cell r="K74">
            <v>279067</v>
          </cell>
          <cell r="N74">
            <v>9984.829488516023</v>
          </cell>
          <cell r="S74">
            <v>250057</v>
          </cell>
          <cell r="AJ74">
            <v>0</v>
          </cell>
          <cell r="AL74">
            <v>0</v>
          </cell>
        </row>
        <row r="75">
          <cell r="L75">
            <v>47263.905001923275</v>
          </cell>
          <cell r="AD75">
            <v>44782.316282017717</v>
          </cell>
        </row>
        <row r="76">
          <cell r="O76">
            <v>637644.65988620883</v>
          </cell>
          <cell r="AC76">
            <v>405983.25608306448</v>
          </cell>
        </row>
      </sheetData>
      <sheetData sheetId="9">
        <row r="2">
          <cell r="C2">
            <v>23727</v>
          </cell>
          <cell r="D2">
            <v>3494286.1580814589</v>
          </cell>
          <cell r="E2">
            <v>6609544.7930478938</v>
          </cell>
          <cell r="F2">
            <v>10127557.951129353</v>
          </cell>
        </row>
        <row r="3">
          <cell r="C3">
            <v>23727</v>
          </cell>
          <cell r="D3">
            <v>3494286.1580814589</v>
          </cell>
          <cell r="E3">
            <v>6630413.1371207386</v>
          </cell>
          <cell r="F3">
            <v>10148426.295202198</v>
          </cell>
        </row>
        <row r="21">
          <cell r="AF21">
            <v>188092.70308711412</v>
          </cell>
        </row>
        <row r="36">
          <cell r="U36">
            <v>32887.020239093959</v>
          </cell>
          <cell r="V36">
            <v>213204.90236996644</v>
          </cell>
          <cell r="W36">
            <v>0</v>
          </cell>
        </row>
        <row r="39">
          <cell r="W39">
            <v>267376</v>
          </cell>
          <cell r="AD39">
            <v>40776</v>
          </cell>
          <cell r="AG39">
            <v>4183</v>
          </cell>
          <cell r="AI39">
            <v>18974.454031672292</v>
          </cell>
          <cell r="AJ39">
            <v>44179.298091353281</v>
          </cell>
          <cell r="AL39">
            <v>482189.61802307819</v>
          </cell>
        </row>
        <row r="42">
          <cell r="W42">
            <v>80045</v>
          </cell>
          <cell r="AD42">
            <v>93462</v>
          </cell>
          <cell r="AG42">
            <v>36170</v>
          </cell>
          <cell r="AI42">
            <v>73405.641971808</v>
          </cell>
          <cell r="AJ42">
            <v>59105</v>
          </cell>
          <cell r="AL42">
            <v>180578.51206810051</v>
          </cell>
        </row>
        <row r="47">
          <cell r="AJ47">
            <v>770444.6090775237</v>
          </cell>
        </row>
        <row r="51">
          <cell r="M51">
            <v>23727</v>
          </cell>
          <cell r="P51">
            <v>104116</v>
          </cell>
          <cell r="V51">
            <v>259818.77309150487</v>
          </cell>
          <cell r="Z51">
            <v>465686</v>
          </cell>
          <cell r="AI51">
            <v>743261.58469374396</v>
          </cell>
          <cell r="AJ51">
            <v>527466</v>
          </cell>
        </row>
        <row r="54">
          <cell r="V54">
            <v>271731.54917184846</v>
          </cell>
          <cell r="AB54">
            <v>72107.994400699914</v>
          </cell>
        </row>
        <row r="57">
          <cell r="V57">
            <v>84288.91320904535</v>
          </cell>
          <cell r="AB57">
            <v>2019.37760279965</v>
          </cell>
        </row>
        <row r="66">
          <cell r="AI66">
            <v>507695</v>
          </cell>
          <cell r="AJ66">
            <v>80525</v>
          </cell>
        </row>
        <row r="69">
          <cell r="X69">
            <v>990966</v>
          </cell>
          <cell r="AJ69">
            <v>1579684</v>
          </cell>
        </row>
        <row r="72">
          <cell r="X72">
            <v>724166</v>
          </cell>
          <cell r="AJ72">
            <v>1105225</v>
          </cell>
        </row>
      </sheetData>
      <sheetData sheetId="10">
        <row r="2">
          <cell r="C2">
            <v>1572530.263428929</v>
          </cell>
          <cell r="D2">
            <v>25660346.238237746</v>
          </cell>
          <cell r="E2">
            <v>20892536.433765367</v>
          </cell>
          <cell r="F2">
            <v>48125412.935432047</v>
          </cell>
        </row>
        <row r="3">
          <cell r="C3">
            <v>1415154.6141451176</v>
          </cell>
          <cell r="D3">
            <v>26272150.313719872</v>
          </cell>
          <cell r="E3">
            <v>19732166.563688401</v>
          </cell>
          <cell r="F3">
            <v>47419471.491553396</v>
          </cell>
        </row>
        <row r="21">
          <cell r="AI21">
            <v>13404.886556344114</v>
          </cell>
        </row>
        <row r="22">
          <cell r="AD22">
            <v>0</v>
          </cell>
          <cell r="AF22">
            <v>16097.000001</v>
          </cell>
          <cell r="AL22">
            <v>32723.055464378347</v>
          </cell>
        </row>
        <row r="24">
          <cell r="V24">
            <v>7284.9606560132006</v>
          </cell>
          <cell r="AA24">
            <v>0</v>
          </cell>
          <cell r="AC24">
            <v>6029</v>
          </cell>
          <cell r="AH24">
            <v>86767.022334520807</v>
          </cell>
        </row>
        <row r="27">
          <cell r="V27">
            <v>77645.929935924811</v>
          </cell>
          <cell r="AA27">
            <v>97065.378845037179</v>
          </cell>
          <cell r="AE27">
            <v>156803</v>
          </cell>
          <cell r="AG27">
            <v>29561.694717646758</v>
          </cell>
          <cell r="AK27">
            <v>138899.65432674426</v>
          </cell>
        </row>
        <row r="28">
          <cell r="H28">
            <v>9927</v>
          </cell>
          <cell r="I28">
            <v>25899.720714285715</v>
          </cell>
          <cell r="J28">
            <v>4981.8310579251638</v>
          </cell>
          <cell r="K28">
            <v>11589.860245456433</v>
          </cell>
          <cell r="O28">
            <v>37866.127046432535</v>
          </cell>
          <cell r="P28">
            <v>15230.921409676594</v>
          </cell>
          <cell r="Q28">
            <v>17912.619945631635</v>
          </cell>
          <cell r="S28">
            <v>30763.800909390124</v>
          </cell>
          <cell r="U28">
            <v>14861.969402557506</v>
          </cell>
          <cell r="V28">
            <v>218397.72299175966</v>
          </cell>
          <cell r="AA28">
            <v>0</v>
          </cell>
          <cell r="AB28">
            <v>21027.624495344779</v>
          </cell>
          <cell r="AC28">
            <v>32069</v>
          </cell>
          <cell r="AE28">
            <v>158511.13209943825</v>
          </cell>
          <cell r="AF28">
            <v>22941.79965354185</v>
          </cell>
          <cell r="AG28">
            <v>16404.924507584474</v>
          </cell>
          <cell r="AH28">
            <v>146750.30713175249</v>
          </cell>
          <cell r="AI28">
            <v>549968.9811271145</v>
          </cell>
          <cell r="AJ28">
            <v>11297.312725189722</v>
          </cell>
          <cell r="AK28">
            <v>1674955.1297282805</v>
          </cell>
        </row>
        <row r="29">
          <cell r="AB29">
            <v>0</v>
          </cell>
          <cell r="AC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</row>
        <row r="31">
          <cell r="AL31">
            <v>231426.74001683015</v>
          </cell>
        </row>
        <row r="36">
          <cell r="Q36">
            <v>241200</v>
          </cell>
          <cell r="U36">
            <v>9223.8001779771548</v>
          </cell>
        </row>
        <row r="37">
          <cell r="W37">
            <v>46354.497381115674</v>
          </cell>
          <cell r="AD37">
            <v>0</v>
          </cell>
          <cell r="AE37">
            <v>312204</v>
          </cell>
          <cell r="AF37">
            <v>0</v>
          </cell>
          <cell r="AG37">
            <v>51908</v>
          </cell>
          <cell r="AI37">
            <v>52168.618530055588</v>
          </cell>
          <cell r="AJ37">
            <v>87176.031384706002</v>
          </cell>
          <cell r="AL37">
            <v>27790.917599886336</v>
          </cell>
        </row>
        <row r="39">
          <cell r="AD39">
            <v>132577.4153061737</v>
          </cell>
          <cell r="AF39">
            <v>216853</v>
          </cell>
          <cell r="AG39">
            <v>124881</v>
          </cell>
          <cell r="AI39">
            <v>332200.5788084559</v>
          </cell>
          <cell r="AJ39">
            <v>103280.66342559381</v>
          </cell>
          <cell r="AL39">
            <v>822138.53406780574</v>
          </cell>
        </row>
        <row r="42">
          <cell r="W42">
            <v>168609.93061691365</v>
          </cell>
          <cell r="AD42">
            <v>86350.814385507198</v>
          </cell>
          <cell r="AE42">
            <v>66421</v>
          </cell>
          <cell r="AF42">
            <v>14169</v>
          </cell>
          <cell r="AG42">
            <v>80601</v>
          </cell>
          <cell r="AI42">
            <v>1088397.6766550264</v>
          </cell>
          <cell r="AJ42">
            <v>522530.79449741665</v>
          </cell>
          <cell r="AL42">
            <v>408144.08559003135</v>
          </cell>
        </row>
        <row r="43">
          <cell r="I43">
            <v>57765.769371092218</v>
          </cell>
          <cell r="J43">
            <v>47207.393452011012</v>
          </cell>
          <cell r="K43">
            <v>25014.971977374542</v>
          </cell>
          <cell r="M43">
            <v>555476.97210778645</v>
          </cell>
          <cell r="N43">
            <v>800851</v>
          </cell>
          <cell r="P43">
            <v>4667083.0313443206</v>
          </cell>
          <cell r="Q43">
            <v>1183465.8764</v>
          </cell>
          <cell r="U43">
            <v>24092.56606487633</v>
          </cell>
          <cell r="W43">
            <v>1483185.2146323968</v>
          </cell>
          <cell r="AC43">
            <v>128786</v>
          </cell>
          <cell r="AD43">
            <v>1300330.9410712621</v>
          </cell>
          <cell r="AE43">
            <v>299004.47838306939</v>
          </cell>
          <cell r="AF43">
            <v>270157.57506402617</v>
          </cell>
          <cell r="AG43">
            <v>157574.88535651553</v>
          </cell>
          <cell r="AH43">
            <v>636732</v>
          </cell>
          <cell r="AI43">
            <v>1191439.2206280341</v>
          </cell>
          <cell r="AJ43">
            <v>3999862.404599153</v>
          </cell>
          <cell r="AL43">
            <v>2123331.937625607</v>
          </cell>
        </row>
        <row r="44">
          <cell r="P44">
            <v>0</v>
          </cell>
          <cell r="Q44">
            <v>0</v>
          </cell>
          <cell r="U44">
            <v>0</v>
          </cell>
          <cell r="W44">
            <v>0</v>
          </cell>
          <cell r="AC44">
            <v>0</v>
          </cell>
          <cell r="AD44">
            <v>0</v>
          </cell>
          <cell r="AE44">
            <v>104105.71714285715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L44">
            <v>0</v>
          </cell>
        </row>
        <row r="45">
          <cell r="U45">
            <v>45264.585715504734</v>
          </cell>
          <cell r="AJ45">
            <v>14542.855927126779</v>
          </cell>
        </row>
        <row r="46">
          <cell r="AL46">
            <v>41318.387596150787</v>
          </cell>
        </row>
        <row r="47">
          <cell r="J47">
            <v>33815.744502997513</v>
          </cell>
          <cell r="P47">
            <v>92026</v>
          </cell>
          <cell r="AL47">
            <v>4584.6539087331412</v>
          </cell>
        </row>
        <row r="48">
          <cell r="AL48">
            <v>1440.4137432402335</v>
          </cell>
        </row>
        <row r="51">
          <cell r="T51">
            <v>1376480</v>
          </cell>
        </row>
        <row r="52">
          <cell r="X52">
            <v>94984.577403404459</v>
          </cell>
        </row>
        <row r="54">
          <cell r="X54">
            <v>256910.35025371346</v>
          </cell>
          <cell r="AE54">
            <v>3285</v>
          </cell>
        </row>
        <row r="58">
          <cell r="R58">
            <v>314693</v>
          </cell>
          <cell r="T58">
            <v>3828000.5410000002</v>
          </cell>
          <cell r="X58">
            <v>1403502.2149501382</v>
          </cell>
          <cell r="AE58">
            <v>1528595</v>
          </cell>
          <cell r="AI58">
            <v>148390</v>
          </cell>
          <cell r="AL58">
            <v>631376.29811227508</v>
          </cell>
        </row>
        <row r="60">
          <cell r="T60">
            <v>5167877</v>
          </cell>
        </row>
        <row r="62">
          <cell r="T62">
            <v>4615310</v>
          </cell>
        </row>
        <row r="67">
          <cell r="AC67">
            <v>29480.733214549422</v>
          </cell>
        </row>
        <row r="69">
          <cell r="AC69">
            <v>212561.29902387271</v>
          </cell>
        </row>
        <row r="72">
          <cell r="AC72">
            <v>29904.899250542265</v>
          </cell>
        </row>
        <row r="73">
          <cell r="S73">
            <v>222119</v>
          </cell>
          <cell r="AC73">
            <v>63234.959136944177</v>
          </cell>
        </row>
      </sheetData>
      <sheetData sheetId="11">
        <row r="2">
          <cell r="C2">
            <v>2761850.495865786</v>
          </cell>
          <cell r="D2">
            <v>6155194.8561360948</v>
          </cell>
          <cell r="E2">
            <v>14333892.231685976</v>
          </cell>
          <cell r="F2">
            <v>23250937.583687857</v>
          </cell>
        </row>
        <row r="3">
          <cell r="C3">
            <v>2667055.7478355989</v>
          </cell>
          <cell r="D3">
            <v>6244819.9705509795</v>
          </cell>
          <cell r="E3">
            <v>14565040.449357981</v>
          </cell>
          <cell r="F3">
            <v>23476916.167744562</v>
          </cell>
        </row>
        <row r="25">
          <cell r="J25">
            <v>4271</v>
          </cell>
          <cell r="Q25">
            <v>1895</v>
          </cell>
          <cell r="AA25">
            <v>2901</v>
          </cell>
          <cell r="AB25">
            <v>720</v>
          </cell>
          <cell r="AC25">
            <v>2879</v>
          </cell>
          <cell r="AD25">
            <v>3724</v>
          </cell>
        </row>
        <row r="28">
          <cell r="J28">
            <v>475771.26683772024</v>
          </cell>
          <cell r="K28">
            <v>593024.69465657824</v>
          </cell>
          <cell r="L28">
            <v>913796.40975456545</v>
          </cell>
          <cell r="M28">
            <v>445622.51773661305</v>
          </cell>
          <cell r="N28">
            <v>320316.00018540205</v>
          </cell>
          <cell r="O28">
            <v>450344.07218394388</v>
          </cell>
          <cell r="P28">
            <v>460148.03812982613</v>
          </cell>
          <cell r="Q28">
            <v>544698.41410143895</v>
          </cell>
          <cell r="R28">
            <v>848079.40647159307</v>
          </cell>
          <cell r="S28">
            <v>323522.82179087994</v>
          </cell>
          <cell r="T28">
            <v>318125.68007144146</v>
          </cell>
          <cell r="U28">
            <v>726391.87575248501</v>
          </cell>
          <cell r="V28">
            <v>585430.27856746374</v>
          </cell>
          <cell r="W28">
            <v>444944.31292904657</v>
          </cell>
          <cell r="X28">
            <v>519044.20661028282</v>
          </cell>
          <cell r="Y28">
            <v>588965.51370669622</v>
          </cell>
          <cell r="Z28">
            <v>219871.61650758563</v>
          </cell>
          <cell r="AA28">
            <v>1196552.6326496426</v>
          </cell>
          <cell r="AB28">
            <v>1508846.6894183855</v>
          </cell>
          <cell r="AC28">
            <v>626021.37777516956</v>
          </cell>
          <cell r="AD28">
            <v>1498147.8310805378</v>
          </cell>
          <cell r="AE28">
            <v>1101757.3138600825</v>
          </cell>
          <cell r="AF28">
            <v>1303579.1910785837</v>
          </cell>
          <cell r="AG28">
            <v>748602.0800079382</v>
          </cell>
          <cell r="AH28">
            <v>768188.73887278966</v>
          </cell>
          <cell r="AI28">
            <v>1480871.0734306225</v>
          </cell>
          <cell r="AJ28">
            <v>963965.9410742973</v>
          </cell>
          <cell r="AK28">
            <v>344436.42764591647</v>
          </cell>
          <cell r="AL28">
            <v>2656906.5284843883</v>
          </cell>
        </row>
        <row r="29"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11077.002341038165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8616.5522774654128</v>
          </cell>
          <cell r="AH29">
            <v>0</v>
          </cell>
          <cell r="AI29">
            <v>7968.3733653420941</v>
          </cell>
          <cell r="AJ29">
            <v>0</v>
          </cell>
          <cell r="AK29">
            <v>0</v>
          </cell>
          <cell r="AL29">
            <v>0</v>
          </cell>
        </row>
        <row r="43">
          <cell r="K43">
            <v>9048.6066949069682</v>
          </cell>
          <cell r="O43">
            <v>3926.484708721197</v>
          </cell>
          <cell r="P43">
            <v>19926.414141627993</v>
          </cell>
          <cell r="Q43">
            <v>8938.6464874577359</v>
          </cell>
          <cell r="R43">
            <v>74815</v>
          </cell>
          <cell r="U43">
            <v>5050.0716345665251</v>
          </cell>
          <cell r="AD43">
            <v>45655</v>
          </cell>
          <cell r="AF43">
            <v>24539.53910426105</v>
          </cell>
          <cell r="AL43">
            <v>39012.941560554515</v>
          </cell>
        </row>
      </sheetData>
      <sheetData sheetId="12">
        <row r="2">
          <cell r="C2">
            <v>0</v>
          </cell>
          <cell r="D2">
            <v>838270</v>
          </cell>
          <cell r="E2">
            <v>4817575.3953434527</v>
          </cell>
          <cell r="F2">
            <v>5655845.3953434527</v>
          </cell>
        </row>
        <row r="3">
          <cell r="C3">
            <v>0</v>
          </cell>
          <cell r="D3">
            <v>838270</v>
          </cell>
          <cell r="E3">
            <v>4838146.3118702946</v>
          </cell>
          <cell r="F3">
            <v>5676416.3118702946</v>
          </cell>
        </row>
        <row r="23">
          <cell r="AB23">
            <v>8216</v>
          </cell>
          <cell r="AJ23">
            <v>3339</v>
          </cell>
        </row>
        <row r="26">
          <cell r="AJ26">
            <v>8484</v>
          </cell>
        </row>
        <row r="27">
          <cell r="AB27">
            <v>13442</v>
          </cell>
          <cell r="AJ27">
            <v>9841</v>
          </cell>
        </row>
        <row r="39">
          <cell r="W39">
            <v>56107</v>
          </cell>
          <cell r="Z39">
            <v>177258</v>
          </cell>
          <cell r="AA39">
            <v>53781</v>
          </cell>
          <cell r="AB39">
            <v>15810</v>
          </cell>
          <cell r="AD39">
            <v>42321</v>
          </cell>
          <cell r="AE39">
            <v>52478</v>
          </cell>
          <cell r="AG39">
            <v>32265</v>
          </cell>
          <cell r="AH39">
            <v>20740</v>
          </cell>
          <cell r="AI39">
            <v>393090</v>
          </cell>
          <cell r="AJ39">
            <v>293427</v>
          </cell>
          <cell r="AK39">
            <v>68395</v>
          </cell>
          <cell r="AL39">
            <v>685725</v>
          </cell>
        </row>
        <row r="41">
          <cell r="Z41">
            <v>214202</v>
          </cell>
          <cell r="AA41">
            <v>1E-8</v>
          </cell>
          <cell r="AD41">
            <v>0</v>
          </cell>
          <cell r="AG41">
            <v>69575</v>
          </cell>
          <cell r="AH41">
            <v>12007</v>
          </cell>
          <cell r="AI41">
            <v>33198</v>
          </cell>
          <cell r="AJ41">
            <v>203821</v>
          </cell>
          <cell r="AK41">
            <v>0</v>
          </cell>
          <cell r="AL41">
            <v>51731</v>
          </cell>
        </row>
        <row r="42">
          <cell r="W42">
            <v>129113</v>
          </cell>
          <cell r="X42">
            <v>37810</v>
          </cell>
          <cell r="Z42">
            <v>48488</v>
          </cell>
          <cell r="AA42">
            <v>157337</v>
          </cell>
          <cell r="AB42">
            <v>13866</v>
          </cell>
          <cell r="AD42">
            <v>46177</v>
          </cell>
          <cell r="AG42">
            <v>9140</v>
          </cell>
          <cell r="AH42">
            <v>76408</v>
          </cell>
          <cell r="AI42">
            <v>557815</v>
          </cell>
          <cell r="AJ42">
            <v>305652</v>
          </cell>
          <cell r="AK42">
            <v>232163</v>
          </cell>
          <cell r="AL42">
            <v>299914</v>
          </cell>
        </row>
        <row r="44">
          <cell r="AJ44">
            <v>17344</v>
          </cell>
        </row>
        <row r="54">
          <cell r="S54">
            <v>139297</v>
          </cell>
          <cell r="AH54">
            <v>-24135</v>
          </cell>
          <cell r="AK54">
            <v>142187</v>
          </cell>
          <cell r="AL54">
            <v>27626</v>
          </cell>
        </row>
        <row r="56">
          <cell r="S56">
            <v>35995</v>
          </cell>
          <cell r="AH56">
            <v>120636</v>
          </cell>
        </row>
        <row r="57">
          <cell r="AH57">
            <v>43073</v>
          </cell>
          <cell r="AK57">
            <v>276012</v>
          </cell>
          <cell r="AL57">
            <v>179903</v>
          </cell>
        </row>
        <row r="58">
          <cell r="AH58">
            <v>31914</v>
          </cell>
        </row>
        <row r="69">
          <cell r="AJ69">
            <v>85383.77423603402</v>
          </cell>
        </row>
        <row r="72">
          <cell r="AJ72">
            <v>147473.62110740901</v>
          </cell>
        </row>
      </sheetData>
      <sheetData sheetId="13"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1323041.7974725643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9021285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26375648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</row>
        <row r="10">
          <cell r="C10">
            <v>0</v>
          </cell>
          <cell r="D10">
            <v>853926.56456763635</v>
          </cell>
          <cell r="E10">
            <v>1743703.9954985441</v>
          </cell>
          <cell r="F10">
            <v>2026005.2350865509</v>
          </cell>
          <cell r="G10">
            <v>2303140.4647955149</v>
          </cell>
          <cell r="H10">
            <v>4252203.8643127438</v>
          </cell>
          <cell r="I10">
            <v>2572760.003164968</v>
          </cell>
          <cell r="J10">
            <v>1947497.3700655524</v>
          </cell>
          <cell r="K10">
            <v>2352945.785948595</v>
          </cell>
          <cell r="L10">
            <v>1990191.3117598356</v>
          </cell>
          <cell r="M10">
            <v>1949375.8113764327</v>
          </cell>
          <cell r="N10">
            <v>1517059.5852220999</v>
          </cell>
          <cell r="O10">
            <v>1232010.9376057494</v>
          </cell>
          <cell r="P10">
            <v>1100806.1367046421</v>
          </cell>
          <cell r="Q10">
            <v>1819692.680885809</v>
          </cell>
          <cell r="R10">
            <v>3450800.8118986255</v>
          </cell>
          <cell r="S10">
            <v>2627396.3619573661</v>
          </cell>
          <cell r="T10">
            <v>3545215.9050749671</v>
          </cell>
          <cell r="U10">
            <v>2800055.4331931309</v>
          </cell>
          <cell r="V10">
            <v>2325530.7181695476</v>
          </cell>
          <cell r="W10">
            <v>1742808.7879121834</v>
          </cell>
          <cell r="X10">
            <v>2158499.6767807938</v>
          </cell>
          <cell r="Y10">
            <v>1532208.8103858922</v>
          </cell>
          <cell r="Z10">
            <v>1501955.0936072888</v>
          </cell>
          <cell r="AA10">
            <v>906970.06323297624</v>
          </cell>
          <cell r="AB10">
            <v>1157880.7100818395</v>
          </cell>
          <cell r="AC10">
            <v>2229319.9854465029</v>
          </cell>
          <cell r="AD10">
            <v>2594425.7338853679</v>
          </cell>
          <cell r="AE10">
            <v>3863577.0226300834</v>
          </cell>
          <cell r="AF10">
            <v>3383455.7278134455</v>
          </cell>
          <cell r="AG10">
            <v>2086282.6172086636</v>
          </cell>
          <cell r="AH10">
            <v>1827227.7328449744</v>
          </cell>
          <cell r="AI10">
            <v>1991769.1974364258</v>
          </cell>
          <cell r="AJ10">
            <v>1057132.5769065786</v>
          </cell>
          <cell r="AK10">
            <v>1299247.0977299495</v>
          </cell>
          <cell r="AL10">
            <v>1099400.0436230707</v>
          </cell>
          <cell r="AM10">
            <v>1082431.4809516319</v>
          </cell>
          <cell r="AN10">
            <v>628397.09220408206</v>
          </cell>
          <cell r="AO10">
            <v>2148102.9239632301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</row>
        <row r="12">
          <cell r="C12">
            <v>0</v>
          </cell>
          <cell r="D12">
            <v>1006853.5159764723</v>
          </cell>
          <cell r="E12">
            <v>1791677.8526914953</v>
          </cell>
          <cell r="F12">
            <v>2332018.6971102599</v>
          </cell>
          <cell r="G12">
            <v>2124589.2019798537</v>
          </cell>
          <cell r="H12">
            <v>3406970.3528381544</v>
          </cell>
          <cell r="I12">
            <v>2682664.7085251976</v>
          </cell>
          <cell r="J12">
            <v>2300735.5597421769</v>
          </cell>
          <cell r="K12">
            <v>3791661.2215495659</v>
          </cell>
          <cell r="L12">
            <v>1912525.2384781276</v>
          </cell>
          <cell r="M12">
            <v>2684998.8169134031</v>
          </cell>
          <cell r="N12">
            <v>2692229.169888664</v>
          </cell>
          <cell r="O12">
            <v>1969158.1424047966</v>
          </cell>
          <cell r="P12">
            <v>1259692.5462023371</v>
          </cell>
          <cell r="Q12">
            <v>1881946.4220054254</v>
          </cell>
          <cell r="R12">
            <v>3765833.8192827906</v>
          </cell>
          <cell r="S12">
            <v>2403816.986461686</v>
          </cell>
          <cell r="T12">
            <v>3662451.7432258562</v>
          </cell>
          <cell r="U12">
            <v>3416839.0050270231</v>
          </cell>
          <cell r="V12">
            <v>2269232.267977084</v>
          </cell>
          <cell r="W12">
            <v>2863898.4382128101</v>
          </cell>
          <cell r="X12">
            <v>2315787.5120349373</v>
          </cell>
          <cell r="Y12">
            <v>1410094.7171948494</v>
          </cell>
          <cell r="Z12">
            <v>1919470.7680403171</v>
          </cell>
          <cell r="AA12">
            <v>1057705.4993825611</v>
          </cell>
          <cell r="AB12">
            <v>1160396.5198634113</v>
          </cell>
          <cell r="AC12">
            <v>1880239.437113493</v>
          </cell>
          <cell r="AD12">
            <v>2161640.8173973784</v>
          </cell>
          <cell r="AE12">
            <v>3228407.5049346099</v>
          </cell>
          <cell r="AF12">
            <v>2652161.4686883576</v>
          </cell>
          <cell r="AG12">
            <v>1908791.7535541567</v>
          </cell>
          <cell r="AH12">
            <v>1913324.8244567129</v>
          </cell>
          <cell r="AI12">
            <v>3266260.2274885131</v>
          </cell>
          <cell r="AJ12">
            <v>1338798.4152541948</v>
          </cell>
          <cell r="AK12">
            <v>1853345.1376377828</v>
          </cell>
          <cell r="AL12">
            <v>1806479.5437285595</v>
          </cell>
          <cell r="AM12">
            <v>2371291.4174563866</v>
          </cell>
          <cell r="AN12">
            <v>1789683.5042187937</v>
          </cell>
          <cell r="AO12">
            <v>3084995.5183891985</v>
          </cell>
        </row>
        <row r="13">
          <cell r="C13">
            <v>0</v>
          </cell>
          <cell r="D13">
            <v>117982.49161496172</v>
          </cell>
          <cell r="E13">
            <v>320597.37776036299</v>
          </cell>
          <cell r="F13">
            <v>2413800.3038688661</v>
          </cell>
          <cell r="G13">
            <v>806986.124168223</v>
          </cell>
          <cell r="H13">
            <v>2227312.7446209546</v>
          </cell>
          <cell r="I13">
            <v>3009080.0326766423</v>
          </cell>
          <cell r="J13">
            <v>1348558.0981629563</v>
          </cell>
          <cell r="K13">
            <v>4790672.7513670344</v>
          </cell>
          <cell r="L13">
            <v>4148831.8287299569</v>
          </cell>
          <cell r="M13">
            <v>4641775.8195578512</v>
          </cell>
          <cell r="N13">
            <v>16563806.228563491</v>
          </cell>
          <cell r="O13">
            <v>0</v>
          </cell>
          <cell r="P13">
            <v>1584085.6078481544</v>
          </cell>
          <cell r="Q13">
            <v>4521455.9789416809</v>
          </cell>
          <cell r="R13">
            <v>2217825.3225646536</v>
          </cell>
          <cell r="S13">
            <v>2707225.0106110619</v>
          </cell>
          <cell r="T13">
            <v>2843578.3662388776</v>
          </cell>
          <cell r="U13">
            <v>429115.8649332216</v>
          </cell>
          <cell r="V13">
            <v>2722391.5542981126</v>
          </cell>
          <cell r="W13">
            <v>3833523.3063772358</v>
          </cell>
          <cell r="X13">
            <v>1891369.439535029</v>
          </cell>
          <cell r="Y13">
            <v>1008222.0435956555</v>
          </cell>
          <cell r="Z13">
            <v>937232.47573971679</v>
          </cell>
          <cell r="AA13">
            <v>835469.42361215793</v>
          </cell>
          <cell r="AB13">
            <v>238552.97798761562</v>
          </cell>
          <cell r="AC13">
            <v>310647.973680878</v>
          </cell>
          <cell r="AD13">
            <v>378660.6207914367</v>
          </cell>
          <cell r="AE13">
            <v>510005.41849798855</v>
          </cell>
          <cell r="AF13">
            <v>617586.4575859498</v>
          </cell>
          <cell r="AG13">
            <v>653237.07234810572</v>
          </cell>
          <cell r="AH13">
            <v>1165569.5831611261</v>
          </cell>
          <cell r="AI13">
            <v>2302054.2933134362</v>
          </cell>
          <cell r="AJ13">
            <v>732484.97233405616</v>
          </cell>
          <cell r="AK13">
            <v>2074061.1392676979</v>
          </cell>
          <cell r="AL13">
            <v>441074.28495488287</v>
          </cell>
          <cell r="AM13">
            <v>49362.898577844491</v>
          </cell>
          <cell r="AN13">
            <v>0</v>
          </cell>
          <cell r="AO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</row>
        <row r="15">
          <cell r="C15">
            <v>0</v>
          </cell>
          <cell r="D15">
            <v>0</v>
          </cell>
          <cell r="E15">
            <v>47062.436694931566</v>
          </cell>
          <cell r="F15">
            <v>154364.79235937554</v>
          </cell>
          <cell r="G15">
            <v>132088.00297910944</v>
          </cell>
          <cell r="H15">
            <v>345416.08089885738</v>
          </cell>
          <cell r="I15">
            <v>204861.96341664644</v>
          </cell>
          <cell r="J15">
            <v>147450.91475081618</v>
          </cell>
          <cell r="K15">
            <v>127366.38700365763</v>
          </cell>
          <cell r="L15">
            <v>57097.868432529205</v>
          </cell>
          <cell r="M15">
            <v>62988.755680266782</v>
          </cell>
          <cell r="N15">
            <v>114930.80149522565</v>
          </cell>
          <cell r="O15">
            <v>148188.66469764503</v>
          </cell>
          <cell r="P15">
            <v>34443.341046684291</v>
          </cell>
          <cell r="Q15">
            <v>180636.47375045277</v>
          </cell>
          <cell r="R15">
            <v>444839.25210320228</v>
          </cell>
          <cell r="S15">
            <v>285634.3331346073</v>
          </cell>
          <cell r="T15">
            <v>490682.05022285524</v>
          </cell>
          <cell r="U15">
            <v>113280.46423968267</v>
          </cell>
          <cell r="V15">
            <v>280379.99271281663</v>
          </cell>
          <cell r="W15">
            <v>118190.34235436948</v>
          </cell>
          <cell r="X15">
            <v>58115.362935210389</v>
          </cell>
          <cell r="Y15">
            <v>64274.048713319149</v>
          </cell>
          <cell r="Z15">
            <v>76586.955954604084</v>
          </cell>
          <cell r="AA15">
            <v>75377.880348208215</v>
          </cell>
          <cell r="AB15">
            <v>73340.833440081886</v>
          </cell>
          <cell r="AC15">
            <v>276563.25379414548</v>
          </cell>
          <cell r="AD15">
            <v>365950.99173116364</v>
          </cell>
          <cell r="AE15">
            <v>528457.28207386169</v>
          </cell>
          <cell r="AF15">
            <v>392435.18158452649</v>
          </cell>
          <cell r="AG15">
            <v>172190.4002298789</v>
          </cell>
          <cell r="AH15">
            <v>167922.40590415243</v>
          </cell>
          <cell r="AI15">
            <v>96059.145947215555</v>
          </cell>
          <cell r="AJ15">
            <v>71612.201467188264</v>
          </cell>
          <cell r="AK15">
            <v>38736.439548723232</v>
          </cell>
          <cell r="AL15">
            <v>49926.900374395736</v>
          </cell>
          <cell r="AM15">
            <v>81266.038175895854</v>
          </cell>
          <cell r="AN15">
            <v>0</v>
          </cell>
          <cell r="AO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</row>
        <row r="17">
          <cell r="C17">
            <v>0</v>
          </cell>
          <cell r="D17">
            <v>0</v>
          </cell>
          <cell r="E17">
            <v>7644.6996354469638</v>
          </cell>
          <cell r="F17">
            <v>40771.731389050452</v>
          </cell>
          <cell r="G17">
            <v>38223.498177234782</v>
          </cell>
          <cell r="H17">
            <v>61157.597083575718</v>
          </cell>
          <cell r="I17">
            <v>79341.171647913186</v>
          </cell>
          <cell r="J17">
            <v>76792.938436097815</v>
          </cell>
          <cell r="K17">
            <v>2410490.8280742061</v>
          </cell>
          <cell r="L17">
            <v>116054.26285821751</v>
          </cell>
          <cell r="M17">
            <v>191957.79001183007</v>
          </cell>
          <cell r="N17">
            <v>96900.809728246561</v>
          </cell>
          <cell r="O17">
            <v>150281.61419871569</v>
          </cell>
          <cell r="P17">
            <v>44614.854215243722</v>
          </cell>
          <cell r="Q17">
            <v>39918.553771533858</v>
          </cell>
          <cell r="R17">
            <v>51659.304880808522</v>
          </cell>
          <cell r="S17">
            <v>30525.952884114125</v>
          </cell>
          <cell r="T17">
            <v>438841.58828224579</v>
          </cell>
          <cell r="U17">
            <v>18785.201774839461</v>
          </cell>
          <cell r="V17">
            <v>117102.09483850983</v>
          </cell>
          <cell r="W17">
            <v>1961044.0825484912</v>
          </cell>
          <cell r="X17">
            <v>78068.063225673221</v>
          </cell>
          <cell r="Y17">
            <v>117066.08737977946</v>
          </cell>
          <cell r="Z17">
            <v>105913.506918969</v>
          </cell>
          <cell r="AA17">
            <v>76597.867214820275</v>
          </cell>
          <cell r="AB17">
            <v>55707.539792596559</v>
          </cell>
          <cell r="AC17">
            <v>34817.21237037285</v>
          </cell>
          <cell r="AD17">
            <v>27853.769896298279</v>
          </cell>
          <cell r="AE17">
            <v>53386.392301238368</v>
          </cell>
          <cell r="AF17">
            <v>39459.507353089226</v>
          </cell>
          <cell r="AG17">
            <v>186062.70899346733</v>
          </cell>
          <cell r="AH17">
            <v>490484.75123448239</v>
          </cell>
          <cell r="AI17">
            <v>2090797.973308733</v>
          </cell>
          <cell r="AJ17">
            <v>64992.129758029318</v>
          </cell>
          <cell r="AK17">
            <v>313327.70745907485</v>
          </cell>
          <cell r="AL17">
            <v>118378.52205926769</v>
          </cell>
          <cell r="AM17">
            <v>95144.651879222802</v>
          </cell>
          <cell r="AN17">
            <v>0</v>
          </cell>
          <cell r="AO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46959.514782471393</v>
          </cell>
          <cell r="P21">
            <v>34064.50110524983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38454.459640765868</v>
          </cell>
          <cell r="AE21">
            <v>0</v>
          </cell>
          <cell r="AF21">
            <v>188092.70308711412</v>
          </cell>
          <cell r="AG21">
            <v>0</v>
          </cell>
          <cell r="AH21">
            <v>0</v>
          </cell>
          <cell r="AI21">
            <v>13404.886556344114</v>
          </cell>
          <cell r="AJ21">
            <v>0</v>
          </cell>
          <cell r="AK21">
            <v>0</v>
          </cell>
          <cell r="AL21">
            <v>693962.26726992987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16097.000001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32723.055464378347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8216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3339</v>
          </cell>
          <cell r="AK23">
            <v>0</v>
          </cell>
          <cell r="AL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131309.54463870719</v>
          </cell>
          <cell r="M24">
            <v>365659.38415038522</v>
          </cell>
          <cell r="N24">
            <v>0</v>
          </cell>
          <cell r="O24">
            <v>2754.2396508531574</v>
          </cell>
          <cell r="P24">
            <v>0</v>
          </cell>
          <cell r="Q24">
            <v>370477.96862404438</v>
          </cell>
          <cell r="R24">
            <v>41804.583643432052</v>
          </cell>
          <cell r="S24">
            <v>953.94708852596216</v>
          </cell>
          <cell r="T24">
            <v>0</v>
          </cell>
          <cell r="U24">
            <v>9785.4174332018611</v>
          </cell>
          <cell r="V24">
            <v>87605.730185198074</v>
          </cell>
          <cell r="W24">
            <v>5154.0269237895591</v>
          </cell>
          <cell r="X24">
            <v>0</v>
          </cell>
          <cell r="Y24">
            <v>0</v>
          </cell>
          <cell r="Z24">
            <v>4429.7505087096579</v>
          </cell>
          <cell r="AA24">
            <v>3561.8148933957277</v>
          </cell>
          <cell r="AB24">
            <v>44633.565109170289</v>
          </cell>
          <cell r="AC24">
            <v>6029</v>
          </cell>
          <cell r="AD24">
            <v>1423.6308566992916</v>
          </cell>
          <cell r="AE24">
            <v>50949.558159949651</v>
          </cell>
          <cell r="AF24">
            <v>0</v>
          </cell>
          <cell r="AG24">
            <v>7725.9351492411561</v>
          </cell>
          <cell r="AH24">
            <v>86859.193306653266</v>
          </cell>
          <cell r="AI24">
            <v>6871.7566352215808</v>
          </cell>
          <cell r="AJ24">
            <v>0</v>
          </cell>
          <cell r="AK24">
            <v>1105.13908170695</v>
          </cell>
          <cell r="AL24">
            <v>17758.882353441164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69869.027708354159</v>
          </cell>
          <cell r="G25">
            <v>0</v>
          </cell>
          <cell r="H25">
            <v>0</v>
          </cell>
          <cell r="I25">
            <v>0</v>
          </cell>
          <cell r="J25">
            <v>4271</v>
          </cell>
          <cell r="K25">
            <v>6827.7802713581987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9863.8489963784887</v>
          </cell>
          <cell r="R25">
            <v>18710.021948605885</v>
          </cell>
          <cell r="S25">
            <v>166767.09800828245</v>
          </cell>
          <cell r="T25">
            <v>176268.19141083743</v>
          </cell>
          <cell r="U25">
            <v>174771.24455520438</v>
          </cell>
          <cell r="V25">
            <v>265785.08338588866</v>
          </cell>
          <cell r="W25">
            <v>316422.98895546352</v>
          </cell>
          <cell r="X25">
            <v>340697.68742592051</v>
          </cell>
          <cell r="Y25">
            <v>1457966.0690395823</v>
          </cell>
          <cell r="Z25">
            <v>421450.1225055863</v>
          </cell>
          <cell r="AA25">
            <v>523917.93440616538</v>
          </cell>
          <cell r="AB25">
            <v>877906.84804572724</v>
          </cell>
          <cell r="AC25">
            <v>169021.28389621983</v>
          </cell>
          <cell r="AD25">
            <v>680410.49291629088</v>
          </cell>
          <cell r="AE25">
            <v>298121.99015106907</v>
          </cell>
          <cell r="AF25">
            <v>655683.96470382367</v>
          </cell>
          <cell r="AG25">
            <v>868591.25106944249</v>
          </cell>
          <cell r="AH25">
            <v>319100.47522991133</v>
          </cell>
          <cell r="AI25">
            <v>1129563.4690847022</v>
          </cell>
          <cell r="AJ25">
            <v>1017412.2366390629</v>
          </cell>
          <cell r="AK25">
            <v>333383.19483651896</v>
          </cell>
          <cell r="AL25">
            <v>2272821.7892753244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8484</v>
          </cell>
          <cell r="AK26">
            <v>0</v>
          </cell>
          <cell r="AL26">
            <v>0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10742.181009182821</v>
          </cell>
          <cell r="J27">
            <v>0</v>
          </cell>
          <cell r="K27">
            <v>14265.599645444821</v>
          </cell>
          <cell r="L27">
            <v>4955.7422515961998</v>
          </cell>
          <cell r="M27">
            <v>104742.9239910429</v>
          </cell>
          <cell r="N27">
            <v>9796.5112829553673</v>
          </cell>
          <cell r="O27">
            <v>0</v>
          </cell>
          <cell r="P27">
            <v>0</v>
          </cell>
          <cell r="Q27">
            <v>523831.93420234713</v>
          </cell>
          <cell r="R27">
            <v>0</v>
          </cell>
          <cell r="S27">
            <v>0</v>
          </cell>
          <cell r="T27">
            <v>10582.93528351456</v>
          </cell>
          <cell r="U27">
            <v>2709.9331036135627</v>
          </cell>
          <cell r="V27">
            <v>209098.87076773716</v>
          </cell>
          <cell r="W27">
            <v>9744.7277469614164</v>
          </cell>
          <cell r="X27">
            <v>0</v>
          </cell>
          <cell r="Y27">
            <v>0</v>
          </cell>
          <cell r="Z27">
            <v>0</v>
          </cell>
          <cell r="AA27">
            <v>97065.378845037179</v>
          </cell>
          <cell r="AB27">
            <v>13442</v>
          </cell>
          <cell r="AC27">
            <v>0</v>
          </cell>
          <cell r="AD27">
            <v>8213.2549424959125</v>
          </cell>
          <cell r="AE27">
            <v>169403.04566567123</v>
          </cell>
          <cell r="AF27">
            <v>0</v>
          </cell>
          <cell r="AG27">
            <v>29561.694717646758</v>
          </cell>
          <cell r="AH27">
            <v>54816.17607010022</v>
          </cell>
          <cell r="AI27">
            <v>4215.2249532654023</v>
          </cell>
          <cell r="AJ27">
            <v>9841</v>
          </cell>
          <cell r="AK27">
            <v>138899.65432674426</v>
          </cell>
          <cell r="AL27">
            <v>18764.549791955666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1238851.47780498</v>
          </cell>
          <cell r="G28">
            <v>748716.71089649014</v>
          </cell>
          <cell r="H28">
            <v>484105.87871315167</v>
          </cell>
          <cell r="I28">
            <v>1526106.9983654616</v>
          </cell>
          <cell r="J28">
            <v>1667564.2694828929</v>
          </cell>
          <cell r="K28">
            <v>2498746.7487814967</v>
          </cell>
          <cell r="L28">
            <v>2493976.8066741182</v>
          </cell>
          <cell r="M28">
            <v>2150526.0375403613</v>
          </cell>
          <cell r="N28">
            <v>1258182.0762322119</v>
          </cell>
          <cell r="O28">
            <v>1445364.7698588013</v>
          </cell>
          <cell r="P28">
            <v>3074073.2951775691</v>
          </cell>
          <cell r="Q28">
            <v>3103298.4494103515</v>
          </cell>
          <cell r="R28">
            <v>3553870.8095603827</v>
          </cell>
          <cell r="S28">
            <v>2962315.3541687177</v>
          </cell>
          <cell r="T28">
            <v>1890432.8919772368</v>
          </cell>
          <cell r="U28">
            <v>3136960.2366389534</v>
          </cell>
          <cell r="V28">
            <v>3069469.6445080251</v>
          </cell>
          <cell r="W28">
            <v>2574259.5175006445</v>
          </cell>
          <cell r="X28">
            <v>2932530.4278604719</v>
          </cell>
          <cell r="Y28">
            <v>2880192.4954639347</v>
          </cell>
          <cell r="Z28">
            <v>3079045.1382415886</v>
          </cell>
          <cell r="AA28">
            <v>5298409.3425794551</v>
          </cell>
          <cell r="AB28">
            <v>4238107.3706587255</v>
          </cell>
          <cell r="AC28">
            <v>4852207.5074989758</v>
          </cell>
          <cell r="AD28">
            <v>4811592.8407118972</v>
          </cell>
          <cell r="AE28">
            <v>5136540.4028221611</v>
          </cell>
          <cell r="AF28">
            <v>6969852.3992543994</v>
          </cell>
          <cell r="AG28">
            <v>3862890.465700652</v>
          </cell>
          <cell r="AH28">
            <v>4081663.9739482268</v>
          </cell>
          <cell r="AI28">
            <v>5273476.7647977006</v>
          </cell>
          <cell r="AJ28">
            <v>3329383.2968673096</v>
          </cell>
          <cell r="AK28">
            <v>3340449.5240708888</v>
          </cell>
          <cell r="AL28">
            <v>11428430.14620572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684.88357917059477</v>
          </cell>
          <cell r="G29">
            <v>0</v>
          </cell>
          <cell r="H29">
            <v>5494.8569822527625</v>
          </cell>
          <cell r="I29">
            <v>82753.079776392668</v>
          </cell>
          <cell r="J29">
            <v>19691.146262492341</v>
          </cell>
          <cell r="K29">
            <v>140818.8454036481</v>
          </cell>
          <cell r="L29">
            <v>120564.89068633481</v>
          </cell>
          <cell r="M29">
            <v>28426.458283683845</v>
          </cell>
          <cell r="N29">
            <v>0</v>
          </cell>
          <cell r="O29">
            <v>0</v>
          </cell>
          <cell r="P29">
            <v>8633.4472049724045</v>
          </cell>
          <cell r="Q29">
            <v>0</v>
          </cell>
          <cell r="R29">
            <v>0</v>
          </cell>
          <cell r="S29">
            <v>0</v>
          </cell>
          <cell r="T29">
            <v>8471.0696711448218</v>
          </cell>
          <cell r="U29">
            <v>49643.821917577545</v>
          </cell>
          <cell r="V29">
            <v>6724.7385084633625</v>
          </cell>
          <cell r="W29">
            <v>43602.641905413017</v>
          </cell>
          <cell r="X29">
            <v>164511.79839865482</v>
          </cell>
          <cell r="Y29">
            <v>12835.00801683532</v>
          </cell>
          <cell r="Z29">
            <v>30764.315144080138</v>
          </cell>
          <cell r="AA29">
            <v>71754.308111378225</v>
          </cell>
          <cell r="AB29">
            <v>8170.4200459439235</v>
          </cell>
          <cell r="AC29">
            <v>0</v>
          </cell>
          <cell r="AD29">
            <v>96841.135735923541</v>
          </cell>
          <cell r="AE29">
            <v>11463.294272203882</v>
          </cell>
          <cell r="AF29">
            <v>93292.509113710606</v>
          </cell>
          <cell r="AG29">
            <v>10255.159056580585</v>
          </cell>
          <cell r="AH29">
            <v>0</v>
          </cell>
          <cell r="AI29">
            <v>7968.3733653420941</v>
          </cell>
          <cell r="AJ29">
            <v>15036.190062177517</v>
          </cell>
          <cell r="AK29">
            <v>0</v>
          </cell>
          <cell r="AL29">
            <v>36610.502027985945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161676.53063774004</v>
          </cell>
          <cell r="J30">
            <v>0</v>
          </cell>
          <cell r="K30">
            <v>0</v>
          </cell>
          <cell r="L30">
            <v>0</v>
          </cell>
          <cell r="M30">
            <v>153966.49704095119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2450.1387112621546</v>
          </cell>
          <cell r="T30">
            <v>0</v>
          </cell>
          <cell r="U30">
            <v>0</v>
          </cell>
          <cell r="V30">
            <v>61897.150708963236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1835.2103578760921</v>
          </cell>
          <cell r="AJ30">
            <v>0</v>
          </cell>
          <cell r="AK30">
            <v>0</v>
          </cell>
          <cell r="AL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330056.24048517039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89395.65956378491</v>
          </cell>
          <cell r="G32">
            <v>8383.1236846750544</v>
          </cell>
          <cell r="H32">
            <v>0</v>
          </cell>
          <cell r="I32">
            <v>30489.395757462979</v>
          </cell>
          <cell r="J32">
            <v>0</v>
          </cell>
          <cell r="K32">
            <v>4191.5618423375272</v>
          </cell>
          <cell r="L32">
            <v>46824.335266633949</v>
          </cell>
          <cell r="M32">
            <v>941.4492739703569</v>
          </cell>
          <cell r="N32">
            <v>0</v>
          </cell>
          <cell r="O32">
            <v>15004.913680043814</v>
          </cell>
          <cell r="P32">
            <v>14739.796830451736</v>
          </cell>
          <cell r="Q32">
            <v>7815.5642202597628</v>
          </cell>
          <cell r="R32">
            <v>0</v>
          </cell>
          <cell r="S32">
            <v>18876.118426669207</v>
          </cell>
          <cell r="T32">
            <v>3775.2236853338418</v>
          </cell>
          <cell r="U32">
            <v>3775.2236853338418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434.86665190612297</v>
          </cell>
          <cell r="AF32">
            <v>0</v>
          </cell>
          <cell r="AG32">
            <v>0</v>
          </cell>
          <cell r="AH32">
            <v>0</v>
          </cell>
          <cell r="AI32">
            <v>1262.9404613340848</v>
          </cell>
          <cell r="AJ32">
            <v>0</v>
          </cell>
          <cell r="AK32">
            <v>0</v>
          </cell>
          <cell r="AL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25511.820788597779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6224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21368.063665522815</v>
          </cell>
          <cell r="W33">
            <v>0</v>
          </cell>
          <cell r="X33">
            <v>21368.063665522815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101713.52737161172</v>
          </cell>
          <cell r="AK33">
            <v>0</v>
          </cell>
          <cell r="AL33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30497.637816323011</v>
          </cell>
          <cell r="L36">
            <v>0</v>
          </cell>
          <cell r="M36">
            <v>0</v>
          </cell>
          <cell r="N36">
            <v>61832.79607316578</v>
          </cell>
          <cell r="O36">
            <v>0</v>
          </cell>
          <cell r="P36">
            <v>0</v>
          </cell>
          <cell r="Q36">
            <v>399265.47189993144</v>
          </cell>
          <cell r="R36">
            <v>112396.25794262475</v>
          </cell>
          <cell r="S36">
            <v>0</v>
          </cell>
          <cell r="T36">
            <v>0</v>
          </cell>
          <cell r="U36">
            <v>42110.820417071111</v>
          </cell>
          <cell r="V36">
            <v>563062.64045278751</v>
          </cell>
          <cell r="W36">
            <v>0</v>
          </cell>
          <cell r="X36">
            <v>215426.16105669743</v>
          </cell>
          <cell r="Y36">
            <v>85067.030840137231</v>
          </cell>
          <cell r="Z36">
            <v>17670.174411350097</v>
          </cell>
          <cell r="AA36">
            <v>0</v>
          </cell>
          <cell r="AB36">
            <v>0</v>
          </cell>
          <cell r="AC36">
            <v>125014.07119949043</v>
          </cell>
          <cell r="AD36">
            <v>0</v>
          </cell>
          <cell r="AE36">
            <v>108117.28078013365</v>
          </cell>
          <cell r="AF36">
            <v>0</v>
          </cell>
          <cell r="AG36">
            <v>0</v>
          </cell>
          <cell r="AH36">
            <v>73867.270761569875</v>
          </cell>
          <cell r="AI36">
            <v>0</v>
          </cell>
          <cell r="AJ36">
            <v>704209.65208515886</v>
          </cell>
          <cell r="AK36">
            <v>0</v>
          </cell>
          <cell r="AL36">
            <v>358781.04159057431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19822.969006384799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46354.497381115674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312204</v>
          </cell>
          <cell r="AF37">
            <v>0</v>
          </cell>
          <cell r="AG37">
            <v>51908</v>
          </cell>
          <cell r="AH37">
            <v>0</v>
          </cell>
          <cell r="AI37">
            <v>52168.618530055588</v>
          </cell>
          <cell r="AJ37">
            <v>113331.031384706</v>
          </cell>
          <cell r="AK37">
            <v>0</v>
          </cell>
          <cell r="AL37">
            <v>27790.917599886336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35881.242754773557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12248</v>
          </cell>
          <cell r="G39">
            <v>0</v>
          </cell>
          <cell r="H39">
            <v>0</v>
          </cell>
          <cell r="I39">
            <v>0</v>
          </cell>
          <cell r="J39">
            <v>24012.642633410454</v>
          </cell>
          <cell r="K39">
            <v>0</v>
          </cell>
          <cell r="L39">
            <v>158258.10790664057</v>
          </cell>
          <cell r="M39">
            <v>100277.69239110847</v>
          </cell>
          <cell r="N39">
            <v>114396.05534833786</v>
          </cell>
          <cell r="O39">
            <v>122932.03140286262</v>
          </cell>
          <cell r="P39">
            <v>278838.26801166579</v>
          </cell>
          <cell r="Q39">
            <v>259546.68135321554</v>
          </cell>
          <cell r="R39">
            <v>390597.65251733368</v>
          </cell>
          <cell r="S39">
            <v>330330.97730839258</v>
          </cell>
          <cell r="T39">
            <v>663240.08346349141</v>
          </cell>
          <cell r="U39">
            <v>84318.97625794739</v>
          </cell>
          <cell r="V39">
            <v>213316.13185066564</v>
          </cell>
          <cell r="W39">
            <v>944176.52046910312</v>
          </cell>
          <cell r="X39">
            <v>685243.99068749952</v>
          </cell>
          <cell r="Y39">
            <v>377273.06137767446</v>
          </cell>
          <cell r="Z39">
            <v>631497.04829363769</v>
          </cell>
          <cell r="AA39">
            <v>92757.457621555601</v>
          </cell>
          <cell r="AB39">
            <v>358167.42451299285</v>
          </cell>
          <cell r="AC39">
            <v>1139588.0086211229</v>
          </cell>
          <cell r="AD39">
            <v>543428.89709937794</v>
          </cell>
          <cell r="AE39">
            <v>901732.00452429103</v>
          </cell>
          <cell r="AF39">
            <v>314836.12713271286</v>
          </cell>
          <cell r="AG39">
            <v>399473.40110808791</v>
          </cell>
          <cell r="AH39">
            <v>318484.70446705824</v>
          </cell>
          <cell r="AI39">
            <v>1567419.5164709173</v>
          </cell>
          <cell r="AJ39">
            <v>1088972.9938461776</v>
          </cell>
          <cell r="AK39">
            <v>211978.20488566317</v>
          </cell>
          <cell r="AL39">
            <v>3119637.7591990507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41415.467285916602</v>
          </cell>
          <cell r="G40">
            <v>0</v>
          </cell>
          <cell r="H40">
            <v>0</v>
          </cell>
          <cell r="I40">
            <v>0</v>
          </cell>
          <cell r="J40">
            <v>51134.339700419907</v>
          </cell>
          <cell r="K40">
            <v>0</v>
          </cell>
          <cell r="L40">
            <v>0</v>
          </cell>
          <cell r="M40">
            <v>3211.8001858974362</v>
          </cell>
          <cell r="N40">
            <v>0</v>
          </cell>
          <cell r="O40">
            <v>0</v>
          </cell>
          <cell r="P40">
            <v>5428</v>
          </cell>
          <cell r="Q40">
            <v>0</v>
          </cell>
          <cell r="R40">
            <v>101676.29219287095</v>
          </cell>
          <cell r="S40">
            <v>160207.04952687479</v>
          </cell>
          <cell r="T40">
            <v>60447.69366355364</v>
          </cell>
          <cell r="U40">
            <v>733572.59798189718</v>
          </cell>
          <cell r="V40">
            <v>433678.59175342467</v>
          </cell>
          <cell r="W40">
            <v>177936.90214471088</v>
          </cell>
          <cell r="X40">
            <v>1132269.4761025759</v>
          </cell>
          <cell r="Y40">
            <v>519886.61558974005</v>
          </cell>
          <cell r="Z40">
            <v>784447.48527454911</v>
          </cell>
          <cell r="AA40">
            <v>542814.48726876243</v>
          </cell>
          <cell r="AB40">
            <v>953012.90516162431</v>
          </cell>
          <cell r="AC40">
            <v>825020.76034561254</v>
          </cell>
          <cell r="AD40">
            <v>523504.24040949228</v>
          </cell>
          <cell r="AE40">
            <v>1228643.4378359125</v>
          </cell>
          <cell r="AF40">
            <v>1025698.3076335496</v>
          </cell>
          <cell r="AG40">
            <v>420752.02062012994</v>
          </cell>
          <cell r="AH40">
            <v>1016050.2796304516</v>
          </cell>
          <cell r="AI40">
            <v>1662526.2080029866</v>
          </cell>
          <cell r="AJ40">
            <v>1484403.3985647466</v>
          </cell>
          <cell r="AK40">
            <v>1676186.9196536439</v>
          </cell>
          <cell r="AL40">
            <v>3990385.6858570082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214202</v>
          </cell>
          <cell r="AA41">
            <v>1E-8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69575</v>
          </cell>
          <cell r="AH41">
            <v>12007</v>
          </cell>
          <cell r="AI41">
            <v>33198</v>
          </cell>
          <cell r="AJ41">
            <v>203821</v>
          </cell>
          <cell r="AK41">
            <v>0</v>
          </cell>
          <cell r="AL41">
            <v>615665.79808559269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35712.069813452537</v>
          </cell>
          <cell r="I42">
            <v>112838.19817247272</v>
          </cell>
          <cell r="J42">
            <v>760278.5949130957</v>
          </cell>
          <cell r="K42">
            <v>334355.88762878656</v>
          </cell>
          <cell r="L42">
            <v>218757.522491326</v>
          </cell>
          <cell r="M42">
            <v>397996.39134259021</v>
          </cell>
          <cell r="N42">
            <v>86231.144505365257</v>
          </cell>
          <cell r="O42">
            <v>41680.696004894671</v>
          </cell>
          <cell r="P42">
            <v>0</v>
          </cell>
          <cell r="Q42">
            <v>13870.972738676473</v>
          </cell>
          <cell r="R42">
            <v>396777.92762033368</v>
          </cell>
          <cell r="S42">
            <v>222249.91408361742</v>
          </cell>
          <cell r="T42">
            <v>521369.1439729475</v>
          </cell>
          <cell r="U42">
            <v>255261.55063039274</v>
          </cell>
          <cell r="V42">
            <v>497018.77606738341</v>
          </cell>
          <cell r="W42">
            <v>729739.86152573</v>
          </cell>
          <cell r="X42">
            <v>571464.44671488169</v>
          </cell>
          <cell r="Y42">
            <v>333954.7616974882</v>
          </cell>
          <cell r="Z42">
            <v>371996.56109748036</v>
          </cell>
          <cell r="AA42">
            <v>234383.43366069999</v>
          </cell>
          <cell r="AB42">
            <v>316261.71762812766</v>
          </cell>
          <cell r="AC42">
            <v>455067.96357883146</v>
          </cell>
          <cell r="AD42">
            <v>466762.96763915283</v>
          </cell>
          <cell r="AE42">
            <v>664730.65144297993</v>
          </cell>
          <cell r="AF42">
            <v>824652.27681325958</v>
          </cell>
          <cell r="AG42">
            <v>215855.71370482456</v>
          </cell>
          <cell r="AH42">
            <v>217587.12295862992</v>
          </cell>
          <cell r="AI42">
            <v>2089590.1163732433</v>
          </cell>
          <cell r="AJ42">
            <v>1506344.103763635</v>
          </cell>
          <cell r="AK42">
            <v>301948.15035262762</v>
          </cell>
          <cell r="AL42">
            <v>1799453.972129161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2491786.8597708996</v>
          </cell>
          <cell r="G43">
            <v>2115111.4201961439</v>
          </cell>
          <cell r="H43">
            <v>2602961.9021361214</v>
          </cell>
          <cell r="I43">
            <v>4984129.2430728972</v>
          </cell>
          <cell r="J43">
            <v>3331481.7855760744</v>
          </cell>
          <cell r="K43">
            <v>4043178.7699513212</v>
          </cell>
          <cell r="L43">
            <v>4486365.889337929</v>
          </cell>
          <cell r="M43">
            <v>6916104.5985909924</v>
          </cell>
          <cell r="N43">
            <v>3461405.3751805634</v>
          </cell>
          <cell r="O43">
            <v>6836173.3382396996</v>
          </cell>
          <cell r="P43">
            <v>8032207.5804359717</v>
          </cell>
          <cell r="Q43">
            <v>5151567.0517213698</v>
          </cell>
          <cell r="R43">
            <v>5177626.4195940131</v>
          </cell>
          <cell r="S43">
            <v>4557111.6999472473</v>
          </cell>
          <cell r="T43">
            <v>3936021.6632535676</v>
          </cell>
          <cell r="U43">
            <v>8501139.7804196794</v>
          </cell>
          <cell r="V43">
            <v>8210782.7488942426</v>
          </cell>
          <cell r="W43">
            <v>7599946.1042505689</v>
          </cell>
          <cell r="X43">
            <v>7544932.6548697455</v>
          </cell>
          <cell r="Y43">
            <v>6172064.1274289396</v>
          </cell>
          <cell r="Z43">
            <v>5397296.9332305435</v>
          </cell>
          <cell r="AA43">
            <v>6815803.9085519155</v>
          </cell>
          <cell r="AB43">
            <v>5362106.1611859221</v>
          </cell>
          <cell r="AC43">
            <v>6883168.5740087321</v>
          </cell>
          <cell r="AD43">
            <v>8819593.1756335106</v>
          </cell>
          <cell r="AE43">
            <v>7005006.3378479183</v>
          </cell>
          <cell r="AF43">
            <v>9781191.6869199406</v>
          </cell>
          <cell r="AG43">
            <v>9526247.1472778916</v>
          </cell>
          <cell r="AH43">
            <v>9811916.9437123779</v>
          </cell>
          <cell r="AI43">
            <v>10315865.074557375</v>
          </cell>
          <cell r="AJ43">
            <v>13044197.675396172</v>
          </cell>
          <cell r="AK43">
            <v>4693601.4162665214</v>
          </cell>
          <cell r="AL43">
            <v>27922758.340832081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76124.399999999994</v>
          </cell>
          <cell r="G44">
            <v>173798.39999999999</v>
          </cell>
          <cell r="H44">
            <v>354721.74775095959</v>
          </cell>
          <cell r="I44">
            <v>283957.05127722351</v>
          </cell>
          <cell r="J44">
            <v>0</v>
          </cell>
          <cell r="K44">
            <v>2521322.8985987147</v>
          </cell>
          <cell r="L44">
            <v>168086.16176841705</v>
          </cell>
          <cell r="M44">
            <v>42986.654024264157</v>
          </cell>
          <cell r="N44">
            <v>80824.191529732736</v>
          </cell>
          <cell r="O44">
            <v>0</v>
          </cell>
          <cell r="P44">
            <v>36360.303624460656</v>
          </cell>
          <cell r="Q44">
            <v>615279.18835726578</v>
          </cell>
          <cell r="R44">
            <v>2552690.1750017796</v>
          </cell>
          <cell r="S44">
            <v>432332.66616051085</v>
          </cell>
          <cell r="T44">
            <v>0</v>
          </cell>
          <cell r="U44">
            <v>688309.42494880117</v>
          </cell>
          <cell r="V44">
            <v>354035.81040241302</v>
          </cell>
          <cell r="W44">
            <v>41982.803358798366</v>
          </cell>
          <cell r="X44">
            <v>663187.83822465828</v>
          </cell>
          <cell r="Y44">
            <v>209965.6555902721</v>
          </cell>
          <cell r="Z44">
            <v>160393.89063990887</v>
          </cell>
          <cell r="AA44">
            <v>107548.50872673633</v>
          </cell>
          <cell r="AB44">
            <v>17071.068845839334</v>
          </cell>
          <cell r="AC44">
            <v>87928.262635517458</v>
          </cell>
          <cell r="AD44">
            <v>311206.16538915288</v>
          </cell>
          <cell r="AE44">
            <v>231439.98742424938</v>
          </cell>
          <cell r="AF44">
            <v>145556.33231317659</v>
          </cell>
          <cell r="AG44">
            <v>0</v>
          </cell>
          <cell r="AH44">
            <v>67160.824459417185</v>
          </cell>
          <cell r="AI44">
            <v>129142.72560290761</v>
          </cell>
          <cell r="AJ44">
            <v>88650.333845478177</v>
          </cell>
          <cell r="AK44">
            <v>1965.5833068834968</v>
          </cell>
          <cell r="AL44">
            <v>199542.6816193923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27856.227196222237</v>
          </cell>
          <cell r="G45">
            <v>0</v>
          </cell>
          <cell r="H45">
            <v>0</v>
          </cell>
          <cell r="I45">
            <v>157759.41664195119</v>
          </cell>
          <cell r="J45">
            <v>317839.00209640025</v>
          </cell>
          <cell r="K45">
            <v>67465.492716330016</v>
          </cell>
          <cell r="L45">
            <v>0</v>
          </cell>
          <cell r="M45">
            <v>0</v>
          </cell>
          <cell r="N45">
            <v>170088.33448753672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45264.585715504734</v>
          </cell>
          <cell r="V45">
            <v>15438.447188294889</v>
          </cell>
          <cell r="W45">
            <v>0</v>
          </cell>
          <cell r="X45">
            <v>270146.62993976107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12219.49818666892</v>
          </cell>
          <cell r="AE45">
            <v>0</v>
          </cell>
          <cell r="AF45">
            <v>5545.7722539497408</v>
          </cell>
          <cell r="AG45">
            <v>0</v>
          </cell>
          <cell r="AH45">
            <v>0</v>
          </cell>
          <cell r="AI45">
            <v>284408.60180617491</v>
          </cell>
          <cell r="AJ45">
            <v>105247.5120087237</v>
          </cell>
          <cell r="AK45">
            <v>0</v>
          </cell>
          <cell r="AL45">
            <v>355788.10015405063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271040</v>
          </cell>
          <cell r="Q46">
            <v>0</v>
          </cell>
          <cell r="R46">
            <v>299562.97172550583</v>
          </cell>
          <cell r="S46">
            <v>0</v>
          </cell>
          <cell r="T46">
            <v>0</v>
          </cell>
          <cell r="U46">
            <v>364626.22255720268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81478.054070698883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41318.387596150787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191487.59994137939</v>
          </cell>
          <cell r="J47">
            <v>49395.700784893605</v>
          </cell>
          <cell r="K47">
            <v>0</v>
          </cell>
          <cell r="L47">
            <v>140131.71514858148</v>
          </cell>
          <cell r="M47">
            <v>0</v>
          </cell>
          <cell r="N47">
            <v>0</v>
          </cell>
          <cell r="O47">
            <v>0</v>
          </cell>
          <cell r="P47">
            <v>104781.76452875427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14378.698919568104</v>
          </cell>
          <cell r="V47">
            <v>0</v>
          </cell>
          <cell r="W47">
            <v>0</v>
          </cell>
          <cell r="X47">
            <v>139029.42416159844</v>
          </cell>
          <cell r="Y47">
            <v>0</v>
          </cell>
          <cell r="Z47">
            <v>0</v>
          </cell>
          <cell r="AA47">
            <v>44081.451860258065</v>
          </cell>
          <cell r="AB47">
            <v>56332.394310768592</v>
          </cell>
          <cell r="AC47">
            <v>56791.424003665867</v>
          </cell>
          <cell r="AD47">
            <v>54540.992149421982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89138.274348170336</v>
          </cell>
          <cell r="AJ47">
            <v>813606.54190479452</v>
          </cell>
          <cell r="AK47">
            <v>0</v>
          </cell>
          <cell r="AL47">
            <v>5583.7509056334275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1440.4137432402335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87922.922113722641</v>
          </cell>
          <cell r="J51">
            <v>0</v>
          </cell>
          <cell r="K51">
            <v>0</v>
          </cell>
          <cell r="L51">
            <v>68945.277352656645</v>
          </cell>
          <cell r="M51">
            <v>23727</v>
          </cell>
          <cell r="N51">
            <v>0</v>
          </cell>
          <cell r="O51">
            <v>0</v>
          </cell>
          <cell r="P51">
            <v>104116</v>
          </cell>
          <cell r="Q51">
            <v>0</v>
          </cell>
          <cell r="R51">
            <v>0</v>
          </cell>
          <cell r="S51">
            <v>0</v>
          </cell>
          <cell r="T51">
            <v>1376480</v>
          </cell>
          <cell r="U51">
            <v>0</v>
          </cell>
          <cell r="V51">
            <v>259818.77309150487</v>
          </cell>
          <cell r="W51">
            <v>0</v>
          </cell>
          <cell r="X51">
            <v>339405.97031984007</v>
          </cell>
          <cell r="Y51">
            <v>0</v>
          </cell>
          <cell r="Z51">
            <v>465686</v>
          </cell>
          <cell r="AA51">
            <v>0</v>
          </cell>
          <cell r="AB51">
            <v>0</v>
          </cell>
          <cell r="AC51">
            <v>465005.97994594584</v>
          </cell>
          <cell r="AD51">
            <v>0</v>
          </cell>
          <cell r="AE51">
            <v>255837.9611134298</v>
          </cell>
          <cell r="AF51">
            <v>0</v>
          </cell>
          <cell r="AG51">
            <v>0</v>
          </cell>
          <cell r="AH51">
            <v>708305.93114115472</v>
          </cell>
          <cell r="AI51">
            <v>1144502.2527803844</v>
          </cell>
          <cell r="AJ51">
            <v>527466</v>
          </cell>
          <cell r="AK51">
            <v>0</v>
          </cell>
          <cell r="AL51">
            <v>115005.52205067885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94984.577403404459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44992.192753791576</v>
          </cell>
          <cell r="J54">
            <v>0</v>
          </cell>
          <cell r="K54">
            <v>228962.74945708673</v>
          </cell>
          <cell r="L54">
            <v>0</v>
          </cell>
          <cell r="M54">
            <v>0</v>
          </cell>
          <cell r="N54">
            <v>4328397</v>
          </cell>
          <cell r="O54">
            <v>184425.18372876965</v>
          </cell>
          <cell r="P54">
            <v>0</v>
          </cell>
          <cell r="Q54">
            <v>0</v>
          </cell>
          <cell r="R54">
            <v>116992</v>
          </cell>
          <cell r="S54">
            <v>298491.88630916527</v>
          </cell>
          <cell r="T54">
            <v>0</v>
          </cell>
          <cell r="U54">
            <v>429187.54877229268</v>
          </cell>
          <cell r="V54">
            <v>271731.54917184846</v>
          </cell>
          <cell r="W54">
            <v>0</v>
          </cell>
          <cell r="X54">
            <v>1227196.5091291794</v>
          </cell>
          <cell r="Y54">
            <v>447853.91695806111</v>
          </cell>
          <cell r="Z54">
            <v>0</v>
          </cell>
          <cell r="AA54">
            <v>225839.26980566254</v>
          </cell>
          <cell r="AB54">
            <v>109726.52720509619</v>
          </cell>
          <cell r="AC54">
            <v>0</v>
          </cell>
          <cell r="AD54">
            <v>0</v>
          </cell>
          <cell r="AE54">
            <v>53626.104802249065</v>
          </cell>
          <cell r="AF54">
            <v>0</v>
          </cell>
          <cell r="AG54">
            <v>448176.22049685323</v>
          </cell>
          <cell r="AH54">
            <v>455859.51979014667</v>
          </cell>
          <cell r="AI54">
            <v>169822.60802012321</v>
          </cell>
          <cell r="AJ54">
            <v>218360.18742414095</v>
          </cell>
          <cell r="AK54">
            <v>304891.58570034499</v>
          </cell>
          <cell r="AL54">
            <v>4648975.8493370209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65810.517845779163</v>
          </cell>
          <cell r="T55">
            <v>6257.1695285304822</v>
          </cell>
          <cell r="U55">
            <v>202112</v>
          </cell>
          <cell r="V55">
            <v>321907.50495960028</v>
          </cell>
          <cell r="W55">
            <v>11881.388382209614</v>
          </cell>
          <cell r="X55">
            <v>215345.86205130239</v>
          </cell>
          <cell r="Y55">
            <v>55794.601988146445</v>
          </cell>
          <cell r="Z55">
            <v>30416.896787606485</v>
          </cell>
          <cell r="AA55">
            <v>16087.941264584495</v>
          </cell>
          <cell r="AB55">
            <v>0</v>
          </cell>
          <cell r="AC55">
            <v>121372.30233104416</v>
          </cell>
          <cell r="AD55">
            <v>4017.194250763001</v>
          </cell>
          <cell r="AE55">
            <v>106929.86791227551</v>
          </cell>
          <cell r="AF55">
            <v>0</v>
          </cell>
          <cell r="AG55">
            <v>0</v>
          </cell>
          <cell r="AH55">
            <v>8210.5171908484153</v>
          </cell>
          <cell r="AI55">
            <v>8585.5891665557265</v>
          </cell>
          <cell r="AJ55">
            <v>168104.42496955185</v>
          </cell>
          <cell r="AK55">
            <v>0</v>
          </cell>
          <cell r="AL55">
            <v>326291.31462372578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35995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120636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410231.64978811226</v>
          </cell>
          <cell r="N57">
            <v>736437</v>
          </cell>
          <cell r="O57">
            <v>2420.5842236815174</v>
          </cell>
          <cell r="P57">
            <v>237366.52647700434</v>
          </cell>
          <cell r="Q57">
            <v>0</v>
          </cell>
          <cell r="R57">
            <v>83873.782896225806</v>
          </cell>
          <cell r="S57">
            <v>0</v>
          </cell>
          <cell r="T57">
            <v>0</v>
          </cell>
          <cell r="U57">
            <v>0</v>
          </cell>
          <cell r="V57">
            <v>84288.91320904535</v>
          </cell>
          <cell r="W57">
            <v>0</v>
          </cell>
          <cell r="X57">
            <v>319375.20886973699</v>
          </cell>
          <cell r="Y57">
            <v>29467.664277956032</v>
          </cell>
          <cell r="Z57">
            <v>0</v>
          </cell>
          <cell r="AA57">
            <v>331588.99987455283</v>
          </cell>
          <cell r="AB57">
            <v>2019.37760279965</v>
          </cell>
          <cell r="AC57">
            <v>18966.230829988064</v>
          </cell>
          <cell r="AD57">
            <v>0</v>
          </cell>
          <cell r="AE57">
            <v>155807.66488338035</v>
          </cell>
          <cell r="AF57">
            <v>0</v>
          </cell>
          <cell r="AG57">
            <v>493630.47887694422</v>
          </cell>
          <cell r="AH57">
            <v>43073</v>
          </cell>
          <cell r="AI57">
            <v>230805.64234086461</v>
          </cell>
          <cell r="AJ57">
            <v>283377.78156296589</v>
          </cell>
          <cell r="AK57">
            <v>442456.87417175167</v>
          </cell>
          <cell r="AL57">
            <v>1769615.8190995415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219659.89521946694</v>
          </cell>
          <cell r="G58">
            <v>91268.862753134628</v>
          </cell>
          <cell r="H58">
            <v>141212.69316135059</v>
          </cell>
          <cell r="I58">
            <v>630756.1252471297</v>
          </cell>
          <cell r="J58">
            <v>429773.82926667441</v>
          </cell>
          <cell r="K58">
            <v>2683439.9591411846</v>
          </cell>
          <cell r="L58">
            <v>5118831.2106652334</v>
          </cell>
          <cell r="M58">
            <v>249584.81867375644</v>
          </cell>
          <cell r="N58">
            <v>132498.59439946318</v>
          </cell>
          <cell r="O58">
            <v>729950.41259171418</v>
          </cell>
          <cell r="P58">
            <v>830812.91151105007</v>
          </cell>
          <cell r="Q58">
            <v>2279627.917394226</v>
          </cell>
          <cell r="R58">
            <v>825036.35607833625</v>
          </cell>
          <cell r="S58">
            <v>1737723.9816001246</v>
          </cell>
          <cell r="T58">
            <v>4364252.3244317165</v>
          </cell>
          <cell r="U58">
            <v>2136196.0011049029</v>
          </cell>
          <cell r="V58">
            <v>2046430.7472615889</v>
          </cell>
          <cell r="W58">
            <v>1032911.2971930997</v>
          </cell>
          <cell r="X58">
            <v>4729937.1882970575</v>
          </cell>
          <cell r="Y58">
            <v>663673.29404053383</v>
          </cell>
          <cell r="Z58">
            <v>1199553.5866518791</v>
          </cell>
          <cell r="AA58">
            <v>904416.2395968159</v>
          </cell>
          <cell r="AB58">
            <v>1490377.8410293977</v>
          </cell>
          <cell r="AC58">
            <v>2437773.9245836125</v>
          </cell>
          <cell r="AD58">
            <v>2102881.7551181498</v>
          </cell>
          <cell r="AE58">
            <v>3613515.3033621479</v>
          </cell>
          <cell r="AF58">
            <v>2119208.7828919021</v>
          </cell>
          <cell r="AG58">
            <v>5828270.3431748496</v>
          </cell>
          <cell r="AH58">
            <v>1375362.8166758856</v>
          </cell>
          <cell r="AI58">
            <v>1377964.8464596865</v>
          </cell>
          <cell r="AJ58">
            <v>5967413.3769080266</v>
          </cell>
          <cell r="AK58">
            <v>3036436.1314767301</v>
          </cell>
          <cell r="AL58">
            <v>8746982.1738679744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76171.734581962053</v>
          </cell>
          <cell r="M59">
            <v>0</v>
          </cell>
          <cell r="N59">
            <v>103634.97834838327</v>
          </cell>
          <cell r="O59">
            <v>0</v>
          </cell>
          <cell r="P59">
            <v>0</v>
          </cell>
          <cell r="Q59">
            <v>8619</v>
          </cell>
          <cell r="R59">
            <v>5441</v>
          </cell>
          <cell r="S59">
            <v>0</v>
          </cell>
          <cell r="T59">
            <v>0</v>
          </cell>
          <cell r="U59">
            <v>61146.191363228485</v>
          </cell>
          <cell r="V59">
            <v>99619.002204335047</v>
          </cell>
          <cell r="W59">
            <v>28401.869458995159</v>
          </cell>
          <cell r="X59">
            <v>38487.967197882979</v>
          </cell>
          <cell r="Y59">
            <v>170701.81675036135</v>
          </cell>
          <cell r="Z59">
            <v>30303.744287988324</v>
          </cell>
          <cell r="AA59">
            <v>0</v>
          </cell>
          <cell r="AB59">
            <v>13805</v>
          </cell>
          <cell r="AC59">
            <v>0</v>
          </cell>
          <cell r="AD59">
            <v>0</v>
          </cell>
          <cell r="AE59">
            <v>639.72130163218173</v>
          </cell>
          <cell r="AF59">
            <v>0</v>
          </cell>
          <cell r="AG59">
            <v>0</v>
          </cell>
          <cell r="AH59">
            <v>360847.65312641906</v>
          </cell>
          <cell r="AI59">
            <v>0</v>
          </cell>
          <cell r="AJ59">
            <v>99667.502583345224</v>
          </cell>
          <cell r="AK59">
            <v>0</v>
          </cell>
          <cell r="AL59">
            <v>12316.447412285605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30186.322460442989</v>
          </cell>
          <cell r="L60">
            <v>116642.03765470875</v>
          </cell>
          <cell r="M60">
            <v>0</v>
          </cell>
          <cell r="N60">
            <v>0</v>
          </cell>
          <cell r="O60">
            <v>0</v>
          </cell>
          <cell r="P60">
            <v>72706.863965929253</v>
          </cell>
          <cell r="Q60">
            <v>741942.49161707424</v>
          </cell>
          <cell r="R60">
            <v>0</v>
          </cell>
          <cell r="S60">
            <v>0</v>
          </cell>
          <cell r="T60">
            <v>5167877</v>
          </cell>
          <cell r="U60">
            <v>26984.495699412597</v>
          </cell>
          <cell r="V60">
            <v>0</v>
          </cell>
          <cell r="W60">
            <v>43329.994769823803</v>
          </cell>
          <cell r="X60">
            <v>82979.916156879961</v>
          </cell>
          <cell r="Y60">
            <v>24911.723875620377</v>
          </cell>
          <cell r="Z60">
            <v>0</v>
          </cell>
          <cell r="AA60">
            <v>0</v>
          </cell>
          <cell r="AB60">
            <v>127189.28791994788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1836937</v>
          </cell>
          <cell r="AK60">
            <v>0</v>
          </cell>
          <cell r="AL60">
            <v>88642.309049865988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73494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38958.114037100553</v>
          </cell>
          <cell r="W61">
            <v>0</v>
          </cell>
          <cell r="X61">
            <v>0</v>
          </cell>
          <cell r="Y61">
            <v>683611.2119279122</v>
          </cell>
          <cell r="Z61">
            <v>0</v>
          </cell>
          <cell r="AA61">
            <v>352833.87913602561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3207378</v>
          </cell>
          <cell r="AJ61">
            <v>0</v>
          </cell>
          <cell r="AK61">
            <v>0</v>
          </cell>
          <cell r="AL61">
            <v>1547461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206291.82666168371</v>
          </cell>
          <cell r="P62">
            <v>0</v>
          </cell>
          <cell r="Q62">
            <v>2041790</v>
          </cell>
          <cell r="R62">
            <v>0</v>
          </cell>
          <cell r="S62">
            <v>0</v>
          </cell>
          <cell r="T62">
            <v>4615310</v>
          </cell>
          <cell r="U62">
            <v>92473.507997372391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944062.67441831878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79246.402505878184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603541.89126712305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941571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763854.98207792907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110331.11081515544</v>
          </cell>
          <cell r="AH66">
            <v>0</v>
          </cell>
          <cell r="AI66">
            <v>617133.05415523157</v>
          </cell>
          <cell r="AJ66">
            <v>80525</v>
          </cell>
          <cell r="AK66">
            <v>745873.12435200415</v>
          </cell>
          <cell r="AL66">
            <v>811762.792750475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29480.733214549422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47060</v>
          </cell>
          <cell r="Q69">
            <v>0</v>
          </cell>
          <cell r="R69">
            <v>297444.18899555277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530200.14151526405</v>
          </cell>
          <cell r="X69">
            <v>990966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212561.29902387271</v>
          </cell>
          <cell r="AD69">
            <v>0</v>
          </cell>
          <cell r="AE69">
            <v>0</v>
          </cell>
          <cell r="AF69">
            <v>0</v>
          </cell>
          <cell r="AG69">
            <v>13098.316465515982</v>
          </cell>
          <cell r="AH69">
            <v>0</v>
          </cell>
          <cell r="AI69">
            <v>0</v>
          </cell>
          <cell r="AJ69">
            <v>2573915.1502328604</v>
          </cell>
          <cell r="AK69">
            <v>0</v>
          </cell>
          <cell r="AL69">
            <v>3789708.0176973115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15207.99628617835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156008.16674503335</v>
          </cell>
          <cell r="AB70">
            <v>174447.03452174788</v>
          </cell>
          <cell r="AC70">
            <v>0</v>
          </cell>
          <cell r="AD70">
            <v>0</v>
          </cell>
          <cell r="AE70">
            <v>0</v>
          </cell>
          <cell r="AF70">
            <v>10552.20743334225</v>
          </cell>
          <cell r="AG70">
            <v>0</v>
          </cell>
          <cell r="AH70">
            <v>0</v>
          </cell>
          <cell r="AI70">
            <v>2621.8534944211956</v>
          </cell>
          <cell r="AJ70">
            <v>125769.50604596701</v>
          </cell>
          <cell r="AK70">
            <v>0</v>
          </cell>
          <cell r="AL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121859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724166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29904.899250542265</v>
          </cell>
          <cell r="AD72">
            <v>0</v>
          </cell>
          <cell r="AE72">
            <v>0</v>
          </cell>
          <cell r="AF72">
            <v>30198.313255792473</v>
          </cell>
          <cell r="AG72">
            <v>0</v>
          </cell>
          <cell r="AH72">
            <v>0</v>
          </cell>
          <cell r="AI72">
            <v>0</v>
          </cell>
          <cell r="AJ72">
            <v>1252698.621107409</v>
          </cell>
          <cell r="AK72">
            <v>0</v>
          </cell>
          <cell r="AL72">
            <v>2516956.5609439919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180381.96601659141</v>
          </cell>
          <cell r="H73">
            <v>392853.97618053411</v>
          </cell>
          <cell r="I73">
            <v>12293.101491203724</v>
          </cell>
          <cell r="J73">
            <v>320937.01538100827</v>
          </cell>
          <cell r="K73">
            <v>26843.123972120749</v>
          </cell>
          <cell r="L73">
            <v>287116.55591586279</v>
          </cell>
          <cell r="M73">
            <v>1664701.838294293</v>
          </cell>
          <cell r="N73">
            <v>101337.62627870953</v>
          </cell>
          <cell r="O73">
            <v>857573.50052452681</v>
          </cell>
          <cell r="P73">
            <v>246379.40167708884</v>
          </cell>
          <cell r="Q73">
            <v>46830.857209976748</v>
          </cell>
          <cell r="R73">
            <v>125084.98447606825</v>
          </cell>
          <cell r="S73">
            <v>222119</v>
          </cell>
          <cell r="T73">
            <v>0</v>
          </cell>
          <cell r="U73">
            <v>956982.27261327347</v>
          </cell>
          <cell r="V73">
            <v>695292.08625373943</v>
          </cell>
          <cell r="W73">
            <v>41420.569944698749</v>
          </cell>
          <cell r="X73">
            <v>362782.86178379133</v>
          </cell>
          <cell r="Y73">
            <v>256029.93529067788</v>
          </cell>
          <cell r="Z73">
            <v>72991.699477484042</v>
          </cell>
          <cell r="AA73">
            <v>165157.42578311122</v>
          </cell>
          <cell r="AB73">
            <v>357524</v>
          </cell>
          <cell r="AC73">
            <v>344318.23417740047</v>
          </cell>
          <cell r="AD73">
            <v>316905.9180835135</v>
          </cell>
          <cell r="AE73">
            <v>239200.63661106251</v>
          </cell>
          <cell r="AF73">
            <v>386164.50949676905</v>
          </cell>
          <cell r="AG73">
            <v>483617.00788142509</v>
          </cell>
          <cell r="AH73">
            <v>1011418.3964845621</v>
          </cell>
          <cell r="AI73">
            <v>1211531.1126844038</v>
          </cell>
          <cell r="AJ73">
            <v>1191240.4264696962</v>
          </cell>
          <cell r="AK73">
            <v>58875.979989636471</v>
          </cell>
          <cell r="AL73">
            <v>925717.29273172677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279067</v>
          </cell>
          <cell r="L74">
            <v>0</v>
          </cell>
          <cell r="M74">
            <v>0</v>
          </cell>
          <cell r="N74">
            <v>9984.829488516023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250057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27529.208889558038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106666.348578235</v>
          </cell>
          <cell r="AE74">
            <v>7119.0423621213813</v>
          </cell>
          <cell r="AF74">
            <v>0</v>
          </cell>
          <cell r="AG74">
            <v>0</v>
          </cell>
          <cell r="AH74">
            <v>0</v>
          </cell>
          <cell r="AI74">
            <v>66028.784215833206</v>
          </cell>
          <cell r="AJ74">
            <v>0</v>
          </cell>
          <cell r="AK74">
            <v>0</v>
          </cell>
          <cell r="AL74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47263.905001923275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44782.316282017717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637644.65988620883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405983.25608306448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</row>
      </sheetData>
      <sheetData sheetId="14"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7764.1423715017254</v>
          </cell>
          <cell r="J10">
            <v>0</v>
          </cell>
          <cell r="K10">
            <v>0</v>
          </cell>
          <cell r="L10">
            <v>0</v>
          </cell>
          <cell r="M10">
            <v>3787.7037823444266</v>
          </cell>
          <cell r="N10">
            <v>0</v>
          </cell>
          <cell r="O10">
            <v>3309.1209890062673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8272.8024725156683</v>
          </cell>
          <cell r="V10">
            <v>14894.62402944665</v>
          </cell>
          <cell r="W10">
            <v>2708.1134598993908</v>
          </cell>
          <cell r="X10">
            <v>12496.09039873345</v>
          </cell>
          <cell r="AA10">
            <v>0</v>
          </cell>
          <cell r="AB10">
            <v>0</v>
          </cell>
          <cell r="AC10">
            <v>4055.2229943350117</v>
          </cell>
          <cell r="AD10">
            <v>0</v>
          </cell>
          <cell r="AE10">
            <v>0</v>
          </cell>
          <cell r="AF10">
            <v>6544.6177317219081</v>
          </cell>
          <cell r="AG10">
            <v>0</v>
          </cell>
          <cell r="AH10">
            <v>0</v>
          </cell>
          <cell r="AI10">
            <v>23344.645008814769</v>
          </cell>
          <cell r="AJ10">
            <v>0</v>
          </cell>
          <cell r="AK10">
            <v>909.53162372005579</v>
          </cell>
          <cell r="AL10">
            <v>13488.044119295417</v>
          </cell>
          <cell r="AN10">
            <v>3372.0110298238542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380805.28827487573</v>
          </cell>
          <cell r="I12">
            <v>113358.93412888942</v>
          </cell>
          <cell r="J12">
            <v>283086.52328918176</v>
          </cell>
          <cell r="K12">
            <v>144808.80625148481</v>
          </cell>
          <cell r="L12">
            <v>64888.403054003815</v>
          </cell>
          <cell r="M12">
            <v>202447.6195477859</v>
          </cell>
          <cell r="N12">
            <v>19605.377201092557</v>
          </cell>
          <cell r="O12">
            <v>68730.484203465589</v>
          </cell>
          <cell r="P12">
            <v>106228.67063814787</v>
          </cell>
          <cell r="Q12">
            <v>217047.46901991943</v>
          </cell>
          <cell r="R12">
            <v>24667.499685310129</v>
          </cell>
          <cell r="S12">
            <v>0</v>
          </cell>
          <cell r="T12">
            <v>408801.59676148277</v>
          </cell>
          <cell r="U12">
            <v>673211.26299603283</v>
          </cell>
          <cell r="V12">
            <v>443926.60731605405</v>
          </cell>
          <cell r="W12">
            <v>563673.16443038068</v>
          </cell>
          <cell r="X12">
            <v>56187.75936611012</v>
          </cell>
          <cell r="Y12">
            <v>14161.438617903679</v>
          </cell>
          <cell r="Z12">
            <v>571733.11176825664</v>
          </cell>
          <cell r="AA12">
            <v>0</v>
          </cell>
          <cell r="AB12">
            <v>7414.2770319086621</v>
          </cell>
          <cell r="AC12">
            <v>56381.763635307398</v>
          </cell>
          <cell r="AD12">
            <v>40244.603730686649</v>
          </cell>
          <cell r="AE12">
            <v>8840.9841391369373</v>
          </cell>
          <cell r="AF12">
            <v>34724.692916640714</v>
          </cell>
          <cell r="AG12">
            <v>70932.679327823003</v>
          </cell>
          <cell r="AH12">
            <v>17472.051035014854</v>
          </cell>
          <cell r="AI12">
            <v>232054.020512719</v>
          </cell>
          <cell r="AJ12">
            <v>41431.457570399834</v>
          </cell>
          <cell r="AK12">
            <v>57328.216597305676</v>
          </cell>
          <cell r="AL12">
            <v>74458.193794174964</v>
          </cell>
          <cell r="AN12">
            <v>859.74801369564716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46709.164068082777</v>
          </cell>
          <cell r="K13">
            <v>62694.975719450398</v>
          </cell>
          <cell r="L13">
            <v>50646.668508142087</v>
          </cell>
          <cell r="M13">
            <v>82255.980552355788</v>
          </cell>
          <cell r="N13">
            <v>7042.0394926701429</v>
          </cell>
          <cell r="O13">
            <v>23905.912952446324</v>
          </cell>
          <cell r="P13">
            <v>38113.758205399376</v>
          </cell>
          <cell r="Q13">
            <v>94991.653257511643</v>
          </cell>
          <cell r="R13">
            <v>4019.8442893628003</v>
          </cell>
          <cell r="S13">
            <v>0</v>
          </cell>
          <cell r="T13">
            <v>37830.176143668541</v>
          </cell>
          <cell r="U13">
            <v>145152.54790044794</v>
          </cell>
          <cell r="V13">
            <v>17939.546864158332</v>
          </cell>
          <cell r="W13">
            <v>82290.245607197096</v>
          </cell>
          <cell r="X13">
            <v>9415.2625872562148</v>
          </cell>
          <cell r="Y13">
            <v>4672.1248227534752</v>
          </cell>
          <cell r="Z13">
            <v>131874.44691212341</v>
          </cell>
          <cell r="AA13">
            <v>2437.888364974855</v>
          </cell>
          <cell r="AB13">
            <v>17973.339132611327</v>
          </cell>
          <cell r="AC13">
            <v>79811.480432666809</v>
          </cell>
          <cell r="AD13">
            <v>20266.558446550658</v>
          </cell>
          <cell r="AE13">
            <v>0</v>
          </cell>
          <cell r="AF13">
            <v>21128.365829782077</v>
          </cell>
          <cell r="AG13">
            <v>72324.976405481983</v>
          </cell>
          <cell r="AH13">
            <v>16932.485894137924</v>
          </cell>
          <cell r="AI13">
            <v>113009.92418382849</v>
          </cell>
          <cell r="AJ13">
            <v>78543.35832193958</v>
          </cell>
          <cell r="AK13">
            <v>171844.86967195841</v>
          </cell>
          <cell r="AL13">
            <v>63322.073348301048</v>
          </cell>
          <cell r="AN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128557.52000000002</v>
          </cell>
          <cell r="M16">
            <v>8947.2266666666674</v>
          </cell>
          <cell r="N16">
            <v>30608.933333333334</v>
          </cell>
          <cell r="O16">
            <v>5589.4608935281849</v>
          </cell>
          <cell r="P16">
            <v>2149.7926513569942</v>
          </cell>
          <cell r="Q16">
            <v>0</v>
          </cell>
          <cell r="R16">
            <v>0</v>
          </cell>
          <cell r="S16">
            <v>0</v>
          </cell>
          <cell r="T16">
            <v>25582.532551148233</v>
          </cell>
          <cell r="U16">
            <v>18165.747903966603</v>
          </cell>
          <cell r="V16">
            <v>396644.79101869912</v>
          </cell>
          <cell r="W16">
            <v>204368.81000658582</v>
          </cell>
          <cell r="X16">
            <v>135439.68473809239</v>
          </cell>
          <cell r="Y16">
            <v>0</v>
          </cell>
          <cell r="Z16">
            <v>1209.2828994472534</v>
          </cell>
          <cell r="AA16">
            <v>0</v>
          </cell>
          <cell r="AB16">
            <v>0</v>
          </cell>
          <cell r="AC16">
            <v>18454.294358860603</v>
          </cell>
          <cell r="AD16">
            <v>89537.502259656991</v>
          </cell>
          <cell r="AE16">
            <v>5467.9390692920306</v>
          </cell>
          <cell r="AF16">
            <v>0</v>
          </cell>
          <cell r="AG16">
            <v>0</v>
          </cell>
          <cell r="AH16">
            <v>67665.745982488879</v>
          </cell>
          <cell r="AI16">
            <v>77234.639353749924</v>
          </cell>
          <cell r="AJ16">
            <v>0</v>
          </cell>
          <cell r="AK16">
            <v>159253.72539313039</v>
          </cell>
          <cell r="AL16">
            <v>256993.13625672544</v>
          </cell>
          <cell r="AN16">
            <v>15036.832440553082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94196.360387215944</v>
          </cell>
          <cell r="K17">
            <v>104853.71393543009</v>
          </cell>
          <cell r="L17">
            <v>70050.210394205933</v>
          </cell>
          <cell r="M17">
            <v>282183.21291147731</v>
          </cell>
          <cell r="N17">
            <v>20912.451916735296</v>
          </cell>
          <cell r="O17">
            <v>0</v>
          </cell>
          <cell r="P17">
            <v>112721.06783756301</v>
          </cell>
          <cell r="Q17">
            <v>327402.75507566595</v>
          </cell>
          <cell r="R17">
            <v>9499.2041026775132</v>
          </cell>
          <cell r="S17">
            <v>0</v>
          </cell>
          <cell r="T17">
            <v>159409.8919769694</v>
          </cell>
          <cell r="U17">
            <v>2506.214548247965</v>
          </cell>
          <cell r="V17">
            <v>35162.167907028022</v>
          </cell>
          <cell r="W17">
            <v>113893.77157428094</v>
          </cell>
          <cell r="X17">
            <v>18851.694077419728</v>
          </cell>
          <cell r="Y17">
            <v>0</v>
          </cell>
          <cell r="Z17">
            <v>120155.00148992261</v>
          </cell>
          <cell r="AA17">
            <v>0</v>
          </cell>
          <cell r="AB17">
            <v>7527.4842024280579</v>
          </cell>
          <cell r="AC17">
            <v>1.3507913906169074E-13</v>
          </cell>
          <cell r="AD17">
            <v>13535.300672669267</v>
          </cell>
          <cell r="AE17">
            <v>0</v>
          </cell>
          <cell r="AF17">
            <v>0</v>
          </cell>
          <cell r="AG17">
            <v>3064.6830627213535</v>
          </cell>
          <cell r="AH17">
            <v>1824.2349685829097</v>
          </cell>
          <cell r="AI17">
            <v>22341.12762876552</v>
          </cell>
          <cell r="AJ17">
            <v>12651.192284551973</v>
          </cell>
          <cell r="AK17">
            <v>58630.579203026398</v>
          </cell>
          <cell r="AL17">
            <v>0</v>
          </cell>
          <cell r="AN17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0</v>
          </cell>
          <cell r="G22">
            <v>0</v>
          </cell>
        </row>
        <row r="23">
          <cell r="F23">
            <v>0</v>
          </cell>
          <cell r="G23">
            <v>0</v>
          </cell>
        </row>
        <row r="24">
          <cell r="F24">
            <v>0</v>
          </cell>
          <cell r="G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1819.0632474401114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</row>
        <row r="25">
          <cell r="F25">
            <v>0</v>
          </cell>
          <cell r="G25">
            <v>0</v>
          </cell>
          <cell r="W25">
            <v>3369.7818884101002</v>
          </cell>
          <cell r="X25">
            <v>16860.169236002577</v>
          </cell>
          <cell r="Y25">
            <v>7222.0037298516454</v>
          </cell>
          <cell r="Z25">
            <v>181757.83567375489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295532.62637199112</v>
          </cell>
          <cell r="AF25">
            <v>7230.4856350630444</v>
          </cell>
          <cell r="AG25">
            <v>0</v>
          </cell>
          <cell r="AH25">
            <v>200249.32054333956</v>
          </cell>
          <cell r="AI25">
            <v>309039.98039300664</v>
          </cell>
          <cell r="AJ25">
            <v>2509.2096267798693</v>
          </cell>
          <cell r="AK25">
            <v>0</v>
          </cell>
          <cell r="AL25">
            <v>464781.55948675808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  <cell r="V27">
            <v>2872.5299713447384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16872.862263156458</v>
          </cell>
          <cell r="AG27">
            <v>0</v>
          </cell>
          <cell r="AH27">
            <v>0</v>
          </cell>
          <cell r="AI27">
            <v>864177.04266269447</v>
          </cell>
          <cell r="AJ27">
            <v>0</v>
          </cell>
          <cell r="AK27">
            <v>0</v>
          </cell>
          <cell r="AL27">
            <v>1156.2209436869</v>
          </cell>
        </row>
        <row r="28">
          <cell r="F28">
            <v>0</v>
          </cell>
          <cell r="G28">
            <v>0</v>
          </cell>
          <cell r="L28">
            <v>21918.300381446854</v>
          </cell>
          <cell r="M28">
            <v>0</v>
          </cell>
          <cell r="N28">
            <v>13338.412497367672</v>
          </cell>
          <cell r="O28">
            <v>95310.9098641249</v>
          </cell>
          <cell r="T28">
            <v>88538.620235075141</v>
          </cell>
          <cell r="V28">
            <v>141.44061200059582</v>
          </cell>
          <cell r="W28">
            <v>9909.6946289857224</v>
          </cell>
          <cell r="X28">
            <v>49581.585412530905</v>
          </cell>
          <cell r="Y28">
            <v>21238.125772582924</v>
          </cell>
          <cell r="Z28">
            <v>534504.81591913581</v>
          </cell>
          <cell r="AA28">
            <v>47263.814950738852</v>
          </cell>
          <cell r="AB28">
            <v>75373.110700217221</v>
          </cell>
          <cell r="AC28">
            <v>67737.36624080273</v>
          </cell>
          <cell r="AD28">
            <v>200295.81996175877</v>
          </cell>
          <cell r="AE28">
            <v>179368.96241880825</v>
          </cell>
          <cell r="AF28">
            <v>167656.41900429426</v>
          </cell>
          <cell r="AG28">
            <v>448152.9506221406</v>
          </cell>
          <cell r="AH28">
            <v>428530.01661035273</v>
          </cell>
          <cell r="AI28">
            <v>88515.382576413118</v>
          </cell>
          <cell r="AJ28">
            <v>130339.97249511593</v>
          </cell>
          <cell r="AK28">
            <v>315062.8912624013</v>
          </cell>
          <cell r="AL28">
            <v>845141.60805799847</v>
          </cell>
        </row>
        <row r="29">
          <cell r="F29">
            <v>0</v>
          </cell>
          <cell r="G29">
            <v>0</v>
          </cell>
          <cell r="W29">
            <v>139.12156201325288</v>
          </cell>
          <cell r="X29">
            <v>696.07267104968537</v>
          </cell>
          <cell r="Y29">
            <v>298.16067420213506</v>
          </cell>
          <cell r="Z29">
            <v>7503.878543014941</v>
          </cell>
          <cell r="AA29">
            <v>1250.9907085657824</v>
          </cell>
          <cell r="AB29">
            <v>1774.673990278372</v>
          </cell>
          <cell r="AC29">
            <v>1792.8898858097152</v>
          </cell>
          <cell r="AD29">
            <v>4899.4087892815978</v>
          </cell>
          <cell r="AE29">
            <v>4747.5834446475701</v>
          </cell>
          <cell r="AF29">
            <v>4437.5728583142018</v>
          </cell>
          <cell r="AG29">
            <v>11861.826596709656</v>
          </cell>
          <cell r="AH29">
            <v>11342.441774533716</v>
          </cell>
          <cell r="AI29">
            <v>2342.847721531783</v>
          </cell>
          <cell r="AJ29">
            <v>3449.8716346967394</v>
          </cell>
          <cell r="AK29">
            <v>8339.1649614812559</v>
          </cell>
          <cell r="AL29">
            <v>22365.354383851172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  <cell r="N32">
            <v>8476.32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12302.862905907066</v>
          </cell>
          <cell r="AF32">
            <v>0</v>
          </cell>
          <cell r="AG32">
            <v>0</v>
          </cell>
          <cell r="AH32">
            <v>683.49238366150371</v>
          </cell>
          <cell r="AI32">
            <v>683.49238366150371</v>
          </cell>
          <cell r="AJ32">
            <v>0</v>
          </cell>
          <cell r="AK32">
            <v>0</v>
          </cell>
          <cell r="AL32">
            <v>0</v>
          </cell>
        </row>
        <row r="33">
          <cell r="F33">
            <v>0</v>
          </cell>
          <cell r="G33">
            <v>0</v>
          </cell>
          <cell r="N33">
            <v>29906.588689033102</v>
          </cell>
          <cell r="V33">
            <v>518.36930996933222</v>
          </cell>
          <cell r="AF33">
            <v>0</v>
          </cell>
        </row>
        <row r="39">
          <cell r="AL39">
            <v>94204.319999999992</v>
          </cell>
        </row>
        <row r="40">
          <cell r="V40">
            <v>0</v>
          </cell>
          <cell r="W40">
            <v>13080.624209126294</v>
          </cell>
          <cell r="X40">
            <v>72040.336116787948</v>
          </cell>
          <cell r="Y40">
            <v>8848.8130147317333</v>
          </cell>
          <cell r="Z40">
            <v>72385.096131335245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44593.497402245746</v>
          </cell>
          <cell r="AG40">
            <v>1870.9019147042884</v>
          </cell>
          <cell r="AH40">
            <v>0</v>
          </cell>
          <cell r="AJ40">
            <v>0</v>
          </cell>
          <cell r="AK40">
            <v>0</v>
          </cell>
          <cell r="AL40">
            <v>29230.091090909355</v>
          </cell>
        </row>
        <row r="42">
          <cell r="H42">
            <v>62922.61785801204</v>
          </cell>
          <cell r="I42">
            <v>3067.7551313218742</v>
          </cell>
          <cell r="V42">
            <v>484.82327068059953</v>
          </cell>
          <cell r="W42">
            <v>31829.701683813273</v>
          </cell>
          <cell r="X42">
            <v>0</v>
          </cell>
          <cell r="Y42">
            <v>0</v>
          </cell>
          <cell r="Z42">
            <v>0</v>
          </cell>
        </row>
        <row r="43">
          <cell r="U43">
            <v>10049.994683645331</v>
          </cell>
          <cell r="V43">
            <v>0</v>
          </cell>
          <cell r="W43">
            <v>59596.35041395943</v>
          </cell>
          <cell r="X43">
            <v>211852.80102021215</v>
          </cell>
          <cell r="Y43">
            <v>26022.169300209116</v>
          </cell>
          <cell r="Z43">
            <v>212866.65490677935</v>
          </cell>
          <cell r="AA43">
            <v>23105.032071653579</v>
          </cell>
          <cell r="AB43">
            <v>29477.154695812296</v>
          </cell>
          <cell r="AC43">
            <v>127897.8149170408</v>
          </cell>
          <cell r="AD43">
            <v>336453.65563225554</v>
          </cell>
          <cell r="AE43">
            <v>198301.74193538833</v>
          </cell>
          <cell r="AF43">
            <v>118990.51688023232</v>
          </cell>
          <cell r="AG43">
            <v>31751.287798103102</v>
          </cell>
          <cell r="AH43">
            <v>74083.359471794422</v>
          </cell>
          <cell r="AJ43">
            <v>263928.146483708</v>
          </cell>
          <cell r="AK43">
            <v>136438.68800338916</v>
          </cell>
          <cell r="AL43">
            <v>357868.12907344452</v>
          </cell>
        </row>
        <row r="44">
          <cell r="V44">
            <v>0</v>
          </cell>
          <cell r="W44">
            <v>540.03402366810769</v>
          </cell>
          <cell r="X44">
            <v>2974.1877725077206</v>
          </cell>
          <cell r="Y44">
            <v>365.32355189121978</v>
          </cell>
          <cell r="Z44">
            <v>2988.4212016529409</v>
          </cell>
          <cell r="AA44">
            <v>0</v>
          </cell>
          <cell r="AB44">
            <v>0</v>
          </cell>
          <cell r="AC44">
            <v>3385.2319850575877</v>
          </cell>
          <cell r="AD44">
            <v>8905.34116845266</v>
          </cell>
          <cell r="AE44">
            <v>5248.7010816231696</v>
          </cell>
          <cell r="AF44">
            <v>3149.4713488481002</v>
          </cell>
          <cell r="AG44">
            <v>840.40118348093995</v>
          </cell>
          <cell r="AH44">
            <v>1641.0800543121647</v>
          </cell>
          <cell r="AJ44">
            <v>6985.7174949637892</v>
          </cell>
          <cell r="AK44">
            <v>3611.2939922230571</v>
          </cell>
          <cell r="AL44">
            <v>9472.1449131710579</v>
          </cell>
        </row>
        <row r="47">
          <cell r="Z47">
            <v>9513.570197678504</v>
          </cell>
          <cell r="AD47">
            <v>15036.832440553082</v>
          </cell>
        </row>
        <row r="48">
          <cell r="U48">
            <v>0</v>
          </cell>
          <cell r="W48">
            <v>0</v>
          </cell>
          <cell r="AA48">
            <v>0</v>
          </cell>
          <cell r="AB48">
            <v>26153.523215796162</v>
          </cell>
          <cell r="AC48">
            <v>0</v>
          </cell>
          <cell r="AD48">
            <v>0</v>
          </cell>
          <cell r="AE48">
            <v>0</v>
          </cell>
          <cell r="AF48">
            <v>2848.8423619928171</v>
          </cell>
          <cell r="AG48">
            <v>0</v>
          </cell>
          <cell r="AH48">
            <v>15764.243754694613</v>
          </cell>
          <cell r="AI48">
            <v>0</v>
          </cell>
          <cell r="AJ48">
            <v>0</v>
          </cell>
          <cell r="AK48">
            <v>0</v>
          </cell>
        </row>
        <row r="54">
          <cell r="AE54">
            <v>48205.176057162949</v>
          </cell>
          <cell r="AF54">
            <v>145221.88258730221</v>
          </cell>
          <cell r="AG54">
            <v>0</v>
          </cell>
          <cell r="AH54">
            <v>606.35441581337045</v>
          </cell>
          <cell r="AK54">
            <v>909.53162372005556</v>
          </cell>
        </row>
        <row r="55">
          <cell r="AE55">
            <v>9860.7536210296639</v>
          </cell>
          <cell r="AF55">
            <v>16023.724634173201</v>
          </cell>
        </row>
        <row r="58">
          <cell r="Y58">
            <v>86898.185655675625</v>
          </cell>
          <cell r="AF58">
            <v>140415.27332232578</v>
          </cell>
          <cell r="AG58">
            <v>48972.585044736508</v>
          </cell>
          <cell r="AH58">
            <v>108357.53555624954</v>
          </cell>
          <cell r="AL58">
            <v>7033.6553237515382</v>
          </cell>
        </row>
        <row r="59">
          <cell r="AF59">
            <v>3716.5472666570749</v>
          </cell>
          <cell r="AG59">
            <v>1296.2188712287864</v>
          </cell>
          <cell r="AH59">
            <v>2868.0348872649661</v>
          </cell>
          <cell r="AL59">
            <v>186.16858301510993</v>
          </cell>
        </row>
        <row r="62">
          <cell r="Z62">
            <v>22976.375089497811</v>
          </cell>
        </row>
      </sheetData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CALC Summary (Cumulative) "/>
      <sheetName val="KWh Summary"/>
      <sheetName val="KWh (Monthly) ENTRY NLI "/>
      <sheetName val="KWh (Cumulative) NLI"/>
      <sheetName val="TD Calc. NLI (Monthly)"/>
      <sheetName val="Rebasing adj NLI"/>
      <sheetName val="KWh (Monthly) ENTRY LI"/>
      <sheetName val="KWh (Cumulative) LI"/>
      <sheetName val="TD Calc. LI (Monthly)"/>
      <sheetName val="Rebasing adj LI"/>
    </sheetNames>
    <sheetDataSet>
      <sheetData sheetId="0">
        <row r="27">
          <cell r="C27">
            <v>0</v>
          </cell>
          <cell r="D27">
            <v>0</v>
          </cell>
          <cell r="E27">
            <v>0</v>
          </cell>
          <cell r="F27">
            <v>1315.62</v>
          </cell>
          <cell r="G27">
            <v>10863.39</v>
          </cell>
          <cell r="H27">
            <v>142699.94</v>
          </cell>
          <cell r="I27">
            <v>438313.19</v>
          </cell>
          <cell r="J27">
            <v>1058629.68</v>
          </cell>
          <cell r="K27">
            <v>1614027.89</v>
          </cell>
          <cell r="L27">
            <v>1812542.2600000002</v>
          </cell>
          <cell r="M27">
            <v>2090019.22</v>
          </cell>
          <cell r="N27">
            <v>2524886.6199999996</v>
          </cell>
          <cell r="O27">
            <v>3033346.0200000005</v>
          </cell>
          <cell r="P27">
            <v>3524091.5100000002</v>
          </cell>
          <cell r="Q27">
            <v>4051567.7300000004</v>
          </cell>
          <cell r="R27">
            <v>4310521.2500000009</v>
          </cell>
          <cell r="S27">
            <v>4704832.1400000006</v>
          </cell>
          <cell r="T27">
            <v>6047091.5499999998</v>
          </cell>
          <cell r="U27">
            <v>8009580.4799999995</v>
          </cell>
          <cell r="V27">
            <v>10110446.210000003</v>
          </cell>
          <cell r="W27">
            <v>11760198.290000001</v>
          </cell>
          <cell r="X27">
            <v>12511819.440000001</v>
          </cell>
          <cell r="Y27">
            <v>13353279.850000001</v>
          </cell>
          <cell r="Z27">
            <v>14438914.670000002</v>
          </cell>
          <cell r="AA27">
            <v>15622037.74</v>
          </cell>
          <cell r="AB27">
            <v>16663273.539999997</v>
          </cell>
          <cell r="AC27">
            <v>17776699.969999999</v>
          </cell>
          <cell r="AD27">
            <v>18833997.239999995</v>
          </cell>
          <cell r="AE27">
            <v>20254751.299999997</v>
          </cell>
          <cell r="AF27">
            <v>24053675.969999999</v>
          </cell>
          <cell r="AG27">
            <v>29182302.829999994</v>
          </cell>
          <cell r="AH27">
            <v>33879619.5</v>
          </cell>
          <cell r="AI27">
            <v>37456729.689999998</v>
          </cell>
          <cell r="AJ27">
            <v>39008957.739999995</v>
          </cell>
          <cell r="AK27">
            <v>40569842.129999995</v>
          </cell>
          <cell r="AL27">
            <v>42472260.420000002</v>
          </cell>
          <cell r="AM27">
            <v>44516729.899999991</v>
          </cell>
          <cell r="AN27">
            <v>46335881.140000008</v>
          </cell>
          <cell r="AO27">
            <v>48251751.810000002</v>
          </cell>
          <cell r="AP27">
            <v>50060702.379999995</v>
          </cell>
          <cell r="AQ27">
            <v>52410768.730000004</v>
          </cell>
          <cell r="AR27">
            <v>58196878.260000013</v>
          </cell>
          <cell r="AS27">
            <v>65535059.24000001</v>
          </cell>
          <cell r="AT27">
            <v>72113525.780000016</v>
          </cell>
          <cell r="AU27">
            <v>77026515.160000026</v>
          </cell>
          <cell r="AV27">
            <v>79143412.590000004</v>
          </cell>
          <cell r="AW27">
            <v>81091071.11999999</v>
          </cell>
          <cell r="AX27">
            <v>83260395.490000024</v>
          </cell>
          <cell r="AY27">
            <v>85489630.980000019</v>
          </cell>
          <cell r="AZ27">
            <v>87320126.909999996</v>
          </cell>
          <cell r="BA27">
            <v>89235997.579999998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Z78"/>
  <sheetViews>
    <sheetView zoomScale="70" zoomScaleNormal="70" workbookViewId="0">
      <pane xSplit="2" topLeftCell="C1" activePane="topRight" state="frozen"/>
      <selection activeCell="L2" sqref="L2:O2"/>
      <selection pane="topRight" activeCell="BR11" sqref="BR11"/>
    </sheetView>
  </sheetViews>
  <sheetFormatPr defaultColWidth="8.7109375" defaultRowHeight="15" x14ac:dyDescent="0.25"/>
  <cols>
    <col min="1" max="1" width="7" style="106" customWidth="1"/>
    <col min="2" max="2" width="24.85546875" style="106" customWidth="1"/>
    <col min="3" max="42" width="13.42578125" style="109" customWidth="1"/>
    <col min="43" max="78" width="8.7109375" style="136"/>
    <col min="79" max="16384" width="8.7109375" style="106"/>
  </cols>
  <sheetData>
    <row r="1" spans="1:78" x14ac:dyDescent="0.25">
      <c r="B1" s="171" t="s">
        <v>67</v>
      </c>
      <c r="C1" s="131" t="s">
        <v>72</v>
      </c>
      <c r="D1" s="131" t="s">
        <v>90</v>
      </c>
      <c r="E1" s="131" t="s">
        <v>91</v>
      </c>
      <c r="F1" s="131" t="s">
        <v>73</v>
      </c>
      <c r="G1" s="172"/>
      <c r="H1" s="149" t="s">
        <v>72</v>
      </c>
      <c r="I1" s="149" t="s">
        <v>90</v>
      </c>
      <c r="J1" s="149" t="s">
        <v>91</v>
      </c>
      <c r="K1" s="149" t="s">
        <v>73</v>
      </c>
      <c r="L1" s="106"/>
      <c r="M1" s="106"/>
      <c r="N1" s="106"/>
      <c r="O1" s="106"/>
    </row>
    <row r="2" spans="1:78" x14ac:dyDescent="0.25">
      <c r="B2" s="35" t="s">
        <v>92</v>
      </c>
      <c r="C2" s="173">
        <f>[1]Lighting!C2+[1]Products!C2+[1]HVAC!C2+'[1]T-Stats'!C2+[1]Kits!C2+[1]HER!C2+[1]Standard!C2+[1]Custom!C2+[1]RCX!C2+'[1]New Con.'!C2+[1]SBDI!C2+[1]EMS!C2</f>
        <v>173375255.67988333</v>
      </c>
      <c r="D2" s="173">
        <f>[1]Lighting!D2+[1]Products!D2+[1]HVAC!D2+'[1]T-Stats'!D2+[1]Kits!D2+[1]HER!D2+[1]Standard!D2+[1]Custom!D2+[1]RCX!D2+'[1]New Con.'!D2+[1]SBDI!D2+[1]EMS!D2</f>
        <v>285439430.39111799</v>
      </c>
      <c r="E2" s="173">
        <f>[1]Lighting!E2+[1]Products!E2+[1]HVAC!E2+'[1]T-Stats'!E2+[1]Kits!E2+[1]HER!E2+[1]Standard!E2+[1]Custom!E2+[1]RCX!E2+'[1]New Con.'!E2+[1]SBDI!E2+[1]EMS!E2</f>
        <v>420160176.36210251</v>
      </c>
      <c r="F2" s="174">
        <f>[1]Lighting!F2+[1]Products!F2+[1]HVAC!F2+'[1]T-Stats'!F2+[1]Kits!F2+[1]HER!F2+[1]Standard!F2+[1]Custom!F2+[1]RCX!F2+'[1]New Con.'!F2+[1]SBDI!F2+[1]EMS!F2</f>
        <v>878974862.4331038</v>
      </c>
      <c r="G2" s="138"/>
      <c r="H2" s="134">
        <f>SUM(C9:N18,C21:N33,C36:N48,C51:N63,C66:N78)</f>
        <v>173375255.67988312</v>
      </c>
      <c r="I2" s="134">
        <f>SUM(O9:Z18,O21:Z33,O36:Z48,O51:Z63,O66:Z78)</f>
        <v>285439430.39111817</v>
      </c>
      <c r="J2" s="134">
        <f>SUM(AA9:AO18,AA21:AO33,AA36:AO48,AA51:AO63,AA66:AO78)</f>
        <v>420160176.36210221</v>
      </c>
      <c r="K2" s="134">
        <f>SUM(H2:J2)</f>
        <v>878974862.43310356</v>
      </c>
      <c r="L2" s="175">
        <f>C2-H2</f>
        <v>0</v>
      </c>
      <c r="M2" s="175">
        <f t="shared" ref="M2:O2" si="0">D2-I2</f>
        <v>0</v>
      </c>
      <c r="N2" s="175">
        <f t="shared" si="0"/>
        <v>0</v>
      </c>
      <c r="O2" s="175">
        <f t="shared" si="0"/>
        <v>0</v>
      </c>
    </row>
    <row r="3" spans="1:78" x14ac:dyDescent="0.25">
      <c r="A3" s="109"/>
      <c r="B3" s="35" t="s">
        <v>93</v>
      </c>
      <c r="C3" s="129">
        <f>[1]Lighting!C3+[1]Products!C3+[1]HVAC!C3+'[1]T-Stats'!C3+[1]Kits!C3+[1]HER!C3+[1]Standard!C3+[1]Custom!C3+[1]RCX!C3+'[1]New Con.'!C3+[1]SBDI!C3+[1]EMS!C3</f>
        <v>161174371.54379526</v>
      </c>
      <c r="D3" s="129">
        <f>[1]Lighting!D3+[1]Products!D3+[1]HVAC!D3+'[1]T-Stats'!D3+[1]Kits!D3+[1]HER!D3+[1]Standard!D3+[1]Custom!D3+[1]RCX!D3+'[1]New Con.'!D3+[1]SBDI!D3+[1]EMS!D3</f>
        <v>272436812.94203204</v>
      </c>
      <c r="E3" s="129">
        <f>[1]Lighting!E3+[1]Products!E3+[1]HVAC!E3+'[1]T-Stats'!E3+[1]Kits!E3+[1]HER!E3+[1]Standard!E3+[1]Custom!E3+[1]RCX!E3+'[1]New Con.'!E3+[1]SBDI!E3+[1]EMS!E3</f>
        <v>385136717.31063622</v>
      </c>
      <c r="F3" s="174">
        <f>[1]Lighting!F3+[1]Products!F3+[1]HVAC!F3+'[1]T-Stats'!F3+[1]Kits!F3+[1]HER!F3+[1]Standard!F3+[1]Custom!F3+[1]RCX!F3+'[1]New Con.'!F3+[1]SBDI!F3+[1]EMS!F3</f>
        <v>818747901.79646361</v>
      </c>
      <c r="G3" s="176"/>
      <c r="H3" s="149"/>
      <c r="L3" s="148"/>
      <c r="M3" s="148"/>
      <c r="N3" s="148"/>
    </row>
    <row r="4" spans="1:78" x14ac:dyDescent="0.25">
      <c r="C4" s="106"/>
      <c r="D4" s="106"/>
      <c r="E4" s="106"/>
      <c r="F4" s="106"/>
      <c r="G4" s="106"/>
      <c r="L4" s="137"/>
      <c r="M4" s="137"/>
      <c r="N4" s="137"/>
    </row>
    <row r="5" spans="1:78" x14ac:dyDescent="0.25">
      <c r="C5" s="106"/>
      <c r="D5" s="106"/>
      <c r="E5" s="106"/>
      <c r="F5" s="106"/>
      <c r="G5" s="106"/>
      <c r="L5" s="137"/>
      <c r="M5" s="137"/>
      <c r="N5" s="137"/>
    </row>
    <row r="6" spans="1:78" x14ac:dyDescent="0.25">
      <c r="G6" s="106"/>
    </row>
    <row r="7" spans="1:78" ht="15.75" thickBot="1" x14ac:dyDescent="0.3">
      <c r="A7" s="177"/>
      <c r="G7" s="106"/>
    </row>
    <row r="8" spans="1:78" ht="15.75" x14ac:dyDescent="0.25">
      <c r="A8" s="178"/>
      <c r="B8" s="179" t="s">
        <v>31</v>
      </c>
      <c r="C8" s="147">
        <v>42430</v>
      </c>
      <c r="D8" s="147">
        <v>42461</v>
      </c>
      <c r="E8" s="147">
        <v>42491</v>
      </c>
      <c r="F8" s="147">
        <v>42522</v>
      </c>
      <c r="G8" s="147">
        <v>42552</v>
      </c>
      <c r="H8" s="147">
        <v>42583</v>
      </c>
      <c r="I8" s="147">
        <v>42614</v>
      </c>
      <c r="J8" s="147">
        <v>42644</v>
      </c>
      <c r="K8" s="147">
        <v>42675</v>
      </c>
      <c r="L8" s="147">
        <v>42705</v>
      </c>
      <c r="M8" s="147">
        <v>42736</v>
      </c>
      <c r="N8" s="147">
        <v>42767</v>
      </c>
      <c r="O8" s="147">
        <v>42795</v>
      </c>
      <c r="P8" s="147">
        <v>42826</v>
      </c>
      <c r="Q8" s="147">
        <v>42856</v>
      </c>
      <c r="R8" s="147">
        <v>42887</v>
      </c>
      <c r="S8" s="147">
        <v>42917</v>
      </c>
      <c r="T8" s="147">
        <v>42948</v>
      </c>
      <c r="U8" s="147">
        <v>42979</v>
      </c>
      <c r="V8" s="147">
        <v>43009</v>
      </c>
      <c r="W8" s="147">
        <v>43040</v>
      </c>
      <c r="X8" s="147">
        <v>43070</v>
      </c>
      <c r="Y8" s="147">
        <v>43101</v>
      </c>
      <c r="Z8" s="147">
        <v>43132</v>
      </c>
      <c r="AA8" s="147">
        <v>43160</v>
      </c>
      <c r="AB8" s="147">
        <v>43191</v>
      </c>
      <c r="AC8" s="147">
        <v>43221</v>
      </c>
      <c r="AD8" s="147">
        <v>43252</v>
      </c>
      <c r="AE8" s="147">
        <v>43282</v>
      </c>
      <c r="AF8" s="147">
        <v>43313</v>
      </c>
      <c r="AG8" s="147">
        <v>43344</v>
      </c>
      <c r="AH8" s="147">
        <v>43374</v>
      </c>
      <c r="AI8" s="147">
        <v>43405</v>
      </c>
      <c r="AJ8" s="147">
        <v>43435</v>
      </c>
      <c r="AK8" s="147">
        <v>43466</v>
      </c>
      <c r="AL8" s="147">
        <v>43497</v>
      </c>
      <c r="AM8" s="147">
        <v>43525</v>
      </c>
      <c r="AN8" s="147">
        <v>43556</v>
      </c>
      <c r="AO8" s="147">
        <v>43586</v>
      </c>
      <c r="AQ8" s="147">
        <v>42430</v>
      </c>
      <c r="AR8" s="147">
        <v>42461</v>
      </c>
      <c r="AS8" s="147">
        <v>42491</v>
      </c>
      <c r="AT8" s="147">
        <v>42522</v>
      </c>
      <c r="AU8" s="147">
        <v>42552</v>
      </c>
      <c r="AV8" s="147">
        <v>42583</v>
      </c>
      <c r="AW8" s="147">
        <v>42614</v>
      </c>
      <c r="AX8" s="147">
        <v>42644</v>
      </c>
      <c r="AY8" s="147">
        <v>42675</v>
      </c>
      <c r="AZ8" s="147">
        <v>42705</v>
      </c>
      <c r="BA8" s="147">
        <v>42736</v>
      </c>
      <c r="BB8" s="147">
        <v>42767</v>
      </c>
      <c r="BC8" s="147">
        <v>42795</v>
      </c>
      <c r="BD8" s="147">
        <v>42826</v>
      </c>
      <c r="BE8" s="147">
        <v>42856</v>
      </c>
      <c r="BF8" s="147">
        <v>42887</v>
      </c>
      <c r="BG8" s="147">
        <v>42917</v>
      </c>
      <c r="BH8" s="147">
        <v>42948</v>
      </c>
      <c r="BI8" s="147">
        <v>42979</v>
      </c>
      <c r="BJ8" s="147">
        <v>43009</v>
      </c>
      <c r="BK8" s="147">
        <v>43040</v>
      </c>
      <c r="BL8" s="147">
        <v>43070</v>
      </c>
      <c r="BM8" s="147">
        <v>43101</v>
      </c>
      <c r="BN8" s="147">
        <v>43132</v>
      </c>
      <c r="BO8" s="147">
        <v>43160</v>
      </c>
      <c r="BP8" s="147">
        <v>43191</v>
      </c>
      <c r="BQ8" s="147">
        <v>43221</v>
      </c>
      <c r="BR8" s="147">
        <v>43252</v>
      </c>
      <c r="BS8" s="147">
        <v>43282</v>
      </c>
      <c r="BT8" s="147">
        <v>43313</v>
      </c>
      <c r="BU8" s="147">
        <v>43344</v>
      </c>
      <c r="BV8" s="147">
        <v>43374</v>
      </c>
      <c r="BW8" s="147">
        <v>43405</v>
      </c>
      <c r="BX8" s="147">
        <v>43435</v>
      </c>
      <c r="BY8" s="147">
        <v>43466</v>
      </c>
      <c r="BZ8" s="147" t="s">
        <v>104</v>
      </c>
    </row>
    <row r="9" spans="1:78" x14ac:dyDescent="0.25">
      <c r="A9" s="222" t="s">
        <v>28</v>
      </c>
      <c r="B9" s="73" t="s">
        <v>6</v>
      </c>
      <c r="C9" s="113">
        <f>[1]Lighting!C9+[1]Products!C9+[1]HVAC!C9+'[1]T-Stats'!C9+[1]Kits!C9+[1]HER!C9+[1]Standard!C9+[1]Custom!C9+[1]RCX!C9+'[1]New Con.'!C9+[1]SBDI!C9+[1]EMS!C9</f>
        <v>0</v>
      </c>
      <c r="D9" s="113">
        <f>[1]Lighting!D9+[1]Products!D9+[1]HVAC!D9+'[1]T-Stats'!D9+[1]Kits!D9+[1]HER!D9+[1]Standard!D9+[1]Custom!D9+[1]RCX!D9+'[1]New Con.'!D9+[1]SBDI!D9+[1]EMS!D9</f>
        <v>0</v>
      </c>
      <c r="E9" s="113">
        <f>[1]Lighting!E9+[1]Products!E9+[1]HVAC!E9+'[1]T-Stats'!E9+[1]Kits!E9+[1]HER!E9+[1]Standard!E9+[1]Custom!E9+[1]RCX!E9+'[1]New Con.'!E9+[1]SBDI!E9+[1]EMS!E9</f>
        <v>0</v>
      </c>
      <c r="F9" s="113">
        <f>[1]Lighting!F9+[1]Products!F9+[1]HVAC!F9+'[1]T-Stats'!F9+[1]Kits!F9+[1]HER!F9+[1]Standard!F9+[1]Custom!F9+[1]RCX!F9+'[1]New Con.'!F9+[1]SBDI!F9+[1]EMS!F9</f>
        <v>0</v>
      </c>
      <c r="G9" s="113">
        <f>[1]Lighting!G9+[1]Products!G9+[1]HVAC!G9+'[1]T-Stats'!G9+[1]Kits!G9+[1]HER!G9+[1]Standard!G9+[1]Custom!G9+[1]RCX!G9+'[1]New Con.'!G9+[1]SBDI!G9+[1]EMS!G9</f>
        <v>0</v>
      </c>
      <c r="H9" s="113">
        <f>[1]Lighting!H9+[1]Products!H9+[1]HVAC!H9+'[1]T-Stats'!H9+[1]Kits!H9+[1]HER!H9+[1]Standard!H9+[1]Custom!H9+[1]RCX!H9+'[1]New Con.'!H9+[1]SBDI!H9+[1]EMS!H9</f>
        <v>1323041.7974725643</v>
      </c>
      <c r="I9" s="113">
        <f>[1]Lighting!I9+[1]Products!I9+[1]HVAC!I9+'[1]T-Stats'!I9+[1]Kits!I9+[1]HER!I9+[1]Standard!I9+[1]Custom!I9+[1]RCX!I9+'[1]New Con.'!I9+[1]SBDI!I9+[1]EMS!I9</f>
        <v>0</v>
      </c>
      <c r="J9" s="113">
        <f>[1]Lighting!J9+[1]Products!J9+[1]HVAC!J9+'[1]T-Stats'!J9+[1]Kits!J9+[1]HER!J9+[1]Standard!J9+[1]Custom!J9+[1]RCX!J9+'[1]New Con.'!J9+[1]SBDI!J9+[1]EMS!J9</f>
        <v>0</v>
      </c>
      <c r="K9" s="113">
        <f>[1]Lighting!K9+[1]Products!K9+[1]HVAC!K9+'[1]T-Stats'!K9+[1]Kits!K9+[1]HER!K9+[1]Standard!K9+[1]Custom!K9+[1]RCX!K9+'[1]New Con.'!K9+[1]SBDI!K9+[1]EMS!K9</f>
        <v>0</v>
      </c>
      <c r="L9" s="113">
        <f>[1]Lighting!L9+[1]Products!L9+[1]HVAC!L9+'[1]T-Stats'!L9+[1]Kits!L9+[1]HER!L9+[1]Standard!L9+[1]Custom!L9+[1]RCX!L9+'[1]New Con.'!L9+[1]SBDI!L9+[1]EMS!L9</f>
        <v>0</v>
      </c>
      <c r="M9" s="113">
        <f>[1]Lighting!M9+[1]Products!M9+[1]HVAC!M9+'[1]T-Stats'!M9+[1]Kits!M9+[1]HER!M9+[1]Standard!M9+[1]Custom!M9+[1]RCX!M9+'[1]New Con.'!M9+[1]SBDI!M9+[1]EMS!M9</f>
        <v>0</v>
      </c>
      <c r="N9" s="113">
        <f>[1]Lighting!N9+[1]Products!N9+[1]HVAC!N9+'[1]T-Stats'!N9+[1]Kits!N9+[1]HER!N9+[1]Standard!N9+[1]Custom!N9+[1]RCX!N9+'[1]New Con.'!N9+[1]SBDI!N9+[1]EMS!N9</f>
        <v>0</v>
      </c>
      <c r="O9" s="113">
        <f>[1]Lighting!O9+[1]Products!O9+[1]HVAC!O9+'[1]T-Stats'!O9+[1]Kits!O9+[1]HER!O9+[1]Standard!O9+[1]Custom!O9+[1]RCX!O9+'[1]New Con.'!O9+[1]SBDI!O9+[1]EMS!O9</f>
        <v>9021285</v>
      </c>
      <c r="P9" s="113">
        <f>[1]Lighting!P9+[1]Products!P9+[1]HVAC!P9+'[1]T-Stats'!P9+[1]Kits!P9+[1]HER!P9+[1]Standard!P9+[1]Custom!P9+[1]RCX!P9+'[1]New Con.'!P9+[1]SBDI!P9+[1]EMS!P9</f>
        <v>0</v>
      </c>
      <c r="Q9" s="113">
        <f>[1]Lighting!Q9+[1]Products!Q9+[1]HVAC!Q9+'[1]T-Stats'!Q9+[1]Kits!Q9+[1]HER!Q9+[1]Standard!Q9+[1]Custom!Q9+[1]RCX!Q9+'[1]New Con.'!Q9+[1]SBDI!Q9+[1]EMS!Q9</f>
        <v>0</v>
      </c>
      <c r="R9" s="113">
        <f>[1]Lighting!R9+[1]Products!R9+[1]HVAC!R9+'[1]T-Stats'!R9+[1]Kits!R9+[1]HER!R9+[1]Standard!R9+[1]Custom!R9+[1]RCX!R9+'[1]New Con.'!R9+[1]SBDI!R9+[1]EMS!R9</f>
        <v>0</v>
      </c>
      <c r="S9" s="113">
        <f>[1]Lighting!S9+[1]Products!S9+[1]HVAC!S9+'[1]T-Stats'!S9+[1]Kits!S9+[1]HER!S9+[1]Standard!S9+[1]Custom!S9+[1]RCX!S9+'[1]New Con.'!S9+[1]SBDI!S9+[1]EMS!S9</f>
        <v>0</v>
      </c>
      <c r="T9" s="113">
        <f>[1]Lighting!T9+[1]Products!T9+[1]HVAC!T9+'[1]T-Stats'!T9+[1]Kits!T9+[1]HER!T9+[1]Standard!T9+[1]Custom!T9+[1]RCX!T9+'[1]New Con.'!T9+[1]SBDI!T9+[1]EMS!T9</f>
        <v>0</v>
      </c>
      <c r="U9" s="113">
        <f>[1]Lighting!U9+[1]Products!U9+[1]HVAC!U9+'[1]T-Stats'!U9+[1]Kits!U9+[1]HER!U9+[1]Standard!U9+[1]Custom!U9+[1]RCX!U9+'[1]New Con.'!U9+[1]SBDI!U9+[1]EMS!U9</f>
        <v>0</v>
      </c>
      <c r="V9" s="113">
        <f>[1]Lighting!V9+[1]Products!V9+[1]HVAC!V9+'[1]T-Stats'!V9+[1]Kits!V9+[1]HER!V9+[1]Standard!V9+[1]Custom!V9+[1]RCX!V9+'[1]New Con.'!V9+[1]SBDI!V9+[1]EMS!V9</f>
        <v>0</v>
      </c>
      <c r="W9" s="113">
        <f>[1]Lighting!W9+[1]Products!W9+[1]HVAC!W9+'[1]T-Stats'!W9+[1]Kits!W9+[1]HER!W9+[1]Standard!W9+[1]Custom!W9+[1]RCX!W9+'[1]New Con.'!W9+[1]SBDI!W9+[1]EMS!W9</f>
        <v>0</v>
      </c>
      <c r="X9" s="113">
        <f>[1]Lighting!X9+[1]Products!X9+[1]HVAC!X9+'[1]T-Stats'!X9+[1]Kits!X9+[1]HER!X9+[1]Standard!X9+[1]Custom!X9+[1]RCX!X9+'[1]New Con.'!X9+[1]SBDI!X9+[1]EMS!X9</f>
        <v>0</v>
      </c>
      <c r="Y9" s="113">
        <f>[1]Lighting!Y9+[1]Products!Y9+[1]HVAC!Y9+'[1]T-Stats'!Y9+[1]Kits!Y9+[1]HER!Y9+[1]Standard!Y9+[1]Custom!Y9+[1]RCX!Y9+'[1]New Con.'!Y9+[1]SBDI!Y9+[1]EMS!Y9</f>
        <v>0</v>
      </c>
      <c r="Z9" s="113">
        <f>[1]Lighting!Z9+[1]Products!Z9+[1]HVAC!Z9+'[1]T-Stats'!Z9+[1]Kits!Z9+[1]HER!Z9+[1]Standard!Z9+[1]Custom!Z9+[1]RCX!Z9+'[1]New Con.'!Z9+[1]SBDI!Z9+[1]EMS!Z9</f>
        <v>0</v>
      </c>
      <c r="AA9" s="113">
        <f>[1]Lighting!AA9+[1]Products!AA9+[1]HVAC!AA9+'[1]T-Stats'!AA9+[1]Kits!AA9+[1]HER!AA9+[1]Standard!AA9+[1]Custom!AA9+[1]RCX!AA9+'[1]New Con.'!AA9+[1]SBDI!AA9+[1]EMS!AA9</f>
        <v>26375648</v>
      </c>
      <c r="AB9" s="113">
        <f>[1]Lighting!AB9+[1]Products!AB9+[1]HVAC!AB9+'[1]T-Stats'!AB9+[1]Kits!AB9+[1]HER!AB9+[1]Standard!AB9+[1]Custom!AB9+[1]RCX!AB9+'[1]New Con.'!AB9+[1]SBDI!AB9+[1]EMS!AB9</f>
        <v>0</v>
      </c>
      <c r="AC9" s="113">
        <f>[1]Lighting!AC9+[1]Products!AC9+[1]HVAC!AC9+'[1]T-Stats'!AC9+[1]Kits!AC9+[1]HER!AC9+[1]Standard!AC9+[1]Custom!AC9+[1]RCX!AC9+'[1]New Con.'!AC9+[1]SBDI!AC9+[1]EMS!AC9</f>
        <v>0</v>
      </c>
      <c r="AD9" s="113">
        <f>[1]Lighting!AD9+[1]Products!AD9+[1]HVAC!AD9+'[1]T-Stats'!AD9+[1]Kits!AD9+[1]HER!AD9+[1]Standard!AD9+[1]Custom!AD9+[1]RCX!AD9+'[1]New Con.'!AD9+[1]SBDI!AD9+[1]EMS!AD9</f>
        <v>0</v>
      </c>
      <c r="AE9" s="113">
        <f>[1]Lighting!AE9+[1]Products!AE9+[1]HVAC!AE9+'[1]T-Stats'!AE9+[1]Kits!AE9+[1]HER!AE9+[1]Standard!AE9+[1]Custom!AE9+[1]RCX!AE9+'[1]New Con.'!AE9+[1]SBDI!AE9+[1]EMS!AE9</f>
        <v>0</v>
      </c>
      <c r="AF9" s="113">
        <f>[1]Lighting!AF9+[1]Products!AF9+[1]HVAC!AF9+'[1]T-Stats'!AF9+[1]Kits!AF9+[1]HER!AF9+[1]Standard!AF9+[1]Custom!AF9+[1]RCX!AF9+'[1]New Con.'!AF9+[1]SBDI!AF9+[1]EMS!AF9</f>
        <v>0</v>
      </c>
      <c r="AG9" s="113">
        <f>[1]Lighting!AG9+[1]Products!AG9+[1]HVAC!AG9+'[1]T-Stats'!AG9+[1]Kits!AG9+[1]HER!AG9+[1]Standard!AG9+[1]Custom!AG9+[1]RCX!AG9+'[1]New Con.'!AG9+[1]SBDI!AG9+[1]EMS!AG9</f>
        <v>0</v>
      </c>
      <c r="AH9" s="113">
        <f>[1]Lighting!AH9+[1]Products!AH9+[1]HVAC!AH9+'[1]T-Stats'!AH9+[1]Kits!AH9+[1]HER!AH9+[1]Standard!AH9+[1]Custom!AH9+[1]RCX!AH9+'[1]New Con.'!AH9+[1]SBDI!AH9+[1]EMS!AH9</f>
        <v>0</v>
      </c>
      <c r="AI9" s="113">
        <f>[1]Lighting!AI9+[1]Products!AI9+[1]HVAC!AI9+'[1]T-Stats'!AI9+[1]Kits!AI9+[1]HER!AI9+[1]Standard!AI9+[1]Custom!AI9+[1]RCX!AI9+'[1]New Con.'!AI9+[1]SBDI!AI9+[1]EMS!AI9</f>
        <v>0</v>
      </c>
      <c r="AJ9" s="113">
        <f>[1]Lighting!AJ9+[1]Products!AJ9+[1]HVAC!AJ9+'[1]T-Stats'!AJ9+[1]Kits!AJ9+[1]HER!AJ9+[1]Standard!AJ9+[1]Custom!AJ9+[1]RCX!AJ9+'[1]New Con.'!AJ9+[1]SBDI!AJ9+[1]EMS!AJ9</f>
        <v>0</v>
      </c>
      <c r="AK9" s="113">
        <f>[1]Lighting!AK9+[1]Products!AK9+[1]HVAC!AK9+'[1]T-Stats'!AK9+[1]Kits!AK9+[1]HER!AK9+[1]Standard!AK9+[1]Custom!AK9+[1]RCX!AK9+'[1]New Con.'!AK9+[1]SBDI!AK9+[1]EMS!AK9</f>
        <v>0</v>
      </c>
      <c r="AL9" s="113">
        <f>[1]Lighting!AL9+[1]Products!AL9+[1]HVAC!AL9+'[1]T-Stats'!AL9+[1]Kits!AL9+[1]HER!AL9+[1]Standard!AL9+[1]Custom!AL9+[1]RCX!AL9+'[1]New Con.'!AL9+[1]SBDI!AL9+[1]EMS!AL9</f>
        <v>0</v>
      </c>
      <c r="AM9" s="113">
        <f>[1]Lighting!AM9+[1]Products!AM9+[1]HVAC!AM9+'[1]T-Stats'!AM9+[1]Kits!AM9+[1]HER!AM9+[1]Standard!AM9+[1]Custom!AM9+[1]RCX!AM9+'[1]New Con.'!AM9+[1]SBDI!AM9+[1]EMS!AM9</f>
        <v>0</v>
      </c>
      <c r="AN9" s="113">
        <f>[1]Lighting!AN9+[1]Products!AN9+[1]HVAC!AN9+'[1]T-Stats'!AN9+[1]Kits!AN9+[1]HER!AN9+[1]Standard!AN9+[1]Custom!AN9+[1]RCX!AN9+'[1]New Con.'!AN9+[1]SBDI!AN9+[1]EMS!AN9</f>
        <v>0</v>
      </c>
      <c r="AO9" s="113">
        <f>[1]Lighting!AO9+[1]Products!AO9+[1]HVAC!AO9+'[1]T-Stats'!AO9+[1]Kits!AO9+[1]HER!AO9+[1]Standard!AO9+[1]Custom!AO9+[1]RCX!AO9+'[1]New Con.'!AO9+[1]SBDI!AO9+[1]EMS!AO9</f>
        <v>0</v>
      </c>
      <c r="AQ9" s="136">
        <f>C9-'KWh (Monthly) ENTRY NLI '!E23</f>
        <v>0</v>
      </c>
      <c r="AR9" s="136">
        <f>D9-'KWh (Monthly) ENTRY NLI '!F23</f>
        <v>0</v>
      </c>
      <c r="AS9" s="136">
        <f>E9-'KWh (Monthly) ENTRY NLI '!G23</f>
        <v>0</v>
      </c>
      <c r="AT9" s="136">
        <f>F9-'KWh (Monthly) ENTRY NLI '!H23</f>
        <v>0</v>
      </c>
      <c r="AU9" s="136">
        <f>G9-'KWh (Monthly) ENTRY NLI '!I23</f>
        <v>0</v>
      </c>
      <c r="AV9" s="136">
        <f>H9-'KWh (Monthly) ENTRY NLI '!J23</f>
        <v>0</v>
      </c>
      <c r="AW9" s="136">
        <f>I9-'KWh (Monthly) ENTRY NLI '!K23</f>
        <v>0</v>
      </c>
      <c r="AX9" s="136">
        <f>J9-'KWh (Monthly) ENTRY NLI '!L23</f>
        <v>0</v>
      </c>
      <c r="AY9" s="136">
        <f>K9-'KWh (Monthly) ENTRY NLI '!M23</f>
        <v>0</v>
      </c>
      <c r="AZ9" s="136">
        <f>L9-'KWh (Monthly) ENTRY NLI '!N23</f>
        <v>0</v>
      </c>
      <c r="BA9" s="136">
        <f>M9-'KWh (Monthly) ENTRY NLI '!O23</f>
        <v>0</v>
      </c>
      <c r="BB9" s="136">
        <f>N9-'KWh (Monthly) ENTRY NLI '!P23</f>
        <v>0</v>
      </c>
      <c r="BC9" s="136">
        <f>O9-'KWh (Monthly) ENTRY NLI '!Q23</f>
        <v>1323041.7974725645</v>
      </c>
      <c r="BD9" s="136">
        <f>P9-'KWh (Monthly) ENTRY NLI '!R23</f>
        <v>0</v>
      </c>
      <c r="BE9" s="136">
        <f>Q9-'KWh (Monthly) ENTRY NLI '!S23</f>
        <v>0</v>
      </c>
      <c r="BF9" s="136">
        <f>R9-'KWh (Monthly) ENTRY NLI '!T23</f>
        <v>0</v>
      </c>
      <c r="BG9" s="136">
        <f>S9-'KWh (Monthly) ENTRY NLI '!U23</f>
        <v>0</v>
      </c>
      <c r="BH9" s="136">
        <f>T9-'KWh (Monthly) ENTRY NLI '!V23</f>
        <v>0</v>
      </c>
      <c r="BI9" s="136">
        <f>U9-'KWh (Monthly) ENTRY NLI '!W23</f>
        <v>0</v>
      </c>
      <c r="BJ9" s="136">
        <f>V9-'KWh (Monthly) ENTRY NLI '!X23</f>
        <v>0</v>
      </c>
      <c r="BK9" s="136">
        <f>W9-'KWh (Monthly) ENTRY NLI '!Y23</f>
        <v>0</v>
      </c>
      <c r="BL9" s="136">
        <f>X9-'KWh (Monthly) ENTRY NLI '!Z23</f>
        <v>0</v>
      </c>
      <c r="BM9" s="136">
        <f>Y9-'KWh (Monthly) ENTRY NLI '!AA23</f>
        <v>0</v>
      </c>
      <c r="BN9" s="136">
        <f>Z9-'KWh (Monthly) ENTRY NLI '!AB23</f>
        <v>0</v>
      </c>
      <c r="BO9" s="136">
        <f>AA9-'KWh (Monthly) ENTRY NLI '!AC23</f>
        <v>9021285</v>
      </c>
      <c r="BP9" s="136">
        <f>AB9-'KWh (Monthly) ENTRY NLI '!AD23</f>
        <v>0</v>
      </c>
      <c r="BQ9" s="136">
        <f>AC9-'KWh (Monthly) ENTRY NLI '!AE23</f>
        <v>0</v>
      </c>
      <c r="BR9" s="136">
        <f>AD9-'KWh (Monthly) ENTRY NLI '!AF23</f>
        <v>0</v>
      </c>
      <c r="BS9" s="136">
        <f>AE9-'KWh (Monthly) ENTRY NLI '!AG23</f>
        <v>0</v>
      </c>
      <c r="BT9" s="136">
        <f>AF9-'KWh (Monthly) ENTRY NLI '!AH23</f>
        <v>0</v>
      </c>
      <c r="BU9" s="136">
        <f>AG9-'KWh (Monthly) ENTRY NLI '!AI23</f>
        <v>0</v>
      </c>
      <c r="BV9" s="136">
        <f>AH9-'KWh (Monthly) ENTRY NLI '!AJ23</f>
        <v>0</v>
      </c>
      <c r="BW9" s="136">
        <f>AI9-'KWh (Monthly) ENTRY NLI '!AK23</f>
        <v>0</v>
      </c>
      <c r="BX9" s="136">
        <f>AJ9-'KWh (Monthly) ENTRY NLI '!AL23</f>
        <v>0</v>
      </c>
      <c r="BY9" s="136">
        <f>AK9-'KWh (Monthly) ENTRY NLI '!AM23</f>
        <v>0</v>
      </c>
      <c r="BZ9" s="136">
        <f>SUM(AL9:AO9)-'KWh (Monthly) ENTRY NLI '!AN23</f>
        <v>0</v>
      </c>
    </row>
    <row r="10" spans="1:78" x14ac:dyDescent="0.25">
      <c r="A10" s="222"/>
      <c r="B10" s="73" t="s">
        <v>1</v>
      </c>
      <c r="C10" s="113">
        <f>[1]Lighting!C10+[1]Products!C10+[1]HVAC!C10+'[1]T-Stats'!C10+[1]Kits!C10+[1]HER!C10+[1]Standard!C10+[1]Custom!C10+[1]RCX!C10+'[1]New Con.'!C10+[1]SBDI!C10+[1]EMS!C10</f>
        <v>0</v>
      </c>
      <c r="D10" s="113">
        <f>[1]Lighting!D10+[1]Products!D10+[1]HVAC!D10+'[1]T-Stats'!D10+[1]Kits!D10+[1]HER!D10+[1]Standard!D10+[1]Custom!D10+[1]RCX!D10+'[1]New Con.'!D10+[1]SBDI!D10+[1]EMS!D10</f>
        <v>853926.56456763635</v>
      </c>
      <c r="E10" s="113">
        <f>[1]Lighting!E10+[1]Products!E10+[1]HVAC!E10+'[1]T-Stats'!E10+[1]Kits!E10+[1]HER!E10+[1]Standard!E10+[1]Custom!E10+[1]RCX!E10+'[1]New Con.'!E10+[1]SBDI!E10+[1]EMS!E10</f>
        <v>1743703.9954985441</v>
      </c>
      <c r="F10" s="113">
        <f>[1]Lighting!F10+[1]Products!F10+[1]HVAC!F10+'[1]T-Stats'!F10+[1]Kits!F10+[1]HER!F10+[1]Standard!F10+[1]Custom!F10+[1]RCX!F10+'[1]New Con.'!F10+[1]SBDI!F10+[1]EMS!F10</f>
        <v>2026005.2350865509</v>
      </c>
      <c r="G10" s="113">
        <f>[1]Lighting!G10+[1]Products!G10+[1]HVAC!G10+'[1]T-Stats'!G10+[1]Kits!G10+[1]HER!G10+[1]Standard!G10+[1]Custom!G10+[1]RCX!G10+'[1]New Con.'!G10+[1]SBDI!G10+[1]EMS!G10</f>
        <v>2303140.4647955149</v>
      </c>
      <c r="H10" s="113">
        <f>[1]Lighting!H10+[1]Products!H10+[1]HVAC!H10+'[1]T-Stats'!H10+[1]Kits!H10+[1]HER!H10+[1]Standard!H10+[1]Custom!H10+[1]RCX!H10+'[1]New Con.'!H10+[1]SBDI!H10+[1]EMS!H10</f>
        <v>4252203.8643127438</v>
      </c>
      <c r="I10" s="113">
        <f>[1]Lighting!I10+[1]Products!I10+[1]HVAC!I10+'[1]T-Stats'!I10+[1]Kits!I10+[1]HER!I10+[1]Standard!I10+[1]Custom!I10+[1]RCX!I10+'[1]New Con.'!I10+[1]SBDI!I10+[1]EMS!I10</f>
        <v>2572760.003164968</v>
      </c>
      <c r="J10" s="113">
        <f>[1]Lighting!J10+[1]Products!J10+[1]HVAC!J10+'[1]T-Stats'!J10+[1]Kits!J10+[1]HER!J10+[1]Standard!J10+[1]Custom!J10+[1]RCX!J10+'[1]New Con.'!J10+[1]SBDI!J10+[1]EMS!J10</f>
        <v>1947497.3700655524</v>
      </c>
      <c r="K10" s="113">
        <f>[1]Lighting!K10+[1]Products!K10+[1]HVAC!K10+'[1]T-Stats'!K10+[1]Kits!K10+[1]HER!K10+[1]Standard!K10+[1]Custom!K10+[1]RCX!K10+'[1]New Con.'!K10+[1]SBDI!K10+[1]EMS!K10</f>
        <v>2352945.785948595</v>
      </c>
      <c r="L10" s="113">
        <f>[1]Lighting!L10+[1]Products!L10+[1]HVAC!L10+'[1]T-Stats'!L10+[1]Kits!L10+[1]HER!L10+[1]Standard!L10+[1]Custom!L10+[1]RCX!L10+'[1]New Con.'!L10+[1]SBDI!L10+[1]EMS!L10</f>
        <v>1990191.3117598356</v>
      </c>
      <c r="M10" s="113">
        <f>[1]Lighting!M10+[1]Products!M10+[1]HVAC!M10+'[1]T-Stats'!M10+[1]Kits!M10+[1]HER!M10+[1]Standard!M10+[1]Custom!M10+[1]RCX!M10+'[1]New Con.'!M10+[1]SBDI!M10+[1]EMS!M10</f>
        <v>1949375.8113764327</v>
      </c>
      <c r="N10" s="113">
        <f>[1]Lighting!N10+[1]Products!N10+[1]HVAC!N10+'[1]T-Stats'!N10+[1]Kits!N10+[1]HER!N10+[1]Standard!N10+[1]Custom!N10+[1]RCX!N10+'[1]New Con.'!N10+[1]SBDI!N10+[1]EMS!N10</f>
        <v>1517059.5852220999</v>
      </c>
      <c r="O10" s="113">
        <f>[1]Lighting!O10+[1]Products!O10+[1]HVAC!O10+'[1]T-Stats'!O10+[1]Kits!O10+[1]HER!O10+[1]Standard!O10+[1]Custom!O10+[1]RCX!O10+'[1]New Con.'!O10+[1]SBDI!O10+[1]EMS!O10</f>
        <v>1232010.9376057494</v>
      </c>
      <c r="P10" s="113">
        <f>[1]Lighting!P10+[1]Products!P10+[1]HVAC!P10+'[1]T-Stats'!P10+[1]Kits!P10+[1]HER!P10+[1]Standard!P10+[1]Custom!P10+[1]RCX!P10+'[1]New Con.'!P10+[1]SBDI!P10+[1]EMS!P10</f>
        <v>1100806.1367046421</v>
      </c>
      <c r="Q10" s="113">
        <f>[1]Lighting!Q10+[1]Products!Q10+[1]HVAC!Q10+'[1]T-Stats'!Q10+[1]Kits!Q10+[1]HER!Q10+[1]Standard!Q10+[1]Custom!Q10+[1]RCX!Q10+'[1]New Con.'!Q10+[1]SBDI!Q10+[1]EMS!Q10</f>
        <v>1819692.680885809</v>
      </c>
      <c r="R10" s="113">
        <f>[1]Lighting!R10+[1]Products!R10+[1]HVAC!R10+'[1]T-Stats'!R10+[1]Kits!R10+[1]HER!R10+[1]Standard!R10+[1]Custom!R10+[1]RCX!R10+'[1]New Con.'!R10+[1]SBDI!R10+[1]EMS!R10</f>
        <v>3450800.8118986255</v>
      </c>
      <c r="S10" s="113">
        <f>[1]Lighting!S10+[1]Products!S10+[1]HVAC!S10+'[1]T-Stats'!S10+[1]Kits!S10+[1]HER!S10+[1]Standard!S10+[1]Custom!S10+[1]RCX!S10+'[1]New Con.'!S10+[1]SBDI!S10+[1]EMS!S10</f>
        <v>2627396.3619573661</v>
      </c>
      <c r="T10" s="113">
        <f>[1]Lighting!T10+[1]Products!T10+[1]HVAC!T10+'[1]T-Stats'!T10+[1]Kits!T10+[1]HER!T10+[1]Standard!T10+[1]Custom!T10+[1]RCX!T10+'[1]New Con.'!T10+[1]SBDI!T10+[1]EMS!T10</f>
        <v>3545215.9050749671</v>
      </c>
      <c r="U10" s="113">
        <f>[1]Lighting!U10+[1]Products!U10+[1]HVAC!U10+'[1]T-Stats'!U10+[1]Kits!U10+[1]HER!U10+[1]Standard!U10+[1]Custom!U10+[1]RCX!U10+'[1]New Con.'!U10+[1]SBDI!U10+[1]EMS!U10</f>
        <v>2800055.4331931309</v>
      </c>
      <c r="V10" s="113">
        <f>[1]Lighting!V10+[1]Products!V10+[1]HVAC!V10+'[1]T-Stats'!V10+[1]Kits!V10+[1]HER!V10+[1]Standard!V10+[1]Custom!V10+[1]RCX!V10+'[1]New Con.'!V10+[1]SBDI!V10+[1]EMS!V10</f>
        <v>2325530.7181695476</v>
      </c>
      <c r="W10" s="113">
        <f>[1]Lighting!W10+[1]Products!W10+[1]HVAC!W10+'[1]T-Stats'!W10+[1]Kits!W10+[1]HER!W10+[1]Standard!W10+[1]Custom!W10+[1]RCX!W10+'[1]New Con.'!W10+[1]SBDI!W10+[1]EMS!W10</f>
        <v>1742808.7879121834</v>
      </c>
      <c r="X10" s="113">
        <f>[1]Lighting!X10+[1]Products!X10+[1]HVAC!X10+'[1]T-Stats'!X10+[1]Kits!X10+[1]HER!X10+[1]Standard!X10+[1]Custom!X10+[1]RCX!X10+'[1]New Con.'!X10+[1]SBDI!X10+[1]EMS!X10</f>
        <v>2158499.6767807938</v>
      </c>
      <c r="Y10" s="113">
        <f>[1]Lighting!Y10+[1]Products!Y10+[1]HVAC!Y10+'[1]T-Stats'!Y10+[1]Kits!Y10+[1]HER!Y10+[1]Standard!Y10+[1]Custom!Y10+[1]RCX!Y10+'[1]New Con.'!Y10+[1]SBDI!Y10+[1]EMS!Y10</f>
        <v>1532208.8103858922</v>
      </c>
      <c r="Z10" s="113">
        <f>[1]Lighting!Z10+[1]Products!Z10+[1]HVAC!Z10+'[1]T-Stats'!Z10+[1]Kits!Z10+[1]HER!Z10+[1]Standard!Z10+[1]Custom!Z10+[1]RCX!Z10+'[1]New Con.'!Z10+[1]SBDI!Z10+[1]EMS!Z10</f>
        <v>1501955.0936072888</v>
      </c>
      <c r="AA10" s="113">
        <f>[1]Lighting!AA10+[1]Products!AA10+[1]HVAC!AA10+'[1]T-Stats'!AA10+[1]Kits!AA10+[1]HER!AA10+[1]Standard!AA10+[1]Custom!AA10+[1]RCX!AA10+'[1]New Con.'!AA10+[1]SBDI!AA10+[1]EMS!AA10</f>
        <v>906970.06323297624</v>
      </c>
      <c r="AB10" s="113">
        <f>[1]Lighting!AB10+[1]Products!AB10+[1]HVAC!AB10+'[1]T-Stats'!AB10+[1]Kits!AB10+[1]HER!AB10+[1]Standard!AB10+[1]Custom!AB10+[1]RCX!AB10+'[1]New Con.'!AB10+[1]SBDI!AB10+[1]EMS!AB10</f>
        <v>1157880.7100818395</v>
      </c>
      <c r="AC10" s="113">
        <f>[1]Lighting!AC10+[1]Products!AC10+[1]HVAC!AC10+'[1]T-Stats'!AC10+[1]Kits!AC10+[1]HER!AC10+[1]Standard!AC10+[1]Custom!AC10+[1]RCX!AC10+'[1]New Con.'!AC10+[1]SBDI!AC10+[1]EMS!AC10</f>
        <v>2229319.9854465029</v>
      </c>
      <c r="AD10" s="113">
        <f>[1]Lighting!AD10+[1]Products!AD10+[1]HVAC!AD10+'[1]T-Stats'!AD10+[1]Kits!AD10+[1]HER!AD10+[1]Standard!AD10+[1]Custom!AD10+[1]RCX!AD10+'[1]New Con.'!AD10+[1]SBDI!AD10+[1]EMS!AD10</f>
        <v>2594425.7338853679</v>
      </c>
      <c r="AE10" s="113">
        <f>[1]Lighting!AE10+[1]Products!AE10+[1]HVAC!AE10+'[1]T-Stats'!AE10+[1]Kits!AE10+[1]HER!AE10+[1]Standard!AE10+[1]Custom!AE10+[1]RCX!AE10+'[1]New Con.'!AE10+[1]SBDI!AE10+[1]EMS!AE10</f>
        <v>3863577.0226300834</v>
      </c>
      <c r="AF10" s="113">
        <f>[1]Lighting!AF10+[1]Products!AF10+[1]HVAC!AF10+'[1]T-Stats'!AF10+[1]Kits!AF10+[1]HER!AF10+[1]Standard!AF10+[1]Custom!AF10+[1]RCX!AF10+'[1]New Con.'!AF10+[1]SBDI!AF10+[1]EMS!AF10</f>
        <v>3383455.7278134455</v>
      </c>
      <c r="AG10" s="113">
        <f>[1]Lighting!AG10+[1]Products!AG10+[1]HVAC!AG10+'[1]T-Stats'!AG10+[1]Kits!AG10+[1]HER!AG10+[1]Standard!AG10+[1]Custom!AG10+[1]RCX!AG10+'[1]New Con.'!AG10+[1]SBDI!AG10+[1]EMS!AG10</f>
        <v>2086282.6172086636</v>
      </c>
      <c r="AH10" s="113">
        <f>[1]Lighting!AH10+[1]Products!AH10+[1]HVAC!AH10+'[1]T-Stats'!AH10+[1]Kits!AH10+[1]HER!AH10+[1]Standard!AH10+[1]Custom!AH10+[1]RCX!AH10+'[1]New Con.'!AH10+[1]SBDI!AH10+[1]EMS!AH10</f>
        <v>1827227.7328449744</v>
      </c>
      <c r="AI10" s="113">
        <f>[1]Lighting!AI10+[1]Products!AI10+[1]HVAC!AI10+'[1]T-Stats'!AI10+[1]Kits!AI10+[1]HER!AI10+[1]Standard!AI10+[1]Custom!AI10+[1]RCX!AI10+'[1]New Con.'!AI10+[1]SBDI!AI10+[1]EMS!AI10</f>
        <v>1991769.1974364258</v>
      </c>
      <c r="AJ10" s="113">
        <f>[1]Lighting!AJ10+[1]Products!AJ10+[1]HVAC!AJ10+'[1]T-Stats'!AJ10+[1]Kits!AJ10+[1]HER!AJ10+[1]Standard!AJ10+[1]Custom!AJ10+[1]RCX!AJ10+'[1]New Con.'!AJ10+[1]SBDI!AJ10+[1]EMS!AJ10</f>
        <v>1057132.5769065786</v>
      </c>
      <c r="AK10" s="113">
        <f>[1]Lighting!AK10+[1]Products!AK10+[1]HVAC!AK10+'[1]T-Stats'!AK10+[1]Kits!AK10+[1]HER!AK10+[1]Standard!AK10+[1]Custom!AK10+[1]RCX!AK10+'[1]New Con.'!AK10+[1]SBDI!AK10+[1]EMS!AK10</f>
        <v>1299247.0977299495</v>
      </c>
      <c r="AL10" s="113">
        <f>[1]Lighting!AL10+[1]Products!AL10+[1]HVAC!AL10+'[1]T-Stats'!AL10+[1]Kits!AL10+[1]HER!AL10+[1]Standard!AL10+[1]Custom!AL10+[1]RCX!AL10+'[1]New Con.'!AL10+[1]SBDI!AL10+[1]EMS!AL10</f>
        <v>1099400.0436230707</v>
      </c>
      <c r="AM10" s="113">
        <f>[1]Lighting!AM10+[1]Products!AM10+[1]HVAC!AM10+'[1]T-Stats'!AM10+[1]Kits!AM10+[1]HER!AM10+[1]Standard!AM10+[1]Custom!AM10+[1]RCX!AM10+'[1]New Con.'!AM10+[1]SBDI!AM10+[1]EMS!AM10</f>
        <v>1082431.4809516319</v>
      </c>
      <c r="AN10" s="113">
        <f>[1]Lighting!AN10+[1]Products!AN10+[1]HVAC!AN10+'[1]T-Stats'!AN10+[1]Kits!AN10+[1]HER!AN10+[1]Standard!AN10+[1]Custom!AN10+[1]RCX!AN10+'[1]New Con.'!AN10+[1]SBDI!AN10+[1]EMS!AN10</f>
        <v>628397.09220408206</v>
      </c>
      <c r="AO10" s="113">
        <f>[1]Lighting!AO10+[1]Products!AO10+[1]HVAC!AO10+'[1]T-Stats'!AO10+[1]Kits!AO10+[1]HER!AO10+[1]Standard!AO10+[1]Custom!AO10+[1]RCX!AO10+'[1]New Con.'!AO10+[1]SBDI!AO10+[1]EMS!AO10</f>
        <v>2148102.9239632301</v>
      </c>
      <c r="AQ10" s="136">
        <f>C10-'KWh (Monthly) ENTRY NLI '!E24</f>
        <v>0</v>
      </c>
      <c r="AR10" s="136">
        <f>D10-'KWh (Monthly) ENTRY NLI '!F24</f>
        <v>0</v>
      </c>
      <c r="AS10" s="136">
        <f>E10-'KWh (Monthly) ENTRY NLI '!G24</f>
        <v>0</v>
      </c>
      <c r="AT10" s="136">
        <f>F10-'KWh (Monthly) ENTRY NLI '!H24</f>
        <v>0</v>
      </c>
      <c r="AU10" s="136">
        <f>G10-'KWh (Monthly) ENTRY NLI '!I24</f>
        <v>0</v>
      </c>
      <c r="AV10" s="136">
        <f>H10-'KWh (Monthly) ENTRY NLI '!J24</f>
        <v>0</v>
      </c>
      <c r="AW10" s="136">
        <f>I10-'KWh (Monthly) ENTRY NLI '!K24</f>
        <v>0</v>
      </c>
      <c r="AX10" s="136">
        <f>J10-'KWh (Monthly) ENTRY NLI '!L24</f>
        <v>0</v>
      </c>
      <c r="AY10" s="136">
        <f>K10-'KWh (Monthly) ENTRY NLI '!M24</f>
        <v>0</v>
      </c>
      <c r="AZ10" s="136">
        <f>L10-'KWh (Monthly) ENTRY NLI '!N24</f>
        <v>0</v>
      </c>
      <c r="BA10" s="136">
        <f>M10-'KWh (Monthly) ENTRY NLI '!O24</f>
        <v>0</v>
      </c>
      <c r="BB10" s="136">
        <f>N10-'KWh (Monthly) ENTRY NLI '!P24</f>
        <v>0</v>
      </c>
      <c r="BC10" s="136">
        <f>O10-'KWh (Monthly) ENTRY NLI '!Q24</f>
        <v>0</v>
      </c>
      <c r="BD10" s="136">
        <f>P10-'KWh (Monthly) ENTRY NLI '!R24</f>
        <v>0</v>
      </c>
      <c r="BE10" s="136">
        <f>Q10-'KWh (Monthly) ENTRY NLI '!S24</f>
        <v>0</v>
      </c>
      <c r="BF10" s="136">
        <f>R10-'KWh (Monthly) ENTRY NLI '!T24</f>
        <v>0</v>
      </c>
      <c r="BG10" s="136">
        <f>S10-'KWh (Monthly) ENTRY NLI '!U24</f>
        <v>0</v>
      </c>
      <c r="BH10" s="136">
        <f>T10-'KWh (Monthly) ENTRY NLI '!V24</f>
        <v>0</v>
      </c>
      <c r="BI10" s="136">
        <f>U10-'KWh (Monthly) ENTRY NLI '!W24</f>
        <v>0</v>
      </c>
      <c r="BJ10" s="136">
        <f>V10-'KWh (Monthly) ENTRY NLI '!X24</f>
        <v>0</v>
      </c>
      <c r="BK10" s="136">
        <f>W10-'KWh (Monthly) ENTRY NLI '!Y24</f>
        <v>0</v>
      </c>
      <c r="BL10" s="136">
        <f>X10-'KWh (Monthly) ENTRY NLI '!Z24</f>
        <v>0</v>
      </c>
      <c r="BM10" s="136">
        <f>Y10-'KWh (Monthly) ENTRY NLI '!AA24</f>
        <v>0</v>
      </c>
      <c r="BN10" s="136">
        <f>Z10-'KWh (Monthly) ENTRY NLI '!AB24</f>
        <v>0</v>
      </c>
      <c r="BO10" s="136">
        <f>AA10-'KWh (Monthly) ENTRY NLI '!AC24</f>
        <v>0</v>
      </c>
      <c r="BP10" s="136">
        <f>AB10-'KWh (Monthly) ENTRY NLI '!AD24</f>
        <v>0</v>
      </c>
      <c r="BQ10" s="136">
        <f>AC10-'KWh (Monthly) ENTRY NLI '!AE24</f>
        <v>0</v>
      </c>
      <c r="BR10" s="136">
        <f>AD10-'KWh (Monthly) ENTRY NLI '!AF24</f>
        <v>0</v>
      </c>
      <c r="BS10" s="136">
        <f>AE10-'KWh (Monthly) ENTRY NLI '!AG24</f>
        <v>0</v>
      </c>
      <c r="BT10" s="136">
        <f>AF10-'KWh (Monthly) ENTRY NLI '!AH24</f>
        <v>0</v>
      </c>
      <c r="BU10" s="136">
        <f>AG10-'KWh (Monthly) ENTRY NLI '!AI24</f>
        <v>0</v>
      </c>
      <c r="BV10" s="136">
        <f>AH10-'KWh (Monthly) ENTRY NLI '!AJ24</f>
        <v>0</v>
      </c>
      <c r="BW10" s="136">
        <f>AI10-'KWh (Monthly) ENTRY NLI '!AK24</f>
        <v>0</v>
      </c>
      <c r="BX10" s="136">
        <f>AJ10-'KWh (Monthly) ENTRY NLI '!AL24</f>
        <v>0</v>
      </c>
      <c r="BY10" s="136">
        <f>AK10-'KWh (Monthly) ENTRY NLI '!AM24</f>
        <v>0</v>
      </c>
      <c r="BZ10" s="136">
        <f>SUM(AL10:AO10)-'KWh (Monthly) ENTRY NLI '!AN24</f>
        <v>0</v>
      </c>
    </row>
    <row r="11" spans="1:78" x14ac:dyDescent="0.25">
      <c r="A11" s="222"/>
      <c r="B11" s="37" t="s">
        <v>2</v>
      </c>
      <c r="C11" s="113">
        <f>[1]Lighting!C11+[1]Products!C11+[1]HVAC!C11+'[1]T-Stats'!C11+[1]Kits!C11+[1]HER!C11+[1]Standard!C11+[1]Custom!C11+[1]RCX!C11+'[1]New Con.'!C11+[1]SBDI!C11+[1]EMS!C11</f>
        <v>0</v>
      </c>
      <c r="D11" s="113">
        <f>[1]Lighting!D11+[1]Products!D11+[1]HVAC!D11+'[1]T-Stats'!D11+[1]Kits!D11+[1]HER!D11+[1]Standard!D11+[1]Custom!D11+[1]RCX!D11+'[1]New Con.'!D11+[1]SBDI!D11+[1]EMS!D11</f>
        <v>0</v>
      </c>
      <c r="E11" s="113">
        <f>[1]Lighting!E11+[1]Products!E11+[1]HVAC!E11+'[1]T-Stats'!E11+[1]Kits!E11+[1]HER!E11+[1]Standard!E11+[1]Custom!E11+[1]RCX!E11+'[1]New Con.'!E11+[1]SBDI!E11+[1]EMS!E11</f>
        <v>0</v>
      </c>
      <c r="F11" s="113">
        <f>[1]Lighting!F11+[1]Products!F11+[1]HVAC!F11+'[1]T-Stats'!F11+[1]Kits!F11+[1]HER!F11+[1]Standard!F11+[1]Custom!F11+[1]RCX!F11+'[1]New Con.'!F11+[1]SBDI!F11+[1]EMS!F11</f>
        <v>0</v>
      </c>
      <c r="G11" s="113">
        <f>[1]Lighting!G11+[1]Products!G11+[1]HVAC!G11+'[1]T-Stats'!G11+[1]Kits!G11+[1]HER!G11+[1]Standard!G11+[1]Custom!G11+[1]RCX!G11+'[1]New Con.'!G11+[1]SBDI!G11+[1]EMS!G11</f>
        <v>0</v>
      </c>
      <c r="H11" s="113">
        <f>[1]Lighting!H11+[1]Products!H11+[1]HVAC!H11+'[1]T-Stats'!H11+[1]Kits!H11+[1]HER!H11+[1]Standard!H11+[1]Custom!H11+[1]RCX!H11+'[1]New Con.'!H11+[1]SBDI!H11+[1]EMS!H11</f>
        <v>0</v>
      </c>
      <c r="I11" s="113">
        <f>[1]Lighting!I11+[1]Products!I11+[1]HVAC!I11+'[1]T-Stats'!I11+[1]Kits!I11+[1]HER!I11+[1]Standard!I11+[1]Custom!I11+[1]RCX!I11+'[1]New Con.'!I11+[1]SBDI!I11+[1]EMS!I11</f>
        <v>0</v>
      </c>
      <c r="J11" s="113">
        <f>[1]Lighting!J11+[1]Products!J11+[1]HVAC!J11+'[1]T-Stats'!J11+[1]Kits!J11+[1]HER!J11+[1]Standard!J11+[1]Custom!J11+[1]RCX!J11+'[1]New Con.'!J11+[1]SBDI!J11+[1]EMS!J11</f>
        <v>0</v>
      </c>
      <c r="K11" s="113">
        <f>[1]Lighting!K11+[1]Products!K11+[1]HVAC!K11+'[1]T-Stats'!K11+[1]Kits!K11+[1]HER!K11+[1]Standard!K11+[1]Custom!K11+[1]RCX!K11+'[1]New Con.'!K11+[1]SBDI!K11+[1]EMS!K11</f>
        <v>0</v>
      </c>
      <c r="L11" s="113">
        <f>[1]Lighting!L11+[1]Products!L11+[1]HVAC!L11+'[1]T-Stats'!L11+[1]Kits!L11+[1]HER!L11+[1]Standard!L11+[1]Custom!L11+[1]RCX!L11+'[1]New Con.'!L11+[1]SBDI!L11+[1]EMS!L11</f>
        <v>0</v>
      </c>
      <c r="M11" s="113">
        <f>[1]Lighting!M11+[1]Products!M11+[1]HVAC!M11+'[1]T-Stats'!M11+[1]Kits!M11+[1]HER!M11+[1]Standard!M11+[1]Custom!M11+[1]RCX!M11+'[1]New Con.'!M11+[1]SBDI!M11+[1]EMS!M11</f>
        <v>0</v>
      </c>
      <c r="N11" s="113">
        <f>[1]Lighting!N11+[1]Products!N11+[1]HVAC!N11+'[1]T-Stats'!N11+[1]Kits!N11+[1]HER!N11+[1]Standard!N11+[1]Custom!N11+[1]RCX!N11+'[1]New Con.'!N11+[1]SBDI!N11+[1]EMS!N11</f>
        <v>0</v>
      </c>
      <c r="O11" s="113">
        <f>[1]Lighting!O11+[1]Products!O11+[1]HVAC!O11+'[1]T-Stats'!O11+[1]Kits!O11+[1]HER!O11+[1]Standard!O11+[1]Custom!O11+[1]RCX!O11+'[1]New Con.'!O11+[1]SBDI!O11+[1]EMS!O11</f>
        <v>0</v>
      </c>
      <c r="P11" s="113">
        <f>[1]Lighting!P11+[1]Products!P11+[1]HVAC!P11+'[1]T-Stats'!P11+[1]Kits!P11+[1]HER!P11+[1]Standard!P11+[1]Custom!P11+[1]RCX!P11+'[1]New Con.'!P11+[1]SBDI!P11+[1]EMS!P11</f>
        <v>0</v>
      </c>
      <c r="Q11" s="113">
        <f>[1]Lighting!Q11+[1]Products!Q11+[1]HVAC!Q11+'[1]T-Stats'!Q11+[1]Kits!Q11+[1]HER!Q11+[1]Standard!Q11+[1]Custom!Q11+[1]RCX!Q11+'[1]New Con.'!Q11+[1]SBDI!Q11+[1]EMS!Q11</f>
        <v>0</v>
      </c>
      <c r="R11" s="113">
        <f>[1]Lighting!R11+[1]Products!R11+[1]HVAC!R11+'[1]T-Stats'!R11+[1]Kits!R11+[1]HER!R11+[1]Standard!R11+[1]Custom!R11+[1]RCX!R11+'[1]New Con.'!R11+[1]SBDI!R11+[1]EMS!R11</f>
        <v>0</v>
      </c>
      <c r="S11" s="113">
        <f>[1]Lighting!S11+[1]Products!S11+[1]HVAC!S11+'[1]T-Stats'!S11+[1]Kits!S11+[1]HER!S11+[1]Standard!S11+[1]Custom!S11+[1]RCX!S11+'[1]New Con.'!S11+[1]SBDI!S11+[1]EMS!S11</f>
        <v>0</v>
      </c>
      <c r="T11" s="113">
        <f>[1]Lighting!T11+[1]Products!T11+[1]HVAC!T11+'[1]T-Stats'!T11+[1]Kits!T11+[1]HER!T11+[1]Standard!T11+[1]Custom!T11+[1]RCX!T11+'[1]New Con.'!T11+[1]SBDI!T11+[1]EMS!T11</f>
        <v>0</v>
      </c>
      <c r="U11" s="113">
        <f>[1]Lighting!U11+[1]Products!U11+[1]HVAC!U11+'[1]T-Stats'!U11+[1]Kits!U11+[1]HER!U11+[1]Standard!U11+[1]Custom!U11+[1]RCX!U11+'[1]New Con.'!U11+[1]SBDI!U11+[1]EMS!U11</f>
        <v>0</v>
      </c>
      <c r="V11" s="113">
        <f>[1]Lighting!V11+[1]Products!V11+[1]HVAC!V11+'[1]T-Stats'!V11+[1]Kits!V11+[1]HER!V11+[1]Standard!V11+[1]Custom!V11+[1]RCX!V11+'[1]New Con.'!V11+[1]SBDI!V11+[1]EMS!V11</f>
        <v>0</v>
      </c>
      <c r="W11" s="113">
        <f>[1]Lighting!W11+[1]Products!W11+[1]HVAC!W11+'[1]T-Stats'!W11+[1]Kits!W11+[1]HER!W11+[1]Standard!W11+[1]Custom!W11+[1]RCX!W11+'[1]New Con.'!W11+[1]SBDI!W11+[1]EMS!W11</f>
        <v>0</v>
      </c>
      <c r="X11" s="113">
        <f>[1]Lighting!X11+[1]Products!X11+[1]HVAC!X11+'[1]T-Stats'!X11+[1]Kits!X11+[1]HER!X11+[1]Standard!X11+[1]Custom!X11+[1]RCX!X11+'[1]New Con.'!X11+[1]SBDI!X11+[1]EMS!X11</f>
        <v>0</v>
      </c>
      <c r="Y11" s="113">
        <f>[1]Lighting!Y11+[1]Products!Y11+[1]HVAC!Y11+'[1]T-Stats'!Y11+[1]Kits!Y11+[1]HER!Y11+[1]Standard!Y11+[1]Custom!Y11+[1]RCX!Y11+'[1]New Con.'!Y11+[1]SBDI!Y11+[1]EMS!Y11</f>
        <v>0</v>
      </c>
      <c r="Z11" s="113">
        <f>[1]Lighting!Z11+[1]Products!Z11+[1]HVAC!Z11+'[1]T-Stats'!Z11+[1]Kits!Z11+[1]HER!Z11+[1]Standard!Z11+[1]Custom!Z11+[1]RCX!Z11+'[1]New Con.'!Z11+[1]SBDI!Z11+[1]EMS!Z11</f>
        <v>0</v>
      </c>
      <c r="AA11" s="113">
        <f>[1]Lighting!AA11+[1]Products!AA11+[1]HVAC!AA11+'[1]T-Stats'!AA11+[1]Kits!AA11+[1]HER!AA11+[1]Standard!AA11+[1]Custom!AA11+[1]RCX!AA11+'[1]New Con.'!AA11+[1]SBDI!AA11+[1]EMS!AA11</f>
        <v>0</v>
      </c>
      <c r="AB11" s="113">
        <f>[1]Lighting!AB11+[1]Products!AB11+[1]HVAC!AB11+'[1]T-Stats'!AB11+[1]Kits!AB11+[1]HER!AB11+[1]Standard!AB11+[1]Custom!AB11+[1]RCX!AB11+'[1]New Con.'!AB11+[1]SBDI!AB11+[1]EMS!AB11</f>
        <v>0</v>
      </c>
      <c r="AC11" s="113">
        <f>[1]Lighting!AC11+[1]Products!AC11+[1]HVAC!AC11+'[1]T-Stats'!AC11+[1]Kits!AC11+[1]HER!AC11+[1]Standard!AC11+[1]Custom!AC11+[1]RCX!AC11+'[1]New Con.'!AC11+[1]SBDI!AC11+[1]EMS!AC11</f>
        <v>0</v>
      </c>
      <c r="AD11" s="113">
        <f>[1]Lighting!AD11+[1]Products!AD11+[1]HVAC!AD11+'[1]T-Stats'!AD11+[1]Kits!AD11+[1]HER!AD11+[1]Standard!AD11+[1]Custom!AD11+[1]RCX!AD11+'[1]New Con.'!AD11+[1]SBDI!AD11+[1]EMS!AD11</f>
        <v>0</v>
      </c>
      <c r="AE11" s="113">
        <f>[1]Lighting!AE11+[1]Products!AE11+[1]HVAC!AE11+'[1]T-Stats'!AE11+[1]Kits!AE11+[1]HER!AE11+[1]Standard!AE11+[1]Custom!AE11+[1]RCX!AE11+'[1]New Con.'!AE11+[1]SBDI!AE11+[1]EMS!AE11</f>
        <v>0</v>
      </c>
      <c r="AF11" s="113">
        <f>[1]Lighting!AF11+[1]Products!AF11+[1]HVAC!AF11+'[1]T-Stats'!AF11+[1]Kits!AF11+[1]HER!AF11+[1]Standard!AF11+[1]Custom!AF11+[1]RCX!AF11+'[1]New Con.'!AF11+[1]SBDI!AF11+[1]EMS!AF11</f>
        <v>0</v>
      </c>
      <c r="AG11" s="113">
        <f>[1]Lighting!AG11+[1]Products!AG11+[1]HVAC!AG11+'[1]T-Stats'!AG11+[1]Kits!AG11+[1]HER!AG11+[1]Standard!AG11+[1]Custom!AG11+[1]RCX!AG11+'[1]New Con.'!AG11+[1]SBDI!AG11+[1]EMS!AG11</f>
        <v>0</v>
      </c>
      <c r="AH11" s="113">
        <f>[1]Lighting!AH11+[1]Products!AH11+[1]HVAC!AH11+'[1]T-Stats'!AH11+[1]Kits!AH11+[1]HER!AH11+[1]Standard!AH11+[1]Custom!AH11+[1]RCX!AH11+'[1]New Con.'!AH11+[1]SBDI!AH11+[1]EMS!AH11</f>
        <v>0</v>
      </c>
      <c r="AI11" s="113">
        <f>[1]Lighting!AI11+[1]Products!AI11+[1]HVAC!AI11+'[1]T-Stats'!AI11+[1]Kits!AI11+[1]HER!AI11+[1]Standard!AI11+[1]Custom!AI11+[1]RCX!AI11+'[1]New Con.'!AI11+[1]SBDI!AI11+[1]EMS!AI11</f>
        <v>0</v>
      </c>
      <c r="AJ11" s="113">
        <f>[1]Lighting!AJ11+[1]Products!AJ11+[1]HVAC!AJ11+'[1]T-Stats'!AJ11+[1]Kits!AJ11+[1]HER!AJ11+[1]Standard!AJ11+[1]Custom!AJ11+[1]RCX!AJ11+'[1]New Con.'!AJ11+[1]SBDI!AJ11+[1]EMS!AJ11</f>
        <v>0</v>
      </c>
      <c r="AK11" s="113">
        <f>[1]Lighting!AK11+[1]Products!AK11+[1]HVAC!AK11+'[1]T-Stats'!AK11+[1]Kits!AK11+[1]HER!AK11+[1]Standard!AK11+[1]Custom!AK11+[1]RCX!AK11+'[1]New Con.'!AK11+[1]SBDI!AK11+[1]EMS!AK11</f>
        <v>0</v>
      </c>
      <c r="AL11" s="113">
        <f>[1]Lighting!AL11+[1]Products!AL11+[1]HVAC!AL11+'[1]T-Stats'!AL11+[1]Kits!AL11+[1]HER!AL11+[1]Standard!AL11+[1]Custom!AL11+[1]RCX!AL11+'[1]New Con.'!AL11+[1]SBDI!AL11+[1]EMS!AL11</f>
        <v>0</v>
      </c>
      <c r="AM11" s="113">
        <f>[1]Lighting!AM11+[1]Products!AM11+[1]HVAC!AM11+'[1]T-Stats'!AM11+[1]Kits!AM11+[1]HER!AM11+[1]Standard!AM11+[1]Custom!AM11+[1]RCX!AM11+'[1]New Con.'!AM11+[1]SBDI!AM11+[1]EMS!AM11</f>
        <v>0</v>
      </c>
      <c r="AN11" s="113">
        <f>[1]Lighting!AN11+[1]Products!AN11+[1]HVAC!AN11+'[1]T-Stats'!AN11+[1]Kits!AN11+[1]HER!AN11+[1]Standard!AN11+[1]Custom!AN11+[1]RCX!AN11+'[1]New Con.'!AN11+[1]SBDI!AN11+[1]EMS!AN11</f>
        <v>0</v>
      </c>
      <c r="AO11" s="113">
        <f>[1]Lighting!AO11+[1]Products!AO11+[1]HVAC!AO11+'[1]T-Stats'!AO11+[1]Kits!AO11+[1]HER!AO11+[1]Standard!AO11+[1]Custom!AO11+[1]RCX!AO11+'[1]New Con.'!AO11+[1]SBDI!AO11+[1]EMS!AO11</f>
        <v>0</v>
      </c>
      <c r="AQ11" s="136">
        <f>C11-'KWh (Monthly) ENTRY NLI '!E25</f>
        <v>0</v>
      </c>
      <c r="AR11" s="136">
        <f>D11-'KWh (Monthly) ENTRY NLI '!F25</f>
        <v>0</v>
      </c>
      <c r="AS11" s="136">
        <f>E11-'KWh (Monthly) ENTRY NLI '!G25</f>
        <v>0</v>
      </c>
      <c r="AT11" s="136">
        <f>F11-'KWh (Monthly) ENTRY NLI '!H25</f>
        <v>0</v>
      </c>
      <c r="AU11" s="136">
        <f>G11-'KWh (Monthly) ENTRY NLI '!I25</f>
        <v>0</v>
      </c>
      <c r="AV11" s="136">
        <f>H11-'KWh (Monthly) ENTRY NLI '!J25</f>
        <v>0</v>
      </c>
      <c r="AW11" s="136">
        <f>I11-'KWh (Monthly) ENTRY NLI '!K25</f>
        <v>0</v>
      </c>
      <c r="AX11" s="136">
        <f>J11-'KWh (Monthly) ENTRY NLI '!L25</f>
        <v>0</v>
      </c>
      <c r="AY11" s="136">
        <f>K11-'KWh (Monthly) ENTRY NLI '!M25</f>
        <v>0</v>
      </c>
      <c r="AZ11" s="136">
        <f>L11-'KWh (Monthly) ENTRY NLI '!N25</f>
        <v>0</v>
      </c>
      <c r="BA11" s="136">
        <f>M11-'KWh (Monthly) ENTRY NLI '!O25</f>
        <v>0</v>
      </c>
      <c r="BB11" s="136">
        <f>N11-'KWh (Monthly) ENTRY NLI '!P25</f>
        <v>0</v>
      </c>
      <c r="BC11" s="136">
        <f>O11-'KWh (Monthly) ENTRY NLI '!Q25</f>
        <v>0</v>
      </c>
      <c r="BD11" s="136">
        <f>P11-'KWh (Monthly) ENTRY NLI '!R25</f>
        <v>0</v>
      </c>
      <c r="BE11" s="136">
        <f>Q11-'KWh (Monthly) ENTRY NLI '!S25</f>
        <v>0</v>
      </c>
      <c r="BF11" s="136">
        <f>R11-'KWh (Monthly) ENTRY NLI '!T25</f>
        <v>0</v>
      </c>
      <c r="BG11" s="136">
        <f>S11-'KWh (Monthly) ENTRY NLI '!U25</f>
        <v>0</v>
      </c>
      <c r="BH11" s="136">
        <f>T11-'KWh (Monthly) ENTRY NLI '!V25</f>
        <v>0</v>
      </c>
      <c r="BI11" s="136">
        <f>U11-'KWh (Monthly) ENTRY NLI '!W25</f>
        <v>0</v>
      </c>
      <c r="BJ11" s="136">
        <f>V11-'KWh (Monthly) ENTRY NLI '!X25</f>
        <v>0</v>
      </c>
      <c r="BK11" s="136">
        <f>W11-'KWh (Monthly) ENTRY NLI '!Y25</f>
        <v>0</v>
      </c>
      <c r="BL11" s="136">
        <f>X11-'KWh (Monthly) ENTRY NLI '!Z25</f>
        <v>0</v>
      </c>
      <c r="BM11" s="136">
        <f>Y11-'KWh (Monthly) ENTRY NLI '!AA25</f>
        <v>0</v>
      </c>
      <c r="BN11" s="136">
        <f>Z11-'KWh (Monthly) ENTRY NLI '!AB25</f>
        <v>0</v>
      </c>
      <c r="BO11" s="136">
        <f>AA11-'KWh (Monthly) ENTRY NLI '!AC25</f>
        <v>0</v>
      </c>
      <c r="BP11" s="136">
        <f>AB11-'KWh (Monthly) ENTRY NLI '!AD25</f>
        <v>0</v>
      </c>
      <c r="BQ11" s="136">
        <f>AC11-'KWh (Monthly) ENTRY NLI '!AE25</f>
        <v>0</v>
      </c>
      <c r="BR11" s="136">
        <f>AD11-'KWh (Monthly) ENTRY NLI '!AF25</f>
        <v>0</v>
      </c>
      <c r="BS11" s="136">
        <f>AE11-'KWh (Monthly) ENTRY NLI '!AG25</f>
        <v>0</v>
      </c>
      <c r="BT11" s="136">
        <f>AF11-'KWh (Monthly) ENTRY NLI '!AH25</f>
        <v>0</v>
      </c>
      <c r="BU11" s="136">
        <f>AG11-'KWh (Monthly) ENTRY NLI '!AI25</f>
        <v>0</v>
      </c>
      <c r="BV11" s="136">
        <f>AH11-'KWh (Monthly) ENTRY NLI '!AJ25</f>
        <v>0</v>
      </c>
      <c r="BW11" s="136">
        <f>AI11-'KWh (Monthly) ENTRY NLI '!AK25</f>
        <v>0</v>
      </c>
      <c r="BX11" s="136">
        <f>AJ11-'KWh (Monthly) ENTRY NLI '!AL25</f>
        <v>0</v>
      </c>
      <c r="BY11" s="136">
        <f>AK11-'KWh (Monthly) ENTRY NLI '!AM25</f>
        <v>0</v>
      </c>
      <c r="BZ11" s="136">
        <f>SUM(AL11:AO11)-'KWh (Monthly) ENTRY NLI '!AN25</f>
        <v>0</v>
      </c>
    </row>
    <row r="12" spans="1:78" x14ac:dyDescent="0.25">
      <c r="A12" s="222"/>
      <c r="B12" s="73" t="s">
        <v>3</v>
      </c>
      <c r="C12" s="113">
        <f>[1]Lighting!C12+[1]Products!C12+[1]HVAC!C12+'[1]T-Stats'!C12+[1]Kits!C12+[1]HER!C12+[1]Standard!C12+[1]Custom!C12+[1]RCX!C12+'[1]New Con.'!C12+[1]SBDI!C12+[1]EMS!C12</f>
        <v>0</v>
      </c>
      <c r="D12" s="113">
        <f>[1]Lighting!D12+[1]Products!D12+[1]HVAC!D12+'[1]T-Stats'!D12+[1]Kits!D12+[1]HER!D12+[1]Standard!D12+[1]Custom!D12+[1]RCX!D12+'[1]New Con.'!D12+[1]SBDI!D12+[1]EMS!D12</f>
        <v>1006853.5159764723</v>
      </c>
      <c r="E12" s="113">
        <f>[1]Lighting!E12+[1]Products!E12+[1]HVAC!E12+'[1]T-Stats'!E12+[1]Kits!E12+[1]HER!E12+[1]Standard!E12+[1]Custom!E12+[1]RCX!E12+'[1]New Con.'!E12+[1]SBDI!E12+[1]EMS!E12</f>
        <v>1791677.8526914953</v>
      </c>
      <c r="F12" s="113">
        <f>[1]Lighting!F12+[1]Products!F12+[1]HVAC!F12+'[1]T-Stats'!F12+[1]Kits!F12+[1]HER!F12+[1]Standard!F12+[1]Custom!F12+[1]RCX!F12+'[1]New Con.'!F12+[1]SBDI!F12+[1]EMS!F12</f>
        <v>2332018.6971102599</v>
      </c>
      <c r="G12" s="113">
        <f>[1]Lighting!G12+[1]Products!G12+[1]HVAC!G12+'[1]T-Stats'!G12+[1]Kits!G12+[1]HER!G12+[1]Standard!G12+[1]Custom!G12+[1]RCX!G12+'[1]New Con.'!G12+[1]SBDI!G12+[1]EMS!G12</f>
        <v>2124589.2019798537</v>
      </c>
      <c r="H12" s="113">
        <f>[1]Lighting!H12+[1]Products!H12+[1]HVAC!H12+'[1]T-Stats'!H12+[1]Kits!H12+[1]HER!H12+[1]Standard!H12+[1]Custom!H12+[1]RCX!H12+'[1]New Con.'!H12+[1]SBDI!H12+[1]EMS!H12</f>
        <v>3406970.3528381544</v>
      </c>
      <c r="I12" s="113">
        <f>[1]Lighting!I12+[1]Products!I12+[1]HVAC!I12+'[1]T-Stats'!I12+[1]Kits!I12+[1]HER!I12+[1]Standard!I12+[1]Custom!I12+[1]RCX!I12+'[1]New Con.'!I12+[1]SBDI!I12+[1]EMS!I12</f>
        <v>2682664.7085251976</v>
      </c>
      <c r="J12" s="113">
        <f>[1]Lighting!J12+[1]Products!J12+[1]HVAC!J12+'[1]T-Stats'!J12+[1]Kits!J12+[1]HER!J12+[1]Standard!J12+[1]Custom!J12+[1]RCX!J12+'[1]New Con.'!J12+[1]SBDI!J12+[1]EMS!J12</f>
        <v>2300735.5597421769</v>
      </c>
      <c r="K12" s="113">
        <f>[1]Lighting!K12+[1]Products!K12+[1]HVAC!K12+'[1]T-Stats'!K12+[1]Kits!K12+[1]HER!K12+[1]Standard!K12+[1]Custom!K12+[1]RCX!K12+'[1]New Con.'!K12+[1]SBDI!K12+[1]EMS!K12</f>
        <v>3791661.2215495659</v>
      </c>
      <c r="L12" s="113">
        <f>[1]Lighting!L12+[1]Products!L12+[1]HVAC!L12+'[1]T-Stats'!L12+[1]Kits!L12+[1]HER!L12+[1]Standard!L12+[1]Custom!L12+[1]RCX!L12+'[1]New Con.'!L12+[1]SBDI!L12+[1]EMS!L12</f>
        <v>1912525.2384781276</v>
      </c>
      <c r="M12" s="113">
        <f>[1]Lighting!M12+[1]Products!M12+[1]HVAC!M12+'[1]T-Stats'!M12+[1]Kits!M12+[1]HER!M12+[1]Standard!M12+[1]Custom!M12+[1]RCX!M12+'[1]New Con.'!M12+[1]SBDI!M12+[1]EMS!M12</f>
        <v>2684998.8169134031</v>
      </c>
      <c r="N12" s="113">
        <f>[1]Lighting!N12+[1]Products!N12+[1]HVAC!N12+'[1]T-Stats'!N12+[1]Kits!N12+[1]HER!N12+[1]Standard!N12+[1]Custom!N12+[1]RCX!N12+'[1]New Con.'!N12+[1]SBDI!N12+[1]EMS!N12</f>
        <v>2692229.169888664</v>
      </c>
      <c r="O12" s="113">
        <f>[1]Lighting!O12+[1]Products!O12+[1]HVAC!O12+'[1]T-Stats'!O12+[1]Kits!O12+[1]HER!O12+[1]Standard!O12+[1]Custom!O12+[1]RCX!O12+'[1]New Con.'!O12+[1]SBDI!O12+[1]EMS!O12</f>
        <v>1969158.1424047966</v>
      </c>
      <c r="P12" s="113">
        <f>[1]Lighting!P12+[1]Products!P12+[1]HVAC!P12+'[1]T-Stats'!P12+[1]Kits!P12+[1]HER!P12+[1]Standard!P12+[1]Custom!P12+[1]RCX!P12+'[1]New Con.'!P12+[1]SBDI!P12+[1]EMS!P12</f>
        <v>1259692.5462023371</v>
      </c>
      <c r="Q12" s="113">
        <f>[1]Lighting!Q12+[1]Products!Q12+[1]HVAC!Q12+'[1]T-Stats'!Q12+[1]Kits!Q12+[1]HER!Q12+[1]Standard!Q12+[1]Custom!Q12+[1]RCX!Q12+'[1]New Con.'!Q12+[1]SBDI!Q12+[1]EMS!Q12</f>
        <v>1881946.4220054254</v>
      </c>
      <c r="R12" s="113">
        <f>[1]Lighting!R12+[1]Products!R12+[1]HVAC!R12+'[1]T-Stats'!R12+[1]Kits!R12+[1]HER!R12+[1]Standard!R12+[1]Custom!R12+[1]RCX!R12+'[1]New Con.'!R12+[1]SBDI!R12+[1]EMS!R12</f>
        <v>3765833.8192827906</v>
      </c>
      <c r="S12" s="113">
        <f>[1]Lighting!S12+[1]Products!S12+[1]HVAC!S12+'[1]T-Stats'!S12+[1]Kits!S12+[1]HER!S12+[1]Standard!S12+[1]Custom!S12+[1]RCX!S12+'[1]New Con.'!S12+[1]SBDI!S12+[1]EMS!S12</f>
        <v>2403816.986461686</v>
      </c>
      <c r="T12" s="113">
        <f>[1]Lighting!T12+[1]Products!T12+[1]HVAC!T12+'[1]T-Stats'!T12+[1]Kits!T12+[1]HER!T12+[1]Standard!T12+[1]Custom!T12+[1]RCX!T12+'[1]New Con.'!T12+[1]SBDI!T12+[1]EMS!T12</f>
        <v>3662451.7432258562</v>
      </c>
      <c r="U12" s="113">
        <f>[1]Lighting!U12+[1]Products!U12+[1]HVAC!U12+'[1]T-Stats'!U12+[1]Kits!U12+[1]HER!U12+[1]Standard!U12+[1]Custom!U12+[1]RCX!U12+'[1]New Con.'!U12+[1]SBDI!U12+[1]EMS!U12</f>
        <v>3416839.0050270231</v>
      </c>
      <c r="V12" s="113">
        <f>[1]Lighting!V12+[1]Products!V12+[1]HVAC!V12+'[1]T-Stats'!V12+[1]Kits!V12+[1]HER!V12+[1]Standard!V12+[1]Custom!V12+[1]RCX!V12+'[1]New Con.'!V12+[1]SBDI!V12+[1]EMS!V12</f>
        <v>2269232.267977084</v>
      </c>
      <c r="W12" s="113">
        <f>[1]Lighting!W12+[1]Products!W12+[1]HVAC!W12+'[1]T-Stats'!W12+[1]Kits!W12+[1]HER!W12+[1]Standard!W12+[1]Custom!W12+[1]RCX!W12+'[1]New Con.'!W12+[1]SBDI!W12+[1]EMS!W12</f>
        <v>2863898.4382128101</v>
      </c>
      <c r="X12" s="113">
        <f>[1]Lighting!X12+[1]Products!X12+[1]HVAC!X12+'[1]T-Stats'!X12+[1]Kits!X12+[1]HER!X12+[1]Standard!X12+[1]Custom!X12+[1]RCX!X12+'[1]New Con.'!X12+[1]SBDI!X12+[1]EMS!X12</f>
        <v>2315787.5120349373</v>
      </c>
      <c r="Y12" s="113">
        <f>[1]Lighting!Y12+[1]Products!Y12+[1]HVAC!Y12+'[1]T-Stats'!Y12+[1]Kits!Y12+[1]HER!Y12+[1]Standard!Y12+[1]Custom!Y12+[1]RCX!Y12+'[1]New Con.'!Y12+[1]SBDI!Y12+[1]EMS!Y12</f>
        <v>1410094.7171948494</v>
      </c>
      <c r="Z12" s="113">
        <f>[1]Lighting!Z12+[1]Products!Z12+[1]HVAC!Z12+'[1]T-Stats'!Z12+[1]Kits!Z12+[1]HER!Z12+[1]Standard!Z12+[1]Custom!Z12+[1]RCX!Z12+'[1]New Con.'!Z12+[1]SBDI!Z12+[1]EMS!Z12</f>
        <v>1919470.7680403171</v>
      </c>
      <c r="AA12" s="113">
        <f>[1]Lighting!AA12+[1]Products!AA12+[1]HVAC!AA12+'[1]T-Stats'!AA12+[1]Kits!AA12+[1]HER!AA12+[1]Standard!AA12+[1]Custom!AA12+[1]RCX!AA12+'[1]New Con.'!AA12+[1]SBDI!AA12+[1]EMS!AA12</f>
        <v>1057705.4993825611</v>
      </c>
      <c r="AB12" s="113">
        <f>[1]Lighting!AB12+[1]Products!AB12+[1]HVAC!AB12+'[1]T-Stats'!AB12+[1]Kits!AB12+[1]HER!AB12+[1]Standard!AB12+[1]Custom!AB12+[1]RCX!AB12+'[1]New Con.'!AB12+[1]SBDI!AB12+[1]EMS!AB12</f>
        <v>1160396.5198634113</v>
      </c>
      <c r="AC12" s="113">
        <f>[1]Lighting!AC12+[1]Products!AC12+[1]HVAC!AC12+'[1]T-Stats'!AC12+[1]Kits!AC12+[1]HER!AC12+[1]Standard!AC12+[1]Custom!AC12+[1]RCX!AC12+'[1]New Con.'!AC12+[1]SBDI!AC12+[1]EMS!AC12</f>
        <v>1880239.437113493</v>
      </c>
      <c r="AD12" s="113">
        <f>[1]Lighting!AD12+[1]Products!AD12+[1]HVAC!AD12+'[1]T-Stats'!AD12+[1]Kits!AD12+[1]HER!AD12+[1]Standard!AD12+[1]Custom!AD12+[1]RCX!AD12+'[1]New Con.'!AD12+[1]SBDI!AD12+[1]EMS!AD12</f>
        <v>2161640.8173973784</v>
      </c>
      <c r="AE12" s="113">
        <f>[1]Lighting!AE12+[1]Products!AE12+[1]HVAC!AE12+'[1]T-Stats'!AE12+[1]Kits!AE12+[1]HER!AE12+[1]Standard!AE12+[1]Custom!AE12+[1]RCX!AE12+'[1]New Con.'!AE12+[1]SBDI!AE12+[1]EMS!AE12</f>
        <v>3228407.5049346099</v>
      </c>
      <c r="AF12" s="113">
        <f>[1]Lighting!AF12+[1]Products!AF12+[1]HVAC!AF12+'[1]T-Stats'!AF12+[1]Kits!AF12+[1]HER!AF12+[1]Standard!AF12+[1]Custom!AF12+[1]RCX!AF12+'[1]New Con.'!AF12+[1]SBDI!AF12+[1]EMS!AF12</f>
        <v>2652161.4686883576</v>
      </c>
      <c r="AG12" s="113">
        <f>[1]Lighting!AG12+[1]Products!AG12+[1]HVAC!AG12+'[1]T-Stats'!AG12+[1]Kits!AG12+[1]HER!AG12+[1]Standard!AG12+[1]Custom!AG12+[1]RCX!AG12+'[1]New Con.'!AG12+[1]SBDI!AG12+[1]EMS!AG12</f>
        <v>1908791.7535541567</v>
      </c>
      <c r="AH12" s="113">
        <f>[1]Lighting!AH12+[1]Products!AH12+[1]HVAC!AH12+'[1]T-Stats'!AH12+[1]Kits!AH12+[1]HER!AH12+[1]Standard!AH12+[1]Custom!AH12+[1]RCX!AH12+'[1]New Con.'!AH12+[1]SBDI!AH12+[1]EMS!AH12</f>
        <v>1913324.8244567129</v>
      </c>
      <c r="AI12" s="113">
        <f>[1]Lighting!AI12+[1]Products!AI12+[1]HVAC!AI12+'[1]T-Stats'!AI12+[1]Kits!AI12+[1]HER!AI12+[1]Standard!AI12+[1]Custom!AI12+[1]RCX!AI12+'[1]New Con.'!AI12+[1]SBDI!AI12+[1]EMS!AI12</f>
        <v>3266260.2274885131</v>
      </c>
      <c r="AJ12" s="113">
        <f>[1]Lighting!AJ12+[1]Products!AJ12+[1]HVAC!AJ12+'[1]T-Stats'!AJ12+[1]Kits!AJ12+[1]HER!AJ12+[1]Standard!AJ12+[1]Custom!AJ12+[1]RCX!AJ12+'[1]New Con.'!AJ12+[1]SBDI!AJ12+[1]EMS!AJ12</f>
        <v>1338798.4152541948</v>
      </c>
      <c r="AK12" s="113">
        <f>[1]Lighting!AK12+[1]Products!AK12+[1]HVAC!AK12+'[1]T-Stats'!AK12+[1]Kits!AK12+[1]HER!AK12+[1]Standard!AK12+[1]Custom!AK12+[1]RCX!AK12+'[1]New Con.'!AK12+[1]SBDI!AK12+[1]EMS!AK12</f>
        <v>1853345.1376377828</v>
      </c>
      <c r="AL12" s="113">
        <f>[1]Lighting!AL12+[1]Products!AL12+[1]HVAC!AL12+'[1]T-Stats'!AL12+[1]Kits!AL12+[1]HER!AL12+[1]Standard!AL12+[1]Custom!AL12+[1]RCX!AL12+'[1]New Con.'!AL12+[1]SBDI!AL12+[1]EMS!AL12</f>
        <v>1806479.5437285595</v>
      </c>
      <c r="AM12" s="113">
        <f>[1]Lighting!AM12+[1]Products!AM12+[1]HVAC!AM12+'[1]T-Stats'!AM12+[1]Kits!AM12+[1]HER!AM12+[1]Standard!AM12+[1]Custom!AM12+[1]RCX!AM12+'[1]New Con.'!AM12+[1]SBDI!AM12+[1]EMS!AM12</f>
        <v>2371291.4174563866</v>
      </c>
      <c r="AN12" s="113">
        <f>[1]Lighting!AN12+[1]Products!AN12+[1]HVAC!AN12+'[1]T-Stats'!AN12+[1]Kits!AN12+[1]HER!AN12+[1]Standard!AN12+[1]Custom!AN12+[1]RCX!AN12+'[1]New Con.'!AN12+[1]SBDI!AN12+[1]EMS!AN12</f>
        <v>1789683.5042187937</v>
      </c>
      <c r="AO12" s="113">
        <f>[1]Lighting!AO12+[1]Products!AO12+[1]HVAC!AO12+'[1]T-Stats'!AO12+[1]Kits!AO12+[1]HER!AO12+[1]Standard!AO12+[1]Custom!AO12+[1]RCX!AO12+'[1]New Con.'!AO12+[1]SBDI!AO12+[1]EMS!AO12</f>
        <v>3084995.5183891985</v>
      </c>
      <c r="AQ12" s="136">
        <f>C12-'KWh (Monthly) ENTRY NLI '!E26</f>
        <v>0</v>
      </c>
      <c r="AR12" s="136">
        <f>D12-'KWh (Monthly) ENTRY NLI '!F26</f>
        <v>0</v>
      </c>
      <c r="AS12" s="136">
        <f>E12-'KWh (Monthly) ENTRY NLI '!G26</f>
        <v>0</v>
      </c>
      <c r="AT12" s="136">
        <f>F12-'KWh (Monthly) ENTRY NLI '!H26</f>
        <v>0</v>
      </c>
      <c r="AU12" s="136">
        <f>G12-'KWh (Monthly) ENTRY NLI '!I26</f>
        <v>0</v>
      </c>
      <c r="AV12" s="136">
        <f>H12-'KWh (Monthly) ENTRY NLI '!J26</f>
        <v>0</v>
      </c>
      <c r="AW12" s="136">
        <f>I12-'KWh (Monthly) ENTRY NLI '!K26</f>
        <v>0</v>
      </c>
      <c r="AX12" s="136">
        <f>J12-'KWh (Monthly) ENTRY NLI '!L26</f>
        <v>0</v>
      </c>
      <c r="AY12" s="136">
        <f>K12-'KWh (Monthly) ENTRY NLI '!M26</f>
        <v>0</v>
      </c>
      <c r="AZ12" s="136">
        <f>L12-'KWh (Monthly) ENTRY NLI '!N26</f>
        <v>0</v>
      </c>
      <c r="BA12" s="136">
        <f>M12-'KWh (Monthly) ENTRY NLI '!O26</f>
        <v>0</v>
      </c>
      <c r="BB12" s="136">
        <f>N12-'KWh (Monthly) ENTRY NLI '!P26</f>
        <v>0</v>
      </c>
      <c r="BC12" s="136">
        <f>O12-'KWh (Monthly) ENTRY NLI '!Q26</f>
        <v>0</v>
      </c>
      <c r="BD12" s="136">
        <f>P12-'KWh (Monthly) ENTRY NLI '!R26</f>
        <v>0</v>
      </c>
      <c r="BE12" s="136">
        <f>Q12-'KWh (Monthly) ENTRY NLI '!S26</f>
        <v>0</v>
      </c>
      <c r="BF12" s="136">
        <f>R12-'KWh (Monthly) ENTRY NLI '!T26</f>
        <v>0</v>
      </c>
      <c r="BG12" s="136">
        <f>S12-'KWh (Monthly) ENTRY NLI '!U26</f>
        <v>0</v>
      </c>
      <c r="BH12" s="136">
        <f>T12-'KWh (Monthly) ENTRY NLI '!V26</f>
        <v>0</v>
      </c>
      <c r="BI12" s="136">
        <f>U12-'KWh (Monthly) ENTRY NLI '!W26</f>
        <v>0</v>
      </c>
      <c r="BJ12" s="136">
        <f>V12-'KWh (Monthly) ENTRY NLI '!X26</f>
        <v>0</v>
      </c>
      <c r="BK12" s="136">
        <f>W12-'KWh (Monthly) ENTRY NLI '!Y26</f>
        <v>0</v>
      </c>
      <c r="BL12" s="136">
        <f>X12-'KWh (Monthly) ENTRY NLI '!Z26</f>
        <v>0</v>
      </c>
      <c r="BM12" s="136">
        <f>Y12-'KWh (Monthly) ENTRY NLI '!AA26</f>
        <v>0</v>
      </c>
      <c r="BN12" s="136">
        <f>Z12-'KWh (Monthly) ENTRY NLI '!AB26</f>
        <v>0</v>
      </c>
      <c r="BO12" s="136">
        <f>AA12-'KWh (Monthly) ENTRY NLI '!AC26</f>
        <v>0</v>
      </c>
      <c r="BP12" s="136">
        <f>AB12-'KWh (Monthly) ENTRY NLI '!AD26</f>
        <v>0</v>
      </c>
      <c r="BQ12" s="136">
        <f>AC12-'KWh (Monthly) ENTRY NLI '!AE26</f>
        <v>0</v>
      </c>
      <c r="BR12" s="136">
        <f>AD12-'KWh (Monthly) ENTRY NLI '!AF26</f>
        <v>0</v>
      </c>
      <c r="BS12" s="136">
        <f>AE12-'KWh (Monthly) ENTRY NLI '!AG26</f>
        <v>0</v>
      </c>
      <c r="BT12" s="136">
        <f>AF12-'KWh (Monthly) ENTRY NLI '!AH26</f>
        <v>0</v>
      </c>
      <c r="BU12" s="136">
        <f>AG12-'KWh (Monthly) ENTRY NLI '!AI26</f>
        <v>0</v>
      </c>
      <c r="BV12" s="136">
        <f>AH12-'KWh (Monthly) ENTRY NLI '!AJ26</f>
        <v>0</v>
      </c>
      <c r="BW12" s="136">
        <f>AI12-'KWh (Monthly) ENTRY NLI '!AK26</f>
        <v>0</v>
      </c>
      <c r="BX12" s="136">
        <f>AJ12-'KWh (Monthly) ENTRY NLI '!AL26</f>
        <v>0</v>
      </c>
      <c r="BY12" s="136">
        <f>AK12-'KWh (Monthly) ENTRY NLI '!AM26</f>
        <v>0</v>
      </c>
      <c r="BZ12" s="136">
        <f>SUM(AL12:AO12)-'KWh (Monthly) ENTRY NLI '!AN26</f>
        <v>0</v>
      </c>
    </row>
    <row r="13" spans="1:78" x14ac:dyDescent="0.25">
      <c r="A13" s="222"/>
      <c r="B13" s="37" t="s">
        <v>13</v>
      </c>
      <c r="C13" s="113">
        <f>[1]Lighting!C13+[1]Products!C13+[1]HVAC!C13+'[1]T-Stats'!C13+[1]Kits!C13+[1]HER!C13+[1]Standard!C13+[1]Custom!C13+[1]RCX!C13+'[1]New Con.'!C13+[1]SBDI!C13+[1]EMS!C13</f>
        <v>0</v>
      </c>
      <c r="D13" s="113">
        <f>[1]Lighting!D13+[1]Products!D13+[1]HVAC!D13+'[1]T-Stats'!D13+[1]Kits!D13+[1]HER!D13+[1]Standard!D13+[1]Custom!D13+[1]RCX!D13+'[1]New Con.'!D13+[1]SBDI!D13+[1]EMS!D13</f>
        <v>117982.49161496172</v>
      </c>
      <c r="E13" s="113">
        <f>[1]Lighting!E13+[1]Products!E13+[1]HVAC!E13+'[1]T-Stats'!E13+[1]Kits!E13+[1]HER!E13+[1]Standard!E13+[1]Custom!E13+[1]RCX!E13+'[1]New Con.'!E13+[1]SBDI!E13+[1]EMS!E13</f>
        <v>320597.37776036299</v>
      </c>
      <c r="F13" s="113">
        <f>[1]Lighting!F13+[1]Products!F13+[1]HVAC!F13+'[1]T-Stats'!F13+[1]Kits!F13+[1]HER!F13+[1]Standard!F13+[1]Custom!F13+[1]RCX!F13+'[1]New Con.'!F13+[1]SBDI!F13+[1]EMS!F13</f>
        <v>2413800.3038688661</v>
      </c>
      <c r="G13" s="113">
        <f>[1]Lighting!G13+[1]Products!G13+[1]HVAC!G13+'[1]T-Stats'!G13+[1]Kits!G13+[1]HER!G13+[1]Standard!G13+[1]Custom!G13+[1]RCX!G13+'[1]New Con.'!G13+[1]SBDI!G13+[1]EMS!G13</f>
        <v>806986.124168223</v>
      </c>
      <c r="H13" s="113">
        <f>[1]Lighting!H13+[1]Products!H13+[1]HVAC!H13+'[1]T-Stats'!H13+[1]Kits!H13+[1]HER!H13+[1]Standard!H13+[1]Custom!H13+[1]RCX!H13+'[1]New Con.'!H13+[1]SBDI!H13+[1]EMS!H13</f>
        <v>2227312.7446209546</v>
      </c>
      <c r="I13" s="113">
        <f>[1]Lighting!I13+[1]Products!I13+[1]HVAC!I13+'[1]T-Stats'!I13+[1]Kits!I13+[1]HER!I13+[1]Standard!I13+[1]Custom!I13+[1]RCX!I13+'[1]New Con.'!I13+[1]SBDI!I13+[1]EMS!I13</f>
        <v>3009080.0326766423</v>
      </c>
      <c r="J13" s="113">
        <f>[1]Lighting!J13+[1]Products!J13+[1]HVAC!J13+'[1]T-Stats'!J13+[1]Kits!J13+[1]HER!J13+[1]Standard!J13+[1]Custom!J13+[1]RCX!J13+'[1]New Con.'!J13+[1]SBDI!J13+[1]EMS!J13</f>
        <v>1348558.0981629563</v>
      </c>
      <c r="K13" s="113">
        <f>[1]Lighting!K13+[1]Products!K13+[1]HVAC!K13+'[1]T-Stats'!K13+[1]Kits!K13+[1]HER!K13+[1]Standard!K13+[1]Custom!K13+[1]RCX!K13+'[1]New Con.'!K13+[1]SBDI!K13+[1]EMS!K13</f>
        <v>4790672.7513670344</v>
      </c>
      <c r="L13" s="113">
        <f>[1]Lighting!L13+[1]Products!L13+[1]HVAC!L13+'[1]T-Stats'!L13+[1]Kits!L13+[1]HER!L13+[1]Standard!L13+[1]Custom!L13+[1]RCX!L13+'[1]New Con.'!L13+[1]SBDI!L13+[1]EMS!L13</f>
        <v>4148831.8287299569</v>
      </c>
      <c r="M13" s="113">
        <f>[1]Lighting!M13+[1]Products!M13+[1]HVAC!M13+'[1]T-Stats'!M13+[1]Kits!M13+[1]HER!M13+[1]Standard!M13+[1]Custom!M13+[1]RCX!M13+'[1]New Con.'!M13+[1]SBDI!M13+[1]EMS!M13</f>
        <v>4641775.8195578512</v>
      </c>
      <c r="N13" s="113">
        <f>[1]Lighting!N13+[1]Products!N13+[1]HVAC!N13+'[1]T-Stats'!N13+[1]Kits!N13+[1]HER!N13+[1]Standard!N13+[1]Custom!N13+[1]RCX!N13+'[1]New Con.'!N13+[1]SBDI!N13+[1]EMS!N13</f>
        <v>16563806.228563491</v>
      </c>
      <c r="O13" s="113">
        <f>[1]Lighting!O13+[1]Products!O13+[1]HVAC!O13+'[1]T-Stats'!O13+[1]Kits!O13+[1]HER!O13+[1]Standard!O13+[1]Custom!O13+[1]RCX!O13+'[1]New Con.'!O13+[1]SBDI!O13+[1]EMS!O13</f>
        <v>0</v>
      </c>
      <c r="P13" s="113">
        <f>[1]Lighting!P13+[1]Products!P13+[1]HVAC!P13+'[1]T-Stats'!P13+[1]Kits!P13+[1]HER!P13+[1]Standard!P13+[1]Custom!P13+[1]RCX!P13+'[1]New Con.'!P13+[1]SBDI!P13+[1]EMS!P13</f>
        <v>1584085.6078481544</v>
      </c>
      <c r="Q13" s="113">
        <f>[1]Lighting!Q13+[1]Products!Q13+[1]HVAC!Q13+'[1]T-Stats'!Q13+[1]Kits!Q13+[1]HER!Q13+[1]Standard!Q13+[1]Custom!Q13+[1]RCX!Q13+'[1]New Con.'!Q13+[1]SBDI!Q13+[1]EMS!Q13</f>
        <v>4521455.9789416809</v>
      </c>
      <c r="R13" s="113">
        <f>[1]Lighting!R13+[1]Products!R13+[1]HVAC!R13+'[1]T-Stats'!R13+[1]Kits!R13+[1]HER!R13+[1]Standard!R13+[1]Custom!R13+[1]RCX!R13+'[1]New Con.'!R13+[1]SBDI!R13+[1]EMS!R13</f>
        <v>2217825.3225646536</v>
      </c>
      <c r="S13" s="113">
        <f>[1]Lighting!S13+[1]Products!S13+[1]HVAC!S13+'[1]T-Stats'!S13+[1]Kits!S13+[1]HER!S13+[1]Standard!S13+[1]Custom!S13+[1]RCX!S13+'[1]New Con.'!S13+[1]SBDI!S13+[1]EMS!S13</f>
        <v>2707225.0106110619</v>
      </c>
      <c r="T13" s="113">
        <f>[1]Lighting!T13+[1]Products!T13+[1]HVAC!T13+'[1]T-Stats'!T13+[1]Kits!T13+[1]HER!T13+[1]Standard!T13+[1]Custom!T13+[1]RCX!T13+'[1]New Con.'!T13+[1]SBDI!T13+[1]EMS!T13</f>
        <v>2843578.3662388776</v>
      </c>
      <c r="U13" s="113">
        <f>[1]Lighting!U13+[1]Products!U13+[1]HVAC!U13+'[1]T-Stats'!U13+[1]Kits!U13+[1]HER!U13+[1]Standard!U13+[1]Custom!U13+[1]RCX!U13+'[1]New Con.'!U13+[1]SBDI!U13+[1]EMS!U13</f>
        <v>429115.8649332216</v>
      </c>
      <c r="V13" s="113">
        <f>[1]Lighting!V13+[1]Products!V13+[1]HVAC!V13+'[1]T-Stats'!V13+[1]Kits!V13+[1]HER!V13+[1]Standard!V13+[1]Custom!V13+[1]RCX!V13+'[1]New Con.'!V13+[1]SBDI!V13+[1]EMS!V13</f>
        <v>2722391.5542981126</v>
      </c>
      <c r="W13" s="113">
        <f>[1]Lighting!W13+[1]Products!W13+[1]HVAC!W13+'[1]T-Stats'!W13+[1]Kits!W13+[1]HER!W13+[1]Standard!W13+[1]Custom!W13+[1]RCX!W13+'[1]New Con.'!W13+[1]SBDI!W13+[1]EMS!W13</f>
        <v>3833523.3063772358</v>
      </c>
      <c r="X13" s="113">
        <f>[1]Lighting!X13+[1]Products!X13+[1]HVAC!X13+'[1]T-Stats'!X13+[1]Kits!X13+[1]HER!X13+[1]Standard!X13+[1]Custom!X13+[1]RCX!X13+'[1]New Con.'!X13+[1]SBDI!X13+[1]EMS!X13</f>
        <v>1891369.439535029</v>
      </c>
      <c r="Y13" s="113">
        <f>[1]Lighting!Y13+[1]Products!Y13+[1]HVAC!Y13+'[1]T-Stats'!Y13+[1]Kits!Y13+[1]HER!Y13+[1]Standard!Y13+[1]Custom!Y13+[1]RCX!Y13+'[1]New Con.'!Y13+[1]SBDI!Y13+[1]EMS!Y13</f>
        <v>1008222.0435956555</v>
      </c>
      <c r="Z13" s="113">
        <f>[1]Lighting!Z13+[1]Products!Z13+[1]HVAC!Z13+'[1]T-Stats'!Z13+[1]Kits!Z13+[1]HER!Z13+[1]Standard!Z13+[1]Custom!Z13+[1]RCX!Z13+'[1]New Con.'!Z13+[1]SBDI!Z13+[1]EMS!Z13</f>
        <v>937232.47573971679</v>
      </c>
      <c r="AA13" s="113">
        <f>[1]Lighting!AA13+[1]Products!AA13+[1]HVAC!AA13+'[1]T-Stats'!AA13+[1]Kits!AA13+[1]HER!AA13+[1]Standard!AA13+[1]Custom!AA13+[1]RCX!AA13+'[1]New Con.'!AA13+[1]SBDI!AA13+[1]EMS!AA13</f>
        <v>835469.42361215793</v>
      </c>
      <c r="AB13" s="113">
        <f>[1]Lighting!AB13+[1]Products!AB13+[1]HVAC!AB13+'[1]T-Stats'!AB13+[1]Kits!AB13+[1]HER!AB13+[1]Standard!AB13+[1]Custom!AB13+[1]RCX!AB13+'[1]New Con.'!AB13+[1]SBDI!AB13+[1]EMS!AB13</f>
        <v>238552.97798761562</v>
      </c>
      <c r="AC13" s="113">
        <f>[1]Lighting!AC13+[1]Products!AC13+[1]HVAC!AC13+'[1]T-Stats'!AC13+[1]Kits!AC13+[1]HER!AC13+[1]Standard!AC13+[1]Custom!AC13+[1]RCX!AC13+'[1]New Con.'!AC13+[1]SBDI!AC13+[1]EMS!AC13</f>
        <v>310647.973680878</v>
      </c>
      <c r="AD13" s="113">
        <f>[1]Lighting!AD13+[1]Products!AD13+[1]HVAC!AD13+'[1]T-Stats'!AD13+[1]Kits!AD13+[1]HER!AD13+[1]Standard!AD13+[1]Custom!AD13+[1]RCX!AD13+'[1]New Con.'!AD13+[1]SBDI!AD13+[1]EMS!AD13</f>
        <v>378660.6207914367</v>
      </c>
      <c r="AE13" s="113">
        <f>[1]Lighting!AE13+[1]Products!AE13+[1]HVAC!AE13+'[1]T-Stats'!AE13+[1]Kits!AE13+[1]HER!AE13+[1]Standard!AE13+[1]Custom!AE13+[1]RCX!AE13+'[1]New Con.'!AE13+[1]SBDI!AE13+[1]EMS!AE13</f>
        <v>510005.41849798855</v>
      </c>
      <c r="AF13" s="113">
        <f>[1]Lighting!AF13+[1]Products!AF13+[1]HVAC!AF13+'[1]T-Stats'!AF13+[1]Kits!AF13+[1]HER!AF13+[1]Standard!AF13+[1]Custom!AF13+[1]RCX!AF13+'[1]New Con.'!AF13+[1]SBDI!AF13+[1]EMS!AF13</f>
        <v>617586.4575859498</v>
      </c>
      <c r="AG13" s="113">
        <f>[1]Lighting!AG13+[1]Products!AG13+[1]HVAC!AG13+'[1]T-Stats'!AG13+[1]Kits!AG13+[1]HER!AG13+[1]Standard!AG13+[1]Custom!AG13+[1]RCX!AG13+'[1]New Con.'!AG13+[1]SBDI!AG13+[1]EMS!AG13</f>
        <v>653237.07234810572</v>
      </c>
      <c r="AH13" s="113">
        <f>[1]Lighting!AH13+[1]Products!AH13+[1]HVAC!AH13+'[1]T-Stats'!AH13+[1]Kits!AH13+[1]HER!AH13+[1]Standard!AH13+[1]Custom!AH13+[1]RCX!AH13+'[1]New Con.'!AH13+[1]SBDI!AH13+[1]EMS!AH13</f>
        <v>1165569.5831611261</v>
      </c>
      <c r="AI13" s="113">
        <f>[1]Lighting!AI13+[1]Products!AI13+[1]HVAC!AI13+'[1]T-Stats'!AI13+[1]Kits!AI13+[1]HER!AI13+[1]Standard!AI13+[1]Custom!AI13+[1]RCX!AI13+'[1]New Con.'!AI13+[1]SBDI!AI13+[1]EMS!AI13</f>
        <v>2302054.2933134362</v>
      </c>
      <c r="AJ13" s="113">
        <f>[1]Lighting!AJ13+[1]Products!AJ13+[1]HVAC!AJ13+'[1]T-Stats'!AJ13+[1]Kits!AJ13+[1]HER!AJ13+[1]Standard!AJ13+[1]Custom!AJ13+[1]RCX!AJ13+'[1]New Con.'!AJ13+[1]SBDI!AJ13+[1]EMS!AJ13</f>
        <v>732484.97233405616</v>
      </c>
      <c r="AK13" s="113">
        <f>[1]Lighting!AK13+[1]Products!AK13+[1]HVAC!AK13+'[1]T-Stats'!AK13+[1]Kits!AK13+[1]HER!AK13+[1]Standard!AK13+[1]Custom!AK13+[1]RCX!AK13+'[1]New Con.'!AK13+[1]SBDI!AK13+[1]EMS!AK13</f>
        <v>2074061.1392676979</v>
      </c>
      <c r="AL13" s="113">
        <f>[1]Lighting!AL13+[1]Products!AL13+[1]HVAC!AL13+'[1]T-Stats'!AL13+[1]Kits!AL13+[1]HER!AL13+[1]Standard!AL13+[1]Custom!AL13+[1]RCX!AL13+'[1]New Con.'!AL13+[1]SBDI!AL13+[1]EMS!AL13</f>
        <v>441074.28495488287</v>
      </c>
      <c r="AM13" s="113">
        <f>[1]Lighting!AM13+[1]Products!AM13+[1]HVAC!AM13+'[1]T-Stats'!AM13+[1]Kits!AM13+[1]HER!AM13+[1]Standard!AM13+[1]Custom!AM13+[1]RCX!AM13+'[1]New Con.'!AM13+[1]SBDI!AM13+[1]EMS!AM13</f>
        <v>49362.898577844491</v>
      </c>
      <c r="AN13" s="113">
        <f>[1]Lighting!AN13+[1]Products!AN13+[1]HVAC!AN13+'[1]T-Stats'!AN13+[1]Kits!AN13+[1]HER!AN13+[1]Standard!AN13+[1]Custom!AN13+[1]RCX!AN13+'[1]New Con.'!AN13+[1]SBDI!AN13+[1]EMS!AN13</f>
        <v>0</v>
      </c>
      <c r="AO13" s="113">
        <f>[1]Lighting!AO13+[1]Products!AO13+[1]HVAC!AO13+'[1]T-Stats'!AO13+[1]Kits!AO13+[1]HER!AO13+[1]Standard!AO13+[1]Custom!AO13+[1]RCX!AO13+'[1]New Con.'!AO13+[1]SBDI!AO13+[1]EMS!AO13</f>
        <v>0</v>
      </c>
      <c r="AQ13" s="136">
        <f>C13-'KWh (Monthly) ENTRY NLI '!E27</f>
        <v>0</v>
      </c>
      <c r="AR13" s="136">
        <f>D13-'KWh (Monthly) ENTRY NLI '!F27</f>
        <v>0</v>
      </c>
      <c r="AS13" s="136">
        <f>E13-'KWh (Monthly) ENTRY NLI '!G27</f>
        <v>0</v>
      </c>
      <c r="AT13" s="136">
        <f>F13-'KWh (Monthly) ENTRY NLI '!H27</f>
        <v>0</v>
      </c>
      <c r="AU13" s="136">
        <f>G13-'KWh (Monthly) ENTRY NLI '!I27</f>
        <v>0</v>
      </c>
      <c r="AV13" s="136">
        <f>H13-'KWh (Monthly) ENTRY NLI '!J27</f>
        <v>0</v>
      </c>
      <c r="AW13" s="136">
        <f>I13-'KWh (Monthly) ENTRY NLI '!K27</f>
        <v>0</v>
      </c>
      <c r="AX13" s="136">
        <f>J13-'KWh (Monthly) ENTRY NLI '!L27</f>
        <v>0</v>
      </c>
      <c r="AY13" s="136">
        <f>K13-'KWh (Monthly) ENTRY NLI '!M27</f>
        <v>0</v>
      </c>
      <c r="AZ13" s="136">
        <f>L13-'KWh (Monthly) ENTRY NLI '!N27</f>
        <v>0</v>
      </c>
      <c r="BA13" s="136">
        <f>M13-'KWh (Monthly) ENTRY NLI '!O27</f>
        <v>0</v>
      </c>
      <c r="BB13" s="136">
        <f>N13-'KWh (Monthly) ENTRY NLI '!P27</f>
        <v>0</v>
      </c>
      <c r="BC13" s="136">
        <f>O13-'KWh (Monthly) ENTRY NLI '!Q27</f>
        <v>0</v>
      </c>
      <c r="BD13" s="136">
        <f>P13-'KWh (Monthly) ENTRY NLI '!R27</f>
        <v>0</v>
      </c>
      <c r="BE13" s="136">
        <f>Q13-'KWh (Monthly) ENTRY NLI '!S27</f>
        <v>0</v>
      </c>
      <c r="BF13" s="136">
        <f>R13-'KWh (Monthly) ENTRY NLI '!T27</f>
        <v>0</v>
      </c>
      <c r="BG13" s="136">
        <f>S13-'KWh (Monthly) ENTRY NLI '!U27</f>
        <v>0</v>
      </c>
      <c r="BH13" s="136">
        <f>T13-'KWh (Monthly) ENTRY NLI '!V27</f>
        <v>0</v>
      </c>
      <c r="BI13" s="136">
        <f>U13-'KWh (Monthly) ENTRY NLI '!W27</f>
        <v>0</v>
      </c>
      <c r="BJ13" s="136">
        <f>V13-'KWh (Monthly) ENTRY NLI '!X27</f>
        <v>0</v>
      </c>
      <c r="BK13" s="136">
        <f>W13-'KWh (Monthly) ENTRY NLI '!Y27</f>
        <v>0</v>
      </c>
      <c r="BL13" s="136">
        <f>X13-'KWh (Monthly) ENTRY NLI '!Z27</f>
        <v>0</v>
      </c>
      <c r="BM13" s="136">
        <f>Y13-'KWh (Monthly) ENTRY NLI '!AA27</f>
        <v>0</v>
      </c>
      <c r="BN13" s="136">
        <f>Z13-'KWh (Monthly) ENTRY NLI '!AB27</f>
        <v>0</v>
      </c>
      <c r="BO13" s="136">
        <f>AA13-'KWh (Monthly) ENTRY NLI '!AC27</f>
        <v>0</v>
      </c>
      <c r="BP13" s="136">
        <f>AB13-'KWh (Monthly) ENTRY NLI '!AD27</f>
        <v>0</v>
      </c>
      <c r="BQ13" s="136">
        <f>AC13-'KWh (Monthly) ENTRY NLI '!AE27</f>
        <v>0</v>
      </c>
      <c r="BR13" s="136">
        <f>AD13-'KWh (Monthly) ENTRY NLI '!AF27</f>
        <v>0</v>
      </c>
      <c r="BS13" s="136">
        <f>AE13-'KWh (Monthly) ENTRY NLI '!AG27</f>
        <v>0</v>
      </c>
      <c r="BT13" s="136">
        <f>AF13-'KWh (Monthly) ENTRY NLI '!AH27</f>
        <v>0</v>
      </c>
      <c r="BU13" s="136">
        <f>AG13-'KWh (Monthly) ENTRY NLI '!AI27</f>
        <v>0</v>
      </c>
      <c r="BV13" s="136">
        <f>AH13-'KWh (Monthly) ENTRY NLI '!AJ27</f>
        <v>0</v>
      </c>
      <c r="BW13" s="136">
        <f>AI13-'KWh (Monthly) ENTRY NLI '!AK27</f>
        <v>0</v>
      </c>
      <c r="BX13" s="136">
        <f>AJ13-'KWh (Monthly) ENTRY NLI '!AL27</f>
        <v>0</v>
      </c>
      <c r="BY13" s="136">
        <f>AK13-'KWh (Monthly) ENTRY NLI '!AM27</f>
        <v>0</v>
      </c>
      <c r="BZ13" s="136">
        <f>SUM(AL13:AO13)-'KWh (Monthly) ENTRY NLI '!AN27</f>
        <v>0</v>
      </c>
    </row>
    <row r="14" spans="1:78" x14ac:dyDescent="0.25">
      <c r="A14" s="222"/>
      <c r="B14" s="37" t="s">
        <v>4</v>
      </c>
      <c r="C14" s="113">
        <f>[1]Lighting!C14+[1]Products!C14+[1]HVAC!C14+'[1]T-Stats'!C14+[1]Kits!C14+[1]HER!C14+[1]Standard!C14+[1]Custom!C14+[1]RCX!C14+'[1]New Con.'!C14+[1]SBDI!C14+[1]EMS!C14</f>
        <v>0</v>
      </c>
      <c r="D14" s="113">
        <f>[1]Lighting!D14+[1]Products!D14+[1]HVAC!D14+'[1]T-Stats'!D14+[1]Kits!D14+[1]HER!D14+[1]Standard!D14+[1]Custom!D14+[1]RCX!D14+'[1]New Con.'!D14+[1]SBDI!D14+[1]EMS!D14</f>
        <v>0</v>
      </c>
      <c r="E14" s="113">
        <f>[1]Lighting!E14+[1]Products!E14+[1]HVAC!E14+'[1]T-Stats'!E14+[1]Kits!E14+[1]HER!E14+[1]Standard!E14+[1]Custom!E14+[1]RCX!E14+'[1]New Con.'!E14+[1]SBDI!E14+[1]EMS!E14</f>
        <v>0</v>
      </c>
      <c r="F14" s="113">
        <f>[1]Lighting!F14+[1]Products!F14+[1]HVAC!F14+'[1]T-Stats'!F14+[1]Kits!F14+[1]HER!F14+[1]Standard!F14+[1]Custom!F14+[1]RCX!F14+'[1]New Con.'!F14+[1]SBDI!F14+[1]EMS!F14</f>
        <v>0</v>
      </c>
      <c r="G14" s="113">
        <f>[1]Lighting!G14+[1]Products!G14+[1]HVAC!G14+'[1]T-Stats'!G14+[1]Kits!G14+[1]HER!G14+[1]Standard!G14+[1]Custom!G14+[1]RCX!G14+'[1]New Con.'!G14+[1]SBDI!G14+[1]EMS!G14</f>
        <v>0</v>
      </c>
      <c r="H14" s="113">
        <f>[1]Lighting!H14+[1]Products!H14+[1]HVAC!H14+'[1]T-Stats'!H14+[1]Kits!H14+[1]HER!H14+[1]Standard!H14+[1]Custom!H14+[1]RCX!H14+'[1]New Con.'!H14+[1]SBDI!H14+[1]EMS!H14</f>
        <v>0</v>
      </c>
      <c r="I14" s="113">
        <f>[1]Lighting!I14+[1]Products!I14+[1]HVAC!I14+'[1]T-Stats'!I14+[1]Kits!I14+[1]HER!I14+[1]Standard!I14+[1]Custom!I14+[1]RCX!I14+'[1]New Con.'!I14+[1]SBDI!I14+[1]EMS!I14</f>
        <v>0</v>
      </c>
      <c r="J14" s="113">
        <f>[1]Lighting!J14+[1]Products!J14+[1]HVAC!J14+'[1]T-Stats'!J14+[1]Kits!J14+[1]HER!J14+[1]Standard!J14+[1]Custom!J14+[1]RCX!J14+'[1]New Con.'!J14+[1]SBDI!J14+[1]EMS!J14</f>
        <v>0</v>
      </c>
      <c r="K14" s="113">
        <f>[1]Lighting!K14+[1]Products!K14+[1]HVAC!K14+'[1]T-Stats'!K14+[1]Kits!K14+[1]HER!K14+[1]Standard!K14+[1]Custom!K14+[1]RCX!K14+'[1]New Con.'!K14+[1]SBDI!K14+[1]EMS!K14</f>
        <v>0</v>
      </c>
      <c r="L14" s="113">
        <f>[1]Lighting!L14+[1]Products!L14+[1]HVAC!L14+'[1]T-Stats'!L14+[1]Kits!L14+[1]HER!L14+[1]Standard!L14+[1]Custom!L14+[1]RCX!L14+'[1]New Con.'!L14+[1]SBDI!L14+[1]EMS!L14</f>
        <v>0</v>
      </c>
      <c r="M14" s="113">
        <f>[1]Lighting!M14+[1]Products!M14+[1]HVAC!M14+'[1]T-Stats'!M14+[1]Kits!M14+[1]HER!M14+[1]Standard!M14+[1]Custom!M14+[1]RCX!M14+'[1]New Con.'!M14+[1]SBDI!M14+[1]EMS!M14</f>
        <v>0</v>
      </c>
      <c r="N14" s="113">
        <f>[1]Lighting!N14+[1]Products!N14+[1]HVAC!N14+'[1]T-Stats'!N14+[1]Kits!N14+[1]HER!N14+[1]Standard!N14+[1]Custom!N14+[1]RCX!N14+'[1]New Con.'!N14+[1]SBDI!N14+[1]EMS!N14</f>
        <v>0</v>
      </c>
      <c r="O14" s="113">
        <f>[1]Lighting!O14+[1]Products!O14+[1]HVAC!O14+'[1]T-Stats'!O14+[1]Kits!O14+[1]HER!O14+[1]Standard!O14+[1]Custom!O14+[1]RCX!O14+'[1]New Con.'!O14+[1]SBDI!O14+[1]EMS!O14</f>
        <v>0</v>
      </c>
      <c r="P14" s="113">
        <f>[1]Lighting!P14+[1]Products!P14+[1]HVAC!P14+'[1]T-Stats'!P14+[1]Kits!P14+[1]HER!P14+[1]Standard!P14+[1]Custom!P14+[1]RCX!P14+'[1]New Con.'!P14+[1]SBDI!P14+[1]EMS!P14</f>
        <v>0</v>
      </c>
      <c r="Q14" s="113">
        <f>[1]Lighting!Q14+[1]Products!Q14+[1]HVAC!Q14+'[1]T-Stats'!Q14+[1]Kits!Q14+[1]HER!Q14+[1]Standard!Q14+[1]Custom!Q14+[1]RCX!Q14+'[1]New Con.'!Q14+[1]SBDI!Q14+[1]EMS!Q14</f>
        <v>0</v>
      </c>
      <c r="R14" s="113">
        <f>[1]Lighting!R14+[1]Products!R14+[1]HVAC!R14+'[1]T-Stats'!R14+[1]Kits!R14+[1]HER!R14+[1]Standard!R14+[1]Custom!R14+[1]RCX!R14+'[1]New Con.'!R14+[1]SBDI!R14+[1]EMS!R14</f>
        <v>0</v>
      </c>
      <c r="S14" s="113">
        <f>[1]Lighting!S14+[1]Products!S14+[1]HVAC!S14+'[1]T-Stats'!S14+[1]Kits!S14+[1]HER!S14+[1]Standard!S14+[1]Custom!S14+[1]RCX!S14+'[1]New Con.'!S14+[1]SBDI!S14+[1]EMS!S14</f>
        <v>0</v>
      </c>
      <c r="T14" s="113">
        <f>[1]Lighting!T14+[1]Products!T14+[1]HVAC!T14+'[1]T-Stats'!T14+[1]Kits!T14+[1]HER!T14+[1]Standard!T14+[1]Custom!T14+[1]RCX!T14+'[1]New Con.'!T14+[1]SBDI!T14+[1]EMS!T14</f>
        <v>0</v>
      </c>
      <c r="U14" s="113">
        <f>[1]Lighting!U14+[1]Products!U14+[1]HVAC!U14+'[1]T-Stats'!U14+[1]Kits!U14+[1]HER!U14+[1]Standard!U14+[1]Custom!U14+[1]RCX!U14+'[1]New Con.'!U14+[1]SBDI!U14+[1]EMS!U14</f>
        <v>0</v>
      </c>
      <c r="V14" s="113">
        <f>[1]Lighting!V14+[1]Products!V14+[1]HVAC!V14+'[1]T-Stats'!V14+[1]Kits!V14+[1]HER!V14+[1]Standard!V14+[1]Custom!V14+[1]RCX!V14+'[1]New Con.'!V14+[1]SBDI!V14+[1]EMS!V14</f>
        <v>0</v>
      </c>
      <c r="W14" s="113">
        <f>[1]Lighting!W14+[1]Products!W14+[1]HVAC!W14+'[1]T-Stats'!W14+[1]Kits!W14+[1]HER!W14+[1]Standard!W14+[1]Custom!W14+[1]RCX!W14+'[1]New Con.'!W14+[1]SBDI!W14+[1]EMS!W14</f>
        <v>0</v>
      </c>
      <c r="X14" s="113">
        <f>[1]Lighting!X14+[1]Products!X14+[1]HVAC!X14+'[1]T-Stats'!X14+[1]Kits!X14+[1]HER!X14+[1]Standard!X14+[1]Custom!X14+[1]RCX!X14+'[1]New Con.'!X14+[1]SBDI!X14+[1]EMS!X14</f>
        <v>0</v>
      </c>
      <c r="Y14" s="113">
        <f>[1]Lighting!Y14+[1]Products!Y14+[1]HVAC!Y14+'[1]T-Stats'!Y14+[1]Kits!Y14+[1]HER!Y14+[1]Standard!Y14+[1]Custom!Y14+[1]RCX!Y14+'[1]New Con.'!Y14+[1]SBDI!Y14+[1]EMS!Y14</f>
        <v>0</v>
      </c>
      <c r="Z14" s="113">
        <f>[1]Lighting!Z14+[1]Products!Z14+[1]HVAC!Z14+'[1]T-Stats'!Z14+[1]Kits!Z14+[1]HER!Z14+[1]Standard!Z14+[1]Custom!Z14+[1]RCX!Z14+'[1]New Con.'!Z14+[1]SBDI!Z14+[1]EMS!Z14</f>
        <v>0</v>
      </c>
      <c r="AA14" s="113">
        <f>[1]Lighting!AA14+[1]Products!AA14+[1]HVAC!AA14+'[1]T-Stats'!AA14+[1]Kits!AA14+[1]HER!AA14+[1]Standard!AA14+[1]Custom!AA14+[1]RCX!AA14+'[1]New Con.'!AA14+[1]SBDI!AA14+[1]EMS!AA14</f>
        <v>0</v>
      </c>
      <c r="AB14" s="113">
        <f>[1]Lighting!AB14+[1]Products!AB14+[1]HVAC!AB14+'[1]T-Stats'!AB14+[1]Kits!AB14+[1]HER!AB14+[1]Standard!AB14+[1]Custom!AB14+[1]RCX!AB14+'[1]New Con.'!AB14+[1]SBDI!AB14+[1]EMS!AB14</f>
        <v>0</v>
      </c>
      <c r="AC14" s="113">
        <f>[1]Lighting!AC14+[1]Products!AC14+[1]HVAC!AC14+'[1]T-Stats'!AC14+[1]Kits!AC14+[1]HER!AC14+[1]Standard!AC14+[1]Custom!AC14+[1]RCX!AC14+'[1]New Con.'!AC14+[1]SBDI!AC14+[1]EMS!AC14</f>
        <v>0</v>
      </c>
      <c r="AD14" s="113">
        <f>[1]Lighting!AD14+[1]Products!AD14+[1]HVAC!AD14+'[1]T-Stats'!AD14+[1]Kits!AD14+[1]HER!AD14+[1]Standard!AD14+[1]Custom!AD14+[1]RCX!AD14+'[1]New Con.'!AD14+[1]SBDI!AD14+[1]EMS!AD14</f>
        <v>0</v>
      </c>
      <c r="AE14" s="113">
        <f>[1]Lighting!AE14+[1]Products!AE14+[1]HVAC!AE14+'[1]T-Stats'!AE14+[1]Kits!AE14+[1]HER!AE14+[1]Standard!AE14+[1]Custom!AE14+[1]RCX!AE14+'[1]New Con.'!AE14+[1]SBDI!AE14+[1]EMS!AE14</f>
        <v>0</v>
      </c>
      <c r="AF14" s="113">
        <f>[1]Lighting!AF14+[1]Products!AF14+[1]HVAC!AF14+'[1]T-Stats'!AF14+[1]Kits!AF14+[1]HER!AF14+[1]Standard!AF14+[1]Custom!AF14+[1]RCX!AF14+'[1]New Con.'!AF14+[1]SBDI!AF14+[1]EMS!AF14</f>
        <v>0</v>
      </c>
      <c r="AG14" s="113">
        <f>[1]Lighting!AG14+[1]Products!AG14+[1]HVAC!AG14+'[1]T-Stats'!AG14+[1]Kits!AG14+[1]HER!AG14+[1]Standard!AG14+[1]Custom!AG14+[1]RCX!AG14+'[1]New Con.'!AG14+[1]SBDI!AG14+[1]EMS!AG14</f>
        <v>0</v>
      </c>
      <c r="AH14" s="113">
        <f>[1]Lighting!AH14+[1]Products!AH14+[1]HVAC!AH14+'[1]T-Stats'!AH14+[1]Kits!AH14+[1]HER!AH14+[1]Standard!AH14+[1]Custom!AH14+[1]RCX!AH14+'[1]New Con.'!AH14+[1]SBDI!AH14+[1]EMS!AH14</f>
        <v>0</v>
      </c>
      <c r="AI14" s="113">
        <f>[1]Lighting!AI14+[1]Products!AI14+[1]HVAC!AI14+'[1]T-Stats'!AI14+[1]Kits!AI14+[1]HER!AI14+[1]Standard!AI14+[1]Custom!AI14+[1]RCX!AI14+'[1]New Con.'!AI14+[1]SBDI!AI14+[1]EMS!AI14</f>
        <v>0</v>
      </c>
      <c r="AJ14" s="113">
        <f>[1]Lighting!AJ14+[1]Products!AJ14+[1]HVAC!AJ14+'[1]T-Stats'!AJ14+[1]Kits!AJ14+[1]HER!AJ14+[1]Standard!AJ14+[1]Custom!AJ14+[1]RCX!AJ14+'[1]New Con.'!AJ14+[1]SBDI!AJ14+[1]EMS!AJ14</f>
        <v>0</v>
      </c>
      <c r="AK14" s="113">
        <f>[1]Lighting!AK14+[1]Products!AK14+[1]HVAC!AK14+'[1]T-Stats'!AK14+[1]Kits!AK14+[1]HER!AK14+[1]Standard!AK14+[1]Custom!AK14+[1]RCX!AK14+'[1]New Con.'!AK14+[1]SBDI!AK14+[1]EMS!AK14</f>
        <v>0</v>
      </c>
      <c r="AL14" s="113">
        <f>[1]Lighting!AL14+[1]Products!AL14+[1]HVAC!AL14+'[1]T-Stats'!AL14+[1]Kits!AL14+[1]HER!AL14+[1]Standard!AL14+[1]Custom!AL14+[1]RCX!AL14+'[1]New Con.'!AL14+[1]SBDI!AL14+[1]EMS!AL14</f>
        <v>0</v>
      </c>
      <c r="AM14" s="113">
        <f>[1]Lighting!AM14+[1]Products!AM14+[1]HVAC!AM14+'[1]T-Stats'!AM14+[1]Kits!AM14+[1]HER!AM14+[1]Standard!AM14+[1]Custom!AM14+[1]RCX!AM14+'[1]New Con.'!AM14+[1]SBDI!AM14+[1]EMS!AM14</f>
        <v>0</v>
      </c>
      <c r="AN14" s="113">
        <f>[1]Lighting!AN14+[1]Products!AN14+[1]HVAC!AN14+'[1]T-Stats'!AN14+[1]Kits!AN14+[1]HER!AN14+[1]Standard!AN14+[1]Custom!AN14+[1]RCX!AN14+'[1]New Con.'!AN14+[1]SBDI!AN14+[1]EMS!AN14</f>
        <v>0</v>
      </c>
      <c r="AO14" s="113">
        <f>[1]Lighting!AO14+[1]Products!AO14+[1]HVAC!AO14+'[1]T-Stats'!AO14+[1]Kits!AO14+[1]HER!AO14+[1]Standard!AO14+[1]Custom!AO14+[1]RCX!AO14+'[1]New Con.'!AO14+[1]SBDI!AO14+[1]EMS!AO14</f>
        <v>0</v>
      </c>
      <c r="AQ14" s="136">
        <f>C14-'KWh (Monthly) ENTRY NLI '!E28</f>
        <v>0</v>
      </c>
      <c r="AR14" s="136">
        <f>D14-'KWh (Monthly) ENTRY NLI '!F28</f>
        <v>0</v>
      </c>
      <c r="AS14" s="136">
        <f>E14-'KWh (Monthly) ENTRY NLI '!G28</f>
        <v>0</v>
      </c>
      <c r="AT14" s="136">
        <f>F14-'KWh (Monthly) ENTRY NLI '!H28</f>
        <v>0</v>
      </c>
      <c r="AU14" s="136">
        <f>G14-'KWh (Monthly) ENTRY NLI '!I28</f>
        <v>0</v>
      </c>
      <c r="AV14" s="136">
        <f>H14-'KWh (Monthly) ENTRY NLI '!J28</f>
        <v>0</v>
      </c>
      <c r="AW14" s="136">
        <f>I14-'KWh (Monthly) ENTRY NLI '!K28</f>
        <v>0</v>
      </c>
      <c r="AX14" s="136">
        <f>J14-'KWh (Monthly) ENTRY NLI '!L28</f>
        <v>0</v>
      </c>
      <c r="AY14" s="136">
        <f>K14-'KWh (Monthly) ENTRY NLI '!M28</f>
        <v>0</v>
      </c>
      <c r="AZ14" s="136">
        <f>L14-'KWh (Monthly) ENTRY NLI '!N28</f>
        <v>0</v>
      </c>
      <c r="BA14" s="136">
        <f>M14-'KWh (Monthly) ENTRY NLI '!O28</f>
        <v>0</v>
      </c>
      <c r="BB14" s="136">
        <f>N14-'KWh (Monthly) ENTRY NLI '!P28</f>
        <v>0</v>
      </c>
      <c r="BC14" s="136">
        <f>O14-'KWh (Monthly) ENTRY NLI '!Q28</f>
        <v>0</v>
      </c>
      <c r="BD14" s="136">
        <f>P14-'KWh (Monthly) ENTRY NLI '!R28</f>
        <v>0</v>
      </c>
      <c r="BE14" s="136">
        <f>Q14-'KWh (Monthly) ENTRY NLI '!S28</f>
        <v>0</v>
      </c>
      <c r="BF14" s="136">
        <f>R14-'KWh (Monthly) ENTRY NLI '!T28</f>
        <v>0</v>
      </c>
      <c r="BG14" s="136">
        <f>S14-'KWh (Monthly) ENTRY NLI '!U28</f>
        <v>0</v>
      </c>
      <c r="BH14" s="136">
        <f>T14-'KWh (Monthly) ENTRY NLI '!V28</f>
        <v>0</v>
      </c>
      <c r="BI14" s="136">
        <f>U14-'KWh (Monthly) ENTRY NLI '!W28</f>
        <v>0</v>
      </c>
      <c r="BJ14" s="136">
        <f>V14-'KWh (Monthly) ENTRY NLI '!X28</f>
        <v>0</v>
      </c>
      <c r="BK14" s="136">
        <f>W14-'KWh (Monthly) ENTRY NLI '!Y28</f>
        <v>0</v>
      </c>
      <c r="BL14" s="136">
        <f>X14-'KWh (Monthly) ENTRY NLI '!Z28</f>
        <v>0</v>
      </c>
      <c r="BM14" s="136">
        <f>Y14-'KWh (Monthly) ENTRY NLI '!AA28</f>
        <v>0</v>
      </c>
      <c r="BN14" s="136">
        <f>Z14-'KWh (Monthly) ENTRY NLI '!AB28</f>
        <v>0</v>
      </c>
      <c r="BO14" s="136">
        <f>AA14-'KWh (Monthly) ENTRY NLI '!AC28</f>
        <v>0</v>
      </c>
      <c r="BP14" s="136">
        <f>AB14-'KWh (Monthly) ENTRY NLI '!AD28</f>
        <v>0</v>
      </c>
      <c r="BQ14" s="136">
        <f>AC14-'KWh (Monthly) ENTRY NLI '!AE28</f>
        <v>0</v>
      </c>
      <c r="BR14" s="136">
        <f>AD14-'KWh (Monthly) ENTRY NLI '!AF28</f>
        <v>0</v>
      </c>
      <c r="BS14" s="136">
        <f>AE14-'KWh (Monthly) ENTRY NLI '!AG28</f>
        <v>0</v>
      </c>
      <c r="BT14" s="136">
        <f>AF14-'KWh (Monthly) ENTRY NLI '!AH28</f>
        <v>0</v>
      </c>
      <c r="BU14" s="136">
        <f>AG14-'KWh (Monthly) ENTRY NLI '!AI28</f>
        <v>0</v>
      </c>
      <c r="BV14" s="136">
        <f>AH14-'KWh (Monthly) ENTRY NLI '!AJ28</f>
        <v>0</v>
      </c>
      <c r="BW14" s="136">
        <f>AI14-'KWh (Monthly) ENTRY NLI '!AK28</f>
        <v>0</v>
      </c>
      <c r="BX14" s="136">
        <f>AJ14-'KWh (Monthly) ENTRY NLI '!AL28</f>
        <v>0</v>
      </c>
      <c r="BY14" s="136">
        <f>AK14-'KWh (Monthly) ENTRY NLI '!AM28</f>
        <v>0</v>
      </c>
      <c r="BZ14" s="136">
        <f>SUM(AL14:AO14)-'KWh (Monthly) ENTRY NLI '!AN28</f>
        <v>0</v>
      </c>
    </row>
    <row r="15" spans="1:78" x14ac:dyDescent="0.25">
      <c r="A15" s="222"/>
      <c r="B15" s="37" t="s">
        <v>5</v>
      </c>
      <c r="C15" s="113">
        <f>[1]Lighting!C15+[1]Products!C15+[1]HVAC!C15+'[1]T-Stats'!C15+[1]Kits!C15+[1]HER!C15+[1]Standard!C15+[1]Custom!C15+[1]RCX!C15+'[1]New Con.'!C15+[1]SBDI!C15+[1]EMS!C15</f>
        <v>0</v>
      </c>
      <c r="D15" s="113">
        <f>[1]Lighting!D15+[1]Products!D15+[1]HVAC!D15+'[1]T-Stats'!D15+[1]Kits!D15+[1]HER!D15+[1]Standard!D15+[1]Custom!D15+[1]RCX!D15+'[1]New Con.'!D15+[1]SBDI!D15+[1]EMS!D15</f>
        <v>0</v>
      </c>
      <c r="E15" s="113">
        <f>[1]Lighting!E15+[1]Products!E15+[1]HVAC!E15+'[1]T-Stats'!E15+[1]Kits!E15+[1]HER!E15+[1]Standard!E15+[1]Custom!E15+[1]RCX!E15+'[1]New Con.'!E15+[1]SBDI!E15+[1]EMS!E15</f>
        <v>47062.436694931566</v>
      </c>
      <c r="F15" s="113">
        <f>[1]Lighting!F15+[1]Products!F15+[1]HVAC!F15+'[1]T-Stats'!F15+[1]Kits!F15+[1]HER!F15+[1]Standard!F15+[1]Custom!F15+[1]RCX!F15+'[1]New Con.'!F15+[1]SBDI!F15+[1]EMS!F15</f>
        <v>154364.79235937554</v>
      </c>
      <c r="G15" s="113">
        <f>[1]Lighting!G15+[1]Products!G15+[1]HVAC!G15+'[1]T-Stats'!G15+[1]Kits!G15+[1]HER!G15+[1]Standard!G15+[1]Custom!G15+[1]RCX!G15+'[1]New Con.'!G15+[1]SBDI!G15+[1]EMS!G15</f>
        <v>132088.00297910944</v>
      </c>
      <c r="H15" s="113">
        <f>[1]Lighting!H15+[1]Products!H15+[1]HVAC!H15+'[1]T-Stats'!H15+[1]Kits!H15+[1]HER!H15+[1]Standard!H15+[1]Custom!H15+[1]RCX!H15+'[1]New Con.'!H15+[1]SBDI!H15+[1]EMS!H15</f>
        <v>345416.08089885738</v>
      </c>
      <c r="I15" s="113">
        <f>[1]Lighting!I15+[1]Products!I15+[1]HVAC!I15+'[1]T-Stats'!I15+[1]Kits!I15+[1]HER!I15+[1]Standard!I15+[1]Custom!I15+[1]RCX!I15+'[1]New Con.'!I15+[1]SBDI!I15+[1]EMS!I15</f>
        <v>204861.96341664644</v>
      </c>
      <c r="J15" s="113">
        <f>[1]Lighting!J15+[1]Products!J15+[1]HVAC!J15+'[1]T-Stats'!J15+[1]Kits!J15+[1]HER!J15+[1]Standard!J15+[1]Custom!J15+[1]RCX!J15+'[1]New Con.'!J15+[1]SBDI!J15+[1]EMS!J15</f>
        <v>147450.91475081618</v>
      </c>
      <c r="K15" s="113">
        <f>[1]Lighting!K15+[1]Products!K15+[1]HVAC!K15+'[1]T-Stats'!K15+[1]Kits!K15+[1]HER!K15+[1]Standard!K15+[1]Custom!K15+[1]RCX!K15+'[1]New Con.'!K15+[1]SBDI!K15+[1]EMS!K15</f>
        <v>127366.38700365763</v>
      </c>
      <c r="L15" s="113">
        <f>[1]Lighting!L15+[1]Products!L15+[1]HVAC!L15+'[1]T-Stats'!L15+[1]Kits!L15+[1]HER!L15+[1]Standard!L15+[1]Custom!L15+[1]RCX!L15+'[1]New Con.'!L15+[1]SBDI!L15+[1]EMS!L15</f>
        <v>57097.868432529205</v>
      </c>
      <c r="M15" s="113">
        <f>[1]Lighting!M15+[1]Products!M15+[1]HVAC!M15+'[1]T-Stats'!M15+[1]Kits!M15+[1]HER!M15+[1]Standard!M15+[1]Custom!M15+[1]RCX!M15+'[1]New Con.'!M15+[1]SBDI!M15+[1]EMS!M15</f>
        <v>62988.755680266782</v>
      </c>
      <c r="N15" s="113">
        <f>[1]Lighting!N15+[1]Products!N15+[1]HVAC!N15+'[1]T-Stats'!N15+[1]Kits!N15+[1]HER!N15+[1]Standard!N15+[1]Custom!N15+[1]RCX!N15+'[1]New Con.'!N15+[1]SBDI!N15+[1]EMS!N15</f>
        <v>114930.80149522565</v>
      </c>
      <c r="O15" s="113">
        <f>[1]Lighting!O15+[1]Products!O15+[1]HVAC!O15+'[1]T-Stats'!O15+[1]Kits!O15+[1]HER!O15+[1]Standard!O15+[1]Custom!O15+[1]RCX!O15+'[1]New Con.'!O15+[1]SBDI!O15+[1]EMS!O15</f>
        <v>148188.66469764503</v>
      </c>
      <c r="P15" s="113">
        <f>[1]Lighting!P15+[1]Products!P15+[1]HVAC!P15+'[1]T-Stats'!P15+[1]Kits!P15+[1]HER!P15+[1]Standard!P15+[1]Custom!P15+[1]RCX!P15+'[1]New Con.'!P15+[1]SBDI!P15+[1]EMS!P15</f>
        <v>34443.341046684291</v>
      </c>
      <c r="Q15" s="113">
        <f>[1]Lighting!Q15+[1]Products!Q15+[1]HVAC!Q15+'[1]T-Stats'!Q15+[1]Kits!Q15+[1]HER!Q15+[1]Standard!Q15+[1]Custom!Q15+[1]RCX!Q15+'[1]New Con.'!Q15+[1]SBDI!Q15+[1]EMS!Q15</f>
        <v>180636.47375045277</v>
      </c>
      <c r="R15" s="113">
        <f>[1]Lighting!R15+[1]Products!R15+[1]HVAC!R15+'[1]T-Stats'!R15+[1]Kits!R15+[1]HER!R15+[1]Standard!R15+[1]Custom!R15+[1]RCX!R15+'[1]New Con.'!R15+[1]SBDI!R15+[1]EMS!R15</f>
        <v>444839.25210320228</v>
      </c>
      <c r="S15" s="113">
        <f>[1]Lighting!S15+[1]Products!S15+[1]HVAC!S15+'[1]T-Stats'!S15+[1]Kits!S15+[1]HER!S15+[1]Standard!S15+[1]Custom!S15+[1]RCX!S15+'[1]New Con.'!S15+[1]SBDI!S15+[1]EMS!S15</f>
        <v>285634.3331346073</v>
      </c>
      <c r="T15" s="113">
        <f>[1]Lighting!T15+[1]Products!T15+[1]HVAC!T15+'[1]T-Stats'!T15+[1]Kits!T15+[1]HER!T15+[1]Standard!T15+[1]Custom!T15+[1]RCX!T15+'[1]New Con.'!T15+[1]SBDI!T15+[1]EMS!T15</f>
        <v>490682.05022285524</v>
      </c>
      <c r="U15" s="113">
        <f>[1]Lighting!U15+[1]Products!U15+[1]HVAC!U15+'[1]T-Stats'!U15+[1]Kits!U15+[1]HER!U15+[1]Standard!U15+[1]Custom!U15+[1]RCX!U15+'[1]New Con.'!U15+[1]SBDI!U15+[1]EMS!U15</f>
        <v>113280.46423968267</v>
      </c>
      <c r="V15" s="113">
        <f>[1]Lighting!V15+[1]Products!V15+[1]HVAC!V15+'[1]T-Stats'!V15+[1]Kits!V15+[1]HER!V15+[1]Standard!V15+[1]Custom!V15+[1]RCX!V15+'[1]New Con.'!V15+[1]SBDI!V15+[1]EMS!V15</f>
        <v>280379.99271281663</v>
      </c>
      <c r="W15" s="113">
        <f>[1]Lighting!W15+[1]Products!W15+[1]HVAC!W15+'[1]T-Stats'!W15+[1]Kits!W15+[1]HER!W15+[1]Standard!W15+[1]Custom!W15+[1]RCX!W15+'[1]New Con.'!W15+[1]SBDI!W15+[1]EMS!W15</f>
        <v>118190.34235436948</v>
      </c>
      <c r="X15" s="113">
        <f>[1]Lighting!X15+[1]Products!X15+[1]HVAC!X15+'[1]T-Stats'!X15+[1]Kits!X15+[1]HER!X15+[1]Standard!X15+[1]Custom!X15+[1]RCX!X15+'[1]New Con.'!X15+[1]SBDI!X15+[1]EMS!X15</f>
        <v>58115.362935210389</v>
      </c>
      <c r="Y15" s="113">
        <f>[1]Lighting!Y15+[1]Products!Y15+[1]HVAC!Y15+'[1]T-Stats'!Y15+[1]Kits!Y15+[1]HER!Y15+[1]Standard!Y15+[1]Custom!Y15+[1]RCX!Y15+'[1]New Con.'!Y15+[1]SBDI!Y15+[1]EMS!Y15</f>
        <v>64274.048713319149</v>
      </c>
      <c r="Z15" s="113">
        <f>[1]Lighting!Z15+[1]Products!Z15+[1]HVAC!Z15+'[1]T-Stats'!Z15+[1]Kits!Z15+[1]HER!Z15+[1]Standard!Z15+[1]Custom!Z15+[1]RCX!Z15+'[1]New Con.'!Z15+[1]SBDI!Z15+[1]EMS!Z15</f>
        <v>76586.955954604084</v>
      </c>
      <c r="AA15" s="113">
        <f>[1]Lighting!AA15+[1]Products!AA15+[1]HVAC!AA15+'[1]T-Stats'!AA15+[1]Kits!AA15+[1]HER!AA15+[1]Standard!AA15+[1]Custom!AA15+[1]RCX!AA15+'[1]New Con.'!AA15+[1]SBDI!AA15+[1]EMS!AA15</f>
        <v>75377.880348208215</v>
      </c>
      <c r="AB15" s="113">
        <f>[1]Lighting!AB15+[1]Products!AB15+[1]HVAC!AB15+'[1]T-Stats'!AB15+[1]Kits!AB15+[1]HER!AB15+[1]Standard!AB15+[1]Custom!AB15+[1]RCX!AB15+'[1]New Con.'!AB15+[1]SBDI!AB15+[1]EMS!AB15</f>
        <v>73340.833440081886</v>
      </c>
      <c r="AC15" s="113">
        <f>[1]Lighting!AC15+[1]Products!AC15+[1]HVAC!AC15+'[1]T-Stats'!AC15+[1]Kits!AC15+[1]HER!AC15+[1]Standard!AC15+[1]Custom!AC15+[1]RCX!AC15+'[1]New Con.'!AC15+[1]SBDI!AC15+[1]EMS!AC15</f>
        <v>276563.25379414548</v>
      </c>
      <c r="AD15" s="113">
        <f>[1]Lighting!AD15+[1]Products!AD15+[1]HVAC!AD15+'[1]T-Stats'!AD15+[1]Kits!AD15+[1]HER!AD15+[1]Standard!AD15+[1]Custom!AD15+[1]RCX!AD15+'[1]New Con.'!AD15+[1]SBDI!AD15+[1]EMS!AD15</f>
        <v>365950.99173116364</v>
      </c>
      <c r="AE15" s="113">
        <f>[1]Lighting!AE15+[1]Products!AE15+[1]HVAC!AE15+'[1]T-Stats'!AE15+[1]Kits!AE15+[1]HER!AE15+[1]Standard!AE15+[1]Custom!AE15+[1]RCX!AE15+'[1]New Con.'!AE15+[1]SBDI!AE15+[1]EMS!AE15</f>
        <v>528457.28207386169</v>
      </c>
      <c r="AF15" s="113">
        <f>[1]Lighting!AF15+[1]Products!AF15+[1]HVAC!AF15+'[1]T-Stats'!AF15+[1]Kits!AF15+[1]HER!AF15+[1]Standard!AF15+[1]Custom!AF15+[1]RCX!AF15+'[1]New Con.'!AF15+[1]SBDI!AF15+[1]EMS!AF15</f>
        <v>392435.18158452649</v>
      </c>
      <c r="AG15" s="113">
        <f>[1]Lighting!AG15+[1]Products!AG15+[1]HVAC!AG15+'[1]T-Stats'!AG15+[1]Kits!AG15+[1]HER!AG15+[1]Standard!AG15+[1]Custom!AG15+[1]RCX!AG15+'[1]New Con.'!AG15+[1]SBDI!AG15+[1]EMS!AG15</f>
        <v>172190.4002298789</v>
      </c>
      <c r="AH15" s="113">
        <f>[1]Lighting!AH15+[1]Products!AH15+[1]HVAC!AH15+'[1]T-Stats'!AH15+[1]Kits!AH15+[1]HER!AH15+[1]Standard!AH15+[1]Custom!AH15+[1]RCX!AH15+'[1]New Con.'!AH15+[1]SBDI!AH15+[1]EMS!AH15</f>
        <v>167922.40590415243</v>
      </c>
      <c r="AI15" s="113">
        <f>[1]Lighting!AI15+[1]Products!AI15+[1]HVAC!AI15+'[1]T-Stats'!AI15+[1]Kits!AI15+[1]HER!AI15+[1]Standard!AI15+[1]Custom!AI15+[1]RCX!AI15+'[1]New Con.'!AI15+[1]SBDI!AI15+[1]EMS!AI15</f>
        <v>96059.145947215555</v>
      </c>
      <c r="AJ15" s="113">
        <f>[1]Lighting!AJ15+[1]Products!AJ15+[1]HVAC!AJ15+'[1]T-Stats'!AJ15+[1]Kits!AJ15+[1]HER!AJ15+[1]Standard!AJ15+[1]Custom!AJ15+[1]RCX!AJ15+'[1]New Con.'!AJ15+[1]SBDI!AJ15+[1]EMS!AJ15</f>
        <v>71612.201467188264</v>
      </c>
      <c r="AK15" s="113">
        <f>[1]Lighting!AK15+[1]Products!AK15+[1]HVAC!AK15+'[1]T-Stats'!AK15+[1]Kits!AK15+[1]HER!AK15+[1]Standard!AK15+[1]Custom!AK15+[1]RCX!AK15+'[1]New Con.'!AK15+[1]SBDI!AK15+[1]EMS!AK15</f>
        <v>38736.439548723232</v>
      </c>
      <c r="AL15" s="113">
        <f>[1]Lighting!AL15+[1]Products!AL15+[1]HVAC!AL15+'[1]T-Stats'!AL15+[1]Kits!AL15+[1]HER!AL15+[1]Standard!AL15+[1]Custom!AL15+[1]RCX!AL15+'[1]New Con.'!AL15+[1]SBDI!AL15+[1]EMS!AL15</f>
        <v>49926.900374395736</v>
      </c>
      <c r="AM15" s="113">
        <f>[1]Lighting!AM15+[1]Products!AM15+[1]HVAC!AM15+'[1]T-Stats'!AM15+[1]Kits!AM15+[1]HER!AM15+[1]Standard!AM15+[1]Custom!AM15+[1]RCX!AM15+'[1]New Con.'!AM15+[1]SBDI!AM15+[1]EMS!AM15</f>
        <v>81266.038175895854</v>
      </c>
      <c r="AN15" s="113">
        <f>[1]Lighting!AN15+[1]Products!AN15+[1]HVAC!AN15+'[1]T-Stats'!AN15+[1]Kits!AN15+[1]HER!AN15+[1]Standard!AN15+[1]Custom!AN15+[1]RCX!AN15+'[1]New Con.'!AN15+[1]SBDI!AN15+[1]EMS!AN15</f>
        <v>0</v>
      </c>
      <c r="AO15" s="113">
        <f>[1]Lighting!AO15+[1]Products!AO15+[1]HVAC!AO15+'[1]T-Stats'!AO15+[1]Kits!AO15+[1]HER!AO15+[1]Standard!AO15+[1]Custom!AO15+[1]RCX!AO15+'[1]New Con.'!AO15+[1]SBDI!AO15+[1]EMS!AO15</f>
        <v>0</v>
      </c>
      <c r="AQ15" s="136">
        <f>C15-'KWh (Monthly) ENTRY NLI '!E29</f>
        <v>0</v>
      </c>
      <c r="AR15" s="136">
        <f>D15-'KWh (Monthly) ENTRY NLI '!F29</f>
        <v>0</v>
      </c>
      <c r="AS15" s="136">
        <f>E15-'KWh (Monthly) ENTRY NLI '!G29</f>
        <v>0</v>
      </c>
      <c r="AT15" s="136">
        <f>F15-'KWh (Monthly) ENTRY NLI '!H29</f>
        <v>0</v>
      </c>
      <c r="AU15" s="136">
        <f>G15-'KWh (Monthly) ENTRY NLI '!I29</f>
        <v>0</v>
      </c>
      <c r="AV15" s="136">
        <f>H15-'KWh (Monthly) ENTRY NLI '!J29</f>
        <v>0</v>
      </c>
      <c r="AW15" s="136">
        <f>I15-'KWh (Monthly) ENTRY NLI '!K29</f>
        <v>0</v>
      </c>
      <c r="AX15" s="136">
        <f>J15-'KWh (Monthly) ENTRY NLI '!L29</f>
        <v>0</v>
      </c>
      <c r="AY15" s="136">
        <f>K15-'KWh (Monthly) ENTRY NLI '!M29</f>
        <v>0</v>
      </c>
      <c r="AZ15" s="136">
        <f>L15-'KWh (Monthly) ENTRY NLI '!N29</f>
        <v>0</v>
      </c>
      <c r="BA15" s="136">
        <f>M15-'KWh (Monthly) ENTRY NLI '!O29</f>
        <v>0</v>
      </c>
      <c r="BB15" s="136">
        <f>N15-'KWh (Monthly) ENTRY NLI '!P29</f>
        <v>0</v>
      </c>
      <c r="BC15" s="136">
        <f>O15-'KWh (Monthly) ENTRY NLI '!Q29</f>
        <v>0</v>
      </c>
      <c r="BD15" s="136">
        <f>P15-'KWh (Monthly) ENTRY NLI '!R29</f>
        <v>0</v>
      </c>
      <c r="BE15" s="136">
        <f>Q15-'KWh (Monthly) ENTRY NLI '!S29</f>
        <v>0</v>
      </c>
      <c r="BF15" s="136">
        <f>R15-'KWh (Monthly) ENTRY NLI '!T29</f>
        <v>0</v>
      </c>
      <c r="BG15" s="136">
        <f>S15-'KWh (Monthly) ENTRY NLI '!U29</f>
        <v>0</v>
      </c>
      <c r="BH15" s="136">
        <f>T15-'KWh (Monthly) ENTRY NLI '!V29</f>
        <v>0</v>
      </c>
      <c r="BI15" s="136">
        <f>U15-'KWh (Monthly) ENTRY NLI '!W29</f>
        <v>0</v>
      </c>
      <c r="BJ15" s="136">
        <f>V15-'KWh (Monthly) ENTRY NLI '!X29</f>
        <v>0</v>
      </c>
      <c r="BK15" s="136">
        <f>W15-'KWh (Monthly) ENTRY NLI '!Y29</f>
        <v>0</v>
      </c>
      <c r="BL15" s="136">
        <f>X15-'KWh (Monthly) ENTRY NLI '!Z29</f>
        <v>0</v>
      </c>
      <c r="BM15" s="136">
        <f>Y15-'KWh (Monthly) ENTRY NLI '!AA29</f>
        <v>0</v>
      </c>
      <c r="BN15" s="136">
        <f>Z15-'KWh (Monthly) ENTRY NLI '!AB29</f>
        <v>0</v>
      </c>
      <c r="BO15" s="136">
        <f>AA15-'KWh (Monthly) ENTRY NLI '!AC29</f>
        <v>0</v>
      </c>
      <c r="BP15" s="136">
        <f>AB15-'KWh (Monthly) ENTRY NLI '!AD29</f>
        <v>0</v>
      </c>
      <c r="BQ15" s="136">
        <f>AC15-'KWh (Monthly) ENTRY NLI '!AE29</f>
        <v>0</v>
      </c>
      <c r="BR15" s="136">
        <f>AD15-'KWh (Monthly) ENTRY NLI '!AF29</f>
        <v>0</v>
      </c>
      <c r="BS15" s="136">
        <f>AE15-'KWh (Monthly) ENTRY NLI '!AG29</f>
        <v>0</v>
      </c>
      <c r="BT15" s="136">
        <f>AF15-'KWh (Monthly) ENTRY NLI '!AH29</f>
        <v>0</v>
      </c>
      <c r="BU15" s="136">
        <f>AG15-'KWh (Monthly) ENTRY NLI '!AI29</f>
        <v>0</v>
      </c>
      <c r="BV15" s="136">
        <f>AH15-'KWh (Monthly) ENTRY NLI '!AJ29</f>
        <v>0</v>
      </c>
      <c r="BW15" s="136">
        <f>AI15-'KWh (Monthly) ENTRY NLI '!AK29</f>
        <v>0</v>
      </c>
      <c r="BX15" s="136">
        <f>AJ15-'KWh (Monthly) ENTRY NLI '!AL29</f>
        <v>0</v>
      </c>
      <c r="BY15" s="136">
        <f>AK15-'KWh (Monthly) ENTRY NLI '!AM29</f>
        <v>0</v>
      </c>
      <c r="BZ15" s="136">
        <f>SUM(AL15:AO15)-'KWh (Monthly) ENTRY NLI '!AN29</f>
        <v>0</v>
      </c>
    </row>
    <row r="16" spans="1:78" x14ac:dyDescent="0.25">
      <c r="A16" s="222"/>
      <c r="B16" s="37" t="s">
        <v>7</v>
      </c>
      <c r="C16" s="113">
        <f>[1]Lighting!C16+[1]Products!C16+[1]HVAC!C16+'[1]T-Stats'!C16+[1]Kits!C16+[1]HER!C16+[1]Standard!C16+[1]Custom!C16+[1]RCX!C16+'[1]New Con.'!C16+[1]SBDI!C16+[1]EMS!C16</f>
        <v>0</v>
      </c>
      <c r="D16" s="113">
        <f>[1]Lighting!D16+[1]Products!D16+[1]HVAC!D16+'[1]T-Stats'!D16+[1]Kits!D16+[1]HER!D16+[1]Standard!D16+[1]Custom!D16+[1]RCX!D16+'[1]New Con.'!D16+[1]SBDI!D16+[1]EMS!D16</f>
        <v>0</v>
      </c>
      <c r="E16" s="113">
        <f>[1]Lighting!E16+[1]Products!E16+[1]HVAC!E16+'[1]T-Stats'!E16+[1]Kits!E16+[1]HER!E16+[1]Standard!E16+[1]Custom!E16+[1]RCX!E16+'[1]New Con.'!E16+[1]SBDI!E16+[1]EMS!E16</f>
        <v>0</v>
      </c>
      <c r="F16" s="113">
        <f>[1]Lighting!F16+[1]Products!F16+[1]HVAC!F16+'[1]T-Stats'!F16+[1]Kits!F16+[1]HER!F16+[1]Standard!F16+[1]Custom!F16+[1]RCX!F16+'[1]New Con.'!F16+[1]SBDI!F16+[1]EMS!F16</f>
        <v>0</v>
      </c>
      <c r="G16" s="113">
        <f>[1]Lighting!G16+[1]Products!G16+[1]HVAC!G16+'[1]T-Stats'!G16+[1]Kits!G16+[1]HER!G16+[1]Standard!G16+[1]Custom!G16+[1]RCX!G16+'[1]New Con.'!G16+[1]SBDI!G16+[1]EMS!G16</f>
        <v>0</v>
      </c>
      <c r="H16" s="113">
        <f>[1]Lighting!H16+[1]Products!H16+[1]HVAC!H16+'[1]T-Stats'!H16+[1]Kits!H16+[1]HER!H16+[1]Standard!H16+[1]Custom!H16+[1]RCX!H16+'[1]New Con.'!H16+[1]SBDI!H16+[1]EMS!H16</f>
        <v>0</v>
      </c>
      <c r="I16" s="113">
        <f>[1]Lighting!I16+[1]Products!I16+[1]HVAC!I16+'[1]T-Stats'!I16+[1]Kits!I16+[1]HER!I16+[1]Standard!I16+[1]Custom!I16+[1]RCX!I16+'[1]New Con.'!I16+[1]SBDI!I16+[1]EMS!I16</f>
        <v>0</v>
      </c>
      <c r="J16" s="113">
        <f>[1]Lighting!J16+[1]Products!J16+[1]HVAC!J16+'[1]T-Stats'!J16+[1]Kits!J16+[1]HER!J16+[1]Standard!J16+[1]Custom!J16+[1]RCX!J16+'[1]New Con.'!J16+[1]SBDI!J16+[1]EMS!J16</f>
        <v>0</v>
      </c>
      <c r="K16" s="113">
        <f>[1]Lighting!K16+[1]Products!K16+[1]HVAC!K16+'[1]T-Stats'!K16+[1]Kits!K16+[1]HER!K16+[1]Standard!K16+[1]Custom!K16+[1]RCX!K16+'[1]New Con.'!K16+[1]SBDI!K16+[1]EMS!K16</f>
        <v>0</v>
      </c>
      <c r="L16" s="113">
        <f>[1]Lighting!L16+[1]Products!L16+[1]HVAC!L16+'[1]T-Stats'!L16+[1]Kits!L16+[1]HER!L16+[1]Standard!L16+[1]Custom!L16+[1]RCX!L16+'[1]New Con.'!L16+[1]SBDI!L16+[1]EMS!L16</f>
        <v>0</v>
      </c>
      <c r="M16" s="113">
        <f>[1]Lighting!M16+[1]Products!M16+[1]HVAC!M16+'[1]T-Stats'!M16+[1]Kits!M16+[1]HER!M16+[1]Standard!M16+[1]Custom!M16+[1]RCX!M16+'[1]New Con.'!M16+[1]SBDI!M16+[1]EMS!M16</f>
        <v>0</v>
      </c>
      <c r="N16" s="113">
        <f>[1]Lighting!N16+[1]Products!N16+[1]HVAC!N16+'[1]T-Stats'!N16+[1]Kits!N16+[1]HER!N16+[1]Standard!N16+[1]Custom!N16+[1]RCX!N16+'[1]New Con.'!N16+[1]SBDI!N16+[1]EMS!N16</f>
        <v>0</v>
      </c>
      <c r="O16" s="113">
        <f>[1]Lighting!O16+[1]Products!O16+[1]HVAC!O16+'[1]T-Stats'!O16+[1]Kits!O16+[1]HER!O16+[1]Standard!O16+[1]Custom!O16+[1]RCX!O16+'[1]New Con.'!O16+[1]SBDI!O16+[1]EMS!O16</f>
        <v>0</v>
      </c>
      <c r="P16" s="113">
        <f>[1]Lighting!P16+[1]Products!P16+[1]HVAC!P16+'[1]T-Stats'!P16+[1]Kits!P16+[1]HER!P16+[1]Standard!P16+[1]Custom!P16+[1]RCX!P16+'[1]New Con.'!P16+[1]SBDI!P16+[1]EMS!P16</f>
        <v>0</v>
      </c>
      <c r="Q16" s="113">
        <f>[1]Lighting!Q16+[1]Products!Q16+[1]HVAC!Q16+'[1]T-Stats'!Q16+[1]Kits!Q16+[1]HER!Q16+[1]Standard!Q16+[1]Custom!Q16+[1]RCX!Q16+'[1]New Con.'!Q16+[1]SBDI!Q16+[1]EMS!Q16</f>
        <v>0</v>
      </c>
      <c r="R16" s="113">
        <f>[1]Lighting!R16+[1]Products!R16+[1]HVAC!R16+'[1]T-Stats'!R16+[1]Kits!R16+[1]HER!R16+[1]Standard!R16+[1]Custom!R16+[1]RCX!R16+'[1]New Con.'!R16+[1]SBDI!R16+[1]EMS!R16</f>
        <v>0</v>
      </c>
      <c r="S16" s="113">
        <f>[1]Lighting!S16+[1]Products!S16+[1]HVAC!S16+'[1]T-Stats'!S16+[1]Kits!S16+[1]HER!S16+[1]Standard!S16+[1]Custom!S16+[1]RCX!S16+'[1]New Con.'!S16+[1]SBDI!S16+[1]EMS!S16</f>
        <v>0</v>
      </c>
      <c r="T16" s="113">
        <f>[1]Lighting!T16+[1]Products!T16+[1]HVAC!T16+'[1]T-Stats'!T16+[1]Kits!T16+[1]HER!T16+[1]Standard!T16+[1]Custom!T16+[1]RCX!T16+'[1]New Con.'!T16+[1]SBDI!T16+[1]EMS!T16</f>
        <v>0</v>
      </c>
      <c r="U16" s="113">
        <f>[1]Lighting!U16+[1]Products!U16+[1]HVAC!U16+'[1]T-Stats'!U16+[1]Kits!U16+[1]HER!U16+[1]Standard!U16+[1]Custom!U16+[1]RCX!U16+'[1]New Con.'!U16+[1]SBDI!U16+[1]EMS!U16</f>
        <v>0</v>
      </c>
      <c r="V16" s="113">
        <f>[1]Lighting!V16+[1]Products!V16+[1]HVAC!V16+'[1]T-Stats'!V16+[1]Kits!V16+[1]HER!V16+[1]Standard!V16+[1]Custom!V16+[1]RCX!V16+'[1]New Con.'!V16+[1]SBDI!V16+[1]EMS!V16</f>
        <v>0</v>
      </c>
      <c r="W16" s="113">
        <f>[1]Lighting!W16+[1]Products!W16+[1]HVAC!W16+'[1]T-Stats'!W16+[1]Kits!W16+[1]HER!W16+[1]Standard!W16+[1]Custom!W16+[1]RCX!W16+'[1]New Con.'!W16+[1]SBDI!W16+[1]EMS!W16</f>
        <v>0</v>
      </c>
      <c r="X16" s="113">
        <f>[1]Lighting!X16+[1]Products!X16+[1]HVAC!X16+'[1]T-Stats'!X16+[1]Kits!X16+[1]HER!X16+[1]Standard!X16+[1]Custom!X16+[1]RCX!X16+'[1]New Con.'!X16+[1]SBDI!X16+[1]EMS!X16</f>
        <v>0</v>
      </c>
      <c r="Y16" s="113">
        <f>[1]Lighting!Y16+[1]Products!Y16+[1]HVAC!Y16+'[1]T-Stats'!Y16+[1]Kits!Y16+[1]HER!Y16+[1]Standard!Y16+[1]Custom!Y16+[1]RCX!Y16+'[1]New Con.'!Y16+[1]SBDI!Y16+[1]EMS!Y16</f>
        <v>0</v>
      </c>
      <c r="Z16" s="113">
        <f>[1]Lighting!Z16+[1]Products!Z16+[1]HVAC!Z16+'[1]T-Stats'!Z16+[1]Kits!Z16+[1]HER!Z16+[1]Standard!Z16+[1]Custom!Z16+[1]RCX!Z16+'[1]New Con.'!Z16+[1]SBDI!Z16+[1]EMS!Z16</f>
        <v>0</v>
      </c>
      <c r="AA16" s="113">
        <f>[1]Lighting!AA16+[1]Products!AA16+[1]HVAC!AA16+'[1]T-Stats'!AA16+[1]Kits!AA16+[1]HER!AA16+[1]Standard!AA16+[1]Custom!AA16+[1]RCX!AA16+'[1]New Con.'!AA16+[1]SBDI!AA16+[1]EMS!AA16</f>
        <v>0</v>
      </c>
      <c r="AB16" s="113">
        <f>[1]Lighting!AB16+[1]Products!AB16+[1]HVAC!AB16+'[1]T-Stats'!AB16+[1]Kits!AB16+[1]HER!AB16+[1]Standard!AB16+[1]Custom!AB16+[1]RCX!AB16+'[1]New Con.'!AB16+[1]SBDI!AB16+[1]EMS!AB16</f>
        <v>0</v>
      </c>
      <c r="AC16" s="113">
        <f>[1]Lighting!AC16+[1]Products!AC16+[1]HVAC!AC16+'[1]T-Stats'!AC16+[1]Kits!AC16+[1]HER!AC16+[1]Standard!AC16+[1]Custom!AC16+[1]RCX!AC16+'[1]New Con.'!AC16+[1]SBDI!AC16+[1]EMS!AC16</f>
        <v>0</v>
      </c>
      <c r="AD16" s="113">
        <f>[1]Lighting!AD16+[1]Products!AD16+[1]HVAC!AD16+'[1]T-Stats'!AD16+[1]Kits!AD16+[1]HER!AD16+[1]Standard!AD16+[1]Custom!AD16+[1]RCX!AD16+'[1]New Con.'!AD16+[1]SBDI!AD16+[1]EMS!AD16</f>
        <v>0</v>
      </c>
      <c r="AE16" s="113">
        <f>[1]Lighting!AE16+[1]Products!AE16+[1]HVAC!AE16+'[1]T-Stats'!AE16+[1]Kits!AE16+[1]HER!AE16+[1]Standard!AE16+[1]Custom!AE16+[1]RCX!AE16+'[1]New Con.'!AE16+[1]SBDI!AE16+[1]EMS!AE16</f>
        <v>0</v>
      </c>
      <c r="AF16" s="113">
        <f>[1]Lighting!AF16+[1]Products!AF16+[1]HVAC!AF16+'[1]T-Stats'!AF16+[1]Kits!AF16+[1]HER!AF16+[1]Standard!AF16+[1]Custom!AF16+[1]RCX!AF16+'[1]New Con.'!AF16+[1]SBDI!AF16+[1]EMS!AF16</f>
        <v>0</v>
      </c>
      <c r="AG16" s="113">
        <f>[1]Lighting!AG16+[1]Products!AG16+[1]HVAC!AG16+'[1]T-Stats'!AG16+[1]Kits!AG16+[1]HER!AG16+[1]Standard!AG16+[1]Custom!AG16+[1]RCX!AG16+'[1]New Con.'!AG16+[1]SBDI!AG16+[1]EMS!AG16</f>
        <v>0</v>
      </c>
      <c r="AH16" s="113">
        <f>[1]Lighting!AH16+[1]Products!AH16+[1]HVAC!AH16+'[1]T-Stats'!AH16+[1]Kits!AH16+[1]HER!AH16+[1]Standard!AH16+[1]Custom!AH16+[1]RCX!AH16+'[1]New Con.'!AH16+[1]SBDI!AH16+[1]EMS!AH16</f>
        <v>0</v>
      </c>
      <c r="AI16" s="113">
        <f>[1]Lighting!AI16+[1]Products!AI16+[1]HVAC!AI16+'[1]T-Stats'!AI16+[1]Kits!AI16+[1]HER!AI16+[1]Standard!AI16+[1]Custom!AI16+[1]RCX!AI16+'[1]New Con.'!AI16+[1]SBDI!AI16+[1]EMS!AI16</f>
        <v>0</v>
      </c>
      <c r="AJ16" s="113">
        <f>[1]Lighting!AJ16+[1]Products!AJ16+[1]HVAC!AJ16+'[1]T-Stats'!AJ16+[1]Kits!AJ16+[1]HER!AJ16+[1]Standard!AJ16+[1]Custom!AJ16+[1]RCX!AJ16+'[1]New Con.'!AJ16+[1]SBDI!AJ16+[1]EMS!AJ16</f>
        <v>0</v>
      </c>
      <c r="AK16" s="113">
        <f>[1]Lighting!AK16+[1]Products!AK16+[1]HVAC!AK16+'[1]T-Stats'!AK16+[1]Kits!AK16+[1]HER!AK16+[1]Standard!AK16+[1]Custom!AK16+[1]RCX!AK16+'[1]New Con.'!AK16+[1]SBDI!AK16+[1]EMS!AK16</f>
        <v>0</v>
      </c>
      <c r="AL16" s="113">
        <f>[1]Lighting!AL16+[1]Products!AL16+[1]HVAC!AL16+'[1]T-Stats'!AL16+[1]Kits!AL16+[1]HER!AL16+[1]Standard!AL16+[1]Custom!AL16+[1]RCX!AL16+'[1]New Con.'!AL16+[1]SBDI!AL16+[1]EMS!AL16</f>
        <v>0</v>
      </c>
      <c r="AM16" s="113">
        <f>[1]Lighting!AM16+[1]Products!AM16+[1]HVAC!AM16+'[1]T-Stats'!AM16+[1]Kits!AM16+[1]HER!AM16+[1]Standard!AM16+[1]Custom!AM16+[1]RCX!AM16+'[1]New Con.'!AM16+[1]SBDI!AM16+[1]EMS!AM16</f>
        <v>0</v>
      </c>
      <c r="AN16" s="113">
        <f>[1]Lighting!AN16+[1]Products!AN16+[1]HVAC!AN16+'[1]T-Stats'!AN16+[1]Kits!AN16+[1]HER!AN16+[1]Standard!AN16+[1]Custom!AN16+[1]RCX!AN16+'[1]New Con.'!AN16+[1]SBDI!AN16+[1]EMS!AN16</f>
        <v>0</v>
      </c>
      <c r="AO16" s="113">
        <f>[1]Lighting!AO16+[1]Products!AO16+[1]HVAC!AO16+'[1]T-Stats'!AO16+[1]Kits!AO16+[1]HER!AO16+[1]Standard!AO16+[1]Custom!AO16+[1]RCX!AO16+'[1]New Con.'!AO16+[1]SBDI!AO16+[1]EMS!AO16</f>
        <v>0</v>
      </c>
      <c r="AQ16" s="136">
        <f>C16-'KWh (Monthly) ENTRY NLI '!E30</f>
        <v>0</v>
      </c>
      <c r="AR16" s="136">
        <f>D16-'KWh (Monthly) ENTRY NLI '!F30</f>
        <v>0</v>
      </c>
      <c r="AS16" s="136">
        <f>E16-'KWh (Monthly) ENTRY NLI '!G30</f>
        <v>0</v>
      </c>
      <c r="AT16" s="136">
        <f>F16-'KWh (Monthly) ENTRY NLI '!H30</f>
        <v>0</v>
      </c>
      <c r="AU16" s="136">
        <f>G16-'KWh (Monthly) ENTRY NLI '!I30</f>
        <v>0</v>
      </c>
      <c r="AV16" s="136">
        <f>H16-'KWh (Monthly) ENTRY NLI '!J30</f>
        <v>0</v>
      </c>
      <c r="AW16" s="136">
        <f>I16-'KWh (Monthly) ENTRY NLI '!K30</f>
        <v>0</v>
      </c>
      <c r="AX16" s="136">
        <f>J16-'KWh (Monthly) ENTRY NLI '!L30</f>
        <v>0</v>
      </c>
      <c r="AY16" s="136">
        <f>K16-'KWh (Monthly) ENTRY NLI '!M30</f>
        <v>0</v>
      </c>
      <c r="AZ16" s="136">
        <f>L16-'KWh (Monthly) ENTRY NLI '!N30</f>
        <v>0</v>
      </c>
      <c r="BA16" s="136">
        <f>M16-'KWh (Monthly) ENTRY NLI '!O30</f>
        <v>0</v>
      </c>
      <c r="BB16" s="136">
        <f>N16-'KWh (Monthly) ENTRY NLI '!P30</f>
        <v>0</v>
      </c>
      <c r="BC16" s="136">
        <f>O16-'KWh (Monthly) ENTRY NLI '!Q30</f>
        <v>0</v>
      </c>
      <c r="BD16" s="136">
        <f>P16-'KWh (Monthly) ENTRY NLI '!R30</f>
        <v>0</v>
      </c>
      <c r="BE16" s="136">
        <f>Q16-'KWh (Monthly) ENTRY NLI '!S30</f>
        <v>0</v>
      </c>
      <c r="BF16" s="136">
        <f>R16-'KWh (Monthly) ENTRY NLI '!T30</f>
        <v>0</v>
      </c>
      <c r="BG16" s="136">
        <f>S16-'KWh (Monthly) ENTRY NLI '!U30</f>
        <v>0</v>
      </c>
      <c r="BH16" s="136">
        <f>T16-'KWh (Monthly) ENTRY NLI '!V30</f>
        <v>0</v>
      </c>
      <c r="BI16" s="136">
        <f>U16-'KWh (Monthly) ENTRY NLI '!W30</f>
        <v>0</v>
      </c>
      <c r="BJ16" s="136">
        <f>V16-'KWh (Monthly) ENTRY NLI '!X30</f>
        <v>0</v>
      </c>
      <c r="BK16" s="136">
        <f>W16-'KWh (Monthly) ENTRY NLI '!Y30</f>
        <v>0</v>
      </c>
      <c r="BL16" s="136">
        <f>X16-'KWh (Monthly) ENTRY NLI '!Z30</f>
        <v>0</v>
      </c>
      <c r="BM16" s="136">
        <f>Y16-'KWh (Monthly) ENTRY NLI '!AA30</f>
        <v>0</v>
      </c>
      <c r="BN16" s="136">
        <f>Z16-'KWh (Monthly) ENTRY NLI '!AB30</f>
        <v>0</v>
      </c>
      <c r="BO16" s="136">
        <f>AA16-'KWh (Monthly) ENTRY NLI '!AC30</f>
        <v>0</v>
      </c>
      <c r="BP16" s="136">
        <f>AB16-'KWh (Monthly) ENTRY NLI '!AD30</f>
        <v>0</v>
      </c>
      <c r="BQ16" s="136">
        <f>AC16-'KWh (Monthly) ENTRY NLI '!AE30</f>
        <v>0</v>
      </c>
      <c r="BR16" s="136">
        <f>AD16-'KWh (Monthly) ENTRY NLI '!AF30</f>
        <v>0</v>
      </c>
      <c r="BS16" s="136">
        <f>AE16-'KWh (Monthly) ENTRY NLI '!AG30</f>
        <v>0</v>
      </c>
      <c r="BT16" s="136">
        <f>AF16-'KWh (Monthly) ENTRY NLI '!AH30</f>
        <v>0</v>
      </c>
      <c r="BU16" s="136">
        <f>AG16-'KWh (Monthly) ENTRY NLI '!AI30</f>
        <v>0</v>
      </c>
      <c r="BV16" s="136">
        <f>AH16-'KWh (Monthly) ENTRY NLI '!AJ30</f>
        <v>0</v>
      </c>
      <c r="BW16" s="136">
        <f>AI16-'KWh (Monthly) ENTRY NLI '!AK30</f>
        <v>0</v>
      </c>
      <c r="BX16" s="136">
        <f>AJ16-'KWh (Monthly) ENTRY NLI '!AL30</f>
        <v>0</v>
      </c>
      <c r="BY16" s="136">
        <f>AK16-'KWh (Monthly) ENTRY NLI '!AM30</f>
        <v>0</v>
      </c>
      <c r="BZ16" s="136">
        <f>SUM(AL16:AO16)-'KWh (Monthly) ENTRY NLI '!AN30</f>
        <v>0</v>
      </c>
    </row>
    <row r="17" spans="1:78" x14ac:dyDescent="0.25">
      <c r="A17" s="222"/>
      <c r="B17" s="37" t="s">
        <v>8</v>
      </c>
      <c r="C17" s="113">
        <f>[1]Lighting!C17+[1]Products!C17+[1]HVAC!C17+'[1]T-Stats'!C17+[1]Kits!C17+[1]HER!C17+[1]Standard!C17+[1]Custom!C17+[1]RCX!C17+'[1]New Con.'!C17+[1]SBDI!C17+[1]EMS!C17</f>
        <v>0</v>
      </c>
      <c r="D17" s="113">
        <f>[1]Lighting!D17+[1]Products!D17+[1]HVAC!D17+'[1]T-Stats'!D17+[1]Kits!D17+[1]HER!D17+[1]Standard!D17+[1]Custom!D17+[1]RCX!D17+'[1]New Con.'!D17+[1]SBDI!D17+[1]EMS!D17</f>
        <v>0</v>
      </c>
      <c r="E17" s="113">
        <f>[1]Lighting!E17+[1]Products!E17+[1]HVAC!E17+'[1]T-Stats'!E17+[1]Kits!E17+[1]HER!E17+[1]Standard!E17+[1]Custom!E17+[1]RCX!E17+'[1]New Con.'!E17+[1]SBDI!E17+[1]EMS!E17</f>
        <v>7644.6996354469638</v>
      </c>
      <c r="F17" s="113">
        <f>[1]Lighting!F17+[1]Products!F17+[1]HVAC!F17+'[1]T-Stats'!F17+[1]Kits!F17+[1]HER!F17+[1]Standard!F17+[1]Custom!F17+[1]RCX!F17+'[1]New Con.'!F17+[1]SBDI!F17+[1]EMS!F17</f>
        <v>40771.731389050452</v>
      </c>
      <c r="G17" s="113">
        <f>[1]Lighting!G17+[1]Products!G17+[1]HVAC!G17+'[1]T-Stats'!G17+[1]Kits!G17+[1]HER!G17+[1]Standard!G17+[1]Custom!G17+[1]RCX!G17+'[1]New Con.'!G17+[1]SBDI!G17+[1]EMS!G17</f>
        <v>38223.498177234782</v>
      </c>
      <c r="H17" s="113">
        <f>[1]Lighting!H17+[1]Products!H17+[1]HVAC!H17+'[1]T-Stats'!H17+[1]Kits!H17+[1]HER!H17+[1]Standard!H17+[1]Custom!H17+[1]RCX!H17+'[1]New Con.'!H17+[1]SBDI!H17+[1]EMS!H17</f>
        <v>61157.597083575718</v>
      </c>
      <c r="I17" s="113">
        <f>[1]Lighting!I17+[1]Products!I17+[1]HVAC!I17+'[1]T-Stats'!I17+[1]Kits!I17+[1]HER!I17+[1]Standard!I17+[1]Custom!I17+[1]RCX!I17+'[1]New Con.'!I17+[1]SBDI!I17+[1]EMS!I17</f>
        <v>79341.171647913186</v>
      </c>
      <c r="J17" s="113">
        <f>[1]Lighting!J17+[1]Products!J17+[1]HVAC!J17+'[1]T-Stats'!J17+[1]Kits!J17+[1]HER!J17+[1]Standard!J17+[1]Custom!J17+[1]RCX!J17+'[1]New Con.'!J17+[1]SBDI!J17+[1]EMS!J17</f>
        <v>76792.938436097815</v>
      </c>
      <c r="K17" s="113">
        <f>[1]Lighting!K17+[1]Products!K17+[1]HVAC!K17+'[1]T-Stats'!K17+[1]Kits!K17+[1]HER!K17+[1]Standard!K17+[1]Custom!K17+[1]RCX!K17+'[1]New Con.'!K17+[1]SBDI!K17+[1]EMS!K17</f>
        <v>2410490.8280742061</v>
      </c>
      <c r="L17" s="113">
        <f>[1]Lighting!L17+[1]Products!L17+[1]HVAC!L17+'[1]T-Stats'!L17+[1]Kits!L17+[1]HER!L17+[1]Standard!L17+[1]Custom!L17+[1]RCX!L17+'[1]New Con.'!L17+[1]SBDI!L17+[1]EMS!L17</f>
        <v>116054.26285821751</v>
      </c>
      <c r="M17" s="113">
        <f>[1]Lighting!M17+[1]Products!M17+[1]HVAC!M17+'[1]T-Stats'!M17+[1]Kits!M17+[1]HER!M17+[1]Standard!M17+[1]Custom!M17+[1]RCX!M17+'[1]New Con.'!M17+[1]SBDI!M17+[1]EMS!M17</f>
        <v>191957.79001183007</v>
      </c>
      <c r="N17" s="113">
        <f>[1]Lighting!N17+[1]Products!N17+[1]HVAC!N17+'[1]T-Stats'!N17+[1]Kits!N17+[1]HER!N17+[1]Standard!N17+[1]Custom!N17+[1]RCX!N17+'[1]New Con.'!N17+[1]SBDI!N17+[1]EMS!N17</f>
        <v>96900.809728246561</v>
      </c>
      <c r="O17" s="113">
        <f>[1]Lighting!O17+[1]Products!O17+[1]HVAC!O17+'[1]T-Stats'!O17+[1]Kits!O17+[1]HER!O17+[1]Standard!O17+[1]Custom!O17+[1]RCX!O17+'[1]New Con.'!O17+[1]SBDI!O17+[1]EMS!O17</f>
        <v>150281.61419871569</v>
      </c>
      <c r="P17" s="113">
        <f>[1]Lighting!P17+[1]Products!P17+[1]HVAC!P17+'[1]T-Stats'!P17+[1]Kits!P17+[1]HER!P17+[1]Standard!P17+[1]Custom!P17+[1]RCX!P17+'[1]New Con.'!P17+[1]SBDI!P17+[1]EMS!P17</f>
        <v>44614.854215243722</v>
      </c>
      <c r="Q17" s="113">
        <f>[1]Lighting!Q17+[1]Products!Q17+[1]HVAC!Q17+'[1]T-Stats'!Q17+[1]Kits!Q17+[1]HER!Q17+[1]Standard!Q17+[1]Custom!Q17+[1]RCX!Q17+'[1]New Con.'!Q17+[1]SBDI!Q17+[1]EMS!Q17</f>
        <v>39918.553771533858</v>
      </c>
      <c r="R17" s="113">
        <f>[1]Lighting!R17+[1]Products!R17+[1]HVAC!R17+'[1]T-Stats'!R17+[1]Kits!R17+[1]HER!R17+[1]Standard!R17+[1]Custom!R17+[1]RCX!R17+'[1]New Con.'!R17+[1]SBDI!R17+[1]EMS!R17</f>
        <v>51659.304880808522</v>
      </c>
      <c r="S17" s="113">
        <f>[1]Lighting!S17+[1]Products!S17+[1]HVAC!S17+'[1]T-Stats'!S17+[1]Kits!S17+[1]HER!S17+[1]Standard!S17+[1]Custom!S17+[1]RCX!S17+'[1]New Con.'!S17+[1]SBDI!S17+[1]EMS!S17</f>
        <v>30525.952884114125</v>
      </c>
      <c r="T17" s="113">
        <f>[1]Lighting!T17+[1]Products!T17+[1]HVAC!T17+'[1]T-Stats'!T17+[1]Kits!T17+[1]HER!T17+[1]Standard!T17+[1]Custom!T17+[1]RCX!T17+'[1]New Con.'!T17+[1]SBDI!T17+[1]EMS!T17</f>
        <v>438841.58828224579</v>
      </c>
      <c r="U17" s="113">
        <f>[1]Lighting!U17+[1]Products!U17+[1]HVAC!U17+'[1]T-Stats'!U17+[1]Kits!U17+[1]HER!U17+[1]Standard!U17+[1]Custom!U17+[1]RCX!U17+'[1]New Con.'!U17+[1]SBDI!U17+[1]EMS!U17</f>
        <v>18785.201774839461</v>
      </c>
      <c r="V17" s="113">
        <f>[1]Lighting!V17+[1]Products!V17+[1]HVAC!V17+'[1]T-Stats'!V17+[1]Kits!V17+[1]HER!V17+[1]Standard!V17+[1]Custom!V17+[1]RCX!V17+'[1]New Con.'!V17+[1]SBDI!V17+[1]EMS!V17</f>
        <v>117102.09483850983</v>
      </c>
      <c r="W17" s="113">
        <f>[1]Lighting!W17+[1]Products!W17+[1]HVAC!W17+'[1]T-Stats'!W17+[1]Kits!W17+[1]HER!W17+[1]Standard!W17+[1]Custom!W17+[1]RCX!W17+'[1]New Con.'!W17+[1]SBDI!W17+[1]EMS!W17</f>
        <v>1961044.0825484912</v>
      </c>
      <c r="X17" s="113">
        <f>[1]Lighting!X17+[1]Products!X17+[1]HVAC!X17+'[1]T-Stats'!X17+[1]Kits!X17+[1]HER!X17+[1]Standard!X17+[1]Custom!X17+[1]RCX!X17+'[1]New Con.'!X17+[1]SBDI!X17+[1]EMS!X17</f>
        <v>78068.063225673221</v>
      </c>
      <c r="Y17" s="113">
        <f>[1]Lighting!Y17+[1]Products!Y17+[1]HVAC!Y17+'[1]T-Stats'!Y17+[1]Kits!Y17+[1]HER!Y17+[1]Standard!Y17+[1]Custom!Y17+[1]RCX!Y17+'[1]New Con.'!Y17+[1]SBDI!Y17+[1]EMS!Y17</f>
        <v>117066.08737977946</v>
      </c>
      <c r="Z17" s="113">
        <f>[1]Lighting!Z17+[1]Products!Z17+[1]HVAC!Z17+'[1]T-Stats'!Z17+[1]Kits!Z17+[1]HER!Z17+[1]Standard!Z17+[1]Custom!Z17+[1]RCX!Z17+'[1]New Con.'!Z17+[1]SBDI!Z17+[1]EMS!Z17</f>
        <v>105913.506918969</v>
      </c>
      <c r="AA17" s="113">
        <f>[1]Lighting!AA17+[1]Products!AA17+[1]HVAC!AA17+'[1]T-Stats'!AA17+[1]Kits!AA17+[1]HER!AA17+[1]Standard!AA17+[1]Custom!AA17+[1]RCX!AA17+'[1]New Con.'!AA17+[1]SBDI!AA17+[1]EMS!AA17</f>
        <v>76597.867214820275</v>
      </c>
      <c r="AB17" s="113">
        <f>[1]Lighting!AB17+[1]Products!AB17+[1]HVAC!AB17+'[1]T-Stats'!AB17+[1]Kits!AB17+[1]HER!AB17+[1]Standard!AB17+[1]Custom!AB17+[1]RCX!AB17+'[1]New Con.'!AB17+[1]SBDI!AB17+[1]EMS!AB17</f>
        <v>55707.539792596559</v>
      </c>
      <c r="AC17" s="113">
        <f>[1]Lighting!AC17+[1]Products!AC17+[1]HVAC!AC17+'[1]T-Stats'!AC17+[1]Kits!AC17+[1]HER!AC17+[1]Standard!AC17+[1]Custom!AC17+[1]RCX!AC17+'[1]New Con.'!AC17+[1]SBDI!AC17+[1]EMS!AC17</f>
        <v>34817.21237037285</v>
      </c>
      <c r="AD17" s="113">
        <f>[1]Lighting!AD17+[1]Products!AD17+[1]HVAC!AD17+'[1]T-Stats'!AD17+[1]Kits!AD17+[1]HER!AD17+[1]Standard!AD17+[1]Custom!AD17+[1]RCX!AD17+'[1]New Con.'!AD17+[1]SBDI!AD17+[1]EMS!AD17</f>
        <v>27853.769896298279</v>
      </c>
      <c r="AE17" s="113">
        <f>[1]Lighting!AE17+[1]Products!AE17+[1]HVAC!AE17+'[1]T-Stats'!AE17+[1]Kits!AE17+[1]HER!AE17+[1]Standard!AE17+[1]Custom!AE17+[1]RCX!AE17+'[1]New Con.'!AE17+[1]SBDI!AE17+[1]EMS!AE17</f>
        <v>53386.392301238368</v>
      </c>
      <c r="AF17" s="113">
        <f>[1]Lighting!AF17+[1]Products!AF17+[1]HVAC!AF17+'[1]T-Stats'!AF17+[1]Kits!AF17+[1]HER!AF17+[1]Standard!AF17+[1]Custom!AF17+[1]RCX!AF17+'[1]New Con.'!AF17+[1]SBDI!AF17+[1]EMS!AF17</f>
        <v>39459.507353089226</v>
      </c>
      <c r="AG17" s="113">
        <f>[1]Lighting!AG17+[1]Products!AG17+[1]HVAC!AG17+'[1]T-Stats'!AG17+[1]Kits!AG17+[1]HER!AG17+[1]Standard!AG17+[1]Custom!AG17+[1]RCX!AG17+'[1]New Con.'!AG17+[1]SBDI!AG17+[1]EMS!AG17</f>
        <v>186062.70899346733</v>
      </c>
      <c r="AH17" s="113">
        <f>[1]Lighting!AH17+[1]Products!AH17+[1]HVAC!AH17+'[1]T-Stats'!AH17+[1]Kits!AH17+[1]HER!AH17+[1]Standard!AH17+[1]Custom!AH17+[1]RCX!AH17+'[1]New Con.'!AH17+[1]SBDI!AH17+[1]EMS!AH17</f>
        <v>490484.75123448239</v>
      </c>
      <c r="AI17" s="113">
        <f>[1]Lighting!AI17+[1]Products!AI17+[1]HVAC!AI17+'[1]T-Stats'!AI17+[1]Kits!AI17+[1]HER!AI17+[1]Standard!AI17+[1]Custom!AI17+[1]RCX!AI17+'[1]New Con.'!AI17+[1]SBDI!AI17+[1]EMS!AI17</f>
        <v>2090797.973308733</v>
      </c>
      <c r="AJ17" s="113">
        <f>[1]Lighting!AJ17+[1]Products!AJ17+[1]HVAC!AJ17+'[1]T-Stats'!AJ17+[1]Kits!AJ17+[1]HER!AJ17+[1]Standard!AJ17+[1]Custom!AJ17+[1]RCX!AJ17+'[1]New Con.'!AJ17+[1]SBDI!AJ17+[1]EMS!AJ17</f>
        <v>64992.129758029318</v>
      </c>
      <c r="AK17" s="113">
        <f>[1]Lighting!AK17+[1]Products!AK17+[1]HVAC!AK17+'[1]T-Stats'!AK17+[1]Kits!AK17+[1]HER!AK17+[1]Standard!AK17+[1]Custom!AK17+[1]RCX!AK17+'[1]New Con.'!AK17+[1]SBDI!AK17+[1]EMS!AK17</f>
        <v>313327.70745907485</v>
      </c>
      <c r="AL17" s="113">
        <f>[1]Lighting!AL17+[1]Products!AL17+[1]HVAC!AL17+'[1]T-Stats'!AL17+[1]Kits!AL17+[1]HER!AL17+[1]Standard!AL17+[1]Custom!AL17+[1]RCX!AL17+'[1]New Con.'!AL17+[1]SBDI!AL17+[1]EMS!AL17</f>
        <v>118378.52205926769</v>
      </c>
      <c r="AM17" s="113">
        <f>[1]Lighting!AM17+[1]Products!AM17+[1]HVAC!AM17+'[1]T-Stats'!AM17+[1]Kits!AM17+[1]HER!AM17+[1]Standard!AM17+[1]Custom!AM17+[1]RCX!AM17+'[1]New Con.'!AM17+[1]SBDI!AM17+[1]EMS!AM17</f>
        <v>95144.651879222802</v>
      </c>
      <c r="AN17" s="113">
        <f>[1]Lighting!AN17+[1]Products!AN17+[1]HVAC!AN17+'[1]T-Stats'!AN17+[1]Kits!AN17+[1]HER!AN17+[1]Standard!AN17+[1]Custom!AN17+[1]RCX!AN17+'[1]New Con.'!AN17+[1]SBDI!AN17+[1]EMS!AN17</f>
        <v>0</v>
      </c>
      <c r="AO17" s="113">
        <f>[1]Lighting!AO17+[1]Products!AO17+[1]HVAC!AO17+'[1]T-Stats'!AO17+[1]Kits!AO17+[1]HER!AO17+[1]Standard!AO17+[1]Custom!AO17+[1]RCX!AO17+'[1]New Con.'!AO17+[1]SBDI!AO17+[1]EMS!AO17</f>
        <v>0</v>
      </c>
      <c r="AQ17" s="136">
        <f>C17-'KWh (Monthly) ENTRY NLI '!E31</f>
        <v>0</v>
      </c>
      <c r="AR17" s="136">
        <f>D17-'KWh (Monthly) ENTRY NLI '!F31</f>
        <v>0</v>
      </c>
      <c r="AS17" s="136">
        <f>E17-'KWh (Monthly) ENTRY NLI '!G31</f>
        <v>0</v>
      </c>
      <c r="AT17" s="136">
        <f>F17-'KWh (Monthly) ENTRY NLI '!H31</f>
        <v>0</v>
      </c>
      <c r="AU17" s="136">
        <f>G17-'KWh (Monthly) ENTRY NLI '!I31</f>
        <v>0</v>
      </c>
      <c r="AV17" s="136">
        <f>H17-'KWh (Monthly) ENTRY NLI '!J31</f>
        <v>0</v>
      </c>
      <c r="AW17" s="136">
        <f>I17-'KWh (Monthly) ENTRY NLI '!K31</f>
        <v>0</v>
      </c>
      <c r="AX17" s="136">
        <f>J17-'KWh (Monthly) ENTRY NLI '!L31</f>
        <v>0</v>
      </c>
      <c r="AY17" s="136">
        <f>K17-'KWh (Monthly) ENTRY NLI '!M31</f>
        <v>0</v>
      </c>
      <c r="AZ17" s="136">
        <f>L17-'KWh (Monthly) ENTRY NLI '!N31</f>
        <v>0</v>
      </c>
      <c r="BA17" s="136">
        <f>M17-'KWh (Monthly) ENTRY NLI '!O31</f>
        <v>0</v>
      </c>
      <c r="BB17" s="136">
        <f>N17-'KWh (Monthly) ENTRY NLI '!P31</f>
        <v>0</v>
      </c>
      <c r="BC17" s="136">
        <f>O17-'KWh (Monthly) ENTRY NLI '!Q31</f>
        <v>0</v>
      </c>
      <c r="BD17" s="136">
        <f>P17-'KWh (Monthly) ENTRY NLI '!R31</f>
        <v>0</v>
      </c>
      <c r="BE17" s="136">
        <f>Q17-'KWh (Monthly) ENTRY NLI '!S31</f>
        <v>0</v>
      </c>
      <c r="BF17" s="136">
        <f>R17-'KWh (Monthly) ENTRY NLI '!T31</f>
        <v>0</v>
      </c>
      <c r="BG17" s="136">
        <f>S17-'KWh (Monthly) ENTRY NLI '!U31</f>
        <v>0</v>
      </c>
      <c r="BH17" s="136">
        <f>T17-'KWh (Monthly) ENTRY NLI '!V31</f>
        <v>0</v>
      </c>
      <c r="BI17" s="136">
        <f>U17-'KWh (Monthly) ENTRY NLI '!W31</f>
        <v>0</v>
      </c>
      <c r="BJ17" s="136">
        <f>V17-'KWh (Monthly) ENTRY NLI '!X31</f>
        <v>0</v>
      </c>
      <c r="BK17" s="136">
        <f>W17-'KWh (Monthly) ENTRY NLI '!Y31</f>
        <v>0</v>
      </c>
      <c r="BL17" s="136">
        <f>X17-'KWh (Monthly) ENTRY NLI '!Z31</f>
        <v>0</v>
      </c>
      <c r="BM17" s="136">
        <f>Y17-'KWh (Monthly) ENTRY NLI '!AA31</f>
        <v>0</v>
      </c>
      <c r="BN17" s="136">
        <f>Z17-'KWh (Monthly) ENTRY NLI '!AB31</f>
        <v>0</v>
      </c>
      <c r="BO17" s="136">
        <f>AA17-'KWh (Monthly) ENTRY NLI '!AC31</f>
        <v>0</v>
      </c>
      <c r="BP17" s="136">
        <f>AB17-'KWh (Monthly) ENTRY NLI '!AD31</f>
        <v>0</v>
      </c>
      <c r="BQ17" s="136">
        <f>AC17-'KWh (Monthly) ENTRY NLI '!AE31</f>
        <v>0</v>
      </c>
      <c r="BR17" s="136">
        <f>AD17-'KWh (Monthly) ENTRY NLI '!AF31</f>
        <v>0</v>
      </c>
      <c r="BS17" s="136">
        <f>AE17-'KWh (Monthly) ENTRY NLI '!AG31</f>
        <v>0</v>
      </c>
      <c r="BT17" s="136">
        <f>AF17-'KWh (Monthly) ENTRY NLI '!AH31</f>
        <v>0</v>
      </c>
      <c r="BU17" s="136">
        <f>AG17-'KWh (Monthly) ENTRY NLI '!AI31</f>
        <v>0</v>
      </c>
      <c r="BV17" s="136">
        <f>AH17-'KWh (Monthly) ENTRY NLI '!AJ31</f>
        <v>0</v>
      </c>
      <c r="BW17" s="136">
        <f>AI17-'KWh (Monthly) ENTRY NLI '!AK31</f>
        <v>0</v>
      </c>
      <c r="BX17" s="136">
        <f>AJ17-'KWh (Monthly) ENTRY NLI '!AL31</f>
        <v>0</v>
      </c>
      <c r="BY17" s="136">
        <f>AK17-'KWh (Monthly) ENTRY NLI '!AM31</f>
        <v>0</v>
      </c>
      <c r="BZ17" s="136">
        <f>SUM(AL17:AO17)-'KWh (Monthly) ENTRY NLI '!AN31</f>
        <v>0</v>
      </c>
    </row>
    <row r="18" spans="1:78" ht="15.75" thickBot="1" x14ac:dyDescent="0.3">
      <c r="A18" s="180"/>
      <c r="B18" s="181" t="s">
        <v>70</v>
      </c>
      <c r="C18" s="113">
        <f>[1]Lighting!C18+[1]Products!C18+[1]HVAC!C18+'[1]T-Stats'!C18+[1]Kits!C18+[1]HER!C18+[1]Standard!C18+[1]Custom!C18+[1]RCX!C18+'[1]New Con.'!C18+[1]SBDI!C18+[1]EMS!C18</f>
        <v>0</v>
      </c>
      <c r="D18" s="113">
        <f>[1]Lighting!D18+[1]Products!D18+[1]HVAC!D18+'[1]T-Stats'!D18+[1]Kits!D18+[1]HER!D18+[1]Standard!D18+[1]Custom!D18+[1]RCX!D18+'[1]New Con.'!D18+[1]SBDI!D18+[1]EMS!D18</f>
        <v>0</v>
      </c>
      <c r="E18" s="113">
        <f>[1]Lighting!E18+[1]Products!E18+[1]HVAC!E18+'[1]T-Stats'!E18+[1]Kits!E18+[1]HER!E18+[1]Standard!E18+[1]Custom!E18+[1]RCX!E18+'[1]New Con.'!E18+[1]SBDI!E18+[1]EMS!E18</f>
        <v>0</v>
      </c>
      <c r="F18" s="113">
        <f>[1]Lighting!F18+[1]Products!F18+[1]HVAC!F18+'[1]T-Stats'!F18+[1]Kits!F18+[1]HER!F18+[1]Standard!F18+[1]Custom!F18+[1]RCX!F18+'[1]New Con.'!F18+[1]SBDI!F18+[1]EMS!F18</f>
        <v>0</v>
      </c>
      <c r="G18" s="113">
        <f>[1]Lighting!G18+[1]Products!G18+[1]HVAC!G18+'[1]T-Stats'!G18+[1]Kits!G18+[1]HER!G18+[1]Standard!G18+[1]Custom!G18+[1]RCX!G18+'[1]New Con.'!G18+[1]SBDI!G18+[1]EMS!G18</f>
        <v>0</v>
      </c>
      <c r="H18" s="113">
        <f>[1]Lighting!H18+[1]Products!H18+[1]HVAC!H18+'[1]T-Stats'!H18+[1]Kits!H18+[1]HER!H18+[1]Standard!H18+[1]Custom!H18+[1]RCX!H18+'[1]New Con.'!H18+[1]SBDI!H18+[1]EMS!H18</f>
        <v>0</v>
      </c>
      <c r="I18" s="113">
        <f>[1]Lighting!I18+[1]Products!I18+[1]HVAC!I18+'[1]T-Stats'!I18+[1]Kits!I18+[1]HER!I18+[1]Standard!I18+[1]Custom!I18+[1]RCX!I18+'[1]New Con.'!I18+[1]SBDI!I18+[1]EMS!I18</f>
        <v>0</v>
      </c>
      <c r="J18" s="113">
        <f>[1]Lighting!J18+[1]Products!J18+[1]HVAC!J18+'[1]T-Stats'!J18+[1]Kits!J18+[1]HER!J18+[1]Standard!J18+[1]Custom!J18+[1]RCX!J18+'[1]New Con.'!J18+[1]SBDI!J18+[1]EMS!J18</f>
        <v>0</v>
      </c>
      <c r="K18" s="113">
        <f>[1]Lighting!K18+[1]Products!K18+[1]HVAC!K18+'[1]T-Stats'!K18+[1]Kits!K18+[1]HER!K18+[1]Standard!K18+[1]Custom!K18+[1]RCX!K18+'[1]New Con.'!K18+[1]SBDI!K18+[1]EMS!K18</f>
        <v>0</v>
      </c>
      <c r="L18" s="113">
        <f>[1]Lighting!L18+[1]Products!L18+[1]HVAC!L18+'[1]T-Stats'!L18+[1]Kits!L18+[1]HER!L18+[1]Standard!L18+[1]Custom!L18+[1]RCX!L18+'[1]New Con.'!L18+[1]SBDI!L18+[1]EMS!L18</f>
        <v>0</v>
      </c>
      <c r="M18" s="113">
        <f>[1]Lighting!M18+[1]Products!M18+[1]HVAC!M18+'[1]T-Stats'!M18+[1]Kits!M18+[1]HER!M18+[1]Standard!M18+[1]Custom!M18+[1]RCX!M18+'[1]New Con.'!M18+[1]SBDI!M18+[1]EMS!M18</f>
        <v>0</v>
      </c>
      <c r="N18" s="113">
        <f>[1]Lighting!N18+[1]Products!N18+[1]HVAC!N18+'[1]T-Stats'!N18+[1]Kits!N18+[1]HER!N18+[1]Standard!N18+[1]Custom!N18+[1]RCX!N18+'[1]New Con.'!N18+[1]SBDI!N18+[1]EMS!N18</f>
        <v>0</v>
      </c>
      <c r="O18" s="113">
        <f>[1]Lighting!O18+[1]Products!O18+[1]HVAC!O18+'[1]T-Stats'!O18+[1]Kits!O18+[1]HER!O18+[1]Standard!O18+[1]Custom!O18+[1]RCX!O18+'[1]New Con.'!O18+[1]SBDI!O18+[1]EMS!O18</f>
        <v>0</v>
      </c>
      <c r="P18" s="113">
        <f>[1]Lighting!P18+[1]Products!P18+[1]HVAC!P18+'[1]T-Stats'!P18+[1]Kits!P18+[1]HER!P18+[1]Standard!P18+[1]Custom!P18+[1]RCX!P18+'[1]New Con.'!P18+[1]SBDI!P18+[1]EMS!P18</f>
        <v>0</v>
      </c>
      <c r="Q18" s="113">
        <f>[1]Lighting!Q18+[1]Products!Q18+[1]HVAC!Q18+'[1]T-Stats'!Q18+[1]Kits!Q18+[1]HER!Q18+[1]Standard!Q18+[1]Custom!Q18+[1]RCX!Q18+'[1]New Con.'!Q18+[1]SBDI!Q18+[1]EMS!Q18</f>
        <v>0</v>
      </c>
      <c r="R18" s="113">
        <f>[1]Lighting!R18+[1]Products!R18+[1]HVAC!R18+'[1]T-Stats'!R18+[1]Kits!R18+[1]HER!R18+[1]Standard!R18+[1]Custom!R18+[1]RCX!R18+'[1]New Con.'!R18+[1]SBDI!R18+[1]EMS!R18</f>
        <v>0</v>
      </c>
      <c r="S18" s="113">
        <f>[1]Lighting!S18+[1]Products!S18+[1]HVAC!S18+'[1]T-Stats'!S18+[1]Kits!S18+[1]HER!S18+[1]Standard!S18+[1]Custom!S18+[1]RCX!S18+'[1]New Con.'!S18+[1]SBDI!S18+[1]EMS!S18</f>
        <v>0</v>
      </c>
      <c r="T18" s="113">
        <f>[1]Lighting!T18+[1]Products!T18+[1]HVAC!T18+'[1]T-Stats'!T18+[1]Kits!T18+[1]HER!T18+[1]Standard!T18+[1]Custom!T18+[1]RCX!T18+'[1]New Con.'!T18+[1]SBDI!T18+[1]EMS!T18</f>
        <v>0</v>
      </c>
      <c r="U18" s="113">
        <f>[1]Lighting!U18+[1]Products!U18+[1]HVAC!U18+'[1]T-Stats'!U18+[1]Kits!U18+[1]HER!U18+[1]Standard!U18+[1]Custom!U18+[1]RCX!U18+'[1]New Con.'!U18+[1]SBDI!U18+[1]EMS!U18</f>
        <v>0</v>
      </c>
      <c r="V18" s="113">
        <f>[1]Lighting!V18+[1]Products!V18+[1]HVAC!V18+'[1]T-Stats'!V18+[1]Kits!V18+[1]HER!V18+[1]Standard!V18+[1]Custom!V18+[1]RCX!V18+'[1]New Con.'!V18+[1]SBDI!V18+[1]EMS!V18</f>
        <v>0</v>
      </c>
      <c r="W18" s="113">
        <f>[1]Lighting!W18+[1]Products!W18+[1]HVAC!W18+'[1]T-Stats'!W18+[1]Kits!W18+[1]HER!W18+[1]Standard!W18+[1]Custom!W18+[1]RCX!W18+'[1]New Con.'!W18+[1]SBDI!W18+[1]EMS!W18</f>
        <v>0</v>
      </c>
      <c r="X18" s="113">
        <f>[1]Lighting!X18+[1]Products!X18+[1]HVAC!X18+'[1]T-Stats'!X18+[1]Kits!X18+[1]HER!X18+[1]Standard!X18+[1]Custom!X18+[1]RCX!X18+'[1]New Con.'!X18+[1]SBDI!X18+[1]EMS!X18</f>
        <v>0</v>
      </c>
      <c r="Y18" s="113">
        <f>[1]Lighting!Y18+[1]Products!Y18+[1]HVAC!Y18+'[1]T-Stats'!Y18+[1]Kits!Y18+[1]HER!Y18+[1]Standard!Y18+[1]Custom!Y18+[1]RCX!Y18+'[1]New Con.'!Y18+[1]SBDI!Y18+[1]EMS!Y18</f>
        <v>0</v>
      </c>
      <c r="Z18" s="113">
        <f>[1]Lighting!Z18+[1]Products!Z18+[1]HVAC!Z18+'[1]T-Stats'!Z18+[1]Kits!Z18+[1]HER!Z18+[1]Standard!Z18+[1]Custom!Z18+[1]RCX!Z18+'[1]New Con.'!Z18+[1]SBDI!Z18+[1]EMS!Z18</f>
        <v>0</v>
      </c>
      <c r="AA18" s="113">
        <f>[1]Lighting!AA18+[1]Products!AA18+[1]HVAC!AA18+'[1]T-Stats'!AA18+[1]Kits!AA18+[1]HER!AA18+[1]Standard!AA18+[1]Custom!AA18+[1]RCX!AA18+'[1]New Con.'!AA18+[1]SBDI!AA18+[1]EMS!AA18</f>
        <v>0</v>
      </c>
      <c r="AB18" s="113">
        <f>[1]Lighting!AB18+[1]Products!AB18+[1]HVAC!AB18+'[1]T-Stats'!AB18+[1]Kits!AB18+[1]HER!AB18+[1]Standard!AB18+[1]Custom!AB18+[1]RCX!AB18+'[1]New Con.'!AB18+[1]SBDI!AB18+[1]EMS!AB18</f>
        <v>0</v>
      </c>
      <c r="AC18" s="113">
        <f>[1]Lighting!AC18+[1]Products!AC18+[1]HVAC!AC18+'[1]T-Stats'!AC18+[1]Kits!AC18+[1]HER!AC18+[1]Standard!AC18+[1]Custom!AC18+[1]RCX!AC18+'[1]New Con.'!AC18+[1]SBDI!AC18+[1]EMS!AC18</f>
        <v>0</v>
      </c>
      <c r="AD18" s="113">
        <f>[1]Lighting!AD18+[1]Products!AD18+[1]HVAC!AD18+'[1]T-Stats'!AD18+[1]Kits!AD18+[1]HER!AD18+[1]Standard!AD18+[1]Custom!AD18+[1]RCX!AD18+'[1]New Con.'!AD18+[1]SBDI!AD18+[1]EMS!AD18</f>
        <v>0</v>
      </c>
      <c r="AE18" s="113">
        <f>[1]Lighting!AE18+[1]Products!AE18+[1]HVAC!AE18+'[1]T-Stats'!AE18+[1]Kits!AE18+[1]HER!AE18+[1]Standard!AE18+[1]Custom!AE18+[1]RCX!AE18+'[1]New Con.'!AE18+[1]SBDI!AE18+[1]EMS!AE18</f>
        <v>0</v>
      </c>
      <c r="AF18" s="113">
        <f>[1]Lighting!AF18+[1]Products!AF18+[1]HVAC!AF18+'[1]T-Stats'!AF18+[1]Kits!AF18+[1]HER!AF18+[1]Standard!AF18+[1]Custom!AF18+[1]RCX!AF18+'[1]New Con.'!AF18+[1]SBDI!AF18+[1]EMS!AF18</f>
        <v>0</v>
      </c>
      <c r="AG18" s="113">
        <f>[1]Lighting!AG18+[1]Products!AG18+[1]HVAC!AG18+'[1]T-Stats'!AG18+[1]Kits!AG18+[1]HER!AG18+[1]Standard!AG18+[1]Custom!AG18+[1]RCX!AG18+'[1]New Con.'!AG18+[1]SBDI!AG18+[1]EMS!AG18</f>
        <v>0</v>
      </c>
      <c r="AH18" s="113">
        <f>[1]Lighting!AH18+[1]Products!AH18+[1]HVAC!AH18+'[1]T-Stats'!AH18+[1]Kits!AH18+[1]HER!AH18+[1]Standard!AH18+[1]Custom!AH18+[1]RCX!AH18+'[1]New Con.'!AH18+[1]SBDI!AH18+[1]EMS!AH18</f>
        <v>0</v>
      </c>
      <c r="AI18" s="113">
        <f>[1]Lighting!AI18+[1]Products!AI18+[1]HVAC!AI18+'[1]T-Stats'!AI18+[1]Kits!AI18+[1]HER!AI18+[1]Standard!AI18+[1]Custom!AI18+[1]RCX!AI18+'[1]New Con.'!AI18+[1]SBDI!AI18+[1]EMS!AI18</f>
        <v>0</v>
      </c>
      <c r="AJ18" s="113">
        <f>[1]Lighting!AJ18+[1]Products!AJ18+[1]HVAC!AJ18+'[1]T-Stats'!AJ18+[1]Kits!AJ18+[1]HER!AJ18+[1]Standard!AJ18+[1]Custom!AJ18+[1]RCX!AJ18+'[1]New Con.'!AJ18+[1]SBDI!AJ18+[1]EMS!AJ18</f>
        <v>0</v>
      </c>
      <c r="AK18" s="113">
        <f>[1]Lighting!AK18+[1]Products!AK18+[1]HVAC!AK18+'[1]T-Stats'!AK18+[1]Kits!AK18+[1]HER!AK18+[1]Standard!AK18+[1]Custom!AK18+[1]RCX!AK18+'[1]New Con.'!AK18+[1]SBDI!AK18+[1]EMS!AK18</f>
        <v>0</v>
      </c>
      <c r="AL18" s="113">
        <f>[1]Lighting!AL18+[1]Products!AL18+[1]HVAC!AL18+'[1]T-Stats'!AL18+[1]Kits!AL18+[1]HER!AL18+[1]Standard!AL18+[1]Custom!AL18+[1]RCX!AL18+'[1]New Con.'!AL18+[1]SBDI!AL18+[1]EMS!AL18</f>
        <v>0</v>
      </c>
      <c r="AM18" s="113">
        <f>[1]Lighting!AM18+[1]Products!AM18+[1]HVAC!AM18+'[1]T-Stats'!AM18+[1]Kits!AM18+[1]HER!AM18+[1]Standard!AM18+[1]Custom!AM18+[1]RCX!AM18+'[1]New Con.'!AM18+[1]SBDI!AM18+[1]EMS!AM18</f>
        <v>0</v>
      </c>
      <c r="AN18" s="113">
        <f>[1]Lighting!AN18+[1]Products!AN18+[1]HVAC!AN18+'[1]T-Stats'!AN18+[1]Kits!AN18+[1]HER!AN18+[1]Standard!AN18+[1]Custom!AN18+[1]RCX!AN18+'[1]New Con.'!AN18+[1]SBDI!AN18+[1]EMS!AN18</f>
        <v>0</v>
      </c>
      <c r="AO18" s="113">
        <f>[1]Lighting!AO18+[1]Products!AO18+[1]HVAC!AO18+'[1]T-Stats'!AO18+[1]Kits!AO18+[1]HER!AO18+[1]Standard!AO18+[1]Custom!AO18+[1]RCX!AO18+'[1]New Con.'!AO18+[1]SBDI!AO18+[1]EMS!AO18</f>
        <v>0</v>
      </c>
      <c r="AQ18" s="136">
        <f>C18-'KWh (Monthly) ENTRY NLI '!E32</f>
        <v>0</v>
      </c>
      <c r="AR18" s="136">
        <f>D18-'KWh (Monthly) ENTRY NLI '!F32</f>
        <v>0</v>
      </c>
      <c r="AS18" s="136">
        <f>E18-'KWh (Monthly) ENTRY NLI '!G32</f>
        <v>0</v>
      </c>
      <c r="AT18" s="136">
        <f>F18-'KWh (Monthly) ENTRY NLI '!H32</f>
        <v>0</v>
      </c>
      <c r="AU18" s="136">
        <f>G18-'KWh (Monthly) ENTRY NLI '!I32</f>
        <v>0</v>
      </c>
      <c r="AV18" s="136">
        <f>H18-'KWh (Monthly) ENTRY NLI '!J32</f>
        <v>0</v>
      </c>
      <c r="AW18" s="136">
        <f>I18-'KWh (Monthly) ENTRY NLI '!K32</f>
        <v>0</v>
      </c>
      <c r="AX18" s="136">
        <f>J18-'KWh (Monthly) ENTRY NLI '!L32</f>
        <v>0</v>
      </c>
      <c r="AY18" s="136">
        <f>K18-'KWh (Monthly) ENTRY NLI '!M32</f>
        <v>0</v>
      </c>
      <c r="AZ18" s="136">
        <f>L18-'KWh (Monthly) ENTRY NLI '!N32</f>
        <v>0</v>
      </c>
      <c r="BA18" s="136">
        <f>M18-'KWh (Monthly) ENTRY NLI '!O32</f>
        <v>0</v>
      </c>
      <c r="BB18" s="136">
        <f>N18-'KWh (Monthly) ENTRY NLI '!P32</f>
        <v>0</v>
      </c>
      <c r="BC18" s="136">
        <f>O18-'KWh (Monthly) ENTRY NLI '!Q32</f>
        <v>0</v>
      </c>
      <c r="BD18" s="136">
        <f>P18-'KWh (Monthly) ENTRY NLI '!R32</f>
        <v>0</v>
      </c>
      <c r="BE18" s="136">
        <f>Q18-'KWh (Monthly) ENTRY NLI '!S32</f>
        <v>0</v>
      </c>
      <c r="BF18" s="136">
        <f>R18-'KWh (Monthly) ENTRY NLI '!T32</f>
        <v>0</v>
      </c>
      <c r="BG18" s="136">
        <f>S18-'KWh (Monthly) ENTRY NLI '!U32</f>
        <v>0</v>
      </c>
      <c r="BH18" s="136">
        <f>T18-'KWh (Monthly) ENTRY NLI '!V32</f>
        <v>0</v>
      </c>
      <c r="BI18" s="136">
        <f>U18-'KWh (Monthly) ENTRY NLI '!W32</f>
        <v>0</v>
      </c>
      <c r="BJ18" s="136">
        <f>V18-'KWh (Monthly) ENTRY NLI '!X32</f>
        <v>0</v>
      </c>
      <c r="BK18" s="136">
        <f>W18-'KWh (Monthly) ENTRY NLI '!Y32</f>
        <v>0</v>
      </c>
      <c r="BL18" s="136">
        <f>X18-'KWh (Monthly) ENTRY NLI '!Z32</f>
        <v>0</v>
      </c>
      <c r="BM18" s="136">
        <f>Y18-'KWh (Monthly) ENTRY NLI '!AA32</f>
        <v>0</v>
      </c>
      <c r="BN18" s="136">
        <f>Z18-'KWh (Monthly) ENTRY NLI '!AB32</f>
        <v>0</v>
      </c>
      <c r="BO18" s="136">
        <f>AA18-'KWh (Monthly) ENTRY NLI '!AC32</f>
        <v>0</v>
      </c>
      <c r="BP18" s="136">
        <f>AB18-'KWh (Monthly) ENTRY NLI '!AD32</f>
        <v>0</v>
      </c>
      <c r="BQ18" s="136">
        <f>AC18-'KWh (Monthly) ENTRY NLI '!AE32</f>
        <v>0</v>
      </c>
      <c r="BR18" s="136">
        <f>AD18-'KWh (Monthly) ENTRY NLI '!AF32</f>
        <v>0</v>
      </c>
      <c r="BS18" s="136">
        <f>AE18-'KWh (Monthly) ENTRY NLI '!AG32</f>
        <v>0</v>
      </c>
      <c r="BT18" s="136">
        <f>AF18-'KWh (Monthly) ENTRY NLI '!AH32</f>
        <v>0</v>
      </c>
      <c r="BU18" s="136">
        <f>AG18-'KWh (Monthly) ENTRY NLI '!AI32</f>
        <v>0</v>
      </c>
      <c r="BV18" s="136">
        <f>AH18-'KWh (Monthly) ENTRY NLI '!AJ32</f>
        <v>0</v>
      </c>
      <c r="BW18" s="136">
        <f>AI18-'KWh (Monthly) ENTRY NLI '!AK32</f>
        <v>0</v>
      </c>
      <c r="BX18" s="136">
        <f>AJ18-'KWh (Monthly) ENTRY NLI '!AL32</f>
        <v>0</v>
      </c>
      <c r="BY18" s="136">
        <f>AK18-'KWh (Monthly) ENTRY NLI '!AM32</f>
        <v>0</v>
      </c>
      <c r="BZ18" s="136">
        <f>SUM(AL18:AO18)-'KWh (Monthly) ENTRY NLI '!AN32</f>
        <v>0</v>
      </c>
    </row>
    <row r="19" spans="1:78" ht="15.75" thickBot="1" x14ac:dyDescent="0.3">
      <c r="A19" s="182"/>
      <c r="B19" s="183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</row>
    <row r="20" spans="1:78" ht="15.75" x14ac:dyDescent="0.25">
      <c r="A20" s="184"/>
      <c r="B20" s="179" t="s">
        <v>30</v>
      </c>
      <c r="C20" s="147">
        <v>42430</v>
      </c>
      <c r="D20" s="147">
        <v>42461</v>
      </c>
      <c r="E20" s="147">
        <v>42491</v>
      </c>
      <c r="F20" s="147">
        <v>42522</v>
      </c>
      <c r="G20" s="147">
        <v>42552</v>
      </c>
      <c r="H20" s="147">
        <v>42583</v>
      </c>
      <c r="I20" s="147">
        <v>42614</v>
      </c>
      <c r="J20" s="147">
        <v>42644</v>
      </c>
      <c r="K20" s="147">
        <v>42675</v>
      </c>
      <c r="L20" s="147">
        <v>42705</v>
      </c>
      <c r="M20" s="147">
        <v>42736</v>
      </c>
      <c r="N20" s="147">
        <v>42767</v>
      </c>
      <c r="O20" s="147">
        <v>42795</v>
      </c>
      <c r="P20" s="147">
        <v>42826</v>
      </c>
      <c r="Q20" s="147">
        <v>42856</v>
      </c>
      <c r="R20" s="147">
        <v>42887</v>
      </c>
      <c r="S20" s="147">
        <v>42917</v>
      </c>
      <c r="T20" s="147">
        <v>42948</v>
      </c>
      <c r="U20" s="147">
        <v>42979</v>
      </c>
      <c r="V20" s="147">
        <v>43009</v>
      </c>
      <c r="W20" s="147">
        <v>43040</v>
      </c>
      <c r="X20" s="147">
        <v>43070</v>
      </c>
      <c r="Y20" s="147">
        <v>43101</v>
      </c>
      <c r="Z20" s="147">
        <v>43132</v>
      </c>
      <c r="AA20" s="147">
        <v>43160</v>
      </c>
      <c r="AB20" s="147">
        <v>43191</v>
      </c>
      <c r="AC20" s="147">
        <v>43221</v>
      </c>
      <c r="AD20" s="147">
        <v>43252</v>
      </c>
      <c r="AE20" s="147">
        <v>43282</v>
      </c>
      <c r="AF20" s="147">
        <v>43313</v>
      </c>
      <c r="AG20" s="147">
        <v>43344</v>
      </c>
      <c r="AH20" s="147">
        <v>43374</v>
      </c>
      <c r="AI20" s="147">
        <v>43405</v>
      </c>
      <c r="AJ20" s="147">
        <v>43435</v>
      </c>
      <c r="AK20" s="147">
        <v>43466</v>
      </c>
      <c r="AL20" s="147">
        <v>43497</v>
      </c>
      <c r="AM20" s="147">
        <v>43525</v>
      </c>
      <c r="AN20" s="147">
        <v>43556</v>
      </c>
      <c r="AO20" s="147">
        <v>43586</v>
      </c>
    </row>
    <row r="21" spans="1:78" x14ac:dyDescent="0.25">
      <c r="A21" s="223" t="s">
        <v>29</v>
      </c>
      <c r="B21" s="185" t="s">
        <v>9</v>
      </c>
      <c r="C21" s="113">
        <f>[1]Standard!C21+[1]Custom!C21+[1]RCX!C21+'[1]New Con.'!C21+[1]SBDI!C21+[1]EMS!C21</f>
        <v>0</v>
      </c>
      <c r="D21" s="113">
        <f>[1]Standard!D21+[1]Custom!D21+[1]RCX!D21+'[1]New Con.'!D21+[1]SBDI!D21+[1]EMS!D21</f>
        <v>0</v>
      </c>
      <c r="E21" s="113">
        <f>[1]Standard!E21+[1]Custom!E21+[1]RCX!E21+'[1]New Con.'!E21+[1]SBDI!E21+[1]EMS!E21</f>
        <v>0</v>
      </c>
      <c r="F21" s="113">
        <f>[1]Standard!F21+[1]Custom!F21+[1]RCX!F21+'[1]New Con.'!F21+[1]SBDI!F21+[1]EMS!F21</f>
        <v>0</v>
      </c>
      <c r="G21" s="113">
        <f>[1]Standard!G21+[1]Custom!G21+[1]RCX!G21+'[1]New Con.'!G21+[1]SBDI!G21+[1]EMS!G21</f>
        <v>0</v>
      </c>
      <c r="H21" s="113">
        <f>[1]Standard!H21+[1]Custom!H21+[1]RCX!H21+'[1]New Con.'!H21+[1]SBDI!H21+[1]EMS!H21</f>
        <v>0</v>
      </c>
      <c r="I21" s="113">
        <f>[1]Standard!I21+[1]Custom!I21+[1]RCX!I21+'[1]New Con.'!I21+[1]SBDI!I21+[1]EMS!I21</f>
        <v>0</v>
      </c>
      <c r="J21" s="113">
        <f>[1]Standard!J21+[1]Custom!J21+[1]RCX!J21+'[1]New Con.'!J21+[1]SBDI!J21+[1]EMS!J21</f>
        <v>0</v>
      </c>
      <c r="K21" s="113">
        <f>[1]Standard!K21+[1]Custom!K21+[1]RCX!K21+'[1]New Con.'!K21+[1]SBDI!K21+[1]EMS!K21</f>
        <v>0</v>
      </c>
      <c r="L21" s="113">
        <f>[1]Standard!L21+[1]Custom!L21+[1]RCX!L21+'[1]New Con.'!L21+[1]SBDI!L21+[1]EMS!L21</f>
        <v>0</v>
      </c>
      <c r="M21" s="113">
        <f>[1]Standard!M21+[1]Custom!M21+[1]RCX!M21+'[1]New Con.'!M21+[1]SBDI!M21+[1]EMS!M21</f>
        <v>0</v>
      </c>
      <c r="N21" s="113">
        <f>[1]Standard!N21+[1]Custom!N21+[1]RCX!N21+'[1]New Con.'!N21+[1]SBDI!N21+[1]EMS!N21</f>
        <v>0</v>
      </c>
      <c r="O21" s="113">
        <f>[1]Standard!O21+[1]Custom!O21+[1]RCX!O21+'[1]New Con.'!O21+[1]SBDI!O21+[1]EMS!O21</f>
        <v>46959.514782471393</v>
      </c>
      <c r="P21" s="113">
        <f>[1]Standard!P21+[1]Custom!P21+[1]RCX!P21+'[1]New Con.'!P21+[1]SBDI!P21+[1]EMS!P21</f>
        <v>34064.50110524983</v>
      </c>
      <c r="Q21" s="113">
        <f>[1]Standard!Q21+[1]Custom!Q21+[1]RCX!Q21+'[1]New Con.'!Q21+[1]SBDI!Q21+[1]EMS!Q21</f>
        <v>0</v>
      </c>
      <c r="R21" s="113">
        <f>[1]Standard!R21+[1]Custom!R21+[1]RCX!R21+'[1]New Con.'!R21+[1]SBDI!R21+[1]EMS!R21</f>
        <v>0</v>
      </c>
      <c r="S21" s="113">
        <f>[1]Standard!S21+[1]Custom!S21+[1]RCX!S21+'[1]New Con.'!S21+[1]SBDI!S21+[1]EMS!S21</f>
        <v>0</v>
      </c>
      <c r="T21" s="113">
        <f>[1]Standard!T21+[1]Custom!T21+[1]RCX!T21+'[1]New Con.'!T21+[1]SBDI!T21+[1]EMS!T21</f>
        <v>0</v>
      </c>
      <c r="U21" s="113">
        <f>[1]Standard!U21+[1]Custom!U21+[1]RCX!U21+'[1]New Con.'!U21+[1]SBDI!U21+[1]EMS!U21</f>
        <v>0</v>
      </c>
      <c r="V21" s="113">
        <f>[1]Standard!V21+[1]Custom!V21+[1]RCX!V21+'[1]New Con.'!V21+[1]SBDI!V21+[1]EMS!V21</f>
        <v>0</v>
      </c>
      <c r="W21" s="113">
        <f>[1]Standard!W21+[1]Custom!W21+[1]RCX!W21+'[1]New Con.'!W21+[1]SBDI!W21+[1]EMS!W21</f>
        <v>0</v>
      </c>
      <c r="X21" s="113">
        <f>[1]Standard!X21+[1]Custom!X21+[1]RCX!X21+'[1]New Con.'!X21+[1]SBDI!X21+[1]EMS!X21</f>
        <v>0</v>
      </c>
      <c r="Y21" s="113">
        <f>[1]Standard!Y21+[1]Custom!Y21+[1]RCX!Y21+'[1]New Con.'!Y21+[1]SBDI!Y21+[1]EMS!Y21</f>
        <v>0</v>
      </c>
      <c r="Z21" s="113">
        <f>[1]Standard!Z21+[1]Custom!Z21+[1]RCX!Z21+'[1]New Con.'!Z21+[1]SBDI!Z21+[1]EMS!Z21</f>
        <v>0</v>
      </c>
      <c r="AA21" s="113">
        <f>[1]Standard!AA21+[1]Custom!AA21+[1]RCX!AA21+'[1]New Con.'!AA21+[1]SBDI!AA21+[1]EMS!AA21</f>
        <v>0</v>
      </c>
      <c r="AB21" s="113">
        <f>[1]Standard!AB21+[1]Custom!AB21+[1]RCX!AB21+'[1]New Con.'!AB21+[1]SBDI!AB21+[1]EMS!AB21</f>
        <v>0</v>
      </c>
      <c r="AC21" s="113">
        <f>[1]Standard!AC21+[1]Custom!AC21+[1]RCX!AC21+'[1]New Con.'!AC21+[1]SBDI!AC21+[1]EMS!AC21</f>
        <v>0</v>
      </c>
      <c r="AD21" s="113">
        <f>[1]Standard!AD21+[1]Custom!AD21+[1]RCX!AD21+'[1]New Con.'!AD21+[1]SBDI!AD21+[1]EMS!AD21</f>
        <v>38454.459640765868</v>
      </c>
      <c r="AE21" s="113">
        <f>[1]Standard!AE21+[1]Custom!AE21+[1]RCX!AE21+'[1]New Con.'!AE21+[1]SBDI!AE21+[1]EMS!AE21</f>
        <v>0</v>
      </c>
      <c r="AF21" s="113">
        <f>[1]Standard!AF21+[1]Custom!AF21+[1]RCX!AF21+'[1]New Con.'!AF21+[1]SBDI!AF21+[1]EMS!AF21</f>
        <v>188092.70308711412</v>
      </c>
      <c r="AG21" s="113">
        <f>[1]Standard!AG21+[1]Custom!AG21+[1]RCX!AG21+'[1]New Con.'!AG21+[1]SBDI!AG21+[1]EMS!AG21</f>
        <v>0</v>
      </c>
      <c r="AH21" s="113">
        <f>[1]Standard!AH21+[1]Custom!AH21+[1]RCX!AH21+'[1]New Con.'!AH21+[1]SBDI!AH21+[1]EMS!AH21</f>
        <v>0</v>
      </c>
      <c r="AI21" s="113">
        <f>[1]Standard!AI21+[1]Custom!AI21+[1]RCX!AI21+'[1]New Con.'!AI21+[1]SBDI!AI21+[1]EMS!AI21</f>
        <v>13404.886556344114</v>
      </c>
      <c r="AJ21" s="113">
        <f>[1]Standard!AJ21+[1]Custom!AJ21+[1]RCX!AJ21+'[1]New Con.'!AJ21+[1]SBDI!AJ21+[1]EMS!AJ21</f>
        <v>0</v>
      </c>
      <c r="AK21" s="113">
        <f>[1]Standard!AK21+[1]Custom!AK21+[1]RCX!AK21+'[1]New Con.'!AK21+[1]SBDI!AK21+[1]EMS!AK21</f>
        <v>0</v>
      </c>
      <c r="AL21" s="113">
        <f>[1]Standard!AL21+[1]Custom!AL21+[1]RCX!AL21+'[1]New Con.'!AL21+[1]SBDI!AL21+[1]EMS!AL21</f>
        <v>693962.26726992987</v>
      </c>
      <c r="AM21" s="113">
        <f>[1]Standard!AM21+[1]Custom!AM21+[1]RCX!AM21+'[1]New Con.'!AM21+[1]SBDI!AM21+[1]EMS!AM21</f>
        <v>0</v>
      </c>
      <c r="AN21" s="113">
        <f>[1]Standard!AN21+[1]Custom!AN21+[1]RCX!AN21+'[1]New Con.'!AN21+[1]SBDI!AN21+[1]EMS!AN21</f>
        <v>0</v>
      </c>
      <c r="AO21" s="113">
        <f>[1]Standard!AO21+[1]Custom!AO21+[1]RCX!AO21+'[1]New Con.'!AO21+[1]SBDI!AO21+[1]EMS!AO21</f>
        <v>0</v>
      </c>
      <c r="AQ21" s="136">
        <f>C21-'KWh (Monthly) ENTRY NLI '!E35</f>
        <v>0</v>
      </c>
      <c r="AR21" s="136">
        <f>D21-'KWh (Monthly) ENTRY NLI '!F35</f>
        <v>0</v>
      </c>
      <c r="AS21" s="136">
        <f>E21-'KWh (Monthly) ENTRY NLI '!G35</f>
        <v>0</v>
      </c>
      <c r="AT21" s="136">
        <f>F21-'KWh (Monthly) ENTRY NLI '!H35</f>
        <v>0</v>
      </c>
      <c r="AU21" s="136">
        <f>G21-'KWh (Monthly) ENTRY NLI '!I35</f>
        <v>0</v>
      </c>
      <c r="AV21" s="136">
        <f>H21-'KWh (Monthly) ENTRY NLI '!J35</f>
        <v>0</v>
      </c>
      <c r="AW21" s="136">
        <f>I21-'KWh (Monthly) ENTRY NLI '!K35</f>
        <v>0</v>
      </c>
      <c r="AX21" s="136">
        <f>J21-'KWh (Monthly) ENTRY NLI '!L35</f>
        <v>0</v>
      </c>
      <c r="AY21" s="136">
        <f>K21-'KWh (Monthly) ENTRY NLI '!M35</f>
        <v>0</v>
      </c>
      <c r="AZ21" s="136">
        <f>L21-'KWh (Monthly) ENTRY NLI '!N35</f>
        <v>0</v>
      </c>
      <c r="BA21" s="136">
        <f>M21-'KWh (Monthly) ENTRY NLI '!O35</f>
        <v>0</v>
      </c>
      <c r="BB21" s="136">
        <f>N21-'KWh (Monthly) ENTRY NLI '!P35</f>
        <v>0</v>
      </c>
      <c r="BC21" s="136">
        <f>O21-'KWh (Monthly) ENTRY NLI '!Q35</f>
        <v>0</v>
      </c>
      <c r="BD21" s="136">
        <f>P21-'KWh (Monthly) ENTRY NLI '!R35</f>
        <v>0</v>
      </c>
      <c r="BE21" s="136">
        <f>Q21-'KWh (Monthly) ENTRY NLI '!S35</f>
        <v>0</v>
      </c>
      <c r="BF21" s="136">
        <f>R21-'KWh (Monthly) ENTRY NLI '!T35</f>
        <v>0</v>
      </c>
      <c r="BG21" s="136">
        <f>S21-'KWh (Monthly) ENTRY NLI '!U35</f>
        <v>0</v>
      </c>
      <c r="BH21" s="136">
        <f>T21-'KWh (Monthly) ENTRY NLI '!V35</f>
        <v>0</v>
      </c>
      <c r="BI21" s="136">
        <f>U21-'KWh (Monthly) ENTRY NLI '!W35</f>
        <v>0</v>
      </c>
      <c r="BJ21" s="136">
        <f>V21-'KWh (Monthly) ENTRY NLI '!X35</f>
        <v>0</v>
      </c>
      <c r="BK21" s="136">
        <f>W21-'KWh (Monthly) ENTRY NLI '!Y35</f>
        <v>0</v>
      </c>
      <c r="BL21" s="136">
        <f>X21-'KWh (Monthly) ENTRY NLI '!Z35</f>
        <v>0</v>
      </c>
      <c r="BM21" s="136">
        <f>Y21-'KWh (Monthly) ENTRY NLI '!AA35</f>
        <v>0</v>
      </c>
      <c r="BN21" s="136">
        <f>Z21-'KWh (Monthly) ENTRY NLI '!AB35</f>
        <v>0</v>
      </c>
      <c r="BO21" s="136">
        <f>AA21-'KWh (Monthly) ENTRY NLI '!AC35</f>
        <v>0</v>
      </c>
      <c r="BP21" s="136">
        <f>AB21-'KWh (Monthly) ENTRY NLI '!AD35</f>
        <v>0</v>
      </c>
      <c r="BQ21" s="136">
        <f>AC21-'KWh (Monthly) ENTRY NLI '!AE35</f>
        <v>0</v>
      </c>
      <c r="BR21" s="136">
        <f>AD21-'KWh (Monthly) ENTRY NLI '!AF35</f>
        <v>0</v>
      </c>
      <c r="BS21" s="136">
        <f>AE21-'KWh (Monthly) ENTRY NLI '!AG35</f>
        <v>0</v>
      </c>
      <c r="BT21" s="136">
        <f>AF21-'KWh (Monthly) ENTRY NLI '!AH35</f>
        <v>0</v>
      </c>
      <c r="BU21" s="136">
        <f>AG21-'KWh (Monthly) ENTRY NLI '!AI35</f>
        <v>0</v>
      </c>
      <c r="BV21" s="136">
        <f>AH21-'KWh (Monthly) ENTRY NLI '!AJ35</f>
        <v>0</v>
      </c>
      <c r="BW21" s="136">
        <f>AI21-'KWh (Monthly) ENTRY NLI '!AK35</f>
        <v>0</v>
      </c>
      <c r="BX21" s="136">
        <f>AJ21-'KWh (Monthly) ENTRY NLI '!AL35</f>
        <v>0</v>
      </c>
      <c r="BY21" s="136">
        <f>AK21-'KWh (Monthly) ENTRY NLI '!AM35</f>
        <v>0</v>
      </c>
      <c r="BZ21" s="136">
        <f>SUM(AL21:AO21)-'KWh (Monthly) ENTRY NLI '!AN35</f>
        <v>0</v>
      </c>
    </row>
    <row r="22" spans="1:78" x14ac:dyDescent="0.25">
      <c r="A22" s="223"/>
      <c r="B22" s="185" t="s">
        <v>6</v>
      </c>
      <c r="C22" s="113">
        <f>[1]Standard!C22+[1]Custom!C22+[1]RCX!C22+'[1]New Con.'!C22+[1]SBDI!C22+[1]EMS!C22</f>
        <v>0</v>
      </c>
      <c r="D22" s="113">
        <f>[1]Standard!D22+[1]Custom!D22+[1]RCX!D22+'[1]New Con.'!D22+[1]SBDI!D22+[1]EMS!D22</f>
        <v>0</v>
      </c>
      <c r="E22" s="113">
        <f>[1]Standard!E22+[1]Custom!E22+[1]RCX!E22+'[1]New Con.'!E22+[1]SBDI!E22+[1]EMS!E22</f>
        <v>0</v>
      </c>
      <c r="F22" s="113">
        <f>[1]Standard!F22+[1]Custom!F22+[1]RCX!F22+'[1]New Con.'!F22+[1]SBDI!F22+[1]EMS!F22</f>
        <v>0</v>
      </c>
      <c r="G22" s="113">
        <f>[1]Standard!G22+[1]Custom!G22+[1]RCX!G22+'[1]New Con.'!G22+[1]SBDI!G22+[1]EMS!G22</f>
        <v>0</v>
      </c>
      <c r="H22" s="113">
        <f>[1]Standard!H22+[1]Custom!H22+[1]RCX!H22+'[1]New Con.'!H22+[1]SBDI!H22+[1]EMS!H22</f>
        <v>0</v>
      </c>
      <c r="I22" s="113">
        <f>[1]Standard!I22+[1]Custom!I22+[1]RCX!I22+'[1]New Con.'!I22+[1]SBDI!I22+[1]EMS!I22</f>
        <v>0</v>
      </c>
      <c r="J22" s="113">
        <f>[1]Standard!J22+[1]Custom!J22+[1]RCX!J22+'[1]New Con.'!J22+[1]SBDI!J22+[1]EMS!J22</f>
        <v>0</v>
      </c>
      <c r="K22" s="113">
        <f>[1]Standard!K22+[1]Custom!K22+[1]RCX!K22+'[1]New Con.'!K22+[1]SBDI!K22+[1]EMS!K22</f>
        <v>0</v>
      </c>
      <c r="L22" s="113">
        <f>[1]Standard!L22+[1]Custom!L22+[1]RCX!L22+'[1]New Con.'!L22+[1]SBDI!L22+[1]EMS!L22</f>
        <v>0</v>
      </c>
      <c r="M22" s="113">
        <f>[1]Standard!M22+[1]Custom!M22+[1]RCX!M22+'[1]New Con.'!M22+[1]SBDI!M22+[1]EMS!M22</f>
        <v>0</v>
      </c>
      <c r="N22" s="113">
        <f>[1]Standard!N22+[1]Custom!N22+[1]RCX!N22+'[1]New Con.'!N22+[1]SBDI!N22+[1]EMS!N22</f>
        <v>0</v>
      </c>
      <c r="O22" s="113">
        <f>[1]Standard!O22+[1]Custom!O22+[1]RCX!O22+'[1]New Con.'!O22+[1]SBDI!O22+[1]EMS!O22</f>
        <v>0</v>
      </c>
      <c r="P22" s="113">
        <f>[1]Standard!P22+[1]Custom!P22+[1]RCX!P22+'[1]New Con.'!P22+[1]SBDI!P22+[1]EMS!P22</f>
        <v>0</v>
      </c>
      <c r="Q22" s="113">
        <f>[1]Standard!Q22+[1]Custom!Q22+[1]RCX!Q22+'[1]New Con.'!Q22+[1]SBDI!Q22+[1]EMS!Q22</f>
        <v>0</v>
      </c>
      <c r="R22" s="113">
        <f>[1]Standard!R22+[1]Custom!R22+[1]RCX!R22+'[1]New Con.'!R22+[1]SBDI!R22+[1]EMS!R22</f>
        <v>0</v>
      </c>
      <c r="S22" s="113">
        <f>[1]Standard!S22+[1]Custom!S22+[1]RCX!S22+'[1]New Con.'!S22+[1]SBDI!S22+[1]EMS!S22</f>
        <v>0</v>
      </c>
      <c r="T22" s="113">
        <f>[1]Standard!T22+[1]Custom!T22+[1]RCX!T22+'[1]New Con.'!T22+[1]SBDI!T22+[1]EMS!T22</f>
        <v>0</v>
      </c>
      <c r="U22" s="113">
        <f>[1]Standard!U22+[1]Custom!U22+[1]RCX!U22+'[1]New Con.'!U22+[1]SBDI!U22+[1]EMS!U22</f>
        <v>0</v>
      </c>
      <c r="V22" s="113">
        <f>[1]Standard!V22+[1]Custom!V22+[1]RCX!V22+'[1]New Con.'!V22+[1]SBDI!V22+[1]EMS!V22</f>
        <v>0</v>
      </c>
      <c r="W22" s="113">
        <f>[1]Standard!W22+[1]Custom!W22+[1]RCX!W22+'[1]New Con.'!W22+[1]SBDI!W22+[1]EMS!W22</f>
        <v>0</v>
      </c>
      <c r="X22" s="113">
        <f>[1]Standard!X22+[1]Custom!X22+[1]RCX!X22+'[1]New Con.'!X22+[1]SBDI!X22+[1]EMS!X22</f>
        <v>0</v>
      </c>
      <c r="Y22" s="113">
        <f>[1]Standard!Y22+[1]Custom!Y22+[1]RCX!Y22+'[1]New Con.'!Y22+[1]SBDI!Y22+[1]EMS!Y22</f>
        <v>0</v>
      </c>
      <c r="Z22" s="113">
        <f>[1]Standard!Z22+[1]Custom!Z22+[1]RCX!Z22+'[1]New Con.'!Z22+[1]SBDI!Z22+[1]EMS!Z22</f>
        <v>0</v>
      </c>
      <c r="AA22" s="113">
        <f>[1]Standard!AA22+[1]Custom!AA22+[1]RCX!AA22+'[1]New Con.'!AA22+[1]SBDI!AA22+[1]EMS!AA22</f>
        <v>0</v>
      </c>
      <c r="AB22" s="113">
        <f>[1]Standard!AB22+[1]Custom!AB22+[1]RCX!AB22+'[1]New Con.'!AB22+[1]SBDI!AB22+[1]EMS!AB22</f>
        <v>0</v>
      </c>
      <c r="AC22" s="113">
        <f>[1]Standard!AC22+[1]Custom!AC22+[1]RCX!AC22+'[1]New Con.'!AC22+[1]SBDI!AC22+[1]EMS!AC22</f>
        <v>0</v>
      </c>
      <c r="AD22" s="113">
        <f>[1]Standard!AD22+[1]Custom!AD22+[1]RCX!AD22+'[1]New Con.'!AD22+[1]SBDI!AD22+[1]EMS!AD22</f>
        <v>0</v>
      </c>
      <c r="AE22" s="113">
        <f>[1]Standard!AE22+[1]Custom!AE22+[1]RCX!AE22+'[1]New Con.'!AE22+[1]SBDI!AE22+[1]EMS!AE22</f>
        <v>0</v>
      </c>
      <c r="AF22" s="113">
        <f>[1]Standard!AF22+[1]Custom!AF22+[1]RCX!AF22+'[1]New Con.'!AF22+[1]SBDI!AF22+[1]EMS!AF22</f>
        <v>16097.000001</v>
      </c>
      <c r="AG22" s="113">
        <f>[1]Standard!AG22+[1]Custom!AG22+[1]RCX!AG22+'[1]New Con.'!AG22+[1]SBDI!AG22+[1]EMS!AG22</f>
        <v>0</v>
      </c>
      <c r="AH22" s="113">
        <f>[1]Standard!AH22+[1]Custom!AH22+[1]RCX!AH22+'[1]New Con.'!AH22+[1]SBDI!AH22+[1]EMS!AH22</f>
        <v>0</v>
      </c>
      <c r="AI22" s="113">
        <f>[1]Standard!AI22+[1]Custom!AI22+[1]RCX!AI22+'[1]New Con.'!AI22+[1]SBDI!AI22+[1]EMS!AI22</f>
        <v>0</v>
      </c>
      <c r="AJ22" s="113">
        <f>[1]Standard!AJ22+[1]Custom!AJ22+[1]RCX!AJ22+'[1]New Con.'!AJ22+[1]SBDI!AJ22+[1]EMS!AJ22</f>
        <v>0</v>
      </c>
      <c r="AK22" s="113">
        <f>[1]Standard!AK22+[1]Custom!AK22+[1]RCX!AK22+'[1]New Con.'!AK22+[1]SBDI!AK22+[1]EMS!AK22</f>
        <v>0</v>
      </c>
      <c r="AL22" s="113">
        <f>[1]Standard!AL22+[1]Custom!AL22+[1]RCX!AL22+'[1]New Con.'!AL22+[1]SBDI!AL22+[1]EMS!AL22</f>
        <v>32723.055464378347</v>
      </c>
      <c r="AM22" s="113">
        <f>[1]Standard!AM22+[1]Custom!AM22+[1]RCX!AM22+'[1]New Con.'!AM22+[1]SBDI!AM22+[1]EMS!AM22</f>
        <v>0</v>
      </c>
      <c r="AN22" s="113">
        <f>[1]Standard!AN22+[1]Custom!AN22+[1]RCX!AN22+'[1]New Con.'!AN22+[1]SBDI!AN22+[1]EMS!AN22</f>
        <v>0</v>
      </c>
      <c r="AO22" s="113">
        <f>[1]Standard!AO22+[1]Custom!AO22+[1]RCX!AO22+'[1]New Con.'!AO22+[1]SBDI!AO22+[1]EMS!AO22</f>
        <v>0</v>
      </c>
      <c r="AQ22" s="136">
        <f>C22-'KWh (Monthly) ENTRY NLI '!E36</f>
        <v>0</v>
      </c>
      <c r="AR22" s="136">
        <f>D22-'KWh (Monthly) ENTRY NLI '!F36</f>
        <v>0</v>
      </c>
      <c r="AS22" s="136">
        <f>E22-'KWh (Monthly) ENTRY NLI '!G36</f>
        <v>0</v>
      </c>
      <c r="AT22" s="136">
        <f>F22-'KWh (Monthly) ENTRY NLI '!H36</f>
        <v>0</v>
      </c>
      <c r="AU22" s="136">
        <f>G22-'KWh (Monthly) ENTRY NLI '!I36</f>
        <v>0</v>
      </c>
      <c r="AV22" s="136">
        <f>H22-'KWh (Monthly) ENTRY NLI '!J36</f>
        <v>0</v>
      </c>
      <c r="AW22" s="136">
        <f>I22-'KWh (Monthly) ENTRY NLI '!K36</f>
        <v>0</v>
      </c>
      <c r="AX22" s="136">
        <f>J22-'KWh (Monthly) ENTRY NLI '!L36</f>
        <v>0</v>
      </c>
      <c r="AY22" s="136">
        <f>K22-'KWh (Monthly) ENTRY NLI '!M36</f>
        <v>0</v>
      </c>
      <c r="AZ22" s="136">
        <f>L22-'KWh (Monthly) ENTRY NLI '!N36</f>
        <v>0</v>
      </c>
      <c r="BA22" s="136">
        <f>M22-'KWh (Monthly) ENTRY NLI '!O36</f>
        <v>0</v>
      </c>
      <c r="BB22" s="136">
        <f>N22-'KWh (Monthly) ENTRY NLI '!P36</f>
        <v>0</v>
      </c>
      <c r="BC22" s="136">
        <f>O22-'KWh (Monthly) ENTRY NLI '!Q36</f>
        <v>0</v>
      </c>
      <c r="BD22" s="136">
        <f>P22-'KWh (Monthly) ENTRY NLI '!R36</f>
        <v>0</v>
      </c>
      <c r="BE22" s="136">
        <f>Q22-'KWh (Monthly) ENTRY NLI '!S36</f>
        <v>0</v>
      </c>
      <c r="BF22" s="136">
        <f>R22-'KWh (Monthly) ENTRY NLI '!T36</f>
        <v>0</v>
      </c>
      <c r="BG22" s="136">
        <f>S22-'KWh (Monthly) ENTRY NLI '!U36</f>
        <v>0</v>
      </c>
      <c r="BH22" s="136">
        <f>T22-'KWh (Monthly) ENTRY NLI '!V36</f>
        <v>0</v>
      </c>
      <c r="BI22" s="136">
        <f>U22-'KWh (Monthly) ENTRY NLI '!W36</f>
        <v>0</v>
      </c>
      <c r="BJ22" s="136">
        <f>V22-'KWh (Monthly) ENTRY NLI '!X36</f>
        <v>0</v>
      </c>
      <c r="BK22" s="136">
        <f>W22-'KWh (Monthly) ENTRY NLI '!Y36</f>
        <v>0</v>
      </c>
      <c r="BL22" s="136">
        <f>X22-'KWh (Monthly) ENTRY NLI '!Z36</f>
        <v>0</v>
      </c>
      <c r="BM22" s="136">
        <f>Y22-'KWh (Monthly) ENTRY NLI '!AA36</f>
        <v>0</v>
      </c>
      <c r="BN22" s="136">
        <f>Z22-'KWh (Monthly) ENTRY NLI '!AB36</f>
        <v>0</v>
      </c>
      <c r="BO22" s="136">
        <f>AA22-'KWh (Monthly) ENTRY NLI '!AC36</f>
        <v>0</v>
      </c>
      <c r="BP22" s="136">
        <f>AB22-'KWh (Monthly) ENTRY NLI '!AD36</f>
        <v>0</v>
      </c>
      <c r="BQ22" s="136">
        <f>AC22-'KWh (Monthly) ENTRY NLI '!AE36</f>
        <v>0</v>
      </c>
      <c r="BR22" s="136">
        <f>AD22-'KWh (Monthly) ENTRY NLI '!AF36</f>
        <v>0</v>
      </c>
      <c r="BS22" s="136">
        <f>AE22-'KWh (Monthly) ENTRY NLI '!AG36</f>
        <v>0</v>
      </c>
      <c r="BT22" s="136">
        <f>AF22-'KWh (Monthly) ENTRY NLI '!AH36</f>
        <v>0</v>
      </c>
      <c r="BU22" s="136">
        <f>AG22-'KWh (Monthly) ENTRY NLI '!AI36</f>
        <v>0</v>
      </c>
      <c r="BV22" s="136">
        <f>AH22-'KWh (Monthly) ENTRY NLI '!AJ36</f>
        <v>0</v>
      </c>
      <c r="BW22" s="136">
        <f>AI22-'KWh (Monthly) ENTRY NLI '!AK36</f>
        <v>0</v>
      </c>
      <c r="BX22" s="136">
        <f>AJ22-'KWh (Monthly) ENTRY NLI '!AL36</f>
        <v>0</v>
      </c>
      <c r="BY22" s="136">
        <f>AK22-'KWh (Monthly) ENTRY NLI '!AM36</f>
        <v>0</v>
      </c>
      <c r="BZ22" s="136">
        <f>SUM(AL22:AO22)-'KWh (Monthly) ENTRY NLI '!AN36</f>
        <v>0</v>
      </c>
    </row>
    <row r="23" spans="1:78" x14ac:dyDescent="0.25">
      <c r="A23" s="223"/>
      <c r="B23" s="185" t="s">
        <v>10</v>
      </c>
      <c r="C23" s="113">
        <f>[1]Standard!C23+[1]Custom!C23+[1]RCX!C23+'[1]New Con.'!C23+[1]SBDI!C23+[1]EMS!C23</f>
        <v>0</v>
      </c>
      <c r="D23" s="113">
        <f>[1]Standard!D23+[1]Custom!D23+[1]RCX!D23+'[1]New Con.'!D23+[1]SBDI!D23+[1]EMS!D23</f>
        <v>0</v>
      </c>
      <c r="E23" s="113">
        <f>[1]Standard!E23+[1]Custom!E23+[1]RCX!E23+'[1]New Con.'!E23+[1]SBDI!E23+[1]EMS!E23</f>
        <v>0</v>
      </c>
      <c r="F23" s="113">
        <f>[1]Standard!F23+[1]Custom!F23+[1]RCX!F23+'[1]New Con.'!F23+[1]SBDI!F23+[1]EMS!F23</f>
        <v>0</v>
      </c>
      <c r="G23" s="113">
        <f>[1]Standard!G23+[1]Custom!G23+[1]RCX!G23+'[1]New Con.'!G23+[1]SBDI!G23+[1]EMS!G23</f>
        <v>0</v>
      </c>
      <c r="H23" s="113">
        <f>[1]Standard!H23+[1]Custom!H23+[1]RCX!H23+'[1]New Con.'!H23+[1]SBDI!H23+[1]EMS!H23</f>
        <v>0</v>
      </c>
      <c r="I23" s="113">
        <f>[1]Standard!I23+[1]Custom!I23+[1]RCX!I23+'[1]New Con.'!I23+[1]SBDI!I23+[1]EMS!I23</f>
        <v>0</v>
      </c>
      <c r="J23" s="113">
        <f>[1]Standard!J23+[1]Custom!J23+[1]RCX!J23+'[1]New Con.'!J23+[1]SBDI!J23+[1]EMS!J23</f>
        <v>0</v>
      </c>
      <c r="K23" s="113">
        <f>[1]Standard!K23+[1]Custom!K23+[1]RCX!K23+'[1]New Con.'!K23+[1]SBDI!K23+[1]EMS!K23</f>
        <v>0</v>
      </c>
      <c r="L23" s="113">
        <f>[1]Standard!L23+[1]Custom!L23+[1]RCX!L23+'[1]New Con.'!L23+[1]SBDI!L23+[1]EMS!L23</f>
        <v>0</v>
      </c>
      <c r="M23" s="113">
        <f>[1]Standard!M23+[1]Custom!M23+[1]RCX!M23+'[1]New Con.'!M23+[1]SBDI!M23+[1]EMS!M23</f>
        <v>0</v>
      </c>
      <c r="N23" s="113">
        <f>[1]Standard!N23+[1]Custom!N23+[1]RCX!N23+'[1]New Con.'!N23+[1]SBDI!N23+[1]EMS!N23</f>
        <v>0</v>
      </c>
      <c r="O23" s="113">
        <f>[1]Standard!O23+[1]Custom!O23+[1]RCX!O23+'[1]New Con.'!O23+[1]SBDI!O23+[1]EMS!O23</f>
        <v>0</v>
      </c>
      <c r="P23" s="113">
        <f>[1]Standard!P23+[1]Custom!P23+[1]RCX!P23+'[1]New Con.'!P23+[1]SBDI!P23+[1]EMS!P23</f>
        <v>0</v>
      </c>
      <c r="Q23" s="113">
        <f>[1]Standard!Q23+[1]Custom!Q23+[1]RCX!Q23+'[1]New Con.'!Q23+[1]SBDI!Q23+[1]EMS!Q23</f>
        <v>0</v>
      </c>
      <c r="R23" s="113">
        <f>[1]Standard!R23+[1]Custom!R23+[1]RCX!R23+'[1]New Con.'!R23+[1]SBDI!R23+[1]EMS!R23</f>
        <v>0</v>
      </c>
      <c r="S23" s="113">
        <f>[1]Standard!S23+[1]Custom!S23+[1]RCX!S23+'[1]New Con.'!S23+[1]SBDI!S23+[1]EMS!S23</f>
        <v>0</v>
      </c>
      <c r="T23" s="113">
        <f>[1]Standard!T23+[1]Custom!T23+[1]RCX!T23+'[1]New Con.'!T23+[1]SBDI!T23+[1]EMS!T23</f>
        <v>0</v>
      </c>
      <c r="U23" s="113">
        <f>[1]Standard!U23+[1]Custom!U23+[1]RCX!U23+'[1]New Con.'!U23+[1]SBDI!U23+[1]EMS!U23</f>
        <v>0</v>
      </c>
      <c r="V23" s="113">
        <f>[1]Standard!V23+[1]Custom!V23+[1]RCX!V23+'[1]New Con.'!V23+[1]SBDI!V23+[1]EMS!V23</f>
        <v>0</v>
      </c>
      <c r="W23" s="113">
        <f>[1]Standard!W23+[1]Custom!W23+[1]RCX!W23+'[1]New Con.'!W23+[1]SBDI!W23+[1]EMS!W23</f>
        <v>0</v>
      </c>
      <c r="X23" s="113">
        <f>[1]Standard!X23+[1]Custom!X23+[1]RCX!X23+'[1]New Con.'!X23+[1]SBDI!X23+[1]EMS!X23</f>
        <v>0</v>
      </c>
      <c r="Y23" s="113">
        <f>[1]Standard!Y23+[1]Custom!Y23+[1]RCX!Y23+'[1]New Con.'!Y23+[1]SBDI!Y23+[1]EMS!Y23</f>
        <v>0</v>
      </c>
      <c r="Z23" s="113">
        <f>[1]Standard!Z23+[1]Custom!Z23+[1]RCX!Z23+'[1]New Con.'!Z23+[1]SBDI!Z23+[1]EMS!Z23</f>
        <v>0</v>
      </c>
      <c r="AA23" s="113">
        <f>[1]Standard!AA23+[1]Custom!AA23+[1]RCX!AA23+'[1]New Con.'!AA23+[1]SBDI!AA23+[1]EMS!AA23</f>
        <v>0</v>
      </c>
      <c r="AB23" s="113">
        <f>[1]Standard!AB23+[1]Custom!AB23+[1]RCX!AB23+'[1]New Con.'!AB23+[1]SBDI!AB23+[1]EMS!AB23</f>
        <v>8216</v>
      </c>
      <c r="AC23" s="113">
        <f>[1]Standard!AC23+[1]Custom!AC23+[1]RCX!AC23+'[1]New Con.'!AC23+[1]SBDI!AC23+[1]EMS!AC23</f>
        <v>0</v>
      </c>
      <c r="AD23" s="113">
        <f>[1]Standard!AD23+[1]Custom!AD23+[1]RCX!AD23+'[1]New Con.'!AD23+[1]SBDI!AD23+[1]EMS!AD23</f>
        <v>0</v>
      </c>
      <c r="AE23" s="113">
        <f>[1]Standard!AE23+[1]Custom!AE23+[1]RCX!AE23+'[1]New Con.'!AE23+[1]SBDI!AE23+[1]EMS!AE23</f>
        <v>0</v>
      </c>
      <c r="AF23" s="113">
        <f>[1]Standard!AF23+[1]Custom!AF23+[1]RCX!AF23+'[1]New Con.'!AF23+[1]SBDI!AF23+[1]EMS!AF23</f>
        <v>0</v>
      </c>
      <c r="AG23" s="113">
        <f>[1]Standard!AG23+[1]Custom!AG23+[1]RCX!AG23+'[1]New Con.'!AG23+[1]SBDI!AG23+[1]EMS!AG23</f>
        <v>0</v>
      </c>
      <c r="AH23" s="113">
        <f>[1]Standard!AH23+[1]Custom!AH23+[1]RCX!AH23+'[1]New Con.'!AH23+[1]SBDI!AH23+[1]EMS!AH23</f>
        <v>0</v>
      </c>
      <c r="AI23" s="113">
        <f>[1]Standard!AI23+[1]Custom!AI23+[1]RCX!AI23+'[1]New Con.'!AI23+[1]SBDI!AI23+[1]EMS!AI23</f>
        <v>0</v>
      </c>
      <c r="AJ23" s="113">
        <f>[1]Standard!AJ23+[1]Custom!AJ23+[1]RCX!AJ23+'[1]New Con.'!AJ23+[1]SBDI!AJ23+[1]EMS!AJ23</f>
        <v>3339</v>
      </c>
      <c r="AK23" s="113">
        <f>[1]Standard!AK23+[1]Custom!AK23+[1]RCX!AK23+'[1]New Con.'!AK23+[1]SBDI!AK23+[1]EMS!AK23</f>
        <v>0</v>
      </c>
      <c r="AL23" s="113">
        <f>[1]Standard!AL23+[1]Custom!AL23+[1]RCX!AL23+'[1]New Con.'!AL23+[1]SBDI!AL23+[1]EMS!AL23</f>
        <v>0</v>
      </c>
      <c r="AM23" s="113">
        <f>[1]Standard!AM23+[1]Custom!AM23+[1]RCX!AM23+'[1]New Con.'!AM23+[1]SBDI!AM23+[1]EMS!AM23</f>
        <v>0</v>
      </c>
      <c r="AN23" s="113">
        <f>[1]Standard!AN23+[1]Custom!AN23+[1]RCX!AN23+'[1]New Con.'!AN23+[1]SBDI!AN23+[1]EMS!AN23</f>
        <v>0</v>
      </c>
      <c r="AO23" s="113">
        <f>[1]Standard!AO23+[1]Custom!AO23+[1]RCX!AO23+'[1]New Con.'!AO23+[1]SBDI!AO23+[1]EMS!AO23</f>
        <v>0</v>
      </c>
      <c r="AQ23" s="136">
        <f>C23-'KWh (Monthly) ENTRY NLI '!E37</f>
        <v>0</v>
      </c>
      <c r="AR23" s="136">
        <f>D23-'KWh (Monthly) ENTRY NLI '!F37</f>
        <v>0</v>
      </c>
      <c r="AS23" s="136">
        <f>E23-'KWh (Monthly) ENTRY NLI '!G37</f>
        <v>0</v>
      </c>
      <c r="AT23" s="136">
        <f>F23-'KWh (Monthly) ENTRY NLI '!H37</f>
        <v>0</v>
      </c>
      <c r="AU23" s="136">
        <f>G23-'KWh (Monthly) ENTRY NLI '!I37</f>
        <v>0</v>
      </c>
      <c r="AV23" s="136">
        <f>H23-'KWh (Monthly) ENTRY NLI '!J37</f>
        <v>0</v>
      </c>
      <c r="AW23" s="136">
        <f>I23-'KWh (Monthly) ENTRY NLI '!K37</f>
        <v>0</v>
      </c>
      <c r="AX23" s="136">
        <f>J23-'KWh (Monthly) ENTRY NLI '!L37</f>
        <v>0</v>
      </c>
      <c r="AY23" s="136">
        <f>K23-'KWh (Monthly) ENTRY NLI '!M37</f>
        <v>0</v>
      </c>
      <c r="AZ23" s="136">
        <f>L23-'KWh (Monthly) ENTRY NLI '!N37</f>
        <v>0</v>
      </c>
      <c r="BA23" s="136">
        <f>M23-'KWh (Monthly) ENTRY NLI '!O37</f>
        <v>0</v>
      </c>
      <c r="BB23" s="136">
        <f>N23-'KWh (Monthly) ENTRY NLI '!P37</f>
        <v>0</v>
      </c>
      <c r="BC23" s="136">
        <f>O23-'KWh (Monthly) ENTRY NLI '!Q37</f>
        <v>0</v>
      </c>
      <c r="BD23" s="136">
        <f>P23-'KWh (Monthly) ENTRY NLI '!R37</f>
        <v>0</v>
      </c>
      <c r="BE23" s="136">
        <f>Q23-'KWh (Monthly) ENTRY NLI '!S37</f>
        <v>0</v>
      </c>
      <c r="BF23" s="136">
        <f>R23-'KWh (Monthly) ENTRY NLI '!T37</f>
        <v>0</v>
      </c>
      <c r="BG23" s="136">
        <f>S23-'KWh (Monthly) ENTRY NLI '!U37</f>
        <v>0</v>
      </c>
      <c r="BH23" s="136">
        <f>T23-'KWh (Monthly) ENTRY NLI '!V37</f>
        <v>0</v>
      </c>
      <c r="BI23" s="136">
        <f>U23-'KWh (Monthly) ENTRY NLI '!W37</f>
        <v>0</v>
      </c>
      <c r="BJ23" s="136">
        <f>V23-'KWh (Monthly) ENTRY NLI '!X37</f>
        <v>0</v>
      </c>
      <c r="BK23" s="136">
        <f>W23-'KWh (Monthly) ENTRY NLI '!Y37</f>
        <v>0</v>
      </c>
      <c r="BL23" s="136">
        <f>X23-'KWh (Monthly) ENTRY NLI '!Z37</f>
        <v>0</v>
      </c>
      <c r="BM23" s="136">
        <f>Y23-'KWh (Monthly) ENTRY NLI '!AA37</f>
        <v>0</v>
      </c>
      <c r="BN23" s="136">
        <f>Z23-'KWh (Monthly) ENTRY NLI '!AB37</f>
        <v>0</v>
      </c>
      <c r="BO23" s="136">
        <f>AA23-'KWh (Monthly) ENTRY NLI '!AC37</f>
        <v>0</v>
      </c>
      <c r="BP23" s="136">
        <f>AB23-'KWh (Monthly) ENTRY NLI '!AD37</f>
        <v>0</v>
      </c>
      <c r="BQ23" s="136">
        <f>AC23-'KWh (Monthly) ENTRY NLI '!AE37</f>
        <v>0</v>
      </c>
      <c r="BR23" s="136">
        <f>AD23-'KWh (Monthly) ENTRY NLI '!AF37</f>
        <v>0</v>
      </c>
      <c r="BS23" s="136">
        <f>AE23-'KWh (Monthly) ENTRY NLI '!AG37</f>
        <v>0</v>
      </c>
      <c r="BT23" s="136">
        <f>AF23-'KWh (Monthly) ENTRY NLI '!AH37</f>
        <v>0</v>
      </c>
      <c r="BU23" s="136">
        <f>AG23-'KWh (Monthly) ENTRY NLI '!AI37</f>
        <v>0</v>
      </c>
      <c r="BV23" s="136">
        <f>AH23-'KWh (Monthly) ENTRY NLI '!AJ37</f>
        <v>0</v>
      </c>
      <c r="BW23" s="136">
        <f>AI23-'KWh (Monthly) ENTRY NLI '!AK37</f>
        <v>0</v>
      </c>
      <c r="BX23" s="136">
        <f>AJ23-'KWh (Monthly) ENTRY NLI '!AL37</f>
        <v>0</v>
      </c>
      <c r="BY23" s="136">
        <f>AK23-'KWh (Monthly) ENTRY NLI '!AM37</f>
        <v>0</v>
      </c>
      <c r="BZ23" s="136">
        <f>SUM(AL23:AO23)-'KWh (Monthly) ENTRY NLI '!AN37</f>
        <v>0</v>
      </c>
    </row>
    <row r="24" spans="1:78" x14ac:dyDescent="0.25">
      <c r="A24" s="223"/>
      <c r="B24" s="185" t="s">
        <v>1</v>
      </c>
      <c r="C24" s="113">
        <f>[1]Standard!C24+[1]Custom!C24+[1]RCX!C24+'[1]New Con.'!C24+[1]SBDI!C24+[1]EMS!C24</f>
        <v>0</v>
      </c>
      <c r="D24" s="113">
        <f>[1]Standard!D24+[1]Custom!D24+[1]RCX!D24+'[1]New Con.'!D24+[1]SBDI!D24+[1]EMS!D24</f>
        <v>0</v>
      </c>
      <c r="E24" s="113">
        <f>[1]Standard!E24+[1]Custom!E24+[1]RCX!E24+'[1]New Con.'!E24+[1]SBDI!E24+[1]EMS!E24</f>
        <v>0</v>
      </c>
      <c r="F24" s="113">
        <f>[1]Standard!F24+[1]Custom!F24+[1]RCX!F24+'[1]New Con.'!F24+[1]SBDI!F24+[1]EMS!F24</f>
        <v>0</v>
      </c>
      <c r="G24" s="113">
        <f>[1]Standard!G24+[1]Custom!G24+[1]RCX!G24+'[1]New Con.'!G24+[1]SBDI!G24+[1]EMS!G24</f>
        <v>0</v>
      </c>
      <c r="H24" s="113">
        <f>[1]Standard!H24+[1]Custom!H24+[1]RCX!H24+'[1]New Con.'!H24+[1]SBDI!H24+[1]EMS!H24</f>
        <v>0</v>
      </c>
      <c r="I24" s="113">
        <f>[1]Standard!I24+[1]Custom!I24+[1]RCX!I24+'[1]New Con.'!I24+[1]SBDI!I24+[1]EMS!I24</f>
        <v>0</v>
      </c>
      <c r="J24" s="113">
        <f>[1]Standard!J24+[1]Custom!J24+[1]RCX!J24+'[1]New Con.'!J24+[1]SBDI!J24+[1]EMS!J24</f>
        <v>0</v>
      </c>
      <c r="K24" s="113">
        <f>[1]Standard!K24+[1]Custom!K24+[1]RCX!K24+'[1]New Con.'!K24+[1]SBDI!K24+[1]EMS!K24</f>
        <v>0</v>
      </c>
      <c r="L24" s="113">
        <f>[1]Standard!L24+[1]Custom!L24+[1]RCX!L24+'[1]New Con.'!L24+[1]SBDI!L24+[1]EMS!L24</f>
        <v>131309.54463870719</v>
      </c>
      <c r="M24" s="113">
        <f>[1]Standard!M24+[1]Custom!M24+[1]RCX!M24+'[1]New Con.'!M24+[1]SBDI!M24+[1]EMS!M24</f>
        <v>365659.38415038522</v>
      </c>
      <c r="N24" s="113">
        <f>[1]Standard!N24+[1]Custom!N24+[1]RCX!N24+'[1]New Con.'!N24+[1]SBDI!N24+[1]EMS!N24</f>
        <v>0</v>
      </c>
      <c r="O24" s="113">
        <f>[1]Standard!O24+[1]Custom!O24+[1]RCX!O24+'[1]New Con.'!O24+[1]SBDI!O24+[1]EMS!O24</f>
        <v>2754.2396508531574</v>
      </c>
      <c r="P24" s="113">
        <f>[1]Standard!P24+[1]Custom!P24+[1]RCX!P24+'[1]New Con.'!P24+[1]SBDI!P24+[1]EMS!P24</f>
        <v>0</v>
      </c>
      <c r="Q24" s="113">
        <f>[1]Standard!Q24+[1]Custom!Q24+[1]RCX!Q24+'[1]New Con.'!Q24+[1]SBDI!Q24+[1]EMS!Q24</f>
        <v>370477.96862404438</v>
      </c>
      <c r="R24" s="113">
        <f>[1]Standard!R24+[1]Custom!R24+[1]RCX!R24+'[1]New Con.'!R24+[1]SBDI!R24+[1]EMS!R24</f>
        <v>41804.583643432052</v>
      </c>
      <c r="S24" s="113">
        <f>[1]Standard!S24+[1]Custom!S24+[1]RCX!S24+'[1]New Con.'!S24+[1]SBDI!S24+[1]EMS!S24</f>
        <v>953.94708852596216</v>
      </c>
      <c r="T24" s="113">
        <f>[1]Standard!T24+[1]Custom!T24+[1]RCX!T24+'[1]New Con.'!T24+[1]SBDI!T24+[1]EMS!T24</f>
        <v>0</v>
      </c>
      <c r="U24" s="113">
        <f>[1]Standard!U24+[1]Custom!U24+[1]RCX!U24+'[1]New Con.'!U24+[1]SBDI!U24+[1]EMS!U24</f>
        <v>9785.4174332018611</v>
      </c>
      <c r="V24" s="113">
        <f>[1]Standard!V24+[1]Custom!V24+[1]RCX!V24+'[1]New Con.'!V24+[1]SBDI!V24+[1]EMS!V24</f>
        <v>87605.730185198074</v>
      </c>
      <c r="W24" s="113">
        <f>[1]Standard!W24+[1]Custom!W24+[1]RCX!W24+'[1]New Con.'!W24+[1]SBDI!W24+[1]EMS!W24</f>
        <v>5154.0269237895591</v>
      </c>
      <c r="X24" s="113">
        <f>[1]Standard!X24+[1]Custom!X24+[1]RCX!X24+'[1]New Con.'!X24+[1]SBDI!X24+[1]EMS!X24</f>
        <v>0</v>
      </c>
      <c r="Y24" s="113">
        <f>[1]Standard!Y24+[1]Custom!Y24+[1]RCX!Y24+'[1]New Con.'!Y24+[1]SBDI!Y24+[1]EMS!Y24</f>
        <v>0</v>
      </c>
      <c r="Z24" s="113">
        <f>[1]Standard!Z24+[1]Custom!Z24+[1]RCX!Z24+'[1]New Con.'!Z24+[1]SBDI!Z24+[1]EMS!Z24</f>
        <v>4429.7505087096579</v>
      </c>
      <c r="AA24" s="113">
        <f>[1]Standard!AA24+[1]Custom!AA24+[1]RCX!AA24+'[1]New Con.'!AA24+[1]SBDI!AA24+[1]EMS!AA24</f>
        <v>3561.8148933957277</v>
      </c>
      <c r="AB24" s="113">
        <f>[1]Standard!AB24+[1]Custom!AB24+[1]RCX!AB24+'[1]New Con.'!AB24+[1]SBDI!AB24+[1]EMS!AB24</f>
        <v>44633.565109170289</v>
      </c>
      <c r="AC24" s="113">
        <f>[1]Standard!AC24+[1]Custom!AC24+[1]RCX!AC24+'[1]New Con.'!AC24+[1]SBDI!AC24+[1]EMS!AC24</f>
        <v>6029</v>
      </c>
      <c r="AD24" s="113">
        <f>[1]Standard!AD24+[1]Custom!AD24+[1]RCX!AD24+'[1]New Con.'!AD24+[1]SBDI!AD24+[1]EMS!AD24</f>
        <v>1423.6308566992916</v>
      </c>
      <c r="AE24" s="113">
        <f>[1]Standard!AE24+[1]Custom!AE24+[1]RCX!AE24+'[1]New Con.'!AE24+[1]SBDI!AE24+[1]EMS!AE24</f>
        <v>50949.558159949651</v>
      </c>
      <c r="AF24" s="113">
        <f>[1]Standard!AF24+[1]Custom!AF24+[1]RCX!AF24+'[1]New Con.'!AF24+[1]SBDI!AF24+[1]EMS!AF24</f>
        <v>0</v>
      </c>
      <c r="AG24" s="113">
        <f>[1]Standard!AG24+[1]Custom!AG24+[1]RCX!AG24+'[1]New Con.'!AG24+[1]SBDI!AG24+[1]EMS!AG24</f>
        <v>7725.9351492411561</v>
      </c>
      <c r="AH24" s="113">
        <f>[1]Standard!AH24+[1]Custom!AH24+[1]RCX!AH24+'[1]New Con.'!AH24+[1]SBDI!AH24+[1]EMS!AH24</f>
        <v>86859.193306653266</v>
      </c>
      <c r="AI24" s="113">
        <f>[1]Standard!AI24+[1]Custom!AI24+[1]RCX!AI24+'[1]New Con.'!AI24+[1]SBDI!AI24+[1]EMS!AI24</f>
        <v>6871.7566352215808</v>
      </c>
      <c r="AJ24" s="113">
        <f>[1]Standard!AJ24+[1]Custom!AJ24+[1]RCX!AJ24+'[1]New Con.'!AJ24+[1]SBDI!AJ24+[1]EMS!AJ24</f>
        <v>0</v>
      </c>
      <c r="AK24" s="113">
        <f>[1]Standard!AK24+[1]Custom!AK24+[1]RCX!AK24+'[1]New Con.'!AK24+[1]SBDI!AK24+[1]EMS!AK24</f>
        <v>1105.13908170695</v>
      </c>
      <c r="AL24" s="113">
        <f>[1]Standard!AL24+[1]Custom!AL24+[1]RCX!AL24+'[1]New Con.'!AL24+[1]SBDI!AL24+[1]EMS!AL24</f>
        <v>17758.882353441164</v>
      </c>
      <c r="AM24" s="113">
        <f>[1]Standard!AM24+[1]Custom!AM24+[1]RCX!AM24+'[1]New Con.'!AM24+[1]SBDI!AM24+[1]EMS!AM24</f>
        <v>0</v>
      </c>
      <c r="AN24" s="113">
        <f>[1]Standard!AN24+[1]Custom!AN24+[1]RCX!AN24+'[1]New Con.'!AN24+[1]SBDI!AN24+[1]EMS!AN24</f>
        <v>0</v>
      </c>
      <c r="AO24" s="113">
        <f>[1]Standard!AO24+[1]Custom!AO24+[1]RCX!AO24+'[1]New Con.'!AO24+[1]SBDI!AO24+[1]EMS!AO24</f>
        <v>0</v>
      </c>
      <c r="AQ24" s="136">
        <f>C24-'KWh (Monthly) ENTRY NLI '!E38</f>
        <v>0</v>
      </c>
      <c r="AR24" s="136">
        <f>D24-'KWh (Monthly) ENTRY NLI '!F38</f>
        <v>0</v>
      </c>
      <c r="AS24" s="136">
        <f>E24-'KWh (Monthly) ENTRY NLI '!G38</f>
        <v>0</v>
      </c>
      <c r="AT24" s="136">
        <f>F24-'KWh (Monthly) ENTRY NLI '!H38</f>
        <v>0</v>
      </c>
      <c r="AU24" s="136">
        <f>G24-'KWh (Monthly) ENTRY NLI '!I38</f>
        <v>0</v>
      </c>
      <c r="AV24" s="136">
        <f>H24-'KWh (Monthly) ENTRY NLI '!J38</f>
        <v>0</v>
      </c>
      <c r="AW24" s="136">
        <f>I24-'KWh (Monthly) ENTRY NLI '!K38</f>
        <v>0</v>
      </c>
      <c r="AX24" s="136">
        <f>J24-'KWh (Monthly) ENTRY NLI '!L38</f>
        <v>0</v>
      </c>
      <c r="AY24" s="136">
        <f>K24-'KWh (Monthly) ENTRY NLI '!M38</f>
        <v>0</v>
      </c>
      <c r="AZ24" s="136">
        <f>L24-'KWh (Monthly) ENTRY NLI '!N38</f>
        <v>0</v>
      </c>
      <c r="BA24" s="136">
        <f>M24-'KWh (Monthly) ENTRY NLI '!O38</f>
        <v>0</v>
      </c>
      <c r="BB24" s="136">
        <f>N24-'KWh (Monthly) ENTRY NLI '!P38</f>
        <v>0</v>
      </c>
      <c r="BC24" s="136">
        <f>O24-'KWh (Monthly) ENTRY NLI '!Q38</f>
        <v>0</v>
      </c>
      <c r="BD24" s="136">
        <f>P24-'KWh (Monthly) ENTRY NLI '!R38</f>
        <v>0</v>
      </c>
      <c r="BE24" s="136">
        <f>Q24-'KWh (Monthly) ENTRY NLI '!S38</f>
        <v>0</v>
      </c>
      <c r="BF24" s="136">
        <f>R24-'KWh (Monthly) ENTRY NLI '!T38</f>
        <v>0</v>
      </c>
      <c r="BG24" s="136">
        <f>S24-'KWh (Monthly) ENTRY NLI '!U38</f>
        <v>0</v>
      </c>
      <c r="BH24" s="136">
        <f>T24-'KWh (Monthly) ENTRY NLI '!V38</f>
        <v>0</v>
      </c>
      <c r="BI24" s="136">
        <f>U24-'KWh (Monthly) ENTRY NLI '!W38</f>
        <v>0</v>
      </c>
      <c r="BJ24" s="136">
        <f>V24-'KWh (Monthly) ENTRY NLI '!X38</f>
        <v>0</v>
      </c>
      <c r="BK24" s="136">
        <f>W24-'KWh (Monthly) ENTRY NLI '!Y38</f>
        <v>0</v>
      </c>
      <c r="BL24" s="136">
        <f>X24-'KWh (Monthly) ENTRY NLI '!Z38</f>
        <v>0</v>
      </c>
      <c r="BM24" s="136">
        <f>Y24-'KWh (Monthly) ENTRY NLI '!AA38</f>
        <v>0</v>
      </c>
      <c r="BN24" s="136">
        <f>Z24-'KWh (Monthly) ENTRY NLI '!AB38</f>
        <v>0</v>
      </c>
      <c r="BO24" s="136">
        <f>AA24-'KWh (Monthly) ENTRY NLI '!AC38</f>
        <v>0</v>
      </c>
      <c r="BP24" s="136">
        <f>AB24-'KWh (Monthly) ENTRY NLI '!AD38</f>
        <v>0</v>
      </c>
      <c r="BQ24" s="136">
        <f>AC24-'KWh (Monthly) ENTRY NLI '!AE38</f>
        <v>0</v>
      </c>
      <c r="BR24" s="136">
        <f>AD24-'KWh (Monthly) ENTRY NLI '!AF38</f>
        <v>0</v>
      </c>
      <c r="BS24" s="136">
        <f>AE24-'KWh (Monthly) ENTRY NLI '!AG38</f>
        <v>0</v>
      </c>
      <c r="BT24" s="136">
        <f>AF24-'KWh (Monthly) ENTRY NLI '!AH38</f>
        <v>0</v>
      </c>
      <c r="BU24" s="136">
        <f>AG24-'KWh (Monthly) ENTRY NLI '!AI38</f>
        <v>0</v>
      </c>
      <c r="BV24" s="136">
        <f>AH24-'KWh (Monthly) ENTRY NLI '!AJ38</f>
        <v>0</v>
      </c>
      <c r="BW24" s="136">
        <f>AI24-'KWh (Monthly) ENTRY NLI '!AK38</f>
        <v>0</v>
      </c>
      <c r="BX24" s="136">
        <f>AJ24-'KWh (Monthly) ENTRY NLI '!AL38</f>
        <v>0</v>
      </c>
      <c r="BY24" s="136">
        <f>AK24-'KWh (Monthly) ENTRY NLI '!AM38</f>
        <v>0</v>
      </c>
      <c r="BZ24" s="136">
        <f>SUM(AL24:AO24)-'KWh (Monthly) ENTRY NLI '!AN38</f>
        <v>0</v>
      </c>
    </row>
    <row r="25" spans="1:78" x14ac:dyDescent="0.25">
      <c r="A25" s="223"/>
      <c r="B25" s="185" t="s">
        <v>11</v>
      </c>
      <c r="C25" s="113">
        <f>[1]Standard!C25+[1]Custom!C25+[1]RCX!C25+'[1]New Con.'!C25+[1]SBDI!C25+[1]EMS!C25</f>
        <v>0</v>
      </c>
      <c r="D25" s="113">
        <f>[1]Standard!D25+[1]Custom!D25+[1]RCX!D25+'[1]New Con.'!D25+[1]SBDI!D25+[1]EMS!D25</f>
        <v>0</v>
      </c>
      <c r="E25" s="113">
        <f>[1]Standard!E25+[1]Custom!E25+[1]RCX!E25+'[1]New Con.'!E25+[1]SBDI!E25+[1]EMS!E25</f>
        <v>0</v>
      </c>
      <c r="F25" s="113">
        <f>[1]Standard!F25+[1]Custom!F25+[1]RCX!F25+'[1]New Con.'!F25+[1]SBDI!F25+[1]EMS!F25</f>
        <v>69869.027708354159</v>
      </c>
      <c r="G25" s="113">
        <f>[1]Standard!G25+[1]Custom!G25+[1]RCX!G25+'[1]New Con.'!G25+[1]SBDI!G25+[1]EMS!G25</f>
        <v>0</v>
      </c>
      <c r="H25" s="113">
        <f>[1]Standard!H25+[1]Custom!H25+[1]RCX!H25+'[1]New Con.'!H25+[1]SBDI!H25+[1]EMS!H25</f>
        <v>0</v>
      </c>
      <c r="I25" s="113">
        <f>[1]Standard!I25+[1]Custom!I25+[1]RCX!I25+'[1]New Con.'!I25+[1]SBDI!I25+[1]EMS!I25</f>
        <v>0</v>
      </c>
      <c r="J25" s="113">
        <f>[1]Standard!J25+[1]Custom!J25+[1]RCX!J25+'[1]New Con.'!J25+[1]SBDI!J25+[1]EMS!J25</f>
        <v>4271</v>
      </c>
      <c r="K25" s="113">
        <f>[1]Standard!K25+[1]Custom!K25+[1]RCX!K25+'[1]New Con.'!K25+[1]SBDI!K25+[1]EMS!K25</f>
        <v>6827.7802713581987</v>
      </c>
      <c r="L25" s="113">
        <f>[1]Standard!L25+[1]Custom!L25+[1]RCX!L25+'[1]New Con.'!L25+[1]SBDI!L25+[1]EMS!L25</f>
        <v>0</v>
      </c>
      <c r="M25" s="113">
        <f>[1]Standard!M25+[1]Custom!M25+[1]RCX!M25+'[1]New Con.'!M25+[1]SBDI!M25+[1]EMS!M25</f>
        <v>0</v>
      </c>
      <c r="N25" s="113">
        <f>[1]Standard!N25+[1]Custom!N25+[1]RCX!N25+'[1]New Con.'!N25+[1]SBDI!N25+[1]EMS!N25</f>
        <v>0</v>
      </c>
      <c r="O25" s="113">
        <f>[1]Standard!O25+[1]Custom!O25+[1]RCX!O25+'[1]New Con.'!O25+[1]SBDI!O25+[1]EMS!O25</f>
        <v>0</v>
      </c>
      <c r="P25" s="113">
        <f>[1]Standard!P25+[1]Custom!P25+[1]RCX!P25+'[1]New Con.'!P25+[1]SBDI!P25+[1]EMS!P25</f>
        <v>0</v>
      </c>
      <c r="Q25" s="113">
        <f>[1]Standard!Q25+[1]Custom!Q25+[1]RCX!Q25+'[1]New Con.'!Q25+[1]SBDI!Q25+[1]EMS!Q25</f>
        <v>9863.8489963784887</v>
      </c>
      <c r="R25" s="113">
        <f>[1]Standard!R25+[1]Custom!R25+[1]RCX!R25+'[1]New Con.'!R25+[1]SBDI!R25+[1]EMS!R25</f>
        <v>18710.021948605885</v>
      </c>
      <c r="S25" s="113">
        <f>[1]Standard!S25+[1]Custom!S25+[1]RCX!S25+'[1]New Con.'!S25+[1]SBDI!S25+[1]EMS!S25</f>
        <v>166767.09800828245</v>
      </c>
      <c r="T25" s="113">
        <f>[1]Standard!T25+[1]Custom!T25+[1]RCX!T25+'[1]New Con.'!T25+[1]SBDI!T25+[1]EMS!T25</f>
        <v>176268.19141083743</v>
      </c>
      <c r="U25" s="113">
        <f>[1]Standard!U25+[1]Custom!U25+[1]RCX!U25+'[1]New Con.'!U25+[1]SBDI!U25+[1]EMS!U25</f>
        <v>174771.24455520438</v>
      </c>
      <c r="V25" s="113">
        <f>[1]Standard!V25+[1]Custom!V25+[1]RCX!V25+'[1]New Con.'!V25+[1]SBDI!V25+[1]EMS!V25</f>
        <v>265785.08338588866</v>
      </c>
      <c r="W25" s="113">
        <f>[1]Standard!W25+[1]Custom!W25+[1]RCX!W25+'[1]New Con.'!W25+[1]SBDI!W25+[1]EMS!W25</f>
        <v>316422.98895546352</v>
      </c>
      <c r="X25" s="113">
        <f>[1]Standard!X25+[1]Custom!X25+[1]RCX!X25+'[1]New Con.'!X25+[1]SBDI!X25+[1]EMS!X25</f>
        <v>340697.68742592051</v>
      </c>
      <c r="Y25" s="113">
        <f>[1]Standard!Y25+[1]Custom!Y25+[1]RCX!Y25+'[1]New Con.'!Y25+[1]SBDI!Y25+[1]EMS!Y25</f>
        <v>1457966.0690395823</v>
      </c>
      <c r="Z25" s="113">
        <f>[1]Standard!Z25+[1]Custom!Z25+[1]RCX!Z25+'[1]New Con.'!Z25+[1]SBDI!Z25+[1]EMS!Z25</f>
        <v>421450.1225055863</v>
      </c>
      <c r="AA25" s="113">
        <f>[1]Standard!AA25+[1]Custom!AA25+[1]RCX!AA25+'[1]New Con.'!AA25+[1]SBDI!AA25+[1]EMS!AA25</f>
        <v>523917.93440616538</v>
      </c>
      <c r="AB25" s="113">
        <f>[1]Standard!AB25+[1]Custom!AB25+[1]RCX!AB25+'[1]New Con.'!AB25+[1]SBDI!AB25+[1]EMS!AB25</f>
        <v>877906.84804572724</v>
      </c>
      <c r="AC25" s="113">
        <f>[1]Standard!AC25+[1]Custom!AC25+[1]RCX!AC25+'[1]New Con.'!AC25+[1]SBDI!AC25+[1]EMS!AC25</f>
        <v>169021.28389621983</v>
      </c>
      <c r="AD25" s="113">
        <f>[1]Standard!AD25+[1]Custom!AD25+[1]RCX!AD25+'[1]New Con.'!AD25+[1]SBDI!AD25+[1]EMS!AD25</f>
        <v>680410.49291629088</v>
      </c>
      <c r="AE25" s="113">
        <f>[1]Standard!AE25+[1]Custom!AE25+[1]RCX!AE25+'[1]New Con.'!AE25+[1]SBDI!AE25+[1]EMS!AE25</f>
        <v>298121.99015106907</v>
      </c>
      <c r="AF25" s="113">
        <f>[1]Standard!AF25+[1]Custom!AF25+[1]RCX!AF25+'[1]New Con.'!AF25+[1]SBDI!AF25+[1]EMS!AF25</f>
        <v>655683.96470382367</v>
      </c>
      <c r="AG25" s="113">
        <f>[1]Standard!AG25+[1]Custom!AG25+[1]RCX!AG25+'[1]New Con.'!AG25+[1]SBDI!AG25+[1]EMS!AG25</f>
        <v>868591.25106944249</v>
      </c>
      <c r="AH25" s="113">
        <f>[1]Standard!AH25+[1]Custom!AH25+[1]RCX!AH25+'[1]New Con.'!AH25+[1]SBDI!AH25+[1]EMS!AH25</f>
        <v>319100.47522991133</v>
      </c>
      <c r="AI25" s="113">
        <f>[1]Standard!AI25+[1]Custom!AI25+[1]RCX!AI25+'[1]New Con.'!AI25+[1]SBDI!AI25+[1]EMS!AI25</f>
        <v>1129563.4690847022</v>
      </c>
      <c r="AJ25" s="113">
        <f>[1]Standard!AJ25+[1]Custom!AJ25+[1]RCX!AJ25+'[1]New Con.'!AJ25+[1]SBDI!AJ25+[1]EMS!AJ25</f>
        <v>1017412.2366390629</v>
      </c>
      <c r="AK25" s="113">
        <f>[1]Standard!AK25+[1]Custom!AK25+[1]RCX!AK25+'[1]New Con.'!AK25+[1]SBDI!AK25+[1]EMS!AK25</f>
        <v>333383.19483651896</v>
      </c>
      <c r="AL25" s="113">
        <f>[1]Standard!AL25+[1]Custom!AL25+[1]RCX!AL25+'[1]New Con.'!AL25+[1]SBDI!AL25+[1]EMS!AL25</f>
        <v>2272821.7892753244</v>
      </c>
      <c r="AM25" s="113">
        <f>[1]Standard!AM25+[1]Custom!AM25+[1]RCX!AM25+'[1]New Con.'!AM25+[1]SBDI!AM25+[1]EMS!AM25</f>
        <v>0</v>
      </c>
      <c r="AN25" s="113">
        <f>[1]Standard!AN25+[1]Custom!AN25+[1]RCX!AN25+'[1]New Con.'!AN25+[1]SBDI!AN25+[1]EMS!AN25</f>
        <v>0</v>
      </c>
      <c r="AO25" s="113">
        <f>[1]Standard!AO25+[1]Custom!AO25+[1]RCX!AO25+'[1]New Con.'!AO25+[1]SBDI!AO25+[1]EMS!AO25</f>
        <v>0</v>
      </c>
      <c r="AQ25" s="136">
        <f>C25-'KWh (Monthly) ENTRY NLI '!E39</f>
        <v>0</v>
      </c>
      <c r="AR25" s="136">
        <f>D25-'KWh (Monthly) ENTRY NLI '!F39</f>
        <v>0</v>
      </c>
      <c r="AS25" s="136">
        <f>E25-'KWh (Monthly) ENTRY NLI '!G39</f>
        <v>0</v>
      </c>
      <c r="AT25" s="136">
        <f>F25-'KWh (Monthly) ENTRY NLI '!H39</f>
        <v>0</v>
      </c>
      <c r="AU25" s="136">
        <f>G25-'KWh (Monthly) ENTRY NLI '!I39</f>
        <v>0</v>
      </c>
      <c r="AV25" s="136">
        <f>H25-'KWh (Monthly) ENTRY NLI '!J39</f>
        <v>0</v>
      </c>
      <c r="AW25" s="136">
        <f>I25-'KWh (Monthly) ENTRY NLI '!K39</f>
        <v>0</v>
      </c>
      <c r="AX25" s="136">
        <f>J25-'KWh (Monthly) ENTRY NLI '!L39</f>
        <v>0</v>
      </c>
      <c r="AY25" s="136">
        <f>K25-'KWh (Monthly) ENTRY NLI '!M39</f>
        <v>0</v>
      </c>
      <c r="AZ25" s="136">
        <f>L25-'KWh (Monthly) ENTRY NLI '!N39</f>
        <v>0</v>
      </c>
      <c r="BA25" s="136">
        <f>M25-'KWh (Monthly) ENTRY NLI '!O39</f>
        <v>0</v>
      </c>
      <c r="BB25" s="136">
        <f>N25-'KWh (Monthly) ENTRY NLI '!P39</f>
        <v>0</v>
      </c>
      <c r="BC25" s="136">
        <f>O25-'KWh (Monthly) ENTRY NLI '!Q39</f>
        <v>0</v>
      </c>
      <c r="BD25" s="136">
        <f>P25-'KWh (Monthly) ENTRY NLI '!R39</f>
        <v>0</v>
      </c>
      <c r="BE25" s="136">
        <f>Q25-'KWh (Monthly) ENTRY NLI '!S39</f>
        <v>0</v>
      </c>
      <c r="BF25" s="136">
        <f>R25-'KWh (Monthly) ENTRY NLI '!T39</f>
        <v>0</v>
      </c>
      <c r="BG25" s="136">
        <f>S25-'KWh (Monthly) ENTRY NLI '!U39</f>
        <v>0</v>
      </c>
      <c r="BH25" s="136">
        <f>T25-'KWh (Monthly) ENTRY NLI '!V39</f>
        <v>0</v>
      </c>
      <c r="BI25" s="136">
        <f>U25-'KWh (Monthly) ENTRY NLI '!W39</f>
        <v>0</v>
      </c>
      <c r="BJ25" s="136">
        <f>V25-'KWh (Monthly) ENTRY NLI '!X39</f>
        <v>0</v>
      </c>
      <c r="BK25" s="136">
        <f>W25-'KWh (Monthly) ENTRY NLI '!Y39</f>
        <v>0</v>
      </c>
      <c r="BL25" s="136">
        <f>X25-'KWh (Monthly) ENTRY NLI '!Z39</f>
        <v>0</v>
      </c>
      <c r="BM25" s="136">
        <f>Y25-'KWh (Monthly) ENTRY NLI '!AA39</f>
        <v>0</v>
      </c>
      <c r="BN25" s="136">
        <f>Z25-'KWh (Monthly) ENTRY NLI '!AB39</f>
        <v>0</v>
      </c>
      <c r="BO25" s="136">
        <f>AA25-'KWh (Monthly) ENTRY NLI '!AC39</f>
        <v>0</v>
      </c>
      <c r="BP25" s="136">
        <f>AB25-'KWh (Monthly) ENTRY NLI '!AD39</f>
        <v>0</v>
      </c>
      <c r="BQ25" s="136">
        <f>AC25-'KWh (Monthly) ENTRY NLI '!AE39</f>
        <v>0</v>
      </c>
      <c r="BR25" s="136">
        <f>AD25-'KWh (Monthly) ENTRY NLI '!AF39</f>
        <v>0</v>
      </c>
      <c r="BS25" s="136">
        <f>AE25-'KWh (Monthly) ENTRY NLI '!AG39</f>
        <v>0</v>
      </c>
      <c r="BT25" s="136">
        <f>AF25-'KWh (Monthly) ENTRY NLI '!AH39</f>
        <v>0</v>
      </c>
      <c r="BU25" s="136">
        <f>AG25-'KWh (Monthly) ENTRY NLI '!AI39</f>
        <v>0</v>
      </c>
      <c r="BV25" s="136">
        <f>AH25-'KWh (Monthly) ENTRY NLI '!AJ39</f>
        <v>0</v>
      </c>
      <c r="BW25" s="136">
        <f>AI25-'KWh (Monthly) ENTRY NLI '!AK39</f>
        <v>0</v>
      </c>
      <c r="BX25" s="136">
        <f>AJ25-'KWh (Monthly) ENTRY NLI '!AL39</f>
        <v>0</v>
      </c>
      <c r="BY25" s="136">
        <f>AK25-'KWh (Monthly) ENTRY NLI '!AM39</f>
        <v>0</v>
      </c>
      <c r="BZ25" s="136">
        <f>SUM(AL25:AO25)-'KWh (Monthly) ENTRY NLI '!AN39</f>
        <v>0</v>
      </c>
    </row>
    <row r="26" spans="1:78" x14ac:dyDescent="0.25">
      <c r="A26" s="223"/>
      <c r="B26" s="185" t="s">
        <v>12</v>
      </c>
      <c r="C26" s="113">
        <f>[1]Standard!C26+[1]Custom!C26+[1]RCX!C26+'[1]New Con.'!C26+[1]SBDI!C26+[1]EMS!C26</f>
        <v>0</v>
      </c>
      <c r="D26" s="113">
        <f>[1]Standard!D26+[1]Custom!D26+[1]RCX!D26+'[1]New Con.'!D26+[1]SBDI!D26+[1]EMS!D26</f>
        <v>0</v>
      </c>
      <c r="E26" s="113">
        <f>[1]Standard!E26+[1]Custom!E26+[1]RCX!E26+'[1]New Con.'!E26+[1]SBDI!E26+[1]EMS!E26</f>
        <v>0</v>
      </c>
      <c r="F26" s="113">
        <f>[1]Standard!F26+[1]Custom!F26+[1]RCX!F26+'[1]New Con.'!F26+[1]SBDI!F26+[1]EMS!F26</f>
        <v>0</v>
      </c>
      <c r="G26" s="113">
        <f>[1]Standard!G26+[1]Custom!G26+[1]RCX!G26+'[1]New Con.'!G26+[1]SBDI!G26+[1]EMS!G26</f>
        <v>0</v>
      </c>
      <c r="H26" s="113">
        <f>[1]Standard!H26+[1]Custom!H26+[1]RCX!H26+'[1]New Con.'!H26+[1]SBDI!H26+[1]EMS!H26</f>
        <v>0</v>
      </c>
      <c r="I26" s="113">
        <f>[1]Standard!I26+[1]Custom!I26+[1]RCX!I26+'[1]New Con.'!I26+[1]SBDI!I26+[1]EMS!I26</f>
        <v>0</v>
      </c>
      <c r="J26" s="113">
        <f>[1]Standard!J26+[1]Custom!J26+[1]RCX!J26+'[1]New Con.'!J26+[1]SBDI!J26+[1]EMS!J26</f>
        <v>0</v>
      </c>
      <c r="K26" s="113">
        <f>[1]Standard!K26+[1]Custom!K26+[1]RCX!K26+'[1]New Con.'!K26+[1]SBDI!K26+[1]EMS!K26</f>
        <v>0</v>
      </c>
      <c r="L26" s="113">
        <f>[1]Standard!L26+[1]Custom!L26+[1]RCX!L26+'[1]New Con.'!L26+[1]SBDI!L26+[1]EMS!L26</f>
        <v>0</v>
      </c>
      <c r="M26" s="113">
        <f>[1]Standard!M26+[1]Custom!M26+[1]RCX!M26+'[1]New Con.'!M26+[1]SBDI!M26+[1]EMS!M26</f>
        <v>0</v>
      </c>
      <c r="N26" s="113">
        <f>[1]Standard!N26+[1]Custom!N26+[1]RCX!N26+'[1]New Con.'!N26+[1]SBDI!N26+[1]EMS!N26</f>
        <v>0</v>
      </c>
      <c r="O26" s="113">
        <f>[1]Standard!O26+[1]Custom!O26+[1]RCX!O26+'[1]New Con.'!O26+[1]SBDI!O26+[1]EMS!O26</f>
        <v>0</v>
      </c>
      <c r="P26" s="113">
        <f>[1]Standard!P26+[1]Custom!P26+[1]RCX!P26+'[1]New Con.'!P26+[1]SBDI!P26+[1]EMS!P26</f>
        <v>0</v>
      </c>
      <c r="Q26" s="113">
        <f>[1]Standard!Q26+[1]Custom!Q26+[1]RCX!Q26+'[1]New Con.'!Q26+[1]SBDI!Q26+[1]EMS!Q26</f>
        <v>0</v>
      </c>
      <c r="R26" s="113">
        <f>[1]Standard!R26+[1]Custom!R26+[1]RCX!R26+'[1]New Con.'!R26+[1]SBDI!R26+[1]EMS!R26</f>
        <v>0</v>
      </c>
      <c r="S26" s="113">
        <f>[1]Standard!S26+[1]Custom!S26+[1]RCX!S26+'[1]New Con.'!S26+[1]SBDI!S26+[1]EMS!S26</f>
        <v>0</v>
      </c>
      <c r="T26" s="113">
        <f>[1]Standard!T26+[1]Custom!T26+[1]RCX!T26+'[1]New Con.'!T26+[1]SBDI!T26+[1]EMS!T26</f>
        <v>0</v>
      </c>
      <c r="U26" s="113">
        <f>[1]Standard!U26+[1]Custom!U26+[1]RCX!U26+'[1]New Con.'!U26+[1]SBDI!U26+[1]EMS!U26</f>
        <v>0</v>
      </c>
      <c r="V26" s="113">
        <f>[1]Standard!V26+[1]Custom!V26+[1]RCX!V26+'[1]New Con.'!V26+[1]SBDI!V26+[1]EMS!V26</f>
        <v>0</v>
      </c>
      <c r="W26" s="113">
        <f>[1]Standard!W26+[1]Custom!W26+[1]RCX!W26+'[1]New Con.'!W26+[1]SBDI!W26+[1]EMS!W26</f>
        <v>0</v>
      </c>
      <c r="X26" s="113">
        <f>[1]Standard!X26+[1]Custom!X26+[1]RCX!X26+'[1]New Con.'!X26+[1]SBDI!X26+[1]EMS!X26</f>
        <v>0</v>
      </c>
      <c r="Y26" s="113">
        <f>[1]Standard!Y26+[1]Custom!Y26+[1]RCX!Y26+'[1]New Con.'!Y26+[1]SBDI!Y26+[1]EMS!Y26</f>
        <v>0</v>
      </c>
      <c r="Z26" s="113">
        <f>[1]Standard!Z26+[1]Custom!Z26+[1]RCX!Z26+'[1]New Con.'!Z26+[1]SBDI!Z26+[1]EMS!Z26</f>
        <v>0</v>
      </c>
      <c r="AA26" s="113">
        <f>[1]Standard!AA26+[1]Custom!AA26+[1]RCX!AA26+'[1]New Con.'!AA26+[1]SBDI!AA26+[1]EMS!AA26</f>
        <v>0</v>
      </c>
      <c r="AB26" s="113">
        <f>[1]Standard!AB26+[1]Custom!AB26+[1]RCX!AB26+'[1]New Con.'!AB26+[1]SBDI!AB26+[1]EMS!AB26</f>
        <v>0</v>
      </c>
      <c r="AC26" s="113">
        <f>[1]Standard!AC26+[1]Custom!AC26+[1]RCX!AC26+'[1]New Con.'!AC26+[1]SBDI!AC26+[1]EMS!AC26</f>
        <v>0</v>
      </c>
      <c r="AD26" s="113">
        <f>[1]Standard!AD26+[1]Custom!AD26+[1]RCX!AD26+'[1]New Con.'!AD26+[1]SBDI!AD26+[1]EMS!AD26</f>
        <v>0</v>
      </c>
      <c r="AE26" s="113">
        <f>[1]Standard!AE26+[1]Custom!AE26+[1]RCX!AE26+'[1]New Con.'!AE26+[1]SBDI!AE26+[1]EMS!AE26</f>
        <v>0</v>
      </c>
      <c r="AF26" s="113">
        <f>[1]Standard!AF26+[1]Custom!AF26+[1]RCX!AF26+'[1]New Con.'!AF26+[1]SBDI!AF26+[1]EMS!AF26</f>
        <v>0</v>
      </c>
      <c r="AG26" s="113">
        <f>[1]Standard!AG26+[1]Custom!AG26+[1]RCX!AG26+'[1]New Con.'!AG26+[1]SBDI!AG26+[1]EMS!AG26</f>
        <v>0</v>
      </c>
      <c r="AH26" s="113">
        <f>[1]Standard!AH26+[1]Custom!AH26+[1]RCX!AH26+'[1]New Con.'!AH26+[1]SBDI!AH26+[1]EMS!AH26</f>
        <v>0</v>
      </c>
      <c r="AI26" s="113">
        <f>[1]Standard!AI26+[1]Custom!AI26+[1]RCX!AI26+'[1]New Con.'!AI26+[1]SBDI!AI26+[1]EMS!AI26</f>
        <v>0</v>
      </c>
      <c r="AJ26" s="113">
        <f>[1]Standard!AJ26+[1]Custom!AJ26+[1]RCX!AJ26+'[1]New Con.'!AJ26+[1]SBDI!AJ26+[1]EMS!AJ26</f>
        <v>8484</v>
      </c>
      <c r="AK26" s="113">
        <f>[1]Standard!AK26+[1]Custom!AK26+[1]RCX!AK26+'[1]New Con.'!AK26+[1]SBDI!AK26+[1]EMS!AK26</f>
        <v>0</v>
      </c>
      <c r="AL26" s="113">
        <f>[1]Standard!AL26+[1]Custom!AL26+[1]RCX!AL26+'[1]New Con.'!AL26+[1]SBDI!AL26+[1]EMS!AL26</f>
        <v>0</v>
      </c>
      <c r="AM26" s="113">
        <f>[1]Standard!AM26+[1]Custom!AM26+[1]RCX!AM26+'[1]New Con.'!AM26+[1]SBDI!AM26+[1]EMS!AM26</f>
        <v>0</v>
      </c>
      <c r="AN26" s="113">
        <f>[1]Standard!AN26+[1]Custom!AN26+[1]RCX!AN26+'[1]New Con.'!AN26+[1]SBDI!AN26+[1]EMS!AN26</f>
        <v>0</v>
      </c>
      <c r="AO26" s="113">
        <f>[1]Standard!AO26+[1]Custom!AO26+[1]RCX!AO26+'[1]New Con.'!AO26+[1]SBDI!AO26+[1]EMS!AO26</f>
        <v>0</v>
      </c>
      <c r="AQ26" s="136">
        <f>C26-'KWh (Monthly) ENTRY NLI '!E40</f>
        <v>0</v>
      </c>
      <c r="AR26" s="136">
        <f>D26-'KWh (Monthly) ENTRY NLI '!F40</f>
        <v>0</v>
      </c>
      <c r="AS26" s="136">
        <f>E26-'KWh (Monthly) ENTRY NLI '!G40</f>
        <v>0</v>
      </c>
      <c r="AT26" s="136">
        <f>F26-'KWh (Monthly) ENTRY NLI '!H40</f>
        <v>0</v>
      </c>
      <c r="AU26" s="136">
        <f>G26-'KWh (Monthly) ENTRY NLI '!I40</f>
        <v>0</v>
      </c>
      <c r="AV26" s="136">
        <f>H26-'KWh (Monthly) ENTRY NLI '!J40</f>
        <v>0</v>
      </c>
      <c r="AW26" s="136">
        <f>I26-'KWh (Monthly) ENTRY NLI '!K40</f>
        <v>0</v>
      </c>
      <c r="AX26" s="136">
        <f>J26-'KWh (Monthly) ENTRY NLI '!L40</f>
        <v>0</v>
      </c>
      <c r="AY26" s="136">
        <f>K26-'KWh (Monthly) ENTRY NLI '!M40</f>
        <v>0</v>
      </c>
      <c r="AZ26" s="136">
        <f>L26-'KWh (Monthly) ENTRY NLI '!N40</f>
        <v>0</v>
      </c>
      <c r="BA26" s="136">
        <f>M26-'KWh (Monthly) ENTRY NLI '!O40</f>
        <v>0</v>
      </c>
      <c r="BB26" s="136">
        <f>N26-'KWh (Monthly) ENTRY NLI '!P40</f>
        <v>0</v>
      </c>
      <c r="BC26" s="136">
        <f>O26-'KWh (Monthly) ENTRY NLI '!Q40</f>
        <v>0</v>
      </c>
      <c r="BD26" s="136">
        <f>P26-'KWh (Monthly) ENTRY NLI '!R40</f>
        <v>0</v>
      </c>
      <c r="BE26" s="136">
        <f>Q26-'KWh (Monthly) ENTRY NLI '!S40</f>
        <v>0</v>
      </c>
      <c r="BF26" s="136">
        <f>R26-'KWh (Monthly) ENTRY NLI '!T40</f>
        <v>0</v>
      </c>
      <c r="BG26" s="136">
        <f>S26-'KWh (Monthly) ENTRY NLI '!U40</f>
        <v>0</v>
      </c>
      <c r="BH26" s="136">
        <f>T26-'KWh (Monthly) ENTRY NLI '!V40</f>
        <v>0</v>
      </c>
      <c r="BI26" s="136">
        <f>U26-'KWh (Monthly) ENTRY NLI '!W40</f>
        <v>0</v>
      </c>
      <c r="BJ26" s="136">
        <f>V26-'KWh (Monthly) ENTRY NLI '!X40</f>
        <v>0</v>
      </c>
      <c r="BK26" s="136">
        <f>W26-'KWh (Monthly) ENTRY NLI '!Y40</f>
        <v>0</v>
      </c>
      <c r="BL26" s="136">
        <f>X26-'KWh (Monthly) ENTRY NLI '!Z40</f>
        <v>0</v>
      </c>
      <c r="BM26" s="136">
        <f>Y26-'KWh (Monthly) ENTRY NLI '!AA40</f>
        <v>0</v>
      </c>
      <c r="BN26" s="136">
        <f>Z26-'KWh (Monthly) ENTRY NLI '!AB40</f>
        <v>0</v>
      </c>
      <c r="BO26" s="136">
        <f>AA26-'KWh (Monthly) ENTRY NLI '!AC40</f>
        <v>0</v>
      </c>
      <c r="BP26" s="136">
        <f>AB26-'KWh (Monthly) ENTRY NLI '!AD40</f>
        <v>0</v>
      </c>
      <c r="BQ26" s="136">
        <f>AC26-'KWh (Monthly) ENTRY NLI '!AE40</f>
        <v>0</v>
      </c>
      <c r="BR26" s="136">
        <f>AD26-'KWh (Monthly) ENTRY NLI '!AF40</f>
        <v>0</v>
      </c>
      <c r="BS26" s="136">
        <f>AE26-'KWh (Monthly) ENTRY NLI '!AG40</f>
        <v>0</v>
      </c>
      <c r="BT26" s="136">
        <f>AF26-'KWh (Monthly) ENTRY NLI '!AH40</f>
        <v>0</v>
      </c>
      <c r="BU26" s="136">
        <f>AG26-'KWh (Monthly) ENTRY NLI '!AI40</f>
        <v>0</v>
      </c>
      <c r="BV26" s="136">
        <f>AH26-'KWh (Monthly) ENTRY NLI '!AJ40</f>
        <v>0</v>
      </c>
      <c r="BW26" s="136">
        <f>AI26-'KWh (Monthly) ENTRY NLI '!AK40</f>
        <v>0</v>
      </c>
      <c r="BX26" s="136">
        <f>AJ26-'KWh (Monthly) ENTRY NLI '!AL40</f>
        <v>0</v>
      </c>
      <c r="BY26" s="136">
        <f>AK26-'KWh (Monthly) ENTRY NLI '!AM40</f>
        <v>0</v>
      </c>
      <c r="BZ26" s="136">
        <f>SUM(AL26:AO26)-'KWh (Monthly) ENTRY NLI '!AN40</f>
        <v>0</v>
      </c>
    </row>
    <row r="27" spans="1:78" x14ac:dyDescent="0.25">
      <c r="A27" s="223"/>
      <c r="B27" s="185" t="s">
        <v>3</v>
      </c>
      <c r="C27" s="113">
        <f>[1]Standard!C27+[1]Custom!C27+[1]RCX!C27+'[1]New Con.'!C27+[1]SBDI!C27+[1]EMS!C27</f>
        <v>0</v>
      </c>
      <c r="D27" s="113">
        <f>[1]Standard!D27+[1]Custom!D27+[1]RCX!D27+'[1]New Con.'!D27+[1]SBDI!D27+[1]EMS!D27</f>
        <v>0</v>
      </c>
      <c r="E27" s="113">
        <f>[1]Standard!E27+[1]Custom!E27+[1]RCX!E27+'[1]New Con.'!E27+[1]SBDI!E27+[1]EMS!E27</f>
        <v>0</v>
      </c>
      <c r="F27" s="113">
        <f>[1]Standard!F27+[1]Custom!F27+[1]RCX!F27+'[1]New Con.'!F27+[1]SBDI!F27+[1]EMS!F27</f>
        <v>0</v>
      </c>
      <c r="G27" s="113">
        <f>[1]Standard!G27+[1]Custom!G27+[1]RCX!G27+'[1]New Con.'!G27+[1]SBDI!G27+[1]EMS!G27</f>
        <v>0</v>
      </c>
      <c r="H27" s="113">
        <f>[1]Standard!H27+[1]Custom!H27+[1]RCX!H27+'[1]New Con.'!H27+[1]SBDI!H27+[1]EMS!H27</f>
        <v>0</v>
      </c>
      <c r="I27" s="113">
        <f>[1]Standard!I27+[1]Custom!I27+[1]RCX!I27+'[1]New Con.'!I27+[1]SBDI!I27+[1]EMS!I27</f>
        <v>10742.181009182821</v>
      </c>
      <c r="J27" s="113">
        <f>[1]Standard!J27+[1]Custom!J27+[1]RCX!J27+'[1]New Con.'!J27+[1]SBDI!J27+[1]EMS!J27</f>
        <v>0</v>
      </c>
      <c r="K27" s="113">
        <f>[1]Standard!K27+[1]Custom!K27+[1]RCX!K27+'[1]New Con.'!K27+[1]SBDI!K27+[1]EMS!K27</f>
        <v>14265.599645444821</v>
      </c>
      <c r="L27" s="113">
        <f>[1]Standard!L27+[1]Custom!L27+[1]RCX!L27+'[1]New Con.'!L27+[1]SBDI!L27+[1]EMS!L27</f>
        <v>4955.7422515961998</v>
      </c>
      <c r="M27" s="113">
        <f>[1]Standard!M27+[1]Custom!M27+[1]RCX!M27+'[1]New Con.'!M27+[1]SBDI!M27+[1]EMS!M27</f>
        <v>104742.9239910429</v>
      </c>
      <c r="N27" s="113">
        <f>[1]Standard!N27+[1]Custom!N27+[1]RCX!N27+'[1]New Con.'!N27+[1]SBDI!N27+[1]EMS!N27</f>
        <v>9796.5112829553673</v>
      </c>
      <c r="O27" s="113">
        <f>[1]Standard!O27+[1]Custom!O27+[1]RCX!O27+'[1]New Con.'!O27+[1]SBDI!O27+[1]EMS!O27</f>
        <v>0</v>
      </c>
      <c r="P27" s="113">
        <f>[1]Standard!P27+[1]Custom!P27+[1]RCX!P27+'[1]New Con.'!P27+[1]SBDI!P27+[1]EMS!P27</f>
        <v>0</v>
      </c>
      <c r="Q27" s="113">
        <f>[1]Standard!Q27+[1]Custom!Q27+[1]RCX!Q27+'[1]New Con.'!Q27+[1]SBDI!Q27+[1]EMS!Q27</f>
        <v>523831.93420234713</v>
      </c>
      <c r="R27" s="113">
        <f>[1]Standard!R27+[1]Custom!R27+[1]RCX!R27+'[1]New Con.'!R27+[1]SBDI!R27+[1]EMS!R27</f>
        <v>0</v>
      </c>
      <c r="S27" s="113">
        <f>[1]Standard!S27+[1]Custom!S27+[1]RCX!S27+'[1]New Con.'!S27+[1]SBDI!S27+[1]EMS!S27</f>
        <v>0</v>
      </c>
      <c r="T27" s="113">
        <f>[1]Standard!T27+[1]Custom!T27+[1]RCX!T27+'[1]New Con.'!T27+[1]SBDI!T27+[1]EMS!T27</f>
        <v>10582.93528351456</v>
      </c>
      <c r="U27" s="113">
        <f>[1]Standard!U27+[1]Custom!U27+[1]RCX!U27+'[1]New Con.'!U27+[1]SBDI!U27+[1]EMS!U27</f>
        <v>2709.9331036135627</v>
      </c>
      <c r="V27" s="113">
        <f>[1]Standard!V27+[1]Custom!V27+[1]RCX!V27+'[1]New Con.'!V27+[1]SBDI!V27+[1]EMS!V27</f>
        <v>209098.87076773716</v>
      </c>
      <c r="W27" s="113">
        <f>[1]Standard!W27+[1]Custom!W27+[1]RCX!W27+'[1]New Con.'!W27+[1]SBDI!W27+[1]EMS!W27</f>
        <v>9744.7277469614164</v>
      </c>
      <c r="X27" s="113">
        <f>[1]Standard!X27+[1]Custom!X27+[1]RCX!X27+'[1]New Con.'!X27+[1]SBDI!X27+[1]EMS!X27</f>
        <v>0</v>
      </c>
      <c r="Y27" s="113">
        <f>[1]Standard!Y27+[1]Custom!Y27+[1]RCX!Y27+'[1]New Con.'!Y27+[1]SBDI!Y27+[1]EMS!Y27</f>
        <v>0</v>
      </c>
      <c r="Z27" s="113">
        <f>[1]Standard!Z27+[1]Custom!Z27+[1]RCX!Z27+'[1]New Con.'!Z27+[1]SBDI!Z27+[1]EMS!Z27</f>
        <v>0</v>
      </c>
      <c r="AA27" s="113">
        <f>[1]Standard!AA27+[1]Custom!AA27+[1]RCX!AA27+'[1]New Con.'!AA27+[1]SBDI!AA27+[1]EMS!AA27</f>
        <v>97065.378845037179</v>
      </c>
      <c r="AB27" s="113">
        <f>[1]Standard!AB27+[1]Custom!AB27+[1]RCX!AB27+'[1]New Con.'!AB27+[1]SBDI!AB27+[1]EMS!AB27</f>
        <v>13442</v>
      </c>
      <c r="AC27" s="113">
        <f>[1]Standard!AC27+[1]Custom!AC27+[1]RCX!AC27+'[1]New Con.'!AC27+[1]SBDI!AC27+[1]EMS!AC27</f>
        <v>0</v>
      </c>
      <c r="AD27" s="113">
        <f>[1]Standard!AD27+[1]Custom!AD27+[1]RCX!AD27+'[1]New Con.'!AD27+[1]SBDI!AD27+[1]EMS!AD27</f>
        <v>8213.2549424959125</v>
      </c>
      <c r="AE27" s="113">
        <f>[1]Standard!AE27+[1]Custom!AE27+[1]RCX!AE27+'[1]New Con.'!AE27+[1]SBDI!AE27+[1]EMS!AE27</f>
        <v>169403.04566567123</v>
      </c>
      <c r="AF27" s="113">
        <f>[1]Standard!AF27+[1]Custom!AF27+[1]RCX!AF27+'[1]New Con.'!AF27+[1]SBDI!AF27+[1]EMS!AF27</f>
        <v>0</v>
      </c>
      <c r="AG27" s="113">
        <f>[1]Standard!AG27+[1]Custom!AG27+[1]RCX!AG27+'[1]New Con.'!AG27+[1]SBDI!AG27+[1]EMS!AG27</f>
        <v>29561.694717646758</v>
      </c>
      <c r="AH27" s="113">
        <f>[1]Standard!AH27+[1]Custom!AH27+[1]RCX!AH27+'[1]New Con.'!AH27+[1]SBDI!AH27+[1]EMS!AH27</f>
        <v>54816.17607010022</v>
      </c>
      <c r="AI27" s="113">
        <f>[1]Standard!AI27+[1]Custom!AI27+[1]RCX!AI27+'[1]New Con.'!AI27+[1]SBDI!AI27+[1]EMS!AI27</f>
        <v>4215.2249532654023</v>
      </c>
      <c r="AJ27" s="113">
        <f>[1]Standard!AJ27+[1]Custom!AJ27+[1]RCX!AJ27+'[1]New Con.'!AJ27+[1]SBDI!AJ27+[1]EMS!AJ27</f>
        <v>9841</v>
      </c>
      <c r="AK27" s="113">
        <f>[1]Standard!AK27+[1]Custom!AK27+[1]RCX!AK27+'[1]New Con.'!AK27+[1]SBDI!AK27+[1]EMS!AK27</f>
        <v>138899.65432674426</v>
      </c>
      <c r="AL27" s="113">
        <f>[1]Standard!AL27+[1]Custom!AL27+[1]RCX!AL27+'[1]New Con.'!AL27+[1]SBDI!AL27+[1]EMS!AL27</f>
        <v>18764.549791955666</v>
      </c>
      <c r="AM27" s="113">
        <f>[1]Standard!AM27+[1]Custom!AM27+[1]RCX!AM27+'[1]New Con.'!AM27+[1]SBDI!AM27+[1]EMS!AM27</f>
        <v>0</v>
      </c>
      <c r="AN27" s="113">
        <f>[1]Standard!AN27+[1]Custom!AN27+[1]RCX!AN27+'[1]New Con.'!AN27+[1]SBDI!AN27+[1]EMS!AN27</f>
        <v>0</v>
      </c>
      <c r="AO27" s="113">
        <f>[1]Standard!AO27+[1]Custom!AO27+[1]RCX!AO27+'[1]New Con.'!AO27+[1]SBDI!AO27+[1]EMS!AO27</f>
        <v>0</v>
      </c>
      <c r="AQ27" s="136">
        <f>C27-'KWh (Monthly) ENTRY NLI '!E41</f>
        <v>0</v>
      </c>
      <c r="AR27" s="136">
        <f>D27-'KWh (Monthly) ENTRY NLI '!F41</f>
        <v>0</v>
      </c>
      <c r="AS27" s="136">
        <f>E27-'KWh (Monthly) ENTRY NLI '!G41</f>
        <v>0</v>
      </c>
      <c r="AT27" s="136">
        <f>F27-'KWh (Monthly) ENTRY NLI '!H41</f>
        <v>0</v>
      </c>
      <c r="AU27" s="136">
        <f>G27-'KWh (Monthly) ENTRY NLI '!I41</f>
        <v>0</v>
      </c>
      <c r="AV27" s="136">
        <f>H27-'KWh (Monthly) ENTRY NLI '!J41</f>
        <v>0</v>
      </c>
      <c r="AW27" s="136">
        <f>I27-'KWh (Monthly) ENTRY NLI '!K41</f>
        <v>0</v>
      </c>
      <c r="AX27" s="136">
        <f>J27-'KWh (Monthly) ENTRY NLI '!L41</f>
        <v>0</v>
      </c>
      <c r="AY27" s="136">
        <f>K27-'KWh (Monthly) ENTRY NLI '!M41</f>
        <v>0</v>
      </c>
      <c r="AZ27" s="136">
        <f>L27-'KWh (Monthly) ENTRY NLI '!N41</f>
        <v>0</v>
      </c>
      <c r="BA27" s="136">
        <f>M27-'KWh (Monthly) ENTRY NLI '!O41</f>
        <v>0</v>
      </c>
      <c r="BB27" s="136">
        <f>N27-'KWh (Monthly) ENTRY NLI '!P41</f>
        <v>0</v>
      </c>
      <c r="BC27" s="136">
        <f>O27-'KWh (Monthly) ENTRY NLI '!Q41</f>
        <v>0</v>
      </c>
      <c r="BD27" s="136">
        <f>P27-'KWh (Monthly) ENTRY NLI '!R41</f>
        <v>0</v>
      </c>
      <c r="BE27" s="136">
        <f>Q27-'KWh (Monthly) ENTRY NLI '!S41</f>
        <v>0</v>
      </c>
      <c r="BF27" s="136">
        <f>R27-'KWh (Monthly) ENTRY NLI '!T41</f>
        <v>0</v>
      </c>
      <c r="BG27" s="136">
        <f>S27-'KWh (Monthly) ENTRY NLI '!U41</f>
        <v>0</v>
      </c>
      <c r="BH27" s="136">
        <f>T27-'KWh (Monthly) ENTRY NLI '!V41</f>
        <v>0</v>
      </c>
      <c r="BI27" s="136">
        <f>U27-'KWh (Monthly) ENTRY NLI '!W41</f>
        <v>0</v>
      </c>
      <c r="BJ27" s="136">
        <f>V27-'KWh (Monthly) ENTRY NLI '!X41</f>
        <v>0</v>
      </c>
      <c r="BK27" s="136">
        <f>W27-'KWh (Monthly) ENTRY NLI '!Y41</f>
        <v>0</v>
      </c>
      <c r="BL27" s="136">
        <f>X27-'KWh (Monthly) ENTRY NLI '!Z41</f>
        <v>0</v>
      </c>
      <c r="BM27" s="136">
        <f>Y27-'KWh (Monthly) ENTRY NLI '!AA41</f>
        <v>0</v>
      </c>
      <c r="BN27" s="136">
        <f>Z27-'KWh (Monthly) ENTRY NLI '!AB41</f>
        <v>0</v>
      </c>
      <c r="BO27" s="136">
        <f>AA27-'KWh (Monthly) ENTRY NLI '!AC41</f>
        <v>0</v>
      </c>
      <c r="BP27" s="136">
        <f>AB27-'KWh (Monthly) ENTRY NLI '!AD41</f>
        <v>0</v>
      </c>
      <c r="BQ27" s="136">
        <f>AC27-'KWh (Monthly) ENTRY NLI '!AE41</f>
        <v>0</v>
      </c>
      <c r="BR27" s="136">
        <f>AD27-'KWh (Monthly) ENTRY NLI '!AF41</f>
        <v>0</v>
      </c>
      <c r="BS27" s="136">
        <f>AE27-'KWh (Monthly) ENTRY NLI '!AG41</f>
        <v>0</v>
      </c>
      <c r="BT27" s="136">
        <f>AF27-'KWh (Monthly) ENTRY NLI '!AH41</f>
        <v>0</v>
      </c>
      <c r="BU27" s="136">
        <f>AG27-'KWh (Monthly) ENTRY NLI '!AI41</f>
        <v>0</v>
      </c>
      <c r="BV27" s="136">
        <f>AH27-'KWh (Monthly) ENTRY NLI '!AJ41</f>
        <v>0</v>
      </c>
      <c r="BW27" s="136">
        <f>AI27-'KWh (Monthly) ENTRY NLI '!AK41</f>
        <v>0</v>
      </c>
      <c r="BX27" s="136">
        <f>AJ27-'KWh (Monthly) ENTRY NLI '!AL41</f>
        <v>0</v>
      </c>
      <c r="BY27" s="136">
        <f>AK27-'KWh (Monthly) ENTRY NLI '!AM41</f>
        <v>0</v>
      </c>
      <c r="BZ27" s="136">
        <f>SUM(AL27:AO27)-'KWh (Monthly) ENTRY NLI '!AN41</f>
        <v>0</v>
      </c>
    </row>
    <row r="28" spans="1:78" x14ac:dyDescent="0.25">
      <c r="A28" s="223"/>
      <c r="B28" s="185" t="s">
        <v>13</v>
      </c>
      <c r="C28" s="113">
        <f>[1]Standard!C28+[1]Custom!C28+[1]RCX!C28+'[1]New Con.'!C28+[1]SBDI!C28+[1]EMS!C28</f>
        <v>0</v>
      </c>
      <c r="D28" s="113">
        <f>[1]Standard!D28+[1]Custom!D28+[1]RCX!D28+'[1]New Con.'!D28+[1]SBDI!D28+[1]EMS!D28</f>
        <v>0</v>
      </c>
      <c r="E28" s="113">
        <f>[1]Standard!E28+[1]Custom!E28+[1]RCX!E28+'[1]New Con.'!E28+[1]SBDI!E28+[1]EMS!E28</f>
        <v>0</v>
      </c>
      <c r="F28" s="113">
        <f>[1]Standard!F28+[1]Custom!F28+[1]RCX!F28+'[1]New Con.'!F28+[1]SBDI!F28+[1]EMS!F28</f>
        <v>1238851.47780498</v>
      </c>
      <c r="G28" s="113">
        <f>[1]Standard!G28+[1]Custom!G28+[1]RCX!G28+'[1]New Con.'!G28+[1]SBDI!G28+[1]EMS!G28</f>
        <v>748716.71089649014</v>
      </c>
      <c r="H28" s="113">
        <f>[1]Standard!H28+[1]Custom!H28+[1]RCX!H28+'[1]New Con.'!H28+[1]SBDI!H28+[1]EMS!H28</f>
        <v>484105.87871315167</v>
      </c>
      <c r="I28" s="113">
        <f>[1]Standard!I28+[1]Custom!I28+[1]RCX!I28+'[1]New Con.'!I28+[1]SBDI!I28+[1]EMS!I28</f>
        <v>1526106.9983654616</v>
      </c>
      <c r="J28" s="113">
        <f>[1]Standard!J28+[1]Custom!J28+[1]RCX!J28+'[1]New Con.'!J28+[1]SBDI!J28+[1]EMS!J28</f>
        <v>1667564.2694828929</v>
      </c>
      <c r="K28" s="113">
        <f>[1]Standard!K28+[1]Custom!K28+[1]RCX!K28+'[1]New Con.'!K28+[1]SBDI!K28+[1]EMS!K28</f>
        <v>2498746.7487814967</v>
      </c>
      <c r="L28" s="113">
        <f>[1]Standard!L28+[1]Custom!L28+[1]RCX!L28+'[1]New Con.'!L28+[1]SBDI!L28+[1]EMS!L28</f>
        <v>2493976.8066741182</v>
      </c>
      <c r="M28" s="113">
        <f>[1]Standard!M28+[1]Custom!M28+[1]RCX!M28+'[1]New Con.'!M28+[1]SBDI!M28+[1]EMS!M28</f>
        <v>2150526.0375403613</v>
      </c>
      <c r="N28" s="113">
        <f>[1]Standard!N28+[1]Custom!N28+[1]RCX!N28+'[1]New Con.'!N28+[1]SBDI!N28+[1]EMS!N28</f>
        <v>1258182.0762322119</v>
      </c>
      <c r="O28" s="113">
        <f>[1]Standard!O28+[1]Custom!O28+[1]RCX!O28+'[1]New Con.'!O28+[1]SBDI!O28+[1]EMS!O28</f>
        <v>1445364.7698588013</v>
      </c>
      <c r="P28" s="113">
        <f>[1]Standard!P28+[1]Custom!P28+[1]RCX!P28+'[1]New Con.'!P28+[1]SBDI!P28+[1]EMS!P28</f>
        <v>3074073.2951775691</v>
      </c>
      <c r="Q28" s="113">
        <f>[1]Standard!Q28+[1]Custom!Q28+[1]RCX!Q28+'[1]New Con.'!Q28+[1]SBDI!Q28+[1]EMS!Q28</f>
        <v>3103298.4494103515</v>
      </c>
      <c r="R28" s="113">
        <f>[1]Standard!R28+[1]Custom!R28+[1]RCX!R28+'[1]New Con.'!R28+[1]SBDI!R28+[1]EMS!R28</f>
        <v>3553870.8095603827</v>
      </c>
      <c r="S28" s="113">
        <f>[1]Standard!S28+[1]Custom!S28+[1]RCX!S28+'[1]New Con.'!S28+[1]SBDI!S28+[1]EMS!S28</f>
        <v>2962315.3541687177</v>
      </c>
      <c r="T28" s="113">
        <f>[1]Standard!T28+[1]Custom!T28+[1]RCX!T28+'[1]New Con.'!T28+[1]SBDI!T28+[1]EMS!T28</f>
        <v>1890432.8919772368</v>
      </c>
      <c r="U28" s="113">
        <f>[1]Standard!U28+[1]Custom!U28+[1]RCX!U28+'[1]New Con.'!U28+[1]SBDI!U28+[1]EMS!U28</f>
        <v>3136960.2366389534</v>
      </c>
      <c r="V28" s="113">
        <f>[1]Standard!V28+[1]Custom!V28+[1]RCX!V28+'[1]New Con.'!V28+[1]SBDI!V28+[1]EMS!V28</f>
        <v>3069469.6445080251</v>
      </c>
      <c r="W28" s="113">
        <f>[1]Standard!W28+[1]Custom!W28+[1]RCX!W28+'[1]New Con.'!W28+[1]SBDI!W28+[1]EMS!W28</f>
        <v>2574259.5175006445</v>
      </c>
      <c r="X28" s="113">
        <f>[1]Standard!X28+[1]Custom!X28+[1]RCX!X28+'[1]New Con.'!X28+[1]SBDI!X28+[1]EMS!X28</f>
        <v>2932530.4278604719</v>
      </c>
      <c r="Y28" s="113">
        <f>[1]Standard!Y28+[1]Custom!Y28+[1]RCX!Y28+'[1]New Con.'!Y28+[1]SBDI!Y28+[1]EMS!Y28</f>
        <v>2880192.4954639347</v>
      </c>
      <c r="Z28" s="113">
        <f>[1]Standard!Z28+[1]Custom!Z28+[1]RCX!Z28+'[1]New Con.'!Z28+[1]SBDI!Z28+[1]EMS!Z28</f>
        <v>3079045.1382415886</v>
      </c>
      <c r="AA28" s="113">
        <f>[1]Standard!AA28+[1]Custom!AA28+[1]RCX!AA28+'[1]New Con.'!AA28+[1]SBDI!AA28+[1]EMS!AA28</f>
        <v>5298409.3425794551</v>
      </c>
      <c r="AB28" s="113">
        <f>[1]Standard!AB28+[1]Custom!AB28+[1]RCX!AB28+'[1]New Con.'!AB28+[1]SBDI!AB28+[1]EMS!AB28</f>
        <v>4238107.3706587255</v>
      </c>
      <c r="AC28" s="113">
        <f>[1]Standard!AC28+[1]Custom!AC28+[1]RCX!AC28+'[1]New Con.'!AC28+[1]SBDI!AC28+[1]EMS!AC28</f>
        <v>4852207.5074989758</v>
      </c>
      <c r="AD28" s="113">
        <f>[1]Standard!AD28+[1]Custom!AD28+[1]RCX!AD28+'[1]New Con.'!AD28+[1]SBDI!AD28+[1]EMS!AD28</f>
        <v>4811592.8407118972</v>
      </c>
      <c r="AE28" s="113">
        <f>[1]Standard!AE28+[1]Custom!AE28+[1]RCX!AE28+'[1]New Con.'!AE28+[1]SBDI!AE28+[1]EMS!AE28</f>
        <v>5136540.4028221611</v>
      </c>
      <c r="AF28" s="113">
        <f>[1]Standard!AF28+[1]Custom!AF28+[1]RCX!AF28+'[1]New Con.'!AF28+[1]SBDI!AF28+[1]EMS!AF28</f>
        <v>6969852.3992543994</v>
      </c>
      <c r="AG28" s="113">
        <f>[1]Standard!AG28+[1]Custom!AG28+[1]RCX!AG28+'[1]New Con.'!AG28+[1]SBDI!AG28+[1]EMS!AG28</f>
        <v>3862890.465700652</v>
      </c>
      <c r="AH28" s="113">
        <f>[1]Standard!AH28+[1]Custom!AH28+[1]RCX!AH28+'[1]New Con.'!AH28+[1]SBDI!AH28+[1]EMS!AH28</f>
        <v>4081663.9739482268</v>
      </c>
      <c r="AI28" s="113">
        <f>[1]Standard!AI28+[1]Custom!AI28+[1]RCX!AI28+'[1]New Con.'!AI28+[1]SBDI!AI28+[1]EMS!AI28</f>
        <v>5273476.7647977006</v>
      </c>
      <c r="AJ28" s="113">
        <f>[1]Standard!AJ28+[1]Custom!AJ28+[1]RCX!AJ28+'[1]New Con.'!AJ28+[1]SBDI!AJ28+[1]EMS!AJ28</f>
        <v>3329383.2968673096</v>
      </c>
      <c r="AK28" s="113">
        <f>[1]Standard!AK28+[1]Custom!AK28+[1]RCX!AK28+'[1]New Con.'!AK28+[1]SBDI!AK28+[1]EMS!AK28</f>
        <v>3340449.5240708888</v>
      </c>
      <c r="AL28" s="113">
        <f>[1]Standard!AL28+[1]Custom!AL28+[1]RCX!AL28+'[1]New Con.'!AL28+[1]SBDI!AL28+[1]EMS!AL28</f>
        <v>11428430.14620572</v>
      </c>
      <c r="AM28" s="113">
        <f>[1]Standard!AM28+[1]Custom!AM28+[1]RCX!AM28+'[1]New Con.'!AM28+[1]SBDI!AM28+[1]EMS!AM28</f>
        <v>0</v>
      </c>
      <c r="AN28" s="113">
        <f>[1]Standard!AN28+[1]Custom!AN28+[1]RCX!AN28+'[1]New Con.'!AN28+[1]SBDI!AN28+[1]EMS!AN28</f>
        <v>0</v>
      </c>
      <c r="AO28" s="113">
        <f>[1]Standard!AO28+[1]Custom!AO28+[1]RCX!AO28+'[1]New Con.'!AO28+[1]SBDI!AO28+[1]EMS!AO28</f>
        <v>0</v>
      </c>
      <c r="AQ28" s="136">
        <f>C28-'KWh (Monthly) ENTRY NLI '!E42</f>
        <v>0</v>
      </c>
      <c r="AR28" s="136">
        <f>D28-'KWh (Monthly) ENTRY NLI '!F42</f>
        <v>0</v>
      </c>
      <c r="AS28" s="136">
        <f>E28-'KWh (Monthly) ENTRY NLI '!G42</f>
        <v>0</v>
      </c>
      <c r="AT28" s="136">
        <f>F28-'KWh (Monthly) ENTRY NLI '!H42</f>
        <v>0</v>
      </c>
      <c r="AU28" s="136">
        <f>G28-'KWh (Monthly) ENTRY NLI '!I42</f>
        <v>0</v>
      </c>
      <c r="AV28" s="136">
        <f>H28-'KWh (Monthly) ENTRY NLI '!J42</f>
        <v>0</v>
      </c>
      <c r="AW28" s="136">
        <f>I28-'KWh (Monthly) ENTRY NLI '!K42</f>
        <v>0</v>
      </c>
      <c r="AX28" s="136">
        <f>J28-'KWh (Monthly) ENTRY NLI '!L42</f>
        <v>0</v>
      </c>
      <c r="AY28" s="136">
        <f>K28-'KWh (Monthly) ENTRY NLI '!M42</f>
        <v>0</v>
      </c>
      <c r="AZ28" s="136">
        <f>L28-'KWh (Monthly) ENTRY NLI '!N42</f>
        <v>0</v>
      </c>
      <c r="BA28" s="136">
        <f>M28-'KWh (Monthly) ENTRY NLI '!O42</f>
        <v>0</v>
      </c>
      <c r="BB28" s="136">
        <f>N28-'KWh (Monthly) ENTRY NLI '!P42</f>
        <v>0</v>
      </c>
      <c r="BC28" s="136">
        <f>O28-'KWh (Monthly) ENTRY NLI '!Q42</f>
        <v>0</v>
      </c>
      <c r="BD28" s="136">
        <f>P28-'KWh (Monthly) ENTRY NLI '!R42</f>
        <v>0</v>
      </c>
      <c r="BE28" s="136">
        <f>Q28-'KWh (Monthly) ENTRY NLI '!S42</f>
        <v>0</v>
      </c>
      <c r="BF28" s="136">
        <f>R28-'KWh (Monthly) ENTRY NLI '!T42</f>
        <v>0</v>
      </c>
      <c r="BG28" s="136">
        <f>S28-'KWh (Monthly) ENTRY NLI '!U42</f>
        <v>0</v>
      </c>
      <c r="BH28" s="136">
        <f>T28-'KWh (Monthly) ENTRY NLI '!V42</f>
        <v>0</v>
      </c>
      <c r="BI28" s="136">
        <f>U28-'KWh (Monthly) ENTRY NLI '!W42</f>
        <v>0</v>
      </c>
      <c r="BJ28" s="136">
        <f>V28-'KWh (Monthly) ENTRY NLI '!X42</f>
        <v>0</v>
      </c>
      <c r="BK28" s="136">
        <f>W28-'KWh (Monthly) ENTRY NLI '!Y42</f>
        <v>0</v>
      </c>
      <c r="BL28" s="136">
        <f>X28-'KWh (Monthly) ENTRY NLI '!Z42</f>
        <v>0</v>
      </c>
      <c r="BM28" s="136">
        <f>Y28-'KWh (Monthly) ENTRY NLI '!AA42</f>
        <v>0</v>
      </c>
      <c r="BN28" s="136">
        <f>Z28-'KWh (Monthly) ENTRY NLI '!AB42</f>
        <v>0</v>
      </c>
      <c r="BO28" s="136">
        <f>AA28-'KWh (Monthly) ENTRY NLI '!AC42</f>
        <v>0</v>
      </c>
      <c r="BP28" s="136">
        <f>AB28-'KWh (Monthly) ENTRY NLI '!AD42</f>
        <v>0</v>
      </c>
      <c r="BQ28" s="136">
        <f>AC28-'KWh (Monthly) ENTRY NLI '!AE42</f>
        <v>0</v>
      </c>
      <c r="BR28" s="136">
        <f>AD28-'KWh (Monthly) ENTRY NLI '!AF42</f>
        <v>0</v>
      </c>
      <c r="BS28" s="136">
        <f>AE28-'KWh (Monthly) ENTRY NLI '!AG42</f>
        <v>0</v>
      </c>
      <c r="BT28" s="136">
        <f>AF28-'KWh (Monthly) ENTRY NLI '!AH42</f>
        <v>0</v>
      </c>
      <c r="BU28" s="136">
        <f>AG28-'KWh (Monthly) ENTRY NLI '!AI42</f>
        <v>0</v>
      </c>
      <c r="BV28" s="136">
        <f>AH28-'KWh (Monthly) ENTRY NLI '!AJ42</f>
        <v>0</v>
      </c>
      <c r="BW28" s="136">
        <f>AI28-'KWh (Monthly) ENTRY NLI '!AK42</f>
        <v>0</v>
      </c>
      <c r="BX28" s="136">
        <f>AJ28-'KWh (Monthly) ENTRY NLI '!AL42</f>
        <v>0</v>
      </c>
      <c r="BY28" s="136">
        <f>AK28-'KWh (Monthly) ENTRY NLI '!AM42</f>
        <v>0</v>
      </c>
      <c r="BZ28" s="136">
        <f>SUM(AL28:AO28)-'KWh (Monthly) ENTRY NLI '!AN42</f>
        <v>0</v>
      </c>
    </row>
    <row r="29" spans="1:78" x14ac:dyDescent="0.25">
      <c r="A29" s="223"/>
      <c r="B29" s="185" t="s">
        <v>4</v>
      </c>
      <c r="C29" s="113">
        <f>[1]Standard!C29+[1]Custom!C29+[1]RCX!C29+'[1]New Con.'!C29+[1]SBDI!C29+[1]EMS!C29</f>
        <v>0</v>
      </c>
      <c r="D29" s="113">
        <f>[1]Standard!D29+[1]Custom!D29+[1]RCX!D29+'[1]New Con.'!D29+[1]SBDI!D29+[1]EMS!D29</f>
        <v>0</v>
      </c>
      <c r="E29" s="113">
        <f>[1]Standard!E29+[1]Custom!E29+[1]RCX!E29+'[1]New Con.'!E29+[1]SBDI!E29+[1]EMS!E29</f>
        <v>0</v>
      </c>
      <c r="F29" s="113">
        <f>[1]Standard!F29+[1]Custom!F29+[1]RCX!F29+'[1]New Con.'!F29+[1]SBDI!F29+[1]EMS!F29</f>
        <v>684.88357917059477</v>
      </c>
      <c r="G29" s="113">
        <f>[1]Standard!G29+[1]Custom!G29+[1]RCX!G29+'[1]New Con.'!G29+[1]SBDI!G29+[1]EMS!G29</f>
        <v>0</v>
      </c>
      <c r="H29" s="113">
        <f>[1]Standard!H29+[1]Custom!H29+[1]RCX!H29+'[1]New Con.'!H29+[1]SBDI!H29+[1]EMS!H29</f>
        <v>5494.8569822527625</v>
      </c>
      <c r="I29" s="113">
        <f>[1]Standard!I29+[1]Custom!I29+[1]RCX!I29+'[1]New Con.'!I29+[1]SBDI!I29+[1]EMS!I29</f>
        <v>82753.079776392668</v>
      </c>
      <c r="J29" s="113">
        <f>[1]Standard!J29+[1]Custom!J29+[1]RCX!J29+'[1]New Con.'!J29+[1]SBDI!J29+[1]EMS!J29</f>
        <v>19691.146262492341</v>
      </c>
      <c r="K29" s="113">
        <f>[1]Standard!K29+[1]Custom!K29+[1]RCX!K29+'[1]New Con.'!K29+[1]SBDI!K29+[1]EMS!K29</f>
        <v>140818.8454036481</v>
      </c>
      <c r="L29" s="113">
        <f>[1]Standard!L29+[1]Custom!L29+[1]RCX!L29+'[1]New Con.'!L29+[1]SBDI!L29+[1]EMS!L29</f>
        <v>120564.89068633481</v>
      </c>
      <c r="M29" s="113">
        <f>[1]Standard!M29+[1]Custom!M29+[1]RCX!M29+'[1]New Con.'!M29+[1]SBDI!M29+[1]EMS!M29</f>
        <v>28426.458283683845</v>
      </c>
      <c r="N29" s="113">
        <f>[1]Standard!N29+[1]Custom!N29+[1]RCX!N29+'[1]New Con.'!N29+[1]SBDI!N29+[1]EMS!N29</f>
        <v>0</v>
      </c>
      <c r="O29" s="113">
        <f>[1]Standard!O29+[1]Custom!O29+[1]RCX!O29+'[1]New Con.'!O29+[1]SBDI!O29+[1]EMS!O29</f>
        <v>0</v>
      </c>
      <c r="P29" s="113">
        <f>[1]Standard!P29+[1]Custom!P29+[1]RCX!P29+'[1]New Con.'!P29+[1]SBDI!P29+[1]EMS!P29</f>
        <v>8633.4472049724045</v>
      </c>
      <c r="Q29" s="113">
        <f>[1]Standard!Q29+[1]Custom!Q29+[1]RCX!Q29+'[1]New Con.'!Q29+[1]SBDI!Q29+[1]EMS!Q29</f>
        <v>0</v>
      </c>
      <c r="R29" s="113">
        <f>[1]Standard!R29+[1]Custom!R29+[1]RCX!R29+'[1]New Con.'!R29+[1]SBDI!R29+[1]EMS!R29</f>
        <v>0</v>
      </c>
      <c r="S29" s="113">
        <f>[1]Standard!S29+[1]Custom!S29+[1]RCX!S29+'[1]New Con.'!S29+[1]SBDI!S29+[1]EMS!S29</f>
        <v>0</v>
      </c>
      <c r="T29" s="113">
        <f>[1]Standard!T29+[1]Custom!T29+[1]RCX!T29+'[1]New Con.'!T29+[1]SBDI!T29+[1]EMS!T29</f>
        <v>8471.0696711448218</v>
      </c>
      <c r="U29" s="113">
        <f>[1]Standard!U29+[1]Custom!U29+[1]RCX!U29+'[1]New Con.'!U29+[1]SBDI!U29+[1]EMS!U29</f>
        <v>49643.821917577545</v>
      </c>
      <c r="V29" s="113">
        <f>[1]Standard!V29+[1]Custom!V29+[1]RCX!V29+'[1]New Con.'!V29+[1]SBDI!V29+[1]EMS!V29</f>
        <v>6724.7385084633625</v>
      </c>
      <c r="W29" s="113">
        <f>[1]Standard!W29+[1]Custom!W29+[1]RCX!W29+'[1]New Con.'!W29+[1]SBDI!W29+[1]EMS!W29</f>
        <v>43602.641905413017</v>
      </c>
      <c r="X29" s="113">
        <f>[1]Standard!X29+[1]Custom!X29+[1]RCX!X29+'[1]New Con.'!X29+[1]SBDI!X29+[1]EMS!X29</f>
        <v>164511.79839865482</v>
      </c>
      <c r="Y29" s="113">
        <f>[1]Standard!Y29+[1]Custom!Y29+[1]RCX!Y29+'[1]New Con.'!Y29+[1]SBDI!Y29+[1]EMS!Y29</f>
        <v>12835.00801683532</v>
      </c>
      <c r="Z29" s="113">
        <f>[1]Standard!Z29+[1]Custom!Z29+[1]RCX!Z29+'[1]New Con.'!Z29+[1]SBDI!Z29+[1]EMS!Z29</f>
        <v>30764.315144080138</v>
      </c>
      <c r="AA29" s="113">
        <f>[1]Standard!AA29+[1]Custom!AA29+[1]RCX!AA29+'[1]New Con.'!AA29+[1]SBDI!AA29+[1]EMS!AA29</f>
        <v>71754.308111378225</v>
      </c>
      <c r="AB29" s="113">
        <f>[1]Standard!AB29+[1]Custom!AB29+[1]RCX!AB29+'[1]New Con.'!AB29+[1]SBDI!AB29+[1]EMS!AB29</f>
        <v>8170.4200459439235</v>
      </c>
      <c r="AC29" s="113">
        <f>[1]Standard!AC29+[1]Custom!AC29+[1]RCX!AC29+'[1]New Con.'!AC29+[1]SBDI!AC29+[1]EMS!AC29</f>
        <v>0</v>
      </c>
      <c r="AD29" s="113">
        <f>[1]Standard!AD29+[1]Custom!AD29+[1]RCX!AD29+'[1]New Con.'!AD29+[1]SBDI!AD29+[1]EMS!AD29</f>
        <v>96841.135735923541</v>
      </c>
      <c r="AE29" s="113">
        <f>[1]Standard!AE29+[1]Custom!AE29+[1]RCX!AE29+'[1]New Con.'!AE29+[1]SBDI!AE29+[1]EMS!AE29</f>
        <v>11463.294272203882</v>
      </c>
      <c r="AF29" s="113">
        <f>[1]Standard!AF29+[1]Custom!AF29+[1]RCX!AF29+'[1]New Con.'!AF29+[1]SBDI!AF29+[1]EMS!AF29</f>
        <v>93292.509113710606</v>
      </c>
      <c r="AG29" s="113">
        <f>[1]Standard!AG29+[1]Custom!AG29+[1]RCX!AG29+'[1]New Con.'!AG29+[1]SBDI!AG29+[1]EMS!AG29</f>
        <v>10255.159056580585</v>
      </c>
      <c r="AH29" s="113">
        <f>[1]Standard!AH29+[1]Custom!AH29+[1]RCX!AH29+'[1]New Con.'!AH29+[1]SBDI!AH29+[1]EMS!AH29</f>
        <v>0</v>
      </c>
      <c r="AI29" s="113">
        <f>[1]Standard!AI29+[1]Custom!AI29+[1]RCX!AI29+'[1]New Con.'!AI29+[1]SBDI!AI29+[1]EMS!AI29</f>
        <v>7968.3733653420941</v>
      </c>
      <c r="AJ29" s="113">
        <f>[1]Standard!AJ29+[1]Custom!AJ29+[1]RCX!AJ29+'[1]New Con.'!AJ29+[1]SBDI!AJ29+[1]EMS!AJ29</f>
        <v>15036.190062177517</v>
      </c>
      <c r="AK29" s="113">
        <f>[1]Standard!AK29+[1]Custom!AK29+[1]RCX!AK29+'[1]New Con.'!AK29+[1]SBDI!AK29+[1]EMS!AK29</f>
        <v>0</v>
      </c>
      <c r="AL29" s="113">
        <f>[1]Standard!AL29+[1]Custom!AL29+[1]RCX!AL29+'[1]New Con.'!AL29+[1]SBDI!AL29+[1]EMS!AL29</f>
        <v>36610.502027985945</v>
      </c>
      <c r="AM29" s="113">
        <f>[1]Standard!AM29+[1]Custom!AM29+[1]RCX!AM29+'[1]New Con.'!AM29+[1]SBDI!AM29+[1]EMS!AM29</f>
        <v>0</v>
      </c>
      <c r="AN29" s="113">
        <f>[1]Standard!AN29+[1]Custom!AN29+[1]RCX!AN29+'[1]New Con.'!AN29+[1]SBDI!AN29+[1]EMS!AN29</f>
        <v>0</v>
      </c>
      <c r="AO29" s="113">
        <f>[1]Standard!AO29+[1]Custom!AO29+[1]RCX!AO29+'[1]New Con.'!AO29+[1]SBDI!AO29+[1]EMS!AO29</f>
        <v>0</v>
      </c>
      <c r="AQ29" s="136">
        <f>C29-'KWh (Monthly) ENTRY NLI '!E43</f>
        <v>0</v>
      </c>
      <c r="AR29" s="136">
        <f>D29-'KWh (Monthly) ENTRY NLI '!F43</f>
        <v>0</v>
      </c>
      <c r="AS29" s="136">
        <f>E29-'KWh (Monthly) ENTRY NLI '!G43</f>
        <v>0</v>
      </c>
      <c r="AT29" s="136">
        <f>F29-'KWh (Monthly) ENTRY NLI '!H43</f>
        <v>0</v>
      </c>
      <c r="AU29" s="136">
        <f>G29-'KWh (Monthly) ENTRY NLI '!I43</f>
        <v>0</v>
      </c>
      <c r="AV29" s="136">
        <f>H29-'KWh (Monthly) ENTRY NLI '!J43</f>
        <v>0</v>
      </c>
      <c r="AW29" s="136">
        <f>I29-'KWh (Monthly) ENTRY NLI '!K43</f>
        <v>0</v>
      </c>
      <c r="AX29" s="136">
        <f>J29-'KWh (Monthly) ENTRY NLI '!L43</f>
        <v>0</v>
      </c>
      <c r="AY29" s="136">
        <f>K29-'KWh (Monthly) ENTRY NLI '!M43</f>
        <v>0</v>
      </c>
      <c r="AZ29" s="136">
        <f>L29-'KWh (Monthly) ENTRY NLI '!N43</f>
        <v>0</v>
      </c>
      <c r="BA29" s="136">
        <f>M29-'KWh (Monthly) ENTRY NLI '!O43</f>
        <v>0</v>
      </c>
      <c r="BB29" s="136">
        <f>N29-'KWh (Monthly) ENTRY NLI '!P43</f>
        <v>0</v>
      </c>
      <c r="BC29" s="136">
        <f>O29-'KWh (Monthly) ENTRY NLI '!Q43</f>
        <v>0</v>
      </c>
      <c r="BD29" s="136">
        <f>P29-'KWh (Monthly) ENTRY NLI '!R43</f>
        <v>0</v>
      </c>
      <c r="BE29" s="136">
        <f>Q29-'KWh (Monthly) ENTRY NLI '!S43</f>
        <v>0</v>
      </c>
      <c r="BF29" s="136">
        <f>R29-'KWh (Monthly) ENTRY NLI '!T43</f>
        <v>0</v>
      </c>
      <c r="BG29" s="136">
        <f>S29-'KWh (Monthly) ENTRY NLI '!U43</f>
        <v>0</v>
      </c>
      <c r="BH29" s="136">
        <f>T29-'KWh (Monthly) ENTRY NLI '!V43</f>
        <v>0</v>
      </c>
      <c r="BI29" s="136">
        <f>U29-'KWh (Monthly) ENTRY NLI '!W43</f>
        <v>0</v>
      </c>
      <c r="BJ29" s="136">
        <f>V29-'KWh (Monthly) ENTRY NLI '!X43</f>
        <v>0</v>
      </c>
      <c r="BK29" s="136">
        <f>W29-'KWh (Monthly) ENTRY NLI '!Y43</f>
        <v>0</v>
      </c>
      <c r="BL29" s="136">
        <f>X29-'KWh (Monthly) ENTRY NLI '!Z43</f>
        <v>0</v>
      </c>
      <c r="BM29" s="136">
        <f>Y29-'KWh (Monthly) ENTRY NLI '!AA43</f>
        <v>0</v>
      </c>
      <c r="BN29" s="136">
        <f>Z29-'KWh (Monthly) ENTRY NLI '!AB43</f>
        <v>0</v>
      </c>
      <c r="BO29" s="136">
        <f>AA29-'KWh (Monthly) ENTRY NLI '!AC43</f>
        <v>0</v>
      </c>
      <c r="BP29" s="136">
        <f>AB29-'KWh (Monthly) ENTRY NLI '!AD43</f>
        <v>0</v>
      </c>
      <c r="BQ29" s="136">
        <f>AC29-'KWh (Monthly) ENTRY NLI '!AE43</f>
        <v>0</v>
      </c>
      <c r="BR29" s="136">
        <f>AD29-'KWh (Monthly) ENTRY NLI '!AF43</f>
        <v>0</v>
      </c>
      <c r="BS29" s="136">
        <f>AE29-'KWh (Monthly) ENTRY NLI '!AG43</f>
        <v>0</v>
      </c>
      <c r="BT29" s="136">
        <f>AF29-'KWh (Monthly) ENTRY NLI '!AH43</f>
        <v>0</v>
      </c>
      <c r="BU29" s="136">
        <f>AG29-'KWh (Monthly) ENTRY NLI '!AI43</f>
        <v>0</v>
      </c>
      <c r="BV29" s="136">
        <f>AH29-'KWh (Monthly) ENTRY NLI '!AJ43</f>
        <v>0</v>
      </c>
      <c r="BW29" s="136">
        <f>AI29-'KWh (Monthly) ENTRY NLI '!AK43</f>
        <v>0</v>
      </c>
      <c r="BX29" s="136">
        <f>AJ29-'KWh (Monthly) ENTRY NLI '!AL43</f>
        <v>0</v>
      </c>
      <c r="BY29" s="136">
        <f>AK29-'KWh (Monthly) ENTRY NLI '!AM43</f>
        <v>0</v>
      </c>
      <c r="BZ29" s="136">
        <f>SUM(AL29:AO29)-'KWh (Monthly) ENTRY NLI '!AN43</f>
        <v>0</v>
      </c>
    </row>
    <row r="30" spans="1:78" x14ac:dyDescent="0.25">
      <c r="A30" s="224"/>
      <c r="B30" s="185" t="s">
        <v>14</v>
      </c>
      <c r="C30" s="113">
        <f>[1]Standard!C30+[1]Custom!C30+[1]RCX!C30+'[1]New Con.'!C30+[1]SBDI!C30+[1]EMS!C30</f>
        <v>0</v>
      </c>
      <c r="D30" s="113">
        <f>[1]Standard!D30+[1]Custom!D30+[1]RCX!D30+'[1]New Con.'!D30+[1]SBDI!D30+[1]EMS!D30</f>
        <v>0</v>
      </c>
      <c r="E30" s="113">
        <f>[1]Standard!E30+[1]Custom!E30+[1]RCX!E30+'[1]New Con.'!E30+[1]SBDI!E30+[1]EMS!E30</f>
        <v>0</v>
      </c>
      <c r="F30" s="113">
        <f>[1]Standard!F30+[1]Custom!F30+[1]RCX!F30+'[1]New Con.'!F30+[1]SBDI!F30+[1]EMS!F30</f>
        <v>0</v>
      </c>
      <c r="G30" s="113">
        <f>[1]Standard!G30+[1]Custom!G30+[1]RCX!G30+'[1]New Con.'!G30+[1]SBDI!G30+[1]EMS!G30</f>
        <v>0</v>
      </c>
      <c r="H30" s="113">
        <f>[1]Standard!H30+[1]Custom!H30+[1]RCX!H30+'[1]New Con.'!H30+[1]SBDI!H30+[1]EMS!H30</f>
        <v>0</v>
      </c>
      <c r="I30" s="113">
        <f>[1]Standard!I30+[1]Custom!I30+[1]RCX!I30+'[1]New Con.'!I30+[1]SBDI!I30+[1]EMS!I30</f>
        <v>161676.53063774004</v>
      </c>
      <c r="J30" s="113">
        <f>[1]Standard!J30+[1]Custom!J30+[1]RCX!J30+'[1]New Con.'!J30+[1]SBDI!J30+[1]EMS!J30</f>
        <v>0</v>
      </c>
      <c r="K30" s="113">
        <f>[1]Standard!K30+[1]Custom!K30+[1]RCX!K30+'[1]New Con.'!K30+[1]SBDI!K30+[1]EMS!K30</f>
        <v>0</v>
      </c>
      <c r="L30" s="113">
        <f>[1]Standard!L30+[1]Custom!L30+[1]RCX!L30+'[1]New Con.'!L30+[1]SBDI!L30+[1]EMS!L30</f>
        <v>0</v>
      </c>
      <c r="M30" s="113">
        <f>[1]Standard!M30+[1]Custom!M30+[1]RCX!M30+'[1]New Con.'!M30+[1]SBDI!M30+[1]EMS!M30</f>
        <v>153966.49704095119</v>
      </c>
      <c r="N30" s="113">
        <f>[1]Standard!N30+[1]Custom!N30+[1]RCX!N30+'[1]New Con.'!N30+[1]SBDI!N30+[1]EMS!N30</f>
        <v>0</v>
      </c>
      <c r="O30" s="113">
        <f>[1]Standard!O30+[1]Custom!O30+[1]RCX!O30+'[1]New Con.'!O30+[1]SBDI!O30+[1]EMS!O30</f>
        <v>0</v>
      </c>
      <c r="P30" s="113">
        <f>[1]Standard!P30+[1]Custom!P30+[1]RCX!P30+'[1]New Con.'!P30+[1]SBDI!P30+[1]EMS!P30</f>
        <v>0</v>
      </c>
      <c r="Q30" s="113">
        <f>[1]Standard!Q30+[1]Custom!Q30+[1]RCX!Q30+'[1]New Con.'!Q30+[1]SBDI!Q30+[1]EMS!Q30</f>
        <v>0</v>
      </c>
      <c r="R30" s="113">
        <f>[1]Standard!R30+[1]Custom!R30+[1]RCX!R30+'[1]New Con.'!R30+[1]SBDI!R30+[1]EMS!R30</f>
        <v>0</v>
      </c>
      <c r="S30" s="113">
        <f>[1]Standard!S30+[1]Custom!S30+[1]RCX!S30+'[1]New Con.'!S30+[1]SBDI!S30+[1]EMS!S30</f>
        <v>2450.1387112621546</v>
      </c>
      <c r="T30" s="113">
        <f>[1]Standard!T30+[1]Custom!T30+[1]RCX!T30+'[1]New Con.'!T30+[1]SBDI!T30+[1]EMS!T30</f>
        <v>0</v>
      </c>
      <c r="U30" s="113">
        <f>[1]Standard!U30+[1]Custom!U30+[1]RCX!U30+'[1]New Con.'!U30+[1]SBDI!U30+[1]EMS!U30</f>
        <v>0</v>
      </c>
      <c r="V30" s="113">
        <f>[1]Standard!V30+[1]Custom!V30+[1]RCX!V30+'[1]New Con.'!V30+[1]SBDI!V30+[1]EMS!V30</f>
        <v>61897.150708963236</v>
      </c>
      <c r="W30" s="113">
        <f>[1]Standard!W30+[1]Custom!W30+[1]RCX!W30+'[1]New Con.'!W30+[1]SBDI!W30+[1]EMS!W30</f>
        <v>0</v>
      </c>
      <c r="X30" s="113">
        <f>[1]Standard!X30+[1]Custom!X30+[1]RCX!X30+'[1]New Con.'!X30+[1]SBDI!X30+[1]EMS!X30</f>
        <v>0</v>
      </c>
      <c r="Y30" s="113">
        <f>[1]Standard!Y30+[1]Custom!Y30+[1]RCX!Y30+'[1]New Con.'!Y30+[1]SBDI!Y30+[1]EMS!Y30</f>
        <v>0</v>
      </c>
      <c r="Z30" s="113">
        <f>[1]Standard!Z30+[1]Custom!Z30+[1]RCX!Z30+'[1]New Con.'!Z30+[1]SBDI!Z30+[1]EMS!Z30</f>
        <v>0</v>
      </c>
      <c r="AA30" s="113">
        <f>[1]Standard!AA30+[1]Custom!AA30+[1]RCX!AA30+'[1]New Con.'!AA30+[1]SBDI!AA30+[1]EMS!AA30</f>
        <v>0</v>
      </c>
      <c r="AB30" s="113">
        <f>[1]Standard!AB30+[1]Custom!AB30+[1]RCX!AB30+'[1]New Con.'!AB30+[1]SBDI!AB30+[1]EMS!AB30</f>
        <v>0</v>
      </c>
      <c r="AC30" s="113">
        <f>[1]Standard!AC30+[1]Custom!AC30+[1]RCX!AC30+'[1]New Con.'!AC30+[1]SBDI!AC30+[1]EMS!AC30</f>
        <v>0</v>
      </c>
      <c r="AD30" s="113">
        <f>[1]Standard!AD30+[1]Custom!AD30+[1]RCX!AD30+'[1]New Con.'!AD30+[1]SBDI!AD30+[1]EMS!AD30</f>
        <v>0</v>
      </c>
      <c r="AE30" s="113">
        <f>[1]Standard!AE30+[1]Custom!AE30+[1]RCX!AE30+'[1]New Con.'!AE30+[1]SBDI!AE30+[1]EMS!AE30</f>
        <v>0</v>
      </c>
      <c r="AF30" s="113">
        <f>[1]Standard!AF30+[1]Custom!AF30+[1]RCX!AF30+'[1]New Con.'!AF30+[1]SBDI!AF30+[1]EMS!AF30</f>
        <v>0</v>
      </c>
      <c r="AG30" s="113">
        <f>[1]Standard!AG30+[1]Custom!AG30+[1]RCX!AG30+'[1]New Con.'!AG30+[1]SBDI!AG30+[1]EMS!AG30</f>
        <v>0</v>
      </c>
      <c r="AH30" s="113">
        <f>[1]Standard!AH30+[1]Custom!AH30+[1]RCX!AH30+'[1]New Con.'!AH30+[1]SBDI!AH30+[1]EMS!AH30</f>
        <v>0</v>
      </c>
      <c r="AI30" s="113">
        <f>[1]Standard!AI30+[1]Custom!AI30+[1]RCX!AI30+'[1]New Con.'!AI30+[1]SBDI!AI30+[1]EMS!AI30</f>
        <v>1835.2103578760921</v>
      </c>
      <c r="AJ30" s="113">
        <f>[1]Standard!AJ30+[1]Custom!AJ30+[1]RCX!AJ30+'[1]New Con.'!AJ30+[1]SBDI!AJ30+[1]EMS!AJ30</f>
        <v>0</v>
      </c>
      <c r="AK30" s="113">
        <f>[1]Standard!AK30+[1]Custom!AK30+[1]RCX!AK30+'[1]New Con.'!AK30+[1]SBDI!AK30+[1]EMS!AK30</f>
        <v>0</v>
      </c>
      <c r="AL30" s="113">
        <f>[1]Standard!AL30+[1]Custom!AL30+[1]RCX!AL30+'[1]New Con.'!AL30+[1]SBDI!AL30+[1]EMS!AL30</f>
        <v>0</v>
      </c>
      <c r="AM30" s="113">
        <f>[1]Standard!AM30+[1]Custom!AM30+[1]RCX!AM30+'[1]New Con.'!AM30+[1]SBDI!AM30+[1]EMS!AM30</f>
        <v>0</v>
      </c>
      <c r="AN30" s="113">
        <f>[1]Standard!AN30+[1]Custom!AN30+[1]RCX!AN30+'[1]New Con.'!AN30+[1]SBDI!AN30+[1]EMS!AN30</f>
        <v>0</v>
      </c>
      <c r="AO30" s="113">
        <f>[1]Standard!AO30+[1]Custom!AO30+[1]RCX!AO30+'[1]New Con.'!AO30+[1]SBDI!AO30+[1]EMS!AO30</f>
        <v>0</v>
      </c>
      <c r="AQ30" s="136">
        <f>C30-'KWh (Monthly) ENTRY NLI '!E44</f>
        <v>0</v>
      </c>
      <c r="AR30" s="136">
        <f>D30-'KWh (Monthly) ENTRY NLI '!F44</f>
        <v>0</v>
      </c>
      <c r="AS30" s="136">
        <f>E30-'KWh (Monthly) ENTRY NLI '!G44</f>
        <v>0</v>
      </c>
      <c r="AT30" s="136">
        <f>F30-'KWh (Monthly) ENTRY NLI '!H44</f>
        <v>0</v>
      </c>
      <c r="AU30" s="136">
        <f>G30-'KWh (Monthly) ENTRY NLI '!I44</f>
        <v>0</v>
      </c>
      <c r="AV30" s="136">
        <f>H30-'KWh (Monthly) ENTRY NLI '!J44</f>
        <v>0</v>
      </c>
      <c r="AW30" s="136">
        <f>I30-'KWh (Monthly) ENTRY NLI '!K44</f>
        <v>0</v>
      </c>
      <c r="AX30" s="136">
        <f>J30-'KWh (Monthly) ENTRY NLI '!L44</f>
        <v>0</v>
      </c>
      <c r="AY30" s="136">
        <f>K30-'KWh (Monthly) ENTRY NLI '!M44</f>
        <v>0</v>
      </c>
      <c r="AZ30" s="136">
        <f>L30-'KWh (Monthly) ENTRY NLI '!N44</f>
        <v>0</v>
      </c>
      <c r="BA30" s="136">
        <f>M30-'KWh (Monthly) ENTRY NLI '!O44</f>
        <v>0</v>
      </c>
      <c r="BB30" s="136">
        <f>N30-'KWh (Monthly) ENTRY NLI '!P44</f>
        <v>0</v>
      </c>
      <c r="BC30" s="136">
        <f>O30-'KWh (Monthly) ENTRY NLI '!Q44</f>
        <v>0</v>
      </c>
      <c r="BD30" s="136">
        <f>P30-'KWh (Monthly) ENTRY NLI '!R44</f>
        <v>0</v>
      </c>
      <c r="BE30" s="136">
        <f>Q30-'KWh (Monthly) ENTRY NLI '!S44</f>
        <v>0</v>
      </c>
      <c r="BF30" s="136">
        <f>R30-'KWh (Monthly) ENTRY NLI '!T44</f>
        <v>0</v>
      </c>
      <c r="BG30" s="136">
        <f>S30-'KWh (Monthly) ENTRY NLI '!U44</f>
        <v>0</v>
      </c>
      <c r="BH30" s="136">
        <f>T30-'KWh (Monthly) ENTRY NLI '!V44</f>
        <v>0</v>
      </c>
      <c r="BI30" s="136">
        <f>U30-'KWh (Monthly) ENTRY NLI '!W44</f>
        <v>0</v>
      </c>
      <c r="BJ30" s="136">
        <f>V30-'KWh (Monthly) ENTRY NLI '!X44</f>
        <v>0</v>
      </c>
      <c r="BK30" s="136">
        <f>W30-'KWh (Monthly) ENTRY NLI '!Y44</f>
        <v>0</v>
      </c>
      <c r="BL30" s="136">
        <f>X30-'KWh (Monthly) ENTRY NLI '!Z44</f>
        <v>0</v>
      </c>
      <c r="BM30" s="136">
        <f>Y30-'KWh (Monthly) ENTRY NLI '!AA44</f>
        <v>0</v>
      </c>
      <c r="BN30" s="136">
        <f>Z30-'KWh (Monthly) ENTRY NLI '!AB44</f>
        <v>0</v>
      </c>
      <c r="BO30" s="136">
        <f>AA30-'KWh (Monthly) ENTRY NLI '!AC44</f>
        <v>0</v>
      </c>
      <c r="BP30" s="136">
        <f>AB30-'KWh (Monthly) ENTRY NLI '!AD44</f>
        <v>0</v>
      </c>
      <c r="BQ30" s="136">
        <f>AC30-'KWh (Monthly) ENTRY NLI '!AE44</f>
        <v>0</v>
      </c>
      <c r="BR30" s="136">
        <f>AD30-'KWh (Monthly) ENTRY NLI '!AF44</f>
        <v>0</v>
      </c>
      <c r="BS30" s="136">
        <f>AE30-'KWh (Monthly) ENTRY NLI '!AG44</f>
        <v>0</v>
      </c>
      <c r="BT30" s="136">
        <f>AF30-'KWh (Monthly) ENTRY NLI '!AH44</f>
        <v>0</v>
      </c>
      <c r="BU30" s="136">
        <f>AG30-'KWh (Monthly) ENTRY NLI '!AI44</f>
        <v>0</v>
      </c>
      <c r="BV30" s="136">
        <f>AH30-'KWh (Monthly) ENTRY NLI '!AJ44</f>
        <v>0</v>
      </c>
      <c r="BW30" s="136">
        <f>AI30-'KWh (Monthly) ENTRY NLI '!AK44</f>
        <v>0</v>
      </c>
      <c r="BX30" s="136">
        <f>AJ30-'KWh (Monthly) ENTRY NLI '!AL44</f>
        <v>0</v>
      </c>
      <c r="BY30" s="136">
        <f>AK30-'KWh (Monthly) ENTRY NLI '!AM44</f>
        <v>0</v>
      </c>
      <c r="BZ30" s="136">
        <f>SUM(AL30:AO30)-'KWh (Monthly) ENTRY NLI '!AN44</f>
        <v>0</v>
      </c>
    </row>
    <row r="31" spans="1:78" x14ac:dyDescent="0.25">
      <c r="A31" s="224"/>
      <c r="B31" s="185" t="s">
        <v>15</v>
      </c>
      <c r="C31" s="113">
        <f>[1]Standard!C31+[1]Custom!C31+[1]RCX!C31+'[1]New Con.'!C31+[1]SBDI!C31+[1]EMS!C31</f>
        <v>0</v>
      </c>
      <c r="D31" s="113">
        <f>[1]Standard!D31+[1]Custom!D31+[1]RCX!D31+'[1]New Con.'!D31+[1]SBDI!D31+[1]EMS!D31</f>
        <v>0</v>
      </c>
      <c r="E31" s="113">
        <f>[1]Standard!E31+[1]Custom!E31+[1]RCX!E31+'[1]New Con.'!E31+[1]SBDI!E31+[1]EMS!E31</f>
        <v>0</v>
      </c>
      <c r="F31" s="113">
        <f>[1]Standard!F31+[1]Custom!F31+[1]RCX!F31+'[1]New Con.'!F31+[1]SBDI!F31+[1]EMS!F31</f>
        <v>0</v>
      </c>
      <c r="G31" s="113">
        <f>[1]Standard!G31+[1]Custom!G31+[1]RCX!G31+'[1]New Con.'!G31+[1]SBDI!G31+[1]EMS!G31</f>
        <v>0</v>
      </c>
      <c r="H31" s="113">
        <f>[1]Standard!H31+[1]Custom!H31+[1]RCX!H31+'[1]New Con.'!H31+[1]SBDI!H31+[1]EMS!H31</f>
        <v>0</v>
      </c>
      <c r="I31" s="113">
        <f>[1]Standard!I31+[1]Custom!I31+[1]RCX!I31+'[1]New Con.'!I31+[1]SBDI!I31+[1]EMS!I31</f>
        <v>0</v>
      </c>
      <c r="J31" s="113">
        <f>[1]Standard!J31+[1]Custom!J31+[1]RCX!J31+'[1]New Con.'!J31+[1]SBDI!J31+[1]EMS!J31</f>
        <v>0</v>
      </c>
      <c r="K31" s="113">
        <f>[1]Standard!K31+[1]Custom!K31+[1]RCX!K31+'[1]New Con.'!K31+[1]SBDI!K31+[1]EMS!K31</f>
        <v>0</v>
      </c>
      <c r="L31" s="113">
        <f>[1]Standard!L31+[1]Custom!L31+[1]RCX!L31+'[1]New Con.'!L31+[1]SBDI!L31+[1]EMS!L31</f>
        <v>0</v>
      </c>
      <c r="M31" s="113">
        <f>[1]Standard!M31+[1]Custom!M31+[1]RCX!M31+'[1]New Con.'!M31+[1]SBDI!M31+[1]EMS!M31</f>
        <v>0</v>
      </c>
      <c r="N31" s="113">
        <f>[1]Standard!N31+[1]Custom!N31+[1]RCX!N31+'[1]New Con.'!N31+[1]SBDI!N31+[1]EMS!N31</f>
        <v>0</v>
      </c>
      <c r="O31" s="113">
        <f>[1]Standard!O31+[1]Custom!O31+[1]RCX!O31+'[1]New Con.'!O31+[1]SBDI!O31+[1]EMS!O31</f>
        <v>0</v>
      </c>
      <c r="P31" s="113">
        <f>[1]Standard!P31+[1]Custom!P31+[1]RCX!P31+'[1]New Con.'!P31+[1]SBDI!P31+[1]EMS!P31</f>
        <v>0</v>
      </c>
      <c r="Q31" s="113">
        <f>[1]Standard!Q31+[1]Custom!Q31+[1]RCX!Q31+'[1]New Con.'!Q31+[1]SBDI!Q31+[1]EMS!Q31</f>
        <v>0</v>
      </c>
      <c r="R31" s="113">
        <f>[1]Standard!R31+[1]Custom!R31+[1]RCX!R31+'[1]New Con.'!R31+[1]SBDI!R31+[1]EMS!R31</f>
        <v>0</v>
      </c>
      <c r="S31" s="113">
        <f>[1]Standard!S31+[1]Custom!S31+[1]RCX!S31+'[1]New Con.'!S31+[1]SBDI!S31+[1]EMS!S31</f>
        <v>0</v>
      </c>
      <c r="T31" s="113">
        <f>[1]Standard!T31+[1]Custom!T31+[1]RCX!T31+'[1]New Con.'!T31+[1]SBDI!T31+[1]EMS!T31</f>
        <v>0</v>
      </c>
      <c r="U31" s="113">
        <f>[1]Standard!U31+[1]Custom!U31+[1]RCX!U31+'[1]New Con.'!U31+[1]SBDI!U31+[1]EMS!U31</f>
        <v>0</v>
      </c>
      <c r="V31" s="113">
        <f>[1]Standard!V31+[1]Custom!V31+[1]RCX!V31+'[1]New Con.'!V31+[1]SBDI!V31+[1]EMS!V31</f>
        <v>0</v>
      </c>
      <c r="W31" s="113">
        <f>[1]Standard!W31+[1]Custom!W31+[1]RCX!W31+'[1]New Con.'!W31+[1]SBDI!W31+[1]EMS!W31</f>
        <v>0</v>
      </c>
      <c r="X31" s="113">
        <f>[1]Standard!X31+[1]Custom!X31+[1]RCX!X31+'[1]New Con.'!X31+[1]SBDI!X31+[1]EMS!X31</f>
        <v>0</v>
      </c>
      <c r="Y31" s="113">
        <f>[1]Standard!Y31+[1]Custom!Y31+[1]RCX!Y31+'[1]New Con.'!Y31+[1]SBDI!Y31+[1]EMS!Y31</f>
        <v>0</v>
      </c>
      <c r="Z31" s="113">
        <f>[1]Standard!Z31+[1]Custom!Z31+[1]RCX!Z31+'[1]New Con.'!Z31+[1]SBDI!Z31+[1]EMS!Z31</f>
        <v>0</v>
      </c>
      <c r="AA31" s="113">
        <f>[1]Standard!AA31+[1]Custom!AA31+[1]RCX!AA31+'[1]New Con.'!AA31+[1]SBDI!AA31+[1]EMS!AA31</f>
        <v>0</v>
      </c>
      <c r="AB31" s="113">
        <f>[1]Standard!AB31+[1]Custom!AB31+[1]RCX!AB31+'[1]New Con.'!AB31+[1]SBDI!AB31+[1]EMS!AB31</f>
        <v>0</v>
      </c>
      <c r="AC31" s="113">
        <f>[1]Standard!AC31+[1]Custom!AC31+[1]RCX!AC31+'[1]New Con.'!AC31+[1]SBDI!AC31+[1]EMS!AC31</f>
        <v>0</v>
      </c>
      <c r="AD31" s="113">
        <f>[1]Standard!AD31+[1]Custom!AD31+[1]RCX!AD31+'[1]New Con.'!AD31+[1]SBDI!AD31+[1]EMS!AD31</f>
        <v>0</v>
      </c>
      <c r="AE31" s="113">
        <f>[1]Standard!AE31+[1]Custom!AE31+[1]RCX!AE31+'[1]New Con.'!AE31+[1]SBDI!AE31+[1]EMS!AE31</f>
        <v>0</v>
      </c>
      <c r="AF31" s="113">
        <f>[1]Standard!AF31+[1]Custom!AF31+[1]RCX!AF31+'[1]New Con.'!AF31+[1]SBDI!AF31+[1]EMS!AF31</f>
        <v>0</v>
      </c>
      <c r="AG31" s="113">
        <f>[1]Standard!AG31+[1]Custom!AG31+[1]RCX!AG31+'[1]New Con.'!AG31+[1]SBDI!AG31+[1]EMS!AG31</f>
        <v>0</v>
      </c>
      <c r="AH31" s="113">
        <f>[1]Standard!AH31+[1]Custom!AH31+[1]RCX!AH31+'[1]New Con.'!AH31+[1]SBDI!AH31+[1]EMS!AH31</f>
        <v>0</v>
      </c>
      <c r="AI31" s="113">
        <f>[1]Standard!AI31+[1]Custom!AI31+[1]RCX!AI31+'[1]New Con.'!AI31+[1]SBDI!AI31+[1]EMS!AI31</f>
        <v>0</v>
      </c>
      <c r="AJ31" s="113">
        <f>[1]Standard!AJ31+[1]Custom!AJ31+[1]RCX!AJ31+'[1]New Con.'!AJ31+[1]SBDI!AJ31+[1]EMS!AJ31</f>
        <v>0</v>
      </c>
      <c r="AK31" s="113">
        <f>[1]Standard!AK31+[1]Custom!AK31+[1]RCX!AK31+'[1]New Con.'!AK31+[1]SBDI!AK31+[1]EMS!AK31</f>
        <v>0</v>
      </c>
      <c r="AL31" s="113">
        <f>[1]Standard!AL31+[1]Custom!AL31+[1]RCX!AL31+'[1]New Con.'!AL31+[1]SBDI!AL31+[1]EMS!AL31</f>
        <v>330056.24048517039</v>
      </c>
      <c r="AM31" s="113">
        <f>[1]Standard!AM31+[1]Custom!AM31+[1]RCX!AM31+'[1]New Con.'!AM31+[1]SBDI!AM31+[1]EMS!AM31</f>
        <v>0</v>
      </c>
      <c r="AN31" s="113">
        <f>[1]Standard!AN31+[1]Custom!AN31+[1]RCX!AN31+'[1]New Con.'!AN31+[1]SBDI!AN31+[1]EMS!AN31</f>
        <v>0</v>
      </c>
      <c r="AO31" s="113">
        <f>[1]Standard!AO31+[1]Custom!AO31+[1]RCX!AO31+'[1]New Con.'!AO31+[1]SBDI!AO31+[1]EMS!AO31</f>
        <v>0</v>
      </c>
      <c r="AQ31" s="136">
        <f>C31-'KWh (Monthly) ENTRY NLI '!E45</f>
        <v>0</v>
      </c>
      <c r="AR31" s="136">
        <f>D31-'KWh (Monthly) ENTRY NLI '!F45</f>
        <v>0</v>
      </c>
      <c r="AS31" s="136">
        <f>E31-'KWh (Monthly) ENTRY NLI '!G45</f>
        <v>0</v>
      </c>
      <c r="AT31" s="136">
        <f>F31-'KWh (Monthly) ENTRY NLI '!H45</f>
        <v>0</v>
      </c>
      <c r="AU31" s="136">
        <f>G31-'KWh (Monthly) ENTRY NLI '!I45</f>
        <v>0</v>
      </c>
      <c r="AV31" s="136">
        <f>H31-'KWh (Monthly) ENTRY NLI '!J45</f>
        <v>0</v>
      </c>
      <c r="AW31" s="136">
        <f>I31-'KWh (Monthly) ENTRY NLI '!K45</f>
        <v>0</v>
      </c>
      <c r="AX31" s="136">
        <f>J31-'KWh (Monthly) ENTRY NLI '!L45</f>
        <v>0</v>
      </c>
      <c r="AY31" s="136">
        <f>K31-'KWh (Monthly) ENTRY NLI '!M45</f>
        <v>0</v>
      </c>
      <c r="AZ31" s="136">
        <f>L31-'KWh (Monthly) ENTRY NLI '!N45</f>
        <v>0</v>
      </c>
      <c r="BA31" s="136">
        <f>M31-'KWh (Monthly) ENTRY NLI '!O45</f>
        <v>0</v>
      </c>
      <c r="BB31" s="136">
        <f>N31-'KWh (Monthly) ENTRY NLI '!P45</f>
        <v>0</v>
      </c>
      <c r="BC31" s="136">
        <f>O31-'KWh (Monthly) ENTRY NLI '!Q45</f>
        <v>0</v>
      </c>
      <c r="BD31" s="136">
        <f>P31-'KWh (Monthly) ENTRY NLI '!R45</f>
        <v>0</v>
      </c>
      <c r="BE31" s="136">
        <f>Q31-'KWh (Monthly) ENTRY NLI '!S45</f>
        <v>0</v>
      </c>
      <c r="BF31" s="136">
        <f>R31-'KWh (Monthly) ENTRY NLI '!T45</f>
        <v>0</v>
      </c>
      <c r="BG31" s="136">
        <f>S31-'KWh (Monthly) ENTRY NLI '!U45</f>
        <v>0</v>
      </c>
      <c r="BH31" s="136">
        <f>T31-'KWh (Monthly) ENTRY NLI '!V45</f>
        <v>0</v>
      </c>
      <c r="BI31" s="136">
        <f>U31-'KWh (Monthly) ENTRY NLI '!W45</f>
        <v>0</v>
      </c>
      <c r="BJ31" s="136">
        <f>V31-'KWh (Monthly) ENTRY NLI '!X45</f>
        <v>0</v>
      </c>
      <c r="BK31" s="136">
        <f>W31-'KWh (Monthly) ENTRY NLI '!Y45</f>
        <v>0</v>
      </c>
      <c r="BL31" s="136">
        <f>X31-'KWh (Monthly) ENTRY NLI '!Z45</f>
        <v>0</v>
      </c>
      <c r="BM31" s="136">
        <f>Y31-'KWh (Monthly) ENTRY NLI '!AA45</f>
        <v>0</v>
      </c>
      <c r="BN31" s="136">
        <f>Z31-'KWh (Monthly) ENTRY NLI '!AB45</f>
        <v>0</v>
      </c>
      <c r="BO31" s="136">
        <f>AA31-'KWh (Monthly) ENTRY NLI '!AC45</f>
        <v>0</v>
      </c>
      <c r="BP31" s="136">
        <f>AB31-'KWh (Monthly) ENTRY NLI '!AD45</f>
        <v>0</v>
      </c>
      <c r="BQ31" s="136">
        <f>AC31-'KWh (Monthly) ENTRY NLI '!AE45</f>
        <v>0</v>
      </c>
      <c r="BR31" s="136">
        <f>AD31-'KWh (Monthly) ENTRY NLI '!AF45</f>
        <v>0</v>
      </c>
      <c r="BS31" s="136">
        <f>AE31-'KWh (Monthly) ENTRY NLI '!AG45</f>
        <v>0</v>
      </c>
      <c r="BT31" s="136">
        <f>AF31-'KWh (Monthly) ENTRY NLI '!AH45</f>
        <v>0</v>
      </c>
      <c r="BU31" s="136">
        <f>AG31-'KWh (Monthly) ENTRY NLI '!AI45</f>
        <v>0</v>
      </c>
      <c r="BV31" s="136">
        <f>AH31-'KWh (Monthly) ENTRY NLI '!AJ45</f>
        <v>0</v>
      </c>
      <c r="BW31" s="136">
        <f>AI31-'KWh (Monthly) ENTRY NLI '!AK45</f>
        <v>0</v>
      </c>
      <c r="BX31" s="136">
        <f>AJ31-'KWh (Monthly) ENTRY NLI '!AL45</f>
        <v>0</v>
      </c>
      <c r="BY31" s="136">
        <f>AK31-'KWh (Monthly) ENTRY NLI '!AM45</f>
        <v>0</v>
      </c>
      <c r="BZ31" s="136">
        <f>SUM(AL31:AO31)-'KWh (Monthly) ENTRY NLI '!AN45</f>
        <v>0</v>
      </c>
    </row>
    <row r="32" spans="1:78" x14ac:dyDescent="0.25">
      <c r="A32" s="224"/>
      <c r="B32" s="185" t="s">
        <v>7</v>
      </c>
      <c r="C32" s="113">
        <f>[1]Standard!C32+[1]Custom!C32+[1]RCX!C32+'[1]New Con.'!C32+[1]SBDI!C32+[1]EMS!C32</f>
        <v>0</v>
      </c>
      <c r="D32" s="113">
        <f>[1]Standard!D32+[1]Custom!D32+[1]RCX!D32+'[1]New Con.'!D32+[1]SBDI!D32+[1]EMS!D32</f>
        <v>0</v>
      </c>
      <c r="E32" s="113">
        <f>[1]Standard!E32+[1]Custom!E32+[1]RCX!E32+'[1]New Con.'!E32+[1]SBDI!E32+[1]EMS!E32</f>
        <v>0</v>
      </c>
      <c r="F32" s="113">
        <f>[1]Standard!F32+[1]Custom!F32+[1]RCX!F32+'[1]New Con.'!F32+[1]SBDI!F32+[1]EMS!F32</f>
        <v>89395.65956378491</v>
      </c>
      <c r="G32" s="113">
        <f>[1]Standard!G32+[1]Custom!G32+[1]RCX!G32+'[1]New Con.'!G32+[1]SBDI!G32+[1]EMS!G32</f>
        <v>8383.1236846750544</v>
      </c>
      <c r="H32" s="113">
        <f>[1]Standard!H32+[1]Custom!H32+[1]RCX!H32+'[1]New Con.'!H32+[1]SBDI!H32+[1]EMS!H32</f>
        <v>0</v>
      </c>
      <c r="I32" s="113">
        <f>[1]Standard!I32+[1]Custom!I32+[1]RCX!I32+'[1]New Con.'!I32+[1]SBDI!I32+[1]EMS!I32</f>
        <v>30489.395757462979</v>
      </c>
      <c r="J32" s="113">
        <f>[1]Standard!J32+[1]Custom!J32+[1]RCX!J32+'[1]New Con.'!J32+[1]SBDI!J32+[1]EMS!J32</f>
        <v>0</v>
      </c>
      <c r="K32" s="113">
        <f>[1]Standard!K32+[1]Custom!K32+[1]RCX!K32+'[1]New Con.'!K32+[1]SBDI!K32+[1]EMS!K32</f>
        <v>4191.5618423375272</v>
      </c>
      <c r="L32" s="113">
        <f>[1]Standard!L32+[1]Custom!L32+[1]RCX!L32+'[1]New Con.'!L32+[1]SBDI!L32+[1]EMS!L32</f>
        <v>46824.335266633949</v>
      </c>
      <c r="M32" s="113">
        <f>[1]Standard!M32+[1]Custom!M32+[1]RCX!M32+'[1]New Con.'!M32+[1]SBDI!M32+[1]EMS!M32</f>
        <v>941.4492739703569</v>
      </c>
      <c r="N32" s="113">
        <f>[1]Standard!N32+[1]Custom!N32+[1]RCX!N32+'[1]New Con.'!N32+[1]SBDI!N32+[1]EMS!N32</f>
        <v>0</v>
      </c>
      <c r="O32" s="113">
        <f>[1]Standard!O32+[1]Custom!O32+[1]RCX!O32+'[1]New Con.'!O32+[1]SBDI!O32+[1]EMS!O32</f>
        <v>15004.913680043814</v>
      </c>
      <c r="P32" s="113">
        <f>[1]Standard!P32+[1]Custom!P32+[1]RCX!P32+'[1]New Con.'!P32+[1]SBDI!P32+[1]EMS!P32</f>
        <v>14739.796830451736</v>
      </c>
      <c r="Q32" s="113">
        <f>[1]Standard!Q32+[1]Custom!Q32+[1]RCX!Q32+'[1]New Con.'!Q32+[1]SBDI!Q32+[1]EMS!Q32</f>
        <v>7815.5642202597628</v>
      </c>
      <c r="R32" s="113">
        <f>[1]Standard!R32+[1]Custom!R32+[1]RCX!R32+'[1]New Con.'!R32+[1]SBDI!R32+[1]EMS!R32</f>
        <v>0</v>
      </c>
      <c r="S32" s="113">
        <f>[1]Standard!S32+[1]Custom!S32+[1]RCX!S32+'[1]New Con.'!S32+[1]SBDI!S32+[1]EMS!S32</f>
        <v>18876.118426669207</v>
      </c>
      <c r="T32" s="113">
        <f>[1]Standard!T32+[1]Custom!T32+[1]RCX!T32+'[1]New Con.'!T32+[1]SBDI!T32+[1]EMS!T32</f>
        <v>3775.2236853338418</v>
      </c>
      <c r="U32" s="113">
        <f>[1]Standard!U32+[1]Custom!U32+[1]RCX!U32+'[1]New Con.'!U32+[1]SBDI!U32+[1]EMS!U32</f>
        <v>3775.2236853338418</v>
      </c>
      <c r="V32" s="113">
        <f>[1]Standard!V32+[1]Custom!V32+[1]RCX!V32+'[1]New Con.'!V32+[1]SBDI!V32+[1]EMS!V32</f>
        <v>0</v>
      </c>
      <c r="W32" s="113">
        <f>[1]Standard!W32+[1]Custom!W32+[1]RCX!W32+'[1]New Con.'!W32+[1]SBDI!W32+[1]EMS!W32</f>
        <v>0</v>
      </c>
      <c r="X32" s="113">
        <f>[1]Standard!X32+[1]Custom!X32+[1]RCX!X32+'[1]New Con.'!X32+[1]SBDI!X32+[1]EMS!X32</f>
        <v>0</v>
      </c>
      <c r="Y32" s="113">
        <f>[1]Standard!Y32+[1]Custom!Y32+[1]RCX!Y32+'[1]New Con.'!Y32+[1]SBDI!Y32+[1]EMS!Y32</f>
        <v>0</v>
      </c>
      <c r="Z32" s="113">
        <f>[1]Standard!Z32+[1]Custom!Z32+[1]RCX!Z32+'[1]New Con.'!Z32+[1]SBDI!Z32+[1]EMS!Z32</f>
        <v>0</v>
      </c>
      <c r="AA32" s="113">
        <f>[1]Standard!AA32+[1]Custom!AA32+[1]RCX!AA32+'[1]New Con.'!AA32+[1]SBDI!AA32+[1]EMS!AA32</f>
        <v>0</v>
      </c>
      <c r="AB32" s="113">
        <f>[1]Standard!AB32+[1]Custom!AB32+[1]RCX!AB32+'[1]New Con.'!AB32+[1]SBDI!AB32+[1]EMS!AB32</f>
        <v>0</v>
      </c>
      <c r="AC32" s="113">
        <f>[1]Standard!AC32+[1]Custom!AC32+[1]RCX!AC32+'[1]New Con.'!AC32+[1]SBDI!AC32+[1]EMS!AC32</f>
        <v>0</v>
      </c>
      <c r="AD32" s="113">
        <f>[1]Standard!AD32+[1]Custom!AD32+[1]RCX!AD32+'[1]New Con.'!AD32+[1]SBDI!AD32+[1]EMS!AD32</f>
        <v>0</v>
      </c>
      <c r="AE32" s="113">
        <f>[1]Standard!AE32+[1]Custom!AE32+[1]RCX!AE32+'[1]New Con.'!AE32+[1]SBDI!AE32+[1]EMS!AE32</f>
        <v>434.86665190612297</v>
      </c>
      <c r="AF32" s="113">
        <f>[1]Standard!AF32+[1]Custom!AF32+[1]RCX!AF32+'[1]New Con.'!AF32+[1]SBDI!AF32+[1]EMS!AF32</f>
        <v>0</v>
      </c>
      <c r="AG32" s="113">
        <f>[1]Standard!AG32+[1]Custom!AG32+[1]RCX!AG32+'[1]New Con.'!AG32+[1]SBDI!AG32+[1]EMS!AG32</f>
        <v>0</v>
      </c>
      <c r="AH32" s="113">
        <f>[1]Standard!AH32+[1]Custom!AH32+[1]RCX!AH32+'[1]New Con.'!AH32+[1]SBDI!AH32+[1]EMS!AH32</f>
        <v>0</v>
      </c>
      <c r="AI32" s="113">
        <f>[1]Standard!AI32+[1]Custom!AI32+[1]RCX!AI32+'[1]New Con.'!AI32+[1]SBDI!AI32+[1]EMS!AI32</f>
        <v>1262.9404613340848</v>
      </c>
      <c r="AJ32" s="113">
        <f>[1]Standard!AJ32+[1]Custom!AJ32+[1]RCX!AJ32+'[1]New Con.'!AJ32+[1]SBDI!AJ32+[1]EMS!AJ32</f>
        <v>0</v>
      </c>
      <c r="AK32" s="113">
        <f>[1]Standard!AK32+[1]Custom!AK32+[1]RCX!AK32+'[1]New Con.'!AK32+[1]SBDI!AK32+[1]EMS!AK32</f>
        <v>0</v>
      </c>
      <c r="AL32" s="113">
        <f>[1]Standard!AL32+[1]Custom!AL32+[1]RCX!AL32+'[1]New Con.'!AL32+[1]SBDI!AL32+[1]EMS!AL32</f>
        <v>0</v>
      </c>
      <c r="AM32" s="113">
        <f>[1]Standard!AM32+[1]Custom!AM32+[1]RCX!AM32+'[1]New Con.'!AM32+[1]SBDI!AM32+[1]EMS!AM32</f>
        <v>0</v>
      </c>
      <c r="AN32" s="113">
        <f>[1]Standard!AN32+[1]Custom!AN32+[1]RCX!AN32+'[1]New Con.'!AN32+[1]SBDI!AN32+[1]EMS!AN32</f>
        <v>0</v>
      </c>
      <c r="AO32" s="113">
        <f>[1]Standard!AO32+[1]Custom!AO32+[1]RCX!AO32+'[1]New Con.'!AO32+[1]SBDI!AO32+[1]EMS!AO32</f>
        <v>0</v>
      </c>
      <c r="AQ32" s="136">
        <f>C32-'KWh (Monthly) ENTRY NLI '!E46</f>
        <v>0</v>
      </c>
      <c r="AR32" s="136">
        <f>D32-'KWh (Monthly) ENTRY NLI '!F46</f>
        <v>0</v>
      </c>
      <c r="AS32" s="136">
        <f>E32-'KWh (Monthly) ENTRY NLI '!G46</f>
        <v>0</v>
      </c>
      <c r="AT32" s="136">
        <f>F32-'KWh (Monthly) ENTRY NLI '!H46</f>
        <v>0</v>
      </c>
      <c r="AU32" s="136">
        <f>G32-'KWh (Monthly) ENTRY NLI '!I46</f>
        <v>0</v>
      </c>
      <c r="AV32" s="136">
        <f>H32-'KWh (Monthly) ENTRY NLI '!J46</f>
        <v>0</v>
      </c>
      <c r="AW32" s="136">
        <f>I32-'KWh (Monthly) ENTRY NLI '!K46</f>
        <v>0</v>
      </c>
      <c r="AX32" s="136">
        <f>J32-'KWh (Monthly) ENTRY NLI '!L46</f>
        <v>0</v>
      </c>
      <c r="AY32" s="136">
        <f>K32-'KWh (Monthly) ENTRY NLI '!M46</f>
        <v>0</v>
      </c>
      <c r="AZ32" s="136">
        <f>L32-'KWh (Monthly) ENTRY NLI '!N46</f>
        <v>0</v>
      </c>
      <c r="BA32" s="136">
        <f>M32-'KWh (Monthly) ENTRY NLI '!O46</f>
        <v>0</v>
      </c>
      <c r="BB32" s="136">
        <f>N32-'KWh (Monthly) ENTRY NLI '!P46</f>
        <v>0</v>
      </c>
      <c r="BC32" s="136">
        <f>O32-'KWh (Monthly) ENTRY NLI '!Q46</f>
        <v>0</v>
      </c>
      <c r="BD32" s="136">
        <f>P32-'KWh (Monthly) ENTRY NLI '!R46</f>
        <v>0</v>
      </c>
      <c r="BE32" s="136">
        <f>Q32-'KWh (Monthly) ENTRY NLI '!S46</f>
        <v>0</v>
      </c>
      <c r="BF32" s="136">
        <f>R32-'KWh (Monthly) ENTRY NLI '!T46</f>
        <v>0</v>
      </c>
      <c r="BG32" s="136">
        <f>S32-'KWh (Monthly) ENTRY NLI '!U46</f>
        <v>0</v>
      </c>
      <c r="BH32" s="136">
        <f>T32-'KWh (Monthly) ENTRY NLI '!V46</f>
        <v>0</v>
      </c>
      <c r="BI32" s="136">
        <f>U32-'KWh (Monthly) ENTRY NLI '!W46</f>
        <v>0</v>
      </c>
      <c r="BJ32" s="136">
        <f>V32-'KWh (Monthly) ENTRY NLI '!X46</f>
        <v>0</v>
      </c>
      <c r="BK32" s="136">
        <f>W32-'KWh (Monthly) ENTRY NLI '!Y46</f>
        <v>0</v>
      </c>
      <c r="BL32" s="136">
        <f>X32-'KWh (Monthly) ENTRY NLI '!Z46</f>
        <v>0</v>
      </c>
      <c r="BM32" s="136">
        <f>Y32-'KWh (Monthly) ENTRY NLI '!AA46</f>
        <v>0</v>
      </c>
      <c r="BN32" s="136">
        <f>Z32-'KWh (Monthly) ENTRY NLI '!AB46</f>
        <v>0</v>
      </c>
      <c r="BO32" s="136">
        <f>AA32-'KWh (Monthly) ENTRY NLI '!AC46</f>
        <v>0</v>
      </c>
      <c r="BP32" s="136">
        <f>AB32-'KWh (Monthly) ENTRY NLI '!AD46</f>
        <v>0</v>
      </c>
      <c r="BQ32" s="136">
        <f>AC32-'KWh (Monthly) ENTRY NLI '!AE46</f>
        <v>0</v>
      </c>
      <c r="BR32" s="136">
        <f>AD32-'KWh (Monthly) ENTRY NLI '!AF46</f>
        <v>0</v>
      </c>
      <c r="BS32" s="136">
        <f>AE32-'KWh (Monthly) ENTRY NLI '!AG46</f>
        <v>0</v>
      </c>
      <c r="BT32" s="136">
        <f>AF32-'KWh (Monthly) ENTRY NLI '!AH46</f>
        <v>0</v>
      </c>
      <c r="BU32" s="136">
        <f>AG32-'KWh (Monthly) ENTRY NLI '!AI46</f>
        <v>0</v>
      </c>
      <c r="BV32" s="136">
        <f>AH32-'KWh (Monthly) ENTRY NLI '!AJ46</f>
        <v>0</v>
      </c>
      <c r="BW32" s="136">
        <f>AI32-'KWh (Monthly) ENTRY NLI '!AK46</f>
        <v>0</v>
      </c>
      <c r="BX32" s="136">
        <f>AJ32-'KWh (Monthly) ENTRY NLI '!AL46</f>
        <v>0</v>
      </c>
      <c r="BY32" s="136">
        <f>AK32-'KWh (Monthly) ENTRY NLI '!AM46</f>
        <v>0</v>
      </c>
      <c r="BZ32" s="136">
        <f>SUM(AL32:AO32)-'KWh (Monthly) ENTRY NLI '!AN46</f>
        <v>0</v>
      </c>
    </row>
    <row r="33" spans="1:78" ht="15.75" thickBot="1" x14ac:dyDescent="0.3">
      <c r="A33" s="225"/>
      <c r="B33" s="185" t="s">
        <v>8</v>
      </c>
      <c r="C33" s="113">
        <f>[1]Standard!C33+[1]Custom!C33+[1]RCX!C33+'[1]New Con.'!C33+[1]SBDI!C33+[1]EMS!C33</f>
        <v>0</v>
      </c>
      <c r="D33" s="113">
        <f>[1]Standard!D33+[1]Custom!D33+[1]RCX!D33+'[1]New Con.'!D33+[1]SBDI!D33+[1]EMS!D33</f>
        <v>0</v>
      </c>
      <c r="E33" s="113">
        <f>[1]Standard!E33+[1]Custom!E33+[1]RCX!E33+'[1]New Con.'!E33+[1]SBDI!E33+[1]EMS!E33</f>
        <v>0</v>
      </c>
      <c r="F33" s="113">
        <f>[1]Standard!F33+[1]Custom!F33+[1]RCX!F33+'[1]New Con.'!F33+[1]SBDI!F33+[1]EMS!F33</f>
        <v>0</v>
      </c>
      <c r="G33" s="113">
        <f>[1]Standard!G33+[1]Custom!G33+[1]RCX!G33+'[1]New Con.'!G33+[1]SBDI!G33+[1]EMS!G33</f>
        <v>0</v>
      </c>
      <c r="H33" s="113">
        <f>[1]Standard!H33+[1]Custom!H33+[1]RCX!H33+'[1]New Con.'!H33+[1]SBDI!H33+[1]EMS!H33</f>
        <v>0</v>
      </c>
      <c r="I33" s="113">
        <f>[1]Standard!I33+[1]Custom!I33+[1]RCX!I33+'[1]New Con.'!I33+[1]SBDI!I33+[1]EMS!I33</f>
        <v>0</v>
      </c>
      <c r="J33" s="113">
        <f>[1]Standard!J33+[1]Custom!J33+[1]RCX!J33+'[1]New Con.'!J33+[1]SBDI!J33+[1]EMS!J33</f>
        <v>25511.820788597779</v>
      </c>
      <c r="K33" s="113">
        <f>[1]Standard!K33+[1]Custom!K33+[1]RCX!K33+'[1]New Con.'!K33+[1]SBDI!K33+[1]EMS!K33</f>
        <v>0</v>
      </c>
      <c r="L33" s="113">
        <f>[1]Standard!L33+[1]Custom!L33+[1]RCX!L33+'[1]New Con.'!L33+[1]SBDI!L33+[1]EMS!L33</f>
        <v>0</v>
      </c>
      <c r="M33" s="113">
        <f>[1]Standard!M33+[1]Custom!M33+[1]RCX!M33+'[1]New Con.'!M33+[1]SBDI!M33+[1]EMS!M33</f>
        <v>0</v>
      </c>
      <c r="N33" s="113">
        <f>[1]Standard!N33+[1]Custom!N33+[1]RCX!N33+'[1]New Con.'!N33+[1]SBDI!N33+[1]EMS!N33</f>
        <v>0</v>
      </c>
      <c r="O33" s="113">
        <f>[1]Standard!O33+[1]Custom!O33+[1]RCX!O33+'[1]New Con.'!O33+[1]SBDI!O33+[1]EMS!O33</f>
        <v>6224</v>
      </c>
      <c r="P33" s="113">
        <f>[1]Standard!P33+[1]Custom!P33+[1]RCX!P33+'[1]New Con.'!P33+[1]SBDI!P33+[1]EMS!P33</f>
        <v>0</v>
      </c>
      <c r="Q33" s="113">
        <f>[1]Standard!Q33+[1]Custom!Q33+[1]RCX!Q33+'[1]New Con.'!Q33+[1]SBDI!Q33+[1]EMS!Q33</f>
        <v>0</v>
      </c>
      <c r="R33" s="113">
        <f>[1]Standard!R33+[1]Custom!R33+[1]RCX!R33+'[1]New Con.'!R33+[1]SBDI!R33+[1]EMS!R33</f>
        <v>0</v>
      </c>
      <c r="S33" s="113">
        <f>[1]Standard!S33+[1]Custom!S33+[1]RCX!S33+'[1]New Con.'!S33+[1]SBDI!S33+[1]EMS!S33</f>
        <v>0</v>
      </c>
      <c r="T33" s="113">
        <f>[1]Standard!T33+[1]Custom!T33+[1]RCX!T33+'[1]New Con.'!T33+[1]SBDI!T33+[1]EMS!T33</f>
        <v>0</v>
      </c>
      <c r="U33" s="113">
        <f>[1]Standard!U33+[1]Custom!U33+[1]RCX!U33+'[1]New Con.'!U33+[1]SBDI!U33+[1]EMS!U33</f>
        <v>0</v>
      </c>
      <c r="V33" s="113">
        <f>[1]Standard!V33+[1]Custom!V33+[1]RCX!V33+'[1]New Con.'!V33+[1]SBDI!V33+[1]EMS!V33</f>
        <v>21368.063665522815</v>
      </c>
      <c r="W33" s="113">
        <f>[1]Standard!W33+[1]Custom!W33+[1]RCX!W33+'[1]New Con.'!W33+[1]SBDI!W33+[1]EMS!W33</f>
        <v>0</v>
      </c>
      <c r="X33" s="113">
        <f>[1]Standard!X33+[1]Custom!X33+[1]RCX!X33+'[1]New Con.'!X33+[1]SBDI!X33+[1]EMS!X33</f>
        <v>21368.063665522815</v>
      </c>
      <c r="Y33" s="113">
        <f>[1]Standard!Y33+[1]Custom!Y33+[1]RCX!Y33+'[1]New Con.'!Y33+[1]SBDI!Y33+[1]EMS!Y33</f>
        <v>0</v>
      </c>
      <c r="Z33" s="113">
        <f>[1]Standard!Z33+[1]Custom!Z33+[1]RCX!Z33+'[1]New Con.'!Z33+[1]SBDI!Z33+[1]EMS!Z33</f>
        <v>0</v>
      </c>
      <c r="AA33" s="113">
        <f>[1]Standard!AA33+[1]Custom!AA33+[1]RCX!AA33+'[1]New Con.'!AA33+[1]SBDI!AA33+[1]EMS!AA33</f>
        <v>0</v>
      </c>
      <c r="AB33" s="113">
        <f>[1]Standard!AB33+[1]Custom!AB33+[1]RCX!AB33+'[1]New Con.'!AB33+[1]SBDI!AB33+[1]EMS!AB33</f>
        <v>0</v>
      </c>
      <c r="AC33" s="113">
        <f>[1]Standard!AC33+[1]Custom!AC33+[1]RCX!AC33+'[1]New Con.'!AC33+[1]SBDI!AC33+[1]EMS!AC33</f>
        <v>0</v>
      </c>
      <c r="AD33" s="113">
        <f>[1]Standard!AD33+[1]Custom!AD33+[1]RCX!AD33+'[1]New Con.'!AD33+[1]SBDI!AD33+[1]EMS!AD33</f>
        <v>0</v>
      </c>
      <c r="AE33" s="113">
        <f>[1]Standard!AE33+[1]Custom!AE33+[1]RCX!AE33+'[1]New Con.'!AE33+[1]SBDI!AE33+[1]EMS!AE33</f>
        <v>0</v>
      </c>
      <c r="AF33" s="113">
        <f>[1]Standard!AF33+[1]Custom!AF33+[1]RCX!AF33+'[1]New Con.'!AF33+[1]SBDI!AF33+[1]EMS!AF33</f>
        <v>0</v>
      </c>
      <c r="AG33" s="113">
        <f>[1]Standard!AG33+[1]Custom!AG33+[1]RCX!AG33+'[1]New Con.'!AG33+[1]SBDI!AG33+[1]EMS!AG33</f>
        <v>0</v>
      </c>
      <c r="AH33" s="113">
        <f>[1]Standard!AH33+[1]Custom!AH33+[1]RCX!AH33+'[1]New Con.'!AH33+[1]SBDI!AH33+[1]EMS!AH33</f>
        <v>0</v>
      </c>
      <c r="AI33" s="113">
        <f>[1]Standard!AI33+[1]Custom!AI33+[1]RCX!AI33+'[1]New Con.'!AI33+[1]SBDI!AI33+[1]EMS!AI33</f>
        <v>0</v>
      </c>
      <c r="AJ33" s="113">
        <f>[1]Standard!AJ33+[1]Custom!AJ33+[1]RCX!AJ33+'[1]New Con.'!AJ33+[1]SBDI!AJ33+[1]EMS!AJ33</f>
        <v>101713.52737161172</v>
      </c>
      <c r="AK33" s="113">
        <f>[1]Standard!AK33+[1]Custom!AK33+[1]RCX!AK33+'[1]New Con.'!AK33+[1]SBDI!AK33+[1]EMS!AK33</f>
        <v>0</v>
      </c>
      <c r="AL33" s="113">
        <f>[1]Standard!AL33+[1]Custom!AL33+[1]RCX!AL33+'[1]New Con.'!AL33+[1]SBDI!AL33+[1]EMS!AL33</f>
        <v>0</v>
      </c>
      <c r="AM33" s="113">
        <f>[1]Standard!AM33+[1]Custom!AM33+[1]RCX!AM33+'[1]New Con.'!AM33+[1]SBDI!AM33+[1]EMS!AM33</f>
        <v>0</v>
      </c>
      <c r="AN33" s="113">
        <f>[1]Standard!AN33+[1]Custom!AN33+[1]RCX!AN33+'[1]New Con.'!AN33+[1]SBDI!AN33+[1]EMS!AN33</f>
        <v>0</v>
      </c>
      <c r="AO33" s="113">
        <f>[1]Standard!AO33+[1]Custom!AO33+[1]RCX!AO33+'[1]New Con.'!AO33+[1]SBDI!AO33+[1]EMS!AO33</f>
        <v>0</v>
      </c>
      <c r="AQ33" s="136">
        <f>C33-'KWh (Monthly) ENTRY NLI '!E47</f>
        <v>0</v>
      </c>
      <c r="AR33" s="136">
        <f>D33-'KWh (Monthly) ENTRY NLI '!F47</f>
        <v>0</v>
      </c>
      <c r="AS33" s="136">
        <f>E33-'KWh (Monthly) ENTRY NLI '!G47</f>
        <v>0</v>
      </c>
      <c r="AT33" s="136">
        <f>F33-'KWh (Monthly) ENTRY NLI '!H47</f>
        <v>0</v>
      </c>
      <c r="AU33" s="136">
        <f>G33-'KWh (Monthly) ENTRY NLI '!I47</f>
        <v>0</v>
      </c>
      <c r="AV33" s="136">
        <f>H33-'KWh (Monthly) ENTRY NLI '!J47</f>
        <v>0</v>
      </c>
      <c r="AW33" s="136">
        <f>I33-'KWh (Monthly) ENTRY NLI '!K47</f>
        <v>0</v>
      </c>
      <c r="AX33" s="136">
        <f>J33-'KWh (Monthly) ENTRY NLI '!L47</f>
        <v>0</v>
      </c>
      <c r="AY33" s="136">
        <f>K33-'KWh (Monthly) ENTRY NLI '!M47</f>
        <v>0</v>
      </c>
      <c r="AZ33" s="136">
        <f>L33-'KWh (Monthly) ENTRY NLI '!N47</f>
        <v>0</v>
      </c>
      <c r="BA33" s="136">
        <f>M33-'KWh (Monthly) ENTRY NLI '!O47</f>
        <v>0</v>
      </c>
      <c r="BB33" s="136">
        <f>N33-'KWh (Monthly) ENTRY NLI '!P47</f>
        <v>0</v>
      </c>
      <c r="BC33" s="136">
        <f>O33-'KWh (Monthly) ENTRY NLI '!Q47</f>
        <v>0</v>
      </c>
      <c r="BD33" s="136">
        <f>P33-'KWh (Monthly) ENTRY NLI '!R47</f>
        <v>0</v>
      </c>
      <c r="BE33" s="136">
        <f>Q33-'KWh (Monthly) ENTRY NLI '!S47</f>
        <v>0</v>
      </c>
      <c r="BF33" s="136">
        <f>R33-'KWh (Monthly) ENTRY NLI '!T47</f>
        <v>0</v>
      </c>
      <c r="BG33" s="136">
        <f>S33-'KWh (Monthly) ENTRY NLI '!U47</f>
        <v>0</v>
      </c>
      <c r="BH33" s="136">
        <f>T33-'KWh (Monthly) ENTRY NLI '!V47</f>
        <v>0</v>
      </c>
      <c r="BI33" s="136">
        <f>U33-'KWh (Monthly) ENTRY NLI '!W47</f>
        <v>0</v>
      </c>
      <c r="BJ33" s="136">
        <f>V33-'KWh (Monthly) ENTRY NLI '!X47</f>
        <v>0</v>
      </c>
      <c r="BK33" s="136">
        <f>W33-'KWh (Monthly) ENTRY NLI '!Y47</f>
        <v>0</v>
      </c>
      <c r="BL33" s="136">
        <f>X33-'KWh (Monthly) ENTRY NLI '!Z47</f>
        <v>0</v>
      </c>
      <c r="BM33" s="136">
        <f>Y33-'KWh (Monthly) ENTRY NLI '!AA47</f>
        <v>0</v>
      </c>
      <c r="BN33" s="136">
        <f>Z33-'KWh (Monthly) ENTRY NLI '!AB47</f>
        <v>0</v>
      </c>
      <c r="BO33" s="136">
        <f>AA33-'KWh (Monthly) ENTRY NLI '!AC47</f>
        <v>0</v>
      </c>
      <c r="BP33" s="136">
        <f>AB33-'KWh (Monthly) ENTRY NLI '!AD47</f>
        <v>0</v>
      </c>
      <c r="BQ33" s="136">
        <f>AC33-'KWh (Monthly) ENTRY NLI '!AE47</f>
        <v>0</v>
      </c>
      <c r="BR33" s="136">
        <f>AD33-'KWh (Monthly) ENTRY NLI '!AF47</f>
        <v>0</v>
      </c>
      <c r="BS33" s="136">
        <f>AE33-'KWh (Monthly) ENTRY NLI '!AG47</f>
        <v>0</v>
      </c>
      <c r="BT33" s="136">
        <f>AF33-'KWh (Monthly) ENTRY NLI '!AH47</f>
        <v>0</v>
      </c>
      <c r="BU33" s="136">
        <f>AG33-'KWh (Monthly) ENTRY NLI '!AI47</f>
        <v>0</v>
      </c>
      <c r="BV33" s="136">
        <f>AH33-'KWh (Monthly) ENTRY NLI '!AJ47</f>
        <v>0</v>
      </c>
      <c r="BW33" s="136">
        <f>AI33-'KWh (Monthly) ENTRY NLI '!AK47</f>
        <v>0</v>
      </c>
      <c r="BX33" s="136">
        <f>AJ33-'KWh (Monthly) ENTRY NLI '!AL47</f>
        <v>0</v>
      </c>
      <c r="BY33" s="136">
        <f>AK33-'KWh (Monthly) ENTRY NLI '!AM47</f>
        <v>0</v>
      </c>
      <c r="BZ33" s="136">
        <f>SUM(AL33:AO33)-'KWh (Monthly) ENTRY NLI '!AN47</f>
        <v>0</v>
      </c>
    </row>
    <row r="34" spans="1:78" ht="15.75" thickBot="1" x14ac:dyDescent="0.3">
      <c r="A34" s="103"/>
      <c r="B34" s="103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</row>
    <row r="35" spans="1:78" ht="15.75" x14ac:dyDescent="0.25">
      <c r="A35" s="184"/>
      <c r="B35" s="179" t="s">
        <v>32</v>
      </c>
      <c r="C35" s="147">
        <v>42430</v>
      </c>
      <c r="D35" s="147">
        <v>42461</v>
      </c>
      <c r="E35" s="147">
        <v>42491</v>
      </c>
      <c r="F35" s="147">
        <v>42522</v>
      </c>
      <c r="G35" s="147">
        <v>42552</v>
      </c>
      <c r="H35" s="147">
        <v>42583</v>
      </c>
      <c r="I35" s="147">
        <v>42614</v>
      </c>
      <c r="J35" s="147">
        <v>42644</v>
      </c>
      <c r="K35" s="147">
        <v>42675</v>
      </c>
      <c r="L35" s="147">
        <v>42705</v>
      </c>
      <c r="M35" s="147">
        <v>42736</v>
      </c>
      <c r="N35" s="147">
        <v>42767</v>
      </c>
      <c r="O35" s="147">
        <v>42795</v>
      </c>
      <c r="P35" s="147">
        <v>42826</v>
      </c>
      <c r="Q35" s="147">
        <v>42856</v>
      </c>
      <c r="R35" s="147">
        <v>42887</v>
      </c>
      <c r="S35" s="147">
        <v>42917</v>
      </c>
      <c r="T35" s="147">
        <v>42948</v>
      </c>
      <c r="U35" s="147">
        <v>42979</v>
      </c>
      <c r="V35" s="147">
        <v>43009</v>
      </c>
      <c r="W35" s="147">
        <v>43040</v>
      </c>
      <c r="X35" s="147">
        <v>43070</v>
      </c>
      <c r="Y35" s="147">
        <v>43101</v>
      </c>
      <c r="Z35" s="147">
        <v>43132</v>
      </c>
      <c r="AA35" s="147">
        <v>43160</v>
      </c>
      <c r="AB35" s="147">
        <v>43191</v>
      </c>
      <c r="AC35" s="147">
        <v>43221</v>
      </c>
      <c r="AD35" s="147">
        <v>43252</v>
      </c>
      <c r="AE35" s="147">
        <v>43282</v>
      </c>
      <c r="AF35" s="147">
        <v>43313</v>
      </c>
      <c r="AG35" s="147">
        <v>43344</v>
      </c>
      <c r="AH35" s="147">
        <v>43374</v>
      </c>
      <c r="AI35" s="147">
        <v>43405</v>
      </c>
      <c r="AJ35" s="147">
        <v>43435</v>
      </c>
      <c r="AK35" s="147">
        <v>43466</v>
      </c>
      <c r="AL35" s="147">
        <v>43497</v>
      </c>
      <c r="AM35" s="147">
        <v>43525</v>
      </c>
      <c r="AN35" s="147">
        <v>43556</v>
      </c>
      <c r="AO35" s="147">
        <v>43586</v>
      </c>
    </row>
    <row r="36" spans="1:78" x14ac:dyDescent="0.25">
      <c r="A36" s="223" t="s">
        <v>29</v>
      </c>
      <c r="B36" s="185" t="s">
        <v>9</v>
      </c>
      <c r="C36" s="113">
        <f>[1]Standard!C36+[1]Custom!C36+[1]RCX!C36+'[1]New Con.'!C36+[1]SBDI!C36+[1]EMS!C36</f>
        <v>0</v>
      </c>
      <c r="D36" s="113">
        <f>[1]Standard!D36+[1]Custom!D36+[1]RCX!D36+'[1]New Con.'!D36+[1]SBDI!D36+[1]EMS!D36</f>
        <v>0</v>
      </c>
      <c r="E36" s="113">
        <f>[1]Standard!E36+[1]Custom!E36+[1]RCX!E36+'[1]New Con.'!E36+[1]SBDI!E36+[1]EMS!E36</f>
        <v>0</v>
      </c>
      <c r="F36" s="113">
        <f>[1]Standard!F36+[1]Custom!F36+[1]RCX!F36+'[1]New Con.'!F36+[1]SBDI!F36+[1]EMS!F36</f>
        <v>0</v>
      </c>
      <c r="G36" s="113">
        <f>[1]Standard!G36+[1]Custom!G36+[1]RCX!G36+'[1]New Con.'!G36+[1]SBDI!G36+[1]EMS!G36</f>
        <v>0</v>
      </c>
      <c r="H36" s="113">
        <f>[1]Standard!H36+[1]Custom!H36+[1]RCX!H36+'[1]New Con.'!H36+[1]SBDI!H36+[1]EMS!H36</f>
        <v>0</v>
      </c>
      <c r="I36" s="113">
        <f>[1]Standard!I36+[1]Custom!I36+[1]RCX!I36+'[1]New Con.'!I36+[1]SBDI!I36+[1]EMS!I36</f>
        <v>0</v>
      </c>
      <c r="J36" s="113">
        <f>[1]Standard!J36+[1]Custom!J36+[1]RCX!J36+'[1]New Con.'!J36+[1]SBDI!J36+[1]EMS!J36</f>
        <v>0</v>
      </c>
      <c r="K36" s="113">
        <f>[1]Standard!K36+[1]Custom!K36+[1]RCX!K36+'[1]New Con.'!K36+[1]SBDI!K36+[1]EMS!K36</f>
        <v>30497.637816323011</v>
      </c>
      <c r="L36" s="113">
        <f>[1]Standard!L36+[1]Custom!L36+[1]RCX!L36+'[1]New Con.'!L36+[1]SBDI!L36+[1]EMS!L36</f>
        <v>0</v>
      </c>
      <c r="M36" s="113">
        <f>[1]Standard!M36+[1]Custom!M36+[1]RCX!M36+'[1]New Con.'!M36+[1]SBDI!M36+[1]EMS!M36</f>
        <v>0</v>
      </c>
      <c r="N36" s="113">
        <f>[1]Standard!N36+[1]Custom!N36+[1]RCX!N36+'[1]New Con.'!N36+[1]SBDI!N36+[1]EMS!N36</f>
        <v>61832.79607316578</v>
      </c>
      <c r="O36" s="113">
        <f>[1]Standard!O36+[1]Custom!O36+[1]RCX!O36+'[1]New Con.'!O36+[1]SBDI!O36+[1]EMS!O36</f>
        <v>0</v>
      </c>
      <c r="P36" s="113">
        <f>[1]Standard!P36+[1]Custom!P36+[1]RCX!P36+'[1]New Con.'!P36+[1]SBDI!P36+[1]EMS!P36</f>
        <v>0</v>
      </c>
      <c r="Q36" s="113">
        <f>[1]Standard!Q36+[1]Custom!Q36+[1]RCX!Q36+'[1]New Con.'!Q36+[1]SBDI!Q36+[1]EMS!Q36</f>
        <v>399265.47189993144</v>
      </c>
      <c r="R36" s="113">
        <f>[1]Standard!R36+[1]Custom!R36+[1]RCX!R36+'[1]New Con.'!R36+[1]SBDI!R36+[1]EMS!R36</f>
        <v>112396.25794262475</v>
      </c>
      <c r="S36" s="113">
        <f>[1]Standard!S36+[1]Custom!S36+[1]RCX!S36+'[1]New Con.'!S36+[1]SBDI!S36+[1]EMS!S36</f>
        <v>0</v>
      </c>
      <c r="T36" s="113">
        <f>[1]Standard!T36+[1]Custom!T36+[1]RCX!T36+'[1]New Con.'!T36+[1]SBDI!T36+[1]EMS!T36</f>
        <v>0</v>
      </c>
      <c r="U36" s="113">
        <f>[1]Standard!U36+[1]Custom!U36+[1]RCX!U36+'[1]New Con.'!U36+[1]SBDI!U36+[1]EMS!U36</f>
        <v>42110.820417071111</v>
      </c>
      <c r="V36" s="113">
        <f>[1]Standard!V36+[1]Custom!V36+[1]RCX!V36+'[1]New Con.'!V36+[1]SBDI!V36+[1]EMS!V36</f>
        <v>563062.64045278751</v>
      </c>
      <c r="W36" s="113">
        <f>[1]Standard!W36+[1]Custom!W36+[1]RCX!W36+'[1]New Con.'!W36+[1]SBDI!W36+[1]EMS!W36</f>
        <v>0</v>
      </c>
      <c r="X36" s="113">
        <f>[1]Standard!X36+[1]Custom!X36+[1]RCX!X36+'[1]New Con.'!X36+[1]SBDI!X36+[1]EMS!X36</f>
        <v>215426.16105669743</v>
      </c>
      <c r="Y36" s="113">
        <f>[1]Standard!Y36+[1]Custom!Y36+[1]RCX!Y36+'[1]New Con.'!Y36+[1]SBDI!Y36+[1]EMS!Y36</f>
        <v>85067.030840137231</v>
      </c>
      <c r="Z36" s="113">
        <f>[1]Standard!Z36+[1]Custom!Z36+[1]RCX!Z36+'[1]New Con.'!Z36+[1]SBDI!Z36+[1]EMS!Z36</f>
        <v>17670.174411350097</v>
      </c>
      <c r="AA36" s="113">
        <f>[1]Standard!AA36+[1]Custom!AA36+[1]RCX!AA36+'[1]New Con.'!AA36+[1]SBDI!AA36+[1]EMS!AA36</f>
        <v>0</v>
      </c>
      <c r="AB36" s="113">
        <f>[1]Standard!AB36+[1]Custom!AB36+[1]RCX!AB36+'[1]New Con.'!AB36+[1]SBDI!AB36+[1]EMS!AB36</f>
        <v>0</v>
      </c>
      <c r="AC36" s="113">
        <f>[1]Standard!AC36+[1]Custom!AC36+[1]RCX!AC36+'[1]New Con.'!AC36+[1]SBDI!AC36+[1]EMS!AC36</f>
        <v>125014.07119949043</v>
      </c>
      <c r="AD36" s="113">
        <f>[1]Standard!AD36+[1]Custom!AD36+[1]RCX!AD36+'[1]New Con.'!AD36+[1]SBDI!AD36+[1]EMS!AD36</f>
        <v>0</v>
      </c>
      <c r="AE36" s="113">
        <f>[1]Standard!AE36+[1]Custom!AE36+[1]RCX!AE36+'[1]New Con.'!AE36+[1]SBDI!AE36+[1]EMS!AE36</f>
        <v>108117.28078013365</v>
      </c>
      <c r="AF36" s="113">
        <f>[1]Standard!AF36+[1]Custom!AF36+[1]RCX!AF36+'[1]New Con.'!AF36+[1]SBDI!AF36+[1]EMS!AF36</f>
        <v>0</v>
      </c>
      <c r="AG36" s="113">
        <f>[1]Standard!AG36+[1]Custom!AG36+[1]RCX!AG36+'[1]New Con.'!AG36+[1]SBDI!AG36+[1]EMS!AG36</f>
        <v>0</v>
      </c>
      <c r="AH36" s="113">
        <f>[1]Standard!AH36+[1]Custom!AH36+[1]RCX!AH36+'[1]New Con.'!AH36+[1]SBDI!AH36+[1]EMS!AH36</f>
        <v>73867.270761569875</v>
      </c>
      <c r="AI36" s="113">
        <f>[1]Standard!AI36+[1]Custom!AI36+[1]RCX!AI36+'[1]New Con.'!AI36+[1]SBDI!AI36+[1]EMS!AI36</f>
        <v>0</v>
      </c>
      <c r="AJ36" s="113">
        <f>[1]Standard!AJ36+[1]Custom!AJ36+[1]RCX!AJ36+'[1]New Con.'!AJ36+[1]SBDI!AJ36+[1]EMS!AJ36</f>
        <v>704209.65208515886</v>
      </c>
      <c r="AK36" s="113">
        <f>[1]Standard!AK36+[1]Custom!AK36+[1]RCX!AK36+'[1]New Con.'!AK36+[1]SBDI!AK36+[1]EMS!AK36</f>
        <v>0</v>
      </c>
      <c r="AL36" s="113">
        <f>[1]Standard!AL36+[1]Custom!AL36+[1]RCX!AL36+'[1]New Con.'!AL36+[1]SBDI!AL36+[1]EMS!AL36</f>
        <v>358781.04159057431</v>
      </c>
      <c r="AM36" s="113">
        <f>[1]Standard!AM36+[1]Custom!AM36+[1]RCX!AM36+'[1]New Con.'!AM36+[1]SBDI!AM36+[1]EMS!AM36</f>
        <v>0</v>
      </c>
      <c r="AN36" s="113">
        <f>[1]Standard!AN36+[1]Custom!AN36+[1]RCX!AN36+'[1]New Con.'!AN36+[1]SBDI!AN36+[1]EMS!AN36</f>
        <v>0</v>
      </c>
      <c r="AO36" s="113">
        <f>[1]Standard!AO36+[1]Custom!AO36+[1]RCX!AO36+'[1]New Con.'!AO36+[1]SBDI!AO36+[1]EMS!AO36</f>
        <v>0</v>
      </c>
      <c r="AQ36" s="136">
        <f>C36-'KWh (Monthly) ENTRY NLI '!E50</f>
        <v>0</v>
      </c>
      <c r="AR36" s="136">
        <f>D36-'KWh (Monthly) ENTRY NLI '!F50</f>
        <v>0</v>
      </c>
      <c r="AS36" s="136">
        <f>E36-'KWh (Monthly) ENTRY NLI '!G50</f>
        <v>0</v>
      </c>
      <c r="AT36" s="136">
        <f>F36-'KWh (Monthly) ENTRY NLI '!H50</f>
        <v>0</v>
      </c>
      <c r="AU36" s="136">
        <f>G36-'KWh (Monthly) ENTRY NLI '!I50</f>
        <v>0</v>
      </c>
      <c r="AV36" s="136">
        <f>H36-'KWh (Monthly) ENTRY NLI '!J50</f>
        <v>0</v>
      </c>
      <c r="AW36" s="136">
        <f>I36-'KWh (Monthly) ENTRY NLI '!K50</f>
        <v>0</v>
      </c>
      <c r="AX36" s="136">
        <f>J36-'KWh (Monthly) ENTRY NLI '!L50</f>
        <v>0</v>
      </c>
      <c r="AY36" s="136">
        <f>K36-'KWh (Monthly) ENTRY NLI '!M50</f>
        <v>0</v>
      </c>
      <c r="AZ36" s="136">
        <f>L36-'KWh (Monthly) ENTRY NLI '!N50</f>
        <v>0</v>
      </c>
      <c r="BA36" s="136">
        <f>M36-'KWh (Monthly) ENTRY NLI '!O50</f>
        <v>0</v>
      </c>
      <c r="BB36" s="136">
        <f>N36-'KWh (Monthly) ENTRY NLI '!P50</f>
        <v>0</v>
      </c>
      <c r="BC36" s="136">
        <f>O36-'KWh (Monthly) ENTRY NLI '!Q50</f>
        <v>0</v>
      </c>
      <c r="BD36" s="136">
        <f>P36-'KWh (Monthly) ENTRY NLI '!R50</f>
        <v>0</v>
      </c>
      <c r="BE36" s="136">
        <f>Q36-'KWh (Monthly) ENTRY NLI '!S50</f>
        <v>0</v>
      </c>
      <c r="BF36" s="136">
        <f>R36-'KWh (Monthly) ENTRY NLI '!T50</f>
        <v>0</v>
      </c>
      <c r="BG36" s="136">
        <f>S36-'KWh (Monthly) ENTRY NLI '!U50</f>
        <v>0</v>
      </c>
      <c r="BH36" s="136">
        <f>T36-'KWh (Monthly) ENTRY NLI '!V50</f>
        <v>0</v>
      </c>
      <c r="BI36" s="136">
        <f>U36-'KWh (Monthly) ENTRY NLI '!W50</f>
        <v>0</v>
      </c>
      <c r="BJ36" s="136">
        <f>V36-'KWh (Monthly) ENTRY NLI '!X50</f>
        <v>0</v>
      </c>
      <c r="BK36" s="136">
        <f>W36-'KWh (Monthly) ENTRY NLI '!Y50</f>
        <v>0</v>
      </c>
      <c r="BL36" s="136">
        <f>X36-'KWh (Monthly) ENTRY NLI '!Z50</f>
        <v>0</v>
      </c>
      <c r="BM36" s="136">
        <f>Y36-'KWh (Monthly) ENTRY NLI '!AA50</f>
        <v>0</v>
      </c>
      <c r="BN36" s="136">
        <f>Z36-'KWh (Monthly) ENTRY NLI '!AB50</f>
        <v>0</v>
      </c>
      <c r="BO36" s="136">
        <f>AA36-'KWh (Monthly) ENTRY NLI '!AC50</f>
        <v>0</v>
      </c>
      <c r="BP36" s="136">
        <f>AB36-'KWh (Monthly) ENTRY NLI '!AD50</f>
        <v>0</v>
      </c>
      <c r="BQ36" s="136">
        <f>AC36-'KWh (Monthly) ENTRY NLI '!AE50</f>
        <v>0</v>
      </c>
      <c r="BR36" s="136">
        <f>AD36-'KWh (Monthly) ENTRY NLI '!AF50</f>
        <v>0</v>
      </c>
      <c r="BS36" s="136">
        <f>AE36-'KWh (Monthly) ENTRY NLI '!AG50</f>
        <v>0</v>
      </c>
      <c r="BT36" s="136">
        <f>AF36-'KWh (Monthly) ENTRY NLI '!AH50</f>
        <v>0</v>
      </c>
      <c r="BU36" s="136">
        <f>AG36-'KWh (Monthly) ENTRY NLI '!AI50</f>
        <v>0</v>
      </c>
      <c r="BV36" s="136">
        <f>AH36-'KWh (Monthly) ENTRY NLI '!AJ50</f>
        <v>0</v>
      </c>
      <c r="BW36" s="136">
        <f>AI36-'KWh (Monthly) ENTRY NLI '!AK50</f>
        <v>0</v>
      </c>
      <c r="BX36" s="136">
        <f>AJ36-'KWh (Monthly) ENTRY NLI '!AL50</f>
        <v>0</v>
      </c>
      <c r="BY36" s="136">
        <f>AK36-'KWh (Monthly) ENTRY NLI '!AM50</f>
        <v>0</v>
      </c>
      <c r="BZ36" s="136">
        <f>SUM(AL36:AO36)-'KWh (Monthly) ENTRY NLI '!AN50</f>
        <v>0</v>
      </c>
    </row>
    <row r="37" spans="1:78" x14ac:dyDescent="0.25">
      <c r="A37" s="223"/>
      <c r="B37" s="185" t="s">
        <v>6</v>
      </c>
      <c r="C37" s="113">
        <f>[1]Standard!C37+[1]Custom!C37+[1]RCX!C37+'[1]New Con.'!C37+[1]SBDI!C37+[1]EMS!C37</f>
        <v>0</v>
      </c>
      <c r="D37" s="113">
        <f>[1]Standard!D37+[1]Custom!D37+[1]RCX!D37+'[1]New Con.'!D37+[1]SBDI!D37+[1]EMS!D37</f>
        <v>0</v>
      </c>
      <c r="E37" s="113">
        <f>[1]Standard!E37+[1]Custom!E37+[1]RCX!E37+'[1]New Con.'!E37+[1]SBDI!E37+[1]EMS!E37</f>
        <v>0</v>
      </c>
      <c r="F37" s="113">
        <f>[1]Standard!F37+[1]Custom!F37+[1]RCX!F37+'[1]New Con.'!F37+[1]SBDI!F37+[1]EMS!F37</f>
        <v>0</v>
      </c>
      <c r="G37" s="113">
        <f>[1]Standard!G37+[1]Custom!G37+[1]RCX!G37+'[1]New Con.'!G37+[1]SBDI!G37+[1]EMS!G37</f>
        <v>0</v>
      </c>
      <c r="H37" s="113">
        <f>[1]Standard!H37+[1]Custom!H37+[1]RCX!H37+'[1]New Con.'!H37+[1]SBDI!H37+[1]EMS!H37</f>
        <v>0</v>
      </c>
      <c r="I37" s="113">
        <f>[1]Standard!I37+[1]Custom!I37+[1]RCX!I37+'[1]New Con.'!I37+[1]SBDI!I37+[1]EMS!I37</f>
        <v>0</v>
      </c>
      <c r="J37" s="113">
        <f>[1]Standard!J37+[1]Custom!J37+[1]RCX!J37+'[1]New Con.'!J37+[1]SBDI!J37+[1]EMS!J37</f>
        <v>0</v>
      </c>
      <c r="K37" s="113">
        <f>[1]Standard!K37+[1]Custom!K37+[1]RCX!K37+'[1]New Con.'!K37+[1]SBDI!K37+[1]EMS!K37</f>
        <v>19822.969006384799</v>
      </c>
      <c r="L37" s="113">
        <f>[1]Standard!L37+[1]Custom!L37+[1]RCX!L37+'[1]New Con.'!L37+[1]SBDI!L37+[1]EMS!L37</f>
        <v>0</v>
      </c>
      <c r="M37" s="113">
        <f>[1]Standard!M37+[1]Custom!M37+[1]RCX!M37+'[1]New Con.'!M37+[1]SBDI!M37+[1]EMS!M37</f>
        <v>0</v>
      </c>
      <c r="N37" s="113">
        <f>[1]Standard!N37+[1]Custom!N37+[1]RCX!N37+'[1]New Con.'!N37+[1]SBDI!N37+[1]EMS!N37</f>
        <v>0</v>
      </c>
      <c r="O37" s="113">
        <f>[1]Standard!O37+[1]Custom!O37+[1]RCX!O37+'[1]New Con.'!O37+[1]SBDI!O37+[1]EMS!O37</f>
        <v>0</v>
      </c>
      <c r="P37" s="113">
        <f>[1]Standard!P37+[1]Custom!P37+[1]RCX!P37+'[1]New Con.'!P37+[1]SBDI!P37+[1]EMS!P37</f>
        <v>0</v>
      </c>
      <c r="Q37" s="113">
        <f>[1]Standard!Q37+[1]Custom!Q37+[1]RCX!Q37+'[1]New Con.'!Q37+[1]SBDI!Q37+[1]EMS!Q37</f>
        <v>0</v>
      </c>
      <c r="R37" s="113">
        <f>[1]Standard!R37+[1]Custom!R37+[1]RCX!R37+'[1]New Con.'!R37+[1]SBDI!R37+[1]EMS!R37</f>
        <v>0</v>
      </c>
      <c r="S37" s="113">
        <f>[1]Standard!S37+[1]Custom!S37+[1]RCX!S37+'[1]New Con.'!S37+[1]SBDI!S37+[1]EMS!S37</f>
        <v>0</v>
      </c>
      <c r="T37" s="113">
        <f>[1]Standard!T37+[1]Custom!T37+[1]RCX!T37+'[1]New Con.'!T37+[1]SBDI!T37+[1]EMS!T37</f>
        <v>0</v>
      </c>
      <c r="U37" s="113">
        <f>[1]Standard!U37+[1]Custom!U37+[1]RCX!U37+'[1]New Con.'!U37+[1]SBDI!U37+[1]EMS!U37</f>
        <v>0</v>
      </c>
      <c r="V37" s="113">
        <f>[1]Standard!V37+[1]Custom!V37+[1]RCX!V37+'[1]New Con.'!V37+[1]SBDI!V37+[1]EMS!V37</f>
        <v>0</v>
      </c>
      <c r="W37" s="113">
        <f>[1]Standard!W37+[1]Custom!W37+[1]RCX!W37+'[1]New Con.'!W37+[1]SBDI!W37+[1]EMS!W37</f>
        <v>46354.497381115674</v>
      </c>
      <c r="X37" s="113">
        <f>[1]Standard!X37+[1]Custom!X37+[1]RCX!X37+'[1]New Con.'!X37+[1]SBDI!X37+[1]EMS!X37</f>
        <v>0</v>
      </c>
      <c r="Y37" s="113">
        <f>[1]Standard!Y37+[1]Custom!Y37+[1]RCX!Y37+'[1]New Con.'!Y37+[1]SBDI!Y37+[1]EMS!Y37</f>
        <v>0</v>
      </c>
      <c r="Z37" s="113">
        <f>[1]Standard!Z37+[1]Custom!Z37+[1]RCX!Z37+'[1]New Con.'!Z37+[1]SBDI!Z37+[1]EMS!Z37</f>
        <v>0</v>
      </c>
      <c r="AA37" s="113">
        <f>[1]Standard!AA37+[1]Custom!AA37+[1]RCX!AA37+'[1]New Con.'!AA37+[1]SBDI!AA37+[1]EMS!AA37</f>
        <v>0</v>
      </c>
      <c r="AB37" s="113">
        <f>[1]Standard!AB37+[1]Custom!AB37+[1]RCX!AB37+'[1]New Con.'!AB37+[1]SBDI!AB37+[1]EMS!AB37</f>
        <v>0</v>
      </c>
      <c r="AC37" s="113">
        <f>[1]Standard!AC37+[1]Custom!AC37+[1]RCX!AC37+'[1]New Con.'!AC37+[1]SBDI!AC37+[1]EMS!AC37</f>
        <v>0</v>
      </c>
      <c r="AD37" s="113">
        <f>[1]Standard!AD37+[1]Custom!AD37+[1]RCX!AD37+'[1]New Con.'!AD37+[1]SBDI!AD37+[1]EMS!AD37</f>
        <v>0</v>
      </c>
      <c r="AE37" s="113">
        <f>[1]Standard!AE37+[1]Custom!AE37+[1]RCX!AE37+'[1]New Con.'!AE37+[1]SBDI!AE37+[1]EMS!AE37</f>
        <v>312204</v>
      </c>
      <c r="AF37" s="113">
        <f>[1]Standard!AF37+[1]Custom!AF37+[1]RCX!AF37+'[1]New Con.'!AF37+[1]SBDI!AF37+[1]EMS!AF37</f>
        <v>0</v>
      </c>
      <c r="AG37" s="113">
        <f>[1]Standard!AG37+[1]Custom!AG37+[1]RCX!AG37+'[1]New Con.'!AG37+[1]SBDI!AG37+[1]EMS!AG37</f>
        <v>51908</v>
      </c>
      <c r="AH37" s="113">
        <f>[1]Standard!AH37+[1]Custom!AH37+[1]RCX!AH37+'[1]New Con.'!AH37+[1]SBDI!AH37+[1]EMS!AH37</f>
        <v>0</v>
      </c>
      <c r="AI37" s="113">
        <f>[1]Standard!AI37+[1]Custom!AI37+[1]RCX!AI37+'[1]New Con.'!AI37+[1]SBDI!AI37+[1]EMS!AI37</f>
        <v>52168.618530055588</v>
      </c>
      <c r="AJ37" s="113">
        <f>[1]Standard!AJ37+[1]Custom!AJ37+[1]RCX!AJ37+'[1]New Con.'!AJ37+[1]SBDI!AJ37+[1]EMS!AJ37</f>
        <v>113331.031384706</v>
      </c>
      <c r="AK37" s="113">
        <f>[1]Standard!AK37+[1]Custom!AK37+[1]RCX!AK37+'[1]New Con.'!AK37+[1]SBDI!AK37+[1]EMS!AK37</f>
        <v>0</v>
      </c>
      <c r="AL37" s="113">
        <f>[1]Standard!AL37+[1]Custom!AL37+[1]RCX!AL37+'[1]New Con.'!AL37+[1]SBDI!AL37+[1]EMS!AL37</f>
        <v>27790.917599886336</v>
      </c>
      <c r="AM37" s="113">
        <f>[1]Standard!AM37+[1]Custom!AM37+[1]RCX!AM37+'[1]New Con.'!AM37+[1]SBDI!AM37+[1]EMS!AM37</f>
        <v>0</v>
      </c>
      <c r="AN37" s="113">
        <f>[1]Standard!AN37+[1]Custom!AN37+[1]RCX!AN37+'[1]New Con.'!AN37+[1]SBDI!AN37+[1]EMS!AN37</f>
        <v>0</v>
      </c>
      <c r="AO37" s="113">
        <f>[1]Standard!AO37+[1]Custom!AO37+[1]RCX!AO37+'[1]New Con.'!AO37+[1]SBDI!AO37+[1]EMS!AO37</f>
        <v>0</v>
      </c>
      <c r="AQ37" s="136">
        <f>C37-'KWh (Monthly) ENTRY NLI '!E51</f>
        <v>0</v>
      </c>
      <c r="AR37" s="136">
        <f>D37-'KWh (Monthly) ENTRY NLI '!F51</f>
        <v>0</v>
      </c>
      <c r="AS37" s="136">
        <f>E37-'KWh (Monthly) ENTRY NLI '!G51</f>
        <v>0</v>
      </c>
      <c r="AT37" s="136">
        <f>F37-'KWh (Monthly) ENTRY NLI '!H51</f>
        <v>0</v>
      </c>
      <c r="AU37" s="136">
        <f>G37-'KWh (Monthly) ENTRY NLI '!I51</f>
        <v>0</v>
      </c>
      <c r="AV37" s="136">
        <f>H37-'KWh (Monthly) ENTRY NLI '!J51</f>
        <v>0</v>
      </c>
      <c r="AW37" s="136">
        <f>I37-'KWh (Monthly) ENTRY NLI '!K51</f>
        <v>0</v>
      </c>
      <c r="AX37" s="136">
        <f>J37-'KWh (Monthly) ENTRY NLI '!L51</f>
        <v>0</v>
      </c>
      <c r="AY37" s="136">
        <f>K37-'KWh (Monthly) ENTRY NLI '!M51</f>
        <v>0</v>
      </c>
      <c r="AZ37" s="136">
        <f>L37-'KWh (Monthly) ENTRY NLI '!N51</f>
        <v>0</v>
      </c>
      <c r="BA37" s="136">
        <f>M37-'KWh (Monthly) ENTRY NLI '!O51</f>
        <v>0</v>
      </c>
      <c r="BB37" s="136">
        <f>N37-'KWh (Monthly) ENTRY NLI '!P51</f>
        <v>0</v>
      </c>
      <c r="BC37" s="136">
        <f>O37-'KWh (Monthly) ENTRY NLI '!Q51</f>
        <v>0</v>
      </c>
      <c r="BD37" s="136">
        <f>P37-'KWh (Monthly) ENTRY NLI '!R51</f>
        <v>0</v>
      </c>
      <c r="BE37" s="136">
        <f>Q37-'KWh (Monthly) ENTRY NLI '!S51</f>
        <v>0</v>
      </c>
      <c r="BF37" s="136">
        <f>R37-'KWh (Monthly) ENTRY NLI '!T51</f>
        <v>0</v>
      </c>
      <c r="BG37" s="136">
        <f>S37-'KWh (Monthly) ENTRY NLI '!U51</f>
        <v>0</v>
      </c>
      <c r="BH37" s="136">
        <f>T37-'KWh (Monthly) ENTRY NLI '!V51</f>
        <v>0</v>
      </c>
      <c r="BI37" s="136">
        <f>U37-'KWh (Monthly) ENTRY NLI '!W51</f>
        <v>0</v>
      </c>
      <c r="BJ37" s="136">
        <f>V37-'KWh (Monthly) ENTRY NLI '!X51</f>
        <v>0</v>
      </c>
      <c r="BK37" s="136">
        <f>W37-'KWh (Monthly) ENTRY NLI '!Y51</f>
        <v>0</v>
      </c>
      <c r="BL37" s="136">
        <f>X37-'KWh (Monthly) ENTRY NLI '!Z51</f>
        <v>0</v>
      </c>
      <c r="BM37" s="136">
        <f>Y37-'KWh (Monthly) ENTRY NLI '!AA51</f>
        <v>0</v>
      </c>
      <c r="BN37" s="136">
        <f>Z37-'KWh (Monthly) ENTRY NLI '!AB51</f>
        <v>0</v>
      </c>
      <c r="BO37" s="136">
        <f>AA37-'KWh (Monthly) ENTRY NLI '!AC51</f>
        <v>0</v>
      </c>
      <c r="BP37" s="136">
        <f>AB37-'KWh (Monthly) ENTRY NLI '!AD51</f>
        <v>0</v>
      </c>
      <c r="BQ37" s="136">
        <f>AC37-'KWh (Monthly) ENTRY NLI '!AE51</f>
        <v>0</v>
      </c>
      <c r="BR37" s="136">
        <f>AD37-'KWh (Monthly) ENTRY NLI '!AF51</f>
        <v>0</v>
      </c>
      <c r="BS37" s="136">
        <f>AE37-'KWh (Monthly) ENTRY NLI '!AG51</f>
        <v>0</v>
      </c>
      <c r="BT37" s="136">
        <f>AF37-'KWh (Monthly) ENTRY NLI '!AH51</f>
        <v>0</v>
      </c>
      <c r="BU37" s="136">
        <f>AG37-'KWh (Monthly) ENTRY NLI '!AI51</f>
        <v>0</v>
      </c>
      <c r="BV37" s="136">
        <f>AH37-'KWh (Monthly) ENTRY NLI '!AJ51</f>
        <v>0</v>
      </c>
      <c r="BW37" s="136">
        <f>AI37-'KWh (Monthly) ENTRY NLI '!AK51</f>
        <v>0</v>
      </c>
      <c r="BX37" s="136">
        <f>AJ37-'KWh (Monthly) ENTRY NLI '!AL51</f>
        <v>0</v>
      </c>
      <c r="BY37" s="136">
        <f>AK37-'KWh (Monthly) ENTRY NLI '!AM51</f>
        <v>0</v>
      </c>
      <c r="BZ37" s="136">
        <f>SUM(AL37:AO37)-'KWh (Monthly) ENTRY NLI '!AN51</f>
        <v>0</v>
      </c>
    </row>
    <row r="38" spans="1:78" x14ac:dyDescent="0.25">
      <c r="A38" s="223"/>
      <c r="B38" s="185" t="s">
        <v>10</v>
      </c>
      <c r="C38" s="113">
        <f>[1]Standard!C38+[1]Custom!C38+[1]RCX!C38+'[1]New Con.'!C38+[1]SBDI!C38+[1]EMS!C38</f>
        <v>0</v>
      </c>
      <c r="D38" s="113">
        <f>[1]Standard!D38+[1]Custom!D38+[1]RCX!D38+'[1]New Con.'!D38+[1]SBDI!D38+[1]EMS!D38</f>
        <v>0</v>
      </c>
      <c r="E38" s="113">
        <f>[1]Standard!E38+[1]Custom!E38+[1]RCX!E38+'[1]New Con.'!E38+[1]SBDI!E38+[1]EMS!E38</f>
        <v>0</v>
      </c>
      <c r="F38" s="113">
        <f>[1]Standard!F38+[1]Custom!F38+[1]RCX!F38+'[1]New Con.'!F38+[1]SBDI!F38+[1]EMS!F38</f>
        <v>0</v>
      </c>
      <c r="G38" s="113">
        <f>[1]Standard!G38+[1]Custom!G38+[1]RCX!G38+'[1]New Con.'!G38+[1]SBDI!G38+[1]EMS!G38</f>
        <v>0</v>
      </c>
      <c r="H38" s="113">
        <f>[1]Standard!H38+[1]Custom!H38+[1]RCX!H38+'[1]New Con.'!H38+[1]SBDI!H38+[1]EMS!H38</f>
        <v>0</v>
      </c>
      <c r="I38" s="113">
        <f>[1]Standard!I38+[1]Custom!I38+[1]RCX!I38+'[1]New Con.'!I38+[1]SBDI!I38+[1]EMS!I38</f>
        <v>0</v>
      </c>
      <c r="J38" s="113">
        <f>[1]Standard!J38+[1]Custom!J38+[1]RCX!J38+'[1]New Con.'!J38+[1]SBDI!J38+[1]EMS!J38</f>
        <v>0</v>
      </c>
      <c r="K38" s="113">
        <f>[1]Standard!K38+[1]Custom!K38+[1]RCX!K38+'[1]New Con.'!K38+[1]SBDI!K38+[1]EMS!K38</f>
        <v>0</v>
      </c>
      <c r="L38" s="113">
        <f>[1]Standard!L38+[1]Custom!L38+[1]RCX!L38+'[1]New Con.'!L38+[1]SBDI!L38+[1]EMS!L38</f>
        <v>0</v>
      </c>
      <c r="M38" s="113">
        <f>[1]Standard!M38+[1]Custom!M38+[1]RCX!M38+'[1]New Con.'!M38+[1]SBDI!M38+[1]EMS!M38</f>
        <v>35881.242754773557</v>
      </c>
      <c r="N38" s="113">
        <f>[1]Standard!N38+[1]Custom!N38+[1]RCX!N38+'[1]New Con.'!N38+[1]SBDI!N38+[1]EMS!N38</f>
        <v>0</v>
      </c>
      <c r="O38" s="113">
        <f>[1]Standard!O38+[1]Custom!O38+[1]RCX!O38+'[1]New Con.'!O38+[1]SBDI!O38+[1]EMS!O38</f>
        <v>0</v>
      </c>
      <c r="P38" s="113">
        <f>[1]Standard!P38+[1]Custom!P38+[1]RCX!P38+'[1]New Con.'!P38+[1]SBDI!P38+[1]EMS!P38</f>
        <v>0</v>
      </c>
      <c r="Q38" s="113">
        <f>[1]Standard!Q38+[1]Custom!Q38+[1]RCX!Q38+'[1]New Con.'!Q38+[1]SBDI!Q38+[1]EMS!Q38</f>
        <v>0</v>
      </c>
      <c r="R38" s="113">
        <f>[1]Standard!R38+[1]Custom!R38+[1]RCX!R38+'[1]New Con.'!R38+[1]SBDI!R38+[1]EMS!R38</f>
        <v>0</v>
      </c>
      <c r="S38" s="113">
        <f>[1]Standard!S38+[1]Custom!S38+[1]RCX!S38+'[1]New Con.'!S38+[1]SBDI!S38+[1]EMS!S38</f>
        <v>0</v>
      </c>
      <c r="T38" s="113">
        <f>[1]Standard!T38+[1]Custom!T38+[1]RCX!T38+'[1]New Con.'!T38+[1]SBDI!T38+[1]EMS!T38</f>
        <v>0</v>
      </c>
      <c r="U38" s="113">
        <f>[1]Standard!U38+[1]Custom!U38+[1]RCX!U38+'[1]New Con.'!U38+[1]SBDI!U38+[1]EMS!U38</f>
        <v>0</v>
      </c>
      <c r="V38" s="113">
        <f>[1]Standard!V38+[1]Custom!V38+[1]RCX!V38+'[1]New Con.'!V38+[1]SBDI!V38+[1]EMS!V38</f>
        <v>0</v>
      </c>
      <c r="W38" s="113">
        <f>[1]Standard!W38+[1]Custom!W38+[1]RCX!W38+'[1]New Con.'!W38+[1]SBDI!W38+[1]EMS!W38</f>
        <v>0</v>
      </c>
      <c r="X38" s="113">
        <f>[1]Standard!X38+[1]Custom!X38+[1]RCX!X38+'[1]New Con.'!X38+[1]SBDI!X38+[1]EMS!X38</f>
        <v>0</v>
      </c>
      <c r="Y38" s="113">
        <f>[1]Standard!Y38+[1]Custom!Y38+[1]RCX!Y38+'[1]New Con.'!Y38+[1]SBDI!Y38+[1]EMS!Y38</f>
        <v>0</v>
      </c>
      <c r="Z38" s="113">
        <f>[1]Standard!Z38+[1]Custom!Z38+[1]RCX!Z38+'[1]New Con.'!Z38+[1]SBDI!Z38+[1]EMS!Z38</f>
        <v>0</v>
      </c>
      <c r="AA38" s="113">
        <f>[1]Standard!AA38+[1]Custom!AA38+[1]RCX!AA38+'[1]New Con.'!AA38+[1]SBDI!AA38+[1]EMS!AA38</f>
        <v>0</v>
      </c>
      <c r="AB38" s="113">
        <f>[1]Standard!AB38+[1]Custom!AB38+[1]RCX!AB38+'[1]New Con.'!AB38+[1]SBDI!AB38+[1]EMS!AB38</f>
        <v>0</v>
      </c>
      <c r="AC38" s="113">
        <f>[1]Standard!AC38+[1]Custom!AC38+[1]RCX!AC38+'[1]New Con.'!AC38+[1]SBDI!AC38+[1]EMS!AC38</f>
        <v>0</v>
      </c>
      <c r="AD38" s="113">
        <f>[1]Standard!AD38+[1]Custom!AD38+[1]RCX!AD38+'[1]New Con.'!AD38+[1]SBDI!AD38+[1]EMS!AD38</f>
        <v>0</v>
      </c>
      <c r="AE38" s="113">
        <f>[1]Standard!AE38+[1]Custom!AE38+[1]RCX!AE38+'[1]New Con.'!AE38+[1]SBDI!AE38+[1]EMS!AE38</f>
        <v>0</v>
      </c>
      <c r="AF38" s="113">
        <f>[1]Standard!AF38+[1]Custom!AF38+[1]RCX!AF38+'[1]New Con.'!AF38+[1]SBDI!AF38+[1]EMS!AF38</f>
        <v>0</v>
      </c>
      <c r="AG38" s="113">
        <f>[1]Standard!AG38+[1]Custom!AG38+[1]RCX!AG38+'[1]New Con.'!AG38+[1]SBDI!AG38+[1]EMS!AG38</f>
        <v>0</v>
      </c>
      <c r="AH38" s="113">
        <f>[1]Standard!AH38+[1]Custom!AH38+[1]RCX!AH38+'[1]New Con.'!AH38+[1]SBDI!AH38+[1]EMS!AH38</f>
        <v>0</v>
      </c>
      <c r="AI38" s="113">
        <f>[1]Standard!AI38+[1]Custom!AI38+[1]RCX!AI38+'[1]New Con.'!AI38+[1]SBDI!AI38+[1]EMS!AI38</f>
        <v>0</v>
      </c>
      <c r="AJ38" s="113">
        <f>[1]Standard!AJ38+[1]Custom!AJ38+[1]RCX!AJ38+'[1]New Con.'!AJ38+[1]SBDI!AJ38+[1]EMS!AJ38</f>
        <v>0</v>
      </c>
      <c r="AK38" s="113">
        <f>[1]Standard!AK38+[1]Custom!AK38+[1]RCX!AK38+'[1]New Con.'!AK38+[1]SBDI!AK38+[1]EMS!AK38</f>
        <v>0</v>
      </c>
      <c r="AL38" s="113">
        <f>[1]Standard!AL38+[1]Custom!AL38+[1]RCX!AL38+'[1]New Con.'!AL38+[1]SBDI!AL38+[1]EMS!AL38</f>
        <v>0</v>
      </c>
      <c r="AM38" s="113">
        <f>[1]Standard!AM38+[1]Custom!AM38+[1]RCX!AM38+'[1]New Con.'!AM38+[1]SBDI!AM38+[1]EMS!AM38</f>
        <v>0</v>
      </c>
      <c r="AN38" s="113">
        <f>[1]Standard!AN38+[1]Custom!AN38+[1]RCX!AN38+'[1]New Con.'!AN38+[1]SBDI!AN38+[1]EMS!AN38</f>
        <v>0</v>
      </c>
      <c r="AO38" s="113">
        <f>[1]Standard!AO38+[1]Custom!AO38+[1]RCX!AO38+'[1]New Con.'!AO38+[1]SBDI!AO38+[1]EMS!AO38</f>
        <v>0</v>
      </c>
      <c r="AQ38" s="136">
        <f>C38-'KWh (Monthly) ENTRY NLI '!E52</f>
        <v>0</v>
      </c>
      <c r="AR38" s="136">
        <f>D38-'KWh (Monthly) ENTRY NLI '!F52</f>
        <v>0</v>
      </c>
      <c r="AS38" s="136">
        <f>E38-'KWh (Monthly) ENTRY NLI '!G52</f>
        <v>0</v>
      </c>
      <c r="AT38" s="136">
        <f>F38-'KWh (Monthly) ENTRY NLI '!H52</f>
        <v>0</v>
      </c>
      <c r="AU38" s="136">
        <f>G38-'KWh (Monthly) ENTRY NLI '!I52</f>
        <v>0</v>
      </c>
      <c r="AV38" s="136">
        <f>H38-'KWh (Monthly) ENTRY NLI '!J52</f>
        <v>0</v>
      </c>
      <c r="AW38" s="136">
        <f>I38-'KWh (Monthly) ENTRY NLI '!K52</f>
        <v>0</v>
      </c>
      <c r="AX38" s="136">
        <f>J38-'KWh (Monthly) ENTRY NLI '!L52</f>
        <v>0</v>
      </c>
      <c r="AY38" s="136">
        <f>K38-'KWh (Monthly) ENTRY NLI '!M52</f>
        <v>0</v>
      </c>
      <c r="AZ38" s="136">
        <f>L38-'KWh (Monthly) ENTRY NLI '!N52</f>
        <v>0</v>
      </c>
      <c r="BA38" s="136">
        <f>M38-'KWh (Monthly) ENTRY NLI '!O52</f>
        <v>0</v>
      </c>
      <c r="BB38" s="136">
        <f>N38-'KWh (Monthly) ENTRY NLI '!P52</f>
        <v>0</v>
      </c>
      <c r="BC38" s="136">
        <f>O38-'KWh (Monthly) ENTRY NLI '!Q52</f>
        <v>0</v>
      </c>
      <c r="BD38" s="136">
        <f>P38-'KWh (Monthly) ENTRY NLI '!R52</f>
        <v>0</v>
      </c>
      <c r="BE38" s="136">
        <f>Q38-'KWh (Monthly) ENTRY NLI '!S52</f>
        <v>0</v>
      </c>
      <c r="BF38" s="136">
        <f>R38-'KWh (Monthly) ENTRY NLI '!T52</f>
        <v>0</v>
      </c>
      <c r="BG38" s="136">
        <f>S38-'KWh (Monthly) ENTRY NLI '!U52</f>
        <v>0</v>
      </c>
      <c r="BH38" s="136">
        <f>T38-'KWh (Monthly) ENTRY NLI '!V52</f>
        <v>0</v>
      </c>
      <c r="BI38" s="136">
        <f>U38-'KWh (Monthly) ENTRY NLI '!W52</f>
        <v>0</v>
      </c>
      <c r="BJ38" s="136">
        <f>V38-'KWh (Monthly) ENTRY NLI '!X52</f>
        <v>0</v>
      </c>
      <c r="BK38" s="136">
        <f>W38-'KWh (Monthly) ENTRY NLI '!Y52</f>
        <v>0</v>
      </c>
      <c r="BL38" s="136">
        <f>X38-'KWh (Monthly) ENTRY NLI '!Z52</f>
        <v>0</v>
      </c>
      <c r="BM38" s="136">
        <f>Y38-'KWh (Monthly) ENTRY NLI '!AA52</f>
        <v>0</v>
      </c>
      <c r="BN38" s="136">
        <f>Z38-'KWh (Monthly) ENTRY NLI '!AB52</f>
        <v>0</v>
      </c>
      <c r="BO38" s="136">
        <f>AA38-'KWh (Monthly) ENTRY NLI '!AC52</f>
        <v>0</v>
      </c>
      <c r="BP38" s="136">
        <f>AB38-'KWh (Monthly) ENTRY NLI '!AD52</f>
        <v>0</v>
      </c>
      <c r="BQ38" s="136">
        <f>AC38-'KWh (Monthly) ENTRY NLI '!AE52</f>
        <v>0</v>
      </c>
      <c r="BR38" s="136">
        <f>AD38-'KWh (Monthly) ENTRY NLI '!AF52</f>
        <v>0</v>
      </c>
      <c r="BS38" s="136">
        <f>AE38-'KWh (Monthly) ENTRY NLI '!AG52</f>
        <v>0</v>
      </c>
      <c r="BT38" s="136">
        <f>AF38-'KWh (Monthly) ENTRY NLI '!AH52</f>
        <v>0</v>
      </c>
      <c r="BU38" s="136">
        <f>AG38-'KWh (Monthly) ENTRY NLI '!AI52</f>
        <v>0</v>
      </c>
      <c r="BV38" s="136">
        <f>AH38-'KWh (Monthly) ENTRY NLI '!AJ52</f>
        <v>0</v>
      </c>
      <c r="BW38" s="136">
        <f>AI38-'KWh (Monthly) ENTRY NLI '!AK52</f>
        <v>0</v>
      </c>
      <c r="BX38" s="136">
        <f>AJ38-'KWh (Monthly) ENTRY NLI '!AL52</f>
        <v>0</v>
      </c>
      <c r="BY38" s="136">
        <f>AK38-'KWh (Monthly) ENTRY NLI '!AM52</f>
        <v>0</v>
      </c>
      <c r="BZ38" s="136">
        <f>SUM(AL38:AO38)-'KWh (Monthly) ENTRY NLI '!AN52</f>
        <v>0</v>
      </c>
    </row>
    <row r="39" spans="1:78" x14ac:dyDescent="0.25">
      <c r="A39" s="223"/>
      <c r="B39" s="185" t="s">
        <v>1</v>
      </c>
      <c r="C39" s="113">
        <f>[1]Standard!C39+[1]Custom!C39+[1]RCX!C39+'[1]New Con.'!C39+[1]SBDI!C39+[1]EMS!C39</f>
        <v>0</v>
      </c>
      <c r="D39" s="113">
        <f>[1]Standard!D39+[1]Custom!D39+[1]RCX!D39+'[1]New Con.'!D39+[1]SBDI!D39+[1]EMS!D39</f>
        <v>0</v>
      </c>
      <c r="E39" s="113">
        <f>[1]Standard!E39+[1]Custom!E39+[1]RCX!E39+'[1]New Con.'!E39+[1]SBDI!E39+[1]EMS!E39</f>
        <v>0</v>
      </c>
      <c r="F39" s="113">
        <f>[1]Standard!F39+[1]Custom!F39+[1]RCX!F39+'[1]New Con.'!F39+[1]SBDI!F39+[1]EMS!F39</f>
        <v>12248</v>
      </c>
      <c r="G39" s="113">
        <f>[1]Standard!G39+[1]Custom!G39+[1]RCX!G39+'[1]New Con.'!G39+[1]SBDI!G39+[1]EMS!G39</f>
        <v>0</v>
      </c>
      <c r="H39" s="113">
        <f>[1]Standard!H39+[1]Custom!H39+[1]RCX!H39+'[1]New Con.'!H39+[1]SBDI!H39+[1]EMS!H39</f>
        <v>0</v>
      </c>
      <c r="I39" s="113">
        <f>[1]Standard!I39+[1]Custom!I39+[1]RCX!I39+'[1]New Con.'!I39+[1]SBDI!I39+[1]EMS!I39</f>
        <v>0</v>
      </c>
      <c r="J39" s="113">
        <f>[1]Standard!J39+[1]Custom!J39+[1]RCX!J39+'[1]New Con.'!J39+[1]SBDI!J39+[1]EMS!J39</f>
        <v>24012.642633410454</v>
      </c>
      <c r="K39" s="113">
        <f>[1]Standard!K39+[1]Custom!K39+[1]RCX!K39+'[1]New Con.'!K39+[1]SBDI!K39+[1]EMS!K39</f>
        <v>0</v>
      </c>
      <c r="L39" s="113">
        <f>[1]Standard!L39+[1]Custom!L39+[1]RCX!L39+'[1]New Con.'!L39+[1]SBDI!L39+[1]EMS!L39</f>
        <v>158258.10790664057</v>
      </c>
      <c r="M39" s="113">
        <f>[1]Standard!M39+[1]Custom!M39+[1]RCX!M39+'[1]New Con.'!M39+[1]SBDI!M39+[1]EMS!M39</f>
        <v>100277.69239110847</v>
      </c>
      <c r="N39" s="113">
        <f>[1]Standard!N39+[1]Custom!N39+[1]RCX!N39+'[1]New Con.'!N39+[1]SBDI!N39+[1]EMS!N39</f>
        <v>114396.05534833786</v>
      </c>
      <c r="O39" s="113">
        <f>[1]Standard!O39+[1]Custom!O39+[1]RCX!O39+'[1]New Con.'!O39+[1]SBDI!O39+[1]EMS!O39</f>
        <v>122932.03140286262</v>
      </c>
      <c r="P39" s="113">
        <f>[1]Standard!P39+[1]Custom!P39+[1]RCX!P39+'[1]New Con.'!P39+[1]SBDI!P39+[1]EMS!P39</f>
        <v>278838.26801166579</v>
      </c>
      <c r="Q39" s="113">
        <f>[1]Standard!Q39+[1]Custom!Q39+[1]RCX!Q39+'[1]New Con.'!Q39+[1]SBDI!Q39+[1]EMS!Q39</f>
        <v>259546.68135321554</v>
      </c>
      <c r="R39" s="113">
        <f>[1]Standard!R39+[1]Custom!R39+[1]RCX!R39+'[1]New Con.'!R39+[1]SBDI!R39+[1]EMS!R39</f>
        <v>390597.65251733368</v>
      </c>
      <c r="S39" s="113">
        <f>[1]Standard!S39+[1]Custom!S39+[1]RCX!S39+'[1]New Con.'!S39+[1]SBDI!S39+[1]EMS!S39</f>
        <v>330330.97730839258</v>
      </c>
      <c r="T39" s="113">
        <f>[1]Standard!T39+[1]Custom!T39+[1]RCX!T39+'[1]New Con.'!T39+[1]SBDI!T39+[1]EMS!T39</f>
        <v>663240.08346349141</v>
      </c>
      <c r="U39" s="113">
        <f>[1]Standard!U39+[1]Custom!U39+[1]RCX!U39+'[1]New Con.'!U39+[1]SBDI!U39+[1]EMS!U39</f>
        <v>84318.97625794739</v>
      </c>
      <c r="V39" s="113">
        <f>[1]Standard!V39+[1]Custom!V39+[1]RCX!V39+'[1]New Con.'!V39+[1]SBDI!V39+[1]EMS!V39</f>
        <v>213316.13185066564</v>
      </c>
      <c r="W39" s="113">
        <f>[1]Standard!W39+[1]Custom!W39+[1]RCX!W39+'[1]New Con.'!W39+[1]SBDI!W39+[1]EMS!W39</f>
        <v>944176.52046910312</v>
      </c>
      <c r="X39" s="113">
        <f>[1]Standard!X39+[1]Custom!X39+[1]RCX!X39+'[1]New Con.'!X39+[1]SBDI!X39+[1]EMS!X39</f>
        <v>685243.99068749952</v>
      </c>
      <c r="Y39" s="113">
        <f>[1]Standard!Y39+[1]Custom!Y39+[1]RCX!Y39+'[1]New Con.'!Y39+[1]SBDI!Y39+[1]EMS!Y39</f>
        <v>377273.06137767446</v>
      </c>
      <c r="Z39" s="113">
        <f>[1]Standard!Z39+[1]Custom!Z39+[1]RCX!Z39+'[1]New Con.'!Z39+[1]SBDI!Z39+[1]EMS!Z39</f>
        <v>631497.04829363769</v>
      </c>
      <c r="AA39" s="113">
        <f>[1]Standard!AA39+[1]Custom!AA39+[1]RCX!AA39+'[1]New Con.'!AA39+[1]SBDI!AA39+[1]EMS!AA39</f>
        <v>92757.457621555601</v>
      </c>
      <c r="AB39" s="113">
        <f>[1]Standard!AB39+[1]Custom!AB39+[1]RCX!AB39+'[1]New Con.'!AB39+[1]SBDI!AB39+[1]EMS!AB39</f>
        <v>358167.42451299285</v>
      </c>
      <c r="AC39" s="113">
        <f>[1]Standard!AC39+[1]Custom!AC39+[1]RCX!AC39+'[1]New Con.'!AC39+[1]SBDI!AC39+[1]EMS!AC39</f>
        <v>1139588.0086211229</v>
      </c>
      <c r="AD39" s="113">
        <f>[1]Standard!AD39+[1]Custom!AD39+[1]RCX!AD39+'[1]New Con.'!AD39+[1]SBDI!AD39+[1]EMS!AD39</f>
        <v>543428.89709937794</v>
      </c>
      <c r="AE39" s="113">
        <f>[1]Standard!AE39+[1]Custom!AE39+[1]RCX!AE39+'[1]New Con.'!AE39+[1]SBDI!AE39+[1]EMS!AE39</f>
        <v>901732.00452429103</v>
      </c>
      <c r="AF39" s="113">
        <f>[1]Standard!AF39+[1]Custom!AF39+[1]RCX!AF39+'[1]New Con.'!AF39+[1]SBDI!AF39+[1]EMS!AF39</f>
        <v>314836.12713271286</v>
      </c>
      <c r="AG39" s="113">
        <f>[1]Standard!AG39+[1]Custom!AG39+[1]RCX!AG39+'[1]New Con.'!AG39+[1]SBDI!AG39+[1]EMS!AG39</f>
        <v>399473.40110808791</v>
      </c>
      <c r="AH39" s="113">
        <f>[1]Standard!AH39+[1]Custom!AH39+[1]RCX!AH39+'[1]New Con.'!AH39+[1]SBDI!AH39+[1]EMS!AH39</f>
        <v>318484.70446705824</v>
      </c>
      <c r="AI39" s="113">
        <f>[1]Standard!AI39+[1]Custom!AI39+[1]RCX!AI39+'[1]New Con.'!AI39+[1]SBDI!AI39+[1]EMS!AI39</f>
        <v>1567419.5164709173</v>
      </c>
      <c r="AJ39" s="113">
        <f>[1]Standard!AJ39+[1]Custom!AJ39+[1]RCX!AJ39+'[1]New Con.'!AJ39+[1]SBDI!AJ39+[1]EMS!AJ39</f>
        <v>1088972.9938461776</v>
      </c>
      <c r="AK39" s="113">
        <f>[1]Standard!AK39+[1]Custom!AK39+[1]RCX!AK39+'[1]New Con.'!AK39+[1]SBDI!AK39+[1]EMS!AK39</f>
        <v>211978.20488566317</v>
      </c>
      <c r="AL39" s="113">
        <f>[1]Standard!AL39+[1]Custom!AL39+[1]RCX!AL39+'[1]New Con.'!AL39+[1]SBDI!AL39+[1]EMS!AL39</f>
        <v>3119637.7591990507</v>
      </c>
      <c r="AM39" s="113">
        <f>[1]Standard!AM39+[1]Custom!AM39+[1]RCX!AM39+'[1]New Con.'!AM39+[1]SBDI!AM39+[1]EMS!AM39</f>
        <v>0</v>
      </c>
      <c r="AN39" s="113">
        <f>[1]Standard!AN39+[1]Custom!AN39+[1]RCX!AN39+'[1]New Con.'!AN39+[1]SBDI!AN39+[1]EMS!AN39</f>
        <v>0</v>
      </c>
      <c r="AO39" s="113">
        <f>[1]Standard!AO39+[1]Custom!AO39+[1]RCX!AO39+'[1]New Con.'!AO39+[1]SBDI!AO39+[1]EMS!AO39</f>
        <v>0</v>
      </c>
      <c r="AQ39" s="136">
        <f>C39-'KWh (Monthly) ENTRY NLI '!E53</f>
        <v>0</v>
      </c>
      <c r="AR39" s="136">
        <f>D39-'KWh (Monthly) ENTRY NLI '!F53</f>
        <v>0</v>
      </c>
      <c r="AS39" s="136">
        <f>E39-'KWh (Monthly) ENTRY NLI '!G53</f>
        <v>0</v>
      </c>
      <c r="AT39" s="136">
        <f>F39-'KWh (Monthly) ENTRY NLI '!H53</f>
        <v>0</v>
      </c>
      <c r="AU39" s="136">
        <f>G39-'KWh (Monthly) ENTRY NLI '!I53</f>
        <v>0</v>
      </c>
      <c r="AV39" s="136">
        <f>H39-'KWh (Monthly) ENTRY NLI '!J53</f>
        <v>0</v>
      </c>
      <c r="AW39" s="136">
        <f>I39-'KWh (Monthly) ENTRY NLI '!K53</f>
        <v>0</v>
      </c>
      <c r="AX39" s="136">
        <f>J39-'KWh (Monthly) ENTRY NLI '!L53</f>
        <v>0</v>
      </c>
      <c r="AY39" s="136">
        <f>K39-'KWh (Monthly) ENTRY NLI '!M53</f>
        <v>0</v>
      </c>
      <c r="AZ39" s="136">
        <f>L39-'KWh (Monthly) ENTRY NLI '!N53</f>
        <v>0</v>
      </c>
      <c r="BA39" s="136">
        <f>M39-'KWh (Monthly) ENTRY NLI '!O53</f>
        <v>0</v>
      </c>
      <c r="BB39" s="136">
        <f>N39-'KWh (Monthly) ENTRY NLI '!P53</f>
        <v>0</v>
      </c>
      <c r="BC39" s="136">
        <f>O39-'KWh (Monthly) ENTRY NLI '!Q53</f>
        <v>0</v>
      </c>
      <c r="BD39" s="136">
        <f>P39-'KWh (Monthly) ENTRY NLI '!R53</f>
        <v>0</v>
      </c>
      <c r="BE39" s="136">
        <f>Q39-'KWh (Monthly) ENTRY NLI '!S53</f>
        <v>0</v>
      </c>
      <c r="BF39" s="136">
        <f>R39-'KWh (Monthly) ENTRY NLI '!T53</f>
        <v>0</v>
      </c>
      <c r="BG39" s="136">
        <f>S39-'KWh (Monthly) ENTRY NLI '!U53</f>
        <v>0</v>
      </c>
      <c r="BH39" s="136">
        <f>T39-'KWh (Monthly) ENTRY NLI '!V53</f>
        <v>0</v>
      </c>
      <c r="BI39" s="136">
        <f>U39-'KWh (Monthly) ENTRY NLI '!W53</f>
        <v>0</v>
      </c>
      <c r="BJ39" s="136">
        <f>V39-'KWh (Monthly) ENTRY NLI '!X53</f>
        <v>0</v>
      </c>
      <c r="BK39" s="136">
        <f>W39-'KWh (Monthly) ENTRY NLI '!Y53</f>
        <v>0</v>
      </c>
      <c r="BL39" s="136">
        <f>X39-'KWh (Monthly) ENTRY NLI '!Z53</f>
        <v>0</v>
      </c>
      <c r="BM39" s="136">
        <f>Y39-'KWh (Monthly) ENTRY NLI '!AA53</f>
        <v>0</v>
      </c>
      <c r="BN39" s="136">
        <f>Z39-'KWh (Monthly) ENTRY NLI '!AB53</f>
        <v>0</v>
      </c>
      <c r="BO39" s="136">
        <f>AA39-'KWh (Monthly) ENTRY NLI '!AC53</f>
        <v>0</v>
      </c>
      <c r="BP39" s="136">
        <f>AB39-'KWh (Monthly) ENTRY NLI '!AD53</f>
        <v>0</v>
      </c>
      <c r="BQ39" s="136">
        <f>AC39-'KWh (Monthly) ENTRY NLI '!AE53</f>
        <v>0</v>
      </c>
      <c r="BR39" s="136">
        <f>AD39-'KWh (Monthly) ENTRY NLI '!AF53</f>
        <v>0</v>
      </c>
      <c r="BS39" s="136">
        <f>AE39-'KWh (Monthly) ENTRY NLI '!AG53</f>
        <v>0</v>
      </c>
      <c r="BT39" s="136">
        <f>AF39-'KWh (Monthly) ENTRY NLI '!AH53</f>
        <v>0</v>
      </c>
      <c r="BU39" s="136">
        <f>AG39-'KWh (Monthly) ENTRY NLI '!AI53</f>
        <v>0</v>
      </c>
      <c r="BV39" s="136">
        <f>AH39-'KWh (Monthly) ENTRY NLI '!AJ53</f>
        <v>0</v>
      </c>
      <c r="BW39" s="136">
        <f>AI39-'KWh (Monthly) ENTRY NLI '!AK53</f>
        <v>0</v>
      </c>
      <c r="BX39" s="136">
        <f>AJ39-'KWh (Monthly) ENTRY NLI '!AL53</f>
        <v>0</v>
      </c>
      <c r="BY39" s="136">
        <f>AK39-'KWh (Monthly) ENTRY NLI '!AM53</f>
        <v>0</v>
      </c>
      <c r="BZ39" s="136">
        <f>SUM(AL39:AO39)-'KWh (Monthly) ENTRY NLI '!AN53</f>
        <v>0</v>
      </c>
    </row>
    <row r="40" spans="1:78" x14ac:dyDescent="0.25">
      <c r="A40" s="223"/>
      <c r="B40" s="185" t="s">
        <v>11</v>
      </c>
      <c r="C40" s="113">
        <f>[1]Standard!C40+[1]Custom!C40+[1]RCX!C40+'[1]New Con.'!C40+[1]SBDI!C40+[1]EMS!C40</f>
        <v>0</v>
      </c>
      <c r="D40" s="113">
        <f>[1]Standard!D40+[1]Custom!D40+[1]RCX!D40+'[1]New Con.'!D40+[1]SBDI!D40+[1]EMS!D40</f>
        <v>0</v>
      </c>
      <c r="E40" s="113">
        <f>[1]Standard!E40+[1]Custom!E40+[1]RCX!E40+'[1]New Con.'!E40+[1]SBDI!E40+[1]EMS!E40</f>
        <v>0</v>
      </c>
      <c r="F40" s="113">
        <f>[1]Standard!F40+[1]Custom!F40+[1]RCX!F40+'[1]New Con.'!F40+[1]SBDI!F40+[1]EMS!F40</f>
        <v>41415.467285916602</v>
      </c>
      <c r="G40" s="113">
        <f>[1]Standard!G40+[1]Custom!G40+[1]RCX!G40+'[1]New Con.'!G40+[1]SBDI!G40+[1]EMS!G40</f>
        <v>0</v>
      </c>
      <c r="H40" s="113">
        <f>[1]Standard!H40+[1]Custom!H40+[1]RCX!H40+'[1]New Con.'!H40+[1]SBDI!H40+[1]EMS!H40</f>
        <v>0</v>
      </c>
      <c r="I40" s="113">
        <f>[1]Standard!I40+[1]Custom!I40+[1]RCX!I40+'[1]New Con.'!I40+[1]SBDI!I40+[1]EMS!I40</f>
        <v>0</v>
      </c>
      <c r="J40" s="113">
        <f>[1]Standard!J40+[1]Custom!J40+[1]RCX!J40+'[1]New Con.'!J40+[1]SBDI!J40+[1]EMS!J40</f>
        <v>51134.339700419907</v>
      </c>
      <c r="K40" s="113">
        <f>[1]Standard!K40+[1]Custom!K40+[1]RCX!K40+'[1]New Con.'!K40+[1]SBDI!K40+[1]EMS!K40</f>
        <v>0</v>
      </c>
      <c r="L40" s="113">
        <f>[1]Standard!L40+[1]Custom!L40+[1]RCX!L40+'[1]New Con.'!L40+[1]SBDI!L40+[1]EMS!L40</f>
        <v>0</v>
      </c>
      <c r="M40" s="113">
        <f>[1]Standard!M40+[1]Custom!M40+[1]RCX!M40+'[1]New Con.'!M40+[1]SBDI!M40+[1]EMS!M40</f>
        <v>3211.8001858974362</v>
      </c>
      <c r="N40" s="113">
        <f>[1]Standard!N40+[1]Custom!N40+[1]RCX!N40+'[1]New Con.'!N40+[1]SBDI!N40+[1]EMS!N40</f>
        <v>0</v>
      </c>
      <c r="O40" s="113">
        <f>[1]Standard!O40+[1]Custom!O40+[1]RCX!O40+'[1]New Con.'!O40+[1]SBDI!O40+[1]EMS!O40</f>
        <v>0</v>
      </c>
      <c r="P40" s="113">
        <f>[1]Standard!P40+[1]Custom!P40+[1]RCX!P40+'[1]New Con.'!P40+[1]SBDI!P40+[1]EMS!P40</f>
        <v>5428</v>
      </c>
      <c r="Q40" s="113">
        <f>[1]Standard!Q40+[1]Custom!Q40+[1]RCX!Q40+'[1]New Con.'!Q40+[1]SBDI!Q40+[1]EMS!Q40</f>
        <v>0</v>
      </c>
      <c r="R40" s="113">
        <f>[1]Standard!R40+[1]Custom!R40+[1]RCX!R40+'[1]New Con.'!R40+[1]SBDI!R40+[1]EMS!R40</f>
        <v>101676.29219287095</v>
      </c>
      <c r="S40" s="113">
        <f>[1]Standard!S40+[1]Custom!S40+[1]RCX!S40+'[1]New Con.'!S40+[1]SBDI!S40+[1]EMS!S40</f>
        <v>160207.04952687479</v>
      </c>
      <c r="T40" s="113">
        <f>[1]Standard!T40+[1]Custom!T40+[1]RCX!T40+'[1]New Con.'!T40+[1]SBDI!T40+[1]EMS!T40</f>
        <v>60447.69366355364</v>
      </c>
      <c r="U40" s="113">
        <f>[1]Standard!U40+[1]Custom!U40+[1]RCX!U40+'[1]New Con.'!U40+[1]SBDI!U40+[1]EMS!U40</f>
        <v>733572.59798189718</v>
      </c>
      <c r="V40" s="113">
        <f>[1]Standard!V40+[1]Custom!V40+[1]RCX!V40+'[1]New Con.'!V40+[1]SBDI!V40+[1]EMS!V40</f>
        <v>433678.59175342467</v>
      </c>
      <c r="W40" s="113">
        <f>[1]Standard!W40+[1]Custom!W40+[1]RCX!W40+'[1]New Con.'!W40+[1]SBDI!W40+[1]EMS!W40</f>
        <v>177936.90214471088</v>
      </c>
      <c r="X40" s="113">
        <f>[1]Standard!X40+[1]Custom!X40+[1]RCX!X40+'[1]New Con.'!X40+[1]SBDI!X40+[1]EMS!X40</f>
        <v>1132269.4761025759</v>
      </c>
      <c r="Y40" s="113">
        <f>[1]Standard!Y40+[1]Custom!Y40+[1]RCX!Y40+'[1]New Con.'!Y40+[1]SBDI!Y40+[1]EMS!Y40</f>
        <v>519886.61558974005</v>
      </c>
      <c r="Z40" s="113">
        <f>[1]Standard!Z40+[1]Custom!Z40+[1]RCX!Z40+'[1]New Con.'!Z40+[1]SBDI!Z40+[1]EMS!Z40</f>
        <v>784447.48527454911</v>
      </c>
      <c r="AA40" s="113">
        <f>[1]Standard!AA40+[1]Custom!AA40+[1]RCX!AA40+'[1]New Con.'!AA40+[1]SBDI!AA40+[1]EMS!AA40</f>
        <v>542814.48726876243</v>
      </c>
      <c r="AB40" s="113">
        <f>[1]Standard!AB40+[1]Custom!AB40+[1]RCX!AB40+'[1]New Con.'!AB40+[1]SBDI!AB40+[1]EMS!AB40</f>
        <v>953012.90516162431</v>
      </c>
      <c r="AC40" s="113">
        <f>[1]Standard!AC40+[1]Custom!AC40+[1]RCX!AC40+'[1]New Con.'!AC40+[1]SBDI!AC40+[1]EMS!AC40</f>
        <v>825020.76034561254</v>
      </c>
      <c r="AD40" s="113">
        <f>[1]Standard!AD40+[1]Custom!AD40+[1]RCX!AD40+'[1]New Con.'!AD40+[1]SBDI!AD40+[1]EMS!AD40</f>
        <v>523504.24040949228</v>
      </c>
      <c r="AE40" s="113">
        <f>[1]Standard!AE40+[1]Custom!AE40+[1]RCX!AE40+'[1]New Con.'!AE40+[1]SBDI!AE40+[1]EMS!AE40</f>
        <v>1228643.4378359125</v>
      </c>
      <c r="AF40" s="113">
        <f>[1]Standard!AF40+[1]Custom!AF40+[1]RCX!AF40+'[1]New Con.'!AF40+[1]SBDI!AF40+[1]EMS!AF40</f>
        <v>1025698.3076335496</v>
      </c>
      <c r="AG40" s="113">
        <f>[1]Standard!AG40+[1]Custom!AG40+[1]RCX!AG40+'[1]New Con.'!AG40+[1]SBDI!AG40+[1]EMS!AG40</f>
        <v>420752.02062012994</v>
      </c>
      <c r="AH40" s="113">
        <f>[1]Standard!AH40+[1]Custom!AH40+[1]RCX!AH40+'[1]New Con.'!AH40+[1]SBDI!AH40+[1]EMS!AH40</f>
        <v>1016050.2796304516</v>
      </c>
      <c r="AI40" s="113">
        <f>[1]Standard!AI40+[1]Custom!AI40+[1]RCX!AI40+'[1]New Con.'!AI40+[1]SBDI!AI40+[1]EMS!AI40</f>
        <v>1662526.2080029866</v>
      </c>
      <c r="AJ40" s="113">
        <f>[1]Standard!AJ40+[1]Custom!AJ40+[1]RCX!AJ40+'[1]New Con.'!AJ40+[1]SBDI!AJ40+[1]EMS!AJ40</f>
        <v>1484403.3985647466</v>
      </c>
      <c r="AK40" s="113">
        <f>[1]Standard!AK40+[1]Custom!AK40+[1]RCX!AK40+'[1]New Con.'!AK40+[1]SBDI!AK40+[1]EMS!AK40</f>
        <v>1676186.9196536439</v>
      </c>
      <c r="AL40" s="113">
        <f>[1]Standard!AL40+[1]Custom!AL40+[1]RCX!AL40+'[1]New Con.'!AL40+[1]SBDI!AL40+[1]EMS!AL40</f>
        <v>3990385.6858570082</v>
      </c>
      <c r="AM40" s="113">
        <f>[1]Standard!AM40+[1]Custom!AM40+[1]RCX!AM40+'[1]New Con.'!AM40+[1]SBDI!AM40+[1]EMS!AM40</f>
        <v>0</v>
      </c>
      <c r="AN40" s="113">
        <f>[1]Standard!AN40+[1]Custom!AN40+[1]RCX!AN40+'[1]New Con.'!AN40+[1]SBDI!AN40+[1]EMS!AN40</f>
        <v>0</v>
      </c>
      <c r="AO40" s="113">
        <f>[1]Standard!AO40+[1]Custom!AO40+[1]RCX!AO40+'[1]New Con.'!AO40+[1]SBDI!AO40+[1]EMS!AO40</f>
        <v>0</v>
      </c>
      <c r="AQ40" s="136">
        <f>C40-'KWh (Monthly) ENTRY NLI '!E54</f>
        <v>0</v>
      </c>
      <c r="AR40" s="136">
        <f>D40-'KWh (Monthly) ENTRY NLI '!F54</f>
        <v>0</v>
      </c>
      <c r="AS40" s="136">
        <f>E40-'KWh (Monthly) ENTRY NLI '!G54</f>
        <v>0</v>
      </c>
      <c r="AT40" s="136">
        <f>F40-'KWh (Monthly) ENTRY NLI '!H54</f>
        <v>0</v>
      </c>
      <c r="AU40" s="136">
        <f>G40-'KWh (Monthly) ENTRY NLI '!I54</f>
        <v>0</v>
      </c>
      <c r="AV40" s="136">
        <f>H40-'KWh (Monthly) ENTRY NLI '!J54</f>
        <v>0</v>
      </c>
      <c r="AW40" s="136">
        <f>I40-'KWh (Monthly) ENTRY NLI '!K54</f>
        <v>0</v>
      </c>
      <c r="AX40" s="136">
        <f>J40-'KWh (Monthly) ENTRY NLI '!L54</f>
        <v>0</v>
      </c>
      <c r="AY40" s="136">
        <f>K40-'KWh (Monthly) ENTRY NLI '!M54</f>
        <v>0</v>
      </c>
      <c r="AZ40" s="136">
        <f>L40-'KWh (Monthly) ENTRY NLI '!N54</f>
        <v>0</v>
      </c>
      <c r="BA40" s="136">
        <f>M40-'KWh (Monthly) ENTRY NLI '!O54</f>
        <v>0</v>
      </c>
      <c r="BB40" s="136">
        <f>N40-'KWh (Monthly) ENTRY NLI '!P54</f>
        <v>0</v>
      </c>
      <c r="BC40" s="136">
        <f>O40-'KWh (Monthly) ENTRY NLI '!Q54</f>
        <v>0</v>
      </c>
      <c r="BD40" s="136">
        <f>P40-'KWh (Monthly) ENTRY NLI '!R54</f>
        <v>0</v>
      </c>
      <c r="BE40" s="136">
        <f>Q40-'KWh (Monthly) ENTRY NLI '!S54</f>
        <v>0</v>
      </c>
      <c r="BF40" s="136">
        <f>R40-'KWh (Monthly) ENTRY NLI '!T54</f>
        <v>0</v>
      </c>
      <c r="BG40" s="136">
        <f>S40-'KWh (Monthly) ENTRY NLI '!U54</f>
        <v>0</v>
      </c>
      <c r="BH40" s="136">
        <f>T40-'KWh (Monthly) ENTRY NLI '!V54</f>
        <v>0</v>
      </c>
      <c r="BI40" s="136">
        <f>U40-'KWh (Monthly) ENTRY NLI '!W54</f>
        <v>0</v>
      </c>
      <c r="BJ40" s="136">
        <f>V40-'KWh (Monthly) ENTRY NLI '!X54</f>
        <v>0</v>
      </c>
      <c r="BK40" s="136">
        <f>W40-'KWh (Monthly) ENTRY NLI '!Y54</f>
        <v>0</v>
      </c>
      <c r="BL40" s="136">
        <f>X40-'KWh (Monthly) ENTRY NLI '!Z54</f>
        <v>0</v>
      </c>
      <c r="BM40" s="136">
        <f>Y40-'KWh (Monthly) ENTRY NLI '!AA54</f>
        <v>0</v>
      </c>
      <c r="BN40" s="136">
        <f>Z40-'KWh (Monthly) ENTRY NLI '!AB54</f>
        <v>0</v>
      </c>
      <c r="BO40" s="136">
        <f>AA40-'KWh (Monthly) ENTRY NLI '!AC54</f>
        <v>0</v>
      </c>
      <c r="BP40" s="136">
        <f>AB40-'KWh (Monthly) ENTRY NLI '!AD54</f>
        <v>0</v>
      </c>
      <c r="BQ40" s="136">
        <f>AC40-'KWh (Monthly) ENTRY NLI '!AE54</f>
        <v>0</v>
      </c>
      <c r="BR40" s="136">
        <f>AD40-'KWh (Monthly) ENTRY NLI '!AF54</f>
        <v>0</v>
      </c>
      <c r="BS40" s="136">
        <f>AE40-'KWh (Monthly) ENTRY NLI '!AG54</f>
        <v>0</v>
      </c>
      <c r="BT40" s="136">
        <f>AF40-'KWh (Monthly) ENTRY NLI '!AH54</f>
        <v>0</v>
      </c>
      <c r="BU40" s="136">
        <f>AG40-'KWh (Monthly) ENTRY NLI '!AI54</f>
        <v>0</v>
      </c>
      <c r="BV40" s="136">
        <f>AH40-'KWh (Monthly) ENTRY NLI '!AJ54</f>
        <v>0</v>
      </c>
      <c r="BW40" s="136">
        <f>AI40-'KWh (Monthly) ENTRY NLI '!AK54</f>
        <v>0</v>
      </c>
      <c r="BX40" s="136">
        <f>AJ40-'KWh (Monthly) ENTRY NLI '!AL54</f>
        <v>0</v>
      </c>
      <c r="BY40" s="136">
        <f>AK40-'KWh (Monthly) ENTRY NLI '!AM54</f>
        <v>0</v>
      </c>
      <c r="BZ40" s="136">
        <f>SUM(AL40:AO40)-'KWh (Monthly) ENTRY NLI '!AN54</f>
        <v>0</v>
      </c>
    </row>
    <row r="41" spans="1:78" x14ac:dyDescent="0.25">
      <c r="A41" s="223"/>
      <c r="B41" s="185" t="s">
        <v>12</v>
      </c>
      <c r="C41" s="113">
        <f>[1]Standard!C41+[1]Custom!C41+[1]RCX!C41+'[1]New Con.'!C41+[1]SBDI!C41+[1]EMS!C41</f>
        <v>0</v>
      </c>
      <c r="D41" s="113">
        <f>[1]Standard!D41+[1]Custom!D41+[1]RCX!D41+'[1]New Con.'!D41+[1]SBDI!D41+[1]EMS!D41</f>
        <v>0</v>
      </c>
      <c r="E41" s="113">
        <f>[1]Standard!E41+[1]Custom!E41+[1]RCX!E41+'[1]New Con.'!E41+[1]SBDI!E41+[1]EMS!E41</f>
        <v>0</v>
      </c>
      <c r="F41" s="113">
        <f>[1]Standard!F41+[1]Custom!F41+[1]RCX!F41+'[1]New Con.'!F41+[1]SBDI!F41+[1]EMS!F41</f>
        <v>0</v>
      </c>
      <c r="G41" s="113">
        <f>[1]Standard!G41+[1]Custom!G41+[1]RCX!G41+'[1]New Con.'!G41+[1]SBDI!G41+[1]EMS!G41</f>
        <v>0</v>
      </c>
      <c r="H41" s="113">
        <f>[1]Standard!H41+[1]Custom!H41+[1]RCX!H41+'[1]New Con.'!H41+[1]SBDI!H41+[1]EMS!H41</f>
        <v>0</v>
      </c>
      <c r="I41" s="113">
        <f>[1]Standard!I41+[1]Custom!I41+[1]RCX!I41+'[1]New Con.'!I41+[1]SBDI!I41+[1]EMS!I41</f>
        <v>0</v>
      </c>
      <c r="J41" s="113">
        <f>[1]Standard!J41+[1]Custom!J41+[1]RCX!J41+'[1]New Con.'!J41+[1]SBDI!J41+[1]EMS!J41</f>
        <v>0</v>
      </c>
      <c r="K41" s="113">
        <f>[1]Standard!K41+[1]Custom!K41+[1]RCX!K41+'[1]New Con.'!K41+[1]SBDI!K41+[1]EMS!K41</f>
        <v>0</v>
      </c>
      <c r="L41" s="113">
        <f>[1]Standard!L41+[1]Custom!L41+[1]RCX!L41+'[1]New Con.'!L41+[1]SBDI!L41+[1]EMS!L41</f>
        <v>0</v>
      </c>
      <c r="M41" s="113">
        <f>[1]Standard!M41+[1]Custom!M41+[1]RCX!M41+'[1]New Con.'!M41+[1]SBDI!M41+[1]EMS!M41</f>
        <v>0</v>
      </c>
      <c r="N41" s="113">
        <f>[1]Standard!N41+[1]Custom!N41+[1]RCX!N41+'[1]New Con.'!N41+[1]SBDI!N41+[1]EMS!N41</f>
        <v>0</v>
      </c>
      <c r="O41" s="113">
        <f>[1]Standard!O41+[1]Custom!O41+[1]RCX!O41+'[1]New Con.'!O41+[1]SBDI!O41+[1]EMS!O41</f>
        <v>0</v>
      </c>
      <c r="P41" s="113">
        <f>[1]Standard!P41+[1]Custom!P41+[1]RCX!P41+'[1]New Con.'!P41+[1]SBDI!P41+[1]EMS!P41</f>
        <v>0</v>
      </c>
      <c r="Q41" s="113">
        <f>[1]Standard!Q41+[1]Custom!Q41+[1]RCX!Q41+'[1]New Con.'!Q41+[1]SBDI!Q41+[1]EMS!Q41</f>
        <v>0</v>
      </c>
      <c r="R41" s="113">
        <f>[1]Standard!R41+[1]Custom!R41+[1]RCX!R41+'[1]New Con.'!R41+[1]SBDI!R41+[1]EMS!R41</f>
        <v>0</v>
      </c>
      <c r="S41" s="113">
        <f>[1]Standard!S41+[1]Custom!S41+[1]RCX!S41+'[1]New Con.'!S41+[1]SBDI!S41+[1]EMS!S41</f>
        <v>0</v>
      </c>
      <c r="T41" s="113">
        <f>[1]Standard!T41+[1]Custom!T41+[1]RCX!T41+'[1]New Con.'!T41+[1]SBDI!T41+[1]EMS!T41</f>
        <v>0</v>
      </c>
      <c r="U41" s="113">
        <f>[1]Standard!U41+[1]Custom!U41+[1]RCX!U41+'[1]New Con.'!U41+[1]SBDI!U41+[1]EMS!U41</f>
        <v>0</v>
      </c>
      <c r="V41" s="113">
        <f>[1]Standard!V41+[1]Custom!V41+[1]RCX!V41+'[1]New Con.'!V41+[1]SBDI!V41+[1]EMS!V41</f>
        <v>0</v>
      </c>
      <c r="W41" s="113">
        <f>[1]Standard!W41+[1]Custom!W41+[1]RCX!W41+'[1]New Con.'!W41+[1]SBDI!W41+[1]EMS!W41</f>
        <v>0</v>
      </c>
      <c r="X41" s="113">
        <f>[1]Standard!X41+[1]Custom!X41+[1]RCX!X41+'[1]New Con.'!X41+[1]SBDI!X41+[1]EMS!X41</f>
        <v>0</v>
      </c>
      <c r="Y41" s="113">
        <f>[1]Standard!Y41+[1]Custom!Y41+[1]RCX!Y41+'[1]New Con.'!Y41+[1]SBDI!Y41+[1]EMS!Y41</f>
        <v>0</v>
      </c>
      <c r="Z41" s="113">
        <f>[1]Standard!Z41+[1]Custom!Z41+[1]RCX!Z41+'[1]New Con.'!Z41+[1]SBDI!Z41+[1]EMS!Z41</f>
        <v>214202</v>
      </c>
      <c r="AA41" s="113">
        <f>[1]Standard!AA41+[1]Custom!AA41+[1]RCX!AA41+'[1]New Con.'!AA41+[1]SBDI!AA41+[1]EMS!AA41</f>
        <v>1E-8</v>
      </c>
      <c r="AB41" s="113">
        <f>[1]Standard!AB41+[1]Custom!AB41+[1]RCX!AB41+'[1]New Con.'!AB41+[1]SBDI!AB41+[1]EMS!AB41</f>
        <v>0</v>
      </c>
      <c r="AC41" s="113">
        <f>[1]Standard!AC41+[1]Custom!AC41+[1]RCX!AC41+'[1]New Con.'!AC41+[1]SBDI!AC41+[1]EMS!AC41</f>
        <v>0</v>
      </c>
      <c r="AD41" s="113">
        <f>[1]Standard!AD41+[1]Custom!AD41+[1]RCX!AD41+'[1]New Con.'!AD41+[1]SBDI!AD41+[1]EMS!AD41</f>
        <v>0</v>
      </c>
      <c r="AE41" s="113">
        <f>[1]Standard!AE41+[1]Custom!AE41+[1]RCX!AE41+'[1]New Con.'!AE41+[1]SBDI!AE41+[1]EMS!AE41</f>
        <v>0</v>
      </c>
      <c r="AF41" s="113">
        <f>[1]Standard!AF41+[1]Custom!AF41+[1]RCX!AF41+'[1]New Con.'!AF41+[1]SBDI!AF41+[1]EMS!AF41</f>
        <v>0</v>
      </c>
      <c r="AG41" s="113">
        <f>[1]Standard!AG41+[1]Custom!AG41+[1]RCX!AG41+'[1]New Con.'!AG41+[1]SBDI!AG41+[1]EMS!AG41</f>
        <v>69575</v>
      </c>
      <c r="AH41" s="113">
        <f>[1]Standard!AH41+[1]Custom!AH41+[1]RCX!AH41+'[1]New Con.'!AH41+[1]SBDI!AH41+[1]EMS!AH41</f>
        <v>12007</v>
      </c>
      <c r="AI41" s="113">
        <f>[1]Standard!AI41+[1]Custom!AI41+[1]RCX!AI41+'[1]New Con.'!AI41+[1]SBDI!AI41+[1]EMS!AI41</f>
        <v>33198</v>
      </c>
      <c r="AJ41" s="113">
        <f>[1]Standard!AJ41+[1]Custom!AJ41+[1]RCX!AJ41+'[1]New Con.'!AJ41+[1]SBDI!AJ41+[1]EMS!AJ41</f>
        <v>203821</v>
      </c>
      <c r="AK41" s="113">
        <f>[1]Standard!AK41+[1]Custom!AK41+[1]RCX!AK41+'[1]New Con.'!AK41+[1]SBDI!AK41+[1]EMS!AK41</f>
        <v>0</v>
      </c>
      <c r="AL41" s="113">
        <f>[1]Standard!AL41+[1]Custom!AL41+[1]RCX!AL41+'[1]New Con.'!AL41+[1]SBDI!AL41+[1]EMS!AL41</f>
        <v>615665.79808559269</v>
      </c>
      <c r="AM41" s="113">
        <f>[1]Standard!AM41+[1]Custom!AM41+[1]RCX!AM41+'[1]New Con.'!AM41+[1]SBDI!AM41+[1]EMS!AM41</f>
        <v>0</v>
      </c>
      <c r="AN41" s="113">
        <f>[1]Standard!AN41+[1]Custom!AN41+[1]RCX!AN41+'[1]New Con.'!AN41+[1]SBDI!AN41+[1]EMS!AN41</f>
        <v>0</v>
      </c>
      <c r="AO41" s="113">
        <f>[1]Standard!AO41+[1]Custom!AO41+[1]RCX!AO41+'[1]New Con.'!AO41+[1]SBDI!AO41+[1]EMS!AO41</f>
        <v>0</v>
      </c>
      <c r="AQ41" s="136">
        <f>C41-'KWh (Monthly) ENTRY NLI '!E55</f>
        <v>0</v>
      </c>
      <c r="AR41" s="136">
        <f>D41-'KWh (Monthly) ENTRY NLI '!F55</f>
        <v>0</v>
      </c>
      <c r="AS41" s="136">
        <f>E41-'KWh (Monthly) ENTRY NLI '!G55</f>
        <v>0</v>
      </c>
      <c r="AT41" s="136">
        <f>F41-'KWh (Monthly) ENTRY NLI '!H55</f>
        <v>0</v>
      </c>
      <c r="AU41" s="136">
        <f>G41-'KWh (Monthly) ENTRY NLI '!I55</f>
        <v>0</v>
      </c>
      <c r="AV41" s="136">
        <f>H41-'KWh (Monthly) ENTRY NLI '!J55</f>
        <v>0</v>
      </c>
      <c r="AW41" s="136">
        <f>I41-'KWh (Monthly) ENTRY NLI '!K55</f>
        <v>0</v>
      </c>
      <c r="AX41" s="136">
        <f>J41-'KWh (Monthly) ENTRY NLI '!L55</f>
        <v>0</v>
      </c>
      <c r="AY41" s="136">
        <f>K41-'KWh (Monthly) ENTRY NLI '!M55</f>
        <v>0</v>
      </c>
      <c r="AZ41" s="136">
        <f>L41-'KWh (Monthly) ENTRY NLI '!N55</f>
        <v>0</v>
      </c>
      <c r="BA41" s="136">
        <f>M41-'KWh (Monthly) ENTRY NLI '!O55</f>
        <v>0</v>
      </c>
      <c r="BB41" s="136">
        <f>N41-'KWh (Monthly) ENTRY NLI '!P55</f>
        <v>0</v>
      </c>
      <c r="BC41" s="136">
        <f>O41-'KWh (Monthly) ENTRY NLI '!Q55</f>
        <v>0</v>
      </c>
      <c r="BD41" s="136">
        <f>P41-'KWh (Monthly) ENTRY NLI '!R55</f>
        <v>0</v>
      </c>
      <c r="BE41" s="136">
        <f>Q41-'KWh (Monthly) ENTRY NLI '!S55</f>
        <v>0</v>
      </c>
      <c r="BF41" s="136">
        <f>R41-'KWh (Monthly) ENTRY NLI '!T55</f>
        <v>0</v>
      </c>
      <c r="BG41" s="136">
        <f>S41-'KWh (Monthly) ENTRY NLI '!U55</f>
        <v>0</v>
      </c>
      <c r="BH41" s="136">
        <f>T41-'KWh (Monthly) ENTRY NLI '!V55</f>
        <v>0</v>
      </c>
      <c r="BI41" s="136">
        <f>U41-'KWh (Monthly) ENTRY NLI '!W55</f>
        <v>0</v>
      </c>
      <c r="BJ41" s="136">
        <f>V41-'KWh (Monthly) ENTRY NLI '!X55</f>
        <v>0</v>
      </c>
      <c r="BK41" s="136">
        <f>W41-'KWh (Monthly) ENTRY NLI '!Y55</f>
        <v>0</v>
      </c>
      <c r="BL41" s="136">
        <f>X41-'KWh (Monthly) ENTRY NLI '!Z55</f>
        <v>0</v>
      </c>
      <c r="BM41" s="136">
        <f>Y41-'KWh (Monthly) ENTRY NLI '!AA55</f>
        <v>0</v>
      </c>
      <c r="BN41" s="136">
        <f>Z41-'KWh (Monthly) ENTRY NLI '!AB55</f>
        <v>0</v>
      </c>
      <c r="BO41" s="136">
        <f>AA41-'KWh (Monthly) ENTRY NLI '!AC55</f>
        <v>0</v>
      </c>
      <c r="BP41" s="136">
        <f>AB41-'KWh (Monthly) ENTRY NLI '!AD55</f>
        <v>0</v>
      </c>
      <c r="BQ41" s="136">
        <f>AC41-'KWh (Monthly) ENTRY NLI '!AE55</f>
        <v>0</v>
      </c>
      <c r="BR41" s="136">
        <f>AD41-'KWh (Monthly) ENTRY NLI '!AF55</f>
        <v>0</v>
      </c>
      <c r="BS41" s="136">
        <f>AE41-'KWh (Monthly) ENTRY NLI '!AG55</f>
        <v>0</v>
      </c>
      <c r="BT41" s="136">
        <f>AF41-'KWh (Monthly) ENTRY NLI '!AH55</f>
        <v>0</v>
      </c>
      <c r="BU41" s="136">
        <f>AG41-'KWh (Monthly) ENTRY NLI '!AI55</f>
        <v>0</v>
      </c>
      <c r="BV41" s="136">
        <f>AH41-'KWh (Monthly) ENTRY NLI '!AJ55</f>
        <v>0</v>
      </c>
      <c r="BW41" s="136">
        <f>AI41-'KWh (Monthly) ENTRY NLI '!AK55</f>
        <v>0</v>
      </c>
      <c r="BX41" s="136">
        <f>AJ41-'KWh (Monthly) ENTRY NLI '!AL55</f>
        <v>0</v>
      </c>
      <c r="BY41" s="136">
        <f>AK41-'KWh (Monthly) ENTRY NLI '!AM55</f>
        <v>0</v>
      </c>
      <c r="BZ41" s="136">
        <f>SUM(AL41:AO41)-'KWh (Monthly) ENTRY NLI '!AN55</f>
        <v>0</v>
      </c>
    </row>
    <row r="42" spans="1:78" x14ac:dyDescent="0.25">
      <c r="A42" s="223"/>
      <c r="B42" s="185" t="s">
        <v>3</v>
      </c>
      <c r="C42" s="113">
        <f>[1]Standard!C42+[1]Custom!C42+[1]RCX!C42+'[1]New Con.'!C42+[1]SBDI!C42+[1]EMS!C42</f>
        <v>0</v>
      </c>
      <c r="D42" s="113">
        <f>[1]Standard!D42+[1]Custom!D42+[1]RCX!D42+'[1]New Con.'!D42+[1]SBDI!D42+[1]EMS!D42</f>
        <v>0</v>
      </c>
      <c r="E42" s="113">
        <f>[1]Standard!E42+[1]Custom!E42+[1]RCX!E42+'[1]New Con.'!E42+[1]SBDI!E42+[1]EMS!E42</f>
        <v>0</v>
      </c>
      <c r="F42" s="113">
        <f>[1]Standard!F42+[1]Custom!F42+[1]RCX!F42+'[1]New Con.'!F42+[1]SBDI!F42+[1]EMS!F42</f>
        <v>0</v>
      </c>
      <c r="G42" s="113">
        <f>[1]Standard!G42+[1]Custom!G42+[1]RCX!G42+'[1]New Con.'!G42+[1]SBDI!G42+[1]EMS!G42</f>
        <v>0</v>
      </c>
      <c r="H42" s="113">
        <f>[1]Standard!H42+[1]Custom!H42+[1]RCX!H42+'[1]New Con.'!H42+[1]SBDI!H42+[1]EMS!H42</f>
        <v>35712.069813452537</v>
      </c>
      <c r="I42" s="113">
        <f>[1]Standard!I42+[1]Custom!I42+[1]RCX!I42+'[1]New Con.'!I42+[1]SBDI!I42+[1]EMS!I42</f>
        <v>112838.19817247272</v>
      </c>
      <c r="J42" s="113">
        <f>[1]Standard!J42+[1]Custom!J42+[1]RCX!J42+'[1]New Con.'!J42+[1]SBDI!J42+[1]EMS!J42</f>
        <v>760278.5949130957</v>
      </c>
      <c r="K42" s="113">
        <f>[1]Standard!K42+[1]Custom!K42+[1]RCX!K42+'[1]New Con.'!K42+[1]SBDI!K42+[1]EMS!K42</f>
        <v>334355.88762878656</v>
      </c>
      <c r="L42" s="113">
        <f>[1]Standard!L42+[1]Custom!L42+[1]RCX!L42+'[1]New Con.'!L42+[1]SBDI!L42+[1]EMS!L42</f>
        <v>218757.522491326</v>
      </c>
      <c r="M42" s="113">
        <f>[1]Standard!M42+[1]Custom!M42+[1]RCX!M42+'[1]New Con.'!M42+[1]SBDI!M42+[1]EMS!M42</f>
        <v>397996.39134259021</v>
      </c>
      <c r="N42" s="113">
        <f>[1]Standard!N42+[1]Custom!N42+[1]RCX!N42+'[1]New Con.'!N42+[1]SBDI!N42+[1]EMS!N42</f>
        <v>86231.144505365257</v>
      </c>
      <c r="O42" s="113">
        <f>[1]Standard!O42+[1]Custom!O42+[1]RCX!O42+'[1]New Con.'!O42+[1]SBDI!O42+[1]EMS!O42</f>
        <v>41680.696004894671</v>
      </c>
      <c r="P42" s="113">
        <f>[1]Standard!P42+[1]Custom!P42+[1]RCX!P42+'[1]New Con.'!P42+[1]SBDI!P42+[1]EMS!P42</f>
        <v>0</v>
      </c>
      <c r="Q42" s="113">
        <f>[1]Standard!Q42+[1]Custom!Q42+[1]RCX!Q42+'[1]New Con.'!Q42+[1]SBDI!Q42+[1]EMS!Q42</f>
        <v>13870.972738676473</v>
      </c>
      <c r="R42" s="113">
        <f>[1]Standard!R42+[1]Custom!R42+[1]RCX!R42+'[1]New Con.'!R42+[1]SBDI!R42+[1]EMS!R42</f>
        <v>396777.92762033368</v>
      </c>
      <c r="S42" s="113">
        <f>[1]Standard!S42+[1]Custom!S42+[1]RCX!S42+'[1]New Con.'!S42+[1]SBDI!S42+[1]EMS!S42</f>
        <v>222249.91408361742</v>
      </c>
      <c r="T42" s="113">
        <f>[1]Standard!T42+[1]Custom!T42+[1]RCX!T42+'[1]New Con.'!T42+[1]SBDI!T42+[1]EMS!T42</f>
        <v>521369.1439729475</v>
      </c>
      <c r="U42" s="113">
        <f>[1]Standard!U42+[1]Custom!U42+[1]RCX!U42+'[1]New Con.'!U42+[1]SBDI!U42+[1]EMS!U42</f>
        <v>255261.55063039274</v>
      </c>
      <c r="V42" s="113">
        <f>[1]Standard!V42+[1]Custom!V42+[1]RCX!V42+'[1]New Con.'!V42+[1]SBDI!V42+[1]EMS!V42</f>
        <v>497018.77606738341</v>
      </c>
      <c r="W42" s="113">
        <f>[1]Standard!W42+[1]Custom!W42+[1]RCX!W42+'[1]New Con.'!W42+[1]SBDI!W42+[1]EMS!W42</f>
        <v>729739.86152573</v>
      </c>
      <c r="X42" s="113">
        <f>[1]Standard!X42+[1]Custom!X42+[1]RCX!X42+'[1]New Con.'!X42+[1]SBDI!X42+[1]EMS!X42</f>
        <v>571464.44671488169</v>
      </c>
      <c r="Y42" s="113">
        <f>[1]Standard!Y42+[1]Custom!Y42+[1]RCX!Y42+'[1]New Con.'!Y42+[1]SBDI!Y42+[1]EMS!Y42</f>
        <v>333954.7616974882</v>
      </c>
      <c r="Z42" s="113">
        <f>[1]Standard!Z42+[1]Custom!Z42+[1]RCX!Z42+'[1]New Con.'!Z42+[1]SBDI!Z42+[1]EMS!Z42</f>
        <v>371996.56109748036</v>
      </c>
      <c r="AA42" s="113">
        <f>[1]Standard!AA42+[1]Custom!AA42+[1]RCX!AA42+'[1]New Con.'!AA42+[1]SBDI!AA42+[1]EMS!AA42</f>
        <v>234383.43366069999</v>
      </c>
      <c r="AB42" s="113">
        <f>[1]Standard!AB42+[1]Custom!AB42+[1]RCX!AB42+'[1]New Con.'!AB42+[1]SBDI!AB42+[1]EMS!AB42</f>
        <v>316261.71762812766</v>
      </c>
      <c r="AC42" s="113">
        <f>[1]Standard!AC42+[1]Custom!AC42+[1]RCX!AC42+'[1]New Con.'!AC42+[1]SBDI!AC42+[1]EMS!AC42</f>
        <v>455067.96357883146</v>
      </c>
      <c r="AD42" s="113">
        <f>[1]Standard!AD42+[1]Custom!AD42+[1]RCX!AD42+'[1]New Con.'!AD42+[1]SBDI!AD42+[1]EMS!AD42</f>
        <v>466762.96763915283</v>
      </c>
      <c r="AE42" s="113">
        <f>[1]Standard!AE42+[1]Custom!AE42+[1]RCX!AE42+'[1]New Con.'!AE42+[1]SBDI!AE42+[1]EMS!AE42</f>
        <v>664730.65144297993</v>
      </c>
      <c r="AF42" s="113">
        <f>[1]Standard!AF42+[1]Custom!AF42+[1]RCX!AF42+'[1]New Con.'!AF42+[1]SBDI!AF42+[1]EMS!AF42</f>
        <v>824652.27681325958</v>
      </c>
      <c r="AG42" s="113">
        <f>[1]Standard!AG42+[1]Custom!AG42+[1]RCX!AG42+'[1]New Con.'!AG42+[1]SBDI!AG42+[1]EMS!AG42</f>
        <v>215855.71370482456</v>
      </c>
      <c r="AH42" s="113">
        <f>[1]Standard!AH42+[1]Custom!AH42+[1]RCX!AH42+'[1]New Con.'!AH42+[1]SBDI!AH42+[1]EMS!AH42</f>
        <v>217587.12295862992</v>
      </c>
      <c r="AI42" s="113">
        <f>[1]Standard!AI42+[1]Custom!AI42+[1]RCX!AI42+'[1]New Con.'!AI42+[1]SBDI!AI42+[1]EMS!AI42</f>
        <v>2089590.1163732433</v>
      </c>
      <c r="AJ42" s="113">
        <f>[1]Standard!AJ42+[1]Custom!AJ42+[1]RCX!AJ42+'[1]New Con.'!AJ42+[1]SBDI!AJ42+[1]EMS!AJ42</f>
        <v>1506344.103763635</v>
      </c>
      <c r="AK42" s="113">
        <f>[1]Standard!AK42+[1]Custom!AK42+[1]RCX!AK42+'[1]New Con.'!AK42+[1]SBDI!AK42+[1]EMS!AK42</f>
        <v>301948.15035262762</v>
      </c>
      <c r="AL42" s="113">
        <f>[1]Standard!AL42+[1]Custom!AL42+[1]RCX!AL42+'[1]New Con.'!AL42+[1]SBDI!AL42+[1]EMS!AL42</f>
        <v>1799453.972129161</v>
      </c>
      <c r="AM42" s="113">
        <f>[1]Standard!AM42+[1]Custom!AM42+[1]RCX!AM42+'[1]New Con.'!AM42+[1]SBDI!AM42+[1]EMS!AM42</f>
        <v>0</v>
      </c>
      <c r="AN42" s="113">
        <f>[1]Standard!AN42+[1]Custom!AN42+[1]RCX!AN42+'[1]New Con.'!AN42+[1]SBDI!AN42+[1]EMS!AN42</f>
        <v>0</v>
      </c>
      <c r="AO42" s="113">
        <f>[1]Standard!AO42+[1]Custom!AO42+[1]RCX!AO42+'[1]New Con.'!AO42+[1]SBDI!AO42+[1]EMS!AO42</f>
        <v>0</v>
      </c>
      <c r="AQ42" s="136">
        <f>C42-'KWh (Monthly) ENTRY NLI '!E56</f>
        <v>0</v>
      </c>
      <c r="AR42" s="136">
        <f>D42-'KWh (Monthly) ENTRY NLI '!F56</f>
        <v>0</v>
      </c>
      <c r="AS42" s="136">
        <f>E42-'KWh (Monthly) ENTRY NLI '!G56</f>
        <v>0</v>
      </c>
      <c r="AT42" s="136">
        <f>F42-'KWh (Monthly) ENTRY NLI '!H56</f>
        <v>0</v>
      </c>
      <c r="AU42" s="136">
        <f>G42-'KWh (Monthly) ENTRY NLI '!I56</f>
        <v>0</v>
      </c>
      <c r="AV42" s="136">
        <f>H42-'KWh (Monthly) ENTRY NLI '!J56</f>
        <v>0</v>
      </c>
      <c r="AW42" s="136">
        <f>I42-'KWh (Monthly) ENTRY NLI '!K56</f>
        <v>0</v>
      </c>
      <c r="AX42" s="136">
        <f>J42-'KWh (Monthly) ENTRY NLI '!L56</f>
        <v>0</v>
      </c>
      <c r="AY42" s="136">
        <f>K42-'KWh (Monthly) ENTRY NLI '!M56</f>
        <v>0</v>
      </c>
      <c r="AZ42" s="136">
        <f>L42-'KWh (Monthly) ENTRY NLI '!N56</f>
        <v>0</v>
      </c>
      <c r="BA42" s="136">
        <f>M42-'KWh (Monthly) ENTRY NLI '!O56</f>
        <v>0</v>
      </c>
      <c r="BB42" s="136">
        <f>N42-'KWh (Monthly) ENTRY NLI '!P56</f>
        <v>0</v>
      </c>
      <c r="BC42" s="136">
        <f>O42-'KWh (Monthly) ENTRY NLI '!Q56</f>
        <v>0</v>
      </c>
      <c r="BD42" s="136">
        <f>P42-'KWh (Monthly) ENTRY NLI '!R56</f>
        <v>0</v>
      </c>
      <c r="BE42" s="136">
        <f>Q42-'KWh (Monthly) ENTRY NLI '!S56</f>
        <v>0</v>
      </c>
      <c r="BF42" s="136">
        <f>R42-'KWh (Monthly) ENTRY NLI '!T56</f>
        <v>0</v>
      </c>
      <c r="BG42" s="136">
        <f>S42-'KWh (Monthly) ENTRY NLI '!U56</f>
        <v>0</v>
      </c>
      <c r="BH42" s="136">
        <f>T42-'KWh (Monthly) ENTRY NLI '!V56</f>
        <v>0</v>
      </c>
      <c r="BI42" s="136">
        <f>U42-'KWh (Monthly) ENTRY NLI '!W56</f>
        <v>0</v>
      </c>
      <c r="BJ42" s="136">
        <f>V42-'KWh (Monthly) ENTRY NLI '!X56</f>
        <v>0</v>
      </c>
      <c r="BK42" s="136">
        <f>W42-'KWh (Monthly) ENTRY NLI '!Y56</f>
        <v>0</v>
      </c>
      <c r="BL42" s="136">
        <f>X42-'KWh (Monthly) ENTRY NLI '!Z56</f>
        <v>0</v>
      </c>
      <c r="BM42" s="136">
        <f>Y42-'KWh (Monthly) ENTRY NLI '!AA56</f>
        <v>0</v>
      </c>
      <c r="BN42" s="136">
        <f>Z42-'KWh (Monthly) ENTRY NLI '!AB56</f>
        <v>0</v>
      </c>
      <c r="BO42" s="136">
        <f>AA42-'KWh (Monthly) ENTRY NLI '!AC56</f>
        <v>0</v>
      </c>
      <c r="BP42" s="136">
        <f>AB42-'KWh (Monthly) ENTRY NLI '!AD56</f>
        <v>0</v>
      </c>
      <c r="BQ42" s="136">
        <f>AC42-'KWh (Monthly) ENTRY NLI '!AE56</f>
        <v>0</v>
      </c>
      <c r="BR42" s="136">
        <f>AD42-'KWh (Monthly) ENTRY NLI '!AF56</f>
        <v>0</v>
      </c>
      <c r="BS42" s="136">
        <f>AE42-'KWh (Monthly) ENTRY NLI '!AG56</f>
        <v>0</v>
      </c>
      <c r="BT42" s="136">
        <f>AF42-'KWh (Monthly) ENTRY NLI '!AH56</f>
        <v>0</v>
      </c>
      <c r="BU42" s="136">
        <f>AG42-'KWh (Monthly) ENTRY NLI '!AI56</f>
        <v>0</v>
      </c>
      <c r="BV42" s="136">
        <f>AH42-'KWh (Monthly) ENTRY NLI '!AJ56</f>
        <v>0</v>
      </c>
      <c r="BW42" s="136">
        <f>AI42-'KWh (Monthly) ENTRY NLI '!AK56</f>
        <v>0</v>
      </c>
      <c r="BX42" s="136">
        <f>AJ42-'KWh (Monthly) ENTRY NLI '!AL56</f>
        <v>0</v>
      </c>
      <c r="BY42" s="136">
        <f>AK42-'KWh (Monthly) ENTRY NLI '!AM56</f>
        <v>0</v>
      </c>
      <c r="BZ42" s="136">
        <f>SUM(AL42:AO42)-'KWh (Monthly) ENTRY NLI '!AN56</f>
        <v>0</v>
      </c>
    </row>
    <row r="43" spans="1:78" x14ac:dyDescent="0.25">
      <c r="A43" s="223"/>
      <c r="B43" s="185" t="s">
        <v>13</v>
      </c>
      <c r="C43" s="113">
        <f>[1]Standard!C43+[1]Custom!C43+[1]RCX!C43+'[1]New Con.'!C43+[1]SBDI!C43+[1]EMS!C43</f>
        <v>0</v>
      </c>
      <c r="D43" s="113">
        <f>[1]Standard!D43+[1]Custom!D43+[1]RCX!D43+'[1]New Con.'!D43+[1]SBDI!D43+[1]EMS!D43</f>
        <v>0</v>
      </c>
      <c r="E43" s="113">
        <f>[1]Standard!E43+[1]Custom!E43+[1]RCX!E43+'[1]New Con.'!E43+[1]SBDI!E43+[1]EMS!E43</f>
        <v>0</v>
      </c>
      <c r="F43" s="113">
        <f>[1]Standard!F43+[1]Custom!F43+[1]RCX!F43+'[1]New Con.'!F43+[1]SBDI!F43+[1]EMS!F43</f>
        <v>2491786.8597708996</v>
      </c>
      <c r="G43" s="113">
        <f>[1]Standard!G43+[1]Custom!G43+[1]RCX!G43+'[1]New Con.'!G43+[1]SBDI!G43+[1]EMS!G43</f>
        <v>2115111.4201961439</v>
      </c>
      <c r="H43" s="113">
        <f>[1]Standard!H43+[1]Custom!H43+[1]RCX!H43+'[1]New Con.'!H43+[1]SBDI!H43+[1]EMS!H43</f>
        <v>2602961.9021361214</v>
      </c>
      <c r="I43" s="113">
        <f>[1]Standard!I43+[1]Custom!I43+[1]RCX!I43+'[1]New Con.'!I43+[1]SBDI!I43+[1]EMS!I43</f>
        <v>4984129.2430728972</v>
      </c>
      <c r="J43" s="113">
        <f>[1]Standard!J43+[1]Custom!J43+[1]RCX!J43+'[1]New Con.'!J43+[1]SBDI!J43+[1]EMS!J43</f>
        <v>3331481.7855760744</v>
      </c>
      <c r="K43" s="113">
        <f>[1]Standard!K43+[1]Custom!K43+[1]RCX!K43+'[1]New Con.'!K43+[1]SBDI!K43+[1]EMS!K43</f>
        <v>4043178.7699513212</v>
      </c>
      <c r="L43" s="113">
        <f>[1]Standard!L43+[1]Custom!L43+[1]RCX!L43+'[1]New Con.'!L43+[1]SBDI!L43+[1]EMS!L43</f>
        <v>4486365.889337929</v>
      </c>
      <c r="M43" s="113">
        <f>[1]Standard!M43+[1]Custom!M43+[1]RCX!M43+'[1]New Con.'!M43+[1]SBDI!M43+[1]EMS!M43</f>
        <v>6916104.5985909924</v>
      </c>
      <c r="N43" s="113">
        <f>[1]Standard!N43+[1]Custom!N43+[1]RCX!N43+'[1]New Con.'!N43+[1]SBDI!N43+[1]EMS!N43</f>
        <v>3461405.3751805634</v>
      </c>
      <c r="O43" s="113">
        <f>[1]Standard!O43+[1]Custom!O43+[1]RCX!O43+'[1]New Con.'!O43+[1]SBDI!O43+[1]EMS!O43</f>
        <v>6836173.3382396996</v>
      </c>
      <c r="P43" s="113">
        <f>[1]Standard!P43+[1]Custom!P43+[1]RCX!P43+'[1]New Con.'!P43+[1]SBDI!P43+[1]EMS!P43</f>
        <v>8032207.5804359717</v>
      </c>
      <c r="Q43" s="113">
        <f>[1]Standard!Q43+[1]Custom!Q43+[1]RCX!Q43+'[1]New Con.'!Q43+[1]SBDI!Q43+[1]EMS!Q43</f>
        <v>5151567.0517213698</v>
      </c>
      <c r="R43" s="113">
        <f>[1]Standard!R43+[1]Custom!R43+[1]RCX!R43+'[1]New Con.'!R43+[1]SBDI!R43+[1]EMS!R43</f>
        <v>5177626.4195940131</v>
      </c>
      <c r="S43" s="113">
        <f>[1]Standard!S43+[1]Custom!S43+[1]RCX!S43+'[1]New Con.'!S43+[1]SBDI!S43+[1]EMS!S43</f>
        <v>4557111.6999472473</v>
      </c>
      <c r="T43" s="113">
        <f>[1]Standard!T43+[1]Custom!T43+[1]RCX!T43+'[1]New Con.'!T43+[1]SBDI!T43+[1]EMS!T43</f>
        <v>3936021.6632535676</v>
      </c>
      <c r="U43" s="113">
        <f>[1]Standard!U43+[1]Custom!U43+[1]RCX!U43+'[1]New Con.'!U43+[1]SBDI!U43+[1]EMS!U43</f>
        <v>8501139.7804196794</v>
      </c>
      <c r="V43" s="113">
        <f>[1]Standard!V43+[1]Custom!V43+[1]RCX!V43+'[1]New Con.'!V43+[1]SBDI!V43+[1]EMS!V43</f>
        <v>8210782.7488942426</v>
      </c>
      <c r="W43" s="113">
        <f>[1]Standard!W43+[1]Custom!W43+[1]RCX!W43+'[1]New Con.'!W43+[1]SBDI!W43+[1]EMS!W43</f>
        <v>7599946.1042505689</v>
      </c>
      <c r="X43" s="113">
        <f>[1]Standard!X43+[1]Custom!X43+[1]RCX!X43+'[1]New Con.'!X43+[1]SBDI!X43+[1]EMS!X43</f>
        <v>7544932.6548697455</v>
      </c>
      <c r="Y43" s="113">
        <f>[1]Standard!Y43+[1]Custom!Y43+[1]RCX!Y43+'[1]New Con.'!Y43+[1]SBDI!Y43+[1]EMS!Y43</f>
        <v>6172064.1274289396</v>
      </c>
      <c r="Z43" s="113">
        <f>[1]Standard!Z43+[1]Custom!Z43+[1]RCX!Z43+'[1]New Con.'!Z43+[1]SBDI!Z43+[1]EMS!Z43</f>
        <v>5397296.9332305435</v>
      </c>
      <c r="AA43" s="113">
        <f>[1]Standard!AA43+[1]Custom!AA43+[1]RCX!AA43+'[1]New Con.'!AA43+[1]SBDI!AA43+[1]EMS!AA43</f>
        <v>6815803.9085519155</v>
      </c>
      <c r="AB43" s="113">
        <f>[1]Standard!AB43+[1]Custom!AB43+[1]RCX!AB43+'[1]New Con.'!AB43+[1]SBDI!AB43+[1]EMS!AB43</f>
        <v>5362106.1611859221</v>
      </c>
      <c r="AC43" s="113">
        <f>[1]Standard!AC43+[1]Custom!AC43+[1]RCX!AC43+'[1]New Con.'!AC43+[1]SBDI!AC43+[1]EMS!AC43</f>
        <v>6883168.5740087321</v>
      </c>
      <c r="AD43" s="113">
        <f>[1]Standard!AD43+[1]Custom!AD43+[1]RCX!AD43+'[1]New Con.'!AD43+[1]SBDI!AD43+[1]EMS!AD43</f>
        <v>8819593.1756335106</v>
      </c>
      <c r="AE43" s="113">
        <f>[1]Standard!AE43+[1]Custom!AE43+[1]RCX!AE43+'[1]New Con.'!AE43+[1]SBDI!AE43+[1]EMS!AE43</f>
        <v>7005006.3378479183</v>
      </c>
      <c r="AF43" s="113">
        <f>[1]Standard!AF43+[1]Custom!AF43+[1]RCX!AF43+'[1]New Con.'!AF43+[1]SBDI!AF43+[1]EMS!AF43</f>
        <v>9781191.6869199406</v>
      </c>
      <c r="AG43" s="113">
        <f>[1]Standard!AG43+[1]Custom!AG43+[1]RCX!AG43+'[1]New Con.'!AG43+[1]SBDI!AG43+[1]EMS!AG43</f>
        <v>9526247.1472778916</v>
      </c>
      <c r="AH43" s="113">
        <f>[1]Standard!AH43+[1]Custom!AH43+[1]RCX!AH43+'[1]New Con.'!AH43+[1]SBDI!AH43+[1]EMS!AH43</f>
        <v>9811916.9437123779</v>
      </c>
      <c r="AI43" s="113">
        <f>[1]Standard!AI43+[1]Custom!AI43+[1]RCX!AI43+'[1]New Con.'!AI43+[1]SBDI!AI43+[1]EMS!AI43</f>
        <v>10315865.074557375</v>
      </c>
      <c r="AJ43" s="113">
        <f>[1]Standard!AJ43+[1]Custom!AJ43+[1]RCX!AJ43+'[1]New Con.'!AJ43+[1]SBDI!AJ43+[1]EMS!AJ43</f>
        <v>13044197.675396172</v>
      </c>
      <c r="AK43" s="113">
        <f>[1]Standard!AK43+[1]Custom!AK43+[1]RCX!AK43+'[1]New Con.'!AK43+[1]SBDI!AK43+[1]EMS!AK43</f>
        <v>4693601.4162665214</v>
      </c>
      <c r="AL43" s="113">
        <f>[1]Standard!AL43+[1]Custom!AL43+[1]RCX!AL43+'[1]New Con.'!AL43+[1]SBDI!AL43+[1]EMS!AL43</f>
        <v>27922758.340832081</v>
      </c>
      <c r="AM43" s="113">
        <f>[1]Standard!AM43+[1]Custom!AM43+[1]RCX!AM43+'[1]New Con.'!AM43+[1]SBDI!AM43+[1]EMS!AM43</f>
        <v>0</v>
      </c>
      <c r="AN43" s="113">
        <f>[1]Standard!AN43+[1]Custom!AN43+[1]RCX!AN43+'[1]New Con.'!AN43+[1]SBDI!AN43+[1]EMS!AN43</f>
        <v>0</v>
      </c>
      <c r="AO43" s="113">
        <f>[1]Standard!AO43+[1]Custom!AO43+[1]RCX!AO43+'[1]New Con.'!AO43+[1]SBDI!AO43+[1]EMS!AO43</f>
        <v>0</v>
      </c>
      <c r="AQ43" s="136">
        <f>C43-'KWh (Monthly) ENTRY NLI '!E57</f>
        <v>0</v>
      </c>
      <c r="AR43" s="136">
        <f>D43-'KWh (Monthly) ENTRY NLI '!F57</f>
        <v>0</v>
      </c>
      <c r="AS43" s="136">
        <f>E43-'KWh (Monthly) ENTRY NLI '!G57</f>
        <v>0</v>
      </c>
      <c r="AT43" s="136">
        <f>F43-'KWh (Monthly) ENTRY NLI '!H57</f>
        <v>0</v>
      </c>
      <c r="AU43" s="136">
        <f>G43-'KWh (Monthly) ENTRY NLI '!I57</f>
        <v>0</v>
      </c>
      <c r="AV43" s="136">
        <f>H43-'KWh (Monthly) ENTRY NLI '!J57</f>
        <v>0</v>
      </c>
      <c r="AW43" s="136">
        <f>I43-'KWh (Monthly) ENTRY NLI '!K57</f>
        <v>0</v>
      </c>
      <c r="AX43" s="136">
        <f>J43-'KWh (Monthly) ENTRY NLI '!L57</f>
        <v>0</v>
      </c>
      <c r="AY43" s="136">
        <f>K43-'KWh (Monthly) ENTRY NLI '!M57</f>
        <v>0</v>
      </c>
      <c r="AZ43" s="136">
        <f>L43-'KWh (Monthly) ENTRY NLI '!N57</f>
        <v>0</v>
      </c>
      <c r="BA43" s="136">
        <f>M43-'KWh (Monthly) ENTRY NLI '!O57</f>
        <v>0</v>
      </c>
      <c r="BB43" s="136">
        <f>N43-'KWh (Monthly) ENTRY NLI '!P57</f>
        <v>0</v>
      </c>
      <c r="BC43" s="136">
        <f>O43-'KWh (Monthly) ENTRY NLI '!Q57</f>
        <v>0</v>
      </c>
      <c r="BD43" s="136">
        <f>P43-'KWh (Monthly) ENTRY NLI '!R57</f>
        <v>0</v>
      </c>
      <c r="BE43" s="136">
        <f>Q43-'KWh (Monthly) ENTRY NLI '!S57</f>
        <v>0</v>
      </c>
      <c r="BF43" s="136">
        <f>R43-'KWh (Monthly) ENTRY NLI '!T57</f>
        <v>0</v>
      </c>
      <c r="BG43" s="136">
        <f>S43-'KWh (Monthly) ENTRY NLI '!U57</f>
        <v>0</v>
      </c>
      <c r="BH43" s="136">
        <f>T43-'KWh (Monthly) ENTRY NLI '!V57</f>
        <v>0</v>
      </c>
      <c r="BI43" s="136">
        <f>U43-'KWh (Monthly) ENTRY NLI '!W57</f>
        <v>0</v>
      </c>
      <c r="BJ43" s="136">
        <f>V43-'KWh (Monthly) ENTRY NLI '!X57</f>
        <v>0</v>
      </c>
      <c r="BK43" s="136">
        <f>W43-'KWh (Monthly) ENTRY NLI '!Y57</f>
        <v>0</v>
      </c>
      <c r="BL43" s="136">
        <f>X43-'KWh (Monthly) ENTRY NLI '!Z57</f>
        <v>0</v>
      </c>
      <c r="BM43" s="136">
        <f>Y43-'KWh (Monthly) ENTRY NLI '!AA57</f>
        <v>0</v>
      </c>
      <c r="BN43" s="136">
        <f>Z43-'KWh (Monthly) ENTRY NLI '!AB57</f>
        <v>0</v>
      </c>
      <c r="BO43" s="136">
        <f>AA43-'KWh (Monthly) ENTRY NLI '!AC57</f>
        <v>0</v>
      </c>
      <c r="BP43" s="136">
        <f>AB43-'KWh (Monthly) ENTRY NLI '!AD57</f>
        <v>0</v>
      </c>
      <c r="BQ43" s="136">
        <f>AC43-'KWh (Monthly) ENTRY NLI '!AE57</f>
        <v>0</v>
      </c>
      <c r="BR43" s="136">
        <f>AD43-'KWh (Monthly) ENTRY NLI '!AF57</f>
        <v>0</v>
      </c>
      <c r="BS43" s="136">
        <f>AE43-'KWh (Monthly) ENTRY NLI '!AG57</f>
        <v>0</v>
      </c>
      <c r="BT43" s="136">
        <f>AF43-'KWh (Monthly) ENTRY NLI '!AH57</f>
        <v>0</v>
      </c>
      <c r="BU43" s="136">
        <f>AG43-'KWh (Monthly) ENTRY NLI '!AI57</f>
        <v>0</v>
      </c>
      <c r="BV43" s="136">
        <f>AH43-'KWh (Monthly) ENTRY NLI '!AJ57</f>
        <v>0</v>
      </c>
      <c r="BW43" s="136">
        <f>AI43-'KWh (Monthly) ENTRY NLI '!AK57</f>
        <v>0</v>
      </c>
      <c r="BX43" s="136">
        <f>AJ43-'KWh (Monthly) ENTRY NLI '!AL57</f>
        <v>0</v>
      </c>
      <c r="BY43" s="136">
        <f>AK43-'KWh (Monthly) ENTRY NLI '!AM57</f>
        <v>0</v>
      </c>
      <c r="BZ43" s="136">
        <f>SUM(AL43:AO43)-'KWh (Monthly) ENTRY NLI '!AN57</f>
        <v>0</v>
      </c>
    </row>
    <row r="44" spans="1:78" x14ac:dyDescent="0.25">
      <c r="A44" s="223"/>
      <c r="B44" s="185" t="s">
        <v>4</v>
      </c>
      <c r="C44" s="113">
        <f>[1]Standard!C44+[1]Custom!C44+[1]RCX!C44+'[1]New Con.'!C44+[1]SBDI!C44+[1]EMS!C44</f>
        <v>0</v>
      </c>
      <c r="D44" s="113">
        <f>[1]Standard!D44+[1]Custom!D44+[1]RCX!D44+'[1]New Con.'!D44+[1]SBDI!D44+[1]EMS!D44</f>
        <v>0</v>
      </c>
      <c r="E44" s="113">
        <f>[1]Standard!E44+[1]Custom!E44+[1]RCX!E44+'[1]New Con.'!E44+[1]SBDI!E44+[1]EMS!E44</f>
        <v>0</v>
      </c>
      <c r="F44" s="113">
        <f>[1]Standard!F44+[1]Custom!F44+[1]RCX!F44+'[1]New Con.'!F44+[1]SBDI!F44+[1]EMS!F44</f>
        <v>76124.399999999994</v>
      </c>
      <c r="G44" s="113">
        <f>[1]Standard!G44+[1]Custom!G44+[1]RCX!G44+'[1]New Con.'!G44+[1]SBDI!G44+[1]EMS!G44</f>
        <v>173798.39999999999</v>
      </c>
      <c r="H44" s="113">
        <f>[1]Standard!H44+[1]Custom!H44+[1]RCX!H44+'[1]New Con.'!H44+[1]SBDI!H44+[1]EMS!H44</f>
        <v>354721.74775095959</v>
      </c>
      <c r="I44" s="113">
        <f>[1]Standard!I44+[1]Custom!I44+[1]RCX!I44+'[1]New Con.'!I44+[1]SBDI!I44+[1]EMS!I44</f>
        <v>283957.05127722351</v>
      </c>
      <c r="J44" s="113">
        <f>[1]Standard!J44+[1]Custom!J44+[1]RCX!J44+'[1]New Con.'!J44+[1]SBDI!J44+[1]EMS!J44</f>
        <v>0</v>
      </c>
      <c r="K44" s="113">
        <f>[1]Standard!K44+[1]Custom!K44+[1]RCX!K44+'[1]New Con.'!K44+[1]SBDI!K44+[1]EMS!K44</f>
        <v>2521322.8985987147</v>
      </c>
      <c r="L44" s="113">
        <f>[1]Standard!L44+[1]Custom!L44+[1]RCX!L44+'[1]New Con.'!L44+[1]SBDI!L44+[1]EMS!L44</f>
        <v>168086.16176841705</v>
      </c>
      <c r="M44" s="113">
        <f>[1]Standard!M44+[1]Custom!M44+[1]RCX!M44+'[1]New Con.'!M44+[1]SBDI!M44+[1]EMS!M44</f>
        <v>42986.654024264157</v>
      </c>
      <c r="N44" s="113">
        <f>[1]Standard!N44+[1]Custom!N44+[1]RCX!N44+'[1]New Con.'!N44+[1]SBDI!N44+[1]EMS!N44</f>
        <v>80824.191529732736</v>
      </c>
      <c r="O44" s="113">
        <f>[1]Standard!O44+[1]Custom!O44+[1]RCX!O44+'[1]New Con.'!O44+[1]SBDI!O44+[1]EMS!O44</f>
        <v>0</v>
      </c>
      <c r="P44" s="113">
        <f>[1]Standard!P44+[1]Custom!P44+[1]RCX!P44+'[1]New Con.'!P44+[1]SBDI!P44+[1]EMS!P44</f>
        <v>36360.303624460656</v>
      </c>
      <c r="Q44" s="113">
        <f>[1]Standard!Q44+[1]Custom!Q44+[1]RCX!Q44+'[1]New Con.'!Q44+[1]SBDI!Q44+[1]EMS!Q44</f>
        <v>615279.18835726578</v>
      </c>
      <c r="R44" s="113">
        <f>[1]Standard!R44+[1]Custom!R44+[1]RCX!R44+'[1]New Con.'!R44+[1]SBDI!R44+[1]EMS!R44</f>
        <v>2552690.1750017796</v>
      </c>
      <c r="S44" s="113">
        <f>[1]Standard!S44+[1]Custom!S44+[1]RCX!S44+'[1]New Con.'!S44+[1]SBDI!S44+[1]EMS!S44</f>
        <v>432332.66616051085</v>
      </c>
      <c r="T44" s="113">
        <f>[1]Standard!T44+[1]Custom!T44+[1]RCX!T44+'[1]New Con.'!T44+[1]SBDI!T44+[1]EMS!T44</f>
        <v>0</v>
      </c>
      <c r="U44" s="113">
        <f>[1]Standard!U44+[1]Custom!U44+[1]RCX!U44+'[1]New Con.'!U44+[1]SBDI!U44+[1]EMS!U44</f>
        <v>688309.42494880117</v>
      </c>
      <c r="V44" s="113">
        <f>[1]Standard!V44+[1]Custom!V44+[1]RCX!V44+'[1]New Con.'!V44+[1]SBDI!V44+[1]EMS!V44</f>
        <v>354035.81040241302</v>
      </c>
      <c r="W44" s="113">
        <f>[1]Standard!W44+[1]Custom!W44+[1]RCX!W44+'[1]New Con.'!W44+[1]SBDI!W44+[1]EMS!W44</f>
        <v>41982.803358798366</v>
      </c>
      <c r="X44" s="113">
        <f>[1]Standard!X44+[1]Custom!X44+[1]RCX!X44+'[1]New Con.'!X44+[1]SBDI!X44+[1]EMS!X44</f>
        <v>663187.83822465828</v>
      </c>
      <c r="Y44" s="113">
        <f>[1]Standard!Y44+[1]Custom!Y44+[1]RCX!Y44+'[1]New Con.'!Y44+[1]SBDI!Y44+[1]EMS!Y44</f>
        <v>209965.6555902721</v>
      </c>
      <c r="Z44" s="113">
        <f>[1]Standard!Z44+[1]Custom!Z44+[1]RCX!Z44+'[1]New Con.'!Z44+[1]SBDI!Z44+[1]EMS!Z44</f>
        <v>160393.89063990887</v>
      </c>
      <c r="AA44" s="113">
        <f>[1]Standard!AA44+[1]Custom!AA44+[1]RCX!AA44+'[1]New Con.'!AA44+[1]SBDI!AA44+[1]EMS!AA44</f>
        <v>107548.50872673633</v>
      </c>
      <c r="AB44" s="113">
        <f>[1]Standard!AB44+[1]Custom!AB44+[1]RCX!AB44+'[1]New Con.'!AB44+[1]SBDI!AB44+[1]EMS!AB44</f>
        <v>17071.068845839334</v>
      </c>
      <c r="AC44" s="113">
        <f>[1]Standard!AC44+[1]Custom!AC44+[1]RCX!AC44+'[1]New Con.'!AC44+[1]SBDI!AC44+[1]EMS!AC44</f>
        <v>87928.262635517458</v>
      </c>
      <c r="AD44" s="113">
        <f>[1]Standard!AD44+[1]Custom!AD44+[1]RCX!AD44+'[1]New Con.'!AD44+[1]SBDI!AD44+[1]EMS!AD44</f>
        <v>311206.16538915288</v>
      </c>
      <c r="AE44" s="113">
        <f>[1]Standard!AE44+[1]Custom!AE44+[1]RCX!AE44+'[1]New Con.'!AE44+[1]SBDI!AE44+[1]EMS!AE44</f>
        <v>231439.98742424938</v>
      </c>
      <c r="AF44" s="113">
        <f>[1]Standard!AF44+[1]Custom!AF44+[1]RCX!AF44+'[1]New Con.'!AF44+[1]SBDI!AF44+[1]EMS!AF44</f>
        <v>145556.33231317659</v>
      </c>
      <c r="AG44" s="113">
        <f>[1]Standard!AG44+[1]Custom!AG44+[1]RCX!AG44+'[1]New Con.'!AG44+[1]SBDI!AG44+[1]EMS!AG44</f>
        <v>0</v>
      </c>
      <c r="AH44" s="113">
        <f>[1]Standard!AH44+[1]Custom!AH44+[1]RCX!AH44+'[1]New Con.'!AH44+[1]SBDI!AH44+[1]EMS!AH44</f>
        <v>67160.824459417185</v>
      </c>
      <c r="AI44" s="113">
        <f>[1]Standard!AI44+[1]Custom!AI44+[1]RCX!AI44+'[1]New Con.'!AI44+[1]SBDI!AI44+[1]EMS!AI44</f>
        <v>129142.72560290761</v>
      </c>
      <c r="AJ44" s="113">
        <f>[1]Standard!AJ44+[1]Custom!AJ44+[1]RCX!AJ44+'[1]New Con.'!AJ44+[1]SBDI!AJ44+[1]EMS!AJ44</f>
        <v>88650.333845478177</v>
      </c>
      <c r="AK44" s="113">
        <f>[1]Standard!AK44+[1]Custom!AK44+[1]RCX!AK44+'[1]New Con.'!AK44+[1]SBDI!AK44+[1]EMS!AK44</f>
        <v>1965.5833068834968</v>
      </c>
      <c r="AL44" s="113">
        <f>[1]Standard!AL44+[1]Custom!AL44+[1]RCX!AL44+'[1]New Con.'!AL44+[1]SBDI!AL44+[1]EMS!AL44</f>
        <v>199542.6816193923</v>
      </c>
      <c r="AM44" s="113">
        <f>[1]Standard!AM44+[1]Custom!AM44+[1]RCX!AM44+'[1]New Con.'!AM44+[1]SBDI!AM44+[1]EMS!AM44</f>
        <v>0</v>
      </c>
      <c r="AN44" s="113">
        <f>[1]Standard!AN44+[1]Custom!AN44+[1]RCX!AN44+'[1]New Con.'!AN44+[1]SBDI!AN44+[1]EMS!AN44</f>
        <v>0</v>
      </c>
      <c r="AO44" s="113">
        <f>[1]Standard!AO44+[1]Custom!AO44+[1]RCX!AO44+'[1]New Con.'!AO44+[1]SBDI!AO44+[1]EMS!AO44</f>
        <v>0</v>
      </c>
      <c r="AQ44" s="136">
        <f>C44-'KWh (Monthly) ENTRY NLI '!E58</f>
        <v>0</v>
      </c>
      <c r="AR44" s="136">
        <f>D44-'KWh (Monthly) ENTRY NLI '!F58</f>
        <v>0</v>
      </c>
      <c r="AS44" s="136">
        <f>E44-'KWh (Monthly) ENTRY NLI '!G58</f>
        <v>0</v>
      </c>
      <c r="AT44" s="136">
        <f>F44-'KWh (Monthly) ENTRY NLI '!H58</f>
        <v>0</v>
      </c>
      <c r="AU44" s="136">
        <f>G44-'KWh (Monthly) ENTRY NLI '!I58</f>
        <v>0</v>
      </c>
      <c r="AV44" s="136">
        <f>H44-'KWh (Monthly) ENTRY NLI '!J58</f>
        <v>0</v>
      </c>
      <c r="AW44" s="136">
        <f>I44-'KWh (Monthly) ENTRY NLI '!K58</f>
        <v>0</v>
      </c>
      <c r="AX44" s="136">
        <f>J44-'KWh (Monthly) ENTRY NLI '!L58</f>
        <v>0</v>
      </c>
      <c r="AY44" s="136">
        <f>K44-'KWh (Monthly) ENTRY NLI '!M58</f>
        <v>0</v>
      </c>
      <c r="AZ44" s="136">
        <f>L44-'KWh (Monthly) ENTRY NLI '!N58</f>
        <v>0</v>
      </c>
      <c r="BA44" s="136">
        <f>M44-'KWh (Monthly) ENTRY NLI '!O58</f>
        <v>0</v>
      </c>
      <c r="BB44" s="136">
        <f>N44-'KWh (Monthly) ENTRY NLI '!P58</f>
        <v>0</v>
      </c>
      <c r="BC44" s="136">
        <f>O44-'KWh (Monthly) ENTRY NLI '!Q58</f>
        <v>0</v>
      </c>
      <c r="BD44" s="136">
        <f>P44-'KWh (Monthly) ENTRY NLI '!R58</f>
        <v>0</v>
      </c>
      <c r="BE44" s="136">
        <f>Q44-'KWh (Monthly) ENTRY NLI '!S58</f>
        <v>0</v>
      </c>
      <c r="BF44" s="136">
        <f>R44-'KWh (Monthly) ENTRY NLI '!T58</f>
        <v>0</v>
      </c>
      <c r="BG44" s="136">
        <f>S44-'KWh (Monthly) ENTRY NLI '!U58</f>
        <v>0</v>
      </c>
      <c r="BH44" s="136">
        <f>T44-'KWh (Monthly) ENTRY NLI '!V58</f>
        <v>0</v>
      </c>
      <c r="BI44" s="136">
        <f>U44-'KWh (Monthly) ENTRY NLI '!W58</f>
        <v>0</v>
      </c>
      <c r="BJ44" s="136">
        <f>V44-'KWh (Monthly) ENTRY NLI '!X58</f>
        <v>0</v>
      </c>
      <c r="BK44" s="136">
        <f>W44-'KWh (Monthly) ENTRY NLI '!Y58</f>
        <v>0</v>
      </c>
      <c r="BL44" s="136">
        <f>X44-'KWh (Monthly) ENTRY NLI '!Z58</f>
        <v>0</v>
      </c>
      <c r="BM44" s="136">
        <f>Y44-'KWh (Monthly) ENTRY NLI '!AA58</f>
        <v>0</v>
      </c>
      <c r="BN44" s="136">
        <f>Z44-'KWh (Monthly) ENTRY NLI '!AB58</f>
        <v>0</v>
      </c>
      <c r="BO44" s="136">
        <f>AA44-'KWh (Monthly) ENTRY NLI '!AC58</f>
        <v>0</v>
      </c>
      <c r="BP44" s="136">
        <f>AB44-'KWh (Monthly) ENTRY NLI '!AD58</f>
        <v>0</v>
      </c>
      <c r="BQ44" s="136">
        <f>AC44-'KWh (Monthly) ENTRY NLI '!AE58</f>
        <v>0</v>
      </c>
      <c r="BR44" s="136">
        <f>AD44-'KWh (Monthly) ENTRY NLI '!AF58</f>
        <v>0</v>
      </c>
      <c r="BS44" s="136">
        <f>AE44-'KWh (Monthly) ENTRY NLI '!AG58</f>
        <v>0</v>
      </c>
      <c r="BT44" s="136">
        <f>AF44-'KWh (Monthly) ENTRY NLI '!AH58</f>
        <v>0</v>
      </c>
      <c r="BU44" s="136">
        <f>AG44-'KWh (Monthly) ENTRY NLI '!AI58</f>
        <v>0</v>
      </c>
      <c r="BV44" s="136">
        <f>AH44-'KWh (Monthly) ENTRY NLI '!AJ58</f>
        <v>0</v>
      </c>
      <c r="BW44" s="136">
        <f>AI44-'KWh (Monthly) ENTRY NLI '!AK58</f>
        <v>0</v>
      </c>
      <c r="BX44" s="136">
        <f>AJ44-'KWh (Monthly) ENTRY NLI '!AL58</f>
        <v>0</v>
      </c>
      <c r="BY44" s="136">
        <f>AK44-'KWh (Monthly) ENTRY NLI '!AM58</f>
        <v>0</v>
      </c>
      <c r="BZ44" s="136">
        <f>SUM(AL44:AO44)-'KWh (Monthly) ENTRY NLI '!AN58</f>
        <v>0</v>
      </c>
    </row>
    <row r="45" spans="1:78" x14ac:dyDescent="0.25">
      <c r="A45" s="224"/>
      <c r="B45" s="185" t="s">
        <v>14</v>
      </c>
      <c r="C45" s="113">
        <f>[1]Standard!C45+[1]Custom!C45+[1]RCX!C45+'[1]New Con.'!C45+[1]SBDI!C45+[1]EMS!C45</f>
        <v>0</v>
      </c>
      <c r="D45" s="113">
        <f>[1]Standard!D45+[1]Custom!D45+[1]RCX!D45+'[1]New Con.'!D45+[1]SBDI!D45+[1]EMS!D45</f>
        <v>0</v>
      </c>
      <c r="E45" s="113">
        <f>[1]Standard!E45+[1]Custom!E45+[1]RCX!E45+'[1]New Con.'!E45+[1]SBDI!E45+[1]EMS!E45</f>
        <v>0</v>
      </c>
      <c r="F45" s="113">
        <f>[1]Standard!F45+[1]Custom!F45+[1]RCX!F45+'[1]New Con.'!F45+[1]SBDI!F45+[1]EMS!F45</f>
        <v>27856.227196222237</v>
      </c>
      <c r="G45" s="113">
        <f>[1]Standard!G45+[1]Custom!G45+[1]RCX!G45+'[1]New Con.'!G45+[1]SBDI!G45+[1]EMS!G45</f>
        <v>0</v>
      </c>
      <c r="H45" s="113">
        <f>[1]Standard!H45+[1]Custom!H45+[1]RCX!H45+'[1]New Con.'!H45+[1]SBDI!H45+[1]EMS!H45</f>
        <v>0</v>
      </c>
      <c r="I45" s="113">
        <f>[1]Standard!I45+[1]Custom!I45+[1]RCX!I45+'[1]New Con.'!I45+[1]SBDI!I45+[1]EMS!I45</f>
        <v>157759.41664195119</v>
      </c>
      <c r="J45" s="113">
        <f>[1]Standard!J45+[1]Custom!J45+[1]RCX!J45+'[1]New Con.'!J45+[1]SBDI!J45+[1]EMS!J45</f>
        <v>317839.00209640025</v>
      </c>
      <c r="K45" s="113">
        <f>[1]Standard!K45+[1]Custom!K45+[1]RCX!K45+'[1]New Con.'!K45+[1]SBDI!K45+[1]EMS!K45</f>
        <v>67465.492716330016</v>
      </c>
      <c r="L45" s="113">
        <f>[1]Standard!L45+[1]Custom!L45+[1]RCX!L45+'[1]New Con.'!L45+[1]SBDI!L45+[1]EMS!L45</f>
        <v>0</v>
      </c>
      <c r="M45" s="113">
        <f>[1]Standard!M45+[1]Custom!M45+[1]RCX!M45+'[1]New Con.'!M45+[1]SBDI!M45+[1]EMS!M45</f>
        <v>0</v>
      </c>
      <c r="N45" s="113">
        <f>[1]Standard!N45+[1]Custom!N45+[1]RCX!N45+'[1]New Con.'!N45+[1]SBDI!N45+[1]EMS!N45</f>
        <v>170088.33448753672</v>
      </c>
      <c r="O45" s="113">
        <f>[1]Standard!O45+[1]Custom!O45+[1]RCX!O45+'[1]New Con.'!O45+[1]SBDI!O45+[1]EMS!O45</f>
        <v>0</v>
      </c>
      <c r="P45" s="113">
        <f>[1]Standard!P45+[1]Custom!P45+[1]RCX!P45+'[1]New Con.'!P45+[1]SBDI!P45+[1]EMS!P45</f>
        <v>0</v>
      </c>
      <c r="Q45" s="113">
        <f>[1]Standard!Q45+[1]Custom!Q45+[1]RCX!Q45+'[1]New Con.'!Q45+[1]SBDI!Q45+[1]EMS!Q45</f>
        <v>0</v>
      </c>
      <c r="R45" s="113">
        <f>[1]Standard!R45+[1]Custom!R45+[1]RCX!R45+'[1]New Con.'!R45+[1]SBDI!R45+[1]EMS!R45</f>
        <v>0</v>
      </c>
      <c r="S45" s="113">
        <f>[1]Standard!S45+[1]Custom!S45+[1]RCX!S45+'[1]New Con.'!S45+[1]SBDI!S45+[1]EMS!S45</f>
        <v>0</v>
      </c>
      <c r="T45" s="113">
        <f>[1]Standard!T45+[1]Custom!T45+[1]RCX!T45+'[1]New Con.'!T45+[1]SBDI!T45+[1]EMS!T45</f>
        <v>0</v>
      </c>
      <c r="U45" s="113">
        <f>[1]Standard!U45+[1]Custom!U45+[1]RCX!U45+'[1]New Con.'!U45+[1]SBDI!U45+[1]EMS!U45</f>
        <v>45264.585715504734</v>
      </c>
      <c r="V45" s="113">
        <f>[1]Standard!V45+[1]Custom!V45+[1]RCX!V45+'[1]New Con.'!V45+[1]SBDI!V45+[1]EMS!V45</f>
        <v>15438.447188294889</v>
      </c>
      <c r="W45" s="113">
        <f>[1]Standard!W45+[1]Custom!W45+[1]RCX!W45+'[1]New Con.'!W45+[1]SBDI!W45+[1]EMS!W45</f>
        <v>0</v>
      </c>
      <c r="X45" s="113">
        <f>[1]Standard!X45+[1]Custom!X45+[1]RCX!X45+'[1]New Con.'!X45+[1]SBDI!X45+[1]EMS!X45</f>
        <v>270146.62993976107</v>
      </c>
      <c r="Y45" s="113">
        <f>[1]Standard!Y45+[1]Custom!Y45+[1]RCX!Y45+'[1]New Con.'!Y45+[1]SBDI!Y45+[1]EMS!Y45</f>
        <v>0</v>
      </c>
      <c r="Z45" s="113">
        <f>[1]Standard!Z45+[1]Custom!Z45+[1]RCX!Z45+'[1]New Con.'!Z45+[1]SBDI!Z45+[1]EMS!Z45</f>
        <v>0</v>
      </c>
      <c r="AA45" s="113">
        <f>[1]Standard!AA45+[1]Custom!AA45+[1]RCX!AA45+'[1]New Con.'!AA45+[1]SBDI!AA45+[1]EMS!AA45</f>
        <v>0</v>
      </c>
      <c r="AB45" s="113">
        <f>[1]Standard!AB45+[1]Custom!AB45+[1]RCX!AB45+'[1]New Con.'!AB45+[1]SBDI!AB45+[1]EMS!AB45</f>
        <v>0</v>
      </c>
      <c r="AC45" s="113">
        <f>[1]Standard!AC45+[1]Custom!AC45+[1]RCX!AC45+'[1]New Con.'!AC45+[1]SBDI!AC45+[1]EMS!AC45</f>
        <v>0</v>
      </c>
      <c r="AD45" s="113">
        <f>[1]Standard!AD45+[1]Custom!AD45+[1]RCX!AD45+'[1]New Con.'!AD45+[1]SBDI!AD45+[1]EMS!AD45</f>
        <v>12219.49818666892</v>
      </c>
      <c r="AE45" s="113">
        <f>[1]Standard!AE45+[1]Custom!AE45+[1]RCX!AE45+'[1]New Con.'!AE45+[1]SBDI!AE45+[1]EMS!AE45</f>
        <v>0</v>
      </c>
      <c r="AF45" s="113">
        <f>[1]Standard!AF45+[1]Custom!AF45+[1]RCX!AF45+'[1]New Con.'!AF45+[1]SBDI!AF45+[1]EMS!AF45</f>
        <v>5545.7722539497408</v>
      </c>
      <c r="AG45" s="113">
        <f>[1]Standard!AG45+[1]Custom!AG45+[1]RCX!AG45+'[1]New Con.'!AG45+[1]SBDI!AG45+[1]EMS!AG45</f>
        <v>0</v>
      </c>
      <c r="AH45" s="113">
        <f>[1]Standard!AH45+[1]Custom!AH45+[1]RCX!AH45+'[1]New Con.'!AH45+[1]SBDI!AH45+[1]EMS!AH45</f>
        <v>0</v>
      </c>
      <c r="AI45" s="113">
        <f>[1]Standard!AI45+[1]Custom!AI45+[1]RCX!AI45+'[1]New Con.'!AI45+[1]SBDI!AI45+[1]EMS!AI45</f>
        <v>284408.60180617491</v>
      </c>
      <c r="AJ45" s="113">
        <f>[1]Standard!AJ45+[1]Custom!AJ45+[1]RCX!AJ45+'[1]New Con.'!AJ45+[1]SBDI!AJ45+[1]EMS!AJ45</f>
        <v>105247.5120087237</v>
      </c>
      <c r="AK45" s="113">
        <f>[1]Standard!AK45+[1]Custom!AK45+[1]RCX!AK45+'[1]New Con.'!AK45+[1]SBDI!AK45+[1]EMS!AK45</f>
        <v>0</v>
      </c>
      <c r="AL45" s="113">
        <f>[1]Standard!AL45+[1]Custom!AL45+[1]RCX!AL45+'[1]New Con.'!AL45+[1]SBDI!AL45+[1]EMS!AL45</f>
        <v>355788.10015405063</v>
      </c>
      <c r="AM45" s="113">
        <f>[1]Standard!AM45+[1]Custom!AM45+[1]RCX!AM45+'[1]New Con.'!AM45+[1]SBDI!AM45+[1]EMS!AM45</f>
        <v>0</v>
      </c>
      <c r="AN45" s="113">
        <f>[1]Standard!AN45+[1]Custom!AN45+[1]RCX!AN45+'[1]New Con.'!AN45+[1]SBDI!AN45+[1]EMS!AN45</f>
        <v>0</v>
      </c>
      <c r="AO45" s="113">
        <f>[1]Standard!AO45+[1]Custom!AO45+[1]RCX!AO45+'[1]New Con.'!AO45+[1]SBDI!AO45+[1]EMS!AO45</f>
        <v>0</v>
      </c>
      <c r="AQ45" s="136">
        <f>C45-'KWh (Monthly) ENTRY NLI '!E59</f>
        <v>0</v>
      </c>
      <c r="AR45" s="136">
        <f>D45-'KWh (Monthly) ENTRY NLI '!F59</f>
        <v>0</v>
      </c>
      <c r="AS45" s="136">
        <f>E45-'KWh (Monthly) ENTRY NLI '!G59</f>
        <v>0</v>
      </c>
      <c r="AT45" s="136">
        <f>F45-'KWh (Monthly) ENTRY NLI '!H59</f>
        <v>0</v>
      </c>
      <c r="AU45" s="136">
        <f>G45-'KWh (Monthly) ENTRY NLI '!I59</f>
        <v>0</v>
      </c>
      <c r="AV45" s="136">
        <f>H45-'KWh (Monthly) ENTRY NLI '!J59</f>
        <v>0</v>
      </c>
      <c r="AW45" s="136">
        <f>I45-'KWh (Monthly) ENTRY NLI '!K59</f>
        <v>0</v>
      </c>
      <c r="AX45" s="136">
        <f>J45-'KWh (Monthly) ENTRY NLI '!L59</f>
        <v>0</v>
      </c>
      <c r="AY45" s="136">
        <f>K45-'KWh (Monthly) ENTRY NLI '!M59</f>
        <v>0</v>
      </c>
      <c r="AZ45" s="136">
        <f>L45-'KWh (Monthly) ENTRY NLI '!N59</f>
        <v>0</v>
      </c>
      <c r="BA45" s="136">
        <f>M45-'KWh (Monthly) ENTRY NLI '!O59</f>
        <v>0</v>
      </c>
      <c r="BB45" s="136">
        <f>N45-'KWh (Monthly) ENTRY NLI '!P59</f>
        <v>0</v>
      </c>
      <c r="BC45" s="136">
        <f>O45-'KWh (Monthly) ENTRY NLI '!Q59</f>
        <v>0</v>
      </c>
      <c r="BD45" s="136">
        <f>P45-'KWh (Monthly) ENTRY NLI '!R59</f>
        <v>0</v>
      </c>
      <c r="BE45" s="136">
        <f>Q45-'KWh (Monthly) ENTRY NLI '!S59</f>
        <v>0</v>
      </c>
      <c r="BF45" s="136">
        <f>R45-'KWh (Monthly) ENTRY NLI '!T59</f>
        <v>0</v>
      </c>
      <c r="BG45" s="136">
        <f>S45-'KWh (Monthly) ENTRY NLI '!U59</f>
        <v>0</v>
      </c>
      <c r="BH45" s="136">
        <f>T45-'KWh (Monthly) ENTRY NLI '!V59</f>
        <v>0</v>
      </c>
      <c r="BI45" s="136">
        <f>U45-'KWh (Monthly) ENTRY NLI '!W59</f>
        <v>0</v>
      </c>
      <c r="BJ45" s="136">
        <f>V45-'KWh (Monthly) ENTRY NLI '!X59</f>
        <v>0</v>
      </c>
      <c r="BK45" s="136">
        <f>W45-'KWh (Monthly) ENTRY NLI '!Y59</f>
        <v>0</v>
      </c>
      <c r="BL45" s="136">
        <f>X45-'KWh (Monthly) ENTRY NLI '!Z59</f>
        <v>0</v>
      </c>
      <c r="BM45" s="136">
        <f>Y45-'KWh (Monthly) ENTRY NLI '!AA59</f>
        <v>0</v>
      </c>
      <c r="BN45" s="136">
        <f>Z45-'KWh (Monthly) ENTRY NLI '!AB59</f>
        <v>0</v>
      </c>
      <c r="BO45" s="136">
        <f>AA45-'KWh (Monthly) ENTRY NLI '!AC59</f>
        <v>0</v>
      </c>
      <c r="BP45" s="136">
        <f>AB45-'KWh (Monthly) ENTRY NLI '!AD59</f>
        <v>0</v>
      </c>
      <c r="BQ45" s="136">
        <f>AC45-'KWh (Monthly) ENTRY NLI '!AE59</f>
        <v>0</v>
      </c>
      <c r="BR45" s="136">
        <f>AD45-'KWh (Monthly) ENTRY NLI '!AF59</f>
        <v>0</v>
      </c>
      <c r="BS45" s="136">
        <f>AE45-'KWh (Monthly) ENTRY NLI '!AG59</f>
        <v>0</v>
      </c>
      <c r="BT45" s="136">
        <f>AF45-'KWh (Monthly) ENTRY NLI '!AH59</f>
        <v>0</v>
      </c>
      <c r="BU45" s="136">
        <f>AG45-'KWh (Monthly) ENTRY NLI '!AI59</f>
        <v>0</v>
      </c>
      <c r="BV45" s="136">
        <f>AH45-'KWh (Monthly) ENTRY NLI '!AJ59</f>
        <v>0</v>
      </c>
      <c r="BW45" s="136">
        <f>AI45-'KWh (Monthly) ENTRY NLI '!AK59</f>
        <v>0</v>
      </c>
      <c r="BX45" s="136">
        <f>AJ45-'KWh (Monthly) ENTRY NLI '!AL59</f>
        <v>0</v>
      </c>
      <c r="BY45" s="136">
        <f>AK45-'KWh (Monthly) ENTRY NLI '!AM59</f>
        <v>0</v>
      </c>
      <c r="BZ45" s="136">
        <f>SUM(AL45:AO45)-'KWh (Monthly) ENTRY NLI '!AN59</f>
        <v>0</v>
      </c>
    </row>
    <row r="46" spans="1:78" x14ac:dyDescent="0.25">
      <c r="A46" s="224"/>
      <c r="B46" s="185" t="s">
        <v>15</v>
      </c>
      <c r="C46" s="113">
        <f>[1]Standard!C46+[1]Custom!C46+[1]RCX!C46+'[1]New Con.'!C46+[1]SBDI!C46+[1]EMS!C46</f>
        <v>0</v>
      </c>
      <c r="D46" s="113">
        <f>[1]Standard!D46+[1]Custom!D46+[1]RCX!D46+'[1]New Con.'!D46+[1]SBDI!D46+[1]EMS!D46</f>
        <v>0</v>
      </c>
      <c r="E46" s="113">
        <f>[1]Standard!E46+[1]Custom!E46+[1]RCX!E46+'[1]New Con.'!E46+[1]SBDI!E46+[1]EMS!E46</f>
        <v>0</v>
      </c>
      <c r="F46" s="113">
        <f>[1]Standard!F46+[1]Custom!F46+[1]RCX!F46+'[1]New Con.'!F46+[1]SBDI!F46+[1]EMS!F46</f>
        <v>0</v>
      </c>
      <c r="G46" s="113">
        <f>[1]Standard!G46+[1]Custom!G46+[1]RCX!G46+'[1]New Con.'!G46+[1]SBDI!G46+[1]EMS!G46</f>
        <v>0</v>
      </c>
      <c r="H46" s="113">
        <f>[1]Standard!H46+[1]Custom!H46+[1]RCX!H46+'[1]New Con.'!H46+[1]SBDI!H46+[1]EMS!H46</f>
        <v>0</v>
      </c>
      <c r="I46" s="113">
        <f>[1]Standard!I46+[1]Custom!I46+[1]RCX!I46+'[1]New Con.'!I46+[1]SBDI!I46+[1]EMS!I46</f>
        <v>0</v>
      </c>
      <c r="J46" s="113">
        <f>[1]Standard!J46+[1]Custom!J46+[1]RCX!J46+'[1]New Con.'!J46+[1]SBDI!J46+[1]EMS!J46</f>
        <v>0</v>
      </c>
      <c r="K46" s="113">
        <f>[1]Standard!K46+[1]Custom!K46+[1]RCX!K46+'[1]New Con.'!K46+[1]SBDI!K46+[1]EMS!K46</f>
        <v>0</v>
      </c>
      <c r="L46" s="113">
        <f>[1]Standard!L46+[1]Custom!L46+[1]RCX!L46+'[1]New Con.'!L46+[1]SBDI!L46+[1]EMS!L46</f>
        <v>0</v>
      </c>
      <c r="M46" s="113">
        <f>[1]Standard!M46+[1]Custom!M46+[1]RCX!M46+'[1]New Con.'!M46+[1]SBDI!M46+[1]EMS!M46</f>
        <v>0</v>
      </c>
      <c r="N46" s="113">
        <f>[1]Standard!N46+[1]Custom!N46+[1]RCX!N46+'[1]New Con.'!N46+[1]SBDI!N46+[1]EMS!N46</f>
        <v>0</v>
      </c>
      <c r="O46" s="113">
        <f>[1]Standard!O46+[1]Custom!O46+[1]RCX!O46+'[1]New Con.'!O46+[1]SBDI!O46+[1]EMS!O46</f>
        <v>0</v>
      </c>
      <c r="P46" s="113">
        <f>[1]Standard!P46+[1]Custom!P46+[1]RCX!P46+'[1]New Con.'!P46+[1]SBDI!P46+[1]EMS!P46</f>
        <v>271040</v>
      </c>
      <c r="Q46" s="113">
        <f>[1]Standard!Q46+[1]Custom!Q46+[1]RCX!Q46+'[1]New Con.'!Q46+[1]SBDI!Q46+[1]EMS!Q46</f>
        <v>0</v>
      </c>
      <c r="R46" s="113">
        <f>[1]Standard!R46+[1]Custom!R46+[1]RCX!R46+'[1]New Con.'!R46+[1]SBDI!R46+[1]EMS!R46</f>
        <v>299562.97172550583</v>
      </c>
      <c r="S46" s="113">
        <f>[1]Standard!S46+[1]Custom!S46+[1]RCX!S46+'[1]New Con.'!S46+[1]SBDI!S46+[1]EMS!S46</f>
        <v>0</v>
      </c>
      <c r="T46" s="113">
        <f>[1]Standard!T46+[1]Custom!T46+[1]RCX!T46+'[1]New Con.'!T46+[1]SBDI!T46+[1]EMS!T46</f>
        <v>0</v>
      </c>
      <c r="U46" s="113">
        <f>[1]Standard!U46+[1]Custom!U46+[1]RCX!U46+'[1]New Con.'!U46+[1]SBDI!U46+[1]EMS!U46</f>
        <v>364626.22255720268</v>
      </c>
      <c r="V46" s="113">
        <f>[1]Standard!V46+[1]Custom!V46+[1]RCX!V46+'[1]New Con.'!V46+[1]SBDI!V46+[1]EMS!V46</f>
        <v>0</v>
      </c>
      <c r="W46" s="113">
        <f>[1]Standard!W46+[1]Custom!W46+[1]RCX!W46+'[1]New Con.'!W46+[1]SBDI!W46+[1]EMS!W46</f>
        <v>0</v>
      </c>
      <c r="X46" s="113">
        <f>[1]Standard!X46+[1]Custom!X46+[1]RCX!X46+'[1]New Con.'!X46+[1]SBDI!X46+[1]EMS!X46</f>
        <v>0</v>
      </c>
      <c r="Y46" s="113">
        <f>[1]Standard!Y46+[1]Custom!Y46+[1]RCX!Y46+'[1]New Con.'!Y46+[1]SBDI!Y46+[1]EMS!Y46</f>
        <v>0</v>
      </c>
      <c r="Z46" s="113">
        <f>[1]Standard!Z46+[1]Custom!Z46+[1]RCX!Z46+'[1]New Con.'!Z46+[1]SBDI!Z46+[1]EMS!Z46</f>
        <v>0</v>
      </c>
      <c r="AA46" s="113">
        <f>[1]Standard!AA46+[1]Custom!AA46+[1]RCX!AA46+'[1]New Con.'!AA46+[1]SBDI!AA46+[1]EMS!AA46</f>
        <v>0</v>
      </c>
      <c r="AB46" s="113">
        <f>[1]Standard!AB46+[1]Custom!AB46+[1]RCX!AB46+'[1]New Con.'!AB46+[1]SBDI!AB46+[1]EMS!AB46</f>
        <v>0</v>
      </c>
      <c r="AC46" s="113">
        <f>[1]Standard!AC46+[1]Custom!AC46+[1]RCX!AC46+'[1]New Con.'!AC46+[1]SBDI!AC46+[1]EMS!AC46</f>
        <v>0</v>
      </c>
      <c r="AD46" s="113">
        <f>[1]Standard!AD46+[1]Custom!AD46+[1]RCX!AD46+'[1]New Con.'!AD46+[1]SBDI!AD46+[1]EMS!AD46</f>
        <v>81478.054070698883</v>
      </c>
      <c r="AE46" s="113">
        <f>[1]Standard!AE46+[1]Custom!AE46+[1]RCX!AE46+'[1]New Con.'!AE46+[1]SBDI!AE46+[1]EMS!AE46</f>
        <v>0</v>
      </c>
      <c r="AF46" s="113">
        <f>[1]Standard!AF46+[1]Custom!AF46+[1]RCX!AF46+'[1]New Con.'!AF46+[1]SBDI!AF46+[1]EMS!AF46</f>
        <v>0</v>
      </c>
      <c r="AG46" s="113">
        <f>[1]Standard!AG46+[1]Custom!AG46+[1]RCX!AG46+'[1]New Con.'!AG46+[1]SBDI!AG46+[1]EMS!AG46</f>
        <v>0</v>
      </c>
      <c r="AH46" s="113">
        <f>[1]Standard!AH46+[1]Custom!AH46+[1]RCX!AH46+'[1]New Con.'!AH46+[1]SBDI!AH46+[1]EMS!AH46</f>
        <v>0</v>
      </c>
      <c r="AI46" s="113">
        <f>[1]Standard!AI46+[1]Custom!AI46+[1]RCX!AI46+'[1]New Con.'!AI46+[1]SBDI!AI46+[1]EMS!AI46</f>
        <v>0</v>
      </c>
      <c r="AJ46" s="113">
        <f>[1]Standard!AJ46+[1]Custom!AJ46+[1]RCX!AJ46+'[1]New Con.'!AJ46+[1]SBDI!AJ46+[1]EMS!AJ46</f>
        <v>0</v>
      </c>
      <c r="AK46" s="113">
        <f>[1]Standard!AK46+[1]Custom!AK46+[1]RCX!AK46+'[1]New Con.'!AK46+[1]SBDI!AK46+[1]EMS!AK46</f>
        <v>0</v>
      </c>
      <c r="AL46" s="113">
        <f>[1]Standard!AL46+[1]Custom!AL46+[1]RCX!AL46+'[1]New Con.'!AL46+[1]SBDI!AL46+[1]EMS!AL46</f>
        <v>41318.387596150787</v>
      </c>
      <c r="AM46" s="113">
        <f>[1]Standard!AM46+[1]Custom!AM46+[1]RCX!AM46+'[1]New Con.'!AM46+[1]SBDI!AM46+[1]EMS!AM46</f>
        <v>0</v>
      </c>
      <c r="AN46" s="113">
        <f>[1]Standard!AN46+[1]Custom!AN46+[1]RCX!AN46+'[1]New Con.'!AN46+[1]SBDI!AN46+[1]EMS!AN46</f>
        <v>0</v>
      </c>
      <c r="AO46" s="113">
        <f>[1]Standard!AO46+[1]Custom!AO46+[1]RCX!AO46+'[1]New Con.'!AO46+[1]SBDI!AO46+[1]EMS!AO46</f>
        <v>0</v>
      </c>
      <c r="AQ46" s="136">
        <f>C46-'KWh (Monthly) ENTRY NLI '!E60</f>
        <v>0</v>
      </c>
      <c r="AR46" s="136">
        <f>D46-'KWh (Monthly) ENTRY NLI '!F60</f>
        <v>0</v>
      </c>
      <c r="AS46" s="136">
        <f>E46-'KWh (Monthly) ENTRY NLI '!G60</f>
        <v>0</v>
      </c>
      <c r="AT46" s="136">
        <f>F46-'KWh (Monthly) ENTRY NLI '!H60</f>
        <v>0</v>
      </c>
      <c r="AU46" s="136">
        <f>G46-'KWh (Monthly) ENTRY NLI '!I60</f>
        <v>0</v>
      </c>
      <c r="AV46" s="136">
        <f>H46-'KWh (Monthly) ENTRY NLI '!J60</f>
        <v>0</v>
      </c>
      <c r="AW46" s="136">
        <f>I46-'KWh (Monthly) ENTRY NLI '!K60</f>
        <v>0</v>
      </c>
      <c r="AX46" s="136">
        <f>J46-'KWh (Monthly) ENTRY NLI '!L60</f>
        <v>0</v>
      </c>
      <c r="AY46" s="136">
        <f>K46-'KWh (Monthly) ENTRY NLI '!M60</f>
        <v>0</v>
      </c>
      <c r="AZ46" s="136">
        <f>L46-'KWh (Monthly) ENTRY NLI '!N60</f>
        <v>0</v>
      </c>
      <c r="BA46" s="136">
        <f>M46-'KWh (Monthly) ENTRY NLI '!O60</f>
        <v>0</v>
      </c>
      <c r="BB46" s="136">
        <f>N46-'KWh (Monthly) ENTRY NLI '!P60</f>
        <v>0</v>
      </c>
      <c r="BC46" s="136">
        <f>O46-'KWh (Monthly) ENTRY NLI '!Q60</f>
        <v>0</v>
      </c>
      <c r="BD46" s="136">
        <f>P46-'KWh (Monthly) ENTRY NLI '!R60</f>
        <v>0</v>
      </c>
      <c r="BE46" s="136">
        <f>Q46-'KWh (Monthly) ENTRY NLI '!S60</f>
        <v>0</v>
      </c>
      <c r="BF46" s="136">
        <f>R46-'KWh (Monthly) ENTRY NLI '!T60</f>
        <v>0</v>
      </c>
      <c r="BG46" s="136">
        <f>S46-'KWh (Monthly) ENTRY NLI '!U60</f>
        <v>0</v>
      </c>
      <c r="BH46" s="136">
        <f>T46-'KWh (Monthly) ENTRY NLI '!V60</f>
        <v>0</v>
      </c>
      <c r="BI46" s="136">
        <f>U46-'KWh (Monthly) ENTRY NLI '!W60</f>
        <v>0</v>
      </c>
      <c r="BJ46" s="136">
        <f>V46-'KWh (Monthly) ENTRY NLI '!X60</f>
        <v>0</v>
      </c>
      <c r="BK46" s="136">
        <f>W46-'KWh (Monthly) ENTRY NLI '!Y60</f>
        <v>0</v>
      </c>
      <c r="BL46" s="136">
        <f>X46-'KWh (Monthly) ENTRY NLI '!Z60</f>
        <v>0</v>
      </c>
      <c r="BM46" s="136">
        <f>Y46-'KWh (Monthly) ENTRY NLI '!AA60</f>
        <v>0</v>
      </c>
      <c r="BN46" s="136">
        <f>Z46-'KWh (Monthly) ENTRY NLI '!AB60</f>
        <v>0</v>
      </c>
      <c r="BO46" s="136">
        <f>AA46-'KWh (Monthly) ENTRY NLI '!AC60</f>
        <v>0</v>
      </c>
      <c r="BP46" s="136">
        <f>AB46-'KWh (Monthly) ENTRY NLI '!AD60</f>
        <v>0</v>
      </c>
      <c r="BQ46" s="136">
        <f>AC46-'KWh (Monthly) ENTRY NLI '!AE60</f>
        <v>0</v>
      </c>
      <c r="BR46" s="136">
        <f>AD46-'KWh (Monthly) ENTRY NLI '!AF60</f>
        <v>0</v>
      </c>
      <c r="BS46" s="136">
        <f>AE46-'KWh (Monthly) ENTRY NLI '!AG60</f>
        <v>0</v>
      </c>
      <c r="BT46" s="136">
        <f>AF46-'KWh (Monthly) ENTRY NLI '!AH60</f>
        <v>0</v>
      </c>
      <c r="BU46" s="136">
        <f>AG46-'KWh (Monthly) ENTRY NLI '!AI60</f>
        <v>0</v>
      </c>
      <c r="BV46" s="136">
        <f>AH46-'KWh (Monthly) ENTRY NLI '!AJ60</f>
        <v>0</v>
      </c>
      <c r="BW46" s="136">
        <f>AI46-'KWh (Monthly) ENTRY NLI '!AK60</f>
        <v>0</v>
      </c>
      <c r="BX46" s="136">
        <f>AJ46-'KWh (Monthly) ENTRY NLI '!AL60</f>
        <v>0</v>
      </c>
      <c r="BY46" s="136">
        <f>AK46-'KWh (Monthly) ENTRY NLI '!AM60</f>
        <v>0</v>
      </c>
      <c r="BZ46" s="136">
        <f>SUM(AL46:AO46)-'KWh (Monthly) ENTRY NLI '!AN60</f>
        <v>0</v>
      </c>
    </row>
    <row r="47" spans="1:78" x14ac:dyDescent="0.25">
      <c r="A47" s="224"/>
      <c r="B47" s="185" t="s">
        <v>7</v>
      </c>
      <c r="C47" s="113">
        <f>[1]Standard!C47+[1]Custom!C47+[1]RCX!C47+'[1]New Con.'!C47+[1]SBDI!C47+[1]EMS!C47</f>
        <v>0</v>
      </c>
      <c r="D47" s="113">
        <f>[1]Standard!D47+[1]Custom!D47+[1]RCX!D47+'[1]New Con.'!D47+[1]SBDI!D47+[1]EMS!D47</f>
        <v>0</v>
      </c>
      <c r="E47" s="113">
        <f>[1]Standard!E47+[1]Custom!E47+[1]RCX!E47+'[1]New Con.'!E47+[1]SBDI!E47+[1]EMS!E47</f>
        <v>0</v>
      </c>
      <c r="F47" s="113">
        <f>[1]Standard!F47+[1]Custom!F47+[1]RCX!F47+'[1]New Con.'!F47+[1]SBDI!F47+[1]EMS!F47</f>
        <v>0</v>
      </c>
      <c r="G47" s="113">
        <f>[1]Standard!G47+[1]Custom!G47+[1]RCX!G47+'[1]New Con.'!G47+[1]SBDI!G47+[1]EMS!G47</f>
        <v>0</v>
      </c>
      <c r="H47" s="113">
        <f>[1]Standard!H47+[1]Custom!H47+[1]RCX!H47+'[1]New Con.'!H47+[1]SBDI!H47+[1]EMS!H47</f>
        <v>0</v>
      </c>
      <c r="I47" s="113">
        <f>[1]Standard!I47+[1]Custom!I47+[1]RCX!I47+'[1]New Con.'!I47+[1]SBDI!I47+[1]EMS!I47</f>
        <v>191487.59994137939</v>
      </c>
      <c r="J47" s="113">
        <f>[1]Standard!J47+[1]Custom!J47+[1]RCX!J47+'[1]New Con.'!J47+[1]SBDI!J47+[1]EMS!J47</f>
        <v>49395.700784893605</v>
      </c>
      <c r="K47" s="113">
        <f>[1]Standard!K47+[1]Custom!K47+[1]RCX!K47+'[1]New Con.'!K47+[1]SBDI!K47+[1]EMS!K47</f>
        <v>0</v>
      </c>
      <c r="L47" s="113">
        <f>[1]Standard!L47+[1]Custom!L47+[1]RCX!L47+'[1]New Con.'!L47+[1]SBDI!L47+[1]EMS!L47</f>
        <v>140131.71514858148</v>
      </c>
      <c r="M47" s="113">
        <f>[1]Standard!M47+[1]Custom!M47+[1]RCX!M47+'[1]New Con.'!M47+[1]SBDI!M47+[1]EMS!M47</f>
        <v>0</v>
      </c>
      <c r="N47" s="113">
        <f>[1]Standard!N47+[1]Custom!N47+[1]RCX!N47+'[1]New Con.'!N47+[1]SBDI!N47+[1]EMS!N47</f>
        <v>0</v>
      </c>
      <c r="O47" s="113">
        <f>[1]Standard!O47+[1]Custom!O47+[1]RCX!O47+'[1]New Con.'!O47+[1]SBDI!O47+[1]EMS!O47</f>
        <v>0</v>
      </c>
      <c r="P47" s="113">
        <f>[1]Standard!P47+[1]Custom!P47+[1]RCX!P47+'[1]New Con.'!P47+[1]SBDI!P47+[1]EMS!P47</f>
        <v>104781.76452875427</v>
      </c>
      <c r="Q47" s="113">
        <f>[1]Standard!Q47+[1]Custom!Q47+[1]RCX!Q47+'[1]New Con.'!Q47+[1]SBDI!Q47+[1]EMS!Q47</f>
        <v>0</v>
      </c>
      <c r="R47" s="113">
        <f>[1]Standard!R47+[1]Custom!R47+[1]RCX!R47+'[1]New Con.'!R47+[1]SBDI!R47+[1]EMS!R47</f>
        <v>0</v>
      </c>
      <c r="S47" s="113">
        <f>[1]Standard!S47+[1]Custom!S47+[1]RCX!S47+'[1]New Con.'!S47+[1]SBDI!S47+[1]EMS!S47</f>
        <v>0</v>
      </c>
      <c r="T47" s="113">
        <f>[1]Standard!T47+[1]Custom!T47+[1]RCX!T47+'[1]New Con.'!T47+[1]SBDI!T47+[1]EMS!T47</f>
        <v>0</v>
      </c>
      <c r="U47" s="113">
        <f>[1]Standard!U47+[1]Custom!U47+[1]RCX!U47+'[1]New Con.'!U47+[1]SBDI!U47+[1]EMS!U47</f>
        <v>14378.698919568104</v>
      </c>
      <c r="V47" s="113">
        <f>[1]Standard!V47+[1]Custom!V47+[1]RCX!V47+'[1]New Con.'!V47+[1]SBDI!V47+[1]EMS!V47</f>
        <v>0</v>
      </c>
      <c r="W47" s="113">
        <f>[1]Standard!W47+[1]Custom!W47+[1]RCX!W47+'[1]New Con.'!W47+[1]SBDI!W47+[1]EMS!W47</f>
        <v>0</v>
      </c>
      <c r="X47" s="113">
        <f>[1]Standard!X47+[1]Custom!X47+[1]RCX!X47+'[1]New Con.'!X47+[1]SBDI!X47+[1]EMS!X47</f>
        <v>139029.42416159844</v>
      </c>
      <c r="Y47" s="113">
        <f>[1]Standard!Y47+[1]Custom!Y47+[1]RCX!Y47+'[1]New Con.'!Y47+[1]SBDI!Y47+[1]EMS!Y47</f>
        <v>0</v>
      </c>
      <c r="Z47" s="113">
        <f>[1]Standard!Z47+[1]Custom!Z47+[1]RCX!Z47+'[1]New Con.'!Z47+[1]SBDI!Z47+[1]EMS!Z47</f>
        <v>0</v>
      </c>
      <c r="AA47" s="113">
        <f>[1]Standard!AA47+[1]Custom!AA47+[1]RCX!AA47+'[1]New Con.'!AA47+[1]SBDI!AA47+[1]EMS!AA47</f>
        <v>44081.451860258065</v>
      </c>
      <c r="AB47" s="113">
        <f>[1]Standard!AB47+[1]Custom!AB47+[1]RCX!AB47+'[1]New Con.'!AB47+[1]SBDI!AB47+[1]EMS!AB47</f>
        <v>56332.394310768592</v>
      </c>
      <c r="AC47" s="113">
        <f>[1]Standard!AC47+[1]Custom!AC47+[1]RCX!AC47+'[1]New Con.'!AC47+[1]SBDI!AC47+[1]EMS!AC47</f>
        <v>56791.424003665867</v>
      </c>
      <c r="AD47" s="113">
        <f>[1]Standard!AD47+[1]Custom!AD47+[1]RCX!AD47+'[1]New Con.'!AD47+[1]SBDI!AD47+[1]EMS!AD47</f>
        <v>54540.992149421982</v>
      </c>
      <c r="AE47" s="113">
        <f>[1]Standard!AE47+[1]Custom!AE47+[1]RCX!AE47+'[1]New Con.'!AE47+[1]SBDI!AE47+[1]EMS!AE47</f>
        <v>0</v>
      </c>
      <c r="AF47" s="113">
        <f>[1]Standard!AF47+[1]Custom!AF47+[1]RCX!AF47+'[1]New Con.'!AF47+[1]SBDI!AF47+[1]EMS!AF47</f>
        <v>0</v>
      </c>
      <c r="AG47" s="113">
        <f>[1]Standard!AG47+[1]Custom!AG47+[1]RCX!AG47+'[1]New Con.'!AG47+[1]SBDI!AG47+[1]EMS!AG47</f>
        <v>0</v>
      </c>
      <c r="AH47" s="113">
        <f>[1]Standard!AH47+[1]Custom!AH47+[1]RCX!AH47+'[1]New Con.'!AH47+[1]SBDI!AH47+[1]EMS!AH47</f>
        <v>0</v>
      </c>
      <c r="AI47" s="113">
        <f>[1]Standard!AI47+[1]Custom!AI47+[1]RCX!AI47+'[1]New Con.'!AI47+[1]SBDI!AI47+[1]EMS!AI47</f>
        <v>89138.274348170336</v>
      </c>
      <c r="AJ47" s="113">
        <f>[1]Standard!AJ47+[1]Custom!AJ47+[1]RCX!AJ47+'[1]New Con.'!AJ47+[1]SBDI!AJ47+[1]EMS!AJ47</f>
        <v>813606.54190479452</v>
      </c>
      <c r="AK47" s="113">
        <f>[1]Standard!AK47+[1]Custom!AK47+[1]RCX!AK47+'[1]New Con.'!AK47+[1]SBDI!AK47+[1]EMS!AK47</f>
        <v>0</v>
      </c>
      <c r="AL47" s="113">
        <f>[1]Standard!AL47+[1]Custom!AL47+[1]RCX!AL47+'[1]New Con.'!AL47+[1]SBDI!AL47+[1]EMS!AL47</f>
        <v>5583.7509056334275</v>
      </c>
      <c r="AM47" s="113">
        <f>[1]Standard!AM47+[1]Custom!AM47+[1]RCX!AM47+'[1]New Con.'!AM47+[1]SBDI!AM47+[1]EMS!AM47</f>
        <v>0</v>
      </c>
      <c r="AN47" s="113">
        <f>[1]Standard!AN47+[1]Custom!AN47+[1]RCX!AN47+'[1]New Con.'!AN47+[1]SBDI!AN47+[1]EMS!AN47</f>
        <v>0</v>
      </c>
      <c r="AO47" s="113">
        <f>[1]Standard!AO47+[1]Custom!AO47+[1]RCX!AO47+'[1]New Con.'!AO47+[1]SBDI!AO47+[1]EMS!AO47</f>
        <v>0</v>
      </c>
      <c r="AQ47" s="136">
        <f>C47-'KWh (Monthly) ENTRY NLI '!E61</f>
        <v>0</v>
      </c>
      <c r="AR47" s="136">
        <f>D47-'KWh (Monthly) ENTRY NLI '!F61</f>
        <v>0</v>
      </c>
      <c r="AS47" s="136">
        <f>E47-'KWh (Monthly) ENTRY NLI '!G61</f>
        <v>0</v>
      </c>
      <c r="AT47" s="136">
        <f>F47-'KWh (Monthly) ENTRY NLI '!H61</f>
        <v>0</v>
      </c>
      <c r="AU47" s="136">
        <f>G47-'KWh (Monthly) ENTRY NLI '!I61</f>
        <v>0</v>
      </c>
      <c r="AV47" s="136">
        <f>H47-'KWh (Monthly) ENTRY NLI '!J61</f>
        <v>0</v>
      </c>
      <c r="AW47" s="136">
        <f>I47-'KWh (Monthly) ENTRY NLI '!K61</f>
        <v>0</v>
      </c>
      <c r="AX47" s="136">
        <f>J47-'KWh (Monthly) ENTRY NLI '!L61</f>
        <v>0</v>
      </c>
      <c r="AY47" s="136">
        <f>K47-'KWh (Monthly) ENTRY NLI '!M61</f>
        <v>0</v>
      </c>
      <c r="AZ47" s="136">
        <f>L47-'KWh (Monthly) ENTRY NLI '!N61</f>
        <v>0</v>
      </c>
      <c r="BA47" s="136">
        <f>M47-'KWh (Monthly) ENTRY NLI '!O61</f>
        <v>0</v>
      </c>
      <c r="BB47" s="136">
        <f>N47-'KWh (Monthly) ENTRY NLI '!P61</f>
        <v>0</v>
      </c>
      <c r="BC47" s="136">
        <f>O47-'KWh (Monthly) ENTRY NLI '!Q61</f>
        <v>0</v>
      </c>
      <c r="BD47" s="136">
        <f>P47-'KWh (Monthly) ENTRY NLI '!R61</f>
        <v>0</v>
      </c>
      <c r="BE47" s="136">
        <f>Q47-'KWh (Monthly) ENTRY NLI '!S61</f>
        <v>0</v>
      </c>
      <c r="BF47" s="136">
        <f>R47-'KWh (Monthly) ENTRY NLI '!T61</f>
        <v>0</v>
      </c>
      <c r="BG47" s="136">
        <f>S47-'KWh (Monthly) ENTRY NLI '!U61</f>
        <v>0</v>
      </c>
      <c r="BH47" s="136">
        <f>T47-'KWh (Monthly) ENTRY NLI '!V61</f>
        <v>0</v>
      </c>
      <c r="BI47" s="136">
        <f>U47-'KWh (Monthly) ENTRY NLI '!W61</f>
        <v>0</v>
      </c>
      <c r="BJ47" s="136">
        <f>V47-'KWh (Monthly) ENTRY NLI '!X61</f>
        <v>0</v>
      </c>
      <c r="BK47" s="136">
        <f>W47-'KWh (Monthly) ENTRY NLI '!Y61</f>
        <v>0</v>
      </c>
      <c r="BL47" s="136">
        <f>X47-'KWh (Monthly) ENTRY NLI '!Z61</f>
        <v>0</v>
      </c>
      <c r="BM47" s="136">
        <f>Y47-'KWh (Monthly) ENTRY NLI '!AA61</f>
        <v>0</v>
      </c>
      <c r="BN47" s="136">
        <f>Z47-'KWh (Monthly) ENTRY NLI '!AB61</f>
        <v>0</v>
      </c>
      <c r="BO47" s="136">
        <f>AA47-'KWh (Monthly) ENTRY NLI '!AC61</f>
        <v>0</v>
      </c>
      <c r="BP47" s="136">
        <f>AB47-'KWh (Monthly) ENTRY NLI '!AD61</f>
        <v>0</v>
      </c>
      <c r="BQ47" s="136">
        <f>AC47-'KWh (Monthly) ENTRY NLI '!AE61</f>
        <v>0</v>
      </c>
      <c r="BR47" s="136">
        <f>AD47-'KWh (Monthly) ENTRY NLI '!AF61</f>
        <v>0</v>
      </c>
      <c r="BS47" s="136">
        <f>AE47-'KWh (Monthly) ENTRY NLI '!AG61</f>
        <v>0</v>
      </c>
      <c r="BT47" s="136">
        <f>AF47-'KWh (Monthly) ENTRY NLI '!AH61</f>
        <v>0</v>
      </c>
      <c r="BU47" s="136">
        <f>AG47-'KWh (Monthly) ENTRY NLI '!AI61</f>
        <v>0</v>
      </c>
      <c r="BV47" s="136">
        <f>AH47-'KWh (Monthly) ENTRY NLI '!AJ61</f>
        <v>0</v>
      </c>
      <c r="BW47" s="136">
        <f>AI47-'KWh (Monthly) ENTRY NLI '!AK61</f>
        <v>0</v>
      </c>
      <c r="BX47" s="136">
        <f>AJ47-'KWh (Monthly) ENTRY NLI '!AL61</f>
        <v>0</v>
      </c>
      <c r="BY47" s="136">
        <f>AK47-'KWh (Monthly) ENTRY NLI '!AM61</f>
        <v>0</v>
      </c>
      <c r="BZ47" s="136">
        <f>SUM(AL47:AO47)-'KWh (Monthly) ENTRY NLI '!AN61</f>
        <v>0</v>
      </c>
    </row>
    <row r="48" spans="1:78" ht="15.75" thickBot="1" x14ac:dyDescent="0.3">
      <c r="A48" s="225"/>
      <c r="B48" s="185" t="s">
        <v>8</v>
      </c>
      <c r="C48" s="113">
        <f>[1]Standard!C48+[1]Custom!C48+[1]RCX!C48+'[1]New Con.'!C48+[1]SBDI!C48+[1]EMS!C48</f>
        <v>0</v>
      </c>
      <c r="D48" s="113">
        <f>[1]Standard!D48+[1]Custom!D48+[1]RCX!D48+'[1]New Con.'!D48+[1]SBDI!D48+[1]EMS!D48</f>
        <v>0</v>
      </c>
      <c r="E48" s="113">
        <f>[1]Standard!E48+[1]Custom!E48+[1]RCX!E48+'[1]New Con.'!E48+[1]SBDI!E48+[1]EMS!E48</f>
        <v>0</v>
      </c>
      <c r="F48" s="113">
        <f>[1]Standard!F48+[1]Custom!F48+[1]RCX!F48+'[1]New Con.'!F48+[1]SBDI!F48+[1]EMS!F48</f>
        <v>0</v>
      </c>
      <c r="G48" s="113">
        <f>[1]Standard!G48+[1]Custom!G48+[1]RCX!G48+'[1]New Con.'!G48+[1]SBDI!G48+[1]EMS!G48</f>
        <v>0</v>
      </c>
      <c r="H48" s="113">
        <f>[1]Standard!H48+[1]Custom!H48+[1]RCX!H48+'[1]New Con.'!H48+[1]SBDI!H48+[1]EMS!H48</f>
        <v>0</v>
      </c>
      <c r="I48" s="113">
        <f>[1]Standard!I48+[1]Custom!I48+[1]RCX!I48+'[1]New Con.'!I48+[1]SBDI!I48+[1]EMS!I48</f>
        <v>0</v>
      </c>
      <c r="J48" s="113">
        <f>[1]Standard!J48+[1]Custom!J48+[1]RCX!J48+'[1]New Con.'!J48+[1]SBDI!J48+[1]EMS!J48</f>
        <v>0</v>
      </c>
      <c r="K48" s="113">
        <f>[1]Standard!K48+[1]Custom!K48+[1]RCX!K48+'[1]New Con.'!K48+[1]SBDI!K48+[1]EMS!K48</f>
        <v>0</v>
      </c>
      <c r="L48" s="113">
        <f>[1]Standard!L48+[1]Custom!L48+[1]RCX!L48+'[1]New Con.'!L48+[1]SBDI!L48+[1]EMS!L48</f>
        <v>0</v>
      </c>
      <c r="M48" s="113">
        <f>[1]Standard!M48+[1]Custom!M48+[1]RCX!M48+'[1]New Con.'!M48+[1]SBDI!M48+[1]EMS!M48</f>
        <v>0</v>
      </c>
      <c r="N48" s="113">
        <f>[1]Standard!N48+[1]Custom!N48+[1]RCX!N48+'[1]New Con.'!N48+[1]SBDI!N48+[1]EMS!N48</f>
        <v>0</v>
      </c>
      <c r="O48" s="113">
        <f>[1]Standard!O48+[1]Custom!O48+[1]RCX!O48+'[1]New Con.'!O48+[1]SBDI!O48+[1]EMS!O48</f>
        <v>0</v>
      </c>
      <c r="P48" s="113">
        <f>[1]Standard!P48+[1]Custom!P48+[1]RCX!P48+'[1]New Con.'!P48+[1]SBDI!P48+[1]EMS!P48</f>
        <v>0</v>
      </c>
      <c r="Q48" s="113">
        <f>[1]Standard!Q48+[1]Custom!Q48+[1]RCX!Q48+'[1]New Con.'!Q48+[1]SBDI!Q48+[1]EMS!Q48</f>
        <v>0</v>
      </c>
      <c r="R48" s="113">
        <f>[1]Standard!R48+[1]Custom!R48+[1]RCX!R48+'[1]New Con.'!R48+[1]SBDI!R48+[1]EMS!R48</f>
        <v>0</v>
      </c>
      <c r="S48" s="113">
        <f>[1]Standard!S48+[1]Custom!S48+[1]RCX!S48+'[1]New Con.'!S48+[1]SBDI!S48+[1]EMS!S48</f>
        <v>0</v>
      </c>
      <c r="T48" s="113">
        <f>[1]Standard!T48+[1]Custom!T48+[1]RCX!T48+'[1]New Con.'!T48+[1]SBDI!T48+[1]EMS!T48</f>
        <v>0</v>
      </c>
      <c r="U48" s="113">
        <f>[1]Standard!U48+[1]Custom!U48+[1]RCX!U48+'[1]New Con.'!U48+[1]SBDI!U48+[1]EMS!U48</f>
        <v>0</v>
      </c>
      <c r="V48" s="113">
        <f>[1]Standard!V48+[1]Custom!V48+[1]RCX!V48+'[1]New Con.'!V48+[1]SBDI!V48+[1]EMS!V48</f>
        <v>0</v>
      </c>
      <c r="W48" s="113">
        <f>[1]Standard!W48+[1]Custom!W48+[1]RCX!W48+'[1]New Con.'!W48+[1]SBDI!W48+[1]EMS!W48</f>
        <v>0</v>
      </c>
      <c r="X48" s="113">
        <f>[1]Standard!X48+[1]Custom!X48+[1]RCX!X48+'[1]New Con.'!X48+[1]SBDI!X48+[1]EMS!X48</f>
        <v>0</v>
      </c>
      <c r="Y48" s="113">
        <f>[1]Standard!Y48+[1]Custom!Y48+[1]RCX!Y48+'[1]New Con.'!Y48+[1]SBDI!Y48+[1]EMS!Y48</f>
        <v>0</v>
      </c>
      <c r="Z48" s="113">
        <f>[1]Standard!Z48+[1]Custom!Z48+[1]RCX!Z48+'[1]New Con.'!Z48+[1]SBDI!Z48+[1]EMS!Z48</f>
        <v>0</v>
      </c>
      <c r="AA48" s="113">
        <f>[1]Standard!AA48+[1]Custom!AA48+[1]RCX!AA48+'[1]New Con.'!AA48+[1]SBDI!AA48+[1]EMS!AA48</f>
        <v>0</v>
      </c>
      <c r="AB48" s="113">
        <f>[1]Standard!AB48+[1]Custom!AB48+[1]RCX!AB48+'[1]New Con.'!AB48+[1]SBDI!AB48+[1]EMS!AB48</f>
        <v>0</v>
      </c>
      <c r="AC48" s="113">
        <f>[1]Standard!AC48+[1]Custom!AC48+[1]RCX!AC48+'[1]New Con.'!AC48+[1]SBDI!AC48+[1]EMS!AC48</f>
        <v>0</v>
      </c>
      <c r="AD48" s="113">
        <f>[1]Standard!AD48+[1]Custom!AD48+[1]RCX!AD48+'[1]New Con.'!AD48+[1]SBDI!AD48+[1]EMS!AD48</f>
        <v>0</v>
      </c>
      <c r="AE48" s="113">
        <f>[1]Standard!AE48+[1]Custom!AE48+[1]RCX!AE48+'[1]New Con.'!AE48+[1]SBDI!AE48+[1]EMS!AE48</f>
        <v>0</v>
      </c>
      <c r="AF48" s="113">
        <f>[1]Standard!AF48+[1]Custom!AF48+[1]RCX!AF48+'[1]New Con.'!AF48+[1]SBDI!AF48+[1]EMS!AF48</f>
        <v>0</v>
      </c>
      <c r="AG48" s="113">
        <f>[1]Standard!AG48+[1]Custom!AG48+[1]RCX!AG48+'[1]New Con.'!AG48+[1]SBDI!AG48+[1]EMS!AG48</f>
        <v>0</v>
      </c>
      <c r="AH48" s="113">
        <f>[1]Standard!AH48+[1]Custom!AH48+[1]RCX!AH48+'[1]New Con.'!AH48+[1]SBDI!AH48+[1]EMS!AH48</f>
        <v>0</v>
      </c>
      <c r="AI48" s="113">
        <f>[1]Standard!AI48+[1]Custom!AI48+[1]RCX!AI48+'[1]New Con.'!AI48+[1]SBDI!AI48+[1]EMS!AI48</f>
        <v>0</v>
      </c>
      <c r="AJ48" s="113">
        <f>[1]Standard!AJ48+[1]Custom!AJ48+[1]RCX!AJ48+'[1]New Con.'!AJ48+[1]SBDI!AJ48+[1]EMS!AJ48</f>
        <v>0</v>
      </c>
      <c r="AK48" s="113">
        <f>[1]Standard!AK48+[1]Custom!AK48+[1]RCX!AK48+'[1]New Con.'!AK48+[1]SBDI!AK48+[1]EMS!AK48</f>
        <v>0</v>
      </c>
      <c r="AL48" s="113">
        <f>[1]Standard!AL48+[1]Custom!AL48+[1]RCX!AL48+'[1]New Con.'!AL48+[1]SBDI!AL48+[1]EMS!AL48</f>
        <v>1440.4137432402335</v>
      </c>
      <c r="AM48" s="113">
        <f>[1]Standard!AM48+[1]Custom!AM48+[1]RCX!AM48+'[1]New Con.'!AM48+[1]SBDI!AM48+[1]EMS!AM48</f>
        <v>0</v>
      </c>
      <c r="AN48" s="113">
        <f>[1]Standard!AN48+[1]Custom!AN48+[1]RCX!AN48+'[1]New Con.'!AN48+[1]SBDI!AN48+[1]EMS!AN48</f>
        <v>0</v>
      </c>
      <c r="AO48" s="113">
        <f>[1]Standard!AO48+[1]Custom!AO48+[1]RCX!AO48+'[1]New Con.'!AO48+[1]SBDI!AO48+[1]EMS!AO48</f>
        <v>0</v>
      </c>
      <c r="AQ48" s="136">
        <f>C48-'KWh (Monthly) ENTRY NLI '!E62</f>
        <v>0</v>
      </c>
      <c r="AR48" s="136">
        <f>D48-'KWh (Monthly) ENTRY NLI '!F62</f>
        <v>0</v>
      </c>
      <c r="AS48" s="136">
        <f>E48-'KWh (Monthly) ENTRY NLI '!G62</f>
        <v>0</v>
      </c>
      <c r="AT48" s="136">
        <f>F48-'KWh (Monthly) ENTRY NLI '!H62</f>
        <v>0</v>
      </c>
      <c r="AU48" s="136">
        <f>G48-'KWh (Monthly) ENTRY NLI '!I62</f>
        <v>0</v>
      </c>
      <c r="AV48" s="136">
        <f>H48-'KWh (Monthly) ENTRY NLI '!J62</f>
        <v>0</v>
      </c>
      <c r="AW48" s="136">
        <f>I48-'KWh (Monthly) ENTRY NLI '!K62</f>
        <v>0</v>
      </c>
      <c r="AX48" s="136">
        <f>J48-'KWh (Monthly) ENTRY NLI '!L62</f>
        <v>0</v>
      </c>
      <c r="AY48" s="136">
        <f>K48-'KWh (Monthly) ENTRY NLI '!M62</f>
        <v>0</v>
      </c>
      <c r="AZ48" s="136">
        <f>L48-'KWh (Monthly) ENTRY NLI '!N62</f>
        <v>0</v>
      </c>
      <c r="BA48" s="136">
        <f>M48-'KWh (Monthly) ENTRY NLI '!O62</f>
        <v>0</v>
      </c>
      <c r="BB48" s="136">
        <f>N48-'KWh (Monthly) ENTRY NLI '!P62</f>
        <v>0</v>
      </c>
      <c r="BC48" s="136">
        <f>O48-'KWh (Monthly) ENTRY NLI '!Q62</f>
        <v>0</v>
      </c>
      <c r="BD48" s="136">
        <f>P48-'KWh (Monthly) ENTRY NLI '!R62</f>
        <v>0</v>
      </c>
      <c r="BE48" s="136">
        <f>Q48-'KWh (Monthly) ENTRY NLI '!S62</f>
        <v>0</v>
      </c>
      <c r="BF48" s="136">
        <f>R48-'KWh (Monthly) ENTRY NLI '!T62</f>
        <v>0</v>
      </c>
      <c r="BG48" s="136">
        <f>S48-'KWh (Monthly) ENTRY NLI '!U62</f>
        <v>0</v>
      </c>
      <c r="BH48" s="136">
        <f>T48-'KWh (Monthly) ENTRY NLI '!V62</f>
        <v>0</v>
      </c>
      <c r="BI48" s="136">
        <f>U48-'KWh (Monthly) ENTRY NLI '!W62</f>
        <v>0</v>
      </c>
      <c r="BJ48" s="136">
        <f>V48-'KWh (Monthly) ENTRY NLI '!X62</f>
        <v>0</v>
      </c>
      <c r="BK48" s="136">
        <f>W48-'KWh (Monthly) ENTRY NLI '!Y62</f>
        <v>0</v>
      </c>
      <c r="BL48" s="136">
        <f>X48-'KWh (Monthly) ENTRY NLI '!Z62</f>
        <v>0</v>
      </c>
      <c r="BM48" s="136">
        <f>Y48-'KWh (Monthly) ENTRY NLI '!AA62</f>
        <v>0</v>
      </c>
      <c r="BN48" s="136">
        <f>Z48-'KWh (Monthly) ENTRY NLI '!AB62</f>
        <v>0</v>
      </c>
      <c r="BO48" s="136">
        <f>AA48-'KWh (Monthly) ENTRY NLI '!AC62</f>
        <v>0</v>
      </c>
      <c r="BP48" s="136">
        <f>AB48-'KWh (Monthly) ENTRY NLI '!AD62</f>
        <v>0</v>
      </c>
      <c r="BQ48" s="136">
        <f>AC48-'KWh (Monthly) ENTRY NLI '!AE62</f>
        <v>0</v>
      </c>
      <c r="BR48" s="136">
        <f>AD48-'KWh (Monthly) ENTRY NLI '!AF62</f>
        <v>0</v>
      </c>
      <c r="BS48" s="136">
        <f>AE48-'KWh (Monthly) ENTRY NLI '!AG62</f>
        <v>0</v>
      </c>
      <c r="BT48" s="136">
        <f>AF48-'KWh (Monthly) ENTRY NLI '!AH62</f>
        <v>0</v>
      </c>
      <c r="BU48" s="136">
        <f>AG48-'KWh (Monthly) ENTRY NLI '!AI62</f>
        <v>0</v>
      </c>
      <c r="BV48" s="136">
        <f>AH48-'KWh (Monthly) ENTRY NLI '!AJ62</f>
        <v>0</v>
      </c>
      <c r="BW48" s="136">
        <f>AI48-'KWh (Monthly) ENTRY NLI '!AK62</f>
        <v>0</v>
      </c>
      <c r="BX48" s="136">
        <f>AJ48-'KWh (Monthly) ENTRY NLI '!AL62</f>
        <v>0</v>
      </c>
      <c r="BY48" s="136">
        <f>AK48-'KWh (Monthly) ENTRY NLI '!AM62</f>
        <v>0</v>
      </c>
      <c r="BZ48" s="136">
        <f>SUM(AL48:AO48)-'KWh (Monthly) ENTRY NLI '!AN62</f>
        <v>0</v>
      </c>
    </row>
    <row r="49" spans="1:78" ht="15.75" thickBot="1" x14ac:dyDescent="0.3">
      <c r="A49" s="103"/>
      <c r="B49" s="103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13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</row>
    <row r="50" spans="1:78" ht="15.75" x14ac:dyDescent="0.25">
      <c r="A50" s="184"/>
      <c r="B50" s="179" t="s">
        <v>33</v>
      </c>
      <c r="C50" s="147">
        <v>42430</v>
      </c>
      <c r="D50" s="147">
        <v>42461</v>
      </c>
      <c r="E50" s="147">
        <v>42491</v>
      </c>
      <c r="F50" s="147">
        <v>42522</v>
      </c>
      <c r="G50" s="147">
        <v>42552</v>
      </c>
      <c r="H50" s="147">
        <v>42583</v>
      </c>
      <c r="I50" s="147">
        <v>42614</v>
      </c>
      <c r="J50" s="147">
        <v>42644</v>
      </c>
      <c r="K50" s="147">
        <v>42675</v>
      </c>
      <c r="L50" s="147">
        <v>42705</v>
      </c>
      <c r="M50" s="147">
        <v>42736</v>
      </c>
      <c r="N50" s="147">
        <v>42767</v>
      </c>
      <c r="O50" s="147">
        <v>42795</v>
      </c>
      <c r="P50" s="147">
        <v>42826</v>
      </c>
      <c r="Q50" s="147">
        <v>42856</v>
      </c>
      <c r="R50" s="147">
        <v>42887</v>
      </c>
      <c r="S50" s="147">
        <v>42917</v>
      </c>
      <c r="T50" s="147">
        <v>42948</v>
      </c>
      <c r="U50" s="147">
        <v>42979</v>
      </c>
      <c r="V50" s="147">
        <v>43009</v>
      </c>
      <c r="W50" s="147">
        <v>43040</v>
      </c>
      <c r="X50" s="147">
        <v>43070</v>
      </c>
      <c r="Y50" s="147">
        <v>43101</v>
      </c>
      <c r="Z50" s="147">
        <v>43132</v>
      </c>
      <c r="AA50" s="147">
        <v>43160</v>
      </c>
      <c r="AB50" s="147">
        <v>43191</v>
      </c>
      <c r="AC50" s="147">
        <v>43221</v>
      </c>
      <c r="AD50" s="147">
        <v>43252</v>
      </c>
      <c r="AE50" s="147">
        <v>43282</v>
      </c>
      <c r="AF50" s="147">
        <v>43313</v>
      </c>
      <c r="AG50" s="147">
        <v>43344</v>
      </c>
      <c r="AH50" s="147">
        <v>43374</v>
      </c>
      <c r="AI50" s="147">
        <v>43405</v>
      </c>
      <c r="AJ50" s="147">
        <v>43435</v>
      </c>
      <c r="AK50" s="147">
        <v>43466</v>
      </c>
      <c r="AL50" s="147">
        <v>43497</v>
      </c>
      <c r="AM50" s="147">
        <v>43525</v>
      </c>
      <c r="AN50" s="147">
        <v>43556</v>
      </c>
      <c r="AO50" s="147">
        <v>43586</v>
      </c>
    </row>
    <row r="51" spans="1:78" x14ac:dyDescent="0.25">
      <c r="A51" s="223" t="s">
        <v>29</v>
      </c>
      <c r="B51" s="185" t="s">
        <v>9</v>
      </c>
      <c r="C51" s="113">
        <f>[1]Standard!C51+[1]Custom!C51+[1]RCX!C51+'[1]New Con.'!C51+[1]SBDI!C51+[1]EMS!C51</f>
        <v>0</v>
      </c>
      <c r="D51" s="113">
        <f>[1]Standard!D51+[1]Custom!D51+[1]RCX!D51+'[1]New Con.'!D51+[1]SBDI!D51+[1]EMS!D51</f>
        <v>0</v>
      </c>
      <c r="E51" s="113">
        <f>[1]Standard!E51+[1]Custom!E51+[1]RCX!E51+'[1]New Con.'!E51+[1]SBDI!E51+[1]EMS!E51</f>
        <v>0</v>
      </c>
      <c r="F51" s="113">
        <f>[1]Standard!F51+[1]Custom!F51+[1]RCX!F51+'[1]New Con.'!F51+[1]SBDI!F51+[1]EMS!F51</f>
        <v>0</v>
      </c>
      <c r="G51" s="113">
        <f>[1]Standard!G51+[1]Custom!G51+[1]RCX!G51+'[1]New Con.'!G51+[1]SBDI!G51+[1]EMS!G51</f>
        <v>0</v>
      </c>
      <c r="H51" s="113">
        <f>[1]Standard!H51+[1]Custom!H51+[1]RCX!H51+'[1]New Con.'!H51+[1]SBDI!H51+[1]EMS!H51</f>
        <v>0</v>
      </c>
      <c r="I51" s="113">
        <f>[1]Standard!I51+[1]Custom!I51+[1]RCX!I51+'[1]New Con.'!I51+[1]SBDI!I51+[1]EMS!I51</f>
        <v>87922.922113722641</v>
      </c>
      <c r="J51" s="113">
        <f>[1]Standard!J51+[1]Custom!J51+[1]RCX!J51+'[1]New Con.'!J51+[1]SBDI!J51+[1]EMS!J51</f>
        <v>0</v>
      </c>
      <c r="K51" s="113">
        <f>[1]Standard!K51+[1]Custom!K51+[1]RCX!K51+'[1]New Con.'!K51+[1]SBDI!K51+[1]EMS!K51</f>
        <v>0</v>
      </c>
      <c r="L51" s="113">
        <f>[1]Standard!L51+[1]Custom!L51+[1]RCX!L51+'[1]New Con.'!L51+[1]SBDI!L51+[1]EMS!L51</f>
        <v>68945.277352656645</v>
      </c>
      <c r="M51" s="113">
        <f>[1]Standard!M51+[1]Custom!M51+[1]RCX!M51+'[1]New Con.'!M51+[1]SBDI!M51+[1]EMS!M51</f>
        <v>23727</v>
      </c>
      <c r="N51" s="113">
        <f>[1]Standard!N51+[1]Custom!N51+[1]RCX!N51+'[1]New Con.'!N51+[1]SBDI!N51+[1]EMS!N51</f>
        <v>0</v>
      </c>
      <c r="O51" s="113">
        <f>[1]Standard!O51+[1]Custom!O51+[1]RCX!O51+'[1]New Con.'!O51+[1]SBDI!O51+[1]EMS!O51</f>
        <v>0</v>
      </c>
      <c r="P51" s="113">
        <f>[1]Standard!P51+[1]Custom!P51+[1]RCX!P51+'[1]New Con.'!P51+[1]SBDI!P51+[1]EMS!P51</f>
        <v>104116</v>
      </c>
      <c r="Q51" s="113">
        <f>[1]Standard!Q51+[1]Custom!Q51+[1]RCX!Q51+'[1]New Con.'!Q51+[1]SBDI!Q51+[1]EMS!Q51</f>
        <v>0</v>
      </c>
      <c r="R51" s="113">
        <f>[1]Standard!R51+[1]Custom!R51+[1]RCX!R51+'[1]New Con.'!R51+[1]SBDI!R51+[1]EMS!R51</f>
        <v>0</v>
      </c>
      <c r="S51" s="113">
        <f>[1]Standard!S51+[1]Custom!S51+[1]RCX!S51+'[1]New Con.'!S51+[1]SBDI!S51+[1]EMS!S51</f>
        <v>0</v>
      </c>
      <c r="T51" s="113">
        <f>[1]Standard!T51+[1]Custom!T51+[1]RCX!T51+'[1]New Con.'!T51+[1]SBDI!T51+[1]EMS!T51</f>
        <v>1376480</v>
      </c>
      <c r="U51" s="113">
        <f>[1]Standard!U51+[1]Custom!U51+[1]RCX!U51+'[1]New Con.'!U51+[1]SBDI!U51+[1]EMS!U51</f>
        <v>0</v>
      </c>
      <c r="V51" s="113">
        <f>[1]Standard!V51+[1]Custom!V51+[1]RCX!V51+'[1]New Con.'!V51+[1]SBDI!V51+[1]EMS!V51</f>
        <v>259818.77309150487</v>
      </c>
      <c r="W51" s="113">
        <f>[1]Standard!W51+[1]Custom!W51+[1]RCX!W51+'[1]New Con.'!W51+[1]SBDI!W51+[1]EMS!W51</f>
        <v>0</v>
      </c>
      <c r="X51" s="113">
        <f>[1]Standard!X51+[1]Custom!X51+[1]RCX!X51+'[1]New Con.'!X51+[1]SBDI!X51+[1]EMS!X51</f>
        <v>339405.97031984007</v>
      </c>
      <c r="Y51" s="113">
        <f>[1]Standard!Y51+[1]Custom!Y51+[1]RCX!Y51+'[1]New Con.'!Y51+[1]SBDI!Y51+[1]EMS!Y51</f>
        <v>0</v>
      </c>
      <c r="Z51" s="113">
        <f>[1]Standard!Z51+[1]Custom!Z51+[1]RCX!Z51+'[1]New Con.'!Z51+[1]SBDI!Z51+[1]EMS!Z51</f>
        <v>465686</v>
      </c>
      <c r="AA51" s="113">
        <f>[1]Standard!AA51+[1]Custom!AA51+[1]RCX!AA51+'[1]New Con.'!AA51+[1]SBDI!AA51+[1]EMS!AA51</f>
        <v>0</v>
      </c>
      <c r="AB51" s="113">
        <f>[1]Standard!AB51+[1]Custom!AB51+[1]RCX!AB51+'[1]New Con.'!AB51+[1]SBDI!AB51+[1]EMS!AB51</f>
        <v>0</v>
      </c>
      <c r="AC51" s="113">
        <f>[1]Standard!AC51+[1]Custom!AC51+[1]RCX!AC51+'[1]New Con.'!AC51+[1]SBDI!AC51+[1]EMS!AC51</f>
        <v>465005.97994594584</v>
      </c>
      <c r="AD51" s="113">
        <f>[1]Standard!AD51+[1]Custom!AD51+[1]RCX!AD51+'[1]New Con.'!AD51+[1]SBDI!AD51+[1]EMS!AD51</f>
        <v>0</v>
      </c>
      <c r="AE51" s="113">
        <f>[1]Standard!AE51+[1]Custom!AE51+[1]RCX!AE51+'[1]New Con.'!AE51+[1]SBDI!AE51+[1]EMS!AE51</f>
        <v>255837.9611134298</v>
      </c>
      <c r="AF51" s="113">
        <f>[1]Standard!AF51+[1]Custom!AF51+[1]RCX!AF51+'[1]New Con.'!AF51+[1]SBDI!AF51+[1]EMS!AF51</f>
        <v>0</v>
      </c>
      <c r="AG51" s="113">
        <f>[1]Standard!AG51+[1]Custom!AG51+[1]RCX!AG51+'[1]New Con.'!AG51+[1]SBDI!AG51+[1]EMS!AG51</f>
        <v>0</v>
      </c>
      <c r="AH51" s="113">
        <f>[1]Standard!AH51+[1]Custom!AH51+[1]RCX!AH51+'[1]New Con.'!AH51+[1]SBDI!AH51+[1]EMS!AH51</f>
        <v>708305.93114115472</v>
      </c>
      <c r="AI51" s="113">
        <f>[1]Standard!AI51+[1]Custom!AI51+[1]RCX!AI51+'[1]New Con.'!AI51+[1]SBDI!AI51+[1]EMS!AI51</f>
        <v>1144502.2527803844</v>
      </c>
      <c r="AJ51" s="113">
        <f>[1]Standard!AJ51+[1]Custom!AJ51+[1]RCX!AJ51+'[1]New Con.'!AJ51+[1]SBDI!AJ51+[1]EMS!AJ51</f>
        <v>527466</v>
      </c>
      <c r="AK51" s="113">
        <f>[1]Standard!AK51+[1]Custom!AK51+[1]RCX!AK51+'[1]New Con.'!AK51+[1]SBDI!AK51+[1]EMS!AK51</f>
        <v>0</v>
      </c>
      <c r="AL51" s="113">
        <f>[1]Standard!AL51+[1]Custom!AL51+[1]RCX!AL51+'[1]New Con.'!AL51+[1]SBDI!AL51+[1]EMS!AL51</f>
        <v>115005.52205067885</v>
      </c>
      <c r="AM51" s="113">
        <f>[1]Standard!AM51+[1]Custom!AM51+[1]RCX!AM51+'[1]New Con.'!AM51+[1]SBDI!AM51+[1]EMS!AM51</f>
        <v>0</v>
      </c>
      <c r="AN51" s="113">
        <f>[1]Standard!AN51+[1]Custom!AN51+[1]RCX!AN51+'[1]New Con.'!AN51+[1]SBDI!AN51+[1]EMS!AN51</f>
        <v>0</v>
      </c>
      <c r="AO51" s="113">
        <f>[1]Standard!AO51+[1]Custom!AO51+[1]RCX!AO51+'[1]New Con.'!AO51+[1]SBDI!AO51+[1]EMS!AO51</f>
        <v>0</v>
      </c>
      <c r="AQ51" s="136">
        <f>C51-'KWh (Monthly) ENTRY NLI '!E65</f>
        <v>0</v>
      </c>
      <c r="AR51" s="136">
        <f>D51-'KWh (Monthly) ENTRY NLI '!F65</f>
        <v>0</v>
      </c>
      <c r="AS51" s="136">
        <f>E51-'KWh (Monthly) ENTRY NLI '!G65</f>
        <v>0</v>
      </c>
      <c r="AT51" s="136">
        <f>F51-'KWh (Monthly) ENTRY NLI '!H65</f>
        <v>0</v>
      </c>
      <c r="AU51" s="136">
        <f>G51-'KWh (Monthly) ENTRY NLI '!I65</f>
        <v>0</v>
      </c>
      <c r="AV51" s="136">
        <f>H51-'KWh (Monthly) ENTRY NLI '!J65</f>
        <v>0</v>
      </c>
      <c r="AW51" s="136">
        <f>I51-'KWh (Monthly) ENTRY NLI '!K65</f>
        <v>0</v>
      </c>
      <c r="AX51" s="136">
        <f>J51-'KWh (Monthly) ENTRY NLI '!L65</f>
        <v>0</v>
      </c>
      <c r="AY51" s="136">
        <f>K51-'KWh (Monthly) ENTRY NLI '!M65</f>
        <v>0</v>
      </c>
      <c r="AZ51" s="136">
        <f>L51-'KWh (Monthly) ENTRY NLI '!N65</f>
        <v>0</v>
      </c>
      <c r="BA51" s="136">
        <f>M51-'KWh (Monthly) ENTRY NLI '!O65</f>
        <v>0</v>
      </c>
      <c r="BB51" s="136">
        <f>N51-'KWh (Monthly) ENTRY NLI '!P65</f>
        <v>0</v>
      </c>
      <c r="BC51" s="136">
        <f>O51-'KWh (Monthly) ENTRY NLI '!Q65</f>
        <v>0</v>
      </c>
      <c r="BD51" s="136">
        <f>P51-'KWh (Monthly) ENTRY NLI '!R65</f>
        <v>0</v>
      </c>
      <c r="BE51" s="136">
        <f>Q51-'KWh (Monthly) ENTRY NLI '!S65</f>
        <v>0</v>
      </c>
      <c r="BF51" s="136">
        <f>R51-'KWh (Monthly) ENTRY NLI '!T65</f>
        <v>0</v>
      </c>
      <c r="BG51" s="136">
        <f>S51-'KWh (Monthly) ENTRY NLI '!U65</f>
        <v>0</v>
      </c>
      <c r="BH51" s="136">
        <f>T51-'KWh (Monthly) ENTRY NLI '!V65</f>
        <v>0</v>
      </c>
      <c r="BI51" s="136">
        <f>U51-'KWh (Monthly) ENTRY NLI '!W65</f>
        <v>0</v>
      </c>
      <c r="BJ51" s="136">
        <f>V51-'KWh (Monthly) ENTRY NLI '!X65</f>
        <v>0</v>
      </c>
      <c r="BK51" s="136">
        <f>W51-'KWh (Monthly) ENTRY NLI '!Y65</f>
        <v>0</v>
      </c>
      <c r="BL51" s="136">
        <f>X51-'KWh (Monthly) ENTRY NLI '!Z65</f>
        <v>0</v>
      </c>
      <c r="BM51" s="136">
        <f>Y51-'KWh (Monthly) ENTRY NLI '!AA65</f>
        <v>0</v>
      </c>
      <c r="BN51" s="136">
        <f>Z51-'KWh (Monthly) ENTRY NLI '!AB65</f>
        <v>0</v>
      </c>
      <c r="BO51" s="136">
        <f>AA51-'KWh (Monthly) ENTRY NLI '!AC65</f>
        <v>0</v>
      </c>
      <c r="BP51" s="136">
        <f>AB51-'KWh (Monthly) ENTRY NLI '!AD65</f>
        <v>0</v>
      </c>
      <c r="BQ51" s="136">
        <f>AC51-'KWh (Monthly) ENTRY NLI '!AE65</f>
        <v>0</v>
      </c>
      <c r="BR51" s="136">
        <f>AD51-'KWh (Monthly) ENTRY NLI '!AF65</f>
        <v>0</v>
      </c>
      <c r="BS51" s="136">
        <f>AE51-'KWh (Monthly) ENTRY NLI '!AG65</f>
        <v>0</v>
      </c>
      <c r="BT51" s="136">
        <f>AF51-'KWh (Monthly) ENTRY NLI '!AH65</f>
        <v>0</v>
      </c>
      <c r="BU51" s="136">
        <f>AG51-'KWh (Monthly) ENTRY NLI '!AI65</f>
        <v>0</v>
      </c>
      <c r="BV51" s="136">
        <f>AH51-'KWh (Monthly) ENTRY NLI '!AJ65</f>
        <v>0</v>
      </c>
      <c r="BW51" s="136">
        <f>AI51-'KWh (Monthly) ENTRY NLI '!AK65</f>
        <v>0</v>
      </c>
      <c r="BX51" s="136">
        <f>AJ51-'KWh (Monthly) ENTRY NLI '!AL65</f>
        <v>0</v>
      </c>
      <c r="BY51" s="136">
        <f>AK51-'KWh (Monthly) ENTRY NLI '!AM65</f>
        <v>0</v>
      </c>
      <c r="BZ51" s="136">
        <f>SUM(AL51:AO51)-'KWh (Monthly) ENTRY NLI '!AN65</f>
        <v>0</v>
      </c>
    </row>
    <row r="52" spans="1:78" x14ac:dyDescent="0.25">
      <c r="A52" s="223"/>
      <c r="B52" s="185" t="s">
        <v>6</v>
      </c>
      <c r="C52" s="113">
        <f>[1]Standard!C52+[1]Custom!C52+[1]RCX!C52+'[1]New Con.'!C52+[1]SBDI!C52+[1]EMS!C52</f>
        <v>0</v>
      </c>
      <c r="D52" s="113">
        <f>[1]Standard!D52+[1]Custom!D52+[1]RCX!D52+'[1]New Con.'!D52+[1]SBDI!D52+[1]EMS!D52</f>
        <v>0</v>
      </c>
      <c r="E52" s="113">
        <f>[1]Standard!E52+[1]Custom!E52+[1]RCX!E52+'[1]New Con.'!E52+[1]SBDI!E52+[1]EMS!E52</f>
        <v>0</v>
      </c>
      <c r="F52" s="113">
        <f>[1]Standard!F52+[1]Custom!F52+[1]RCX!F52+'[1]New Con.'!F52+[1]SBDI!F52+[1]EMS!F52</f>
        <v>0</v>
      </c>
      <c r="G52" s="113">
        <f>[1]Standard!G52+[1]Custom!G52+[1]RCX!G52+'[1]New Con.'!G52+[1]SBDI!G52+[1]EMS!G52</f>
        <v>0</v>
      </c>
      <c r="H52" s="113">
        <f>[1]Standard!H52+[1]Custom!H52+[1]RCX!H52+'[1]New Con.'!H52+[1]SBDI!H52+[1]EMS!H52</f>
        <v>0</v>
      </c>
      <c r="I52" s="113">
        <f>[1]Standard!I52+[1]Custom!I52+[1]RCX!I52+'[1]New Con.'!I52+[1]SBDI!I52+[1]EMS!I52</f>
        <v>0</v>
      </c>
      <c r="J52" s="113">
        <f>[1]Standard!J52+[1]Custom!J52+[1]RCX!J52+'[1]New Con.'!J52+[1]SBDI!J52+[1]EMS!J52</f>
        <v>0</v>
      </c>
      <c r="K52" s="113">
        <f>[1]Standard!K52+[1]Custom!K52+[1]RCX!K52+'[1]New Con.'!K52+[1]SBDI!K52+[1]EMS!K52</f>
        <v>0</v>
      </c>
      <c r="L52" s="113">
        <f>[1]Standard!L52+[1]Custom!L52+[1]RCX!L52+'[1]New Con.'!L52+[1]SBDI!L52+[1]EMS!L52</f>
        <v>0</v>
      </c>
      <c r="M52" s="113">
        <f>[1]Standard!M52+[1]Custom!M52+[1]RCX!M52+'[1]New Con.'!M52+[1]SBDI!M52+[1]EMS!M52</f>
        <v>0</v>
      </c>
      <c r="N52" s="113">
        <f>[1]Standard!N52+[1]Custom!N52+[1]RCX!N52+'[1]New Con.'!N52+[1]SBDI!N52+[1]EMS!N52</f>
        <v>0</v>
      </c>
      <c r="O52" s="113">
        <f>[1]Standard!O52+[1]Custom!O52+[1]RCX!O52+'[1]New Con.'!O52+[1]SBDI!O52+[1]EMS!O52</f>
        <v>0</v>
      </c>
      <c r="P52" s="113">
        <f>[1]Standard!P52+[1]Custom!P52+[1]RCX!P52+'[1]New Con.'!P52+[1]SBDI!P52+[1]EMS!P52</f>
        <v>0</v>
      </c>
      <c r="Q52" s="113">
        <f>[1]Standard!Q52+[1]Custom!Q52+[1]RCX!Q52+'[1]New Con.'!Q52+[1]SBDI!Q52+[1]EMS!Q52</f>
        <v>0</v>
      </c>
      <c r="R52" s="113">
        <f>[1]Standard!R52+[1]Custom!R52+[1]RCX!R52+'[1]New Con.'!R52+[1]SBDI!R52+[1]EMS!R52</f>
        <v>0</v>
      </c>
      <c r="S52" s="113">
        <f>[1]Standard!S52+[1]Custom!S52+[1]RCX!S52+'[1]New Con.'!S52+[1]SBDI!S52+[1]EMS!S52</f>
        <v>0</v>
      </c>
      <c r="T52" s="113">
        <f>[1]Standard!T52+[1]Custom!T52+[1]RCX!T52+'[1]New Con.'!T52+[1]SBDI!T52+[1]EMS!T52</f>
        <v>0</v>
      </c>
      <c r="U52" s="113">
        <f>[1]Standard!U52+[1]Custom!U52+[1]RCX!U52+'[1]New Con.'!U52+[1]SBDI!U52+[1]EMS!U52</f>
        <v>0</v>
      </c>
      <c r="V52" s="113">
        <f>[1]Standard!V52+[1]Custom!V52+[1]RCX!V52+'[1]New Con.'!V52+[1]SBDI!V52+[1]EMS!V52</f>
        <v>0</v>
      </c>
      <c r="W52" s="113">
        <f>[1]Standard!W52+[1]Custom!W52+[1]RCX!W52+'[1]New Con.'!W52+[1]SBDI!W52+[1]EMS!W52</f>
        <v>0</v>
      </c>
      <c r="X52" s="113">
        <f>[1]Standard!X52+[1]Custom!X52+[1]RCX!X52+'[1]New Con.'!X52+[1]SBDI!X52+[1]EMS!X52</f>
        <v>94984.577403404459</v>
      </c>
      <c r="Y52" s="113">
        <f>[1]Standard!Y52+[1]Custom!Y52+[1]RCX!Y52+'[1]New Con.'!Y52+[1]SBDI!Y52+[1]EMS!Y52</f>
        <v>0</v>
      </c>
      <c r="Z52" s="113">
        <f>[1]Standard!Z52+[1]Custom!Z52+[1]RCX!Z52+'[1]New Con.'!Z52+[1]SBDI!Z52+[1]EMS!Z52</f>
        <v>0</v>
      </c>
      <c r="AA52" s="113">
        <f>[1]Standard!AA52+[1]Custom!AA52+[1]RCX!AA52+'[1]New Con.'!AA52+[1]SBDI!AA52+[1]EMS!AA52</f>
        <v>0</v>
      </c>
      <c r="AB52" s="113">
        <f>[1]Standard!AB52+[1]Custom!AB52+[1]RCX!AB52+'[1]New Con.'!AB52+[1]SBDI!AB52+[1]EMS!AB52</f>
        <v>0</v>
      </c>
      <c r="AC52" s="113">
        <f>[1]Standard!AC52+[1]Custom!AC52+[1]RCX!AC52+'[1]New Con.'!AC52+[1]SBDI!AC52+[1]EMS!AC52</f>
        <v>0</v>
      </c>
      <c r="AD52" s="113">
        <f>[1]Standard!AD52+[1]Custom!AD52+[1]RCX!AD52+'[1]New Con.'!AD52+[1]SBDI!AD52+[1]EMS!AD52</f>
        <v>0</v>
      </c>
      <c r="AE52" s="113">
        <f>[1]Standard!AE52+[1]Custom!AE52+[1]RCX!AE52+'[1]New Con.'!AE52+[1]SBDI!AE52+[1]EMS!AE52</f>
        <v>0</v>
      </c>
      <c r="AF52" s="113">
        <f>[1]Standard!AF52+[1]Custom!AF52+[1]RCX!AF52+'[1]New Con.'!AF52+[1]SBDI!AF52+[1]EMS!AF52</f>
        <v>0</v>
      </c>
      <c r="AG52" s="113">
        <f>[1]Standard!AG52+[1]Custom!AG52+[1]RCX!AG52+'[1]New Con.'!AG52+[1]SBDI!AG52+[1]EMS!AG52</f>
        <v>0</v>
      </c>
      <c r="AH52" s="113">
        <f>[1]Standard!AH52+[1]Custom!AH52+[1]RCX!AH52+'[1]New Con.'!AH52+[1]SBDI!AH52+[1]EMS!AH52</f>
        <v>0</v>
      </c>
      <c r="AI52" s="113">
        <f>[1]Standard!AI52+[1]Custom!AI52+[1]RCX!AI52+'[1]New Con.'!AI52+[1]SBDI!AI52+[1]EMS!AI52</f>
        <v>0</v>
      </c>
      <c r="AJ52" s="113">
        <f>[1]Standard!AJ52+[1]Custom!AJ52+[1]RCX!AJ52+'[1]New Con.'!AJ52+[1]SBDI!AJ52+[1]EMS!AJ52</f>
        <v>0</v>
      </c>
      <c r="AK52" s="113">
        <f>[1]Standard!AK52+[1]Custom!AK52+[1]RCX!AK52+'[1]New Con.'!AK52+[1]SBDI!AK52+[1]EMS!AK52</f>
        <v>0</v>
      </c>
      <c r="AL52" s="113">
        <f>[1]Standard!AL52+[1]Custom!AL52+[1]RCX!AL52+'[1]New Con.'!AL52+[1]SBDI!AL52+[1]EMS!AL52</f>
        <v>0</v>
      </c>
      <c r="AM52" s="113">
        <f>[1]Standard!AM52+[1]Custom!AM52+[1]RCX!AM52+'[1]New Con.'!AM52+[1]SBDI!AM52+[1]EMS!AM52</f>
        <v>0</v>
      </c>
      <c r="AN52" s="113">
        <f>[1]Standard!AN52+[1]Custom!AN52+[1]RCX!AN52+'[1]New Con.'!AN52+[1]SBDI!AN52+[1]EMS!AN52</f>
        <v>0</v>
      </c>
      <c r="AO52" s="113">
        <f>[1]Standard!AO52+[1]Custom!AO52+[1]RCX!AO52+'[1]New Con.'!AO52+[1]SBDI!AO52+[1]EMS!AO52</f>
        <v>0</v>
      </c>
      <c r="AQ52" s="136">
        <f>C52-'KWh (Monthly) ENTRY NLI '!E66</f>
        <v>0</v>
      </c>
      <c r="AR52" s="136">
        <f>D52-'KWh (Monthly) ENTRY NLI '!F66</f>
        <v>0</v>
      </c>
      <c r="AS52" s="136">
        <f>E52-'KWh (Monthly) ENTRY NLI '!G66</f>
        <v>0</v>
      </c>
      <c r="AT52" s="136">
        <f>F52-'KWh (Monthly) ENTRY NLI '!H66</f>
        <v>0</v>
      </c>
      <c r="AU52" s="136">
        <f>G52-'KWh (Monthly) ENTRY NLI '!I66</f>
        <v>0</v>
      </c>
      <c r="AV52" s="136">
        <f>H52-'KWh (Monthly) ENTRY NLI '!J66</f>
        <v>0</v>
      </c>
      <c r="AW52" s="136">
        <f>I52-'KWh (Monthly) ENTRY NLI '!K66</f>
        <v>0</v>
      </c>
      <c r="AX52" s="136">
        <f>J52-'KWh (Monthly) ENTRY NLI '!L66</f>
        <v>0</v>
      </c>
      <c r="AY52" s="136">
        <f>K52-'KWh (Monthly) ENTRY NLI '!M66</f>
        <v>0</v>
      </c>
      <c r="AZ52" s="136">
        <f>L52-'KWh (Monthly) ENTRY NLI '!N66</f>
        <v>0</v>
      </c>
      <c r="BA52" s="136">
        <f>M52-'KWh (Monthly) ENTRY NLI '!O66</f>
        <v>0</v>
      </c>
      <c r="BB52" s="136">
        <f>N52-'KWh (Monthly) ENTRY NLI '!P66</f>
        <v>0</v>
      </c>
      <c r="BC52" s="136">
        <f>O52-'KWh (Monthly) ENTRY NLI '!Q66</f>
        <v>0</v>
      </c>
      <c r="BD52" s="136">
        <f>P52-'KWh (Monthly) ENTRY NLI '!R66</f>
        <v>0</v>
      </c>
      <c r="BE52" s="136">
        <f>Q52-'KWh (Monthly) ENTRY NLI '!S66</f>
        <v>0</v>
      </c>
      <c r="BF52" s="136">
        <f>R52-'KWh (Monthly) ENTRY NLI '!T66</f>
        <v>0</v>
      </c>
      <c r="BG52" s="136">
        <f>S52-'KWh (Monthly) ENTRY NLI '!U66</f>
        <v>0</v>
      </c>
      <c r="BH52" s="136">
        <f>T52-'KWh (Monthly) ENTRY NLI '!V66</f>
        <v>0</v>
      </c>
      <c r="BI52" s="136">
        <f>U52-'KWh (Monthly) ENTRY NLI '!W66</f>
        <v>0</v>
      </c>
      <c r="BJ52" s="136">
        <f>V52-'KWh (Monthly) ENTRY NLI '!X66</f>
        <v>0</v>
      </c>
      <c r="BK52" s="136">
        <f>W52-'KWh (Monthly) ENTRY NLI '!Y66</f>
        <v>0</v>
      </c>
      <c r="BL52" s="136">
        <f>X52-'KWh (Monthly) ENTRY NLI '!Z66</f>
        <v>0</v>
      </c>
      <c r="BM52" s="136">
        <f>Y52-'KWh (Monthly) ENTRY NLI '!AA66</f>
        <v>0</v>
      </c>
      <c r="BN52" s="136">
        <f>Z52-'KWh (Monthly) ENTRY NLI '!AB66</f>
        <v>0</v>
      </c>
      <c r="BO52" s="136">
        <f>AA52-'KWh (Monthly) ENTRY NLI '!AC66</f>
        <v>0</v>
      </c>
      <c r="BP52" s="136">
        <f>AB52-'KWh (Monthly) ENTRY NLI '!AD66</f>
        <v>0</v>
      </c>
      <c r="BQ52" s="136">
        <f>AC52-'KWh (Monthly) ENTRY NLI '!AE66</f>
        <v>0</v>
      </c>
      <c r="BR52" s="136">
        <f>AD52-'KWh (Monthly) ENTRY NLI '!AF66</f>
        <v>0</v>
      </c>
      <c r="BS52" s="136">
        <f>AE52-'KWh (Monthly) ENTRY NLI '!AG66</f>
        <v>0</v>
      </c>
      <c r="BT52" s="136">
        <f>AF52-'KWh (Monthly) ENTRY NLI '!AH66</f>
        <v>0</v>
      </c>
      <c r="BU52" s="136">
        <f>AG52-'KWh (Monthly) ENTRY NLI '!AI66</f>
        <v>0</v>
      </c>
      <c r="BV52" s="136">
        <f>AH52-'KWh (Monthly) ENTRY NLI '!AJ66</f>
        <v>0</v>
      </c>
      <c r="BW52" s="136">
        <f>AI52-'KWh (Monthly) ENTRY NLI '!AK66</f>
        <v>0</v>
      </c>
      <c r="BX52" s="136">
        <f>AJ52-'KWh (Monthly) ENTRY NLI '!AL66</f>
        <v>0</v>
      </c>
      <c r="BY52" s="136">
        <f>AK52-'KWh (Monthly) ENTRY NLI '!AM66</f>
        <v>0</v>
      </c>
      <c r="BZ52" s="136">
        <f>SUM(AL52:AO52)-'KWh (Monthly) ENTRY NLI '!AN66</f>
        <v>0</v>
      </c>
    </row>
    <row r="53" spans="1:78" x14ac:dyDescent="0.25">
      <c r="A53" s="223"/>
      <c r="B53" s="185" t="s">
        <v>10</v>
      </c>
      <c r="C53" s="113">
        <f>[1]Standard!C53+[1]Custom!C53+[1]RCX!C53+'[1]New Con.'!C53+[1]SBDI!C53+[1]EMS!C53</f>
        <v>0</v>
      </c>
      <c r="D53" s="113">
        <f>[1]Standard!D53+[1]Custom!D53+[1]RCX!D53+'[1]New Con.'!D53+[1]SBDI!D53+[1]EMS!D53</f>
        <v>0</v>
      </c>
      <c r="E53" s="113">
        <f>[1]Standard!E53+[1]Custom!E53+[1]RCX!E53+'[1]New Con.'!E53+[1]SBDI!E53+[1]EMS!E53</f>
        <v>0</v>
      </c>
      <c r="F53" s="113">
        <f>[1]Standard!F53+[1]Custom!F53+[1]RCX!F53+'[1]New Con.'!F53+[1]SBDI!F53+[1]EMS!F53</f>
        <v>0</v>
      </c>
      <c r="G53" s="113">
        <f>[1]Standard!G53+[1]Custom!G53+[1]RCX!G53+'[1]New Con.'!G53+[1]SBDI!G53+[1]EMS!G53</f>
        <v>0</v>
      </c>
      <c r="H53" s="113">
        <f>[1]Standard!H53+[1]Custom!H53+[1]RCX!H53+'[1]New Con.'!H53+[1]SBDI!H53+[1]EMS!H53</f>
        <v>0</v>
      </c>
      <c r="I53" s="113">
        <f>[1]Standard!I53+[1]Custom!I53+[1]RCX!I53+'[1]New Con.'!I53+[1]SBDI!I53+[1]EMS!I53</f>
        <v>0</v>
      </c>
      <c r="J53" s="113">
        <f>[1]Standard!J53+[1]Custom!J53+[1]RCX!J53+'[1]New Con.'!J53+[1]SBDI!J53+[1]EMS!J53</f>
        <v>0</v>
      </c>
      <c r="K53" s="113">
        <f>[1]Standard!K53+[1]Custom!K53+[1]RCX!K53+'[1]New Con.'!K53+[1]SBDI!K53+[1]EMS!K53</f>
        <v>0</v>
      </c>
      <c r="L53" s="113">
        <f>[1]Standard!L53+[1]Custom!L53+[1]RCX!L53+'[1]New Con.'!L53+[1]SBDI!L53+[1]EMS!L53</f>
        <v>0</v>
      </c>
      <c r="M53" s="113">
        <f>[1]Standard!M53+[1]Custom!M53+[1]RCX!M53+'[1]New Con.'!M53+[1]SBDI!M53+[1]EMS!M53</f>
        <v>0</v>
      </c>
      <c r="N53" s="113">
        <f>[1]Standard!N53+[1]Custom!N53+[1]RCX!N53+'[1]New Con.'!N53+[1]SBDI!N53+[1]EMS!N53</f>
        <v>0</v>
      </c>
      <c r="O53" s="113">
        <f>[1]Standard!O53+[1]Custom!O53+[1]RCX!O53+'[1]New Con.'!O53+[1]SBDI!O53+[1]EMS!O53</f>
        <v>0</v>
      </c>
      <c r="P53" s="113">
        <f>[1]Standard!P53+[1]Custom!P53+[1]RCX!P53+'[1]New Con.'!P53+[1]SBDI!P53+[1]EMS!P53</f>
        <v>0</v>
      </c>
      <c r="Q53" s="113">
        <f>[1]Standard!Q53+[1]Custom!Q53+[1]RCX!Q53+'[1]New Con.'!Q53+[1]SBDI!Q53+[1]EMS!Q53</f>
        <v>0</v>
      </c>
      <c r="R53" s="113">
        <f>[1]Standard!R53+[1]Custom!R53+[1]RCX!R53+'[1]New Con.'!R53+[1]SBDI!R53+[1]EMS!R53</f>
        <v>0</v>
      </c>
      <c r="S53" s="113">
        <f>[1]Standard!S53+[1]Custom!S53+[1]RCX!S53+'[1]New Con.'!S53+[1]SBDI!S53+[1]EMS!S53</f>
        <v>0</v>
      </c>
      <c r="T53" s="113">
        <f>[1]Standard!T53+[1]Custom!T53+[1]RCX!T53+'[1]New Con.'!T53+[1]SBDI!T53+[1]EMS!T53</f>
        <v>0</v>
      </c>
      <c r="U53" s="113">
        <f>[1]Standard!U53+[1]Custom!U53+[1]RCX!U53+'[1]New Con.'!U53+[1]SBDI!U53+[1]EMS!U53</f>
        <v>0</v>
      </c>
      <c r="V53" s="113">
        <f>[1]Standard!V53+[1]Custom!V53+[1]RCX!V53+'[1]New Con.'!V53+[1]SBDI!V53+[1]EMS!V53</f>
        <v>0</v>
      </c>
      <c r="W53" s="113">
        <f>[1]Standard!W53+[1]Custom!W53+[1]RCX!W53+'[1]New Con.'!W53+[1]SBDI!W53+[1]EMS!W53</f>
        <v>0</v>
      </c>
      <c r="X53" s="113">
        <f>[1]Standard!X53+[1]Custom!X53+[1]RCX!X53+'[1]New Con.'!X53+[1]SBDI!X53+[1]EMS!X53</f>
        <v>0</v>
      </c>
      <c r="Y53" s="113">
        <f>[1]Standard!Y53+[1]Custom!Y53+[1]RCX!Y53+'[1]New Con.'!Y53+[1]SBDI!Y53+[1]EMS!Y53</f>
        <v>0</v>
      </c>
      <c r="Z53" s="113">
        <f>[1]Standard!Z53+[1]Custom!Z53+[1]RCX!Z53+'[1]New Con.'!Z53+[1]SBDI!Z53+[1]EMS!Z53</f>
        <v>0</v>
      </c>
      <c r="AA53" s="113">
        <f>[1]Standard!AA53+[1]Custom!AA53+[1]RCX!AA53+'[1]New Con.'!AA53+[1]SBDI!AA53+[1]EMS!AA53</f>
        <v>0</v>
      </c>
      <c r="AB53" s="113">
        <f>[1]Standard!AB53+[1]Custom!AB53+[1]RCX!AB53+'[1]New Con.'!AB53+[1]SBDI!AB53+[1]EMS!AB53</f>
        <v>0</v>
      </c>
      <c r="AC53" s="113">
        <f>[1]Standard!AC53+[1]Custom!AC53+[1]RCX!AC53+'[1]New Con.'!AC53+[1]SBDI!AC53+[1]EMS!AC53</f>
        <v>0</v>
      </c>
      <c r="AD53" s="113">
        <f>[1]Standard!AD53+[1]Custom!AD53+[1]RCX!AD53+'[1]New Con.'!AD53+[1]SBDI!AD53+[1]EMS!AD53</f>
        <v>0</v>
      </c>
      <c r="AE53" s="113">
        <f>[1]Standard!AE53+[1]Custom!AE53+[1]RCX!AE53+'[1]New Con.'!AE53+[1]SBDI!AE53+[1]EMS!AE53</f>
        <v>0</v>
      </c>
      <c r="AF53" s="113">
        <f>[1]Standard!AF53+[1]Custom!AF53+[1]RCX!AF53+'[1]New Con.'!AF53+[1]SBDI!AF53+[1]EMS!AF53</f>
        <v>0</v>
      </c>
      <c r="AG53" s="113">
        <f>[1]Standard!AG53+[1]Custom!AG53+[1]RCX!AG53+'[1]New Con.'!AG53+[1]SBDI!AG53+[1]EMS!AG53</f>
        <v>0</v>
      </c>
      <c r="AH53" s="113">
        <f>[1]Standard!AH53+[1]Custom!AH53+[1]RCX!AH53+'[1]New Con.'!AH53+[1]SBDI!AH53+[1]EMS!AH53</f>
        <v>0</v>
      </c>
      <c r="AI53" s="113">
        <f>[1]Standard!AI53+[1]Custom!AI53+[1]RCX!AI53+'[1]New Con.'!AI53+[1]SBDI!AI53+[1]EMS!AI53</f>
        <v>0</v>
      </c>
      <c r="AJ53" s="113">
        <f>[1]Standard!AJ53+[1]Custom!AJ53+[1]RCX!AJ53+'[1]New Con.'!AJ53+[1]SBDI!AJ53+[1]EMS!AJ53</f>
        <v>0</v>
      </c>
      <c r="AK53" s="113">
        <f>[1]Standard!AK53+[1]Custom!AK53+[1]RCX!AK53+'[1]New Con.'!AK53+[1]SBDI!AK53+[1]EMS!AK53</f>
        <v>0</v>
      </c>
      <c r="AL53" s="113">
        <f>[1]Standard!AL53+[1]Custom!AL53+[1]RCX!AL53+'[1]New Con.'!AL53+[1]SBDI!AL53+[1]EMS!AL53</f>
        <v>0</v>
      </c>
      <c r="AM53" s="113">
        <f>[1]Standard!AM53+[1]Custom!AM53+[1]RCX!AM53+'[1]New Con.'!AM53+[1]SBDI!AM53+[1]EMS!AM53</f>
        <v>0</v>
      </c>
      <c r="AN53" s="113">
        <f>[1]Standard!AN53+[1]Custom!AN53+[1]RCX!AN53+'[1]New Con.'!AN53+[1]SBDI!AN53+[1]EMS!AN53</f>
        <v>0</v>
      </c>
      <c r="AO53" s="113">
        <f>[1]Standard!AO53+[1]Custom!AO53+[1]RCX!AO53+'[1]New Con.'!AO53+[1]SBDI!AO53+[1]EMS!AO53</f>
        <v>0</v>
      </c>
      <c r="AQ53" s="136">
        <f>C53-'KWh (Monthly) ENTRY NLI '!E67</f>
        <v>0</v>
      </c>
      <c r="AR53" s="136">
        <f>D53-'KWh (Monthly) ENTRY NLI '!F67</f>
        <v>0</v>
      </c>
      <c r="AS53" s="136">
        <f>E53-'KWh (Monthly) ENTRY NLI '!G67</f>
        <v>0</v>
      </c>
      <c r="AT53" s="136">
        <f>F53-'KWh (Monthly) ENTRY NLI '!H67</f>
        <v>0</v>
      </c>
      <c r="AU53" s="136">
        <f>G53-'KWh (Monthly) ENTRY NLI '!I67</f>
        <v>0</v>
      </c>
      <c r="AV53" s="136">
        <f>H53-'KWh (Monthly) ENTRY NLI '!J67</f>
        <v>0</v>
      </c>
      <c r="AW53" s="136">
        <f>I53-'KWh (Monthly) ENTRY NLI '!K67</f>
        <v>0</v>
      </c>
      <c r="AX53" s="136">
        <f>J53-'KWh (Monthly) ENTRY NLI '!L67</f>
        <v>0</v>
      </c>
      <c r="AY53" s="136">
        <f>K53-'KWh (Monthly) ENTRY NLI '!M67</f>
        <v>0</v>
      </c>
      <c r="AZ53" s="136">
        <f>L53-'KWh (Monthly) ENTRY NLI '!N67</f>
        <v>0</v>
      </c>
      <c r="BA53" s="136">
        <f>M53-'KWh (Monthly) ENTRY NLI '!O67</f>
        <v>0</v>
      </c>
      <c r="BB53" s="136">
        <f>N53-'KWh (Monthly) ENTRY NLI '!P67</f>
        <v>0</v>
      </c>
      <c r="BC53" s="136">
        <f>O53-'KWh (Monthly) ENTRY NLI '!Q67</f>
        <v>0</v>
      </c>
      <c r="BD53" s="136">
        <f>P53-'KWh (Monthly) ENTRY NLI '!R67</f>
        <v>0</v>
      </c>
      <c r="BE53" s="136">
        <f>Q53-'KWh (Monthly) ENTRY NLI '!S67</f>
        <v>0</v>
      </c>
      <c r="BF53" s="136">
        <f>R53-'KWh (Monthly) ENTRY NLI '!T67</f>
        <v>0</v>
      </c>
      <c r="BG53" s="136">
        <f>S53-'KWh (Monthly) ENTRY NLI '!U67</f>
        <v>0</v>
      </c>
      <c r="BH53" s="136">
        <f>T53-'KWh (Monthly) ENTRY NLI '!V67</f>
        <v>0</v>
      </c>
      <c r="BI53" s="136">
        <f>U53-'KWh (Monthly) ENTRY NLI '!W67</f>
        <v>0</v>
      </c>
      <c r="BJ53" s="136">
        <f>V53-'KWh (Monthly) ENTRY NLI '!X67</f>
        <v>0</v>
      </c>
      <c r="BK53" s="136">
        <f>W53-'KWh (Monthly) ENTRY NLI '!Y67</f>
        <v>0</v>
      </c>
      <c r="BL53" s="136">
        <f>X53-'KWh (Monthly) ENTRY NLI '!Z67</f>
        <v>0</v>
      </c>
      <c r="BM53" s="136">
        <f>Y53-'KWh (Monthly) ENTRY NLI '!AA67</f>
        <v>0</v>
      </c>
      <c r="BN53" s="136">
        <f>Z53-'KWh (Monthly) ENTRY NLI '!AB67</f>
        <v>0</v>
      </c>
      <c r="BO53" s="136">
        <f>AA53-'KWh (Monthly) ENTRY NLI '!AC67</f>
        <v>0</v>
      </c>
      <c r="BP53" s="136">
        <f>AB53-'KWh (Monthly) ENTRY NLI '!AD67</f>
        <v>0</v>
      </c>
      <c r="BQ53" s="136">
        <f>AC53-'KWh (Monthly) ENTRY NLI '!AE67</f>
        <v>0</v>
      </c>
      <c r="BR53" s="136">
        <f>AD53-'KWh (Monthly) ENTRY NLI '!AF67</f>
        <v>0</v>
      </c>
      <c r="BS53" s="136">
        <f>AE53-'KWh (Monthly) ENTRY NLI '!AG67</f>
        <v>0</v>
      </c>
      <c r="BT53" s="136">
        <f>AF53-'KWh (Monthly) ENTRY NLI '!AH67</f>
        <v>0</v>
      </c>
      <c r="BU53" s="136">
        <f>AG53-'KWh (Monthly) ENTRY NLI '!AI67</f>
        <v>0</v>
      </c>
      <c r="BV53" s="136">
        <f>AH53-'KWh (Monthly) ENTRY NLI '!AJ67</f>
        <v>0</v>
      </c>
      <c r="BW53" s="136">
        <f>AI53-'KWh (Monthly) ENTRY NLI '!AK67</f>
        <v>0</v>
      </c>
      <c r="BX53" s="136">
        <f>AJ53-'KWh (Monthly) ENTRY NLI '!AL67</f>
        <v>0</v>
      </c>
      <c r="BY53" s="136">
        <f>AK53-'KWh (Monthly) ENTRY NLI '!AM67</f>
        <v>0</v>
      </c>
      <c r="BZ53" s="136">
        <f>SUM(AL53:AO53)-'KWh (Monthly) ENTRY NLI '!AN67</f>
        <v>0</v>
      </c>
    </row>
    <row r="54" spans="1:78" x14ac:dyDescent="0.25">
      <c r="A54" s="223"/>
      <c r="B54" s="185" t="s">
        <v>1</v>
      </c>
      <c r="C54" s="113">
        <f>[1]Standard!C54+[1]Custom!C54+[1]RCX!C54+'[1]New Con.'!C54+[1]SBDI!C54+[1]EMS!C54</f>
        <v>0</v>
      </c>
      <c r="D54" s="113">
        <f>[1]Standard!D54+[1]Custom!D54+[1]RCX!D54+'[1]New Con.'!D54+[1]SBDI!D54+[1]EMS!D54</f>
        <v>0</v>
      </c>
      <c r="E54" s="113">
        <f>[1]Standard!E54+[1]Custom!E54+[1]RCX!E54+'[1]New Con.'!E54+[1]SBDI!E54+[1]EMS!E54</f>
        <v>0</v>
      </c>
      <c r="F54" s="113">
        <f>[1]Standard!F54+[1]Custom!F54+[1]RCX!F54+'[1]New Con.'!F54+[1]SBDI!F54+[1]EMS!F54</f>
        <v>0</v>
      </c>
      <c r="G54" s="113">
        <f>[1]Standard!G54+[1]Custom!G54+[1]RCX!G54+'[1]New Con.'!G54+[1]SBDI!G54+[1]EMS!G54</f>
        <v>0</v>
      </c>
      <c r="H54" s="113">
        <f>[1]Standard!H54+[1]Custom!H54+[1]RCX!H54+'[1]New Con.'!H54+[1]SBDI!H54+[1]EMS!H54</f>
        <v>0</v>
      </c>
      <c r="I54" s="113">
        <f>[1]Standard!I54+[1]Custom!I54+[1]RCX!I54+'[1]New Con.'!I54+[1]SBDI!I54+[1]EMS!I54</f>
        <v>44992.192753791576</v>
      </c>
      <c r="J54" s="113">
        <f>[1]Standard!J54+[1]Custom!J54+[1]RCX!J54+'[1]New Con.'!J54+[1]SBDI!J54+[1]EMS!J54</f>
        <v>0</v>
      </c>
      <c r="K54" s="113">
        <f>[1]Standard!K54+[1]Custom!K54+[1]RCX!K54+'[1]New Con.'!K54+[1]SBDI!K54+[1]EMS!K54</f>
        <v>228962.74945708673</v>
      </c>
      <c r="L54" s="113">
        <f>[1]Standard!L54+[1]Custom!L54+[1]RCX!L54+'[1]New Con.'!L54+[1]SBDI!L54+[1]EMS!L54</f>
        <v>0</v>
      </c>
      <c r="M54" s="113">
        <f>[1]Standard!M54+[1]Custom!M54+[1]RCX!M54+'[1]New Con.'!M54+[1]SBDI!M54+[1]EMS!M54</f>
        <v>0</v>
      </c>
      <c r="N54" s="113">
        <f>[1]Standard!N54+[1]Custom!N54+[1]RCX!N54+'[1]New Con.'!N54+[1]SBDI!N54+[1]EMS!N54</f>
        <v>4328397</v>
      </c>
      <c r="O54" s="113">
        <f>[1]Standard!O54+[1]Custom!O54+[1]RCX!O54+'[1]New Con.'!O54+[1]SBDI!O54+[1]EMS!O54</f>
        <v>184425.18372876965</v>
      </c>
      <c r="P54" s="113">
        <f>[1]Standard!P54+[1]Custom!P54+[1]RCX!P54+'[1]New Con.'!P54+[1]SBDI!P54+[1]EMS!P54</f>
        <v>0</v>
      </c>
      <c r="Q54" s="113">
        <f>[1]Standard!Q54+[1]Custom!Q54+[1]RCX!Q54+'[1]New Con.'!Q54+[1]SBDI!Q54+[1]EMS!Q54</f>
        <v>0</v>
      </c>
      <c r="R54" s="113">
        <f>[1]Standard!R54+[1]Custom!R54+[1]RCX!R54+'[1]New Con.'!R54+[1]SBDI!R54+[1]EMS!R54</f>
        <v>116992</v>
      </c>
      <c r="S54" s="113">
        <f>[1]Standard!S54+[1]Custom!S54+[1]RCX!S54+'[1]New Con.'!S54+[1]SBDI!S54+[1]EMS!S54</f>
        <v>298491.88630916527</v>
      </c>
      <c r="T54" s="113">
        <f>[1]Standard!T54+[1]Custom!T54+[1]RCX!T54+'[1]New Con.'!T54+[1]SBDI!T54+[1]EMS!T54</f>
        <v>0</v>
      </c>
      <c r="U54" s="113">
        <f>[1]Standard!U54+[1]Custom!U54+[1]RCX!U54+'[1]New Con.'!U54+[1]SBDI!U54+[1]EMS!U54</f>
        <v>429187.54877229268</v>
      </c>
      <c r="V54" s="113">
        <f>[1]Standard!V54+[1]Custom!V54+[1]RCX!V54+'[1]New Con.'!V54+[1]SBDI!V54+[1]EMS!V54</f>
        <v>271731.54917184846</v>
      </c>
      <c r="W54" s="113">
        <f>[1]Standard!W54+[1]Custom!W54+[1]RCX!W54+'[1]New Con.'!W54+[1]SBDI!W54+[1]EMS!W54</f>
        <v>0</v>
      </c>
      <c r="X54" s="113">
        <f>[1]Standard!X54+[1]Custom!X54+[1]RCX!X54+'[1]New Con.'!X54+[1]SBDI!X54+[1]EMS!X54</f>
        <v>1227196.5091291794</v>
      </c>
      <c r="Y54" s="113">
        <f>[1]Standard!Y54+[1]Custom!Y54+[1]RCX!Y54+'[1]New Con.'!Y54+[1]SBDI!Y54+[1]EMS!Y54</f>
        <v>447853.91695806111</v>
      </c>
      <c r="Z54" s="113">
        <f>[1]Standard!Z54+[1]Custom!Z54+[1]RCX!Z54+'[1]New Con.'!Z54+[1]SBDI!Z54+[1]EMS!Z54</f>
        <v>0</v>
      </c>
      <c r="AA54" s="113">
        <f>[1]Standard!AA54+[1]Custom!AA54+[1]RCX!AA54+'[1]New Con.'!AA54+[1]SBDI!AA54+[1]EMS!AA54</f>
        <v>225839.26980566254</v>
      </c>
      <c r="AB54" s="113">
        <f>[1]Standard!AB54+[1]Custom!AB54+[1]RCX!AB54+'[1]New Con.'!AB54+[1]SBDI!AB54+[1]EMS!AB54</f>
        <v>109726.52720509619</v>
      </c>
      <c r="AC54" s="113">
        <f>[1]Standard!AC54+[1]Custom!AC54+[1]RCX!AC54+'[1]New Con.'!AC54+[1]SBDI!AC54+[1]EMS!AC54</f>
        <v>0</v>
      </c>
      <c r="AD54" s="113">
        <f>[1]Standard!AD54+[1]Custom!AD54+[1]RCX!AD54+'[1]New Con.'!AD54+[1]SBDI!AD54+[1]EMS!AD54</f>
        <v>0</v>
      </c>
      <c r="AE54" s="113">
        <f>[1]Standard!AE54+[1]Custom!AE54+[1]RCX!AE54+'[1]New Con.'!AE54+[1]SBDI!AE54+[1]EMS!AE54</f>
        <v>53626.104802249065</v>
      </c>
      <c r="AF54" s="113">
        <f>[1]Standard!AF54+[1]Custom!AF54+[1]RCX!AF54+'[1]New Con.'!AF54+[1]SBDI!AF54+[1]EMS!AF54</f>
        <v>0</v>
      </c>
      <c r="AG54" s="113">
        <f>[1]Standard!AG54+[1]Custom!AG54+[1]RCX!AG54+'[1]New Con.'!AG54+[1]SBDI!AG54+[1]EMS!AG54</f>
        <v>448176.22049685323</v>
      </c>
      <c r="AH54" s="113">
        <f>[1]Standard!AH54+[1]Custom!AH54+[1]RCX!AH54+'[1]New Con.'!AH54+[1]SBDI!AH54+[1]EMS!AH54</f>
        <v>455859.51979014667</v>
      </c>
      <c r="AI54" s="113">
        <f>[1]Standard!AI54+[1]Custom!AI54+[1]RCX!AI54+'[1]New Con.'!AI54+[1]SBDI!AI54+[1]EMS!AI54</f>
        <v>169822.60802012321</v>
      </c>
      <c r="AJ54" s="113">
        <f>[1]Standard!AJ54+[1]Custom!AJ54+[1]RCX!AJ54+'[1]New Con.'!AJ54+[1]SBDI!AJ54+[1]EMS!AJ54</f>
        <v>218360.18742414095</v>
      </c>
      <c r="AK54" s="113">
        <f>[1]Standard!AK54+[1]Custom!AK54+[1]RCX!AK54+'[1]New Con.'!AK54+[1]SBDI!AK54+[1]EMS!AK54</f>
        <v>304891.58570034499</v>
      </c>
      <c r="AL54" s="113">
        <f>[1]Standard!AL54+[1]Custom!AL54+[1]RCX!AL54+'[1]New Con.'!AL54+[1]SBDI!AL54+[1]EMS!AL54</f>
        <v>4648975.8493370209</v>
      </c>
      <c r="AM54" s="113">
        <f>[1]Standard!AM54+[1]Custom!AM54+[1]RCX!AM54+'[1]New Con.'!AM54+[1]SBDI!AM54+[1]EMS!AM54</f>
        <v>0</v>
      </c>
      <c r="AN54" s="113">
        <f>[1]Standard!AN54+[1]Custom!AN54+[1]RCX!AN54+'[1]New Con.'!AN54+[1]SBDI!AN54+[1]EMS!AN54</f>
        <v>0</v>
      </c>
      <c r="AO54" s="113">
        <f>[1]Standard!AO54+[1]Custom!AO54+[1]RCX!AO54+'[1]New Con.'!AO54+[1]SBDI!AO54+[1]EMS!AO54</f>
        <v>0</v>
      </c>
      <c r="AQ54" s="136">
        <f>C54-'KWh (Monthly) ENTRY NLI '!E68</f>
        <v>0</v>
      </c>
      <c r="AR54" s="136">
        <f>D54-'KWh (Monthly) ENTRY NLI '!F68</f>
        <v>0</v>
      </c>
      <c r="AS54" s="136">
        <f>E54-'KWh (Monthly) ENTRY NLI '!G68</f>
        <v>0</v>
      </c>
      <c r="AT54" s="136">
        <f>F54-'KWh (Monthly) ENTRY NLI '!H68</f>
        <v>0</v>
      </c>
      <c r="AU54" s="136">
        <f>G54-'KWh (Monthly) ENTRY NLI '!I68</f>
        <v>0</v>
      </c>
      <c r="AV54" s="136">
        <f>H54-'KWh (Monthly) ENTRY NLI '!J68</f>
        <v>0</v>
      </c>
      <c r="AW54" s="136">
        <f>I54-'KWh (Monthly) ENTRY NLI '!K68</f>
        <v>0</v>
      </c>
      <c r="AX54" s="136">
        <f>J54-'KWh (Monthly) ENTRY NLI '!L68</f>
        <v>0</v>
      </c>
      <c r="AY54" s="136">
        <f>K54-'KWh (Monthly) ENTRY NLI '!M68</f>
        <v>0</v>
      </c>
      <c r="AZ54" s="136">
        <f>L54-'KWh (Monthly) ENTRY NLI '!N68</f>
        <v>0</v>
      </c>
      <c r="BA54" s="136">
        <f>M54-'KWh (Monthly) ENTRY NLI '!O68</f>
        <v>0</v>
      </c>
      <c r="BB54" s="136">
        <f>N54-'KWh (Monthly) ENTRY NLI '!P68</f>
        <v>0</v>
      </c>
      <c r="BC54" s="136">
        <f>O54-'KWh (Monthly) ENTRY NLI '!Q68</f>
        <v>0</v>
      </c>
      <c r="BD54" s="136">
        <f>P54-'KWh (Monthly) ENTRY NLI '!R68</f>
        <v>0</v>
      </c>
      <c r="BE54" s="136">
        <f>Q54-'KWh (Monthly) ENTRY NLI '!S68</f>
        <v>0</v>
      </c>
      <c r="BF54" s="136">
        <f>R54-'KWh (Monthly) ENTRY NLI '!T68</f>
        <v>0</v>
      </c>
      <c r="BG54" s="136">
        <f>S54-'KWh (Monthly) ENTRY NLI '!U68</f>
        <v>0</v>
      </c>
      <c r="BH54" s="136">
        <f>T54-'KWh (Monthly) ENTRY NLI '!V68</f>
        <v>0</v>
      </c>
      <c r="BI54" s="136">
        <f>U54-'KWh (Monthly) ENTRY NLI '!W68</f>
        <v>0</v>
      </c>
      <c r="BJ54" s="136">
        <f>V54-'KWh (Monthly) ENTRY NLI '!X68</f>
        <v>0</v>
      </c>
      <c r="BK54" s="136">
        <f>W54-'KWh (Monthly) ENTRY NLI '!Y68</f>
        <v>0</v>
      </c>
      <c r="BL54" s="136">
        <f>X54-'KWh (Monthly) ENTRY NLI '!Z68</f>
        <v>0</v>
      </c>
      <c r="BM54" s="136">
        <f>Y54-'KWh (Monthly) ENTRY NLI '!AA68</f>
        <v>0</v>
      </c>
      <c r="BN54" s="136">
        <f>Z54-'KWh (Monthly) ENTRY NLI '!AB68</f>
        <v>0</v>
      </c>
      <c r="BO54" s="136">
        <f>AA54-'KWh (Monthly) ENTRY NLI '!AC68</f>
        <v>0</v>
      </c>
      <c r="BP54" s="136">
        <f>AB54-'KWh (Monthly) ENTRY NLI '!AD68</f>
        <v>0</v>
      </c>
      <c r="BQ54" s="136">
        <f>AC54-'KWh (Monthly) ENTRY NLI '!AE68</f>
        <v>0</v>
      </c>
      <c r="BR54" s="136">
        <f>AD54-'KWh (Monthly) ENTRY NLI '!AF68</f>
        <v>0</v>
      </c>
      <c r="BS54" s="136">
        <f>AE54-'KWh (Monthly) ENTRY NLI '!AG68</f>
        <v>0</v>
      </c>
      <c r="BT54" s="136">
        <f>AF54-'KWh (Monthly) ENTRY NLI '!AH68</f>
        <v>0</v>
      </c>
      <c r="BU54" s="136">
        <f>AG54-'KWh (Monthly) ENTRY NLI '!AI68</f>
        <v>0</v>
      </c>
      <c r="BV54" s="136">
        <f>AH54-'KWh (Monthly) ENTRY NLI '!AJ68</f>
        <v>0</v>
      </c>
      <c r="BW54" s="136">
        <f>AI54-'KWh (Monthly) ENTRY NLI '!AK68</f>
        <v>0</v>
      </c>
      <c r="BX54" s="136">
        <f>AJ54-'KWh (Monthly) ENTRY NLI '!AL68</f>
        <v>0</v>
      </c>
      <c r="BY54" s="136">
        <f>AK54-'KWh (Monthly) ENTRY NLI '!AM68</f>
        <v>0</v>
      </c>
      <c r="BZ54" s="136">
        <f>SUM(AL54:AO54)-'KWh (Monthly) ENTRY NLI '!AN68</f>
        <v>0</v>
      </c>
    </row>
    <row r="55" spans="1:78" x14ac:dyDescent="0.25">
      <c r="A55" s="223"/>
      <c r="B55" s="185" t="s">
        <v>11</v>
      </c>
      <c r="C55" s="113">
        <f>[1]Standard!C55+[1]Custom!C55+[1]RCX!C55+'[1]New Con.'!C55+[1]SBDI!C55+[1]EMS!C55</f>
        <v>0</v>
      </c>
      <c r="D55" s="113">
        <f>[1]Standard!D55+[1]Custom!D55+[1]RCX!D55+'[1]New Con.'!D55+[1]SBDI!D55+[1]EMS!D55</f>
        <v>0</v>
      </c>
      <c r="E55" s="113">
        <f>[1]Standard!E55+[1]Custom!E55+[1]RCX!E55+'[1]New Con.'!E55+[1]SBDI!E55+[1]EMS!E55</f>
        <v>0</v>
      </c>
      <c r="F55" s="113">
        <f>[1]Standard!F55+[1]Custom!F55+[1]RCX!F55+'[1]New Con.'!F55+[1]SBDI!F55+[1]EMS!F55</f>
        <v>0</v>
      </c>
      <c r="G55" s="113">
        <f>[1]Standard!G55+[1]Custom!G55+[1]RCX!G55+'[1]New Con.'!G55+[1]SBDI!G55+[1]EMS!G55</f>
        <v>0</v>
      </c>
      <c r="H55" s="113">
        <f>[1]Standard!H55+[1]Custom!H55+[1]RCX!H55+'[1]New Con.'!H55+[1]SBDI!H55+[1]EMS!H55</f>
        <v>0</v>
      </c>
      <c r="I55" s="113">
        <f>[1]Standard!I55+[1]Custom!I55+[1]RCX!I55+'[1]New Con.'!I55+[1]SBDI!I55+[1]EMS!I55</f>
        <v>0</v>
      </c>
      <c r="J55" s="113">
        <f>[1]Standard!J55+[1]Custom!J55+[1]RCX!J55+'[1]New Con.'!J55+[1]SBDI!J55+[1]EMS!J55</f>
        <v>0</v>
      </c>
      <c r="K55" s="113">
        <f>[1]Standard!K55+[1]Custom!K55+[1]RCX!K55+'[1]New Con.'!K55+[1]SBDI!K55+[1]EMS!K55</f>
        <v>0</v>
      </c>
      <c r="L55" s="113">
        <f>[1]Standard!L55+[1]Custom!L55+[1]RCX!L55+'[1]New Con.'!L55+[1]SBDI!L55+[1]EMS!L55</f>
        <v>0</v>
      </c>
      <c r="M55" s="113">
        <f>[1]Standard!M55+[1]Custom!M55+[1]RCX!M55+'[1]New Con.'!M55+[1]SBDI!M55+[1]EMS!M55</f>
        <v>0</v>
      </c>
      <c r="N55" s="113">
        <f>[1]Standard!N55+[1]Custom!N55+[1]RCX!N55+'[1]New Con.'!N55+[1]SBDI!N55+[1]EMS!N55</f>
        <v>0</v>
      </c>
      <c r="O55" s="113">
        <f>[1]Standard!O55+[1]Custom!O55+[1]RCX!O55+'[1]New Con.'!O55+[1]SBDI!O55+[1]EMS!O55</f>
        <v>0</v>
      </c>
      <c r="P55" s="113">
        <f>[1]Standard!P55+[1]Custom!P55+[1]RCX!P55+'[1]New Con.'!P55+[1]SBDI!P55+[1]EMS!P55</f>
        <v>0</v>
      </c>
      <c r="Q55" s="113">
        <f>[1]Standard!Q55+[1]Custom!Q55+[1]RCX!Q55+'[1]New Con.'!Q55+[1]SBDI!Q55+[1]EMS!Q55</f>
        <v>0</v>
      </c>
      <c r="R55" s="113">
        <f>[1]Standard!R55+[1]Custom!R55+[1]RCX!R55+'[1]New Con.'!R55+[1]SBDI!R55+[1]EMS!R55</f>
        <v>0</v>
      </c>
      <c r="S55" s="113">
        <f>[1]Standard!S55+[1]Custom!S55+[1]RCX!S55+'[1]New Con.'!S55+[1]SBDI!S55+[1]EMS!S55</f>
        <v>65810.517845779163</v>
      </c>
      <c r="T55" s="113">
        <f>[1]Standard!T55+[1]Custom!T55+[1]RCX!T55+'[1]New Con.'!T55+[1]SBDI!T55+[1]EMS!T55</f>
        <v>6257.1695285304822</v>
      </c>
      <c r="U55" s="113">
        <f>[1]Standard!U55+[1]Custom!U55+[1]RCX!U55+'[1]New Con.'!U55+[1]SBDI!U55+[1]EMS!U55</f>
        <v>202112</v>
      </c>
      <c r="V55" s="113">
        <f>[1]Standard!V55+[1]Custom!V55+[1]RCX!V55+'[1]New Con.'!V55+[1]SBDI!V55+[1]EMS!V55</f>
        <v>321907.50495960028</v>
      </c>
      <c r="W55" s="113">
        <f>[1]Standard!W55+[1]Custom!W55+[1]RCX!W55+'[1]New Con.'!W55+[1]SBDI!W55+[1]EMS!W55</f>
        <v>11881.388382209614</v>
      </c>
      <c r="X55" s="113">
        <f>[1]Standard!X55+[1]Custom!X55+[1]RCX!X55+'[1]New Con.'!X55+[1]SBDI!X55+[1]EMS!X55</f>
        <v>215345.86205130239</v>
      </c>
      <c r="Y55" s="113">
        <f>[1]Standard!Y55+[1]Custom!Y55+[1]RCX!Y55+'[1]New Con.'!Y55+[1]SBDI!Y55+[1]EMS!Y55</f>
        <v>55794.601988146445</v>
      </c>
      <c r="Z55" s="113">
        <f>[1]Standard!Z55+[1]Custom!Z55+[1]RCX!Z55+'[1]New Con.'!Z55+[1]SBDI!Z55+[1]EMS!Z55</f>
        <v>30416.896787606485</v>
      </c>
      <c r="AA55" s="113">
        <f>[1]Standard!AA55+[1]Custom!AA55+[1]RCX!AA55+'[1]New Con.'!AA55+[1]SBDI!AA55+[1]EMS!AA55</f>
        <v>16087.941264584495</v>
      </c>
      <c r="AB55" s="113">
        <f>[1]Standard!AB55+[1]Custom!AB55+[1]RCX!AB55+'[1]New Con.'!AB55+[1]SBDI!AB55+[1]EMS!AB55</f>
        <v>0</v>
      </c>
      <c r="AC55" s="113">
        <f>[1]Standard!AC55+[1]Custom!AC55+[1]RCX!AC55+'[1]New Con.'!AC55+[1]SBDI!AC55+[1]EMS!AC55</f>
        <v>121372.30233104416</v>
      </c>
      <c r="AD55" s="113">
        <f>[1]Standard!AD55+[1]Custom!AD55+[1]RCX!AD55+'[1]New Con.'!AD55+[1]SBDI!AD55+[1]EMS!AD55</f>
        <v>4017.194250763001</v>
      </c>
      <c r="AE55" s="113">
        <f>[1]Standard!AE55+[1]Custom!AE55+[1]RCX!AE55+'[1]New Con.'!AE55+[1]SBDI!AE55+[1]EMS!AE55</f>
        <v>106929.86791227551</v>
      </c>
      <c r="AF55" s="113">
        <f>[1]Standard!AF55+[1]Custom!AF55+[1]RCX!AF55+'[1]New Con.'!AF55+[1]SBDI!AF55+[1]EMS!AF55</f>
        <v>0</v>
      </c>
      <c r="AG55" s="113">
        <f>[1]Standard!AG55+[1]Custom!AG55+[1]RCX!AG55+'[1]New Con.'!AG55+[1]SBDI!AG55+[1]EMS!AG55</f>
        <v>0</v>
      </c>
      <c r="AH55" s="113">
        <f>[1]Standard!AH55+[1]Custom!AH55+[1]RCX!AH55+'[1]New Con.'!AH55+[1]SBDI!AH55+[1]EMS!AH55</f>
        <v>8210.5171908484153</v>
      </c>
      <c r="AI55" s="113">
        <f>[1]Standard!AI55+[1]Custom!AI55+[1]RCX!AI55+'[1]New Con.'!AI55+[1]SBDI!AI55+[1]EMS!AI55</f>
        <v>8585.5891665557265</v>
      </c>
      <c r="AJ55" s="113">
        <f>[1]Standard!AJ55+[1]Custom!AJ55+[1]RCX!AJ55+'[1]New Con.'!AJ55+[1]SBDI!AJ55+[1]EMS!AJ55</f>
        <v>168104.42496955185</v>
      </c>
      <c r="AK55" s="113">
        <f>[1]Standard!AK55+[1]Custom!AK55+[1]RCX!AK55+'[1]New Con.'!AK55+[1]SBDI!AK55+[1]EMS!AK55</f>
        <v>0</v>
      </c>
      <c r="AL55" s="113">
        <f>[1]Standard!AL55+[1]Custom!AL55+[1]RCX!AL55+'[1]New Con.'!AL55+[1]SBDI!AL55+[1]EMS!AL55</f>
        <v>326291.31462372578</v>
      </c>
      <c r="AM55" s="113">
        <f>[1]Standard!AM55+[1]Custom!AM55+[1]RCX!AM55+'[1]New Con.'!AM55+[1]SBDI!AM55+[1]EMS!AM55</f>
        <v>0</v>
      </c>
      <c r="AN55" s="113">
        <f>[1]Standard!AN55+[1]Custom!AN55+[1]RCX!AN55+'[1]New Con.'!AN55+[1]SBDI!AN55+[1]EMS!AN55</f>
        <v>0</v>
      </c>
      <c r="AO55" s="113">
        <f>[1]Standard!AO55+[1]Custom!AO55+[1]RCX!AO55+'[1]New Con.'!AO55+[1]SBDI!AO55+[1]EMS!AO55</f>
        <v>0</v>
      </c>
      <c r="AQ55" s="136">
        <f>C55-'KWh (Monthly) ENTRY NLI '!E69</f>
        <v>0</v>
      </c>
      <c r="AR55" s="136">
        <f>D55-'KWh (Monthly) ENTRY NLI '!F69</f>
        <v>0</v>
      </c>
      <c r="AS55" s="136">
        <f>E55-'KWh (Monthly) ENTRY NLI '!G69</f>
        <v>0</v>
      </c>
      <c r="AT55" s="136">
        <f>F55-'KWh (Monthly) ENTRY NLI '!H69</f>
        <v>0</v>
      </c>
      <c r="AU55" s="136">
        <f>G55-'KWh (Monthly) ENTRY NLI '!I69</f>
        <v>0</v>
      </c>
      <c r="AV55" s="136">
        <f>H55-'KWh (Monthly) ENTRY NLI '!J69</f>
        <v>0</v>
      </c>
      <c r="AW55" s="136">
        <f>I55-'KWh (Monthly) ENTRY NLI '!K69</f>
        <v>0</v>
      </c>
      <c r="AX55" s="136">
        <f>J55-'KWh (Monthly) ENTRY NLI '!L69</f>
        <v>0</v>
      </c>
      <c r="AY55" s="136">
        <f>K55-'KWh (Monthly) ENTRY NLI '!M69</f>
        <v>0</v>
      </c>
      <c r="AZ55" s="136">
        <f>L55-'KWh (Monthly) ENTRY NLI '!N69</f>
        <v>0</v>
      </c>
      <c r="BA55" s="136">
        <f>M55-'KWh (Monthly) ENTRY NLI '!O69</f>
        <v>0</v>
      </c>
      <c r="BB55" s="136">
        <f>N55-'KWh (Monthly) ENTRY NLI '!P69</f>
        <v>0</v>
      </c>
      <c r="BC55" s="136">
        <f>O55-'KWh (Monthly) ENTRY NLI '!Q69</f>
        <v>0</v>
      </c>
      <c r="BD55" s="136">
        <f>P55-'KWh (Monthly) ENTRY NLI '!R69</f>
        <v>0</v>
      </c>
      <c r="BE55" s="136">
        <f>Q55-'KWh (Monthly) ENTRY NLI '!S69</f>
        <v>0</v>
      </c>
      <c r="BF55" s="136">
        <f>R55-'KWh (Monthly) ENTRY NLI '!T69</f>
        <v>0</v>
      </c>
      <c r="BG55" s="136">
        <f>S55-'KWh (Monthly) ENTRY NLI '!U69</f>
        <v>0</v>
      </c>
      <c r="BH55" s="136">
        <f>T55-'KWh (Monthly) ENTRY NLI '!V69</f>
        <v>0</v>
      </c>
      <c r="BI55" s="136">
        <f>U55-'KWh (Monthly) ENTRY NLI '!W69</f>
        <v>0</v>
      </c>
      <c r="BJ55" s="136">
        <f>V55-'KWh (Monthly) ENTRY NLI '!X69</f>
        <v>0</v>
      </c>
      <c r="BK55" s="136">
        <f>W55-'KWh (Monthly) ENTRY NLI '!Y69</f>
        <v>0</v>
      </c>
      <c r="BL55" s="136">
        <f>X55-'KWh (Monthly) ENTRY NLI '!Z69</f>
        <v>0</v>
      </c>
      <c r="BM55" s="136">
        <f>Y55-'KWh (Monthly) ENTRY NLI '!AA69</f>
        <v>0</v>
      </c>
      <c r="BN55" s="136">
        <f>Z55-'KWh (Monthly) ENTRY NLI '!AB69</f>
        <v>0</v>
      </c>
      <c r="BO55" s="136">
        <f>AA55-'KWh (Monthly) ENTRY NLI '!AC69</f>
        <v>0</v>
      </c>
      <c r="BP55" s="136">
        <f>AB55-'KWh (Monthly) ENTRY NLI '!AD69</f>
        <v>0</v>
      </c>
      <c r="BQ55" s="136">
        <f>AC55-'KWh (Monthly) ENTRY NLI '!AE69</f>
        <v>0</v>
      </c>
      <c r="BR55" s="136">
        <f>AD55-'KWh (Monthly) ENTRY NLI '!AF69</f>
        <v>0</v>
      </c>
      <c r="BS55" s="136">
        <f>AE55-'KWh (Monthly) ENTRY NLI '!AG69</f>
        <v>0</v>
      </c>
      <c r="BT55" s="136">
        <f>AF55-'KWh (Monthly) ENTRY NLI '!AH69</f>
        <v>0</v>
      </c>
      <c r="BU55" s="136">
        <f>AG55-'KWh (Monthly) ENTRY NLI '!AI69</f>
        <v>0</v>
      </c>
      <c r="BV55" s="136">
        <f>AH55-'KWh (Monthly) ENTRY NLI '!AJ69</f>
        <v>0</v>
      </c>
      <c r="BW55" s="136">
        <f>AI55-'KWh (Monthly) ENTRY NLI '!AK69</f>
        <v>0</v>
      </c>
      <c r="BX55" s="136">
        <f>AJ55-'KWh (Monthly) ENTRY NLI '!AL69</f>
        <v>0</v>
      </c>
      <c r="BY55" s="136">
        <f>AK55-'KWh (Monthly) ENTRY NLI '!AM69</f>
        <v>0</v>
      </c>
      <c r="BZ55" s="136">
        <f>SUM(AL55:AO55)-'KWh (Monthly) ENTRY NLI '!AN69</f>
        <v>0</v>
      </c>
    </row>
    <row r="56" spans="1:78" x14ac:dyDescent="0.25">
      <c r="A56" s="223"/>
      <c r="B56" s="185" t="s">
        <v>12</v>
      </c>
      <c r="C56" s="113">
        <f>[1]Standard!C56+[1]Custom!C56+[1]RCX!C56+'[1]New Con.'!C56+[1]SBDI!C56+[1]EMS!C56</f>
        <v>0</v>
      </c>
      <c r="D56" s="113">
        <f>[1]Standard!D56+[1]Custom!D56+[1]RCX!D56+'[1]New Con.'!D56+[1]SBDI!D56+[1]EMS!D56</f>
        <v>0</v>
      </c>
      <c r="E56" s="113">
        <f>[1]Standard!E56+[1]Custom!E56+[1]RCX!E56+'[1]New Con.'!E56+[1]SBDI!E56+[1]EMS!E56</f>
        <v>0</v>
      </c>
      <c r="F56" s="113">
        <f>[1]Standard!F56+[1]Custom!F56+[1]RCX!F56+'[1]New Con.'!F56+[1]SBDI!F56+[1]EMS!F56</f>
        <v>0</v>
      </c>
      <c r="G56" s="113">
        <f>[1]Standard!G56+[1]Custom!G56+[1]RCX!G56+'[1]New Con.'!G56+[1]SBDI!G56+[1]EMS!G56</f>
        <v>0</v>
      </c>
      <c r="H56" s="113">
        <f>[1]Standard!H56+[1]Custom!H56+[1]RCX!H56+'[1]New Con.'!H56+[1]SBDI!H56+[1]EMS!H56</f>
        <v>0</v>
      </c>
      <c r="I56" s="113">
        <f>[1]Standard!I56+[1]Custom!I56+[1]RCX!I56+'[1]New Con.'!I56+[1]SBDI!I56+[1]EMS!I56</f>
        <v>0</v>
      </c>
      <c r="J56" s="113">
        <f>[1]Standard!J56+[1]Custom!J56+[1]RCX!J56+'[1]New Con.'!J56+[1]SBDI!J56+[1]EMS!J56</f>
        <v>0</v>
      </c>
      <c r="K56" s="113">
        <f>[1]Standard!K56+[1]Custom!K56+[1]RCX!K56+'[1]New Con.'!K56+[1]SBDI!K56+[1]EMS!K56</f>
        <v>0</v>
      </c>
      <c r="L56" s="113">
        <f>[1]Standard!L56+[1]Custom!L56+[1]RCX!L56+'[1]New Con.'!L56+[1]SBDI!L56+[1]EMS!L56</f>
        <v>0</v>
      </c>
      <c r="M56" s="113">
        <f>[1]Standard!M56+[1]Custom!M56+[1]RCX!M56+'[1]New Con.'!M56+[1]SBDI!M56+[1]EMS!M56</f>
        <v>0</v>
      </c>
      <c r="N56" s="113">
        <f>[1]Standard!N56+[1]Custom!N56+[1]RCX!N56+'[1]New Con.'!N56+[1]SBDI!N56+[1]EMS!N56</f>
        <v>0</v>
      </c>
      <c r="O56" s="113">
        <f>[1]Standard!O56+[1]Custom!O56+[1]RCX!O56+'[1]New Con.'!O56+[1]SBDI!O56+[1]EMS!O56</f>
        <v>0</v>
      </c>
      <c r="P56" s="113">
        <f>[1]Standard!P56+[1]Custom!P56+[1]RCX!P56+'[1]New Con.'!P56+[1]SBDI!P56+[1]EMS!P56</f>
        <v>0</v>
      </c>
      <c r="Q56" s="113">
        <f>[1]Standard!Q56+[1]Custom!Q56+[1]RCX!Q56+'[1]New Con.'!Q56+[1]SBDI!Q56+[1]EMS!Q56</f>
        <v>0</v>
      </c>
      <c r="R56" s="113">
        <f>[1]Standard!R56+[1]Custom!R56+[1]RCX!R56+'[1]New Con.'!R56+[1]SBDI!R56+[1]EMS!R56</f>
        <v>0</v>
      </c>
      <c r="S56" s="113">
        <f>[1]Standard!S56+[1]Custom!S56+[1]RCX!S56+'[1]New Con.'!S56+[1]SBDI!S56+[1]EMS!S56</f>
        <v>35995</v>
      </c>
      <c r="T56" s="113">
        <f>[1]Standard!T56+[1]Custom!T56+[1]RCX!T56+'[1]New Con.'!T56+[1]SBDI!T56+[1]EMS!T56</f>
        <v>0</v>
      </c>
      <c r="U56" s="113">
        <f>[1]Standard!U56+[1]Custom!U56+[1]RCX!U56+'[1]New Con.'!U56+[1]SBDI!U56+[1]EMS!U56</f>
        <v>0</v>
      </c>
      <c r="V56" s="113">
        <f>[1]Standard!V56+[1]Custom!V56+[1]RCX!V56+'[1]New Con.'!V56+[1]SBDI!V56+[1]EMS!V56</f>
        <v>0</v>
      </c>
      <c r="W56" s="113">
        <f>[1]Standard!W56+[1]Custom!W56+[1]RCX!W56+'[1]New Con.'!W56+[1]SBDI!W56+[1]EMS!W56</f>
        <v>0</v>
      </c>
      <c r="X56" s="113">
        <f>[1]Standard!X56+[1]Custom!X56+[1]RCX!X56+'[1]New Con.'!X56+[1]SBDI!X56+[1]EMS!X56</f>
        <v>0</v>
      </c>
      <c r="Y56" s="113">
        <f>[1]Standard!Y56+[1]Custom!Y56+[1]RCX!Y56+'[1]New Con.'!Y56+[1]SBDI!Y56+[1]EMS!Y56</f>
        <v>0</v>
      </c>
      <c r="Z56" s="113">
        <f>[1]Standard!Z56+[1]Custom!Z56+[1]RCX!Z56+'[1]New Con.'!Z56+[1]SBDI!Z56+[1]EMS!Z56</f>
        <v>0</v>
      </c>
      <c r="AA56" s="113">
        <f>[1]Standard!AA56+[1]Custom!AA56+[1]RCX!AA56+'[1]New Con.'!AA56+[1]SBDI!AA56+[1]EMS!AA56</f>
        <v>0</v>
      </c>
      <c r="AB56" s="113">
        <f>[1]Standard!AB56+[1]Custom!AB56+[1]RCX!AB56+'[1]New Con.'!AB56+[1]SBDI!AB56+[1]EMS!AB56</f>
        <v>0</v>
      </c>
      <c r="AC56" s="113">
        <f>[1]Standard!AC56+[1]Custom!AC56+[1]RCX!AC56+'[1]New Con.'!AC56+[1]SBDI!AC56+[1]EMS!AC56</f>
        <v>0</v>
      </c>
      <c r="AD56" s="113">
        <f>[1]Standard!AD56+[1]Custom!AD56+[1]RCX!AD56+'[1]New Con.'!AD56+[1]SBDI!AD56+[1]EMS!AD56</f>
        <v>0</v>
      </c>
      <c r="AE56" s="113">
        <f>[1]Standard!AE56+[1]Custom!AE56+[1]RCX!AE56+'[1]New Con.'!AE56+[1]SBDI!AE56+[1]EMS!AE56</f>
        <v>0</v>
      </c>
      <c r="AF56" s="113">
        <f>[1]Standard!AF56+[1]Custom!AF56+[1]RCX!AF56+'[1]New Con.'!AF56+[1]SBDI!AF56+[1]EMS!AF56</f>
        <v>0</v>
      </c>
      <c r="AG56" s="113">
        <f>[1]Standard!AG56+[1]Custom!AG56+[1]RCX!AG56+'[1]New Con.'!AG56+[1]SBDI!AG56+[1]EMS!AG56</f>
        <v>0</v>
      </c>
      <c r="AH56" s="113">
        <f>[1]Standard!AH56+[1]Custom!AH56+[1]RCX!AH56+'[1]New Con.'!AH56+[1]SBDI!AH56+[1]EMS!AH56</f>
        <v>120636</v>
      </c>
      <c r="AI56" s="113">
        <f>[1]Standard!AI56+[1]Custom!AI56+[1]RCX!AI56+'[1]New Con.'!AI56+[1]SBDI!AI56+[1]EMS!AI56</f>
        <v>0</v>
      </c>
      <c r="AJ56" s="113">
        <f>[1]Standard!AJ56+[1]Custom!AJ56+[1]RCX!AJ56+'[1]New Con.'!AJ56+[1]SBDI!AJ56+[1]EMS!AJ56</f>
        <v>0</v>
      </c>
      <c r="AK56" s="113">
        <f>[1]Standard!AK56+[1]Custom!AK56+[1]RCX!AK56+'[1]New Con.'!AK56+[1]SBDI!AK56+[1]EMS!AK56</f>
        <v>0</v>
      </c>
      <c r="AL56" s="113">
        <f>[1]Standard!AL56+[1]Custom!AL56+[1]RCX!AL56+'[1]New Con.'!AL56+[1]SBDI!AL56+[1]EMS!AL56</f>
        <v>0</v>
      </c>
      <c r="AM56" s="113">
        <f>[1]Standard!AM56+[1]Custom!AM56+[1]RCX!AM56+'[1]New Con.'!AM56+[1]SBDI!AM56+[1]EMS!AM56</f>
        <v>0</v>
      </c>
      <c r="AN56" s="113">
        <f>[1]Standard!AN56+[1]Custom!AN56+[1]RCX!AN56+'[1]New Con.'!AN56+[1]SBDI!AN56+[1]EMS!AN56</f>
        <v>0</v>
      </c>
      <c r="AO56" s="113">
        <f>[1]Standard!AO56+[1]Custom!AO56+[1]RCX!AO56+'[1]New Con.'!AO56+[1]SBDI!AO56+[1]EMS!AO56</f>
        <v>0</v>
      </c>
      <c r="AQ56" s="136">
        <f>C56-'KWh (Monthly) ENTRY NLI '!E70</f>
        <v>0</v>
      </c>
      <c r="AR56" s="136">
        <f>D56-'KWh (Monthly) ENTRY NLI '!F70</f>
        <v>0</v>
      </c>
      <c r="AS56" s="136">
        <f>E56-'KWh (Monthly) ENTRY NLI '!G70</f>
        <v>0</v>
      </c>
      <c r="AT56" s="136">
        <f>F56-'KWh (Monthly) ENTRY NLI '!H70</f>
        <v>0</v>
      </c>
      <c r="AU56" s="136">
        <f>G56-'KWh (Monthly) ENTRY NLI '!I70</f>
        <v>0</v>
      </c>
      <c r="AV56" s="136">
        <f>H56-'KWh (Monthly) ENTRY NLI '!J70</f>
        <v>0</v>
      </c>
      <c r="AW56" s="136">
        <f>I56-'KWh (Monthly) ENTRY NLI '!K70</f>
        <v>0</v>
      </c>
      <c r="AX56" s="136">
        <f>J56-'KWh (Monthly) ENTRY NLI '!L70</f>
        <v>0</v>
      </c>
      <c r="AY56" s="136">
        <f>K56-'KWh (Monthly) ENTRY NLI '!M70</f>
        <v>0</v>
      </c>
      <c r="AZ56" s="136">
        <f>L56-'KWh (Monthly) ENTRY NLI '!N70</f>
        <v>0</v>
      </c>
      <c r="BA56" s="136">
        <f>M56-'KWh (Monthly) ENTRY NLI '!O70</f>
        <v>0</v>
      </c>
      <c r="BB56" s="136">
        <f>N56-'KWh (Monthly) ENTRY NLI '!P70</f>
        <v>0</v>
      </c>
      <c r="BC56" s="136">
        <f>O56-'KWh (Monthly) ENTRY NLI '!Q70</f>
        <v>0</v>
      </c>
      <c r="BD56" s="136">
        <f>P56-'KWh (Monthly) ENTRY NLI '!R70</f>
        <v>0</v>
      </c>
      <c r="BE56" s="136">
        <f>Q56-'KWh (Monthly) ENTRY NLI '!S70</f>
        <v>0</v>
      </c>
      <c r="BF56" s="136">
        <f>R56-'KWh (Monthly) ENTRY NLI '!T70</f>
        <v>0</v>
      </c>
      <c r="BG56" s="136">
        <f>S56-'KWh (Monthly) ENTRY NLI '!U70</f>
        <v>0</v>
      </c>
      <c r="BH56" s="136">
        <f>T56-'KWh (Monthly) ENTRY NLI '!V70</f>
        <v>0</v>
      </c>
      <c r="BI56" s="136">
        <f>U56-'KWh (Monthly) ENTRY NLI '!W70</f>
        <v>0</v>
      </c>
      <c r="BJ56" s="136">
        <f>V56-'KWh (Monthly) ENTRY NLI '!X70</f>
        <v>0</v>
      </c>
      <c r="BK56" s="136">
        <f>W56-'KWh (Monthly) ENTRY NLI '!Y70</f>
        <v>0</v>
      </c>
      <c r="BL56" s="136">
        <f>X56-'KWh (Monthly) ENTRY NLI '!Z70</f>
        <v>0</v>
      </c>
      <c r="BM56" s="136">
        <f>Y56-'KWh (Monthly) ENTRY NLI '!AA70</f>
        <v>0</v>
      </c>
      <c r="BN56" s="136">
        <f>Z56-'KWh (Monthly) ENTRY NLI '!AB70</f>
        <v>0</v>
      </c>
      <c r="BO56" s="136">
        <f>AA56-'KWh (Monthly) ENTRY NLI '!AC70</f>
        <v>0</v>
      </c>
      <c r="BP56" s="136">
        <f>AB56-'KWh (Monthly) ENTRY NLI '!AD70</f>
        <v>0</v>
      </c>
      <c r="BQ56" s="136">
        <f>AC56-'KWh (Monthly) ENTRY NLI '!AE70</f>
        <v>0</v>
      </c>
      <c r="BR56" s="136">
        <f>AD56-'KWh (Monthly) ENTRY NLI '!AF70</f>
        <v>0</v>
      </c>
      <c r="BS56" s="136">
        <f>AE56-'KWh (Monthly) ENTRY NLI '!AG70</f>
        <v>0</v>
      </c>
      <c r="BT56" s="136">
        <f>AF56-'KWh (Monthly) ENTRY NLI '!AH70</f>
        <v>0</v>
      </c>
      <c r="BU56" s="136">
        <f>AG56-'KWh (Monthly) ENTRY NLI '!AI70</f>
        <v>0</v>
      </c>
      <c r="BV56" s="136">
        <f>AH56-'KWh (Monthly) ENTRY NLI '!AJ70</f>
        <v>0</v>
      </c>
      <c r="BW56" s="136">
        <f>AI56-'KWh (Monthly) ENTRY NLI '!AK70</f>
        <v>0</v>
      </c>
      <c r="BX56" s="136">
        <f>AJ56-'KWh (Monthly) ENTRY NLI '!AL70</f>
        <v>0</v>
      </c>
      <c r="BY56" s="136">
        <f>AK56-'KWh (Monthly) ENTRY NLI '!AM70</f>
        <v>0</v>
      </c>
      <c r="BZ56" s="136">
        <f>SUM(AL56:AO56)-'KWh (Monthly) ENTRY NLI '!AN70</f>
        <v>0</v>
      </c>
    </row>
    <row r="57" spans="1:78" x14ac:dyDescent="0.25">
      <c r="A57" s="223"/>
      <c r="B57" s="185" t="s">
        <v>3</v>
      </c>
      <c r="C57" s="113">
        <f>[1]Standard!C57+[1]Custom!C57+[1]RCX!C57+'[1]New Con.'!C57+[1]SBDI!C57+[1]EMS!C57</f>
        <v>0</v>
      </c>
      <c r="D57" s="113">
        <f>[1]Standard!D57+[1]Custom!D57+[1]RCX!D57+'[1]New Con.'!D57+[1]SBDI!D57+[1]EMS!D57</f>
        <v>0</v>
      </c>
      <c r="E57" s="113">
        <f>[1]Standard!E57+[1]Custom!E57+[1]RCX!E57+'[1]New Con.'!E57+[1]SBDI!E57+[1]EMS!E57</f>
        <v>0</v>
      </c>
      <c r="F57" s="113">
        <f>[1]Standard!F57+[1]Custom!F57+[1]RCX!F57+'[1]New Con.'!F57+[1]SBDI!F57+[1]EMS!F57</f>
        <v>0</v>
      </c>
      <c r="G57" s="113">
        <f>[1]Standard!G57+[1]Custom!G57+[1]RCX!G57+'[1]New Con.'!G57+[1]SBDI!G57+[1]EMS!G57</f>
        <v>0</v>
      </c>
      <c r="H57" s="113">
        <f>[1]Standard!H57+[1]Custom!H57+[1]RCX!H57+'[1]New Con.'!H57+[1]SBDI!H57+[1]EMS!H57</f>
        <v>0</v>
      </c>
      <c r="I57" s="113">
        <f>[1]Standard!I57+[1]Custom!I57+[1]RCX!I57+'[1]New Con.'!I57+[1]SBDI!I57+[1]EMS!I57</f>
        <v>0</v>
      </c>
      <c r="J57" s="113">
        <f>[1]Standard!J57+[1]Custom!J57+[1]RCX!J57+'[1]New Con.'!J57+[1]SBDI!J57+[1]EMS!J57</f>
        <v>0</v>
      </c>
      <c r="K57" s="113">
        <f>[1]Standard!K57+[1]Custom!K57+[1]RCX!K57+'[1]New Con.'!K57+[1]SBDI!K57+[1]EMS!K57</f>
        <v>0</v>
      </c>
      <c r="L57" s="113">
        <f>[1]Standard!L57+[1]Custom!L57+[1]RCX!L57+'[1]New Con.'!L57+[1]SBDI!L57+[1]EMS!L57</f>
        <v>0</v>
      </c>
      <c r="M57" s="113">
        <f>[1]Standard!M57+[1]Custom!M57+[1]RCX!M57+'[1]New Con.'!M57+[1]SBDI!M57+[1]EMS!M57</f>
        <v>410231.64978811226</v>
      </c>
      <c r="N57" s="113">
        <f>[1]Standard!N57+[1]Custom!N57+[1]RCX!N57+'[1]New Con.'!N57+[1]SBDI!N57+[1]EMS!N57</f>
        <v>736437</v>
      </c>
      <c r="O57" s="113">
        <f>[1]Standard!O57+[1]Custom!O57+[1]RCX!O57+'[1]New Con.'!O57+[1]SBDI!O57+[1]EMS!O57</f>
        <v>2420.5842236815174</v>
      </c>
      <c r="P57" s="113">
        <f>[1]Standard!P57+[1]Custom!P57+[1]RCX!P57+'[1]New Con.'!P57+[1]SBDI!P57+[1]EMS!P57</f>
        <v>237366.52647700434</v>
      </c>
      <c r="Q57" s="113">
        <f>[1]Standard!Q57+[1]Custom!Q57+[1]RCX!Q57+'[1]New Con.'!Q57+[1]SBDI!Q57+[1]EMS!Q57</f>
        <v>0</v>
      </c>
      <c r="R57" s="113">
        <f>[1]Standard!R57+[1]Custom!R57+[1]RCX!R57+'[1]New Con.'!R57+[1]SBDI!R57+[1]EMS!R57</f>
        <v>83873.782896225806</v>
      </c>
      <c r="S57" s="113">
        <f>[1]Standard!S57+[1]Custom!S57+[1]RCX!S57+'[1]New Con.'!S57+[1]SBDI!S57+[1]EMS!S57</f>
        <v>0</v>
      </c>
      <c r="T57" s="113">
        <f>[1]Standard!T57+[1]Custom!T57+[1]RCX!T57+'[1]New Con.'!T57+[1]SBDI!T57+[1]EMS!T57</f>
        <v>0</v>
      </c>
      <c r="U57" s="113">
        <f>[1]Standard!U57+[1]Custom!U57+[1]RCX!U57+'[1]New Con.'!U57+[1]SBDI!U57+[1]EMS!U57</f>
        <v>0</v>
      </c>
      <c r="V57" s="113">
        <f>[1]Standard!V57+[1]Custom!V57+[1]RCX!V57+'[1]New Con.'!V57+[1]SBDI!V57+[1]EMS!V57</f>
        <v>84288.91320904535</v>
      </c>
      <c r="W57" s="113">
        <f>[1]Standard!W57+[1]Custom!W57+[1]RCX!W57+'[1]New Con.'!W57+[1]SBDI!W57+[1]EMS!W57</f>
        <v>0</v>
      </c>
      <c r="X57" s="113">
        <f>[1]Standard!X57+[1]Custom!X57+[1]RCX!X57+'[1]New Con.'!X57+[1]SBDI!X57+[1]EMS!X57</f>
        <v>319375.20886973699</v>
      </c>
      <c r="Y57" s="113">
        <f>[1]Standard!Y57+[1]Custom!Y57+[1]RCX!Y57+'[1]New Con.'!Y57+[1]SBDI!Y57+[1]EMS!Y57</f>
        <v>29467.664277956032</v>
      </c>
      <c r="Z57" s="113">
        <f>[1]Standard!Z57+[1]Custom!Z57+[1]RCX!Z57+'[1]New Con.'!Z57+[1]SBDI!Z57+[1]EMS!Z57</f>
        <v>0</v>
      </c>
      <c r="AA57" s="113">
        <f>[1]Standard!AA57+[1]Custom!AA57+[1]RCX!AA57+'[1]New Con.'!AA57+[1]SBDI!AA57+[1]EMS!AA57</f>
        <v>331588.99987455283</v>
      </c>
      <c r="AB57" s="113">
        <f>[1]Standard!AB57+[1]Custom!AB57+[1]RCX!AB57+'[1]New Con.'!AB57+[1]SBDI!AB57+[1]EMS!AB57</f>
        <v>2019.37760279965</v>
      </c>
      <c r="AC57" s="113">
        <f>[1]Standard!AC57+[1]Custom!AC57+[1]RCX!AC57+'[1]New Con.'!AC57+[1]SBDI!AC57+[1]EMS!AC57</f>
        <v>18966.230829988064</v>
      </c>
      <c r="AD57" s="113">
        <f>[1]Standard!AD57+[1]Custom!AD57+[1]RCX!AD57+'[1]New Con.'!AD57+[1]SBDI!AD57+[1]EMS!AD57</f>
        <v>0</v>
      </c>
      <c r="AE57" s="113">
        <f>[1]Standard!AE57+[1]Custom!AE57+[1]RCX!AE57+'[1]New Con.'!AE57+[1]SBDI!AE57+[1]EMS!AE57</f>
        <v>155807.66488338035</v>
      </c>
      <c r="AF57" s="113">
        <f>[1]Standard!AF57+[1]Custom!AF57+[1]RCX!AF57+'[1]New Con.'!AF57+[1]SBDI!AF57+[1]EMS!AF57</f>
        <v>0</v>
      </c>
      <c r="AG57" s="113">
        <f>[1]Standard!AG57+[1]Custom!AG57+[1]RCX!AG57+'[1]New Con.'!AG57+[1]SBDI!AG57+[1]EMS!AG57</f>
        <v>493630.47887694422</v>
      </c>
      <c r="AH57" s="113">
        <f>[1]Standard!AH57+[1]Custom!AH57+[1]RCX!AH57+'[1]New Con.'!AH57+[1]SBDI!AH57+[1]EMS!AH57</f>
        <v>43073</v>
      </c>
      <c r="AI57" s="113">
        <f>[1]Standard!AI57+[1]Custom!AI57+[1]RCX!AI57+'[1]New Con.'!AI57+[1]SBDI!AI57+[1]EMS!AI57</f>
        <v>230805.64234086461</v>
      </c>
      <c r="AJ57" s="113">
        <f>[1]Standard!AJ57+[1]Custom!AJ57+[1]RCX!AJ57+'[1]New Con.'!AJ57+[1]SBDI!AJ57+[1]EMS!AJ57</f>
        <v>283377.78156296589</v>
      </c>
      <c r="AK57" s="113">
        <f>[1]Standard!AK57+[1]Custom!AK57+[1]RCX!AK57+'[1]New Con.'!AK57+[1]SBDI!AK57+[1]EMS!AK57</f>
        <v>442456.87417175167</v>
      </c>
      <c r="AL57" s="113">
        <f>[1]Standard!AL57+[1]Custom!AL57+[1]RCX!AL57+'[1]New Con.'!AL57+[1]SBDI!AL57+[1]EMS!AL57</f>
        <v>1769615.8190995415</v>
      </c>
      <c r="AM57" s="113">
        <f>[1]Standard!AM57+[1]Custom!AM57+[1]RCX!AM57+'[1]New Con.'!AM57+[1]SBDI!AM57+[1]EMS!AM57</f>
        <v>0</v>
      </c>
      <c r="AN57" s="113">
        <f>[1]Standard!AN57+[1]Custom!AN57+[1]RCX!AN57+'[1]New Con.'!AN57+[1]SBDI!AN57+[1]EMS!AN57</f>
        <v>0</v>
      </c>
      <c r="AO57" s="113">
        <f>[1]Standard!AO57+[1]Custom!AO57+[1]RCX!AO57+'[1]New Con.'!AO57+[1]SBDI!AO57+[1]EMS!AO57</f>
        <v>0</v>
      </c>
      <c r="AQ57" s="136">
        <f>C57-'KWh (Monthly) ENTRY NLI '!E71</f>
        <v>0</v>
      </c>
      <c r="AR57" s="136">
        <f>D57-'KWh (Monthly) ENTRY NLI '!F71</f>
        <v>0</v>
      </c>
      <c r="AS57" s="136">
        <f>E57-'KWh (Monthly) ENTRY NLI '!G71</f>
        <v>0</v>
      </c>
      <c r="AT57" s="136">
        <f>F57-'KWh (Monthly) ENTRY NLI '!H71</f>
        <v>0</v>
      </c>
      <c r="AU57" s="136">
        <f>G57-'KWh (Monthly) ENTRY NLI '!I71</f>
        <v>0</v>
      </c>
      <c r="AV57" s="136">
        <f>H57-'KWh (Monthly) ENTRY NLI '!J71</f>
        <v>0</v>
      </c>
      <c r="AW57" s="136">
        <f>I57-'KWh (Monthly) ENTRY NLI '!K71</f>
        <v>0</v>
      </c>
      <c r="AX57" s="136">
        <f>J57-'KWh (Monthly) ENTRY NLI '!L71</f>
        <v>0</v>
      </c>
      <c r="AY57" s="136">
        <f>K57-'KWh (Monthly) ENTRY NLI '!M71</f>
        <v>0</v>
      </c>
      <c r="AZ57" s="136">
        <f>L57-'KWh (Monthly) ENTRY NLI '!N71</f>
        <v>0</v>
      </c>
      <c r="BA57" s="136">
        <f>M57-'KWh (Monthly) ENTRY NLI '!O71</f>
        <v>0</v>
      </c>
      <c r="BB57" s="136">
        <f>N57-'KWh (Monthly) ENTRY NLI '!P71</f>
        <v>0</v>
      </c>
      <c r="BC57" s="136">
        <f>O57-'KWh (Monthly) ENTRY NLI '!Q71</f>
        <v>0</v>
      </c>
      <c r="BD57" s="136">
        <f>P57-'KWh (Monthly) ENTRY NLI '!R71</f>
        <v>0</v>
      </c>
      <c r="BE57" s="136">
        <f>Q57-'KWh (Monthly) ENTRY NLI '!S71</f>
        <v>0</v>
      </c>
      <c r="BF57" s="136">
        <f>R57-'KWh (Monthly) ENTRY NLI '!T71</f>
        <v>0</v>
      </c>
      <c r="BG57" s="136">
        <f>S57-'KWh (Monthly) ENTRY NLI '!U71</f>
        <v>0</v>
      </c>
      <c r="BH57" s="136">
        <f>T57-'KWh (Monthly) ENTRY NLI '!V71</f>
        <v>0</v>
      </c>
      <c r="BI57" s="136">
        <f>U57-'KWh (Monthly) ENTRY NLI '!W71</f>
        <v>0</v>
      </c>
      <c r="BJ57" s="136">
        <f>V57-'KWh (Monthly) ENTRY NLI '!X71</f>
        <v>0</v>
      </c>
      <c r="BK57" s="136">
        <f>W57-'KWh (Monthly) ENTRY NLI '!Y71</f>
        <v>0</v>
      </c>
      <c r="BL57" s="136">
        <f>X57-'KWh (Monthly) ENTRY NLI '!Z71</f>
        <v>0</v>
      </c>
      <c r="BM57" s="136">
        <f>Y57-'KWh (Monthly) ENTRY NLI '!AA71</f>
        <v>0</v>
      </c>
      <c r="BN57" s="136">
        <f>Z57-'KWh (Monthly) ENTRY NLI '!AB71</f>
        <v>0</v>
      </c>
      <c r="BO57" s="136">
        <f>AA57-'KWh (Monthly) ENTRY NLI '!AC71</f>
        <v>0</v>
      </c>
      <c r="BP57" s="136">
        <f>AB57-'KWh (Monthly) ENTRY NLI '!AD71</f>
        <v>0</v>
      </c>
      <c r="BQ57" s="136">
        <f>AC57-'KWh (Monthly) ENTRY NLI '!AE71</f>
        <v>0</v>
      </c>
      <c r="BR57" s="136">
        <f>AD57-'KWh (Monthly) ENTRY NLI '!AF71</f>
        <v>0</v>
      </c>
      <c r="BS57" s="136">
        <f>AE57-'KWh (Monthly) ENTRY NLI '!AG71</f>
        <v>0</v>
      </c>
      <c r="BT57" s="136">
        <f>AF57-'KWh (Monthly) ENTRY NLI '!AH71</f>
        <v>0</v>
      </c>
      <c r="BU57" s="136">
        <f>AG57-'KWh (Monthly) ENTRY NLI '!AI71</f>
        <v>0</v>
      </c>
      <c r="BV57" s="136">
        <f>AH57-'KWh (Monthly) ENTRY NLI '!AJ71</f>
        <v>0</v>
      </c>
      <c r="BW57" s="136">
        <f>AI57-'KWh (Monthly) ENTRY NLI '!AK71</f>
        <v>0</v>
      </c>
      <c r="BX57" s="136">
        <f>AJ57-'KWh (Monthly) ENTRY NLI '!AL71</f>
        <v>0</v>
      </c>
      <c r="BY57" s="136">
        <f>AK57-'KWh (Monthly) ENTRY NLI '!AM71</f>
        <v>0</v>
      </c>
      <c r="BZ57" s="136">
        <f>SUM(AL57:AO57)-'KWh (Monthly) ENTRY NLI '!AN71</f>
        <v>0</v>
      </c>
    </row>
    <row r="58" spans="1:78" x14ac:dyDescent="0.25">
      <c r="A58" s="223"/>
      <c r="B58" s="185" t="s">
        <v>13</v>
      </c>
      <c r="C58" s="113">
        <f>[1]Standard!C58+[1]Custom!C58+[1]RCX!C58+'[1]New Con.'!C58+[1]SBDI!C58+[1]EMS!C58</f>
        <v>0</v>
      </c>
      <c r="D58" s="113">
        <f>[1]Standard!D58+[1]Custom!D58+[1]RCX!D58+'[1]New Con.'!D58+[1]SBDI!D58+[1]EMS!D58</f>
        <v>0</v>
      </c>
      <c r="E58" s="113">
        <f>[1]Standard!E58+[1]Custom!E58+[1]RCX!E58+'[1]New Con.'!E58+[1]SBDI!E58+[1]EMS!E58</f>
        <v>0</v>
      </c>
      <c r="F58" s="113">
        <f>[1]Standard!F58+[1]Custom!F58+[1]RCX!F58+'[1]New Con.'!F58+[1]SBDI!F58+[1]EMS!F58</f>
        <v>219659.89521946694</v>
      </c>
      <c r="G58" s="113">
        <f>[1]Standard!G58+[1]Custom!G58+[1]RCX!G58+'[1]New Con.'!G58+[1]SBDI!G58+[1]EMS!G58</f>
        <v>91268.862753134628</v>
      </c>
      <c r="H58" s="113">
        <f>[1]Standard!H58+[1]Custom!H58+[1]RCX!H58+'[1]New Con.'!H58+[1]SBDI!H58+[1]EMS!H58</f>
        <v>141212.69316135059</v>
      </c>
      <c r="I58" s="113">
        <f>[1]Standard!I58+[1]Custom!I58+[1]RCX!I58+'[1]New Con.'!I58+[1]SBDI!I58+[1]EMS!I58</f>
        <v>630756.1252471297</v>
      </c>
      <c r="J58" s="113">
        <f>[1]Standard!J58+[1]Custom!J58+[1]RCX!J58+'[1]New Con.'!J58+[1]SBDI!J58+[1]EMS!J58</f>
        <v>429773.82926667441</v>
      </c>
      <c r="K58" s="113">
        <f>[1]Standard!K58+[1]Custom!K58+[1]RCX!K58+'[1]New Con.'!K58+[1]SBDI!K58+[1]EMS!K58</f>
        <v>2683439.9591411846</v>
      </c>
      <c r="L58" s="113">
        <f>[1]Standard!L58+[1]Custom!L58+[1]RCX!L58+'[1]New Con.'!L58+[1]SBDI!L58+[1]EMS!L58</f>
        <v>5118831.2106652334</v>
      </c>
      <c r="M58" s="113">
        <f>[1]Standard!M58+[1]Custom!M58+[1]RCX!M58+'[1]New Con.'!M58+[1]SBDI!M58+[1]EMS!M58</f>
        <v>249584.81867375644</v>
      </c>
      <c r="N58" s="113">
        <f>[1]Standard!N58+[1]Custom!N58+[1]RCX!N58+'[1]New Con.'!N58+[1]SBDI!N58+[1]EMS!N58</f>
        <v>132498.59439946318</v>
      </c>
      <c r="O58" s="113">
        <f>[1]Standard!O58+[1]Custom!O58+[1]RCX!O58+'[1]New Con.'!O58+[1]SBDI!O58+[1]EMS!O58</f>
        <v>729950.41259171418</v>
      </c>
      <c r="P58" s="113">
        <f>[1]Standard!P58+[1]Custom!P58+[1]RCX!P58+'[1]New Con.'!P58+[1]SBDI!P58+[1]EMS!P58</f>
        <v>830812.91151105007</v>
      </c>
      <c r="Q58" s="113">
        <f>[1]Standard!Q58+[1]Custom!Q58+[1]RCX!Q58+'[1]New Con.'!Q58+[1]SBDI!Q58+[1]EMS!Q58</f>
        <v>2279627.917394226</v>
      </c>
      <c r="R58" s="113">
        <f>[1]Standard!R58+[1]Custom!R58+[1]RCX!R58+'[1]New Con.'!R58+[1]SBDI!R58+[1]EMS!R58</f>
        <v>825036.35607833625</v>
      </c>
      <c r="S58" s="113">
        <f>[1]Standard!S58+[1]Custom!S58+[1]RCX!S58+'[1]New Con.'!S58+[1]SBDI!S58+[1]EMS!S58</f>
        <v>1737723.9816001246</v>
      </c>
      <c r="T58" s="113">
        <f>[1]Standard!T58+[1]Custom!T58+[1]RCX!T58+'[1]New Con.'!T58+[1]SBDI!T58+[1]EMS!T58</f>
        <v>4364252.3244317165</v>
      </c>
      <c r="U58" s="113">
        <f>[1]Standard!U58+[1]Custom!U58+[1]RCX!U58+'[1]New Con.'!U58+[1]SBDI!U58+[1]EMS!U58</f>
        <v>2136196.0011049029</v>
      </c>
      <c r="V58" s="113">
        <f>[1]Standard!V58+[1]Custom!V58+[1]RCX!V58+'[1]New Con.'!V58+[1]SBDI!V58+[1]EMS!V58</f>
        <v>2046430.7472615889</v>
      </c>
      <c r="W58" s="113">
        <f>[1]Standard!W58+[1]Custom!W58+[1]RCX!W58+'[1]New Con.'!W58+[1]SBDI!W58+[1]EMS!W58</f>
        <v>1032911.2971930997</v>
      </c>
      <c r="X58" s="113">
        <f>[1]Standard!X58+[1]Custom!X58+[1]RCX!X58+'[1]New Con.'!X58+[1]SBDI!X58+[1]EMS!X58</f>
        <v>4729937.1882970575</v>
      </c>
      <c r="Y58" s="113">
        <f>[1]Standard!Y58+[1]Custom!Y58+[1]RCX!Y58+'[1]New Con.'!Y58+[1]SBDI!Y58+[1]EMS!Y58</f>
        <v>663673.29404053383</v>
      </c>
      <c r="Z58" s="113">
        <f>[1]Standard!Z58+[1]Custom!Z58+[1]RCX!Z58+'[1]New Con.'!Z58+[1]SBDI!Z58+[1]EMS!Z58</f>
        <v>1199553.5866518791</v>
      </c>
      <c r="AA58" s="113">
        <f>[1]Standard!AA58+[1]Custom!AA58+[1]RCX!AA58+'[1]New Con.'!AA58+[1]SBDI!AA58+[1]EMS!AA58</f>
        <v>904416.2395968159</v>
      </c>
      <c r="AB58" s="113">
        <f>[1]Standard!AB58+[1]Custom!AB58+[1]RCX!AB58+'[1]New Con.'!AB58+[1]SBDI!AB58+[1]EMS!AB58</f>
        <v>1490377.8410293977</v>
      </c>
      <c r="AC58" s="113">
        <f>[1]Standard!AC58+[1]Custom!AC58+[1]RCX!AC58+'[1]New Con.'!AC58+[1]SBDI!AC58+[1]EMS!AC58</f>
        <v>2437773.9245836125</v>
      </c>
      <c r="AD58" s="113">
        <f>[1]Standard!AD58+[1]Custom!AD58+[1]RCX!AD58+'[1]New Con.'!AD58+[1]SBDI!AD58+[1]EMS!AD58</f>
        <v>2102881.7551181498</v>
      </c>
      <c r="AE58" s="113">
        <f>[1]Standard!AE58+[1]Custom!AE58+[1]RCX!AE58+'[1]New Con.'!AE58+[1]SBDI!AE58+[1]EMS!AE58</f>
        <v>3613515.3033621479</v>
      </c>
      <c r="AF58" s="113">
        <f>[1]Standard!AF58+[1]Custom!AF58+[1]RCX!AF58+'[1]New Con.'!AF58+[1]SBDI!AF58+[1]EMS!AF58</f>
        <v>2119208.7828919021</v>
      </c>
      <c r="AG58" s="113">
        <f>[1]Standard!AG58+[1]Custom!AG58+[1]RCX!AG58+'[1]New Con.'!AG58+[1]SBDI!AG58+[1]EMS!AG58</f>
        <v>5828270.3431748496</v>
      </c>
      <c r="AH58" s="113">
        <f>[1]Standard!AH58+[1]Custom!AH58+[1]RCX!AH58+'[1]New Con.'!AH58+[1]SBDI!AH58+[1]EMS!AH58</f>
        <v>1375362.8166758856</v>
      </c>
      <c r="AI58" s="113">
        <f>[1]Standard!AI58+[1]Custom!AI58+[1]RCX!AI58+'[1]New Con.'!AI58+[1]SBDI!AI58+[1]EMS!AI58</f>
        <v>1377964.8464596865</v>
      </c>
      <c r="AJ58" s="113">
        <f>[1]Standard!AJ58+[1]Custom!AJ58+[1]RCX!AJ58+'[1]New Con.'!AJ58+[1]SBDI!AJ58+[1]EMS!AJ58</f>
        <v>5967413.3769080266</v>
      </c>
      <c r="AK58" s="113">
        <f>[1]Standard!AK58+[1]Custom!AK58+[1]RCX!AK58+'[1]New Con.'!AK58+[1]SBDI!AK58+[1]EMS!AK58</f>
        <v>3036436.1314767301</v>
      </c>
      <c r="AL58" s="113">
        <f>[1]Standard!AL58+[1]Custom!AL58+[1]RCX!AL58+'[1]New Con.'!AL58+[1]SBDI!AL58+[1]EMS!AL58</f>
        <v>8746982.1738679744</v>
      </c>
      <c r="AM58" s="113">
        <f>[1]Standard!AM58+[1]Custom!AM58+[1]RCX!AM58+'[1]New Con.'!AM58+[1]SBDI!AM58+[1]EMS!AM58</f>
        <v>0</v>
      </c>
      <c r="AN58" s="113">
        <f>[1]Standard!AN58+[1]Custom!AN58+[1]RCX!AN58+'[1]New Con.'!AN58+[1]SBDI!AN58+[1]EMS!AN58</f>
        <v>0</v>
      </c>
      <c r="AO58" s="113">
        <f>[1]Standard!AO58+[1]Custom!AO58+[1]RCX!AO58+'[1]New Con.'!AO58+[1]SBDI!AO58+[1]EMS!AO58</f>
        <v>0</v>
      </c>
      <c r="AQ58" s="136">
        <f>C58-'KWh (Monthly) ENTRY NLI '!E72</f>
        <v>0</v>
      </c>
      <c r="AR58" s="136">
        <f>D58-'KWh (Monthly) ENTRY NLI '!F72</f>
        <v>0</v>
      </c>
      <c r="AS58" s="136">
        <f>E58-'KWh (Monthly) ENTRY NLI '!G72</f>
        <v>0</v>
      </c>
      <c r="AT58" s="136">
        <f>F58-'KWh (Monthly) ENTRY NLI '!H72</f>
        <v>0</v>
      </c>
      <c r="AU58" s="136">
        <f>G58-'KWh (Monthly) ENTRY NLI '!I72</f>
        <v>0</v>
      </c>
      <c r="AV58" s="136">
        <f>H58-'KWh (Monthly) ENTRY NLI '!J72</f>
        <v>0</v>
      </c>
      <c r="AW58" s="136">
        <f>I58-'KWh (Monthly) ENTRY NLI '!K72</f>
        <v>0</v>
      </c>
      <c r="AX58" s="136">
        <f>J58-'KWh (Monthly) ENTRY NLI '!L72</f>
        <v>0</v>
      </c>
      <c r="AY58" s="136">
        <f>K58-'KWh (Monthly) ENTRY NLI '!M72</f>
        <v>0</v>
      </c>
      <c r="AZ58" s="136">
        <f>L58-'KWh (Monthly) ENTRY NLI '!N72</f>
        <v>0</v>
      </c>
      <c r="BA58" s="136">
        <f>M58-'KWh (Monthly) ENTRY NLI '!O72</f>
        <v>0</v>
      </c>
      <c r="BB58" s="136">
        <f>N58-'KWh (Monthly) ENTRY NLI '!P72</f>
        <v>0</v>
      </c>
      <c r="BC58" s="136">
        <f>O58-'KWh (Monthly) ENTRY NLI '!Q72</f>
        <v>0</v>
      </c>
      <c r="BD58" s="136">
        <f>P58-'KWh (Monthly) ENTRY NLI '!R72</f>
        <v>0</v>
      </c>
      <c r="BE58" s="136">
        <f>Q58-'KWh (Monthly) ENTRY NLI '!S72</f>
        <v>0</v>
      </c>
      <c r="BF58" s="136">
        <f>R58-'KWh (Monthly) ENTRY NLI '!T72</f>
        <v>0</v>
      </c>
      <c r="BG58" s="136">
        <f>S58-'KWh (Monthly) ENTRY NLI '!U72</f>
        <v>0</v>
      </c>
      <c r="BH58" s="136">
        <f>T58-'KWh (Monthly) ENTRY NLI '!V72</f>
        <v>0</v>
      </c>
      <c r="BI58" s="136">
        <f>U58-'KWh (Monthly) ENTRY NLI '!W72</f>
        <v>0</v>
      </c>
      <c r="BJ58" s="136">
        <f>V58-'KWh (Monthly) ENTRY NLI '!X72</f>
        <v>0</v>
      </c>
      <c r="BK58" s="136">
        <f>W58-'KWh (Monthly) ENTRY NLI '!Y72</f>
        <v>0</v>
      </c>
      <c r="BL58" s="136">
        <f>X58-'KWh (Monthly) ENTRY NLI '!Z72</f>
        <v>0</v>
      </c>
      <c r="BM58" s="136">
        <f>Y58-'KWh (Monthly) ENTRY NLI '!AA72</f>
        <v>0</v>
      </c>
      <c r="BN58" s="136">
        <f>Z58-'KWh (Monthly) ENTRY NLI '!AB72</f>
        <v>0</v>
      </c>
      <c r="BO58" s="136">
        <f>AA58-'KWh (Monthly) ENTRY NLI '!AC72</f>
        <v>0</v>
      </c>
      <c r="BP58" s="136">
        <f>AB58-'KWh (Monthly) ENTRY NLI '!AD72</f>
        <v>0</v>
      </c>
      <c r="BQ58" s="136">
        <f>AC58-'KWh (Monthly) ENTRY NLI '!AE72</f>
        <v>0</v>
      </c>
      <c r="BR58" s="136">
        <f>AD58-'KWh (Monthly) ENTRY NLI '!AF72</f>
        <v>0</v>
      </c>
      <c r="BS58" s="136">
        <f>AE58-'KWh (Monthly) ENTRY NLI '!AG72</f>
        <v>0</v>
      </c>
      <c r="BT58" s="136">
        <f>AF58-'KWh (Monthly) ENTRY NLI '!AH72</f>
        <v>0</v>
      </c>
      <c r="BU58" s="136">
        <f>AG58-'KWh (Monthly) ENTRY NLI '!AI72</f>
        <v>0</v>
      </c>
      <c r="BV58" s="136">
        <f>AH58-'KWh (Monthly) ENTRY NLI '!AJ72</f>
        <v>0</v>
      </c>
      <c r="BW58" s="136">
        <f>AI58-'KWh (Monthly) ENTRY NLI '!AK72</f>
        <v>0</v>
      </c>
      <c r="BX58" s="136">
        <f>AJ58-'KWh (Monthly) ENTRY NLI '!AL72</f>
        <v>0</v>
      </c>
      <c r="BY58" s="136">
        <f>AK58-'KWh (Monthly) ENTRY NLI '!AM72</f>
        <v>0</v>
      </c>
      <c r="BZ58" s="136">
        <f>SUM(AL58:AO58)-'KWh (Monthly) ENTRY NLI '!AN72</f>
        <v>0</v>
      </c>
    </row>
    <row r="59" spans="1:78" x14ac:dyDescent="0.25">
      <c r="A59" s="223"/>
      <c r="B59" s="185" t="s">
        <v>4</v>
      </c>
      <c r="C59" s="113">
        <f>[1]Standard!C59+[1]Custom!C59+[1]RCX!C59+'[1]New Con.'!C59+[1]SBDI!C59+[1]EMS!C59</f>
        <v>0</v>
      </c>
      <c r="D59" s="113">
        <f>[1]Standard!D59+[1]Custom!D59+[1]RCX!D59+'[1]New Con.'!D59+[1]SBDI!D59+[1]EMS!D59</f>
        <v>0</v>
      </c>
      <c r="E59" s="113">
        <f>[1]Standard!E59+[1]Custom!E59+[1]RCX!E59+'[1]New Con.'!E59+[1]SBDI!E59+[1]EMS!E59</f>
        <v>0</v>
      </c>
      <c r="F59" s="113">
        <f>[1]Standard!F59+[1]Custom!F59+[1]RCX!F59+'[1]New Con.'!F59+[1]SBDI!F59+[1]EMS!F59</f>
        <v>0</v>
      </c>
      <c r="G59" s="113">
        <f>[1]Standard!G59+[1]Custom!G59+[1]RCX!G59+'[1]New Con.'!G59+[1]SBDI!G59+[1]EMS!G59</f>
        <v>0</v>
      </c>
      <c r="H59" s="113">
        <f>[1]Standard!H59+[1]Custom!H59+[1]RCX!H59+'[1]New Con.'!H59+[1]SBDI!H59+[1]EMS!H59</f>
        <v>0</v>
      </c>
      <c r="I59" s="113">
        <f>[1]Standard!I59+[1]Custom!I59+[1]RCX!I59+'[1]New Con.'!I59+[1]SBDI!I59+[1]EMS!I59</f>
        <v>0</v>
      </c>
      <c r="J59" s="113">
        <f>[1]Standard!J59+[1]Custom!J59+[1]RCX!J59+'[1]New Con.'!J59+[1]SBDI!J59+[1]EMS!J59</f>
        <v>0</v>
      </c>
      <c r="K59" s="113">
        <f>[1]Standard!K59+[1]Custom!K59+[1]RCX!K59+'[1]New Con.'!K59+[1]SBDI!K59+[1]EMS!K59</f>
        <v>0</v>
      </c>
      <c r="L59" s="113">
        <f>[1]Standard!L59+[1]Custom!L59+[1]RCX!L59+'[1]New Con.'!L59+[1]SBDI!L59+[1]EMS!L59</f>
        <v>76171.734581962053</v>
      </c>
      <c r="M59" s="113">
        <f>[1]Standard!M59+[1]Custom!M59+[1]RCX!M59+'[1]New Con.'!M59+[1]SBDI!M59+[1]EMS!M59</f>
        <v>0</v>
      </c>
      <c r="N59" s="113">
        <f>[1]Standard!N59+[1]Custom!N59+[1]RCX!N59+'[1]New Con.'!N59+[1]SBDI!N59+[1]EMS!N59</f>
        <v>103634.97834838327</v>
      </c>
      <c r="O59" s="113">
        <f>[1]Standard!O59+[1]Custom!O59+[1]RCX!O59+'[1]New Con.'!O59+[1]SBDI!O59+[1]EMS!O59</f>
        <v>0</v>
      </c>
      <c r="P59" s="113">
        <f>[1]Standard!P59+[1]Custom!P59+[1]RCX!P59+'[1]New Con.'!P59+[1]SBDI!P59+[1]EMS!P59</f>
        <v>0</v>
      </c>
      <c r="Q59" s="113">
        <f>[1]Standard!Q59+[1]Custom!Q59+[1]RCX!Q59+'[1]New Con.'!Q59+[1]SBDI!Q59+[1]EMS!Q59</f>
        <v>8619</v>
      </c>
      <c r="R59" s="113">
        <f>[1]Standard!R59+[1]Custom!R59+[1]RCX!R59+'[1]New Con.'!R59+[1]SBDI!R59+[1]EMS!R59</f>
        <v>5441</v>
      </c>
      <c r="S59" s="113">
        <f>[1]Standard!S59+[1]Custom!S59+[1]RCX!S59+'[1]New Con.'!S59+[1]SBDI!S59+[1]EMS!S59</f>
        <v>0</v>
      </c>
      <c r="T59" s="113">
        <f>[1]Standard!T59+[1]Custom!T59+[1]RCX!T59+'[1]New Con.'!T59+[1]SBDI!T59+[1]EMS!T59</f>
        <v>0</v>
      </c>
      <c r="U59" s="113">
        <f>[1]Standard!U59+[1]Custom!U59+[1]RCX!U59+'[1]New Con.'!U59+[1]SBDI!U59+[1]EMS!U59</f>
        <v>61146.191363228485</v>
      </c>
      <c r="V59" s="113">
        <f>[1]Standard!V59+[1]Custom!V59+[1]RCX!V59+'[1]New Con.'!V59+[1]SBDI!V59+[1]EMS!V59</f>
        <v>99619.002204335047</v>
      </c>
      <c r="W59" s="113">
        <f>[1]Standard!W59+[1]Custom!W59+[1]RCX!W59+'[1]New Con.'!W59+[1]SBDI!W59+[1]EMS!W59</f>
        <v>28401.869458995159</v>
      </c>
      <c r="X59" s="113">
        <f>[1]Standard!X59+[1]Custom!X59+[1]RCX!X59+'[1]New Con.'!X59+[1]SBDI!X59+[1]EMS!X59</f>
        <v>38487.967197882979</v>
      </c>
      <c r="Y59" s="113">
        <f>[1]Standard!Y59+[1]Custom!Y59+[1]RCX!Y59+'[1]New Con.'!Y59+[1]SBDI!Y59+[1]EMS!Y59</f>
        <v>170701.81675036135</v>
      </c>
      <c r="Z59" s="113">
        <f>[1]Standard!Z59+[1]Custom!Z59+[1]RCX!Z59+'[1]New Con.'!Z59+[1]SBDI!Z59+[1]EMS!Z59</f>
        <v>30303.744287988324</v>
      </c>
      <c r="AA59" s="113">
        <f>[1]Standard!AA59+[1]Custom!AA59+[1]RCX!AA59+'[1]New Con.'!AA59+[1]SBDI!AA59+[1]EMS!AA59</f>
        <v>0</v>
      </c>
      <c r="AB59" s="113">
        <f>[1]Standard!AB59+[1]Custom!AB59+[1]RCX!AB59+'[1]New Con.'!AB59+[1]SBDI!AB59+[1]EMS!AB59</f>
        <v>13805</v>
      </c>
      <c r="AC59" s="113">
        <f>[1]Standard!AC59+[1]Custom!AC59+[1]RCX!AC59+'[1]New Con.'!AC59+[1]SBDI!AC59+[1]EMS!AC59</f>
        <v>0</v>
      </c>
      <c r="AD59" s="113">
        <f>[1]Standard!AD59+[1]Custom!AD59+[1]RCX!AD59+'[1]New Con.'!AD59+[1]SBDI!AD59+[1]EMS!AD59</f>
        <v>0</v>
      </c>
      <c r="AE59" s="113">
        <f>[1]Standard!AE59+[1]Custom!AE59+[1]RCX!AE59+'[1]New Con.'!AE59+[1]SBDI!AE59+[1]EMS!AE59</f>
        <v>639.72130163218173</v>
      </c>
      <c r="AF59" s="113">
        <f>[1]Standard!AF59+[1]Custom!AF59+[1]RCX!AF59+'[1]New Con.'!AF59+[1]SBDI!AF59+[1]EMS!AF59</f>
        <v>0</v>
      </c>
      <c r="AG59" s="113">
        <f>[1]Standard!AG59+[1]Custom!AG59+[1]RCX!AG59+'[1]New Con.'!AG59+[1]SBDI!AG59+[1]EMS!AG59</f>
        <v>0</v>
      </c>
      <c r="AH59" s="113">
        <f>[1]Standard!AH59+[1]Custom!AH59+[1]RCX!AH59+'[1]New Con.'!AH59+[1]SBDI!AH59+[1]EMS!AH59</f>
        <v>360847.65312641906</v>
      </c>
      <c r="AI59" s="113">
        <f>[1]Standard!AI59+[1]Custom!AI59+[1]RCX!AI59+'[1]New Con.'!AI59+[1]SBDI!AI59+[1]EMS!AI59</f>
        <v>0</v>
      </c>
      <c r="AJ59" s="113">
        <f>[1]Standard!AJ59+[1]Custom!AJ59+[1]RCX!AJ59+'[1]New Con.'!AJ59+[1]SBDI!AJ59+[1]EMS!AJ59</f>
        <v>99667.502583345224</v>
      </c>
      <c r="AK59" s="113">
        <f>[1]Standard!AK59+[1]Custom!AK59+[1]RCX!AK59+'[1]New Con.'!AK59+[1]SBDI!AK59+[1]EMS!AK59</f>
        <v>0</v>
      </c>
      <c r="AL59" s="113">
        <f>[1]Standard!AL59+[1]Custom!AL59+[1]RCX!AL59+'[1]New Con.'!AL59+[1]SBDI!AL59+[1]EMS!AL59</f>
        <v>12316.447412285605</v>
      </c>
      <c r="AM59" s="113">
        <f>[1]Standard!AM59+[1]Custom!AM59+[1]RCX!AM59+'[1]New Con.'!AM59+[1]SBDI!AM59+[1]EMS!AM59</f>
        <v>0</v>
      </c>
      <c r="AN59" s="113">
        <f>[1]Standard!AN59+[1]Custom!AN59+[1]RCX!AN59+'[1]New Con.'!AN59+[1]SBDI!AN59+[1]EMS!AN59</f>
        <v>0</v>
      </c>
      <c r="AO59" s="113">
        <f>[1]Standard!AO59+[1]Custom!AO59+[1]RCX!AO59+'[1]New Con.'!AO59+[1]SBDI!AO59+[1]EMS!AO59</f>
        <v>0</v>
      </c>
      <c r="AQ59" s="136">
        <f>C59-'KWh (Monthly) ENTRY NLI '!E73</f>
        <v>0</v>
      </c>
      <c r="AR59" s="136">
        <f>D59-'KWh (Monthly) ENTRY NLI '!F73</f>
        <v>0</v>
      </c>
      <c r="AS59" s="136">
        <f>E59-'KWh (Monthly) ENTRY NLI '!G73</f>
        <v>0</v>
      </c>
      <c r="AT59" s="136">
        <f>F59-'KWh (Monthly) ENTRY NLI '!H73</f>
        <v>0</v>
      </c>
      <c r="AU59" s="136">
        <f>G59-'KWh (Monthly) ENTRY NLI '!I73</f>
        <v>0</v>
      </c>
      <c r="AV59" s="136">
        <f>H59-'KWh (Monthly) ENTRY NLI '!J73</f>
        <v>0</v>
      </c>
      <c r="AW59" s="136">
        <f>I59-'KWh (Monthly) ENTRY NLI '!K73</f>
        <v>0</v>
      </c>
      <c r="AX59" s="136">
        <f>J59-'KWh (Monthly) ENTRY NLI '!L73</f>
        <v>0</v>
      </c>
      <c r="AY59" s="136">
        <f>K59-'KWh (Monthly) ENTRY NLI '!M73</f>
        <v>0</v>
      </c>
      <c r="AZ59" s="136">
        <f>L59-'KWh (Monthly) ENTRY NLI '!N73</f>
        <v>0</v>
      </c>
      <c r="BA59" s="136">
        <f>M59-'KWh (Monthly) ENTRY NLI '!O73</f>
        <v>0</v>
      </c>
      <c r="BB59" s="136">
        <f>N59-'KWh (Monthly) ENTRY NLI '!P73</f>
        <v>0</v>
      </c>
      <c r="BC59" s="136">
        <f>O59-'KWh (Monthly) ENTRY NLI '!Q73</f>
        <v>0</v>
      </c>
      <c r="BD59" s="136">
        <f>P59-'KWh (Monthly) ENTRY NLI '!R73</f>
        <v>0</v>
      </c>
      <c r="BE59" s="136">
        <f>Q59-'KWh (Monthly) ENTRY NLI '!S73</f>
        <v>0</v>
      </c>
      <c r="BF59" s="136">
        <f>R59-'KWh (Monthly) ENTRY NLI '!T73</f>
        <v>0</v>
      </c>
      <c r="BG59" s="136">
        <f>S59-'KWh (Monthly) ENTRY NLI '!U73</f>
        <v>0</v>
      </c>
      <c r="BH59" s="136">
        <f>T59-'KWh (Monthly) ENTRY NLI '!V73</f>
        <v>0</v>
      </c>
      <c r="BI59" s="136">
        <f>U59-'KWh (Monthly) ENTRY NLI '!W73</f>
        <v>0</v>
      </c>
      <c r="BJ59" s="136">
        <f>V59-'KWh (Monthly) ENTRY NLI '!X73</f>
        <v>0</v>
      </c>
      <c r="BK59" s="136">
        <f>W59-'KWh (Monthly) ENTRY NLI '!Y73</f>
        <v>0</v>
      </c>
      <c r="BL59" s="136">
        <f>X59-'KWh (Monthly) ENTRY NLI '!Z73</f>
        <v>0</v>
      </c>
      <c r="BM59" s="136">
        <f>Y59-'KWh (Monthly) ENTRY NLI '!AA73</f>
        <v>0</v>
      </c>
      <c r="BN59" s="136">
        <f>Z59-'KWh (Monthly) ENTRY NLI '!AB73</f>
        <v>0</v>
      </c>
      <c r="BO59" s="136">
        <f>AA59-'KWh (Monthly) ENTRY NLI '!AC73</f>
        <v>0</v>
      </c>
      <c r="BP59" s="136">
        <f>AB59-'KWh (Monthly) ENTRY NLI '!AD73</f>
        <v>0</v>
      </c>
      <c r="BQ59" s="136">
        <f>AC59-'KWh (Monthly) ENTRY NLI '!AE73</f>
        <v>0</v>
      </c>
      <c r="BR59" s="136">
        <f>AD59-'KWh (Monthly) ENTRY NLI '!AF73</f>
        <v>0</v>
      </c>
      <c r="BS59" s="136">
        <f>AE59-'KWh (Monthly) ENTRY NLI '!AG73</f>
        <v>0</v>
      </c>
      <c r="BT59" s="136">
        <f>AF59-'KWh (Monthly) ENTRY NLI '!AH73</f>
        <v>0</v>
      </c>
      <c r="BU59" s="136">
        <f>AG59-'KWh (Monthly) ENTRY NLI '!AI73</f>
        <v>0</v>
      </c>
      <c r="BV59" s="136">
        <f>AH59-'KWh (Monthly) ENTRY NLI '!AJ73</f>
        <v>0</v>
      </c>
      <c r="BW59" s="136">
        <f>AI59-'KWh (Monthly) ENTRY NLI '!AK73</f>
        <v>0</v>
      </c>
      <c r="BX59" s="136">
        <f>AJ59-'KWh (Monthly) ENTRY NLI '!AL73</f>
        <v>0</v>
      </c>
      <c r="BY59" s="136">
        <f>AK59-'KWh (Monthly) ENTRY NLI '!AM73</f>
        <v>0</v>
      </c>
      <c r="BZ59" s="136">
        <f>SUM(AL59:AO59)-'KWh (Monthly) ENTRY NLI '!AN73</f>
        <v>0</v>
      </c>
    </row>
    <row r="60" spans="1:78" x14ac:dyDescent="0.25">
      <c r="A60" s="224"/>
      <c r="B60" s="185" t="s">
        <v>14</v>
      </c>
      <c r="C60" s="113">
        <f>[1]Standard!C60+[1]Custom!C60+[1]RCX!C60+'[1]New Con.'!C60+[1]SBDI!C60+[1]EMS!C60</f>
        <v>0</v>
      </c>
      <c r="D60" s="113">
        <f>[1]Standard!D60+[1]Custom!D60+[1]RCX!D60+'[1]New Con.'!D60+[1]SBDI!D60+[1]EMS!D60</f>
        <v>0</v>
      </c>
      <c r="E60" s="113">
        <f>[1]Standard!E60+[1]Custom!E60+[1]RCX!E60+'[1]New Con.'!E60+[1]SBDI!E60+[1]EMS!E60</f>
        <v>0</v>
      </c>
      <c r="F60" s="113">
        <f>[1]Standard!F60+[1]Custom!F60+[1]RCX!F60+'[1]New Con.'!F60+[1]SBDI!F60+[1]EMS!F60</f>
        <v>0</v>
      </c>
      <c r="G60" s="113">
        <f>[1]Standard!G60+[1]Custom!G60+[1]RCX!G60+'[1]New Con.'!G60+[1]SBDI!G60+[1]EMS!G60</f>
        <v>0</v>
      </c>
      <c r="H60" s="113">
        <f>[1]Standard!H60+[1]Custom!H60+[1]RCX!H60+'[1]New Con.'!H60+[1]SBDI!H60+[1]EMS!H60</f>
        <v>0</v>
      </c>
      <c r="I60" s="113">
        <f>[1]Standard!I60+[1]Custom!I60+[1]RCX!I60+'[1]New Con.'!I60+[1]SBDI!I60+[1]EMS!I60</f>
        <v>0</v>
      </c>
      <c r="J60" s="113">
        <f>[1]Standard!J60+[1]Custom!J60+[1]RCX!J60+'[1]New Con.'!J60+[1]SBDI!J60+[1]EMS!J60</f>
        <v>0</v>
      </c>
      <c r="K60" s="113">
        <f>[1]Standard!K60+[1]Custom!K60+[1]RCX!K60+'[1]New Con.'!K60+[1]SBDI!K60+[1]EMS!K60</f>
        <v>30186.322460442989</v>
      </c>
      <c r="L60" s="113">
        <f>[1]Standard!L60+[1]Custom!L60+[1]RCX!L60+'[1]New Con.'!L60+[1]SBDI!L60+[1]EMS!L60</f>
        <v>116642.03765470875</v>
      </c>
      <c r="M60" s="113">
        <f>[1]Standard!M60+[1]Custom!M60+[1]RCX!M60+'[1]New Con.'!M60+[1]SBDI!M60+[1]EMS!M60</f>
        <v>0</v>
      </c>
      <c r="N60" s="113">
        <f>[1]Standard!N60+[1]Custom!N60+[1]RCX!N60+'[1]New Con.'!N60+[1]SBDI!N60+[1]EMS!N60</f>
        <v>0</v>
      </c>
      <c r="O60" s="113">
        <f>[1]Standard!O60+[1]Custom!O60+[1]RCX!O60+'[1]New Con.'!O60+[1]SBDI!O60+[1]EMS!O60</f>
        <v>0</v>
      </c>
      <c r="P60" s="113">
        <f>[1]Standard!P60+[1]Custom!P60+[1]RCX!P60+'[1]New Con.'!P60+[1]SBDI!P60+[1]EMS!P60</f>
        <v>72706.863965929253</v>
      </c>
      <c r="Q60" s="113">
        <f>[1]Standard!Q60+[1]Custom!Q60+[1]RCX!Q60+'[1]New Con.'!Q60+[1]SBDI!Q60+[1]EMS!Q60</f>
        <v>741942.49161707424</v>
      </c>
      <c r="R60" s="113">
        <f>[1]Standard!R60+[1]Custom!R60+[1]RCX!R60+'[1]New Con.'!R60+[1]SBDI!R60+[1]EMS!R60</f>
        <v>0</v>
      </c>
      <c r="S60" s="113">
        <f>[1]Standard!S60+[1]Custom!S60+[1]RCX!S60+'[1]New Con.'!S60+[1]SBDI!S60+[1]EMS!S60</f>
        <v>0</v>
      </c>
      <c r="T60" s="113">
        <f>[1]Standard!T60+[1]Custom!T60+[1]RCX!T60+'[1]New Con.'!T60+[1]SBDI!T60+[1]EMS!T60</f>
        <v>5167877</v>
      </c>
      <c r="U60" s="113">
        <f>[1]Standard!U60+[1]Custom!U60+[1]RCX!U60+'[1]New Con.'!U60+[1]SBDI!U60+[1]EMS!U60</f>
        <v>26984.495699412597</v>
      </c>
      <c r="V60" s="113">
        <f>[1]Standard!V60+[1]Custom!V60+[1]RCX!V60+'[1]New Con.'!V60+[1]SBDI!V60+[1]EMS!V60</f>
        <v>0</v>
      </c>
      <c r="W60" s="113">
        <f>[1]Standard!W60+[1]Custom!W60+[1]RCX!W60+'[1]New Con.'!W60+[1]SBDI!W60+[1]EMS!W60</f>
        <v>43329.994769823803</v>
      </c>
      <c r="X60" s="113">
        <f>[1]Standard!X60+[1]Custom!X60+[1]RCX!X60+'[1]New Con.'!X60+[1]SBDI!X60+[1]EMS!X60</f>
        <v>82979.916156879961</v>
      </c>
      <c r="Y60" s="113">
        <f>[1]Standard!Y60+[1]Custom!Y60+[1]RCX!Y60+'[1]New Con.'!Y60+[1]SBDI!Y60+[1]EMS!Y60</f>
        <v>24911.723875620377</v>
      </c>
      <c r="Z60" s="113">
        <f>[1]Standard!Z60+[1]Custom!Z60+[1]RCX!Z60+'[1]New Con.'!Z60+[1]SBDI!Z60+[1]EMS!Z60</f>
        <v>0</v>
      </c>
      <c r="AA60" s="113">
        <f>[1]Standard!AA60+[1]Custom!AA60+[1]RCX!AA60+'[1]New Con.'!AA60+[1]SBDI!AA60+[1]EMS!AA60</f>
        <v>0</v>
      </c>
      <c r="AB60" s="113">
        <f>[1]Standard!AB60+[1]Custom!AB60+[1]RCX!AB60+'[1]New Con.'!AB60+[1]SBDI!AB60+[1]EMS!AB60</f>
        <v>127189.28791994788</v>
      </c>
      <c r="AC60" s="113">
        <f>[1]Standard!AC60+[1]Custom!AC60+[1]RCX!AC60+'[1]New Con.'!AC60+[1]SBDI!AC60+[1]EMS!AC60</f>
        <v>0</v>
      </c>
      <c r="AD60" s="113">
        <f>[1]Standard!AD60+[1]Custom!AD60+[1]RCX!AD60+'[1]New Con.'!AD60+[1]SBDI!AD60+[1]EMS!AD60</f>
        <v>0</v>
      </c>
      <c r="AE60" s="113">
        <f>[1]Standard!AE60+[1]Custom!AE60+[1]RCX!AE60+'[1]New Con.'!AE60+[1]SBDI!AE60+[1]EMS!AE60</f>
        <v>0</v>
      </c>
      <c r="AF60" s="113">
        <f>[1]Standard!AF60+[1]Custom!AF60+[1]RCX!AF60+'[1]New Con.'!AF60+[1]SBDI!AF60+[1]EMS!AF60</f>
        <v>0</v>
      </c>
      <c r="AG60" s="113">
        <f>[1]Standard!AG60+[1]Custom!AG60+[1]RCX!AG60+'[1]New Con.'!AG60+[1]SBDI!AG60+[1]EMS!AG60</f>
        <v>0</v>
      </c>
      <c r="AH60" s="113">
        <f>[1]Standard!AH60+[1]Custom!AH60+[1]RCX!AH60+'[1]New Con.'!AH60+[1]SBDI!AH60+[1]EMS!AH60</f>
        <v>0</v>
      </c>
      <c r="AI60" s="113">
        <f>[1]Standard!AI60+[1]Custom!AI60+[1]RCX!AI60+'[1]New Con.'!AI60+[1]SBDI!AI60+[1]EMS!AI60</f>
        <v>0</v>
      </c>
      <c r="AJ60" s="113">
        <f>[1]Standard!AJ60+[1]Custom!AJ60+[1]RCX!AJ60+'[1]New Con.'!AJ60+[1]SBDI!AJ60+[1]EMS!AJ60</f>
        <v>1836937</v>
      </c>
      <c r="AK60" s="113">
        <f>[1]Standard!AK60+[1]Custom!AK60+[1]RCX!AK60+'[1]New Con.'!AK60+[1]SBDI!AK60+[1]EMS!AK60</f>
        <v>0</v>
      </c>
      <c r="AL60" s="113">
        <f>[1]Standard!AL60+[1]Custom!AL60+[1]RCX!AL60+'[1]New Con.'!AL60+[1]SBDI!AL60+[1]EMS!AL60</f>
        <v>88642.309049865988</v>
      </c>
      <c r="AM60" s="113">
        <f>[1]Standard!AM60+[1]Custom!AM60+[1]RCX!AM60+'[1]New Con.'!AM60+[1]SBDI!AM60+[1]EMS!AM60</f>
        <v>0</v>
      </c>
      <c r="AN60" s="113">
        <f>[1]Standard!AN60+[1]Custom!AN60+[1]RCX!AN60+'[1]New Con.'!AN60+[1]SBDI!AN60+[1]EMS!AN60</f>
        <v>0</v>
      </c>
      <c r="AO60" s="113">
        <f>[1]Standard!AO60+[1]Custom!AO60+[1]RCX!AO60+'[1]New Con.'!AO60+[1]SBDI!AO60+[1]EMS!AO60</f>
        <v>0</v>
      </c>
      <c r="AQ60" s="136">
        <f>C60-'KWh (Monthly) ENTRY NLI '!E74</f>
        <v>0</v>
      </c>
      <c r="AR60" s="136">
        <f>D60-'KWh (Monthly) ENTRY NLI '!F74</f>
        <v>0</v>
      </c>
      <c r="AS60" s="136">
        <f>E60-'KWh (Monthly) ENTRY NLI '!G74</f>
        <v>0</v>
      </c>
      <c r="AT60" s="136">
        <f>F60-'KWh (Monthly) ENTRY NLI '!H74</f>
        <v>0</v>
      </c>
      <c r="AU60" s="136">
        <f>G60-'KWh (Monthly) ENTRY NLI '!I74</f>
        <v>0</v>
      </c>
      <c r="AV60" s="136">
        <f>H60-'KWh (Monthly) ENTRY NLI '!J74</f>
        <v>0</v>
      </c>
      <c r="AW60" s="136">
        <f>I60-'KWh (Monthly) ENTRY NLI '!K74</f>
        <v>0</v>
      </c>
      <c r="AX60" s="136">
        <f>J60-'KWh (Monthly) ENTRY NLI '!L74</f>
        <v>0</v>
      </c>
      <c r="AY60" s="136">
        <f>K60-'KWh (Monthly) ENTRY NLI '!M74</f>
        <v>0</v>
      </c>
      <c r="AZ60" s="136">
        <f>L60-'KWh (Monthly) ENTRY NLI '!N74</f>
        <v>0</v>
      </c>
      <c r="BA60" s="136">
        <f>M60-'KWh (Monthly) ENTRY NLI '!O74</f>
        <v>0</v>
      </c>
      <c r="BB60" s="136">
        <f>N60-'KWh (Monthly) ENTRY NLI '!P74</f>
        <v>0</v>
      </c>
      <c r="BC60" s="136">
        <f>O60-'KWh (Monthly) ENTRY NLI '!Q74</f>
        <v>0</v>
      </c>
      <c r="BD60" s="136">
        <f>P60-'KWh (Monthly) ENTRY NLI '!R74</f>
        <v>0</v>
      </c>
      <c r="BE60" s="136">
        <f>Q60-'KWh (Monthly) ENTRY NLI '!S74</f>
        <v>0</v>
      </c>
      <c r="BF60" s="136">
        <f>R60-'KWh (Monthly) ENTRY NLI '!T74</f>
        <v>0</v>
      </c>
      <c r="BG60" s="136">
        <f>S60-'KWh (Monthly) ENTRY NLI '!U74</f>
        <v>0</v>
      </c>
      <c r="BH60" s="136">
        <f>T60-'KWh (Monthly) ENTRY NLI '!V74</f>
        <v>0</v>
      </c>
      <c r="BI60" s="136">
        <f>U60-'KWh (Monthly) ENTRY NLI '!W74</f>
        <v>0</v>
      </c>
      <c r="BJ60" s="136">
        <f>V60-'KWh (Monthly) ENTRY NLI '!X74</f>
        <v>0</v>
      </c>
      <c r="BK60" s="136">
        <f>W60-'KWh (Monthly) ENTRY NLI '!Y74</f>
        <v>0</v>
      </c>
      <c r="BL60" s="136">
        <f>X60-'KWh (Monthly) ENTRY NLI '!Z74</f>
        <v>0</v>
      </c>
      <c r="BM60" s="136">
        <f>Y60-'KWh (Monthly) ENTRY NLI '!AA74</f>
        <v>0</v>
      </c>
      <c r="BN60" s="136">
        <f>Z60-'KWh (Monthly) ENTRY NLI '!AB74</f>
        <v>0</v>
      </c>
      <c r="BO60" s="136">
        <f>AA60-'KWh (Monthly) ENTRY NLI '!AC74</f>
        <v>0</v>
      </c>
      <c r="BP60" s="136">
        <f>AB60-'KWh (Monthly) ENTRY NLI '!AD74</f>
        <v>0</v>
      </c>
      <c r="BQ60" s="136">
        <f>AC60-'KWh (Monthly) ENTRY NLI '!AE74</f>
        <v>0</v>
      </c>
      <c r="BR60" s="136">
        <f>AD60-'KWh (Monthly) ENTRY NLI '!AF74</f>
        <v>0</v>
      </c>
      <c r="BS60" s="136">
        <f>AE60-'KWh (Monthly) ENTRY NLI '!AG74</f>
        <v>0</v>
      </c>
      <c r="BT60" s="136">
        <f>AF60-'KWh (Monthly) ENTRY NLI '!AH74</f>
        <v>0</v>
      </c>
      <c r="BU60" s="136">
        <f>AG60-'KWh (Monthly) ENTRY NLI '!AI74</f>
        <v>0</v>
      </c>
      <c r="BV60" s="136">
        <f>AH60-'KWh (Monthly) ENTRY NLI '!AJ74</f>
        <v>0</v>
      </c>
      <c r="BW60" s="136">
        <f>AI60-'KWh (Monthly) ENTRY NLI '!AK74</f>
        <v>0</v>
      </c>
      <c r="BX60" s="136">
        <f>AJ60-'KWh (Monthly) ENTRY NLI '!AL74</f>
        <v>0</v>
      </c>
      <c r="BY60" s="136">
        <f>AK60-'KWh (Monthly) ENTRY NLI '!AM74</f>
        <v>0</v>
      </c>
      <c r="BZ60" s="136">
        <f>SUM(AL60:AO60)-'KWh (Monthly) ENTRY NLI '!AN74</f>
        <v>0</v>
      </c>
    </row>
    <row r="61" spans="1:78" x14ac:dyDescent="0.25">
      <c r="A61" s="224"/>
      <c r="B61" s="185" t="s">
        <v>15</v>
      </c>
      <c r="C61" s="113">
        <f>[1]Standard!C61+[1]Custom!C61+[1]RCX!C61+'[1]New Con.'!C61+[1]SBDI!C61+[1]EMS!C61</f>
        <v>0</v>
      </c>
      <c r="D61" s="113">
        <f>[1]Standard!D61+[1]Custom!D61+[1]RCX!D61+'[1]New Con.'!D61+[1]SBDI!D61+[1]EMS!D61</f>
        <v>0</v>
      </c>
      <c r="E61" s="113">
        <f>[1]Standard!E61+[1]Custom!E61+[1]RCX!E61+'[1]New Con.'!E61+[1]SBDI!E61+[1]EMS!E61</f>
        <v>0</v>
      </c>
      <c r="F61" s="113">
        <f>[1]Standard!F61+[1]Custom!F61+[1]RCX!F61+'[1]New Con.'!F61+[1]SBDI!F61+[1]EMS!F61</f>
        <v>0</v>
      </c>
      <c r="G61" s="113">
        <f>[1]Standard!G61+[1]Custom!G61+[1]RCX!G61+'[1]New Con.'!G61+[1]SBDI!G61+[1]EMS!G61</f>
        <v>0</v>
      </c>
      <c r="H61" s="113">
        <f>[1]Standard!H61+[1]Custom!H61+[1]RCX!H61+'[1]New Con.'!H61+[1]SBDI!H61+[1]EMS!H61</f>
        <v>0</v>
      </c>
      <c r="I61" s="113">
        <f>[1]Standard!I61+[1]Custom!I61+[1]RCX!I61+'[1]New Con.'!I61+[1]SBDI!I61+[1]EMS!I61</f>
        <v>0</v>
      </c>
      <c r="J61" s="113">
        <f>[1]Standard!J61+[1]Custom!J61+[1]RCX!J61+'[1]New Con.'!J61+[1]SBDI!J61+[1]EMS!J61</f>
        <v>0</v>
      </c>
      <c r="K61" s="113">
        <f>[1]Standard!K61+[1]Custom!K61+[1]RCX!K61+'[1]New Con.'!K61+[1]SBDI!K61+[1]EMS!K61</f>
        <v>0</v>
      </c>
      <c r="L61" s="113">
        <f>[1]Standard!L61+[1]Custom!L61+[1]RCX!L61+'[1]New Con.'!L61+[1]SBDI!L61+[1]EMS!L61</f>
        <v>0</v>
      </c>
      <c r="M61" s="113">
        <f>[1]Standard!M61+[1]Custom!M61+[1]RCX!M61+'[1]New Con.'!M61+[1]SBDI!M61+[1]EMS!M61</f>
        <v>0</v>
      </c>
      <c r="N61" s="113">
        <f>[1]Standard!N61+[1]Custom!N61+[1]RCX!N61+'[1]New Con.'!N61+[1]SBDI!N61+[1]EMS!N61</f>
        <v>73494</v>
      </c>
      <c r="O61" s="113">
        <f>[1]Standard!O61+[1]Custom!O61+[1]RCX!O61+'[1]New Con.'!O61+[1]SBDI!O61+[1]EMS!O61</f>
        <v>0</v>
      </c>
      <c r="P61" s="113">
        <f>[1]Standard!P61+[1]Custom!P61+[1]RCX!P61+'[1]New Con.'!P61+[1]SBDI!P61+[1]EMS!P61</f>
        <v>0</v>
      </c>
      <c r="Q61" s="113">
        <f>[1]Standard!Q61+[1]Custom!Q61+[1]RCX!Q61+'[1]New Con.'!Q61+[1]SBDI!Q61+[1]EMS!Q61</f>
        <v>0</v>
      </c>
      <c r="R61" s="113">
        <f>[1]Standard!R61+[1]Custom!R61+[1]RCX!R61+'[1]New Con.'!R61+[1]SBDI!R61+[1]EMS!R61</f>
        <v>0</v>
      </c>
      <c r="S61" s="113">
        <f>[1]Standard!S61+[1]Custom!S61+[1]RCX!S61+'[1]New Con.'!S61+[1]SBDI!S61+[1]EMS!S61</f>
        <v>0</v>
      </c>
      <c r="T61" s="113">
        <f>[1]Standard!T61+[1]Custom!T61+[1]RCX!T61+'[1]New Con.'!T61+[1]SBDI!T61+[1]EMS!T61</f>
        <v>0</v>
      </c>
      <c r="U61" s="113">
        <f>[1]Standard!U61+[1]Custom!U61+[1]RCX!U61+'[1]New Con.'!U61+[1]SBDI!U61+[1]EMS!U61</f>
        <v>0</v>
      </c>
      <c r="V61" s="113">
        <f>[1]Standard!V61+[1]Custom!V61+[1]RCX!V61+'[1]New Con.'!V61+[1]SBDI!V61+[1]EMS!V61</f>
        <v>38958.114037100553</v>
      </c>
      <c r="W61" s="113">
        <f>[1]Standard!W61+[1]Custom!W61+[1]RCX!W61+'[1]New Con.'!W61+[1]SBDI!W61+[1]EMS!W61</f>
        <v>0</v>
      </c>
      <c r="X61" s="113">
        <f>[1]Standard!X61+[1]Custom!X61+[1]RCX!X61+'[1]New Con.'!X61+[1]SBDI!X61+[1]EMS!X61</f>
        <v>0</v>
      </c>
      <c r="Y61" s="113">
        <f>[1]Standard!Y61+[1]Custom!Y61+[1]RCX!Y61+'[1]New Con.'!Y61+[1]SBDI!Y61+[1]EMS!Y61</f>
        <v>683611.2119279122</v>
      </c>
      <c r="Z61" s="113">
        <f>[1]Standard!Z61+[1]Custom!Z61+[1]RCX!Z61+'[1]New Con.'!Z61+[1]SBDI!Z61+[1]EMS!Z61</f>
        <v>0</v>
      </c>
      <c r="AA61" s="113">
        <f>[1]Standard!AA61+[1]Custom!AA61+[1]RCX!AA61+'[1]New Con.'!AA61+[1]SBDI!AA61+[1]EMS!AA61</f>
        <v>352833.87913602561</v>
      </c>
      <c r="AB61" s="113">
        <f>[1]Standard!AB61+[1]Custom!AB61+[1]RCX!AB61+'[1]New Con.'!AB61+[1]SBDI!AB61+[1]EMS!AB61</f>
        <v>0</v>
      </c>
      <c r="AC61" s="113">
        <f>[1]Standard!AC61+[1]Custom!AC61+[1]RCX!AC61+'[1]New Con.'!AC61+[1]SBDI!AC61+[1]EMS!AC61</f>
        <v>0</v>
      </c>
      <c r="AD61" s="113">
        <f>[1]Standard!AD61+[1]Custom!AD61+[1]RCX!AD61+'[1]New Con.'!AD61+[1]SBDI!AD61+[1]EMS!AD61</f>
        <v>0</v>
      </c>
      <c r="AE61" s="113">
        <f>[1]Standard!AE61+[1]Custom!AE61+[1]RCX!AE61+'[1]New Con.'!AE61+[1]SBDI!AE61+[1]EMS!AE61</f>
        <v>0</v>
      </c>
      <c r="AF61" s="113">
        <f>[1]Standard!AF61+[1]Custom!AF61+[1]RCX!AF61+'[1]New Con.'!AF61+[1]SBDI!AF61+[1]EMS!AF61</f>
        <v>0</v>
      </c>
      <c r="AG61" s="113">
        <f>[1]Standard!AG61+[1]Custom!AG61+[1]RCX!AG61+'[1]New Con.'!AG61+[1]SBDI!AG61+[1]EMS!AG61</f>
        <v>0</v>
      </c>
      <c r="AH61" s="113">
        <f>[1]Standard!AH61+[1]Custom!AH61+[1]RCX!AH61+'[1]New Con.'!AH61+[1]SBDI!AH61+[1]EMS!AH61</f>
        <v>0</v>
      </c>
      <c r="AI61" s="113">
        <f>[1]Standard!AI61+[1]Custom!AI61+[1]RCX!AI61+'[1]New Con.'!AI61+[1]SBDI!AI61+[1]EMS!AI61</f>
        <v>3207378</v>
      </c>
      <c r="AJ61" s="113">
        <f>[1]Standard!AJ61+[1]Custom!AJ61+[1]RCX!AJ61+'[1]New Con.'!AJ61+[1]SBDI!AJ61+[1]EMS!AJ61</f>
        <v>0</v>
      </c>
      <c r="AK61" s="113">
        <f>[1]Standard!AK61+[1]Custom!AK61+[1]RCX!AK61+'[1]New Con.'!AK61+[1]SBDI!AK61+[1]EMS!AK61</f>
        <v>0</v>
      </c>
      <c r="AL61" s="113">
        <f>[1]Standard!AL61+[1]Custom!AL61+[1]RCX!AL61+'[1]New Con.'!AL61+[1]SBDI!AL61+[1]EMS!AL61</f>
        <v>1547461</v>
      </c>
      <c r="AM61" s="113">
        <f>[1]Standard!AM61+[1]Custom!AM61+[1]RCX!AM61+'[1]New Con.'!AM61+[1]SBDI!AM61+[1]EMS!AM61</f>
        <v>0</v>
      </c>
      <c r="AN61" s="113">
        <f>[1]Standard!AN61+[1]Custom!AN61+[1]RCX!AN61+'[1]New Con.'!AN61+[1]SBDI!AN61+[1]EMS!AN61</f>
        <v>0</v>
      </c>
      <c r="AO61" s="113">
        <f>[1]Standard!AO61+[1]Custom!AO61+[1]RCX!AO61+'[1]New Con.'!AO61+[1]SBDI!AO61+[1]EMS!AO61</f>
        <v>0</v>
      </c>
      <c r="AQ61" s="136">
        <f>C61-'KWh (Monthly) ENTRY NLI '!E75</f>
        <v>0</v>
      </c>
      <c r="AR61" s="136">
        <f>D61-'KWh (Monthly) ENTRY NLI '!F75</f>
        <v>0</v>
      </c>
      <c r="AS61" s="136">
        <f>E61-'KWh (Monthly) ENTRY NLI '!G75</f>
        <v>0</v>
      </c>
      <c r="AT61" s="136">
        <f>F61-'KWh (Monthly) ENTRY NLI '!H75</f>
        <v>0</v>
      </c>
      <c r="AU61" s="136">
        <f>G61-'KWh (Monthly) ENTRY NLI '!I75</f>
        <v>0</v>
      </c>
      <c r="AV61" s="136">
        <f>H61-'KWh (Monthly) ENTRY NLI '!J75</f>
        <v>0</v>
      </c>
      <c r="AW61" s="136">
        <f>I61-'KWh (Monthly) ENTRY NLI '!K75</f>
        <v>0</v>
      </c>
      <c r="AX61" s="136">
        <f>J61-'KWh (Monthly) ENTRY NLI '!L75</f>
        <v>0</v>
      </c>
      <c r="AY61" s="136">
        <f>K61-'KWh (Monthly) ENTRY NLI '!M75</f>
        <v>0</v>
      </c>
      <c r="AZ61" s="136">
        <f>L61-'KWh (Monthly) ENTRY NLI '!N75</f>
        <v>0</v>
      </c>
      <c r="BA61" s="136">
        <f>M61-'KWh (Monthly) ENTRY NLI '!O75</f>
        <v>0</v>
      </c>
      <c r="BB61" s="136">
        <f>N61-'KWh (Monthly) ENTRY NLI '!P75</f>
        <v>0</v>
      </c>
      <c r="BC61" s="136">
        <f>O61-'KWh (Monthly) ENTRY NLI '!Q75</f>
        <v>0</v>
      </c>
      <c r="BD61" s="136">
        <f>P61-'KWh (Monthly) ENTRY NLI '!R75</f>
        <v>0</v>
      </c>
      <c r="BE61" s="136">
        <f>Q61-'KWh (Monthly) ENTRY NLI '!S75</f>
        <v>0</v>
      </c>
      <c r="BF61" s="136">
        <f>R61-'KWh (Monthly) ENTRY NLI '!T75</f>
        <v>0</v>
      </c>
      <c r="BG61" s="136">
        <f>S61-'KWh (Monthly) ENTRY NLI '!U75</f>
        <v>0</v>
      </c>
      <c r="BH61" s="136">
        <f>T61-'KWh (Monthly) ENTRY NLI '!V75</f>
        <v>0</v>
      </c>
      <c r="BI61" s="136">
        <f>U61-'KWh (Monthly) ENTRY NLI '!W75</f>
        <v>0</v>
      </c>
      <c r="BJ61" s="136">
        <f>V61-'KWh (Monthly) ENTRY NLI '!X75</f>
        <v>0</v>
      </c>
      <c r="BK61" s="136">
        <f>W61-'KWh (Monthly) ENTRY NLI '!Y75</f>
        <v>0</v>
      </c>
      <c r="BL61" s="136">
        <f>X61-'KWh (Monthly) ENTRY NLI '!Z75</f>
        <v>0</v>
      </c>
      <c r="BM61" s="136">
        <f>Y61-'KWh (Monthly) ENTRY NLI '!AA75</f>
        <v>0</v>
      </c>
      <c r="BN61" s="136">
        <f>Z61-'KWh (Monthly) ENTRY NLI '!AB75</f>
        <v>0</v>
      </c>
      <c r="BO61" s="136">
        <f>AA61-'KWh (Monthly) ENTRY NLI '!AC75</f>
        <v>0</v>
      </c>
      <c r="BP61" s="136">
        <f>AB61-'KWh (Monthly) ENTRY NLI '!AD75</f>
        <v>0</v>
      </c>
      <c r="BQ61" s="136">
        <f>AC61-'KWh (Monthly) ENTRY NLI '!AE75</f>
        <v>0</v>
      </c>
      <c r="BR61" s="136">
        <f>AD61-'KWh (Monthly) ENTRY NLI '!AF75</f>
        <v>0</v>
      </c>
      <c r="BS61" s="136">
        <f>AE61-'KWh (Monthly) ENTRY NLI '!AG75</f>
        <v>0</v>
      </c>
      <c r="BT61" s="136">
        <f>AF61-'KWh (Monthly) ENTRY NLI '!AH75</f>
        <v>0</v>
      </c>
      <c r="BU61" s="136">
        <f>AG61-'KWh (Monthly) ENTRY NLI '!AI75</f>
        <v>0</v>
      </c>
      <c r="BV61" s="136">
        <f>AH61-'KWh (Monthly) ENTRY NLI '!AJ75</f>
        <v>0</v>
      </c>
      <c r="BW61" s="136">
        <f>AI61-'KWh (Monthly) ENTRY NLI '!AK75</f>
        <v>0</v>
      </c>
      <c r="BX61" s="136">
        <f>AJ61-'KWh (Monthly) ENTRY NLI '!AL75</f>
        <v>0</v>
      </c>
      <c r="BY61" s="136">
        <f>AK61-'KWh (Monthly) ENTRY NLI '!AM75</f>
        <v>0</v>
      </c>
      <c r="BZ61" s="136">
        <f>SUM(AL61:AO61)-'KWh (Monthly) ENTRY NLI '!AN75</f>
        <v>0</v>
      </c>
    </row>
    <row r="62" spans="1:78" x14ac:dyDescent="0.25">
      <c r="A62" s="224"/>
      <c r="B62" s="185" t="s">
        <v>7</v>
      </c>
      <c r="C62" s="113">
        <f>[1]Standard!C62+[1]Custom!C62+[1]RCX!C62+'[1]New Con.'!C62+[1]SBDI!C62+[1]EMS!C62</f>
        <v>0</v>
      </c>
      <c r="D62" s="113">
        <f>[1]Standard!D62+[1]Custom!D62+[1]RCX!D62+'[1]New Con.'!D62+[1]SBDI!D62+[1]EMS!D62</f>
        <v>0</v>
      </c>
      <c r="E62" s="113">
        <f>[1]Standard!E62+[1]Custom!E62+[1]RCX!E62+'[1]New Con.'!E62+[1]SBDI!E62+[1]EMS!E62</f>
        <v>0</v>
      </c>
      <c r="F62" s="113">
        <f>[1]Standard!F62+[1]Custom!F62+[1]RCX!F62+'[1]New Con.'!F62+[1]SBDI!F62+[1]EMS!F62</f>
        <v>0</v>
      </c>
      <c r="G62" s="113">
        <f>[1]Standard!G62+[1]Custom!G62+[1]RCX!G62+'[1]New Con.'!G62+[1]SBDI!G62+[1]EMS!G62</f>
        <v>0</v>
      </c>
      <c r="H62" s="113">
        <f>[1]Standard!H62+[1]Custom!H62+[1]RCX!H62+'[1]New Con.'!H62+[1]SBDI!H62+[1]EMS!H62</f>
        <v>0</v>
      </c>
      <c r="I62" s="113">
        <f>[1]Standard!I62+[1]Custom!I62+[1]RCX!I62+'[1]New Con.'!I62+[1]SBDI!I62+[1]EMS!I62</f>
        <v>0</v>
      </c>
      <c r="J62" s="113">
        <f>[1]Standard!J62+[1]Custom!J62+[1]RCX!J62+'[1]New Con.'!J62+[1]SBDI!J62+[1]EMS!J62</f>
        <v>0</v>
      </c>
      <c r="K62" s="113">
        <f>[1]Standard!K62+[1]Custom!K62+[1]RCX!K62+'[1]New Con.'!K62+[1]SBDI!K62+[1]EMS!K62</f>
        <v>0</v>
      </c>
      <c r="L62" s="113">
        <f>[1]Standard!L62+[1]Custom!L62+[1]RCX!L62+'[1]New Con.'!L62+[1]SBDI!L62+[1]EMS!L62</f>
        <v>0</v>
      </c>
      <c r="M62" s="113">
        <f>[1]Standard!M62+[1]Custom!M62+[1]RCX!M62+'[1]New Con.'!M62+[1]SBDI!M62+[1]EMS!M62</f>
        <v>0</v>
      </c>
      <c r="N62" s="113">
        <f>[1]Standard!N62+[1]Custom!N62+[1]RCX!N62+'[1]New Con.'!N62+[1]SBDI!N62+[1]EMS!N62</f>
        <v>0</v>
      </c>
      <c r="O62" s="113">
        <f>[1]Standard!O62+[1]Custom!O62+[1]RCX!O62+'[1]New Con.'!O62+[1]SBDI!O62+[1]EMS!O62</f>
        <v>206291.82666168371</v>
      </c>
      <c r="P62" s="113">
        <f>[1]Standard!P62+[1]Custom!P62+[1]RCX!P62+'[1]New Con.'!P62+[1]SBDI!P62+[1]EMS!P62</f>
        <v>0</v>
      </c>
      <c r="Q62" s="113">
        <f>[1]Standard!Q62+[1]Custom!Q62+[1]RCX!Q62+'[1]New Con.'!Q62+[1]SBDI!Q62+[1]EMS!Q62</f>
        <v>2041790</v>
      </c>
      <c r="R62" s="113">
        <f>[1]Standard!R62+[1]Custom!R62+[1]RCX!R62+'[1]New Con.'!R62+[1]SBDI!R62+[1]EMS!R62</f>
        <v>0</v>
      </c>
      <c r="S62" s="113">
        <f>[1]Standard!S62+[1]Custom!S62+[1]RCX!S62+'[1]New Con.'!S62+[1]SBDI!S62+[1]EMS!S62</f>
        <v>0</v>
      </c>
      <c r="T62" s="113">
        <f>[1]Standard!T62+[1]Custom!T62+[1]RCX!T62+'[1]New Con.'!T62+[1]SBDI!T62+[1]EMS!T62</f>
        <v>4615310</v>
      </c>
      <c r="U62" s="113">
        <f>[1]Standard!U62+[1]Custom!U62+[1]RCX!U62+'[1]New Con.'!U62+[1]SBDI!U62+[1]EMS!U62</f>
        <v>92473.507997372391</v>
      </c>
      <c r="V62" s="113">
        <f>[1]Standard!V62+[1]Custom!V62+[1]RCX!V62+'[1]New Con.'!V62+[1]SBDI!V62+[1]EMS!V62</f>
        <v>0</v>
      </c>
      <c r="W62" s="113">
        <f>[1]Standard!W62+[1]Custom!W62+[1]RCX!W62+'[1]New Con.'!W62+[1]SBDI!W62+[1]EMS!W62</f>
        <v>0</v>
      </c>
      <c r="X62" s="113">
        <f>[1]Standard!X62+[1]Custom!X62+[1]RCX!X62+'[1]New Con.'!X62+[1]SBDI!X62+[1]EMS!X62</f>
        <v>0</v>
      </c>
      <c r="Y62" s="113">
        <f>[1]Standard!Y62+[1]Custom!Y62+[1]RCX!Y62+'[1]New Con.'!Y62+[1]SBDI!Y62+[1]EMS!Y62</f>
        <v>0</v>
      </c>
      <c r="Z62" s="113">
        <f>[1]Standard!Z62+[1]Custom!Z62+[1]RCX!Z62+'[1]New Con.'!Z62+[1]SBDI!Z62+[1]EMS!Z62</f>
        <v>0</v>
      </c>
      <c r="AA62" s="113">
        <f>[1]Standard!AA62+[1]Custom!AA62+[1]RCX!AA62+'[1]New Con.'!AA62+[1]SBDI!AA62+[1]EMS!AA62</f>
        <v>0</v>
      </c>
      <c r="AB62" s="113">
        <f>[1]Standard!AB62+[1]Custom!AB62+[1]RCX!AB62+'[1]New Con.'!AB62+[1]SBDI!AB62+[1]EMS!AB62</f>
        <v>0</v>
      </c>
      <c r="AC62" s="113">
        <f>[1]Standard!AC62+[1]Custom!AC62+[1]RCX!AC62+'[1]New Con.'!AC62+[1]SBDI!AC62+[1]EMS!AC62</f>
        <v>944062.67441831878</v>
      </c>
      <c r="AD62" s="113">
        <f>[1]Standard!AD62+[1]Custom!AD62+[1]RCX!AD62+'[1]New Con.'!AD62+[1]SBDI!AD62+[1]EMS!AD62</f>
        <v>0</v>
      </c>
      <c r="AE62" s="113">
        <f>[1]Standard!AE62+[1]Custom!AE62+[1]RCX!AE62+'[1]New Con.'!AE62+[1]SBDI!AE62+[1]EMS!AE62</f>
        <v>0</v>
      </c>
      <c r="AF62" s="113">
        <f>[1]Standard!AF62+[1]Custom!AF62+[1]RCX!AF62+'[1]New Con.'!AF62+[1]SBDI!AF62+[1]EMS!AF62</f>
        <v>0</v>
      </c>
      <c r="AG62" s="113">
        <f>[1]Standard!AG62+[1]Custom!AG62+[1]RCX!AG62+'[1]New Con.'!AG62+[1]SBDI!AG62+[1]EMS!AG62</f>
        <v>0</v>
      </c>
      <c r="AH62" s="113">
        <f>[1]Standard!AH62+[1]Custom!AH62+[1]RCX!AH62+'[1]New Con.'!AH62+[1]SBDI!AH62+[1]EMS!AH62</f>
        <v>0</v>
      </c>
      <c r="AI62" s="113">
        <f>[1]Standard!AI62+[1]Custom!AI62+[1]RCX!AI62+'[1]New Con.'!AI62+[1]SBDI!AI62+[1]EMS!AI62</f>
        <v>0</v>
      </c>
      <c r="AJ62" s="113">
        <f>[1]Standard!AJ62+[1]Custom!AJ62+[1]RCX!AJ62+'[1]New Con.'!AJ62+[1]SBDI!AJ62+[1]EMS!AJ62</f>
        <v>0</v>
      </c>
      <c r="AK62" s="113">
        <f>[1]Standard!AK62+[1]Custom!AK62+[1]RCX!AK62+'[1]New Con.'!AK62+[1]SBDI!AK62+[1]EMS!AK62</f>
        <v>0</v>
      </c>
      <c r="AL62" s="113">
        <f>[1]Standard!AL62+[1]Custom!AL62+[1]RCX!AL62+'[1]New Con.'!AL62+[1]SBDI!AL62+[1]EMS!AL62</f>
        <v>79246.402505878184</v>
      </c>
      <c r="AM62" s="113">
        <f>[1]Standard!AM62+[1]Custom!AM62+[1]RCX!AM62+'[1]New Con.'!AM62+[1]SBDI!AM62+[1]EMS!AM62</f>
        <v>0</v>
      </c>
      <c r="AN62" s="113">
        <f>[1]Standard!AN62+[1]Custom!AN62+[1]RCX!AN62+'[1]New Con.'!AN62+[1]SBDI!AN62+[1]EMS!AN62</f>
        <v>0</v>
      </c>
      <c r="AO62" s="113">
        <f>[1]Standard!AO62+[1]Custom!AO62+[1]RCX!AO62+'[1]New Con.'!AO62+[1]SBDI!AO62+[1]EMS!AO62</f>
        <v>0</v>
      </c>
      <c r="AQ62" s="136">
        <f>C62-'KWh (Monthly) ENTRY NLI '!E76</f>
        <v>0</v>
      </c>
      <c r="AR62" s="136">
        <f>D62-'KWh (Monthly) ENTRY NLI '!F76</f>
        <v>0</v>
      </c>
      <c r="AS62" s="136">
        <f>E62-'KWh (Monthly) ENTRY NLI '!G76</f>
        <v>0</v>
      </c>
      <c r="AT62" s="136">
        <f>F62-'KWh (Monthly) ENTRY NLI '!H76</f>
        <v>0</v>
      </c>
      <c r="AU62" s="136">
        <f>G62-'KWh (Monthly) ENTRY NLI '!I76</f>
        <v>0</v>
      </c>
      <c r="AV62" s="136">
        <f>H62-'KWh (Monthly) ENTRY NLI '!J76</f>
        <v>0</v>
      </c>
      <c r="AW62" s="136">
        <f>I62-'KWh (Monthly) ENTRY NLI '!K76</f>
        <v>0</v>
      </c>
      <c r="AX62" s="136">
        <f>J62-'KWh (Monthly) ENTRY NLI '!L76</f>
        <v>0</v>
      </c>
      <c r="AY62" s="136">
        <f>K62-'KWh (Monthly) ENTRY NLI '!M76</f>
        <v>0</v>
      </c>
      <c r="AZ62" s="136">
        <f>L62-'KWh (Monthly) ENTRY NLI '!N76</f>
        <v>0</v>
      </c>
      <c r="BA62" s="136">
        <f>M62-'KWh (Monthly) ENTRY NLI '!O76</f>
        <v>0</v>
      </c>
      <c r="BB62" s="136">
        <f>N62-'KWh (Monthly) ENTRY NLI '!P76</f>
        <v>0</v>
      </c>
      <c r="BC62" s="136">
        <f>O62-'KWh (Monthly) ENTRY NLI '!Q76</f>
        <v>0</v>
      </c>
      <c r="BD62" s="136">
        <f>P62-'KWh (Monthly) ENTRY NLI '!R76</f>
        <v>0</v>
      </c>
      <c r="BE62" s="136">
        <f>Q62-'KWh (Monthly) ENTRY NLI '!S76</f>
        <v>0</v>
      </c>
      <c r="BF62" s="136">
        <f>R62-'KWh (Monthly) ENTRY NLI '!T76</f>
        <v>0</v>
      </c>
      <c r="BG62" s="136">
        <f>S62-'KWh (Monthly) ENTRY NLI '!U76</f>
        <v>0</v>
      </c>
      <c r="BH62" s="136">
        <f>T62-'KWh (Monthly) ENTRY NLI '!V76</f>
        <v>0</v>
      </c>
      <c r="BI62" s="136">
        <f>U62-'KWh (Monthly) ENTRY NLI '!W76</f>
        <v>0</v>
      </c>
      <c r="BJ62" s="136">
        <f>V62-'KWh (Monthly) ENTRY NLI '!X76</f>
        <v>0</v>
      </c>
      <c r="BK62" s="136">
        <f>W62-'KWh (Monthly) ENTRY NLI '!Y76</f>
        <v>0</v>
      </c>
      <c r="BL62" s="136">
        <f>X62-'KWh (Monthly) ENTRY NLI '!Z76</f>
        <v>0</v>
      </c>
      <c r="BM62" s="136">
        <f>Y62-'KWh (Monthly) ENTRY NLI '!AA76</f>
        <v>0</v>
      </c>
      <c r="BN62" s="136">
        <f>Z62-'KWh (Monthly) ENTRY NLI '!AB76</f>
        <v>0</v>
      </c>
      <c r="BO62" s="136">
        <f>AA62-'KWh (Monthly) ENTRY NLI '!AC76</f>
        <v>0</v>
      </c>
      <c r="BP62" s="136">
        <f>AB62-'KWh (Monthly) ENTRY NLI '!AD76</f>
        <v>0</v>
      </c>
      <c r="BQ62" s="136">
        <f>AC62-'KWh (Monthly) ENTRY NLI '!AE76</f>
        <v>0</v>
      </c>
      <c r="BR62" s="136">
        <f>AD62-'KWh (Monthly) ENTRY NLI '!AF76</f>
        <v>0</v>
      </c>
      <c r="BS62" s="136">
        <f>AE62-'KWh (Monthly) ENTRY NLI '!AG76</f>
        <v>0</v>
      </c>
      <c r="BT62" s="136">
        <f>AF62-'KWh (Monthly) ENTRY NLI '!AH76</f>
        <v>0</v>
      </c>
      <c r="BU62" s="136">
        <f>AG62-'KWh (Monthly) ENTRY NLI '!AI76</f>
        <v>0</v>
      </c>
      <c r="BV62" s="136">
        <f>AH62-'KWh (Monthly) ENTRY NLI '!AJ76</f>
        <v>0</v>
      </c>
      <c r="BW62" s="136">
        <f>AI62-'KWh (Monthly) ENTRY NLI '!AK76</f>
        <v>0</v>
      </c>
      <c r="BX62" s="136">
        <f>AJ62-'KWh (Monthly) ENTRY NLI '!AL76</f>
        <v>0</v>
      </c>
      <c r="BY62" s="136">
        <f>AK62-'KWh (Monthly) ENTRY NLI '!AM76</f>
        <v>0</v>
      </c>
      <c r="BZ62" s="136">
        <f>SUM(AL62:AO62)-'KWh (Monthly) ENTRY NLI '!AN76</f>
        <v>0</v>
      </c>
    </row>
    <row r="63" spans="1:78" ht="15.75" thickBot="1" x14ac:dyDescent="0.3">
      <c r="A63" s="225"/>
      <c r="B63" s="185" t="s">
        <v>8</v>
      </c>
      <c r="C63" s="113">
        <f>[1]Standard!C63+[1]Custom!C63+[1]RCX!C63+'[1]New Con.'!C63+[1]SBDI!C63+[1]EMS!C63</f>
        <v>0</v>
      </c>
      <c r="D63" s="113">
        <f>[1]Standard!D63+[1]Custom!D63+[1]RCX!D63+'[1]New Con.'!D63+[1]SBDI!D63+[1]EMS!D63</f>
        <v>0</v>
      </c>
      <c r="E63" s="113">
        <f>[1]Standard!E63+[1]Custom!E63+[1]RCX!E63+'[1]New Con.'!E63+[1]SBDI!E63+[1]EMS!E63</f>
        <v>0</v>
      </c>
      <c r="F63" s="113">
        <f>[1]Standard!F63+[1]Custom!F63+[1]RCX!F63+'[1]New Con.'!F63+[1]SBDI!F63+[1]EMS!F63</f>
        <v>0</v>
      </c>
      <c r="G63" s="113">
        <f>[1]Standard!G63+[1]Custom!G63+[1]RCX!G63+'[1]New Con.'!G63+[1]SBDI!G63+[1]EMS!G63</f>
        <v>0</v>
      </c>
      <c r="H63" s="113">
        <f>[1]Standard!H63+[1]Custom!H63+[1]RCX!H63+'[1]New Con.'!H63+[1]SBDI!H63+[1]EMS!H63</f>
        <v>0</v>
      </c>
      <c r="I63" s="113">
        <f>[1]Standard!I63+[1]Custom!I63+[1]RCX!I63+'[1]New Con.'!I63+[1]SBDI!I63+[1]EMS!I63</f>
        <v>0</v>
      </c>
      <c r="J63" s="113">
        <f>[1]Standard!J63+[1]Custom!J63+[1]RCX!J63+'[1]New Con.'!J63+[1]SBDI!J63+[1]EMS!J63</f>
        <v>0</v>
      </c>
      <c r="K63" s="113">
        <f>[1]Standard!K63+[1]Custom!K63+[1]RCX!K63+'[1]New Con.'!K63+[1]SBDI!K63+[1]EMS!K63</f>
        <v>0</v>
      </c>
      <c r="L63" s="113">
        <f>[1]Standard!L63+[1]Custom!L63+[1]RCX!L63+'[1]New Con.'!L63+[1]SBDI!L63+[1]EMS!L63</f>
        <v>0</v>
      </c>
      <c r="M63" s="113">
        <f>[1]Standard!M63+[1]Custom!M63+[1]RCX!M63+'[1]New Con.'!M63+[1]SBDI!M63+[1]EMS!M63</f>
        <v>0</v>
      </c>
      <c r="N63" s="113">
        <f>[1]Standard!N63+[1]Custom!N63+[1]RCX!N63+'[1]New Con.'!N63+[1]SBDI!N63+[1]EMS!N63</f>
        <v>0</v>
      </c>
      <c r="O63" s="113">
        <f>[1]Standard!O63+[1]Custom!O63+[1]RCX!O63+'[1]New Con.'!O63+[1]SBDI!O63+[1]EMS!O63</f>
        <v>0</v>
      </c>
      <c r="P63" s="113">
        <f>[1]Standard!P63+[1]Custom!P63+[1]RCX!P63+'[1]New Con.'!P63+[1]SBDI!P63+[1]EMS!P63</f>
        <v>0</v>
      </c>
      <c r="Q63" s="113">
        <f>[1]Standard!Q63+[1]Custom!Q63+[1]RCX!Q63+'[1]New Con.'!Q63+[1]SBDI!Q63+[1]EMS!Q63</f>
        <v>0</v>
      </c>
      <c r="R63" s="113">
        <f>[1]Standard!R63+[1]Custom!R63+[1]RCX!R63+'[1]New Con.'!R63+[1]SBDI!R63+[1]EMS!R63</f>
        <v>0</v>
      </c>
      <c r="S63" s="113">
        <f>[1]Standard!S63+[1]Custom!S63+[1]RCX!S63+'[1]New Con.'!S63+[1]SBDI!S63+[1]EMS!S63</f>
        <v>0</v>
      </c>
      <c r="T63" s="113">
        <f>[1]Standard!T63+[1]Custom!T63+[1]RCX!T63+'[1]New Con.'!T63+[1]SBDI!T63+[1]EMS!T63</f>
        <v>0</v>
      </c>
      <c r="U63" s="113">
        <f>[1]Standard!U63+[1]Custom!U63+[1]RCX!U63+'[1]New Con.'!U63+[1]SBDI!U63+[1]EMS!U63</f>
        <v>0</v>
      </c>
      <c r="V63" s="113">
        <f>[1]Standard!V63+[1]Custom!V63+[1]RCX!V63+'[1]New Con.'!V63+[1]SBDI!V63+[1]EMS!V63</f>
        <v>0</v>
      </c>
      <c r="W63" s="113">
        <f>[1]Standard!W63+[1]Custom!W63+[1]RCX!W63+'[1]New Con.'!W63+[1]SBDI!W63+[1]EMS!W63</f>
        <v>0</v>
      </c>
      <c r="X63" s="113">
        <f>[1]Standard!X63+[1]Custom!X63+[1]RCX!X63+'[1]New Con.'!X63+[1]SBDI!X63+[1]EMS!X63</f>
        <v>0</v>
      </c>
      <c r="Y63" s="113">
        <f>[1]Standard!Y63+[1]Custom!Y63+[1]RCX!Y63+'[1]New Con.'!Y63+[1]SBDI!Y63+[1]EMS!Y63</f>
        <v>0</v>
      </c>
      <c r="Z63" s="113">
        <f>[1]Standard!Z63+[1]Custom!Z63+[1]RCX!Z63+'[1]New Con.'!Z63+[1]SBDI!Z63+[1]EMS!Z63</f>
        <v>0</v>
      </c>
      <c r="AA63" s="113">
        <f>[1]Standard!AA63+[1]Custom!AA63+[1]RCX!AA63+'[1]New Con.'!AA63+[1]SBDI!AA63+[1]EMS!AA63</f>
        <v>0</v>
      </c>
      <c r="AB63" s="113">
        <f>[1]Standard!AB63+[1]Custom!AB63+[1]RCX!AB63+'[1]New Con.'!AB63+[1]SBDI!AB63+[1]EMS!AB63</f>
        <v>0</v>
      </c>
      <c r="AC63" s="113">
        <f>[1]Standard!AC63+[1]Custom!AC63+[1]RCX!AC63+'[1]New Con.'!AC63+[1]SBDI!AC63+[1]EMS!AC63</f>
        <v>0</v>
      </c>
      <c r="AD63" s="113">
        <f>[1]Standard!AD63+[1]Custom!AD63+[1]RCX!AD63+'[1]New Con.'!AD63+[1]SBDI!AD63+[1]EMS!AD63</f>
        <v>0</v>
      </c>
      <c r="AE63" s="113">
        <f>[1]Standard!AE63+[1]Custom!AE63+[1]RCX!AE63+'[1]New Con.'!AE63+[1]SBDI!AE63+[1]EMS!AE63</f>
        <v>0</v>
      </c>
      <c r="AF63" s="113">
        <f>[1]Standard!AF63+[1]Custom!AF63+[1]RCX!AF63+'[1]New Con.'!AF63+[1]SBDI!AF63+[1]EMS!AF63</f>
        <v>0</v>
      </c>
      <c r="AG63" s="113">
        <f>[1]Standard!AG63+[1]Custom!AG63+[1]RCX!AG63+'[1]New Con.'!AG63+[1]SBDI!AG63+[1]EMS!AG63</f>
        <v>0</v>
      </c>
      <c r="AH63" s="113">
        <f>[1]Standard!AH63+[1]Custom!AH63+[1]RCX!AH63+'[1]New Con.'!AH63+[1]SBDI!AH63+[1]EMS!AH63</f>
        <v>0</v>
      </c>
      <c r="AI63" s="113">
        <f>[1]Standard!AI63+[1]Custom!AI63+[1]RCX!AI63+'[1]New Con.'!AI63+[1]SBDI!AI63+[1]EMS!AI63</f>
        <v>0</v>
      </c>
      <c r="AJ63" s="113">
        <f>[1]Standard!AJ63+[1]Custom!AJ63+[1]RCX!AJ63+'[1]New Con.'!AJ63+[1]SBDI!AJ63+[1]EMS!AJ63</f>
        <v>0</v>
      </c>
      <c r="AK63" s="113">
        <f>[1]Standard!AK63+[1]Custom!AK63+[1]RCX!AK63+'[1]New Con.'!AK63+[1]SBDI!AK63+[1]EMS!AK63</f>
        <v>0</v>
      </c>
      <c r="AL63" s="113">
        <f>[1]Standard!AL63+[1]Custom!AL63+[1]RCX!AL63+'[1]New Con.'!AL63+[1]SBDI!AL63+[1]EMS!AL63</f>
        <v>0</v>
      </c>
      <c r="AM63" s="113">
        <f>[1]Standard!AM63+[1]Custom!AM63+[1]RCX!AM63+'[1]New Con.'!AM63+[1]SBDI!AM63+[1]EMS!AM63</f>
        <v>0</v>
      </c>
      <c r="AN63" s="113">
        <f>[1]Standard!AN63+[1]Custom!AN63+[1]RCX!AN63+'[1]New Con.'!AN63+[1]SBDI!AN63+[1]EMS!AN63</f>
        <v>0</v>
      </c>
      <c r="AO63" s="113">
        <f>[1]Standard!AO63+[1]Custom!AO63+[1]RCX!AO63+'[1]New Con.'!AO63+[1]SBDI!AO63+[1]EMS!AO63</f>
        <v>0</v>
      </c>
      <c r="AQ63" s="136">
        <f>C63-'KWh (Monthly) ENTRY NLI '!E77</f>
        <v>0</v>
      </c>
      <c r="AR63" s="136">
        <f>D63-'KWh (Monthly) ENTRY NLI '!F77</f>
        <v>0</v>
      </c>
      <c r="AS63" s="136">
        <f>E63-'KWh (Monthly) ENTRY NLI '!G77</f>
        <v>0</v>
      </c>
      <c r="AT63" s="136">
        <f>F63-'KWh (Monthly) ENTRY NLI '!H77</f>
        <v>0</v>
      </c>
      <c r="AU63" s="136">
        <f>G63-'KWh (Monthly) ENTRY NLI '!I77</f>
        <v>0</v>
      </c>
      <c r="AV63" s="136">
        <f>H63-'KWh (Monthly) ENTRY NLI '!J77</f>
        <v>0</v>
      </c>
      <c r="AW63" s="136">
        <f>I63-'KWh (Monthly) ENTRY NLI '!K77</f>
        <v>0</v>
      </c>
      <c r="AX63" s="136">
        <f>J63-'KWh (Monthly) ENTRY NLI '!L77</f>
        <v>0</v>
      </c>
      <c r="AY63" s="136">
        <f>K63-'KWh (Monthly) ENTRY NLI '!M77</f>
        <v>0</v>
      </c>
      <c r="AZ63" s="136">
        <f>L63-'KWh (Monthly) ENTRY NLI '!N77</f>
        <v>0</v>
      </c>
      <c r="BA63" s="136">
        <f>M63-'KWh (Monthly) ENTRY NLI '!O77</f>
        <v>0</v>
      </c>
      <c r="BB63" s="136">
        <f>N63-'KWh (Monthly) ENTRY NLI '!P77</f>
        <v>0</v>
      </c>
      <c r="BC63" s="136">
        <f>O63-'KWh (Monthly) ENTRY NLI '!Q77</f>
        <v>0</v>
      </c>
      <c r="BD63" s="136">
        <f>P63-'KWh (Monthly) ENTRY NLI '!R77</f>
        <v>0</v>
      </c>
      <c r="BE63" s="136">
        <f>Q63-'KWh (Monthly) ENTRY NLI '!S77</f>
        <v>0</v>
      </c>
      <c r="BF63" s="136">
        <f>R63-'KWh (Monthly) ENTRY NLI '!T77</f>
        <v>0</v>
      </c>
      <c r="BG63" s="136">
        <f>S63-'KWh (Monthly) ENTRY NLI '!U77</f>
        <v>0</v>
      </c>
      <c r="BH63" s="136">
        <f>T63-'KWh (Monthly) ENTRY NLI '!V77</f>
        <v>0</v>
      </c>
      <c r="BI63" s="136">
        <f>U63-'KWh (Monthly) ENTRY NLI '!W77</f>
        <v>0</v>
      </c>
      <c r="BJ63" s="136">
        <f>V63-'KWh (Monthly) ENTRY NLI '!X77</f>
        <v>0</v>
      </c>
      <c r="BK63" s="136">
        <f>W63-'KWh (Monthly) ENTRY NLI '!Y77</f>
        <v>0</v>
      </c>
      <c r="BL63" s="136">
        <f>X63-'KWh (Monthly) ENTRY NLI '!Z77</f>
        <v>0</v>
      </c>
      <c r="BM63" s="136">
        <f>Y63-'KWh (Monthly) ENTRY NLI '!AA77</f>
        <v>0</v>
      </c>
      <c r="BN63" s="136">
        <f>Z63-'KWh (Monthly) ENTRY NLI '!AB77</f>
        <v>0</v>
      </c>
      <c r="BO63" s="136">
        <f>AA63-'KWh (Monthly) ENTRY NLI '!AC77</f>
        <v>0</v>
      </c>
      <c r="BP63" s="136">
        <f>AB63-'KWh (Monthly) ENTRY NLI '!AD77</f>
        <v>0</v>
      </c>
      <c r="BQ63" s="136">
        <f>AC63-'KWh (Monthly) ENTRY NLI '!AE77</f>
        <v>0</v>
      </c>
      <c r="BR63" s="136">
        <f>AD63-'KWh (Monthly) ENTRY NLI '!AF77</f>
        <v>0</v>
      </c>
      <c r="BS63" s="136">
        <f>AE63-'KWh (Monthly) ENTRY NLI '!AG77</f>
        <v>0</v>
      </c>
      <c r="BT63" s="136">
        <f>AF63-'KWh (Monthly) ENTRY NLI '!AH77</f>
        <v>0</v>
      </c>
      <c r="BU63" s="136">
        <f>AG63-'KWh (Monthly) ENTRY NLI '!AI77</f>
        <v>0</v>
      </c>
      <c r="BV63" s="136">
        <f>AH63-'KWh (Monthly) ENTRY NLI '!AJ77</f>
        <v>0</v>
      </c>
      <c r="BW63" s="136">
        <f>AI63-'KWh (Monthly) ENTRY NLI '!AK77</f>
        <v>0</v>
      </c>
      <c r="BX63" s="136">
        <f>AJ63-'KWh (Monthly) ENTRY NLI '!AL77</f>
        <v>0</v>
      </c>
      <c r="BY63" s="136">
        <f>AK63-'KWh (Monthly) ENTRY NLI '!AM77</f>
        <v>0</v>
      </c>
      <c r="BZ63" s="136">
        <f>SUM(AL63:AO63)-'KWh (Monthly) ENTRY NLI '!AN77</f>
        <v>0</v>
      </c>
    </row>
    <row r="64" spans="1:78" ht="15.75" thickBot="1" x14ac:dyDescent="0.3"/>
    <row r="65" spans="1:78" ht="15.75" x14ac:dyDescent="0.25">
      <c r="A65" s="184"/>
      <c r="B65" s="179" t="s">
        <v>34</v>
      </c>
      <c r="C65" s="147">
        <v>42430</v>
      </c>
      <c r="D65" s="147">
        <v>42461</v>
      </c>
      <c r="E65" s="147">
        <v>42491</v>
      </c>
      <c r="F65" s="147">
        <v>42522</v>
      </c>
      <c r="G65" s="147">
        <v>42552</v>
      </c>
      <c r="H65" s="147">
        <v>42583</v>
      </c>
      <c r="I65" s="147">
        <v>42614</v>
      </c>
      <c r="J65" s="147">
        <v>42644</v>
      </c>
      <c r="K65" s="147">
        <v>42675</v>
      </c>
      <c r="L65" s="147">
        <v>42705</v>
      </c>
      <c r="M65" s="147">
        <v>42736</v>
      </c>
      <c r="N65" s="147">
        <v>42767</v>
      </c>
      <c r="O65" s="147">
        <v>42795</v>
      </c>
      <c r="P65" s="147">
        <v>42826</v>
      </c>
      <c r="Q65" s="147">
        <v>42856</v>
      </c>
      <c r="R65" s="147">
        <v>42887</v>
      </c>
      <c r="S65" s="147">
        <v>42917</v>
      </c>
      <c r="T65" s="147">
        <v>42948</v>
      </c>
      <c r="U65" s="147">
        <v>42979</v>
      </c>
      <c r="V65" s="147">
        <v>43009</v>
      </c>
      <c r="W65" s="147">
        <v>43040</v>
      </c>
      <c r="X65" s="147">
        <v>43070</v>
      </c>
      <c r="Y65" s="147">
        <v>43101</v>
      </c>
      <c r="Z65" s="147">
        <v>43132</v>
      </c>
      <c r="AA65" s="147">
        <v>43160</v>
      </c>
      <c r="AB65" s="147">
        <v>43191</v>
      </c>
      <c r="AC65" s="147">
        <v>43221</v>
      </c>
      <c r="AD65" s="147">
        <v>43252</v>
      </c>
      <c r="AE65" s="147">
        <v>43282</v>
      </c>
      <c r="AF65" s="147">
        <v>43313</v>
      </c>
      <c r="AG65" s="147">
        <v>43344</v>
      </c>
      <c r="AH65" s="147">
        <v>43374</v>
      </c>
      <c r="AI65" s="147">
        <v>43405</v>
      </c>
      <c r="AJ65" s="147">
        <v>43435</v>
      </c>
      <c r="AK65" s="147">
        <v>43466</v>
      </c>
      <c r="AL65" s="147">
        <v>43497</v>
      </c>
      <c r="AM65" s="147">
        <v>43525</v>
      </c>
      <c r="AN65" s="147">
        <v>43556</v>
      </c>
      <c r="AO65" s="147">
        <v>43586</v>
      </c>
    </row>
    <row r="66" spans="1:78" x14ac:dyDescent="0.25">
      <c r="A66" s="223" t="s">
        <v>29</v>
      </c>
      <c r="B66" s="185" t="s">
        <v>9</v>
      </c>
      <c r="C66" s="113">
        <f>[1]Standard!C66+[1]Custom!C66+[1]RCX!C66+'[1]New Con.'!C66+[1]SBDI!C66+[1]EMS!C66</f>
        <v>0</v>
      </c>
      <c r="D66" s="113">
        <f>[1]Standard!D66+[1]Custom!D66+[1]RCX!D66+'[1]New Con.'!D66+[1]SBDI!D66+[1]EMS!D66</f>
        <v>0</v>
      </c>
      <c r="E66" s="113">
        <f>[1]Standard!E66+[1]Custom!E66+[1]RCX!E66+'[1]New Con.'!E66+[1]SBDI!E66+[1]EMS!E66</f>
        <v>0</v>
      </c>
      <c r="F66" s="113">
        <f>[1]Standard!F66+[1]Custom!F66+[1]RCX!F66+'[1]New Con.'!F66+[1]SBDI!F66+[1]EMS!F66</f>
        <v>0</v>
      </c>
      <c r="G66" s="113">
        <f>[1]Standard!G66+[1]Custom!G66+[1]RCX!G66+'[1]New Con.'!G66+[1]SBDI!G66+[1]EMS!G66</f>
        <v>0</v>
      </c>
      <c r="H66" s="113">
        <f>[1]Standard!H66+[1]Custom!H66+[1]RCX!H66+'[1]New Con.'!H66+[1]SBDI!H66+[1]EMS!H66</f>
        <v>0</v>
      </c>
      <c r="I66" s="113">
        <f>[1]Standard!I66+[1]Custom!I66+[1]RCX!I66+'[1]New Con.'!I66+[1]SBDI!I66+[1]EMS!I66</f>
        <v>0</v>
      </c>
      <c r="J66" s="113">
        <f>[1]Standard!J66+[1]Custom!J66+[1]RCX!J66+'[1]New Con.'!J66+[1]SBDI!J66+[1]EMS!J66</f>
        <v>0</v>
      </c>
      <c r="K66" s="113">
        <f>[1]Standard!K66+[1]Custom!K66+[1]RCX!K66+'[1]New Con.'!K66+[1]SBDI!K66+[1]EMS!K66</f>
        <v>0</v>
      </c>
      <c r="L66" s="113">
        <f>[1]Standard!L66+[1]Custom!L66+[1]RCX!L66+'[1]New Con.'!L66+[1]SBDI!L66+[1]EMS!L66</f>
        <v>0</v>
      </c>
      <c r="M66" s="113">
        <f>[1]Standard!M66+[1]Custom!M66+[1]RCX!M66+'[1]New Con.'!M66+[1]SBDI!M66+[1]EMS!M66</f>
        <v>0</v>
      </c>
      <c r="N66" s="113">
        <f>[1]Standard!N66+[1]Custom!N66+[1]RCX!N66+'[1]New Con.'!N66+[1]SBDI!N66+[1]EMS!N66</f>
        <v>0</v>
      </c>
      <c r="O66" s="113">
        <f>[1]Standard!O66+[1]Custom!O66+[1]RCX!O66+'[1]New Con.'!O66+[1]SBDI!O66+[1]EMS!O66</f>
        <v>0</v>
      </c>
      <c r="P66" s="113">
        <f>[1]Standard!P66+[1]Custom!P66+[1]RCX!P66+'[1]New Con.'!P66+[1]SBDI!P66+[1]EMS!P66</f>
        <v>0</v>
      </c>
      <c r="Q66" s="113">
        <f>[1]Standard!Q66+[1]Custom!Q66+[1]RCX!Q66+'[1]New Con.'!Q66+[1]SBDI!Q66+[1]EMS!Q66</f>
        <v>603541.89126712305</v>
      </c>
      <c r="R66" s="113">
        <f>[1]Standard!R66+[1]Custom!R66+[1]RCX!R66+'[1]New Con.'!R66+[1]SBDI!R66+[1]EMS!R66</f>
        <v>0</v>
      </c>
      <c r="S66" s="113">
        <f>[1]Standard!S66+[1]Custom!S66+[1]RCX!S66+'[1]New Con.'!S66+[1]SBDI!S66+[1]EMS!S66</f>
        <v>0</v>
      </c>
      <c r="T66" s="113">
        <f>[1]Standard!T66+[1]Custom!T66+[1]RCX!T66+'[1]New Con.'!T66+[1]SBDI!T66+[1]EMS!T66</f>
        <v>0</v>
      </c>
      <c r="U66" s="113">
        <f>[1]Standard!U66+[1]Custom!U66+[1]RCX!U66+'[1]New Con.'!U66+[1]SBDI!U66+[1]EMS!U66</f>
        <v>0</v>
      </c>
      <c r="V66" s="113">
        <f>[1]Standard!V66+[1]Custom!V66+[1]RCX!V66+'[1]New Con.'!V66+[1]SBDI!V66+[1]EMS!V66</f>
        <v>941571</v>
      </c>
      <c r="W66" s="113">
        <f>[1]Standard!W66+[1]Custom!W66+[1]RCX!W66+'[1]New Con.'!W66+[1]SBDI!W66+[1]EMS!W66</f>
        <v>0</v>
      </c>
      <c r="X66" s="113">
        <f>[1]Standard!X66+[1]Custom!X66+[1]RCX!X66+'[1]New Con.'!X66+[1]SBDI!X66+[1]EMS!X66</f>
        <v>0</v>
      </c>
      <c r="Y66" s="113">
        <f>[1]Standard!Y66+[1]Custom!Y66+[1]RCX!Y66+'[1]New Con.'!Y66+[1]SBDI!Y66+[1]EMS!Y66</f>
        <v>0</v>
      </c>
      <c r="Z66" s="113">
        <f>[1]Standard!Z66+[1]Custom!Z66+[1]RCX!Z66+'[1]New Con.'!Z66+[1]SBDI!Z66+[1]EMS!Z66</f>
        <v>0</v>
      </c>
      <c r="AA66" s="113">
        <f>[1]Standard!AA66+[1]Custom!AA66+[1]RCX!AA66+'[1]New Con.'!AA66+[1]SBDI!AA66+[1]EMS!AA66</f>
        <v>763854.98207792907</v>
      </c>
      <c r="AB66" s="113">
        <f>[1]Standard!AB66+[1]Custom!AB66+[1]RCX!AB66+'[1]New Con.'!AB66+[1]SBDI!AB66+[1]EMS!AB66</f>
        <v>0</v>
      </c>
      <c r="AC66" s="113">
        <f>[1]Standard!AC66+[1]Custom!AC66+[1]RCX!AC66+'[1]New Con.'!AC66+[1]SBDI!AC66+[1]EMS!AC66</f>
        <v>0</v>
      </c>
      <c r="AD66" s="113">
        <f>[1]Standard!AD66+[1]Custom!AD66+[1]RCX!AD66+'[1]New Con.'!AD66+[1]SBDI!AD66+[1]EMS!AD66</f>
        <v>0</v>
      </c>
      <c r="AE66" s="113">
        <f>[1]Standard!AE66+[1]Custom!AE66+[1]RCX!AE66+'[1]New Con.'!AE66+[1]SBDI!AE66+[1]EMS!AE66</f>
        <v>0</v>
      </c>
      <c r="AF66" s="113">
        <f>[1]Standard!AF66+[1]Custom!AF66+[1]RCX!AF66+'[1]New Con.'!AF66+[1]SBDI!AF66+[1]EMS!AF66</f>
        <v>0</v>
      </c>
      <c r="AG66" s="113">
        <f>[1]Standard!AG66+[1]Custom!AG66+[1]RCX!AG66+'[1]New Con.'!AG66+[1]SBDI!AG66+[1]EMS!AG66</f>
        <v>110331.11081515544</v>
      </c>
      <c r="AH66" s="113">
        <f>[1]Standard!AH66+[1]Custom!AH66+[1]RCX!AH66+'[1]New Con.'!AH66+[1]SBDI!AH66+[1]EMS!AH66</f>
        <v>0</v>
      </c>
      <c r="AI66" s="113">
        <f>[1]Standard!AI66+[1]Custom!AI66+[1]RCX!AI66+'[1]New Con.'!AI66+[1]SBDI!AI66+[1]EMS!AI66</f>
        <v>617133.05415523157</v>
      </c>
      <c r="AJ66" s="113">
        <f>[1]Standard!AJ66+[1]Custom!AJ66+[1]RCX!AJ66+'[1]New Con.'!AJ66+[1]SBDI!AJ66+[1]EMS!AJ66</f>
        <v>80525</v>
      </c>
      <c r="AK66" s="113">
        <f>[1]Standard!AK66+[1]Custom!AK66+[1]RCX!AK66+'[1]New Con.'!AK66+[1]SBDI!AK66+[1]EMS!AK66</f>
        <v>745873.12435200415</v>
      </c>
      <c r="AL66" s="113">
        <f>[1]Standard!AL66+[1]Custom!AL66+[1]RCX!AL66+'[1]New Con.'!AL66+[1]SBDI!AL66+[1]EMS!AL66</f>
        <v>811762.792750475</v>
      </c>
      <c r="AM66" s="113">
        <f>[1]Standard!AM66+[1]Custom!AM66+[1]RCX!AM66+'[1]New Con.'!AM66+[1]SBDI!AM66+[1]EMS!AM66</f>
        <v>0</v>
      </c>
      <c r="AN66" s="113">
        <f>[1]Standard!AN66+[1]Custom!AN66+[1]RCX!AN66+'[1]New Con.'!AN66+[1]SBDI!AN66+[1]EMS!AN66</f>
        <v>0</v>
      </c>
      <c r="AO66" s="113">
        <f>[1]Standard!AO66+[1]Custom!AO66+[1]RCX!AO66+'[1]New Con.'!AO66+[1]SBDI!AO66+[1]EMS!AO66</f>
        <v>0</v>
      </c>
      <c r="AQ66" s="136">
        <f>C66-'KWh (Monthly) ENTRY NLI '!E80</f>
        <v>0</v>
      </c>
      <c r="AR66" s="136">
        <f>D66-'KWh (Monthly) ENTRY NLI '!F80</f>
        <v>0</v>
      </c>
      <c r="AS66" s="136">
        <f>E66-'KWh (Monthly) ENTRY NLI '!G80</f>
        <v>0</v>
      </c>
      <c r="AT66" s="136">
        <f>F66-'KWh (Monthly) ENTRY NLI '!H80</f>
        <v>0</v>
      </c>
      <c r="AU66" s="136">
        <f>G66-'KWh (Monthly) ENTRY NLI '!I80</f>
        <v>0</v>
      </c>
      <c r="AV66" s="136">
        <f>H66-'KWh (Monthly) ENTRY NLI '!J80</f>
        <v>0</v>
      </c>
      <c r="AW66" s="136">
        <f>I66-'KWh (Monthly) ENTRY NLI '!K80</f>
        <v>0</v>
      </c>
      <c r="AX66" s="136">
        <f>J66-'KWh (Monthly) ENTRY NLI '!L80</f>
        <v>0</v>
      </c>
      <c r="AY66" s="136">
        <f>K66-'KWh (Monthly) ENTRY NLI '!M80</f>
        <v>0</v>
      </c>
      <c r="AZ66" s="136">
        <f>L66-'KWh (Monthly) ENTRY NLI '!N80</f>
        <v>0</v>
      </c>
      <c r="BA66" s="136">
        <f>M66-'KWh (Monthly) ENTRY NLI '!O80</f>
        <v>0</v>
      </c>
      <c r="BB66" s="136">
        <f>N66-'KWh (Monthly) ENTRY NLI '!P80</f>
        <v>0</v>
      </c>
      <c r="BC66" s="136">
        <f>O66-'KWh (Monthly) ENTRY NLI '!Q80</f>
        <v>0</v>
      </c>
      <c r="BD66" s="136">
        <f>P66-'KWh (Monthly) ENTRY NLI '!R80</f>
        <v>0</v>
      </c>
      <c r="BE66" s="136">
        <f>Q66-'KWh (Monthly) ENTRY NLI '!S80</f>
        <v>0</v>
      </c>
      <c r="BF66" s="136">
        <f>R66-'KWh (Monthly) ENTRY NLI '!T80</f>
        <v>0</v>
      </c>
      <c r="BG66" s="136">
        <f>S66-'KWh (Monthly) ENTRY NLI '!U80</f>
        <v>0</v>
      </c>
      <c r="BH66" s="136">
        <f>T66-'KWh (Monthly) ENTRY NLI '!V80</f>
        <v>0</v>
      </c>
      <c r="BI66" s="136">
        <f>U66-'KWh (Monthly) ENTRY NLI '!W80</f>
        <v>0</v>
      </c>
      <c r="BJ66" s="136">
        <f>V66-'KWh (Monthly) ENTRY NLI '!X80</f>
        <v>0</v>
      </c>
      <c r="BK66" s="136">
        <f>W66-'KWh (Monthly) ENTRY NLI '!Y80</f>
        <v>0</v>
      </c>
      <c r="BL66" s="136">
        <f>X66-'KWh (Monthly) ENTRY NLI '!Z80</f>
        <v>0</v>
      </c>
      <c r="BM66" s="136">
        <f>Y66-'KWh (Monthly) ENTRY NLI '!AA80</f>
        <v>0</v>
      </c>
      <c r="BN66" s="136">
        <f>Z66-'KWh (Monthly) ENTRY NLI '!AB80</f>
        <v>0</v>
      </c>
      <c r="BO66" s="136">
        <f>AA66-'KWh (Monthly) ENTRY NLI '!AC80</f>
        <v>0</v>
      </c>
      <c r="BP66" s="136">
        <f>AB66-'KWh (Monthly) ENTRY NLI '!AD80</f>
        <v>0</v>
      </c>
      <c r="BQ66" s="136">
        <f>AC66-'KWh (Monthly) ENTRY NLI '!AE80</f>
        <v>0</v>
      </c>
      <c r="BR66" s="136">
        <f>AD66-'KWh (Monthly) ENTRY NLI '!AF80</f>
        <v>0</v>
      </c>
      <c r="BS66" s="136">
        <f>AE66-'KWh (Monthly) ENTRY NLI '!AG80</f>
        <v>0</v>
      </c>
      <c r="BT66" s="136">
        <f>AF66-'KWh (Monthly) ENTRY NLI '!AH80</f>
        <v>0</v>
      </c>
      <c r="BU66" s="136">
        <f>AG66-'KWh (Monthly) ENTRY NLI '!AI80</f>
        <v>0</v>
      </c>
      <c r="BV66" s="136">
        <f>AH66-'KWh (Monthly) ENTRY NLI '!AJ80</f>
        <v>0</v>
      </c>
      <c r="BW66" s="136">
        <f>AI66-'KWh (Monthly) ENTRY NLI '!AK80</f>
        <v>0</v>
      </c>
      <c r="BX66" s="136">
        <f>AJ66-'KWh (Monthly) ENTRY NLI '!AL80</f>
        <v>0</v>
      </c>
      <c r="BY66" s="136">
        <f>AK66-'KWh (Monthly) ENTRY NLI '!AM80</f>
        <v>0</v>
      </c>
      <c r="BZ66" s="136">
        <f>SUM(AL66:AO66)-'KWh (Monthly) ENTRY NLI '!AN80</f>
        <v>0</v>
      </c>
    </row>
    <row r="67" spans="1:78" x14ac:dyDescent="0.25">
      <c r="A67" s="223"/>
      <c r="B67" s="185" t="s">
        <v>6</v>
      </c>
      <c r="C67" s="113">
        <f>[1]Standard!C67+[1]Custom!C67+[1]RCX!C67+'[1]New Con.'!C67+[1]SBDI!C67+[1]EMS!C67</f>
        <v>0</v>
      </c>
      <c r="D67" s="113">
        <f>[1]Standard!D67+[1]Custom!D67+[1]RCX!D67+'[1]New Con.'!D67+[1]SBDI!D67+[1]EMS!D67</f>
        <v>0</v>
      </c>
      <c r="E67" s="113">
        <f>[1]Standard!E67+[1]Custom!E67+[1]RCX!E67+'[1]New Con.'!E67+[1]SBDI!E67+[1]EMS!E67</f>
        <v>0</v>
      </c>
      <c r="F67" s="113">
        <f>[1]Standard!F67+[1]Custom!F67+[1]RCX!F67+'[1]New Con.'!F67+[1]SBDI!F67+[1]EMS!F67</f>
        <v>0</v>
      </c>
      <c r="G67" s="113">
        <f>[1]Standard!G67+[1]Custom!G67+[1]RCX!G67+'[1]New Con.'!G67+[1]SBDI!G67+[1]EMS!G67</f>
        <v>0</v>
      </c>
      <c r="H67" s="113">
        <f>[1]Standard!H67+[1]Custom!H67+[1]RCX!H67+'[1]New Con.'!H67+[1]SBDI!H67+[1]EMS!H67</f>
        <v>0</v>
      </c>
      <c r="I67" s="113">
        <f>[1]Standard!I67+[1]Custom!I67+[1]RCX!I67+'[1]New Con.'!I67+[1]SBDI!I67+[1]EMS!I67</f>
        <v>0</v>
      </c>
      <c r="J67" s="113">
        <f>[1]Standard!J67+[1]Custom!J67+[1]RCX!J67+'[1]New Con.'!J67+[1]SBDI!J67+[1]EMS!J67</f>
        <v>0</v>
      </c>
      <c r="K67" s="113">
        <f>[1]Standard!K67+[1]Custom!K67+[1]RCX!K67+'[1]New Con.'!K67+[1]SBDI!K67+[1]EMS!K67</f>
        <v>0</v>
      </c>
      <c r="L67" s="113">
        <f>[1]Standard!L67+[1]Custom!L67+[1]RCX!L67+'[1]New Con.'!L67+[1]SBDI!L67+[1]EMS!L67</f>
        <v>0</v>
      </c>
      <c r="M67" s="113">
        <f>[1]Standard!M67+[1]Custom!M67+[1]RCX!M67+'[1]New Con.'!M67+[1]SBDI!M67+[1]EMS!M67</f>
        <v>0</v>
      </c>
      <c r="N67" s="113">
        <f>[1]Standard!N67+[1]Custom!N67+[1]RCX!N67+'[1]New Con.'!N67+[1]SBDI!N67+[1]EMS!N67</f>
        <v>0</v>
      </c>
      <c r="O67" s="113">
        <f>[1]Standard!O67+[1]Custom!O67+[1]RCX!O67+'[1]New Con.'!O67+[1]SBDI!O67+[1]EMS!O67</f>
        <v>0</v>
      </c>
      <c r="P67" s="113">
        <f>[1]Standard!P67+[1]Custom!P67+[1]RCX!P67+'[1]New Con.'!P67+[1]SBDI!P67+[1]EMS!P67</f>
        <v>0</v>
      </c>
      <c r="Q67" s="113">
        <f>[1]Standard!Q67+[1]Custom!Q67+[1]RCX!Q67+'[1]New Con.'!Q67+[1]SBDI!Q67+[1]EMS!Q67</f>
        <v>0</v>
      </c>
      <c r="R67" s="113">
        <f>[1]Standard!R67+[1]Custom!R67+[1]RCX!R67+'[1]New Con.'!R67+[1]SBDI!R67+[1]EMS!R67</f>
        <v>0</v>
      </c>
      <c r="S67" s="113">
        <f>[1]Standard!S67+[1]Custom!S67+[1]RCX!S67+'[1]New Con.'!S67+[1]SBDI!S67+[1]EMS!S67</f>
        <v>0</v>
      </c>
      <c r="T67" s="113">
        <f>[1]Standard!T67+[1]Custom!T67+[1]RCX!T67+'[1]New Con.'!T67+[1]SBDI!T67+[1]EMS!T67</f>
        <v>0</v>
      </c>
      <c r="U67" s="113">
        <f>[1]Standard!U67+[1]Custom!U67+[1]RCX!U67+'[1]New Con.'!U67+[1]SBDI!U67+[1]EMS!U67</f>
        <v>0</v>
      </c>
      <c r="V67" s="113">
        <f>[1]Standard!V67+[1]Custom!V67+[1]RCX!V67+'[1]New Con.'!V67+[1]SBDI!V67+[1]EMS!V67</f>
        <v>0</v>
      </c>
      <c r="W67" s="113">
        <f>[1]Standard!W67+[1]Custom!W67+[1]RCX!W67+'[1]New Con.'!W67+[1]SBDI!W67+[1]EMS!W67</f>
        <v>0</v>
      </c>
      <c r="X67" s="113">
        <f>[1]Standard!X67+[1]Custom!X67+[1]RCX!X67+'[1]New Con.'!X67+[1]SBDI!X67+[1]EMS!X67</f>
        <v>0</v>
      </c>
      <c r="Y67" s="113">
        <f>[1]Standard!Y67+[1]Custom!Y67+[1]RCX!Y67+'[1]New Con.'!Y67+[1]SBDI!Y67+[1]EMS!Y67</f>
        <v>0</v>
      </c>
      <c r="Z67" s="113">
        <f>[1]Standard!Z67+[1]Custom!Z67+[1]RCX!Z67+'[1]New Con.'!Z67+[1]SBDI!Z67+[1]EMS!Z67</f>
        <v>0</v>
      </c>
      <c r="AA67" s="113">
        <f>[1]Standard!AA67+[1]Custom!AA67+[1]RCX!AA67+'[1]New Con.'!AA67+[1]SBDI!AA67+[1]EMS!AA67</f>
        <v>0</v>
      </c>
      <c r="AB67" s="113">
        <f>[1]Standard!AB67+[1]Custom!AB67+[1]RCX!AB67+'[1]New Con.'!AB67+[1]SBDI!AB67+[1]EMS!AB67</f>
        <v>0</v>
      </c>
      <c r="AC67" s="113">
        <f>[1]Standard!AC67+[1]Custom!AC67+[1]RCX!AC67+'[1]New Con.'!AC67+[1]SBDI!AC67+[1]EMS!AC67</f>
        <v>29480.733214549422</v>
      </c>
      <c r="AD67" s="113">
        <f>[1]Standard!AD67+[1]Custom!AD67+[1]RCX!AD67+'[1]New Con.'!AD67+[1]SBDI!AD67+[1]EMS!AD67</f>
        <v>0</v>
      </c>
      <c r="AE67" s="113">
        <f>[1]Standard!AE67+[1]Custom!AE67+[1]RCX!AE67+'[1]New Con.'!AE67+[1]SBDI!AE67+[1]EMS!AE67</f>
        <v>0</v>
      </c>
      <c r="AF67" s="113">
        <f>[1]Standard!AF67+[1]Custom!AF67+[1]RCX!AF67+'[1]New Con.'!AF67+[1]SBDI!AF67+[1]EMS!AF67</f>
        <v>0</v>
      </c>
      <c r="AG67" s="113">
        <f>[1]Standard!AG67+[1]Custom!AG67+[1]RCX!AG67+'[1]New Con.'!AG67+[1]SBDI!AG67+[1]EMS!AG67</f>
        <v>0</v>
      </c>
      <c r="AH67" s="113">
        <f>[1]Standard!AH67+[1]Custom!AH67+[1]RCX!AH67+'[1]New Con.'!AH67+[1]SBDI!AH67+[1]EMS!AH67</f>
        <v>0</v>
      </c>
      <c r="AI67" s="113">
        <f>[1]Standard!AI67+[1]Custom!AI67+[1]RCX!AI67+'[1]New Con.'!AI67+[1]SBDI!AI67+[1]EMS!AI67</f>
        <v>0</v>
      </c>
      <c r="AJ67" s="113">
        <f>[1]Standard!AJ67+[1]Custom!AJ67+[1]RCX!AJ67+'[1]New Con.'!AJ67+[1]SBDI!AJ67+[1]EMS!AJ67</f>
        <v>0</v>
      </c>
      <c r="AK67" s="113">
        <f>[1]Standard!AK67+[1]Custom!AK67+[1]RCX!AK67+'[1]New Con.'!AK67+[1]SBDI!AK67+[1]EMS!AK67</f>
        <v>0</v>
      </c>
      <c r="AL67" s="113">
        <f>[1]Standard!AL67+[1]Custom!AL67+[1]RCX!AL67+'[1]New Con.'!AL67+[1]SBDI!AL67+[1]EMS!AL67</f>
        <v>0</v>
      </c>
      <c r="AM67" s="113">
        <f>[1]Standard!AM67+[1]Custom!AM67+[1]RCX!AM67+'[1]New Con.'!AM67+[1]SBDI!AM67+[1]EMS!AM67</f>
        <v>0</v>
      </c>
      <c r="AN67" s="113">
        <f>[1]Standard!AN67+[1]Custom!AN67+[1]RCX!AN67+'[1]New Con.'!AN67+[1]SBDI!AN67+[1]EMS!AN67</f>
        <v>0</v>
      </c>
      <c r="AO67" s="113">
        <f>[1]Standard!AO67+[1]Custom!AO67+[1]RCX!AO67+'[1]New Con.'!AO67+[1]SBDI!AO67+[1]EMS!AO67</f>
        <v>0</v>
      </c>
      <c r="AQ67" s="136">
        <f>C67-'KWh (Monthly) ENTRY NLI '!E81</f>
        <v>0</v>
      </c>
      <c r="AR67" s="136">
        <f>D67-'KWh (Monthly) ENTRY NLI '!F81</f>
        <v>0</v>
      </c>
      <c r="AS67" s="136">
        <f>E67-'KWh (Monthly) ENTRY NLI '!G81</f>
        <v>0</v>
      </c>
      <c r="AT67" s="136">
        <f>F67-'KWh (Monthly) ENTRY NLI '!H81</f>
        <v>0</v>
      </c>
      <c r="AU67" s="136">
        <f>G67-'KWh (Monthly) ENTRY NLI '!I81</f>
        <v>0</v>
      </c>
      <c r="AV67" s="136">
        <f>H67-'KWh (Monthly) ENTRY NLI '!J81</f>
        <v>0</v>
      </c>
      <c r="AW67" s="136">
        <f>I67-'KWh (Monthly) ENTRY NLI '!K81</f>
        <v>0</v>
      </c>
      <c r="AX67" s="136">
        <f>J67-'KWh (Monthly) ENTRY NLI '!L81</f>
        <v>0</v>
      </c>
      <c r="AY67" s="136">
        <f>K67-'KWh (Monthly) ENTRY NLI '!M81</f>
        <v>0</v>
      </c>
      <c r="AZ67" s="136">
        <f>L67-'KWh (Monthly) ENTRY NLI '!N81</f>
        <v>0</v>
      </c>
      <c r="BA67" s="136">
        <f>M67-'KWh (Monthly) ENTRY NLI '!O81</f>
        <v>0</v>
      </c>
      <c r="BB67" s="136">
        <f>N67-'KWh (Monthly) ENTRY NLI '!P81</f>
        <v>0</v>
      </c>
      <c r="BC67" s="136">
        <f>O67-'KWh (Monthly) ENTRY NLI '!Q81</f>
        <v>0</v>
      </c>
      <c r="BD67" s="136">
        <f>P67-'KWh (Monthly) ENTRY NLI '!R81</f>
        <v>0</v>
      </c>
      <c r="BE67" s="136">
        <f>Q67-'KWh (Monthly) ENTRY NLI '!S81</f>
        <v>0</v>
      </c>
      <c r="BF67" s="136">
        <f>R67-'KWh (Monthly) ENTRY NLI '!T81</f>
        <v>0</v>
      </c>
      <c r="BG67" s="136">
        <f>S67-'KWh (Monthly) ENTRY NLI '!U81</f>
        <v>0</v>
      </c>
      <c r="BH67" s="136">
        <f>T67-'KWh (Monthly) ENTRY NLI '!V81</f>
        <v>0</v>
      </c>
      <c r="BI67" s="136">
        <f>U67-'KWh (Monthly) ENTRY NLI '!W81</f>
        <v>0</v>
      </c>
      <c r="BJ67" s="136">
        <f>V67-'KWh (Monthly) ENTRY NLI '!X81</f>
        <v>0</v>
      </c>
      <c r="BK67" s="136">
        <f>W67-'KWh (Monthly) ENTRY NLI '!Y81</f>
        <v>0</v>
      </c>
      <c r="BL67" s="136">
        <f>X67-'KWh (Monthly) ENTRY NLI '!Z81</f>
        <v>0</v>
      </c>
      <c r="BM67" s="136">
        <f>Y67-'KWh (Monthly) ENTRY NLI '!AA81</f>
        <v>0</v>
      </c>
      <c r="BN67" s="136">
        <f>Z67-'KWh (Monthly) ENTRY NLI '!AB81</f>
        <v>0</v>
      </c>
      <c r="BO67" s="136">
        <f>AA67-'KWh (Monthly) ENTRY NLI '!AC81</f>
        <v>0</v>
      </c>
      <c r="BP67" s="136">
        <f>AB67-'KWh (Monthly) ENTRY NLI '!AD81</f>
        <v>0</v>
      </c>
      <c r="BQ67" s="136">
        <f>AC67-'KWh (Monthly) ENTRY NLI '!AE81</f>
        <v>0</v>
      </c>
      <c r="BR67" s="136">
        <f>AD67-'KWh (Monthly) ENTRY NLI '!AF81</f>
        <v>0</v>
      </c>
      <c r="BS67" s="136">
        <f>AE67-'KWh (Monthly) ENTRY NLI '!AG81</f>
        <v>0</v>
      </c>
      <c r="BT67" s="136">
        <f>AF67-'KWh (Monthly) ENTRY NLI '!AH81</f>
        <v>0</v>
      </c>
      <c r="BU67" s="136">
        <f>AG67-'KWh (Monthly) ENTRY NLI '!AI81</f>
        <v>0</v>
      </c>
      <c r="BV67" s="136">
        <f>AH67-'KWh (Monthly) ENTRY NLI '!AJ81</f>
        <v>0</v>
      </c>
      <c r="BW67" s="136">
        <f>AI67-'KWh (Monthly) ENTRY NLI '!AK81</f>
        <v>0</v>
      </c>
      <c r="BX67" s="136">
        <f>AJ67-'KWh (Monthly) ENTRY NLI '!AL81</f>
        <v>0</v>
      </c>
      <c r="BY67" s="136">
        <f>AK67-'KWh (Monthly) ENTRY NLI '!AM81</f>
        <v>0</v>
      </c>
      <c r="BZ67" s="136">
        <f>SUM(AL67:AO67)-'KWh (Monthly) ENTRY NLI '!AN81</f>
        <v>0</v>
      </c>
    </row>
    <row r="68" spans="1:78" x14ac:dyDescent="0.25">
      <c r="A68" s="223"/>
      <c r="B68" s="185" t="s">
        <v>10</v>
      </c>
      <c r="C68" s="113">
        <f>[1]Standard!C68+[1]Custom!C68+[1]RCX!C68+'[1]New Con.'!C68+[1]SBDI!C68+[1]EMS!C68</f>
        <v>0</v>
      </c>
      <c r="D68" s="113">
        <f>[1]Standard!D68+[1]Custom!D68+[1]RCX!D68+'[1]New Con.'!D68+[1]SBDI!D68+[1]EMS!D68</f>
        <v>0</v>
      </c>
      <c r="E68" s="113">
        <f>[1]Standard!E68+[1]Custom!E68+[1]RCX!E68+'[1]New Con.'!E68+[1]SBDI!E68+[1]EMS!E68</f>
        <v>0</v>
      </c>
      <c r="F68" s="113">
        <f>[1]Standard!F68+[1]Custom!F68+[1]RCX!F68+'[1]New Con.'!F68+[1]SBDI!F68+[1]EMS!F68</f>
        <v>0</v>
      </c>
      <c r="G68" s="113">
        <f>[1]Standard!G68+[1]Custom!G68+[1]RCX!G68+'[1]New Con.'!G68+[1]SBDI!G68+[1]EMS!G68</f>
        <v>0</v>
      </c>
      <c r="H68" s="113">
        <f>[1]Standard!H68+[1]Custom!H68+[1]RCX!H68+'[1]New Con.'!H68+[1]SBDI!H68+[1]EMS!H68</f>
        <v>0</v>
      </c>
      <c r="I68" s="113">
        <f>[1]Standard!I68+[1]Custom!I68+[1]RCX!I68+'[1]New Con.'!I68+[1]SBDI!I68+[1]EMS!I68</f>
        <v>0</v>
      </c>
      <c r="J68" s="113">
        <f>[1]Standard!J68+[1]Custom!J68+[1]RCX!J68+'[1]New Con.'!J68+[1]SBDI!J68+[1]EMS!J68</f>
        <v>0</v>
      </c>
      <c r="K68" s="113">
        <f>[1]Standard!K68+[1]Custom!K68+[1]RCX!K68+'[1]New Con.'!K68+[1]SBDI!K68+[1]EMS!K68</f>
        <v>0</v>
      </c>
      <c r="L68" s="113">
        <f>[1]Standard!L68+[1]Custom!L68+[1]RCX!L68+'[1]New Con.'!L68+[1]SBDI!L68+[1]EMS!L68</f>
        <v>0</v>
      </c>
      <c r="M68" s="113">
        <f>[1]Standard!M68+[1]Custom!M68+[1]RCX!M68+'[1]New Con.'!M68+[1]SBDI!M68+[1]EMS!M68</f>
        <v>0</v>
      </c>
      <c r="N68" s="113">
        <f>[1]Standard!N68+[1]Custom!N68+[1]RCX!N68+'[1]New Con.'!N68+[1]SBDI!N68+[1]EMS!N68</f>
        <v>0</v>
      </c>
      <c r="O68" s="113">
        <f>[1]Standard!O68+[1]Custom!O68+[1]RCX!O68+'[1]New Con.'!O68+[1]SBDI!O68+[1]EMS!O68</f>
        <v>0</v>
      </c>
      <c r="P68" s="113">
        <f>[1]Standard!P68+[1]Custom!P68+[1]RCX!P68+'[1]New Con.'!P68+[1]SBDI!P68+[1]EMS!P68</f>
        <v>0</v>
      </c>
      <c r="Q68" s="113">
        <f>[1]Standard!Q68+[1]Custom!Q68+[1]RCX!Q68+'[1]New Con.'!Q68+[1]SBDI!Q68+[1]EMS!Q68</f>
        <v>0</v>
      </c>
      <c r="R68" s="113">
        <f>[1]Standard!R68+[1]Custom!R68+[1]RCX!R68+'[1]New Con.'!R68+[1]SBDI!R68+[1]EMS!R68</f>
        <v>0</v>
      </c>
      <c r="S68" s="113">
        <f>[1]Standard!S68+[1]Custom!S68+[1]RCX!S68+'[1]New Con.'!S68+[1]SBDI!S68+[1]EMS!S68</f>
        <v>0</v>
      </c>
      <c r="T68" s="113">
        <f>[1]Standard!T68+[1]Custom!T68+[1]RCX!T68+'[1]New Con.'!T68+[1]SBDI!T68+[1]EMS!T68</f>
        <v>0</v>
      </c>
      <c r="U68" s="113">
        <f>[1]Standard!U68+[1]Custom!U68+[1]RCX!U68+'[1]New Con.'!U68+[1]SBDI!U68+[1]EMS!U68</f>
        <v>0</v>
      </c>
      <c r="V68" s="113">
        <f>[1]Standard!V68+[1]Custom!V68+[1]RCX!V68+'[1]New Con.'!V68+[1]SBDI!V68+[1]EMS!V68</f>
        <v>0</v>
      </c>
      <c r="W68" s="113">
        <f>[1]Standard!W68+[1]Custom!W68+[1]RCX!W68+'[1]New Con.'!W68+[1]SBDI!W68+[1]EMS!W68</f>
        <v>0</v>
      </c>
      <c r="X68" s="113">
        <f>[1]Standard!X68+[1]Custom!X68+[1]RCX!X68+'[1]New Con.'!X68+[1]SBDI!X68+[1]EMS!X68</f>
        <v>0</v>
      </c>
      <c r="Y68" s="113">
        <f>[1]Standard!Y68+[1]Custom!Y68+[1]RCX!Y68+'[1]New Con.'!Y68+[1]SBDI!Y68+[1]EMS!Y68</f>
        <v>0</v>
      </c>
      <c r="Z68" s="113">
        <f>[1]Standard!Z68+[1]Custom!Z68+[1]RCX!Z68+'[1]New Con.'!Z68+[1]SBDI!Z68+[1]EMS!Z68</f>
        <v>0</v>
      </c>
      <c r="AA68" s="113">
        <f>[1]Standard!AA68+[1]Custom!AA68+[1]RCX!AA68+'[1]New Con.'!AA68+[1]SBDI!AA68+[1]EMS!AA68</f>
        <v>0</v>
      </c>
      <c r="AB68" s="113">
        <f>[1]Standard!AB68+[1]Custom!AB68+[1]RCX!AB68+'[1]New Con.'!AB68+[1]SBDI!AB68+[1]EMS!AB68</f>
        <v>0</v>
      </c>
      <c r="AC68" s="113">
        <f>[1]Standard!AC68+[1]Custom!AC68+[1]RCX!AC68+'[1]New Con.'!AC68+[1]SBDI!AC68+[1]EMS!AC68</f>
        <v>0</v>
      </c>
      <c r="AD68" s="113">
        <f>[1]Standard!AD68+[1]Custom!AD68+[1]RCX!AD68+'[1]New Con.'!AD68+[1]SBDI!AD68+[1]EMS!AD68</f>
        <v>0</v>
      </c>
      <c r="AE68" s="113">
        <f>[1]Standard!AE68+[1]Custom!AE68+[1]RCX!AE68+'[1]New Con.'!AE68+[1]SBDI!AE68+[1]EMS!AE68</f>
        <v>0</v>
      </c>
      <c r="AF68" s="113">
        <f>[1]Standard!AF68+[1]Custom!AF68+[1]RCX!AF68+'[1]New Con.'!AF68+[1]SBDI!AF68+[1]EMS!AF68</f>
        <v>0</v>
      </c>
      <c r="AG68" s="113">
        <f>[1]Standard!AG68+[1]Custom!AG68+[1]RCX!AG68+'[1]New Con.'!AG68+[1]SBDI!AG68+[1]EMS!AG68</f>
        <v>0</v>
      </c>
      <c r="AH68" s="113">
        <f>[1]Standard!AH68+[1]Custom!AH68+[1]RCX!AH68+'[1]New Con.'!AH68+[1]SBDI!AH68+[1]EMS!AH68</f>
        <v>0</v>
      </c>
      <c r="AI68" s="113">
        <f>[1]Standard!AI68+[1]Custom!AI68+[1]RCX!AI68+'[1]New Con.'!AI68+[1]SBDI!AI68+[1]EMS!AI68</f>
        <v>0</v>
      </c>
      <c r="AJ68" s="113">
        <f>[1]Standard!AJ68+[1]Custom!AJ68+[1]RCX!AJ68+'[1]New Con.'!AJ68+[1]SBDI!AJ68+[1]EMS!AJ68</f>
        <v>0</v>
      </c>
      <c r="AK68" s="113">
        <f>[1]Standard!AK68+[1]Custom!AK68+[1]RCX!AK68+'[1]New Con.'!AK68+[1]SBDI!AK68+[1]EMS!AK68</f>
        <v>0</v>
      </c>
      <c r="AL68" s="113">
        <f>[1]Standard!AL68+[1]Custom!AL68+[1]RCX!AL68+'[1]New Con.'!AL68+[1]SBDI!AL68+[1]EMS!AL68</f>
        <v>0</v>
      </c>
      <c r="AM68" s="113">
        <f>[1]Standard!AM68+[1]Custom!AM68+[1]RCX!AM68+'[1]New Con.'!AM68+[1]SBDI!AM68+[1]EMS!AM68</f>
        <v>0</v>
      </c>
      <c r="AN68" s="113">
        <f>[1]Standard!AN68+[1]Custom!AN68+[1]RCX!AN68+'[1]New Con.'!AN68+[1]SBDI!AN68+[1]EMS!AN68</f>
        <v>0</v>
      </c>
      <c r="AO68" s="113">
        <f>[1]Standard!AO68+[1]Custom!AO68+[1]RCX!AO68+'[1]New Con.'!AO68+[1]SBDI!AO68+[1]EMS!AO68</f>
        <v>0</v>
      </c>
      <c r="AQ68" s="136">
        <f>C68-'KWh (Monthly) ENTRY NLI '!E82</f>
        <v>0</v>
      </c>
      <c r="AR68" s="136">
        <f>D68-'KWh (Monthly) ENTRY NLI '!F82</f>
        <v>0</v>
      </c>
      <c r="AS68" s="136">
        <f>E68-'KWh (Monthly) ENTRY NLI '!G82</f>
        <v>0</v>
      </c>
      <c r="AT68" s="136">
        <f>F68-'KWh (Monthly) ENTRY NLI '!H82</f>
        <v>0</v>
      </c>
      <c r="AU68" s="136">
        <f>G68-'KWh (Monthly) ENTRY NLI '!I82</f>
        <v>0</v>
      </c>
      <c r="AV68" s="136">
        <f>H68-'KWh (Monthly) ENTRY NLI '!J82</f>
        <v>0</v>
      </c>
      <c r="AW68" s="136">
        <f>I68-'KWh (Monthly) ENTRY NLI '!K82</f>
        <v>0</v>
      </c>
      <c r="AX68" s="136">
        <f>J68-'KWh (Monthly) ENTRY NLI '!L82</f>
        <v>0</v>
      </c>
      <c r="AY68" s="136">
        <f>K68-'KWh (Monthly) ENTRY NLI '!M82</f>
        <v>0</v>
      </c>
      <c r="AZ68" s="136">
        <f>L68-'KWh (Monthly) ENTRY NLI '!N82</f>
        <v>0</v>
      </c>
      <c r="BA68" s="136">
        <f>M68-'KWh (Monthly) ENTRY NLI '!O82</f>
        <v>0</v>
      </c>
      <c r="BB68" s="136">
        <f>N68-'KWh (Monthly) ENTRY NLI '!P82</f>
        <v>0</v>
      </c>
      <c r="BC68" s="136">
        <f>O68-'KWh (Monthly) ENTRY NLI '!Q82</f>
        <v>0</v>
      </c>
      <c r="BD68" s="136">
        <f>P68-'KWh (Monthly) ENTRY NLI '!R82</f>
        <v>0</v>
      </c>
      <c r="BE68" s="136">
        <f>Q68-'KWh (Monthly) ENTRY NLI '!S82</f>
        <v>0</v>
      </c>
      <c r="BF68" s="136">
        <f>R68-'KWh (Monthly) ENTRY NLI '!T82</f>
        <v>0</v>
      </c>
      <c r="BG68" s="136">
        <f>S68-'KWh (Monthly) ENTRY NLI '!U82</f>
        <v>0</v>
      </c>
      <c r="BH68" s="136">
        <f>T68-'KWh (Monthly) ENTRY NLI '!V82</f>
        <v>0</v>
      </c>
      <c r="BI68" s="136">
        <f>U68-'KWh (Monthly) ENTRY NLI '!W82</f>
        <v>0</v>
      </c>
      <c r="BJ68" s="136">
        <f>V68-'KWh (Monthly) ENTRY NLI '!X82</f>
        <v>0</v>
      </c>
      <c r="BK68" s="136">
        <f>W68-'KWh (Monthly) ENTRY NLI '!Y82</f>
        <v>0</v>
      </c>
      <c r="BL68" s="136">
        <f>X68-'KWh (Monthly) ENTRY NLI '!Z82</f>
        <v>0</v>
      </c>
      <c r="BM68" s="136">
        <f>Y68-'KWh (Monthly) ENTRY NLI '!AA82</f>
        <v>0</v>
      </c>
      <c r="BN68" s="136">
        <f>Z68-'KWh (Monthly) ENTRY NLI '!AB82</f>
        <v>0</v>
      </c>
      <c r="BO68" s="136">
        <f>AA68-'KWh (Monthly) ENTRY NLI '!AC82</f>
        <v>0</v>
      </c>
      <c r="BP68" s="136">
        <f>AB68-'KWh (Monthly) ENTRY NLI '!AD82</f>
        <v>0</v>
      </c>
      <c r="BQ68" s="136">
        <f>AC68-'KWh (Monthly) ENTRY NLI '!AE82</f>
        <v>0</v>
      </c>
      <c r="BR68" s="136">
        <f>AD68-'KWh (Monthly) ENTRY NLI '!AF82</f>
        <v>0</v>
      </c>
      <c r="BS68" s="136">
        <f>AE68-'KWh (Monthly) ENTRY NLI '!AG82</f>
        <v>0</v>
      </c>
      <c r="BT68" s="136">
        <f>AF68-'KWh (Monthly) ENTRY NLI '!AH82</f>
        <v>0</v>
      </c>
      <c r="BU68" s="136">
        <f>AG68-'KWh (Monthly) ENTRY NLI '!AI82</f>
        <v>0</v>
      </c>
      <c r="BV68" s="136">
        <f>AH68-'KWh (Monthly) ENTRY NLI '!AJ82</f>
        <v>0</v>
      </c>
      <c r="BW68" s="136">
        <f>AI68-'KWh (Monthly) ENTRY NLI '!AK82</f>
        <v>0</v>
      </c>
      <c r="BX68" s="136">
        <f>AJ68-'KWh (Monthly) ENTRY NLI '!AL82</f>
        <v>0</v>
      </c>
      <c r="BY68" s="136">
        <f>AK68-'KWh (Monthly) ENTRY NLI '!AM82</f>
        <v>0</v>
      </c>
      <c r="BZ68" s="136">
        <f>SUM(AL68:AO68)-'KWh (Monthly) ENTRY NLI '!AN82</f>
        <v>0</v>
      </c>
    </row>
    <row r="69" spans="1:78" x14ac:dyDescent="0.25">
      <c r="A69" s="223"/>
      <c r="B69" s="185" t="s">
        <v>1</v>
      </c>
      <c r="C69" s="113">
        <f>[1]Standard!C69+[1]Custom!C69+[1]RCX!C69+'[1]New Con.'!C69+[1]SBDI!C69+[1]EMS!C69</f>
        <v>0</v>
      </c>
      <c r="D69" s="113">
        <f>[1]Standard!D69+[1]Custom!D69+[1]RCX!D69+'[1]New Con.'!D69+[1]SBDI!D69+[1]EMS!D69</f>
        <v>0</v>
      </c>
      <c r="E69" s="113">
        <f>[1]Standard!E69+[1]Custom!E69+[1]RCX!E69+'[1]New Con.'!E69+[1]SBDI!E69+[1]EMS!E69</f>
        <v>0</v>
      </c>
      <c r="F69" s="113">
        <f>[1]Standard!F69+[1]Custom!F69+[1]RCX!F69+'[1]New Con.'!F69+[1]SBDI!F69+[1]EMS!F69</f>
        <v>0</v>
      </c>
      <c r="G69" s="113">
        <f>[1]Standard!G69+[1]Custom!G69+[1]RCX!G69+'[1]New Con.'!G69+[1]SBDI!G69+[1]EMS!G69</f>
        <v>0</v>
      </c>
      <c r="H69" s="113">
        <f>[1]Standard!H69+[1]Custom!H69+[1]RCX!H69+'[1]New Con.'!H69+[1]SBDI!H69+[1]EMS!H69</f>
        <v>0</v>
      </c>
      <c r="I69" s="113">
        <f>[1]Standard!I69+[1]Custom!I69+[1]RCX!I69+'[1]New Con.'!I69+[1]SBDI!I69+[1]EMS!I69</f>
        <v>0</v>
      </c>
      <c r="J69" s="113">
        <f>[1]Standard!J69+[1]Custom!J69+[1]RCX!J69+'[1]New Con.'!J69+[1]SBDI!J69+[1]EMS!J69</f>
        <v>0</v>
      </c>
      <c r="K69" s="113">
        <f>[1]Standard!K69+[1]Custom!K69+[1]RCX!K69+'[1]New Con.'!K69+[1]SBDI!K69+[1]EMS!K69</f>
        <v>0</v>
      </c>
      <c r="L69" s="113">
        <f>[1]Standard!L69+[1]Custom!L69+[1]RCX!L69+'[1]New Con.'!L69+[1]SBDI!L69+[1]EMS!L69</f>
        <v>0</v>
      </c>
      <c r="M69" s="113">
        <f>[1]Standard!M69+[1]Custom!M69+[1]RCX!M69+'[1]New Con.'!M69+[1]SBDI!M69+[1]EMS!M69</f>
        <v>0</v>
      </c>
      <c r="N69" s="113">
        <f>[1]Standard!N69+[1]Custom!N69+[1]RCX!N69+'[1]New Con.'!N69+[1]SBDI!N69+[1]EMS!N69</f>
        <v>0</v>
      </c>
      <c r="O69" s="113">
        <f>[1]Standard!O69+[1]Custom!O69+[1]RCX!O69+'[1]New Con.'!O69+[1]SBDI!O69+[1]EMS!O69</f>
        <v>0</v>
      </c>
      <c r="P69" s="113">
        <f>[1]Standard!P69+[1]Custom!P69+[1]RCX!P69+'[1]New Con.'!P69+[1]SBDI!P69+[1]EMS!P69</f>
        <v>47060</v>
      </c>
      <c r="Q69" s="113">
        <f>[1]Standard!Q69+[1]Custom!Q69+[1]RCX!Q69+'[1]New Con.'!Q69+[1]SBDI!Q69+[1]EMS!Q69</f>
        <v>0</v>
      </c>
      <c r="R69" s="113">
        <f>[1]Standard!R69+[1]Custom!R69+[1]RCX!R69+'[1]New Con.'!R69+[1]SBDI!R69+[1]EMS!R69</f>
        <v>297444.18899555277</v>
      </c>
      <c r="S69" s="113">
        <f>[1]Standard!S69+[1]Custom!S69+[1]RCX!S69+'[1]New Con.'!S69+[1]SBDI!S69+[1]EMS!S69</f>
        <v>0</v>
      </c>
      <c r="T69" s="113">
        <f>[1]Standard!T69+[1]Custom!T69+[1]RCX!T69+'[1]New Con.'!T69+[1]SBDI!T69+[1]EMS!T69</f>
        <v>0</v>
      </c>
      <c r="U69" s="113">
        <f>[1]Standard!U69+[1]Custom!U69+[1]RCX!U69+'[1]New Con.'!U69+[1]SBDI!U69+[1]EMS!U69</f>
        <v>0</v>
      </c>
      <c r="V69" s="113">
        <f>[1]Standard!V69+[1]Custom!V69+[1]RCX!V69+'[1]New Con.'!V69+[1]SBDI!V69+[1]EMS!V69</f>
        <v>0</v>
      </c>
      <c r="W69" s="113">
        <f>[1]Standard!W69+[1]Custom!W69+[1]RCX!W69+'[1]New Con.'!W69+[1]SBDI!W69+[1]EMS!W69</f>
        <v>530200.14151526405</v>
      </c>
      <c r="X69" s="113">
        <f>[1]Standard!X69+[1]Custom!X69+[1]RCX!X69+'[1]New Con.'!X69+[1]SBDI!X69+[1]EMS!X69</f>
        <v>990966</v>
      </c>
      <c r="Y69" s="113">
        <f>[1]Standard!Y69+[1]Custom!Y69+[1]RCX!Y69+'[1]New Con.'!Y69+[1]SBDI!Y69+[1]EMS!Y69</f>
        <v>0</v>
      </c>
      <c r="Z69" s="113">
        <f>[1]Standard!Z69+[1]Custom!Z69+[1]RCX!Z69+'[1]New Con.'!Z69+[1]SBDI!Z69+[1]EMS!Z69</f>
        <v>0</v>
      </c>
      <c r="AA69" s="113">
        <f>[1]Standard!AA69+[1]Custom!AA69+[1]RCX!AA69+'[1]New Con.'!AA69+[1]SBDI!AA69+[1]EMS!AA69</f>
        <v>0</v>
      </c>
      <c r="AB69" s="113">
        <f>[1]Standard!AB69+[1]Custom!AB69+[1]RCX!AB69+'[1]New Con.'!AB69+[1]SBDI!AB69+[1]EMS!AB69</f>
        <v>0</v>
      </c>
      <c r="AC69" s="113">
        <f>[1]Standard!AC69+[1]Custom!AC69+[1]RCX!AC69+'[1]New Con.'!AC69+[1]SBDI!AC69+[1]EMS!AC69</f>
        <v>212561.29902387271</v>
      </c>
      <c r="AD69" s="113">
        <f>[1]Standard!AD69+[1]Custom!AD69+[1]RCX!AD69+'[1]New Con.'!AD69+[1]SBDI!AD69+[1]EMS!AD69</f>
        <v>0</v>
      </c>
      <c r="AE69" s="113">
        <f>[1]Standard!AE69+[1]Custom!AE69+[1]RCX!AE69+'[1]New Con.'!AE69+[1]SBDI!AE69+[1]EMS!AE69</f>
        <v>0</v>
      </c>
      <c r="AF69" s="113">
        <f>[1]Standard!AF69+[1]Custom!AF69+[1]RCX!AF69+'[1]New Con.'!AF69+[1]SBDI!AF69+[1]EMS!AF69</f>
        <v>0</v>
      </c>
      <c r="AG69" s="113">
        <f>[1]Standard!AG69+[1]Custom!AG69+[1]RCX!AG69+'[1]New Con.'!AG69+[1]SBDI!AG69+[1]EMS!AG69</f>
        <v>13098.316465515982</v>
      </c>
      <c r="AH69" s="113">
        <f>[1]Standard!AH69+[1]Custom!AH69+[1]RCX!AH69+'[1]New Con.'!AH69+[1]SBDI!AH69+[1]EMS!AH69</f>
        <v>0</v>
      </c>
      <c r="AI69" s="113">
        <f>[1]Standard!AI69+[1]Custom!AI69+[1]RCX!AI69+'[1]New Con.'!AI69+[1]SBDI!AI69+[1]EMS!AI69</f>
        <v>0</v>
      </c>
      <c r="AJ69" s="113">
        <f>[1]Standard!AJ69+[1]Custom!AJ69+[1]RCX!AJ69+'[1]New Con.'!AJ69+[1]SBDI!AJ69+[1]EMS!AJ69</f>
        <v>2573915.1502328604</v>
      </c>
      <c r="AK69" s="113">
        <f>[1]Standard!AK69+[1]Custom!AK69+[1]RCX!AK69+'[1]New Con.'!AK69+[1]SBDI!AK69+[1]EMS!AK69</f>
        <v>0</v>
      </c>
      <c r="AL69" s="113">
        <f>[1]Standard!AL69+[1]Custom!AL69+[1]RCX!AL69+'[1]New Con.'!AL69+[1]SBDI!AL69+[1]EMS!AL69</f>
        <v>3789708.0176973115</v>
      </c>
      <c r="AM69" s="113">
        <f>[1]Standard!AM69+[1]Custom!AM69+[1]RCX!AM69+'[1]New Con.'!AM69+[1]SBDI!AM69+[1]EMS!AM69</f>
        <v>0</v>
      </c>
      <c r="AN69" s="113">
        <f>[1]Standard!AN69+[1]Custom!AN69+[1]RCX!AN69+'[1]New Con.'!AN69+[1]SBDI!AN69+[1]EMS!AN69</f>
        <v>0</v>
      </c>
      <c r="AO69" s="113">
        <f>[1]Standard!AO69+[1]Custom!AO69+[1]RCX!AO69+'[1]New Con.'!AO69+[1]SBDI!AO69+[1]EMS!AO69</f>
        <v>0</v>
      </c>
      <c r="AQ69" s="136">
        <f>C69-'KWh (Monthly) ENTRY NLI '!E83</f>
        <v>0</v>
      </c>
      <c r="AR69" s="136">
        <f>D69-'KWh (Monthly) ENTRY NLI '!F83</f>
        <v>0</v>
      </c>
      <c r="AS69" s="136">
        <f>E69-'KWh (Monthly) ENTRY NLI '!G83</f>
        <v>0</v>
      </c>
      <c r="AT69" s="136">
        <f>F69-'KWh (Monthly) ENTRY NLI '!H83</f>
        <v>0</v>
      </c>
      <c r="AU69" s="136">
        <f>G69-'KWh (Monthly) ENTRY NLI '!I83</f>
        <v>0</v>
      </c>
      <c r="AV69" s="136">
        <f>H69-'KWh (Monthly) ENTRY NLI '!J83</f>
        <v>0</v>
      </c>
      <c r="AW69" s="136">
        <f>I69-'KWh (Monthly) ENTRY NLI '!K83</f>
        <v>0</v>
      </c>
      <c r="AX69" s="136">
        <f>J69-'KWh (Monthly) ENTRY NLI '!L83</f>
        <v>0</v>
      </c>
      <c r="AY69" s="136">
        <f>K69-'KWh (Monthly) ENTRY NLI '!M83</f>
        <v>0</v>
      </c>
      <c r="AZ69" s="136">
        <f>L69-'KWh (Monthly) ENTRY NLI '!N83</f>
        <v>0</v>
      </c>
      <c r="BA69" s="136">
        <f>M69-'KWh (Monthly) ENTRY NLI '!O83</f>
        <v>0</v>
      </c>
      <c r="BB69" s="136">
        <f>N69-'KWh (Monthly) ENTRY NLI '!P83</f>
        <v>0</v>
      </c>
      <c r="BC69" s="136">
        <f>O69-'KWh (Monthly) ENTRY NLI '!Q83</f>
        <v>0</v>
      </c>
      <c r="BD69" s="136">
        <f>P69-'KWh (Monthly) ENTRY NLI '!R83</f>
        <v>0</v>
      </c>
      <c r="BE69" s="136">
        <f>Q69-'KWh (Monthly) ENTRY NLI '!S83</f>
        <v>0</v>
      </c>
      <c r="BF69" s="136">
        <f>R69-'KWh (Monthly) ENTRY NLI '!T83</f>
        <v>0</v>
      </c>
      <c r="BG69" s="136">
        <f>S69-'KWh (Monthly) ENTRY NLI '!U83</f>
        <v>0</v>
      </c>
      <c r="BH69" s="136">
        <f>T69-'KWh (Monthly) ENTRY NLI '!V83</f>
        <v>0</v>
      </c>
      <c r="BI69" s="136">
        <f>U69-'KWh (Monthly) ENTRY NLI '!W83</f>
        <v>0</v>
      </c>
      <c r="BJ69" s="136">
        <f>V69-'KWh (Monthly) ENTRY NLI '!X83</f>
        <v>0</v>
      </c>
      <c r="BK69" s="136">
        <f>W69-'KWh (Monthly) ENTRY NLI '!Y83</f>
        <v>0</v>
      </c>
      <c r="BL69" s="136">
        <f>X69-'KWh (Monthly) ENTRY NLI '!Z83</f>
        <v>0</v>
      </c>
      <c r="BM69" s="136">
        <f>Y69-'KWh (Monthly) ENTRY NLI '!AA83</f>
        <v>0</v>
      </c>
      <c r="BN69" s="136">
        <f>Z69-'KWh (Monthly) ENTRY NLI '!AB83</f>
        <v>0</v>
      </c>
      <c r="BO69" s="136">
        <f>AA69-'KWh (Monthly) ENTRY NLI '!AC83</f>
        <v>0</v>
      </c>
      <c r="BP69" s="136">
        <f>AB69-'KWh (Monthly) ENTRY NLI '!AD83</f>
        <v>0</v>
      </c>
      <c r="BQ69" s="136">
        <f>AC69-'KWh (Monthly) ENTRY NLI '!AE83</f>
        <v>0</v>
      </c>
      <c r="BR69" s="136">
        <f>AD69-'KWh (Monthly) ENTRY NLI '!AF83</f>
        <v>0</v>
      </c>
      <c r="BS69" s="136">
        <f>AE69-'KWh (Monthly) ENTRY NLI '!AG83</f>
        <v>0</v>
      </c>
      <c r="BT69" s="136">
        <f>AF69-'KWh (Monthly) ENTRY NLI '!AH83</f>
        <v>0</v>
      </c>
      <c r="BU69" s="136">
        <f>AG69-'KWh (Monthly) ENTRY NLI '!AI83</f>
        <v>0</v>
      </c>
      <c r="BV69" s="136">
        <f>AH69-'KWh (Monthly) ENTRY NLI '!AJ83</f>
        <v>0</v>
      </c>
      <c r="BW69" s="136">
        <f>AI69-'KWh (Monthly) ENTRY NLI '!AK83</f>
        <v>0</v>
      </c>
      <c r="BX69" s="136">
        <f>AJ69-'KWh (Monthly) ENTRY NLI '!AL83</f>
        <v>0</v>
      </c>
      <c r="BY69" s="136">
        <f>AK69-'KWh (Monthly) ENTRY NLI '!AM83</f>
        <v>0</v>
      </c>
      <c r="BZ69" s="136">
        <f>SUM(AL69:AO69)-'KWh (Monthly) ENTRY NLI '!AN83</f>
        <v>0</v>
      </c>
    </row>
    <row r="70" spans="1:78" x14ac:dyDescent="0.25">
      <c r="A70" s="223"/>
      <c r="B70" s="185" t="s">
        <v>11</v>
      </c>
      <c r="C70" s="113">
        <f>[1]Standard!C70+[1]Custom!C70+[1]RCX!C70+'[1]New Con.'!C70+[1]SBDI!C70+[1]EMS!C70</f>
        <v>0</v>
      </c>
      <c r="D70" s="113">
        <f>[1]Standard!D70+[1]Custom!D70+[1]RCX!D70+'[1]New Con.'!D70+[1]SBDI!D70+[1]EMS!D70</f>
        <v>0</v>
      </c>
      <c r="E70" s="113">
        <f>[1]Standard!E70+[1]Custom!E70+[1]RCX!E70+'[1]New Con.'!E70+[1]SBDI!E70+[1]EMS!E70</f>
        <v>0</v>
      </c>
      <c r="F70" s="113">
        <f>[1]Standard!F70+[1]Custom!F70+[1]RCX!F70+'[1]New Con.'!F70+[1]SBDI!F70+[1]EMS!F70</f>
        <v>0</v>
      </c>
      <c r="G70" s="113">
        <f>[1]Standard!G70+[1]Custom!G70+[1]RCX!G70+'[1]New Con.'!G70+[1]SBDI!G70+[1]EMS!G70</f>
        <v>0</v>
      </c>
      <c r="H70" s="113">
        <f>[1]Standard!H70+[1]Custom!H70+[1]RCX!H70+'[1]New Con.'!H70+[1]SBDI!H70+[1]EMS!H70</f>
        <v>0</v>
      </c>
      <c r="I70" s="113">
        <f>[1]Standard!I70+[1]Custom!I70+[1]RCX!I70+'[1]New Con.'!I70+[1]SBDI!I70+[1]EMS!I70</f>
        <v>0</v>
      </c>
      <c r="J70" s="113">
        <f>[1]Standard!J70+[1]Custom!J70+[1]RCX!J70+'[1]New Con.'!J70+[1]SBDI!J70+[1]EMS!J70</f>
        <v>0</v>
      </c>
      <c r="K70" s="113">
        <f>[1]Standard!K70+[1]Custom!K70+[1]RCX!K70+'[1]New Con.'!K70+[1]SBDI!K70+[1]EMS!K70</f>
        <v>0</v>
      </c>
      <c r="L70" s="113">
        <f>[1]Standard!L70+[1]Custom!L70+[1]RCX!L70+'[1]New Con.'!L70+[1]SBDI!L70+[1]EMS!L70</f>
        <v>0</v>
      </c>
      <c r="M70" s="113">
        <f>[1]Standard!M70+[1]Custom!M70+[1]RCX!M70+'[1]New Con.'!M70+[1]SBDI!M70+[1]EMS!M70</f>
        <v>0</v>
      </c>
      <c r="N70" s="113">
        <f>[1]Standard!N70+[1]Custom!N70+[1]RCX!N70+'[1]New Con.'!N70+[1]SBDI!N70+[1]EMS!N70</f>
        <v>0</v>
      </c>
      <c r="O70" s="113">
        <f>[1]Standard!O70+[1]Custom!O70+[1]RCX!O70+'[1]New Con.'!O70+[1]SBDI!O70+[1]EMS!O70</f>
        <v>0</v>
      </c>
      <c r="P70" s="113">
        <f>[1]Standard!P70+[1]Custom!P70+[1]RCX!P70+'[1]New Con.'!P70+[1]SBDI!P70+[1]EMS!P70</f>
        <v>0</v>
      </c>
      <c r="Q70" s="113">
        <f>[1]Standard!Q70+[1]Custom!Q70+[1]RCX!Q70+'[1]New Con.'!Q70+[1]SBDI!Q70+[1]EMS!Q70</f>
        <v>0</v>
      </c>
      <c r="R70" s="113">
        <f>[1]Standard!R70+[1]Custom!R70+[1]RCX!R70+'[1]New Con.'!R70+[1]SBDI!R70+[1]EMS!R70</f>
        <v>0</v>
      </c>
      <c r="S70" s="113">
        <f>[1]Standard!S70+[1]Custom!S70+[1]RCX!S70+'[1]New Con.'!S70+[1]SBDI!S70+[1]EMS!S70</f>
        <v>0</v>
      </c>
      <c r="T70" s="113">
        <f>[1]Standard!T70+[1]Custom!T70+[1]RCX!T70+'[1]New Con.'!T70+[1]SBDI!T70+[1]EMS!T70</f>
        <v>0</v>
      </c>
      <c r="U70" s="113">
        <f>[1]Standard!U70+[1]Custom!U70+[1]RCX!U70+'[1]New Con.'!U70+[1]SBDI!U70+[1]EMS!U70</f>
        <v>15207.99628617835</v>
      </c>
      <c r="V70" s="113">
        <f>[1]Standard!V70+[1]Custom!V70+[1]RCX!V70+'[1]New Con.'!V70+[1]SBDI!V70+[1]EMS!V70</f>
        <v>0</v>
      </c>
      <c r="W70" s="113">
        <f>[1]Standard!W70+[1]Custom!W70+[1]RCX!W70+'[1]New Con.'!W70+[1]SBDI!W70+[1]EMS!W70</f>
        <v>0</v>
      </c>
      <c r="X70" s="113">
        <f>[1]Standard!X70+[1]Custom!X70+[1]RCX!X70+'[1]New Con.'!X70+[1]SBDI!X70+[1]EMS!X70</f>
        <v>0</v>
      </c>
      <c r="Y70" s="113">
        <f>[1]Standard!Y70+[1]Custom!Y70+[1]RCX!Y70+'[1]New Con.'!Y70+[1]SBDI!Y70+[1]EMS!Y70</f>
        <v>0</v>
      </c>
      <c r="Z70" s="113">
        <f>[1]Standard!Z70+[1]Custom!Z70+[1]RCX!Z70+'[1]New Con.'!Z70+[1]SBDI!Z70+[1]EMS!Z70</f>
        <v>0</v>
      </c>
      <c r="AA70" s="113">
        <f>[1]Standard!AA70+[1]Custom!AA70+[1]RCX!AA70+'[1]New Con.'!AA70+[1]SBDI!AA70+[1]EMS!AA70</f>
        <v>156008.16674503335</v>
      </c>
      <c r="AB70" s="113">
        <f>[1]Standard!AB70+[1]Custom!AB70+[1]RCX!AB70+'[1]New Con.'!AB70+[1]SBDI!AB70+[1]EMS!AB70</f>
        <v>174447.03452174788</v>
      </c>
      <c r="AC70" s="113">
        <f>[1]Standard!AC70+[1]Custom!AC70+[1]RCX!AC70+'[1]New Con.'!AC70+[1]SBDI!AC70+[1]EMS!AC70</f>
        <v>0</v>
      </c>
      <c r="AD70" s="113">
        <f>[1]Standard!AD70+[1]Custom!AD70+[1]RCX!AD70+'[1]New Con.'!AD70+[1]SBDI!AD70+[1]EMS!AD70</f>
        <v>0</v>
      </c>
      <c r="AE70" s="113">
        <f>[1]Standard!AE70+[1]Custom!AE70+[1]RCX!AE70+'[1]New Con.'!AE70+[1]SBDI!AE70+[1]EMS!AE70</f>
        <v>0</v>
      </c>
      <c r="AF70" s="113">
        <f>[1]Standard!AF70+[1]Custom!AF70+[1]RCX!AF70+'[1]New Con.'!AF70+[1]SBDI!AF70+[1]EMS!AF70</f>
        <v>10552.20743334225</v>
      </c>
      <c r="AG70" s="113">
        <f>[1]Standard!AG70+[1]Custom!AG70+[1]RCX!AG70+'[1]New Con.'!AG70+[1]SBDI!AG70+[1]EMS!AG70</f>
        <v>0</v>
      </c>
      <c r="AH70" s="113">
        <f>[1]Standard!AH70+[1]Custom!AH70+[1]RCX!AH70+'[1]New Con.'!AH70+[1]SBDI!AH70+[1]EMS!AH70</f>
        <v>0</v>
      </c>
      <c r="AI70" s="113">
        <f>[1]Standard!AI70+[1]Custom!AI70+[1]RCX!AI70+'[1]New Con.'!AI70+[1]SBDI!AI70+[1]EMS!AI70</f>
        <v>2621.8534944211956</v>
      </c>
      <c r="AJ70" s="113">
        <f>[1]Standard!AJ70+[1]Custom!AJ70+[1]RCX!AJ70+'[1]New Con.'!AJ70+[1]SBDI!AJ70+[1]EMS!AJ70</f>
        <v>125769.50604596701</v>
      </c>
      <c r="AK70" s="113">
        <f>[1]Standard!AK70+[1]Custom!AK70+[1]RCX!AK70+'[1]New Con.'!AK70+[1]SBDI!AK70+[1]EMS!AK70</f>
        <v>0</v>
      </c>
      <c r="AL70" s="113">
        <f>[1]Standard!AL70+[1]Custom!AL70+[1]RCX!AL70+'[1]New Con.'!AL70+[1]SBDI!AL70+[1]EMS!AL70</f>
        <v>0</v>
      </c>
      <c r="AM70" s="113">
        <f>[1]Standard!AM70+[1]Custom!AM70+[1]RCX!AM70+'[1]New Con.'!AM70+[1]SBDI!AM70+[1]EMS!AM70</f>
        <v>0</v>
      </c>
      <c r="AN70" s="113">
        <f>[1]Standard!AN70+[1]Custom!AN70+[1]RCX!AN70+'[1]New Con.'!AN70+[1]SBDI!AN70+[1]EMS!AN70</f>
        <v>0</v>
      </c>
      <c r="AO70" s="113">
        <f>[1]Standard!AO70+[1]Custom!AO70+[1]RCX!AO70+'[1]New Con.'!AO70+[1]SBDI!AO70+[1]EMS!AO70</f>
        <v>0</v>
      </c>
      <c r="AQ70" s="136">
        <f>C70-'KWh (Monthly) ENTRY NLI '!E84</f>
        <v>0</v>
      </c>
      <c r="AR70" s="136">
        <f>D70-'KWh (Monthly) ENTRY NLI '!F84</f>
        <v>0</v>
      </c>
      <c r="AS70" s="136">
        <f>E70-'KWh (Monthly) ENTRY NLI '!G84</f>
        <v>0</v>
      </c>
      <c r="AT70" s="136">
        <f>F70-'KWh (Monthly) ENTRY NLI '!H84</f>
        <v>0</v>
      </c>
      <c r="AU70" s="136">
        <f>G70-'KWh (Monthly) ENTRY NLI '!I84</f>
        <v>0</v>
      </c>
      <c r="AV70" s="136">
        <f>H70-'KWh (Monthly) ENTRY NLI '!J84</f>
        <v>0</v>
      </c>
      <c r="AW70" s="136">
        <f>I70-'KWh (Monthly) ENTRY NLI '!K84</f>
        <v>0</v>
      </c>
      <c r="AX70" s="136">
        <f>J70-'KWh (Monthly) ENTRY NLI '!L84</f>
        <v>0</v>
      </c>
      <c r="AY70" s="136">
        <f>K70-'KWh (Monthly) ENTRY NLI '!M84</f>
        <v>0</v>
      </c>
      <c r="AZ70" s="136">
        <f>L70-'KWh (Monthly) ENTRY NLI '!N84</f>
        <v>0</v>
      </c>
      <c r="BA70" s="136">
        <f>M70-'KWh (Monthly) ENTRY NLI '!O84</f>
        <v>0</v>
      </c>
      <c r="BB70" s="136">
        <f>N70-'KWh (Monthly) ENTRY NLI '!P84</f>
        <v>0</v>
      </c>
      <c r="BC70" s="136">
        <f>O70-'KWh (Monthly) ENTRY NLI '!Q84</f>
        <v>0</v>
      </c>
      <c r="BD70" s="136">
        <f>P70-'KWh (Monthly) ENTRY NLI '!R84</f>
        <v>0</v>
      </c>
      <c r="BE70" s="136">
        <f>Q70-'KWh (Monthly) ENTRY NLI '!S84</f>
        <v>0</v>
      </c>
      <c r="BF70" s="136">
        <f>R70-'KWh (Monthly) ENTRY NLI '!T84</f>
        <v>0</v>
      </c>
      <c r="BG70" s="136">
        <f>S70-'KWh (Monthly) ENTRY NLI '!U84</f>
        <v>0</v>
      </c>
      <c r="BH70" s="136">
        <f>T70-'KWh (Monthly) ENTRY NLI '!V84</f>
        <v>0</v>
      </c>
      <c r="BI70" s="136">
        <f>U70-'KWh (Monthly) ENTRY NLI '!W84</f>
        <v>0</v>
      </c>
      <c r="BJ70" s="136">
        <f>V70-'KWh (Monthly) ENTRY NLI '!X84</f>
        <v>0</v>
      </c>
      <c r="BK70" s="136">
        <f>W70-'KWh (Monthly) ENTRY NLI '!Y84</f>
        <v>0</v>
      </c>
      <c r="BL70" s="136">
        <f>X70-'KWh (Monthly) ENTRY NLI '!Z84</f>
        <v>0</v>
      </c>
      <c r="BM70" s="136">
        <f>Y70-'KWh (Monthly) ENTRY NLI '!AA84</f>
        <v>0</v>
      </c>
      <c r="BN70" s="136">
        <f>Z70-'KWh (Monthly) ENTRY NLI '!AB84</f>
        <v>0</v>
      </c>
      <c r="BO70" s="136">
        <f>AA70-'KWh (Monthly) ENTRY NLI '!AC84</f>
        <v>0</v>
      </c>
      <c r="BP70" s="136">
        <f>AB70-'KWh (Monthly) ENTRY NLI '!AD84</f>
        <v>0</v>
      </c>
      <c r="BQ70" s="136">
        <f>AC70-'KWh (Monthly) ENTRY NLI '!AE84</f>
        <v>0</v>
      </c>
      <c r="BR70" s="136">
        <f>AD70-'KWh (Monthly) ENTRY NLI '!AF84</f>
        <v>0</v>
      </c>
      <c r="BS70" s="136">
        <f>AE70-'KWh (Monthly) ENTRY NLI '!AG84</f>
        <v>0</v>
      </c>
      <c r="BT70" s="136">
        <f>AF70-'KWh (Monthly) ENTRY NLI '!AH84</f>
        <v>0</v>
      </c>
      <c r="BU70" s="136">
        <f>AG70-'KWh (Monthly) ENTRY NLI '!AI84</f>
        <v>0</v>
      </c>
      <c r="BV70" s="136">
        <f>AH70-'KWh (Monthly) ENTRY NLI '!AJ84</f>
        <v>0</v>
      </c>
      <c r="BW70" s="136">
        <f>AI70-'KWh (Monthly) ENTRY NLI '!AK84</f>
        <v>0</v>
      </c>
      <c r="BX70" s="136">
        <f>AJ70-'KWh (Monthly) ENTRY NLI '!AL84</f>
        <v>0</v>
      </c>
      <c r="BY70" s="136">
        <f>AK70-'KWh (Monthly) ENTRY NLI '!AM84</f>
        <v>0</v>
      </c>
      <c r="BZ70" s="136">
        <f>SUM(AL70:AO70)-'KWh (Monthly) ENTRY NLI '!AN84</f>
        <v>0</v>
      </c>
    </row>
    <row r="71" spans="1:78" x14ac:dyDescent="0.25">
      <c r="A71" s="223"/>
      <c r="B71" s="185" t="s">
        <v>12</v>
      </c>
      <c r="C71" s="113">
        <f>[1]Standard!C71+[1]Custom!C71+[1]RCX!C71+'[1]New Con.'!C71+[1]SBDI!C71+[1]EMS!C71</f>
        <v>0</v>
      </c>
      <c r="D71" s="113">
        <f>[1]Standard!D71+[1]Custom!D71+[1]RCX!D71+'[1]New Con.'!D71+[1]SBDI!D71+[1]EMS!D71</f>
        <v>0</v>
      </c>
      <c r="E71" s="113">
        <f>[1]Standard!E71+[1]Custom!E71+[1]RCX!E71+'[1]New Con.'!E71+[1]SBDI!E71+[1]EMS!E71</f>
        <v>0</v>
      </c>
      <c r="F71" s="113">
        <f>[1]Standard!F71+[1]Custom!F71+[1]RCX!F71+'[1]New Con.'!F71+[1]SBDI!F71+[1]EMS!F71</f>
        <v>0</v>
      </c>
      <c r="G71" s="113">
        <f>[1]Standard!G71+[1]Custom!G71+[1]RCX!G71+'[1]New Con.'!G71+[1]SBDI!G71+[1]EMS!G71</f>
        <v>0</v>
      </c>
      <c r="H71" s="113">
        <f>[1]Standard!H71+[1]Custom!H71+[1]RCX!H71+'[1]New Con.'!H71+[1]SBDI!H71+[1]EMS!H71</f>
        <v>0</v>
      </c>
      <c r="I71" s="113">
        <f>[1]Standard!I71+[1]Custom!I71+[1]RCX!I71+'[1]New Con.'!I71+[1]SBDI!I71+[1]EMS!I71</f>
        <v>0</v>
      </c>
      <c r="J71" s="113">
        <f>[1]Standard!J71+[1]Custom!J71+[1]RCX!J71+'[1]New Con.'!J71+[1]SBDI!J71+[1]EMS!J71</f>
        <v>0</v>
      </c>
      <c r="K71" s="113">
        <f>[1]Standard!K71+[1]Custom!K71+[1]RCX!K71+'[1]New Con.'!K71+[1]SBDI!K71+[1]EMS!K71</f>
        <v>0</v>
      </c>
      <c r="L71" s="113">
        <f>[1]Standard!L71+[1]Custom!L71+[1]RCX!L71+'[1]New Con.'!L71+[1]SBDI!L71+[1]EMS!L71</f>
        <v>0</v>
      </c>
      <c r="M71" s="113">
        <f>[1]Standard!M71+[1]Custom!M71+[1]RCX!M71+'[1]New Con.'!M71+[1]SBDI!M71+[1]EMS!M71</f>
        <v>0</v>
      </c>
      <c r="N71" s="113">
        <f>[1]Standard!N71+[1]Custom!N71+[1]RCX!N71+'[1]New Con.'!N71+[1]SBDI!N71+[1]EMS!N71</f>
        <v>0</v>
      </c>
      <c r="O71" s="113">
        <f>[1]Standard!O71+[1]Custom!O71+[1]RCX!O71+'[1]New Con.'!O71+[1]SBDI!O71+[1]EMS!O71</f>
        <v>0</v>
      </c>
      <c r="P71" s="113">
        <f>[1]Standard!P71+[1]Custom!P71+[1]RCX!P71+'[1]New Con.'!P71+[1]SBDI!P71+[1]EMS!P71</f>
        <v>0</v>
      </c>
      <c r="Q71" s="113">
        <f>[1]Standard!Q71+[1]Custom!Q71+[1]RCX!Q71+'[1]New Con.'!Q71+[1]SBDI!Q71+[1]EMS!Q71</f>
        <v>0</v>
      </c>
      <c r="R71" s="113">
        <f>[1]Standard!R71+[1]Custom!R71+[1]RCX!R71+'[1]New Con.'!R71+[1]SBDI!R71+[1]EMS!R71</f>
        <v>0</v>
      </c>
      <c r="S71" s="113">
        <f>[1]Standard!S71+[1]Custom!S71+[1]RCX!S71+'[1]New Con.'!S71+[1]SBDI!S71+[1]EMS!S71</f>
        <v>0</v>
      </c>
      <c r="T71" s="113">
        <f>[1]Standard!T71+[1]Custom!T71+[1]RCX!T71+'[1]New Con.'!T71+[1]SBDI!T71+[1]EMS!T71</f>
        <v>0</v>
      </c>
      <c r="U71" s="113">
        <f>[1]Standard!U71+[1]Custom!U71+[1]RCX!U71+'[1]New Con.'!U71+[1]SBDI!U71+[1]EMS!U71</f>
        <v>0</v>
      </c>
      <c r="V71" s="113">
        <f>[1]Standard!V71+[1]Custom!V71+[1]RCX!V71+'[1]New Con.'!V71+[1]SBDI!V71+[1]EMS!V71</f>
        <v>0</v>
      </c>
      <c r="W71" s="113">
        <f>[1]Standard!W71+[1]Custom!W71+[1]RCX!W71+'[1]New Con.'!W71+[1]SBDI!W71+[1]EMS!W71</f>
        <v>0</v>
      </c>
      <c r="X71" s="113">
        <f>[1]Standard!X71+[1]Custom!X71+[1]RCX!X71+'[1]New Con.'!X71+[1]SBDI!X71+[1]EMS!X71</f>
        <v>0</v>
      </c>
      <c r="Y71" s="113">
        <f>[1]Standard!Y71+[1]Custom!Y71+[1]RCX!Y71+'[1]New Con.'!Y71+[1]SBDI!Y71+[1]EMS!Y71</f>
        <v>0</v>
      </c>
      <c r="Z71" s="113">
        <f>[1]Standard!Z71+[1]Custom!Z71+[1]RCX!Z71+'[1]New Con.'!Z71+[1]SBDI!Z71+[1]EMS!Z71</f>
        <v>0</v>
      </c>
      <c r="AA71" s="113">
        <f>[1]Standard!AA71+[1]Custom!AA71+[1]RCX!AA71+'[1]New Con.'!AA71+[1]SBDI!AA71+[1]EMS!AA71</f>
        <v>0</v>
      </c>
      <c r="AB71" s="113">
        <f>[1]Standard!AB71+[1]Custom!AB71+[1]RCX!AB71+'[1]New Con.'!AB71+[1]SBDI!AB71+[1]EMS!AB71</f>
        <v>0</v>
      </c>
      <c r="AC71" s="113">
        <f>[1]Standard!AC71+[1]Custom!AC71+[1]RCX!AC71+'[1]New Con.'!AC71+[1]SBDI!AC71+[1]EMS!AC71</f>
        <v>0</v>
      </c>
      <c r="AD71" s="113">
        <f>[1]Standard!AD71+[1]Custom!AD71+[1]RCX!AD71+'[1]New Con.'!AD71+[1]SBDI!AD71+[1]EMS!AD71</f>
        <v>0</v>
      </c>
      <c r="AE71" s="113">
        <f>[1]Standard!AE71+[1]Custom!AE71+[1]RCX!AE71+'[1]New Con.'!AE71+[1]SBDI!AE71+[1]EMS!AE71</f>
        <v>0</v>
      </c>
      <c r="AF71" s="113">
        <f>[1]Standard!AF71+[1]Custom!AF71+[1]RCX!AF71+'[1]New Con.'!AF71+[1]SBDI!AF71+[1]EMS!AF71</f>
        <v>0</v>
      </c>
      <c r="AG71" s="113">
        <f>[1]Standard!AG71+[1]Custom!AG71+[1]RCX!AG71+'[1]New Con.'!AG71+[1]SBDI!AG71+[1]EMS!AG71</f>
        <v>0</v>
      </c>
      <c r="AH71" s="113">
        <f>[1]Standard!AH71+[1]Custom!AH71+[1]RCX!AH71+'[1]New Con.'!AH71+[1]SBDI!AH71+[1]EMS!AH71</f>
        <v>0</v>
      </c>
      <c r="AI71" s="113">
        <f>[1]Standard!AI71+[1]Custom!AI71+[1]RCX!AI71+'[1]New Con.'!AI71+[1]SBDI!AI71+[1]EMS!AI71</f>
        <v>0</v>
      </c>
      <c r="AJ71" s="113">
        <f>[1]Standard!AJ71+[1]Custom!AJ71+[1]RCX!AJ71+'[1]New Con.'!AJ71+[1]SBDI!AJ71+[1]EMS!AJ71</f>
        <v>0</v>
      </c>
      <c r="AK71" s="113">
        <f>[1]Standard!AK71+[1]Custom!AK71+[1]RCX!AK71+'[1]New Con.'!AK71+[1]SBDI!AK71+[1]EMS!AK71</f>
        <v>0</v>
      </c>
      <c r="AL71" s="113">
        <f>[1]Standard!AL71+[1]Custom!AL71+[1]RCX!AL71+'[1]New Con.'!AL71+[1]SBDI!AL71+[1]EMS!AL71</f>
        <v>0</v>
      </c>
      <c r="AM71" s="113">
        <f>[1]Standard!AM71+[1]Custom!AM71+[1]RCX!AM71+'[1]New Con.'!AM71+[1]SBDI!AM71+[1]EMS!AM71</f>
        <v>0</v>
      </c>
      <c r="AN71" s="113">
        <f>[1]Standard!AN71+[1]Custom!AN71+[1]RCX!AN71+'[1]New Con.'!AN71+[1]SBDI!AN71+[1]EMS!AN71</f>
        <v>0</v>
      </c>
      <c r="AO71" s="113">
        <f>[1]Standard!AO71+[1]Custom!AO71+[1]RCX!AO71+'[1]New Con.'!AO71+[1]SBDI!AO71+[1]EMS!AO71</f>
        <v>0</v>
      </c>
      <c r="AQ71" s="136">
        <f>C71-'KWh (Monthly) ENTRY NLI '!E85</f>
        <v>0</v>
      </c>
      <c r="AR71" s="136">
        <f>D71-'KWh (Monthly) ENTRY NLI '!F85</f>
        <v>0</v>
      </c>
      <c r="AS71" s="136">
        <f>E71-'KWh (Monthly) ENTRY NLI '!G85</f>
        <v>0</v>
      </c>
      <c r="AT71" s="136">
        <f>F71-'KWh (Monthly) ENTRY NLI '!H85</f>
        <v>0</v>
      </c>
      <c r="AU71" s="136">
        <f>G71-'KWh (Monthly) ENTRY NLI '!I85</f>
        <v>0</v>
      </c>
      <c r="AV71" s="136">
        <f>H71-'KWh (Monthly) ENTRY NLI '!J85</f>
        <v>0</v>
      </c>
      <c r="AW71" s="136">
        <f>I71-'KWh (Monthly) ENTRY NLI '!K85</f>
        <v>0</v>
      </c>
      <c r="AX71" s="136">
        <f>J71-'KWh (Monthly) ENTRY NLI '!L85</f>
        <v>0</v>
      </c>
      <c r="AY71" s="136">
        <f>K71-'KWh (Monthly) ENTRY NLI '!M85</f>
        <v>0</v>
      </c>
      <c r="AZ71" s="136">
        <f>L71-'KWh (Monthly) ENTRY NLI '!N85</f>
        <v>0</v>
      </c>
      <c r="BA71" s="136">
        <f>M71-'KWh (Monthly) ENTRY NLI '!O85</f>
        <v>0</v>
      </c>
      <c r="BB71" s="136">
        <f>N71-'KWh (Monthly) ENTRY NLI '!P85</f>
        <v>0</v>
      </c>
      <c r="BC71" s="136">
        <f>O71-'KWh (Monthly) ENTRY NLI '!Q85</f>
        <v>0</v>
      </c>
      <c r="BD71" s="136">
        <f>P71-'KWh (Monthly) ENTRY NLI '!R85</f>
        <v>0</v>
      </c>
      <c r="BE71" s="136">
        <f>Q71-'KWh (Monthly) ENTRY NLI '!S85</f>
        <v>0</v>
      </c>
      <c r="BF71" s="136">
        <f>R71-'KWh (Monthly) ENTRY NLI '!T85</f>
        <v>0</v>
      </c>
      <c r="BG71" s="136">
        <f>S71-'KWh (Monthly) ENTRY NLI '!U85</f>
        <v>0</v>
      </c>
      <c r="BH71" s="136">
        <f>T71-'KWh (Monthly) ENTRY NLI '!V85</f>
        <v>0</v>
      </c>
      <c r="BI71" s="136">
        <f>U71-'KWh (Monthly) ENTRY NLI '!W85</f>
        <v>0</v>
      </c>
      <c r="BJ71" s="136">
        <f>V71-'KWh (Monthly) ENTRY NLI '!X85</f>
        <v>0</v>
      </c>
      <c r="BK71" s="136">
        <f>W71-'KWh (Monthly) ENTRY NLI '!Y85</f>
        <v>0</v>
      </c>
      <c r="BL71" s="136">
        <f>X71-'KWh (Monthly) ENTRY NLI '!Z85</f>
        <v>0</v>
      </c>
      <c r="BM71" s="136">
        <f>Y71-'KWh (Monthly) ENTRY NLI '!AA85</f>
        <v>0</v>
      </c>
      <c r="BN71" s="136">
        <f>Z71-'KWh (Monthly) ENTRY NLI '!AB85</f>
        <v>0</v>
      </c>
      <c r="BO71" s="136">
        <f>AA71-'KWh (Monthly) ENTRY NLI '!AC85</f>
        <v>0</v>
      </c>
      <c r="BP71" s="136">
        <f>AB71-'KWh (Monthly) ENTRY NLI '!AD85</f>
        <v>0</v>
      </c>
      <c r="BQ71" s="136">
        <f>AC71-'KWh (Monthly) ENTRY NLI '!AE85</f>
        <v>0</v>
      </c>
      <c r="BR71" s="136">
        <f>AD71-'KWh (Monthly) ENTRY NLI '!AF85</f>
        <v>0</v>
      </c>
      <c r="BS71" s="136">
        <f>AE71-'KWh (Monthly) ENTRY NLI '!AG85</f>
        <v>0</v>
      </c>
      <c r="BT71" s="136">
        <f>AF71-'KWh (Monthly) ENTRY NLI '!AH85</f>
        <v>0</v>
      </c>
      <c r="BU71" s="136">
        <f>AG71-'KWh (Monthly) ENTRY NLI '!AI85</f>
        <v>0</v>
      </c>
      <c r="BV71" s="136">
        <f>AH71-'KWh (Monthly) ENTRY NLI '!AJ85</f>
        <v>0</v>
      </c>
      <c r="BW71" s="136">
        <f>AI71-'KWh (Monthly) ENTRY NLI '!AK85</f>
        <v>0</v>
      </c>
      <c r="BX71" s="136">
        <f>AJ71-'KWh (Monthly) ENTRY NLI '!AL85</f>
        <v>0</v>
      </c>
      <c r="BY71" s="136">
        <f>AK71-'KWh (Monthly) ENTRY NLI '!AM85</f>
        <v>0</v>
      </c>
      <c r="BZ71" s="136">
        <f>SUM(AL71:AO71)-'KWh (Monthly) ENTRY NLI '!AN85</f>
        <v>0</v>
      </c>
    </row>
    <row r="72" spans="1:78" x14ac:dyDescent="0.25">
      <c r="A72" s="223"/>
      <c r="B72" s="185" t="s">
        <v>3</v>
      </c>
      <c r="C72" s="113">
        <f>[1]Standard!C72+[1]Custom!C72+[1]RCX!C72+'[1]New Con.'!C72+[1]SBDI!C72+[1]EMS!C72</f>
        <v>0</v>
      </c>
      <c r="D72" s="113">
        <f>[1]Standard!D72+[1]Custom!D72+[1]RCX!D72+'[1]New Con.'!D72+[1]SBDI!D72+[1]EMS!D72</f>
        <v>0</v>
      </c>
      <c r="E72" s="113">
        <f>[1]Standard!E72+[1]Custom!E72+[1]RCX!E72+'[1]New Con.'!E72+[1]SBDI!E72+[1]EMS!E72</f>
        <v>0</v>
      </c>
      <c r="F72" s="113">
        <f>[1]Standard!F72+[1]Custom!F72+[1]RCX!F72+'[1]New Con.'!F72+[1]SBDI!F72+[1]EMS!F72</f>
        <v>0</v>
      </c>
      <c r="G72" s="113">
        <f>[1]Standard!G72+[1]Custom!G72+[1]RCX!G72+'[1]New Con.'!G72+[1]SBDI!G72+[1]EMS!G72</f>
        <v>0</v>
      </c>
      <c r="H72" s="113">
        <f>[1]Standard!H72+[1]Custom!H72+[1]RCX!H72+'[1]New Con.'!H72+[1]SBDI!H72+[1]EMS!H72</f>
        <v>0</v>
      </c>
      <c r="I72" s="113">
        <f>[1]Standard!I72+[1]Custom!I72+[1]RCX!I72+'[1]New Con.'!I72+[1]SBDI!I72+[1]EMS!I72</f>
        <v>0</v>
      </c>
      <c r="J72" s="113">
        <f>[1]Standard!J72+[1]Custom!J72+[1]RCX!J72+'[1]New Con.'!J72+[1]SBDI!J72+[1]EMS!J72</f>
        <v>0</v>
      </c>
      <c r="K72" s="113">
        <f>[1]Standard!K72+[1]Custom!K72+[1]RCX!K72+'[1]New Con.'!K72+[1]SBDI!K72+[1]EMS!K72</f>
        <v>0</v>
      </c>
      <c r="L72" s="113">
        <f>[1]Standard!L72+[1]Custom!L72+[1]RCX!L72+'[1]New Con.'!L72+[1]SBDI!L72+[1]EMS!L72</f>
        <v>0</v>
      </c>
      <c r="M72" s="113">
        <f>[1]Standard!M72+[1]Custom!M72+[1]RCX!M72+'[1]New Con.'!M72+[1]SBDI!M72+[1]EMS!M72</f>
        <v>0</v>
      </c>
      <c r="N72" s="113">
        <f>[1]Standard!N72+[1]Custom!N72+[1]RCX!N72+'[1]New Con.'!N72+[1]SBDI!N72+[1]EMS!N72</f>
        <v>0</v>
      </c>
      <c r="O72" s="113">
        <f>[1]Standard!O72+[1]Custom!O72+[1]RCX!O72+'[1]New Con.'!O72+[1]SBDI!O72+[1]EMS!O72</f>
        <v>0</v>
      </c>
      <c r="P72" s="113">
        <f>[1]Standard!P72+[1]Custom!P72+[1]RCX!P72+'[1]New Con.'!P72+[1]SBDI!P72+[1]EMS!P72</f>
        <v>121859</v>
      </c>
      <c r="Q72" s="113">
        <f>[1]Standard!Q72+[1]Custom!Q72+[1]RCX!Q72+'[1]New Con.'!Q72+[1]SBDI!Q72+[1]EMS!Q72</f>
        <v>0</v>
      </c>
      <c r="R72" s="113">
        <f>[1]Standard!R72+[1]Custom!R72+[1]RCX!R72+'[1]New Con.'!R72+[1]SBDI!R72+[1]EMS!R72</f>
        <v>0</v>
      </c>
      <c r="S72" s="113">
        <f>[1]Standard!S72+[1]Custom!S72+[1]RCX!S72+'[1]New Con.'!S72+[1]SBDI!S72+[1]EMS!S72</f>
        <v>0</v>
      </c>
      <c r="T72" s="113">
        <f>[1]Standard!T72+[1]Custom!T72+[1]RCX!T72+'[1]New Con.'!T72+[1]SBDI!T72+[1]EMS!T72</f>
        <v>0</v>
      </c>
      <c r="U72" s="113">
        <f>[1]Standard!U72+[1]Custom!U72+[1]RCX!U72+'[1]New Con.'!U72+[1]SBDI!U72+[1]EMS!U72</f>
        <v>0</v>
      </c>
      <c r="V72" s="113">
        <f>[1]Standard!V72+[1]Custom!V72+[1]RCX!V72+'[1]New Con.'!V72+[1]SBDI!V72+[1]EMS!V72</f>
        <v>0</v>
      </c>
      <c r="W72" s="113">
        <f>[1]Standard!W72+[1]Custom!W72+[1]RCX!W72+'[1]New Con.'!W72+[1]SBDI!W72+[1]EMS!W72</f>
        <v>0</v>
      </c>
      <c r="X72" s="113">
        <f>[1]Standard!X72+[1]Custom!X72+[1]RCX!X72+'[1]New Con.'!X72+[1]SBDI!X72+[1]EMS!X72</f>
        <v>724166</v>
      </c>
      <c r="Y72" s="113">
        <f>[1]Standard!Y72+[1]Custom!Y72+[1]RCX!Y72+'[1]New Con.'!Y72+[1]SBDI!Y72+[1]EMS!Y72</f>
        <v>0</v>
      </c>
      <c r="Z72" s="113">
        <f>[1]Standard!Z72+[1]Custom!Z72+[1]RCX!Z72+'[1]New Con.'!Z72+[1]SBDI!Z72+[1]EMS!Z72</f>
        <v>0</v>
      </c>
      <c r="AA72" s="113">
        <f>[1]Standard!AA72+[1]Custom!AA72+[1]RCX!AA72+'[1]New Con.'!AA72+[1]SBDI!AA72+[1]EMS!AA72</f>
        <v>0</v>
      </c>
      <c r="AB72" s="113">
        <f>[1]Standard!AB72+[1]Custom!AB72+[1]RCX!AB72+'[1]New Con.'!AB72+[1]SBDI!AB72+[1]EMS!AB72</f>
        <v>0</v>
      </c>
      <c r="AC72" s="113">
        <f>[1]Standard!AC72+[1]Custom!AC72+[1]RCX!AC72+'[1]New Con.'!AC72+[1]SBDI!AC72+[1]EMS!AC72</f>
        <v>29904.899250542265</v>
      </c>
      <c r="AD72" s="113">
        <f>[1]Standard!AD72+[1]Custom!AD72+[1]RCX!AD72+'[1]New Con.'!AD72+[1]SBDI!AD72+[1]EMS!AD72</f>
        <v>0</v>
      </c>
      <c r="AE72" s="113">
        <f>[1]Standard!AE72+[1]Custom!AE72+[1]RCX!AE72+'[1]New Con.'!AE72+[1]SBDI!AE72+[1]EMS!AE72</f>
        <v>0</v>
      </c>
      <c r="AF72" s="113">
        <f>[1]Standard!AF72+[1]Custom!AF72+[1]RCX!AF72+'[1]New Con.'!AF72+[1]SBDI!AF72+[1]EMS!AF72</f>
        <v>30198.313255792473</v>
      </c>
      <c r="AG72" s="113">
        <f>[1]Standard!AG72+[1]Custom!AG72+[1]RCX!AG72+'[1]New Con.'!AG72+[1]SBDI!AG72+[1]EMS!AG72</f>
        <v>0</v>
      </c>
      <c r="AH72" s="113">
        <f>[1]Standard!AH72+[1]Custom!AH72+[1]RCX!AH72+'[1]New Con.'!AH72+[1]SBDI!AH72+[1]EMS!AH72</f>
        <v>0</v>
      </c>
      <c r="AI72" s="113">
        <f>[1]Standard!AI72+[1]Custom!AI72+[1]RCX!AI72+'[1]New Con.'!AI72+[1]SBDI!AI72+[1]EMS!AI72</f>
        <v>0</v>
      </c>
      <c r="AJ72" s="113">
        <f>[1]Standard!AJ72+[1]Custom!AJ72+[1]RCX!AJ72+'[1]New Con.'!AJ72+[1]SBDI!AJ72+[1]EMS!AJ72</f>
        <v>1252698.621107409</v>
      </c>
      <c r="AK72" s="113">
        <f>[1]Standard!AK72+[1]Custom!AK72+[1]RCX!AK72+'[1]New Con.'!AK72+[1]SBDI!AK72+[1]EMS!AK72</f>
        <v>0</v>
      </c>
      <c r="AL72" s="113">
        <f>[1]Standard!AL72+[1]Custom!AL72+[1]RCX!AL72+'[1]New Con.'!AL72+[1]SBDI!AL72+[1]EMS!AL72</f>
        <v>2516956.5609439919</v>
      </c>
      <c r="AM72" s="113">
        <f>[1]Standard!AM72+[1]Custom!AM72+[1]RCX!AM72+'[1]New Con.'!AM72+[1]SBDI!AM72+[1]EMS!AM72</f>
        <v>0</v>
      </c>
      <c r="AN72" s="113">
        <f>[1]Standard!AN72+[1]Custom!AN72+[1]RCX!AN72+'[1]New Con.'!AN72+[1]SBDI!AN72+[1]EMS!AN72</f>
        <v>0</v>
      </c>
      <c r="AO72" s="113">
        <f>[1]Standard!AO72+[1]Custom!AO72+[1]RCX!AO72+'[1]New Con.'!AO72+[1]SBDI!AO72+[1]EMS!AO72</f>
        <v>0</v>
      </c>
      <c r="AQ72" s="136">
        <f>C72-'KWh (Monthly) ENTRY NLI '!E86</f>
        <v>0</v>
      </c>
      <c r="AR72" s="136">
        <f>D72-'KWh (Monthly) ENTRY NLI '!F86</f>
        <v>0</v>
      </c>
      <c r="AS72" s="136">
        <f>E72-'KWh (Monthly) ENTRY NLI '!G86</f>
        <v>0</v>
      </c>
      <c r="AT72" s="136">
        <f>F72-'KWh (Monthly) ENTRY NLI '!H86</f>
        <v>0</v>
      </c>
      <c r="AU72" s="136">
        <f>G72-'KWh (Monthly) ENTRY NLI '!I86</f>
        <v>0</v>
      </c>
      <c r="AV72" s="136">
        <f>H72-'KWh (Monthly) ENTRY NLI '!J86</f>
        <v>0</v>
      </c>
      <c r="AW72" s="136">
        <f>I72-'KWh (Monthly) ENTRY NLI '!K86</f>
        <v>0</v>
      </c>
      <c r="AX72" s="136">
        <f>J72-'KWh (Monthly) ENTRY NLI '!L86</f>
        <v>0</v>
      </c>
      <c r="AY72" s="136">
        <f>K72-'KWh (Monthly) ENTRY NLI '!M86</f>
        <v>0</v>
      </c>
      <c r="AZ72" s="136">
        <f>L72-'KWh (Monthly) ENTRY NLI '!N86</f>
        <v>0</v>
      </c>
      <c r="BA72" s="136">
        <f>M72-'KWh (Monthly) ENTRY NLI '!O86</f>
        <v>0</v>
      </c>
      <c r="BB72" s="136">
        <f>N72-'KWh (Monthly) ENTRY NLI '!P86</f>
        <v>0</v>
      </c>
      <c r="BC72" s="136">
        <f>O72-'KWh (Monthly) ENTRY NLI '!Q86</f>
        <v>0</v>
      </c>
      <c r="BD72" s="136">
        <f>P72-'KWh (Monthly) ENTRY NLI '!R86</f>
        <v>0</v>
      </c>
      <c r="BE72" s="136">
        <f>Q72-'KWh (Monthly) ENTRY NLI '!S86</f>
        <v>0</v>
      </c>
      <c r="BF72" s="136">
        <f>R72-'KWh (Monthly) ENTRY NLI '!T86</f>
        <v>0</v>
      </c>
      <c r="BG72" s="136">
        <f>S72-'KWh (Monthly) ENTRY NLI '!U86</f>
        <v>0</v>
      </c>
      <c r="BH72" s="136">
        <f>T72-'KWh (Monthly) ENTRY NLI '!V86</f>
        <v>0</v>
      </c>
      <c r="BI72" s="136">
        <f>U72-'KWh (Monthly) ENTRY NLI '!W86</f>
        <v>0</v>
      </c>
      <c r="BJ72" s="136">
        <f>V72-'KWh (Monthly) ENTRY NLI '!X86</f>
        <v>0</v>
      </c>
      <c r="BK72" s="136">
        <f>W72-'KWh (Monthly) ENTRY NLI '!Y86</f>
        <v>0</v>
      </c>
      <c r="BL72" s="136">
        <f>X72-'KWh (Monthly) ENTRY NLI '!Z86</f>
        <v>0</v>
      </c>
      <c r="BM72" s="136">
        <f>Y72-'KWh (Monthly) ENTRY NLI '!AA86</f>
        <v>0</v>
      </c>
      <c r="BN72" s="136">
        <f>Z72-'KWh (Monthly) ENTRY NLI '!AB86</f>
        <v>0</v>
      </c>
      <c r="BO72" s="136">
        <f>AA72-'KWh (Monthly) ENTRY NLI '!AC86</f>
        <v>0</v>
      </c>
      <c r="BP72" s="136">
        <f>AB72-'KWh (Monthly) ENTRY NLI '!AD86</f>
        <v>0</v>
      </c>
      <c r="BQ72" s="136">
        <f>AC72-'KWh (Monthly) ENTRY NLI '!AE86</f>
        <v>0</v>
      </c>
      <c r="BR72" s="136">
        <f>AD72-'KWh (Monthly) ENTRY NLI '!AF86</f>
        <v>0</v>
      </c>
      <c r="BS72" s="136">
        <f>AE72-'KWh (Monthly) ENTRY NLI '!AG86</f>
        <v>0</v>
      </c>
      <c r="BT72" s="136">
        <f>AF72-'KWh (Monthly) ENTRY NLI '!AH86</f>
        <v>0</v>
      </c>
      <c r="BU72" s="136">
        <f>AG72-'KWh (Monthly) ENTRY NLI '!AI86</f>
        <v>0</v>
      </c>
      <c r="BV72" s="136">
        <f>AH72-'KWh (Monthly) ENTRY NLI '!AJ86</f>
        <v>0</v>
      </c>
      <c r="BW72" s="136">
        <f>AI72-'KWh (Monthly) ENTRY NLI '!AK86</f>
        <v>0</v>
      </c>
      <c r="BX72" s="136">
        <f>AJ72-'KWh (Monthly) ENTRY NLI '!AL86</f>
        <v>0</v>
      </c>
      <c r="BY72" s="136">
        <f>AK72-'KWh (Monthly) ENTRY NLI '!AM86</f>
        <v>0</v>
      </c>
      <c r="BZ72" s="136">
        <f>SUM(AL72:AO72)-'KWh (Monthly) ENTRY NLI '!AN86</f>
        <v>0</v>
      </c>
    </row>
    <row r="73" spans="1:78" x14ac:dyDescent="0.25">
      <c r="A73" s="223"/>
      <c r="B73" s="185" t="s">
        <v>13</v>
      </c>
      <c r="C73" s="113">
        <f>[1]Standard!C73+[1]Custom!C73+[1]RCX!C73+'[1]New Con.'!C73+[1]SBDI!C73+[1]EMS!C73</f>
        <v>0</v>
      </c>
      <c r="D73" s="113">
        <f>[1]Standard!D73+[1]Custom!D73+[1]RCX!D73+'[1]New Con.'!D73+[1]SBDI!D73+[1]EMS!D73</f>
        <v>0</v>
      </c>
      <c r="E73" s="113">
        <f>[1]Standard!E73+[1]Custom!E73+[1]RCX!E73+'[1]New Con.'!E73+[1]SBDI!E73+[1]EMS!E73</f>
        <v>0</v>
      </c>
      <c r="F73" s="113">
        <f>[1]Standard!F73+[1]Custom!F73+[1]RCX!F73+'[1]New Con.'!F73+[1]SBDI!F73+[1]EMS!F73</f>
        <v>0</v>
      </c>
      <c r="G73" s="113">
        <f>[1]Standard!G73+[1]Custom!G73+[1]RCX!G73+'[1]New Con.'!G73+[1]SBDI!G73+[1]EMS!G73</f>
        <v>180381.96601659141</v>
      </c>
      <c r="H73" s="113">
        <f>[1]Standard!H73+[1]Custom!H73+[1]RCX!H73+'[1]New Con.'!H73+[1]SBDI!H73+[1]EMS!H73</f>
        <v>392853.97618053411</v>
      </c>
      <c r="I73" s="113">
        <f>[1]Standard!I73+[1]Custom!I73+[1]RCX!I73+'[1]New Con.'!I73+[1]SBDI!I73+[1]EMS!I73</f>
        <v>12293.101491203724</v>
      </c>
      <c r="J73" s="113">
        <f>[1]Standard!J73+[1]Custom!J73+[1]RCX!J73+'[1]New Con.'!J73+[1]SBDI!J73+[1]EMS!J73</f>
        <v>320937.01538100827</v>
      </c>
      <c r="K73" s="113">
        <f>[1]Standard!K73+[1]Custom!K73+[1]RCX!K73+'[1]New Con.'!K73+[1]SBDI!K73+[1]EMS!K73</f>
        <v>26843.123972120749</v>
      </c>
      <c r="L73" s="113">
        <f>[1]Standard!L73+[1]Custom!L73+[1]RCX!L73+'[1]New Con.'!L73+[1]SBDI!L73+[1]EMS!L73</f>
        <v>287116.55591586279</v>
      </c>
      <c r="M73" s="113">
        <f>[1]Standard!M73+[1]Custom!M73+[1]RCX!M73+'[1]New Con.'!M73+[1]SBDI!M73+[1]EMS!M73</f>
        <v>1664701.838294293</v>
      </c>
      <c r="N73" s="113">
        <f>[1]Standard!N73+[1]Custom!N73+[1]RCX!N73+'[1]New Con.'!N73+[1]SBDI!N73+[1]EMS!N73</f>
        <v>101337.62627870953</v>
      </c>
      <c r="O73" s="113">
        <f>[1]Standard!O73+[1]Custom!O73+[1]RCX!O73+'[1]New Con.'!O73+[1]SBDI!O73+[1]EMS!O73</f>
        <v>857573.50052452681</v>
      </c>
      <c r="P73" s="113">
        <f>[1]Standard!P73+[1]Custom!P73+[1]RCX!P73+'[1]New Con.'!P73+[1]SBDI!P73+[1]EMS!P73</f>
        <v>246379.40167708884</v>
      </c>
      <c r="Q73" s="113">
        <f>[1]Standard!Q73+[1]Custom!Q73+[1]RCX!Q73+'[1]New Con.'!Q73+[1]SBDI!Q73+[1]EMS!Q73</f>
        <v>46830.857209976748</v>
      </c>
      <c r="R73" s="113">
        <f>[1]Standard!R73+[1]Custom!R73+[1]RCX!R73+'[1]New Con.'!R73+[1]SBDI!R73+[1]EMS!R73</f>
        <v>125084.98447606825</v>
      </c>
      <c r="S73" s="113">
        <f>[1]Standard!S73+[1]Custom!S73+[1]RCX!S73+'[1]New Con.'!S73+[1]SBDI!S73+[1]EMS!S73</f>
        <v>222119</v>
      </c>
      <c r="T73" s="113">
        <f>[1]Standard!T73+[1]Custom!T73+[1]RCX!T73+'[1]New Con.'!T73+[1]SBDI!T73+[1]EMS!T73</f>
        <v>0</v>
      </c>
      <c r="U73" s="113">
        <f>[1]Standard!U73+[1]Custom!U73+[1]RCX!U73+'[1]New Con.'!U73+[1]SBDI!U73+[1]EMS!U73</f>
        <v>956982.27261327347</v>
      </c>
      <c r="V73" s="113">
        <f>[1]Standard!V73+[1]Custom!V73+[1]RCX!V73+'[1]New Con.'!V73+[1]SBDI!V73+[1]EMS!V73</f>
        <v>695292.08625373943</v>
      </c>
      <c r="W73" s="113">
        <f>[1]Standard!W73+[1]Custom!W73+[1]RCX!W73+'[1]New Con.'!W73+[1]SBDI!W73+[1]EMS!W73</f>
        <v>41420.569944698749</v>
      </c>
      <c r="X73" s="113">
        <f>[1]Standard!X73+[1]Custom!X73+[1]RCX!X73+'[1]New Con.'!X73+[1]SBDI!X73+[1]EMS!X73</f>
        <v>362782.86178379133</v>
      </c>
      <c r="Y73" s="113">
        <f>[1]Standard!Y73+[1]Custom!Y73+[1]RCX!Y73+'[1]New Con.'!Y73+[1]SBDI!Y73+[1]EMS!Y73</f>
        <v>256029.93529067788</v>
      </c>
      <c r="Z73" s="113">
        <f>[1]Standard!Z73+[1]Custom!Z73+[1]RCX!Z73+'[1]New Con.'!Z73+[1]SBDI!Z73+[1]EMS!Z73</f>
        <v>72991.699477484042</v>
      </c>
      <c r="AA73" s="113">
        <f>[1]Standard!AA73+[1]Custom!AA73+[1]RCX!AA73+'[1]New Con.'!AA73+[1]SBDI!AA73+[1]EMS!AA73</f>
        <v>165157.42578311122</v>
      </c>
      <c r="AB73" s="113">
        <f>[1]Standard!AB73+[1]Custom!AB73+[1]RCX!AB73+'[1]New Con.'!AB73+[1]SBDI!AB73+[1]EMS!AB73</f>
        <v>357524</v>
      </c>
      <c r="AC73" s="113">
        <f>[1]Standard!AC73+[1]Custom!AC73+[1]RCX!AC73+'[1]New Con.'!AC73+[1]SBDI!AC73+[1]EMS!AC73</f>
        <v>344318.23417740047</v>
      </c>
      <c r="AD73" s="113">
        <f>[1]Standard!AD73+[1]Custom!AD73+[1]RCX!AD73+'[1]New Con.'!AD73+[1]SBDI!AD73+[1]EMS!AD73</f>
        <v>316905.9180835135</v>
      </c>
      <c r="AE73" s="113">
        <f>[1]Standard!AE73+[1]Custom!AE73+[1]RCX!AE73+'[1]New Con.'!AE73+[1]SBDI!AE73+[1]EMS!AE73</f>
        <v>239200.63661106251</v>
      </c>
      <c r="AF73" s="113">
        <f>[1]Standard!AF73+[1]Custom!AF73+[1]RCX!AF73+'[1]New Con.'!AF73+[1]SBDI!AF73+[1]EMS!AF73</f>
        <v>386164.50949676905</v>
      </c>
      <c r="AG73" s="113">
        <f>[1]Standard!AG73+[1]Custom!AG73+[1]RCX!AG73+'[1]New Con.'!AG73+[1]SBDI!AG73+[1]EMS!AG73</f>
        <v>483617.00788142509</v>
      </c>
      <c r="AH73" s="113">
        <f>[1]Standard!AH73+[1]Custom!AH73+[1]RCX!AH73+'[1]New Con.'!AH73+[1]SBDI!AH73+[1]EMS!AH73</f>
        <v>1011418.3964845621</v>
      </c>
      <c r="AI73" s="113">
        <f>[1]Standard!AI73+[1]Custom!AI73+[1]RCX!AI73+'[1]New Con.'!AI73+[1]SBDI!AI73+[1]EMS!AI73</f>
        <v>1211531.1126844038</v>
      </c>
      <c r="AJ73" s="113">
        <f>[1]Standard!AJ73+[1]Custom!AJ73+[1]RCX!AJ73+'[1]New Con.'!AJ73+[1]SBDI!AJ73+[1]EMS!AJ73</f>
        <v>1191240.4264696962</v>
      </c>
      <c r="AK73" s="113">
        <f>[1]Standard!AK73+[1]Custom!AK73+[1]RCX!AK73+'[1]New Con.'!AK73+[1]SBDI!AK73+[1]EMS!AK73</f>
        <v>58875.979989636471</v>
      </c>
      <c r="AL73" s="113">
        <f>[1]Standard!AL73+[1]Custom!AL73+[1]RCX!AL73+'[1]New Con.'!AL73+[1]SBDI!AL73+[1]EMS!AL73</f>
        <v>925717.29273172677</v>
      </c>
      <c r="AM73" s="113">
        <f>[1]Standard!AM73+[1]Custom!AM73+[1]RCX!AM73+'[1]New Con.'!AM73+[1]SBDI!AM73+[1]EMS!AM73</f>
        <v>0</v>
      </c>
      <c r="AN73" s="113">
        <f>[1]Standard!AN73+[1]Custom!AN73+[1]RCX!AN73+'[1]New Con.'!AN73+[1]SBDI!AN73+[1]EMS!AN73</f>
        <v>0</v>
      </c>
      <c r="AO73" s="113">
        <f>[1]Standard!AO73+[1]Custom!AO73+[1]RCX!AO73+'[1]New Con.'!AO73+[1]SBDI!AO73+[1]EMS!AO73</f>
        <v>0</v>
      </c>
      <c r="AQ73" s="136">
        <f>C73-'KWh (Monthly) ENTRY NLI '!E87</f>
        <v>0</v>
      </c>
      <c r="AR73" s="136">
        <f>D73-'KWh (Monthly) ENTRY NLI '!F87</f>
        <v>0</v>
      </c>
      <c r="AS73" s="136">
        <f>E73-'KWh (Monthly) ENTRY NLI '!G87</f>
        <v>0</v>
      </c>
      <c r="AT73" s="136">
        <f>F73-'KWh (Monthly) ENTRY NLI '!H87</f>
        <v>0</v>
      </c>
      <c r="AU73" s="136">
        <f>G73-'KWh (Monthly) ENTRY NLI '!I87</f>
        <v>0</v>
      </c>
      <c r="AV73" s="136">
        <f>H73-'KWh (Monthly) ENTRY NLI '!J87</f>
        <v>0</v>
      </c>
      <c r="AW73" s="136">
        <f>I73-'KWh (Monthly) ENTRY NLI '!K87</f>
        <v>0</v>
      </c>
      <c r="AX73" s="136">
        <f>J73-'KWh (Monthly) ENTRY NLI '!L87</f>
        <v>0</v>
      </c>
      <c r="AY73" s="136">
        <f>K73-'KWh (Monthly) ENTRY NLI '!M87</f>
        <v>0</v>
      </c>
      <c r="AZ73" s="136">
        <f>L73-'KWh (Monthly) ENTRY NLI '!N87</f>
        <v>0</v>
      </c>
      <c r="BA73" s="136">
        <f>M73-'KWh (Monthly) ENTRY NLI '!O87</f>
        <v>0</v>
      </c>
      <c r="BB73" s="136">
        <f>N73-'KWh (Monthly) ENTRY NLI '!P87</f>
        <v>0</v>
      </c>
      <c r="BC73" s="136">
        <f>O73-'KWh (Monthly) ENTRY NLI '!Q87</f>
        <v>0</v>
      </c>
      <c r="BD73" s="136">
        <f>P73-'KWh (Monthly) ENTRY NLI '!R87</f>
        <v>0</v>
      </c>
      <c r="BE73" s="136">
        <f>Q73-'KWh (Monthly) ENTRY NLI '!S87</f>
        <v>0</v>
      </c>
      <c r="BF73" s="136">
        <f>R73-'KWh (Monthly) ENTRY NLI '!T87</f>
        <v>0</v>
      </c>
      <c r="BG73" s="136">
        <f>S73-'KWh (Monthly) ENTRY NLI '!U87</f>
        <v>0</v>
      </c>
      <c r="BH73" s="136">
        <f>T73-'KWh (Monthly) ENTRY NLI '!V87</f>
        <v>0</v>
      </c>
      <c r="BI73" s="136">
        <f>U73-'KWh (Monthly) ENTRY NLI '!W87</f>
        <v>0</v>
      </c>
      <c r="BJ73" s="136">
        <f>V73-'KWh (Monthly) ENTRY NLI '!X87</f>
        <v>0</v>
      </c>
      <c r="BK73" s="136">
        <f>W73-'KWh (Monthly) ENTRY NLI '!Y87</f>
        <v>0</v>
      </c>
      <c r="BL73" s="136">
        <f>X73-'KWh (Monthly) ENTRY NLI '!Z87</f>
        <v>0</v>
      </c>
      <c r="BM73" s="136">
        <f>Y73-'KWh (Monthly) ENTRY NLI '!AA87</f>
        <v>0</v>
      </c>
      <c r="BN73" s="136">
        <f>Z73-'KWh (Monthly) ENTRY NLI '!AB87</f>
        <v>0</v>
      </c>
      <c r="BO73" s="136">
        <f>AA73-'KWh (Monthly) ENTRY NLI '!AC87</f>
        <v>0</v>
      </c>
      <c r="BP73" s="136">
        <f>AB73-'KWh (Monthly) ENTRY NLI '!AD87</f>
        <v>0</v>
      </c>
      <c r="BQ73" s="136">
        <f>AC73-'KWh (Monthly) ENTRY NLI '!AE87</f>
        <v>0</v>
      </c>
      <c r="BR73" s="136">
        <f>AD73-'KWh (Monthly) ENTRY NLI '!AF87</f>
        <v>0</v>
      </c>
      <c r="BS73" s="136">
        <f>AE73-'KWh (Monthly) ENTRY NLI '!AG87</f>
        <v>0</v>
      </c>
      <c r="BT73" s="136">
        <f>AF73-'KWh (Monthly) ENTRY NLI '!AH87</f>
        <v>0</v>
      </c>
      <c r="BU73" s="136">
        <f>AG73-'KWh (Monthly) ENTRY NLI '!AI87</f>
        <v>0</v>
      </c>
      <c r="BV73" s="136">
        <f>AH73-'KWh (Monthly) ENTRY NLI '!AJ87</f>
        <v>0</v>
      </c>
      <c r="BW73" s="136">
        <f>AI73-'KWh (Monthly) ENTRY NLI '!AK87</f>
        <v>0</v>
      </c>
      <c r="BX73" s="136">
        <f>AJ73-'KWh (Monthly) ENTRY NLI '!AL87</f>
        <v>0</v>
      </c>
      <c r="BY73" s="136">
        <f>AK73-'KWh (Monthly) ENTRY NLI '!AM87</f>
        <v>0</v>
      </c>
      <c r="BZ73" s="136">
        <f>SUM(AL73:AO73)-'KWh (Monthly) ENTRY NLI '!AN87</f>
        <v>0</v>
      </c>
    </row>
    <row r="74" spans="1:78" x14ac:dyDescent="0.25">
      <c r="A74" s="223"/>
      <c r="B74" s="185" t="s">
        <v>4</v>
      </c>
      <c r="C74" s="113">
        <f>[1]Standard!C74+[1]Custom!C74+[1]RCX!C74+'[1]New Con.'!C74+[1]SBDI!C74+[1]EMS!C74</f>
        <v>0</v>
      </c>
      <c r="D74" s="113">
        <f>[1]Standard!D74+[1]Custom!D74+[1]RCX!D74+'[1]New Con.'!D74+[1]SBDI!D74+[1]EMS!D74</f>
        <v>0</v>
      </c>
      <c r="E74" s="113">
        <f>[1]Standard!E74+[1]Custom!E74+[1]RCX!E74+'[1]New Con.'!E74+[1]SBDI!E74+[1]EMS!E74</f>
        <v>0</v>
      </c>
      <c r="F74" s="113">
        <f>[1]Standard!F74+[1]Custom!F74+[1]RCX!F74+'[1]New Con.'!F74+[1]SBDI!F74+[1]EMS!F74</f>
        <v>0</v>
      </c>
      <c r="G74" s="113">
        <f>[1]Standard!G74+[1]Custom!G74+[1]RCX!G74+'[1]New Con.'!G74+[1]SBDI!G74+[1]EMS!G74</f>
        <v>0</v>
      </c>
      <c r="H74" s="113">
        <f>[1]Standard!H74+[1]Custom!H74+[1]RCX!H74+'[1]New Con.'!H74+[1]SBDI!H74+[1]EMS!H74</f>
        <v>0</v>
      </c>
      <c r="I74" s="113">
        <f>[1]Standard!I74+[1]Custom!I74+[1]RCX!I74+'[1]New Con.'!I74+[1]SBDI!I74+[1]EMS!I74</f>
        <v>0</v>
      </c>
      <c r="J74" s="113">
        <f>[1]Standard!J74+[1]Custom!J74+[1]RCX!J74+'[1]New Con.'!J74+[1]SBDI!J74+[1]EMS!J74</f>
        <v>0</v>
      </c>
      <c r="K74" s="113">
        <f>[1]Standard!K74+[1]Custom!K74+[1]RCX!K74+'[1]New Con.'!K74+[1]SBDI!K74+[1]EMS!K74</f>
        <v>279067</v>
      </c>
      <c r="L74" s="113">
        <f>[1]Standard!L74+[1]Custom!L74+[1]RCX!L74+'[1]New Con.'!L74+[1]SBDI!L74+[1]EMS!L74</f>
        <v>0</v>
      </c>
      <c r="M74" s="113">
        <f>[1]Standard!M74+[1]Custom!M74+[1]RCX!M74+'[1]New Con.'!M74+[1]SBDI!M74+[1]EMS!M74</f>
        <v>0</v>
      </c>
      <c r="N74" s="113">
        <f>[1]Standard!N74+[1]Custom!N74+[1]RCX!N74+'[1]New Con.'!N74+[1]SBDI!N74+[1]EMS!N74</f>
        <v>9984.829488516023</v>
      </c>
      <c r="O74" s="113">
        <f>[1]Standard!O74+[1]Custom!O74+[1]RCX!O74+'[1]New Con.'!O74+[1]SBDI!O74+[1]EMS!O74</f>
        <v>0</v>
      </c>
      <c r="P74" s="113">
        <f>[1]Standard!P74+[1]Custom!P74+[1]RCX!P74+'[1]New Con.'!P74+[1]SBDI!P74+[1]EMS!P74</f>
        <v>0</v>
      </c>
      <c r="Q74" s="113">
        <f>[1]Standard!Q74+[1]Custom!Q74+[1]RCX!Q74+'[1]New Con.'!Q74+[1]SBDI!Q74+[1]EMS!Q74</f>
        <v>0</v>
      </c>
      <c r="R74" s="113">
        <f>[1]Standard!R74+[1]Custom!R74+[1]RCX!R74+'[1]New Con.'!R74+[1]SBDI!R74+[1]EMS!R74</f>
        <v>0</v>
      </c>
      <c r="S74" s="113">
        <f>[1]Standard!S74+[1]Custom!S74+[1]RCX!S74+'[1]New Con.'!S74+[1]SBDI!S74+[1]EMS!S74</f>
        <v>250057</v>
      </c>
      <c r="T74" s="113">
        <f>[1]Standard!T74+[1]Custom!T74+[1]RCX!T74+'[1]New Con.'!T74+[1]SBDI!T74+[1]EMS!T74</f>
        <v>0</v>
      </c>
      <c r="U74" s="113">
        <f>[1]Standard!U74+[1]Custom!U74+[1]RCX!U74+'[1]New Con.'!U74+[1]SBDI!U74+[1]EMS!U74</f>
        <v>0</v>
      </c>
      <c r="V74" s="113">
        <f>[1]Standard!V74+[1]Custom!V74+[1]RCX!V74+'[1]New Con.'!V74+[1]SBDI!V74+[1]EMS!V74</f>
        <v>0</v>
      </c>
      <c r="W74" s="113">
        <f>[1]Standard!W74+[1]Custom!W74+[1]RCX!W74+'[1]New Con.'!W74+[1]SBDI!W74+[1]EMS!W74</f>
        <v>0</v>
      </c>
      <c r="X74" s="113">
        <f>[1]Standard!X74+[1]Custom!X74+[1]RCX!X74+'[1]New Con.'!X74+[1]SBDI!X74+[1]EMS!X74</f>
        <v>0</v>
      </c>
      <c r="Y74" s="113">
        <f>[1]Standard!Y74+[1]Custom!Y74+[1]RCX!Y74+'[1]New Con.'!Y74+[1]SBDI!Y74+[1]EMS!Y74</f>
        <v>27529.208889558038</v>
      </c>
      <c r="Z74" s="113">
        <f>[1]Standard!Z74+[1]Custom!Z74+[1]RCX!Z74+'[1]New Con.'!Z74+[1]SBDI!Z74+[1]EMS!Z74</f>
        <v>0</v>
      </c>
      <c r="AA74" s="113">
        <f>[1]Standard!AA74+[1]Custom!AA74+[1]RCX!AA74+'[1]New Con.'!AA74+[1]SBDI!AA74+[1]EMS!AA74</f>
        <v>0</v>
      </c>
      <c r="AB74" s="113">
        <f>[1]Standard!AB74+[1]Custom!AB74+[1]RCX!AB74+'[1]New Con.'!AB74+[1]SBDI!AB74+[1]EMS!AB74</f>
        <v>0</v>
      </c>
      <c r="AC74" s="113">
        <f>[1]Standard!AC74+[1]Custom!AC74+[1]RCX!AC74+'[1]New Con.'!AC74+[1]SBDI!AC74+[1]EMS!AC74</f>
        <v>0</v>
      </c>
      <c r="AD74" s="113">
        <f>[1]Standard!AD74+[1]Custom!AD74+[1]RCX!AD74+'[1]New Con.'!AD74+[1]SBDI!AD74+[1]EMS!AD74</f>
        <v>106666.348578235</v>
      </c>
      <c r="AE74" s="113">
        <f>[1]Standard!AE74+[1]Custom!AE74+[1]RCX!AE74+'[1]New Con.'!AE74+[1]SBDI!AE74+[1]EMS!AE74</f>
        <v>7119.0423621213813</v>
      </c>
      <c r="AF74" s="113">
        <f>[1]Standard!AF74+[1]Custom!AF74+[1]RCX!AF74+'[1]New Con.'!AF74+[1]SBDI!AF74+[1]EMS!AF74</f>
        <v>0</v>
      </c>
      <c r="AG74" s="113">
        <f>[1]Standard!AG74+[1]Custom!AG74+[1]RCX!AG74+'[1]New Con.'!AG74+[1]SBDI!AG74+[1]EMS!AG74</f>
        <v>0</v>
      </c>
      <c r="AH74" s="113">
        <f>[1]Standard!AH74+[1]Custom!AH74+[1]RCX!AH74+'[1]New Con.'!AH74+[1]SBDI!AH74+[1]EMS!AH74</f>
        <v>0</v>
      </c>
      <c r="AI74" s="113">
        <f>[1]Standard!AI74+[1]Custom!AI74+[1]RCX!AI74+'[1]New Con.'!AI74+[1]SBDI!AI74+[1]EMS!AI74</f>
        <v>66028.784215833206</v>
      </c>
      <c r="AJ74" s="113">
        <f>[1]Standard!AJ74+[1]Custom!AJ74+[1]RCX!AJ74+'[1]New Con.'!AJ74+[1]SBDI!AJ74+[1]EMS!AJ74</f>
        <v>0</v>
      </c>
      <c r="AK74" s="113">
        <f>[1]Standard!AK74+[1]Custom!AK74+[1]RCX!AK74+'[1]New Con.'!AK74+[1]SBDI!AK74+[1]EMS!AK74</f>
        <v>0</v>
      </c>
      <c r="AL74" s="113">
        <f>[1]Standard!AL74+[1]Custom!AL74+[1]RCX!AL74+'[1]New Con.'!AL74+[1]SBDI!AL74+[1]EMS!AL74</f>
        <v>0</v>
      </c>
      <c r="AM74" s="113">
        <f>[1]Standard!AM74+[1]Custom!AM74+[1]RCX!AM74+'[1]New Con.'!AM74+[1]SBDI!AM74+[1]EMS!AM74</f>
        <v>0</v>
      </c>
      <c r="AN74" s="113">
        <f>[1]Standard!AN74+[1]Custom!AN74+[1]RCX!AN74+'[1]New Con.'!AN74+[1]SBDI!AN74+[1]EMS!AN74</f>
        <v>0</v>
      </c>
      <c r="AO74" s="113">
        <f>[1]Standard!AO74+[1]Custom!AO74+[1]RCX!AO74+'[1]New Con.'!AO74+[1]SBDI!AO74+[1]EMS!AO74</f>
        <v>0</v>
      </c>
      <c r="AQ74" s="136">
        <f>C74-'KWh (Monthly) ENTRY NLI '!E88</f>
        <v>0</v>
      </c>
      <c r="AR74" s="136">
        <f>D74-'KWh (Monthly) ENTRY NLI '!F88</f>
        <v>0</v>
      </c>
      <c r="AS74" s="136">
        <f>E74-'KWh (Monthly) ENTRY NLI '!G88</f>
        <v>0</v>
      </c>
      <c r="AT74" s="136">
        <f>F74-'KWh (Monthly) ENTRY NLI '!H88</f>
        <v>0</v>
      </c>
      <c r="AU74" s="136">
        <f>G74-'KWh (Monthly) ENTRY NLI '!I88</f>
        <v>0</v>
      </c>
      <c r="AV74" s="136">
        <f>H74-'KWh (Monthly) ENTRY NLI '!J88</f>
        <v>0</v>
      </c>
      <c r="AW74" s="136">
        <f>I74-'KWh (Monthly) ENTRY NLI '!K88</f>
        <v>0</v>
      </c>
      <c r="AX74" s="136">
        <f>J74-'KWh (Monthly) ENTRY NLI '!L88</f>
        <v>0</v>
      </c>
      <c r="AY74" s="136">
        <f>K74-'KWh (Monthly) ENTRY NLI '!M88</f>
        <v>0</v>
      </c>
      <c r="AZ74" s="136">
        <f>L74-'KWh (Monthly) ENTRY NLI '!N88</f>
        <v>0</v>
      </c>
      <c r="BA74" s="136">
        <f>M74-'KWh (Monthly) ENTRY NLI '!O88</f>
        <v>0</v>
      </c>
      <c r="BB74" s="136">
        <f>N74-'KWh (Monthly) ENTRY NLI '!P88</f>
        <v>0</v>
      </c>
      <c r="BC74" s="136">
        <f>O74-'KWh (Monthly) ENTRY NLI '!Q88</f>
        <v>0</v>
      </c>
      <c r="BD74" s="136">
        <f>P74-'KWh (Monthly) ENTRY NLI '!R88</f>
        <v>0</v>
      </c>
      <c r="BE74" s="136">
        <f>Q74-'KWh (Monthly) ENTRY NLI '!S88</f>
        <v>0</v>
      </c>
      <c r="BF74" s="136">
        <f>R74-'KWh (Monthly) ENTRY NLI '!T88</f>
        <v>0</v>
      </c>
      <c r="BG74" s="136">
        <f>S74-'KWh (Monthly) ENTRY NLI '!U88</f>
        <v>0</v>
      </c>
      <c r="BH74" s="136">
        <f>T74-'KWh (Monthly) ENTRY NLI '!V88</f>
        <v>0</v>
      </c>
      <c r="BI74" s="136">
        <f>U74-'KWh (Monthly) ENTRY NLI '!W88</f>
        <v>0</v>
      </c>
      <c r="BJ74" s="136">
        <f>V74-'KWh (Monthly) ENTRY NLI '!X88</f>
        <v>0</v>
      </c>
      <c r="BK74" s="136">
        <f>W74-'KWh (Monthly) ENTRY NLI '!Y88</f>
        <v>0</v>
      </c>
      <c r="BL74" s="136">
        <f>X74-'KWh (Monthly) ENTRY NLI '!Z88</f>
        <v>0</v>
      </c>
      <c r="BM74" s="136">
        <f>Y74-'KWh (Monthly) ENTRY NLI '!AA88</f>
        <v>0</v>
      </c>
      <c r="BN74" s="136">
        <f>Z74-'KWh (Monthly) ENTRY NLI '!AB88</f>
        <v>0</v>
      </c>
      <c r="BO74" s="136">
        <f>AA74-'KWh (Monthly) ENTRY NLI '!AC88</f>
        <v>0</v>
      </c>
      <c r="BP74" s="136">
        <f>AB74-'KWh (Monthly) ENTRY NLI '!AD88</f>
        <v>0</v>
      </c>
      <c r="BQ74" s="136">
        <f>AC74-'KWh (Monthly) ENTRY NLI '!AE88</f>
        <v>0</v>
      </c>
      <c r="BR74" s="136">
        <f>AD74-'KWh (Monthly) ENTRY NLI '!AF88</f>
        <v>0</v>
      </c>
      <c r="BS74" s="136">
        <f>AE74-'KWh (Monthly) ENTRY NLI '!AG88</f>
        <v>0</v>
      </c>
      <c r="BT74" s="136">
        <f>AF74-'KWh (Monthly) ENTRY NLI '!AH88</f>
        <v>0</v>
      </c>
      <c r="BU74" s="136">
        <f>AG74-'KWh (Monthly) ENTRY NLI '!AI88</f>
        <v>0</v>
      </c>
      <c r="BV74" s="136">
        <f>AH74-'KWh (Monthly) ENTRY NLI '!AJ88</f>
        <v>0</v>
      </c>
      <c r="BW74" s="136">
        <f>AI74-'KWh (Monthly) ENTRY NLI '!AK88</f>
        <v>0</v>
      </c>
      <c r="BX74" s="136">
        <f>AJ74-'KWh (Monthly) ENTRY NLI '!AL88</f>
        <v>0</v>
      </c>
      <c r="BY74" s="136">
        <f>AK74-'KWh (Monthly) ENTRY NLI '!AM88</f>
        <v>0</v>
      </c>
      <c r="BZ74" s="136">
        <f>SUM(AL74:AO74)-'KWh (Monthly) ENTRY NLI '!AN88</f>
        <v>0</v>
      </c>
    </row>
    <row r="75" spans="1:78" x14ac:dyDescent="0.25">
      <c r="A75" s="224"/>
      <c r="B75" s="185" t="s">
        <v>14</v>
      </c>
      <c r="C75" s="113">
        <f>[1]Standard!C75+[1]Custom!C75+[1]RCX!C75+'[1]New Con.'!C75+[1]SBDI!C75+[1]EMS!C75</f>
        <v>0</v>
      </c>
      <c r="D75" s="113">
        <f>[1]Standard!D75+[1]Custom!D75+[1]RCX!D75+'[1]New Con.'!D75+[1]SBDI!D75+[1]EMS!D75</f>
        <v>0</v>
      </c>
      <c r="E75" s="113">
        <f>[1]Standard!E75+[1]Custom!E75+[1]RCX!E75+'[1]New Con.'!E75+[1]SBDI!E75+[1]EMS!E75</f>
        <v>0</v>
      </c>
      <c r="F75" s="113">
        <f>[1]Standard!F75+[1]Custom!F75+[1]RCX!F75+'[1]New Con.'!F75+[1]SBDI!F75+[1]EMS!F75</f>
        <v>0</v>
      </c>
      <c r="G75" s="113">
        <f>[1]Standard!G75+[1]Custom!G75+[1]RCX!G75+'[1]New Con.'!G75+[1]SBDI!G75+[1]EMS!G75</f>
        <v>0</v>
      </c>
      <c r="H75" s="113">
        <f>[1]Standard!H75+[1]Custom!H75+[1]RCX!H75+'[1]New Con.'!H75+[1]SBDI!H75+[1]EMS!H75</f>
        <v>0</v>
      </c>
      <c r="I75" s="113">
        <f>[1]Standard!I75+[1]Custom!I75+[1]RCX!I75+'[1]New Con.'!I75+[1]SBDI!I75+[1]EMS!I75</f>
        <v>0</v>
      </c>
      <c r="J75" s="113">
        <f>[1]Standard!J75+[1]Custom!J75+[1]RCX!J75+'[1]New Con.'!J75+[1]SBDI!J75+[1]EMS!J75</f>
        <v>0</v>
      </c>
      <c r="K75" s="113">
        <f>[1]Standard!K75+[1]Custom!K75+[1]RCX!K75+'[1]New Con.'!K75+[1]SBDI!K75+[1]EMS!K75</f>
        <v>0</v>
      </c>
      <c r="L75" s="113">
        <f>[1]Standard!L75+[1]Custom!L75+[1]RCX!L75+'[1]New Con.'!L75+[1]SBDI!L75+[1]EMS!L75</f>
        <v>47263.905001923275</v>
      </c>
      <c r="M75" s="113">
        <f>[1]Standard!M75+[1]Custom!M75+[1]RCX!M75+'[1]New Con.'!M75+[1]SBDI!M75+[1]EMS!M75</f>
        <v>0</v>
      </c>
      <c r="N75" s="113">
        <f>[1]Standard!N75+[1]Custom!N75+[1]RCX!N75+'[1]New Con.'!N75+[1]SBDI!N75+[1]EMS!N75</f>
        <v>0</v>
      </c>
      <c r="O75" s="113">
        <f>[1]Standard!O75+[1]Custom!O75+[1]RCX!O75+'[1]New Con.'!O75+[1]SBDI!O75+[1]EMS!O75</f>
        <v>0</v>
      </c>
      <c r="P75" s="113">
        <f>[1]Standard!P75+[1]Custom!P75+[1]RCX!P75+'[1]New Con.'!P75+[1]SBDI!P75+[1]EMS!P75</f>
        <v>0</v>
      </c>
      <c r="Q75" s="113">
        <f>[1]Standard!Q75+[1]Custom!Q75+[1]RCX!Q75+'[1]New Con.'!Q75+[1]SBDI!Q75+[1]EMS!Q75</f>
        <v>0</v>
      </c>
      <c r="R75" s="113">
        <f>[1]Standard!R75+[1]Custom!R75+[1]RCX!R75+'[1]New Con.'!R75+[1]SBDI!R75+[1]EMS!R75</f>
        <v>0</v>
      </c>
      <c r="S75" s="113">
        <f>[1]Standard!S75+[1]Custom!S75+[1]RCX!S75+'[1]New Con.'!S75+[1]SBDI!S75+[1]EMS!S75</f>
        <v>0</v>
      </c>
      <c r="T75" s="113">
        <f>[1]Standard!T75+[1]Custom!T75+[1]RCX!T75+'[1]New Con.'!T75+[1]SBDI!T75+[1]EMS!T75</f>
        <v>0</v>
      </c>
      <c r="U75" s="113">
        <f>[1]Standard!U75+[1]Custom!U75+[1]RCX!U75+'[1]New Con.'!U75+[1]SBDI!U75+[1]EMS!U75</f>
        <v>0</v>
      </c>
      <c r="V75" s="113">
        <f>[1]Standard!V75+[1]Custom!V75+[1]RCX!V75+'[1]New Con.'!V75+[1]SBDI!V75+[1]EMS!V75</f>
        <v>0</v>
      </c>
      <c r="W75" s="113">
        <f>[1]Standard!W75+[1]Custom!W75+[1]RCX!W75+'[1]New Con.'!W75+[1]SBDI!W75+[1]EMS!W75</f>
        <v>0</v>
      </c>
      <c r="X75" s="113">
        <f>[1]Standard!X75+[1]Custom!X75+[1]RCX!X75+'[1]New Con.'!X75+[1]SBDI!X75+[1]EMS!X75</f>
        <v>0</v>
      </c>
      <c r="Y75" s="113">
        <f>[1]Standard!Y75+[1]Custom!Y75+[1]RCX!Y75+'[1]New Con.'!Y75+[1]SBDI!Y75+[1]EMS!Y75</f>
        <v>0</v>
      </c>
      <c r="Z75" s="113">
        <f>[1]Standard!Z75+[1]Custom!Z75+[1]RCX!Z75+'[1]New Con.'!Z75+[1]SBDI!Z75+[1]EMS!Z75</f>
        <v>0</v>
      </c>
      <c r="AA75" s="113">
        <f>[1]Standard!AA75+[1]Custom!AA75+[1]RCX!AA75+'[1]New Con.'!AA75+[1]SBDI!AA75+[1]EMS!AA75</f>
        <v>0</v>
      </c>
      <c r="AB75" s="113">
        <f>[1]Standard!AB75+[1]Custom!AB75+[1]RCX!AB75+'[1]New Con.'!AB75+[1]SBDI!AB75+[1]EMS!AB75</f>
        <v>0</v>
      </c>
      <c r="AC75" s="113">
        <f>[1]Standard!AC75+[1]Custom!AC75+[1]RCX!AC75+'[1]New Con.'!AC75+[1]SBDI!AC75+[1]EMS!AC75</f>
        <v>0</v>
      </c>
      <c r="AD75" s="113">
        <f>[1]Standard!AD75+[1]Custom!AD75+[1]RCX!AD75+'[1]New Con.'!AD75+[1]SBDI!AD75+[1]EMS!AD75</f>
        <v>44782.316282017717</v>
      </c>
      <c r="AE75" s="113">
        <f>[1]Standard!AE75+[1]Custom!AE75+[1]RCX!AE75+'[1]New Con.'!AE75+[1]SBDI!AE75+[1]EMS!AE75</f>
        <v>0</v>
      </c>
      <c r="AF75" s="113">
        <f>[1]Standard!AF75+[1]Custom!AF75+[1]RCX!AF75+'[1]New Con.'!AF75+[1]SBDI!AF75+[1]EMS!AF75</f>
        <v>0</v>
      </c>
      <c r="AG75" s="113">
        <f>[1]Standard!AG75+[1]Custom!AG75+[1]RCX!AG75+'[1]New Con.'!AG75+[1]SBDI!AG75+[1]EMS!AG75</f>
        <v>0</v>
      </c>
      <c r="AH75" s="113">
        <f>[1]Standard!AH75+[1]Custom!AH75+[1]RCX!AH75+'[1]New Con.'!AH75+[1]SBDI!AH75+[1]EMS!AH75</f>
        <v>0</v>
      </c>
      <c r="AI75" s="113">
        <f>[1]Standard!AI75+[1]Custom!AI75+[1]RCX!AI75+'[1]New Con.'!AI75+[1]SBDI!AI75+[1]EMS!AI75</f>
        <v>0</v>
      </c>
      <c r="AJ75" s="113">
        <f>[1]Standard!AJ75+[1]Custom!AJ75+[1]RCX!AJ75+'[1]New Con.'!AJ75+[1]SBDI!AJ75+[1]EMS!AJ75</f>
        <v>0</v>
      </c>
      <c r="AK75" s="113">
        <f>[1]Standard!AK75+[1]Custom!AK75+[1]RCX!AK75+'[1]New Con.'!AK75+[1]SBDI!AK75+[1]EMS!AK75</f>
        <v>0</v>
      </c>
      <c r="AL75" s="113">
        <f>[1]Standard!AL75+[1]Custom!AL75+[1]RCX!AL75+'[1]New Con.'!AL75+[1]SBDI!AL75+[1]EMS!AL75</f>
        <v>0</v>
      </c>
      <c r="AM75" s="113">
        <f>[1]Standard!AM75+[1]Custom!AM75+[1]RCX!AM75+'[1]New Con.'!AM75+[1]SBDI!AM75+[1]EMS!AM75</f>
        <v>0</v>
      </c>
      <c r="AN75" s="113">
        <f>[1]Standard!AN75+[1]Custom!AN75+[1]RCX!AN75+'[1]New Con.'!AN75+[1]SBDI!AN75+[1]EMS!AN75</f>
        <v>0</v>
      </c>
      <c r="AO75" s="113">
        <f>[1]Standard!AO75+[1]Custom!AO75+[1]RCX!AO75+'[1]New Con.'!AO75+[1]SBDI!AO75+[1]EMS!AO75</f>
        <v>0</v>
      </c>
      <c r="AQ75" s="136">
        <f>C75-'KWh (Monthly) ENTRY NLI '!E89</f>
        <v>0</v>
      </c>
      <c r="AR75" s="136">
        <f>D75-'KWh (Monthly) ENTRY NLI '!F89</f>
        <v>0</v>
      </c>
      <c r="AS75" s="136">
        <f>E75-'KWh (Monthly) ENTRY NLI '!G89</f>
        <v>0</v>
      </c>
      <c r="AT75" s="136">
        <f>F75-'KWh (Monthly) ENTRY NLI '!H89</f>
        <v>0</v>
      </c>
      <c r="AU75" s="136">
        <f>G75-'KWh (Monthly) ENTRY NLI '!I89</f>
        <v>0</v>
      </c>
      <c r="AV75" s="136">
        <f>H75-'KWh (Monthly) ENTRY NLI '!J89</f>
        <v>0</v>
      </c>
      <c r="AW75" s="136">
        <f>I75-'KWh (Monthly) ENTRY NLI '!K89</f>
        <v>0</v>
      </c>
      <c r="AX75" s="136">
        <f>J75-'KWh (Monthly) ENTRY NLI '!L89</f>
        <v>0</v>
      </c>
      <c r="AY75" s="136">
        <f>K75-'KWh (Monthly) ENTRY NLI '!M89</f>
        <v>0</v>
      </c>
      <c r="AZ75" s="136">
        <f>L75-'KWh (Monthly) ENTRY NLI '!N89</f>
        <v>0</v>
      </c>
      <c r="BA75" s="136">
        <f>M75-'KWh (Monthly) ENTRY NLI '!O89</f>
        <v>0</v>
      </c>
      <c r="BB75" s="136">
        <f>N75-'KWh (Monthly) ENTRY NLI '!P89</f>
        <v>0</v>
      </c>
      <c r="BC75" s="136">
        <f>O75-'KWh (Monthly) ENTRY NLI '!Q89</f>
        <v>0</v>
      </c>
      <c r="BD75" s="136">
        <f>P75-'KWh (Monthly) ENTRY NLI '!R89</f>
        <v>0</v>
      </c>
      <c r="BE75" s="136">
        <f>Q75-'KWh (Monthly) ENTRY NLI '!S89</f>
        <v>0</v>
      </c>
      <c r="BF75" s="136">
        <f>R75-'KWh (Monthly) ENTRY NLI '!T89</f>
        <v>0</v>
      </c>
      <c r="BG75" s="136">
        <f>S75-'KWh (Monthly) ENTRY NLI '!U89</f>
        <v>0</v>
      </c>
      <c r="BH75" s="136">
        <f>T75-'KWh (Monthly) ENTRY NLI '!V89</f>
        <v>0</v>
      </c>
      <c r="BI75" s="136">
        <f>U75-'KWh (Monthly) ENTRY NLI '!W89</f>
        <v>0</v>
      </c>
      <c r="BJ75" s="136">
        <f>V75-'KWh (Monthly) ENTRY NLI '!X89</f>
        <v>0</v>
      </c>
      <c r="BK75" s="136">
        <f>W75-'KWh (Monthly) ENTRY NLI '!Y89</f>
        <v>0</v>
      </c>
      <c r="BL75" s="136">
        <f>X75-'KWh (Monthly) ENTRY NLI '!Z89</f>
        <v>0</v>
      </c>
      <c r="BM75" s="136">
        <f>Y75-'KWh (Monthly) ENTRY NLI '!AA89</f>
        <v>0</v>
      </c>
      <c r="BN75" s="136">
        <f>Z75-'KWh (Monthly) ENTRY NLI '!AB89</f>
        <v>0</v>
      </c>
      <c r="BO75" s="136">
        <f>AA75-'KWh (Monthly) ENTRY NLI '!AC89</f>
        <v>0</v>
      </c>
      <c r="BP75" s="136">
        <f>AB75-'KWh (Monthly) ENTRY NLI '!AD89</f>
        <v>0</v>
      </c>
      <c r="BQ75" s="136">
        <f>AC75-'KWh (Monthly) ENTRY NLI '!AE89</f>
        <v>0</v>
      </c>
      <c r="BR75" s="136">
        <f>AD75-'KWh (Monthly) ENTRY NLI '!AF89</f>
        <v>0</v>
      </c>
      <c r="BS75" s="136">
        <f>AE75-'KWh (Monthly) ENTRY NLI '!AG89</f>
        <v>0</v>
      </c>
      <c r="BT75" s="136">
        <f>AF75-'KWh (Monthly) ENTRY NLI '!AH89</f>
        <v>0</v>
      </c>
      <c r="BU75" s="136">
        <f>AG75-'KWh (Monthly) ENTRY NLI '!AI89</f>
        <v>0</v>
      </c>
      <c r="BV75" s="136">
        <f>AH75-'KWh (Monthly) ENTRY NLI '!AJ89</f>
        <v>0</v>
      </c>
      <c r="BW75" s="136">
        <f>AI75-'KWh (Monthly) ENTRY NLI '!AK89</f>
        <v>0</v>
      </c>
      <c r="BX75" s="136">
        <f>AJ75-'KWh (Monthly) ENTRY NLI '!AL89</f>
        <v>0</v>
      </c>
      <c r="BY75" s="136">
        <f>AK75-'KWh (Monthly) ENTRY NLI '!AM89</f>
        <v>0</v>
      </c>
      <c r="BZ75" s="136">
        <f>SUM(AL75:AO75)-'KWh (Monthly) ENTRY NLI '!AN89</f>
        <v>0</v>
      </c>
    </row>
    <row r="76" spans="1:78" x14ac:dyDescent="0.25">
      <c r="A76" s="224"/>
      <c r="B76" s="185" t="s">
        <v>15</v>
      </c>
      <c r="C76" s="113">
        <f>[1]Standard!C76+[1]Custom!C76+[1]RCX!C76+'[1]New Con.'!C76+[1]SBDI!C76+[1]EMS!C76</f>
        <v>0</v>
      </c>
      <c r="D76" s="113">
        <f>[1]Standard!D76+[1]Custom!D76+[1]RCX!D76+'[1]New Con.'!D76+[1]SBDI!D76+[1]EMS!D76</f>
        <v>0</v>
      </c>
      <c r="E76" s="113">
        <f>[1]Standard!E76+[1]Custom!E76+[1]RCX!E76+'[1]New Con.'!E76+[1]SBDI!E76+[1]EMS!E76</f>
        <v>0</v>
      </c>
      <c r="F76" s="113">
        <f>[1]Standard!F76+[1]Custom!F76+[1]RCX!F76+'[1]New Con.'!F76+[1]SBDI!F76+[1]EMS!F76</f>
        <v>0</v>
      </c>
      <c r="G76" s="113">
        <f>[1]Standard!G76+[1]Custom!G76+[1]RCX!G76+'[1]New Con.'!G76+[1]SBDI!G76+[1]EMS!G76</f>
        <v>0</v>
      </c>
      <c r="H76" s="113">
        <f>[1]Standard!H76+[1]Custom!H76+[1]RCX!H76+'[1]New Con.'!H76+[1]SBDI!H76+[1]EMS!H76</f>
        <v>0</v>
      </c>
      <c r="I76" s="113">
        <f>[1]Standard!I76+[1]Custom!I76+[1]RCX!I76+'[1]New Con.'!I76+[1]SBDI!I76+[1]EMS!I76</f>
        <v>0</v>
      </c>
      <c r="J76" s="113">
        <f>[1]Standard!J76+[1]Custom!J76+[1]RCX!J76+'[1]New Con.'!J76+[1]SBDI!J76+[1]EMS!J76</f>
        <v>0</v>
      </c>
      <c r="K76" s="113">
        <f>[1]Standard!K76+[1]Custom!K76+[1]RCX!K76+'[1]New Con.'!K76+[1]SBDI!K76+[1]EMS!K76</f>
        <v>0</v>
      </c>
      <c r="L76" s="113">
        <f>[1]Standard!L76+[1]Custom!L76+[1]RCX!L76+'[1]New Con.'!L76+[1]SBDI!L76+[1]EMS!L76</f>
        <v>0</v>
      </c>
      <c r="M76" s="113">
        <f>[1]Standard!M76+[1]Custom!M76+[1]RCX!M76+'[1]New Con.'!M76+[1]SBDI!M76+[1]EMS!M76</f>
        <v>0</v>
      </c>
      <c r="N76" s="113">
        <f>[1]Standard!N76+[1]Custom!N76+[1]RCX!N76+'[1]New Con.'!N76+[1]SBDI!N76+[1]EMS!N76</f>
        <v>0</v>
      </c>
      <c r="O76" s="113">
        <f>[1]Standard!O76+[1]Custom!O76+[1]RCX!O76+'[1]New Con.'!O76+[1]SBDI!O76+[1]EMS!O76</f>
        <v>637644.65988620883</v>
      </c>
      <c r="P76" s="113">
        <f>[1]Standard!P76+[1]Custom!P76+[1]RCX!P76+'[1]New Con.'!P76+[1]SBDI!P76+[1]EMS!P76</f>
        <v>0</v>
      </c>
      <c r="Q76" s="113">
        <f>[1]Standard!Q76+[1]Custom!Q76+[1]RCX!Q76+'[1]New Con.'!Q76+[1]SBDI!Q76+[1]EMS!Q76</f>
        <v>0</v>
      </c>
      <c r="R76" s="113">
        <f>[1]Standard!R76+[1]Custom!R76+[1]RCX!R76+'[1]New Con.'!R76+[1]SBDI!R76+[1]EMS!R76</f>
        <v>0</v>
      </c>
      <c r="S76" s="113">
        <f>[1]Standard!S76+[1]Custom!S76+[1]RCX!S76+'[1]New Con.'!S76+[1]SBDI!S76+[1]EMS!S76</f>
        <v>0</v>
      </c>
      <c r="T76" s="113">
        <f>[1]Standard!T76+[1]Custom!T76+[1]RCX!T76+'[1]New Con.'!T76+[1]SBDI!T76+[1]EMS!T76</f>
        <v>0</v>
      </c>
      <c r="U76" s="113">
        <f>[1]Standard!U76+[1]Custom!U76+[1]RCX!U76+'[1]New Con.'!U76+[1]SBDI!U76+[1]EMS!U76</f>
        <v>0</v>
      </c>
      <c r="V76" s="113">
        <f>[1]Standard!V76+[1]Custom!V76+[1]RCX!V76+'[1]New Con.'!V76+[1]SBDI!V76+[1]EMS!V76</f>
        <v>0</v>
      </c>
      <c r="W76" s="113">
        <f>[1]Standard!W76+[1]Custom!W76+[1]RCX!W76+'[1]New Con.'!W76+[1]SBDI!W76+[1]EMS!W76</f>
        <v>0</v>
      </c>
      <c r="X76" s="113">
        <f>[1]Standard!X76+[1]Custom!X76+[1]RCX!X76+'[1]New Con.'!X76+[1]SBDI!X76+[1]EMS!X76</f>
        <v>0</v>
      </c>
      <c r="Y76" s="113">
        <f>[1]Standard!Y76+[1]Custom!Y76+[1]RCX!Y76+'[1]New Con.'!Y76+[1]SBDI!Y76+[1]EMS!Y76</f>
        <v>0</v>
      </c>
      <c r="Z76" s="113">
        <f>[1]Standard!Z76+[1]Custom!Z76+[1]RCX!Z76+'[1]New Con.'!Z76+[1]SBDI!Z76+[1]EMS!Z76</f>
        <v>0</v>
      </c>
      <c r="AA76" s="113">
        <f>[1]Standard!AA76+[1]Custom!AA76+[1]RCX!AA76+'[1]New Con.'!AA76+[1]SBDI!AA76+[1]EMS!AA76</f>
        <v>0</v>
      </c>
      <c r="AB76" s="113">
        <f>[1]Standard!AB76+[1]Custom!AB76+[1]RCX!AB76+'[1]New Con.'!AB76+[1]SBDI!AB76+[1]EMS!AB76</f>
        <v>0</v>
      </c>
      <c r="AC76" s="113">
        <f>[1]Standard!AC76+[1]Custom!AC76+[1]RCX!AC76+'[1]New Con.'!AC76+[1]SBDI!AC76+[1]EMS!AC76</f>
        <v>405983.25608306448</v>
      </c>
      <c r="AD76" s="113">
        <f>[1]Standard!AD76+[1]Custom!AD76+[1]RCX!AD76+'[1]New Con.'!AD76+[1]SBDI!AD76+[1]EMS!AD76</f>
        <v>0</v>
      </c>
      <c r="AE76" s="113">
        <f>[1]Standard!AE76+[1]Custom!AE76+[1]RCX!AE76+'[1]New Con.'!AE76+[1]SBDI!AE76+[1]EMS!AE76</f>
        <v>0</v>
      </c>
      <c r="AF76" s="113">
        <f>[1]Standard!AF76+[1]Custom!AF76+[1]RCX!AF76+'[1]New Con.'!AF76+[1]SBDI!AF76+[1]EMS!AF76</f>
        <v>0</v>
      </c>
      <c r="AG76" s="113">
        <f>[1]Standard!AG76+[1]Custom!AG76+[1]RCX!AG76+'[1]New Con.'!AG76+[1]SBDI!AG76+[1]EMS!AG76</f>
        <v>0</v>
      </c>
      <c r="AH76" s="113">
        <f>[1]Standard!AH76+[1]Custom!AH76+[1]RCX!AH76+'[1]New Con.'!AH76+[1]SBDI!AH76+[1]EMS!AH76</f>
        <v>0</v>
      </c>
      <c r="AI76" s="113">
        <f>[1]Standard!AI76+[1]Custom!AI76+[1]RCX!AI76+'[1]New Con.'!AI76+[1]SBDI!AI76+[1]EMS!AI76</f>
        <v>0</v>
      </c>
      <c r="AJ76" s="113">
        <f>[1]Standard!AJ76+[1]Custom!AJ76+[1]RCX!AJ76+'[1]New Con.'!AJ76+[1]SBDI!AJ76+[1]EMS!AJ76</f>
        <v>0</v>
      </c>
      <c r="AK76" s="113">
        <f>[1]Standard!AK76+[1]Custom!AK76+[1]RCX!AK76+'[1]New Con.'!AK76+[1]SBDI!AK76+[1]EMS!AK76</f>
        <v>0</v>
      </c>
      <c r="AL76" s="113">
        <f>[1]Standard!AL76+[1]Custom!AL76+[1]RCX!AL76+'[1]New Con.'!AL76+[1]SBDI!AL76+[1]EMS!AL76</f>
        <v>0</v>
      </c>
      <c r="AM76" s="113">
        <f>[1]Standard!AM76+[1]Custom!AM76+[1]RCX!AM76+'[1]New Con.'!AM76+[1]SBDI!AM76+[1]EMS!AM76</f>
        <v>0</v>
      </c>
      <c r="AN76" s="113">
        <f>[1]Standard!AN76+[1]Custom!AN76+[1]RCX!AN76+'[1]New Con.'!AN76+[1]SBDI!AN76+[1]EMS!AN76</f>
        <v>0</v>
      </c>
      <c r="AO76" s="113">
        <f>[1]Standard!AO76+[1]Custom!AO76+[1]RCX!AO76+'[1]New Con.'!AO76+[1]SBDI!AO76+[1]EMS!AO76</f>
        <v>0</v>
      </c>
      <c r="AQ76" s="136">
        <f>C76-'KWh (Monthly) ENTRY NLI '!E90</f>
        <v>0</v>
      </c>
      <c r="AR76" s="136">
        <f>D76-'KWh (Monthly) ENTRY NLI '!F90</f>
        <v>0</v>
      </c>
      <c r="AS76" s="136">
        <f>E76-'KWh (Monthly) ENTRY NLI '!G90</f>
        <v>0</v>
      </c>
      <c r="AT76" s="136">
        <f>F76-'KWh (Monthly) ENTRY NLI '!H90</f>
        <v>0</v>
      </c>
      <c r="AU76" s="136">
        <f>G76-'KWh (Monthly) ENTRY NLI '!I90</f>
        <v>0</v>
      </c>
      <c r="AV76" s="136">
        <f>H76-'KWh (Monthly) ENTRY NLI '!J90</f>
        <v>0</v>
      </c>
      <c r="AW76" s="136">
        <f>I76-'KWh (Monthly) ENTRY NLI '!K90</f>
        <v>0</v>
      </c>
      <c r="AX76" s="136">
        <f>J76-'KWh (Monthly) ENTRY NLI '!L90</f>
        <v>0</v>
      </c>
      <c r="AY76" s="136">
        <f>K76-'KWh (Monthly) ENTRY NLI '!M90</f>
        <v>0</v>
      </c>
      <c r="AZ76" s="136">
        <f>L76-'KWh (Monthly) ENTRY NLI '!N90</f>
        <v>0</v>
      </c>
      <c r="BA76" s="136">
        <f>M76-'KWh (Monthly) ENTRY NLI '!O90</f>
        <v>0</v>
      </c>
      <c r="BB76" s="136">
        <f>N76-'KWh (Monthly) ENTRY NLI '!P90</f>
        <v>0</v>
      </c>
      <c r="BC76" s="136">
        <f>O76-'KWh (Monthly) ENTRY NLI '!Q90</f>
        <v>0</v>
      </c>
      <c r="BD76" s="136">
        <f>P76-'KWh (Monthly) ENTRY NLI '!R90</f>
        <v>0</v>
      </c>
      <c r="BE76" s="136">
        <f>Q76-'KWh (Monthly) ENTRY NLI '!S90</f>
        <v>0</v>
      </c>
      <c r="BF76" s="136">
        <f>R76-'KWh (Monthly) ENTRY NLI '!T90</f>
        <v>0</v>
      </c>
      <c r="BG76" s="136">
        <f>S76-'KWh (Monthly) ENTRY NLI '!U90</f>
        <v>0</v>
      </c>
      <c r="BH76" s="136">
        <f>T76-'KWh (Monthly) ENTRY NLI '!V90</f>
        <v>0</v>
      </c>
      <c r="BI76" s="136">
        <f>U76-'KWh (Monthly) ENTRY NLI '!W90</f>
        <v>0</v>
      </c>
      <c r="BJ76" s="136">
        <f>V76-'KWh (Monthly) ENTRY NLI '!X90</f>
        <v>0</v>
      </c>
      <c r="BK76" s="136">
        <f>W76-'KWh (Monthly) ENTRY NLI '!Y90</f>
        <v>0</v>
      </c>
      <c r="BL76" s="136">
        <f>X76-'KWh (Monthly) ENTRY NLI '!Z90</f>
        <v>0</v>
      </c>
      <c r="BM76" s="136">
        <f>Y76-'KWh (Monthly) ENTRY NLI '!AA90</f>
        <v>0</v>
      </c>
      <c r="BN76" s="136">
        <f>Z76-'KWh (Monthly) ENTRY NLI '!AB90</f>
        <v>0</v>
      </c>
      <c r="BO76" s="136">
        <f>AA76-'KWh (Monthly) ENTRY NLI '!AC90</f>
        <v>0</v>
      </c>
      <c r="BP76" s="136">
        <f>AB76-'KWh (Monthly) ENTRY NLI '!AD90</f>
        <v>0</v>
      </c>
      <c r="BQ76" s="136">
        <f>AC76-'KWh (Monthly) ENTRY NLI '!AE90</f>
        <v>0</v>
      </c>
      <c r="BR76" s="136">
        <f>AD76-'KWh (Monthly) ENTRY NLI '!AF90</f>
        <v>0</v>
      </c>
      <c r="BS76" s="136">
        <f>AE76-'KWh (Monthly) ENTRY NLI '!AG90</f>
        <v>0</v>
      </c>
      <c r="BT76" s="136">
        <f>AF76-'KWh (Monthly) ENTRY NLI '!AH90</f>
        <v>0</v>
      </c>
      <c r="BU76" s="136">
        <f>AG76-'KWh (Monthly) ENTRY NLI '!AI90</f>
        <v>0</v>
      </c>
      <c r="BV76" s="136">
        <f>AH76-'KWh (Monthly) ENTRY NLI '!AJ90</f>
        <v>0</v>
      </c>
      <c r="BW76" s="136">
        <f>AI76-'KWh (Monthly) ENTRY NLI '!AK90</f>
        <v>0</v>
      </c>
      <c r="BX76" s="136">
        <f>AJ76-'KWh (Monthly) ENTRY NLI '!AL90</f>
        <v>0</v>
      </c>
      <c r="BY76" s="136">
        <f>AK76-'KWh (Monthly) ENTRY NLI '!AM90</f>
        <v>0</v>
      </c>
      <c r="BZ76" s="136">
        <f>SUM(AL76:AO76)-'KWh (Monthly) ENTRY NLI '!AN90</f>
        <v>0</v>
      </c>
    </row>
    <row r="77" spans="1:78" x14ac:dyDescent="0.25">
      <c r="A77" s="224"/>
      <c r="B77" s="185" t="s">
        <v>7</v>
      </c>
      <c r="C77" s="113">
        <f>[1]Standard!C77+[1]Custom!C77+[1]RCX!C77+'[1]New Con.'!C77+[1]SBDI!C77+[1]EMS!C77</f>
        <v>0</v>
      </c>
      <c r="D77" s="113">
        <f>[1]Standard!D77+[1]Custom!D77+[1]RCX!D77+'[1]New Con.'!D77+[1]SBDI!D77+[1]EMS!D77</f>
        <v>0</v>
      </c>
      <c r="E77" s="113">
        <f>[1]Standard!E77+[1]Custom!E77+[1]RCX!E77+'[1]New Con.'!E77+[1]SBDI!E77+[1]EMS!E77</f>
        <v>0</v>
      </c>
      <c r="F77" s="113">
        <f>[1]Standard!F77+[1]Custom!F77+[1]RCX!F77+'[1]New Con.'!F77+[1]SBDI!F77+[1]EMS!F77</f>
        <v>0</v>
      </c>
      <c r="G77" s="113">
        <f>[1]Standard!G77+[1]Custom!G77+[1]RCX!G77+'[1]New Con.'!G77+[1]SBDI!G77+[1]EMS!G77</f>
        <v>0</v>
      </c>
      <c r="H77" s="113">
        <f>[1]Standard!H77+[1]Custom!H77+[1]RCX!H77+'[1]New Con.'!H77+[1]SBDI!H77+[1]EMS!H77</f>
        <v>0</v>
      </c>
      <c r="I77" s="113">
        <f>[1]Standard!I77+[1]Custom!I77+[1]RCX!I77+'[1]New Con.'!I77+[1]SBDI!I77+[1]EMS!I77</f>
        <v>0</v>
      </c>
      <c r="J77" s="113">
        <f>[1]Standard!J77+[1]Custom!J77+[1]RCX!J77+'[1]New Con.'!J77+[1]SBDI!J77+[1]EMS!J77</f>
        <v>0</v>
      </c>
      <c r="K77" s="113">
        <f>[1]Standard!K77+[1]Custom!K77+[1]RCX!K77+'[1]New Con.'!K77+[1]SBDI!K77+[1]EMS!K77</f>
        <v>0</v>
      </c>
      <c r="L77" s="113">
        <f>[1]Standard!L77+[1]Custom!L77+[1]RCX!L77+'[1]New Con.'!L77+[1]SBDI!L77+[1]EMS!L77</f>
        <v>0</v>
      </c>
      <c r="M77" s="113">
        <f>[1]Standard!M77+[1]Custom!M77+[1]RCX!M77+'[1]New Con.'!M77+[1]SBDI!M77+[1]EMS!M77</f>
        <v>0</v>
      </c>
      <c r="N77" s="113">
        <f>[1]Standard!N77+[1]Custom!N77+[1]RCX!N77+'[1]New Con.'!N77+[1]SBDI!N77+[1]EMS!N77</f>
        <v>0</v>
      </c>
      <c r="O77" s="113">
        <f>[1]Standard!O77+[1]Custom!O77+[1]RCX!O77+'[1]New Con.'!O77+[1]SBDI!O77+[1]EMS!O77</f>
        <v>0</v>
      </c>
      <c r="P77" s="113">
        <f>[1]Standard!P77+[1]Custom!P77+[1]RCX!P77+'[1]New Con.'!P77+[1]SBDI!P77+[1]EMS!P77</f>
        <v>0</v>
      </c>
      <c r="Q77" s="113">
        <f>[1]Standard!Q77+[1]Custom!Q77+[1]RCX!Q77+'[1]New Con.'!Q77+[1]SBDI!Q77+[1]EMS!Q77</f>
        <v>0</v>
      </c>
      <c r="R77" s="113">
        <f>[1]Standard!R77+[1]Custom!R77+[1]RCX!R77+'[1]New Con.'!R77+[1]SBDI!R77+[1]EMS!R77</f>
        <v>0</v>
      </c>
      <c r="S77" s="113">
        <f>[1]Standard!S77+[1]Custom!S77+[1]RCX!S77+'[1]New Con.'!S77+[1]SBDI!S77+[1]EMS!S77</f>
        <v>0</v>
      </c>
      <c r="T77" s="113">
        <f>[1]Standard!T77+[1]Custom!T77+[1]RCX!T77+'[1]New Con.'!T77+[1]SBDI!T77+[1]EMS!T77</f>
        <v>0</v>
      </c>
      <c r="U77" s="113">
        <f>[1]Standard!U77+[1]Custom!U77+[1]RCX!U77+'[1]New Con.'!U77+[1]SBDI!U77+[1]EMS!U77</f>
        <v>0</v>
      </c>
      <c r="V77" s="113">
        <f>[1]Standard!V77+[1]Custom!V77+[1]RCX!V77+'[1]New Con.'!V77+[1]SBDI!V77+[1]EMS!V77</f>
        <v>0</v>
      </c>
      <c r="W77" s="113">
        <f>[1]Standard!W77+[1]Custom!W77+[1]RCX!W77+'[1]New Con.'!W77+[1]SBDI!W77+[1]EMS!W77</f>
        <v>0</v>
      </c>
      <c r="X77" s="113">
        <f>[1]Standard!X77+[1]Custom!X77+[1]RCX!X77+'[1]New Con.'!X77+[1]SBDI!X77+[1]EMS!X77</f>
        <v>0</v>
      </c>
      <c r="Y77" s="113">
        <f>[1]Standard!Y77+[1]Custom!Y77+[1]RCX!Y77+'[1]New Con.'!Y77+[1]SBDI!Y77+[1]EMS!Y77</f>
        <v>0</v>
      </c>
      <c r="Z77" s="113">
        <f>[1]Standard!Z77+[1]Custom!Z77+[1]RCX!Z77+'[1]New Con.'!Z77+[1]SBDI!Z77+[1]EMS!Z77</f>
        <v>0</v>
      </c>
      <c r="AA77" s="113">
        <f>[1]Standard!AA77+[1]Custom!AA77+[1]RCX!AA77+'[1]New Con.'!AA77+[1]SBDI!AA77+[1]EMS!AA77</f>
        <v>0</v>
      </c>
      <c r="AB77" s="113">
        <f>[1]Standard!AB77+[1]Custom!AB77+[1]RCX!AB77+'[1]New Con.'!AB77+[1]SBDI!AB77+[1]EMS!AB77</f>
        <v>0</v>
      </c>
      <c r="AC77" s="113">
        <f>[1]Standard!AC77+[1]Custom!AC77+[1]RCX!AC77+'[1]New Con.'!AC77+[1]SBDI!AC77+[1]EMS!AC77</f>
        <v>0</v>
      </c>
      <c r="AD77" s="113">
        <f>[1]Standard!AD77+[1]Custom!AD77+[1]RCX!AD77+'[1]New Con.'!AD77+[1]SBDI!AD77+[1]EMS!AD77</f>
        <v>0</v>
      </c>
      <c r="AE77" s="113">
        <f>[1]Standard!AE77+[1]Custom!AE77+[1]RCX!AE77+'[1]New Con.'!AE77+[1]SBDI!AE77+[1]EMS!AE77</f>
        <v>0</v>
      </c>
      <c r="AF77" s="113">
        <f>[1]Standard!AF77+[1]Custom!AF77+[1]RCX!AF77+'[1]New Con.'!AF77+[1]SBDI!AF77+[1]EMS!AF77</f>
        <v>0</v>
      </c>
      <c r="AG77" s="113">
        <f>[1]Standard!AG77+[1]Custom!AG77+[1]RCX!AG77+'[1]New Con.'!AG77+[1]SBDI!AG77+[1]EMS!AG77</f>
        <v>0</v>
      </c>
      <c r="AH77" s="113">
        <f>[1]Standard!AH77+[1]Custom!AH77+[1]RCX!AH77+'[1]New Con.'!AH77+[1]SBDI!AH77+[1]EMS!AH77</f>
        <v>0</v>
      </c>
      <c r="AI77" s="113">
        <f>[1]Standard!AI77+[1]Custom!AI77+[1]RCX!AI77+'[1]New Con.'!AI77+[1]SBDI!AI77+[1]EMS!AI77</f>
        <v>0</v>
      </c>
      <c r="AJ77" s="113">
        <f>[1]Standard!AJ77+[1]Custom!AJ77+[1]RCX!AJ77+'[1]New Con.'!AJ77+[1]SBDI!AJ77+[1]EMS!AJ77</f>
        <v>0</v>
      </c>
      <c r="AK77" s="113">
        <f>[1]Standard!AK77+[1]Custom!AK77+[1]RCX!AK77+'[1]New Con.'!AK77+[1]SBDI!AK77+[1]EMS!AK77</f>
        <v>0</v>
      </c>
      <c r="AL77" s="113">
        <f>[1]Standard!AL77+[1]Custom!AL77+[1]RCX!AL77+'[1]New Con.'!AL77+[1]SBDI!AL77+[1]EMS!AL77</f>
        <v>0</v>
      </c>
      <c r="AM77" s="113">
        <f>[1]Standard!AM77+[1]Custom!AM77+[1]RCX!AM77+'[1]New Con.'!AM77+[1]SBDI!AM77+[1]EMS!AM77</f>
        <v>0</v>
      </c>
      <c r="AN77" s="113">
        <f>[1]Standard!AN77+[1]Custom!AN77+[1]RCX!AN77+'[1]New Con.'!AN77+[1]SBDI!AN77+[1]EMS!AN77</f>
        <v>0</v>
      </c>
      <c r="AO77" s="113">
        <f>[1]Standard!AO77+[1]Custom!AO77+[1]RCX!AO77+'[1]New Con.'!AO77+[1]SBDI!AO77+[1]EMS!AO77</f>
        <v>0</v>
      </c>
      <c r="AQ77" s="136">
        <f>C77-'KWh (Monthly) ENTRY NLI '!E91</f>
        <v>0</v>
      </c>
      <c r="AR77" s="136">
        <f>D77-'KWh (Monthly) ENTRY NLI '!F91</f>
        <v>0</v>
      </c>
      <c r="AS77" s="136">
        <f>E77-'KWh (Monthly) ENTRY NLI '!G91</f>
        <v>0</v>
      </c>
      <c r="AT77" s="136">
        <f>F77-'KWh (Monthly) ENTRY NLI '!H91</f>
        <v>0</v>
      </c>
      <c r="AU77" s="136">
        <f>G77-'KWh (Monthly) ENTRY NLI '!I91</f>
        <v>0</v>
      </c>
      <c r="AV77" s="136">
        <f>H77-'KWh (Monthly) ENTRY NLI '!J91</f>
        <v>0</v>
      </c>
      <c r="AW77" s="136">
        <f>I77-'KWh (Monthly) ENTRY NLI '!K91</f>
        <v>0</v>
      </c>
      <c r="AX77" s="136">
        <f>J77-'KWh (Monthly) ENTRY NLI '!L91</f>
        <v>0</v>
      </c>
      <c r="AY77" s="136">
        <f>K77-'KWh (Monthly) ENTRY NLI '!M91</f>
        <v>0</v>
      </c>
      <c r="AZ77" s="136">
        <f>L77-'KWh (Monthly) ENTRY NLI '!N91</f>
        <v>0</v>
      </c>
      <c r="BA77" s="136">
        <f>M77-'KWh (Monthly) ENTRY NLI '!O91</f>
        <v>0</v>
      </c>
      <c r="BB77" s="136">
        <f>N77-'KWh (Monthly) ENTRY NLI '!P91</f>
        <v>0</v>
      </c>
      <c r="BC77" s="136">
        <f>O77-'KWh (Monthly) ENTRY NLI '!Q91</f>
        <v>0</v>
      </c>
      <c r="BD77" s="136">
        <f>P77-'KWh (Monthly) ENTRY NLI '!R91</f>
        <v>0</v>
      </c>
      <c r="BE77" s="136">
        <f>Q77-'KWh (Monthly) ENTRY NLI '!S91</f>
        <v>0</v>
      </c>
      <c r="BF77" s="136">
        <f>R77-'KWh (Monthly) ENTRY NLI '!T91</f>
        <v>0</v>
      </c>
      <c r="BG77" s="136">
        <f>S77-'KWh (Monthly) ENTRY NLI '!U91</f>
        <v>0</v>
      </c>
      <c r="BH77" s="136">
        <f>T77-'KWh (Monthly) ENTRY NLI '!V91</f>
        <v>0</v>
      </c>
      <c r="BI77" s="136">
        <f>U77-'KWh (Monthly) ENTRY NLI '!W91</f>
        <v>0</v>
      </c>
      <c r="BJ77" s="136">
        <f>V77-'KWh (Monthly) ENTRY NLI '!X91</f>
        <v>0</v>
      </c>
      <c r="BK77" s="136">
        <f>W77-'KWh (Monthly) ENTRY NLI '!Y91</f>
        <v>0</v>
      </c>
      <c r="BL77" s="136">
        <f>X77-'KWh (Monthly) ENTRY NLI '!Z91</f>
        <v>0</v>
      </c>
      <c r="BM77" s="136">
        <f>Y77-'KWh (Monthly) ENTRY NLI '!AA91</f>
        <v>0</v>
      </c>
      <c r="BN77" s="136">
        <f>Z77-'KWh (Monthly) ENTRY NLI '!AB91</f>
        <v>0</v>
      </c>
      <c r="BO77" s="136">
        <f>AA77-'KWh (Monthly) ENTRY NLI '!AC91</f>
        <v>0</v>
      </c>
      <c r="BP77" s="136">
        <f>AB77-'KWh (Monthly) ENTRY NLI '!AD91</f>
        <v>0</v>
      </c>
      <c r="BQ77" s="136">
        <f>AC77-'KWh (Monthly) ENTRY NLI '!AE91</f>
        <v>0</v>
      </c>
      <c r="BR77" s="136">
        <f>AD77-'KWh (Monthly) ENTRY NLI '!AF91</f>
        <v>0</v>
      </c>
      <c r="BS77" s="136">
        <f>AE77-'KWh (Monthly) ENTRY NLI '!AG91</f>
        <v>0</v>
      </c>
      <c r="BT77" s="136">
        <f>AF77-'KWh (Monthly) ENTRY NLI '!AH91</f>
        <v>0</v>
      </c>
      <c r="BU77" s="136">
        <f>AG77-'KWh (Monthly) ENTRY NLI '!AI91</f>
        <v>0</v>
      </c>
      <c r="BV77" s="136">
        <f>AH77-'KWh (Monthly) ENTRY NLI '!AJ91</f>
        <v>0</v>
      </c>
      <c r="BW77" s="136">
        <f>AI77-'KWh (Monthly) ENTRY NLI '!AK91</f>
        <v>0</v>
      </c>
      <c r="BX77" s="136">
        <f>AJ77-'KWh (Monthly) ENTRY NLI '!AL91</f>
        <v>0</v>
      </c>
      <c r="BY77" s="136">
        <f>AK77-'KWh (Monthly) ENTRY NLI '!AM91</f>
        <v>0</v>
      </c>
      <c r="BZ77" s="136">
        <f>SUM(AL77:AO77)-'KWh (Monthly) ENTRY NLI '!AN91</f>
        <v>0</v>
      </c>
    </row>
    <row r="78" spans="1:78" ht="15.75" thickBot="1" x14ac:dyDescent="0.3">
      <c r="A78" s="225"/>
      <c r="B78" s="185" t="s">
        <v>8</v>
      </c>
      <c r="C78" s="113">
        <f>[1]Standard!C78+[1]Custom!C78+[1]RCX!C78+'[1]New Con.'!C78+[1]SBDI!C78+[1]EMS!C78</f>
        <v>0</v>
      </c>
      <c r="D78" s="113">
        <f>[1]Standard!D78+[1]Custom!D78+[1]RCX!D78+'[1]New Con.'!D78+[1]SBDI!D78+[1]EMS!D78</f>
        <v>0</v>
      </c>
      <c r="E78" s="113">
        <f>[1]Standard!E78+[1]Custom!E78+[1]RCX!E78+'[1]New Con.'!E78+[1]SBDI!E78+[1]EMS!E78</f>
        <v>0</v>
      </c>
      <c r="F78" s="113">
        <f>[1]Standard!F78+[1]Custom!F78+[1]RCX!F78+'[1]New Con.'!F78+[1]SBDI!F78+[1]EMS!F78</f>
        <v>0</v>
      </c>
      <c r="G78" s="113">
        <f>[1]Standard!G78+[1]Custom!G78+[1]RCX!G78+'[1]New Con.'!G78+[1]SBDI!G78+[1]EMS!G78</f>
        <v>0</v>
      </c>
      <c r="H78" s="113">
        <f>[1]Standard!H78+[1]Custom!H78+[1]RCX!H78+'[1]New Con.'!H78+[1]SBDI!H78+[1]EMS!H78</f>
        <v>0</v>
      </c>
      <c r="I78" s="113">
        <f>[1]Standard!I78+[1]Custom!I78+[1]RCX!I78+'[1]New Con.'!I78+[1]SBDI!I78+[1]EMS!I78</f>
        <v>0</v>
      </c>
      <c r="J78" s="113">
        <f>[1]Standard!J78+[1]Custom!J78+[1]RCX!J78+'[1]New Con.'!J78+[1]SBDI!J78+[1]EMS!J78</f>
        <v>0</v>
      </c>
      <c r="K78" s="113">
        <f>[1]Standard!K78+[1]Custom!K78+[1]RCX!K78+'[1]New Con.'!K78+[1]SBDI!K78+[1]EMS!K78</f>
        <v>0</v>
      </c>
      <c r="L78" s="113">
        <f>[1]Standard!L78+[1]Custom!L78+[1]RCX!L78+'[1]New Con.'!L78+[1]SBDI!L78+[1]EMS!L78</f>
        <v>0</v>
      </c>
      <c r="M78" s="113">
        <f>[1]Standard!M78+[1]Custom!M78+[1]RCX!M78+'[1]New Con.'!M78+[1]SBDI!M78+[1]EMS!M78</f>
        <v>0</v>
      </c>
      <c r="N78" s="113">
        <f>[1]Standard!N78+[1]Custom!N78+[1]RCX!N78+'[1]New Con.'!N78+[1]SBDI!N78+[1]EMS!N78</f>
        <v>0</v>
      </c>
      <c r="O78" s="113">
        <f>[1]Standard!O78+[1]Custom!O78+[1]RCX!O78+'[1]New Con.'!O78+[1]SBDI!O78+[1]EMS!O78</f>
        <v>0</v>
      </c>
      <c r="P78" s="113">
        <f>[1]Standard!P78+[1]Custom!P78+[1]RCX!P78+'[1]New Con.'!P78+[1]SBDI!P78+[1]EMS!P78</f>
        <v>0</v>
      </c>
      <c r="Q78" s="113">
        <f>[1]Standard!Q78+[1]Custom!Q78+[1]RCX!Q78+'[1]New Con.'!Q78+[1]SBDI!Q78+[1]EMS!Q78</f>
        <v>0</v>
      </c>
      <c r="R78" s="113">
        <f>[1]Standard!R78+[1]Custom!R78+[1]RCX!R78+'[1]New Con.'!R78+[1]SBDI!R78+[1]EMS!R78</f>
        <v>0</v>
      </c>
      <c r="S78" s="113">
        <f>[1]Standard!S78+[1]Custom!S78+[1]RCX!S78+'[1]New Con.'!S78+[1]SBDI!S78+[1]EMS!S78</f>
        <v>0</v>
      </c>
      <c r="T78" s="113">
        <f>[1]Standard!T78+[1]Custom!T78+[1]RCX!T78+'[1]New Con.'!T78+[1]SBDI!T78+[1]EMS!T78</f>
        <v>0</v>
      </c>
      <c r="U78" s="113">
        <f>[1]Standard!U78+[1]Custom!U78+[1]RCX!U78+'[1]New Con.'!U78+[1]SBDI!U78+[1]EMS!U78</f>
        <v>0</v>
      </c>
      <c r="V78" s="113">
        <f>[1]Standard!V78+[1]Custom!V78+[1]RCX!V78+'[1]New Con.'!V78+[1]SBDI!V78+[1]EMS!V78</f>
        <v>0</v>
      </c>
      <c r="W78" s="113">
        <f>[1]Standard!W78+[1]Custom!W78+[1]RCX!W78+'[1]New Con.'!W78+[1]SBDI!W78+[1]EMS!W78</f>
        <v>0</v>
      </c>
      <c r="X78" s="113">
        <f>[1]Standard!X78+[1]Custom!X78+[1]RCX!X78+'[1]New Con.'!X78+[1]SBDI!X78+[1]EMS!X78</f>
        <v>0</v>
      </c>
      <c r="Y78" s="113">
        <f>[1]Standard!Y78+[1]Custom!Y78+[1]RCX!Y78+'[1]New Con.'!Y78+[1]SBDI!Y78+[1]EMS!Y78</f>
        <v>0</v>
      </c>
      <c r="Z78" s="113">
        <f>[1]Standard!Z78+[1]Custom!Z78+[1]RCX!Z78+'[1]New Con.'!Z78+[1]SBDI!Z78+[1]EMS!Z78</f>
        <v>0</v>
      </c>
      <c r="AA78" s="113">
        <f>[1]Standard!AA78+[1]Custom!AA78+[1]RCX!AA78+'[1]New Con.'!AA78+[1]SBDI!AA78+[1]EMS!AA78</f>
        <v>0</v>
      </c>
      <c r="AB78" s="113">
        <f>[1]Standard!AB78+[1]Custom!AB78+[1]RCX!AB78+'[1]New Con.'!AB78+[1]SBDI!AB78+[1]EMS!AB78</f>
        <v>0</v>
      </c>
      <c r="AC78" s="113">
        <f>[1]Standard!AC78+[1]Custom!AC78+[1]RCX!AC78+'[1]New Con.'!AC78+[1]SBDI!AC78+[1]EMS!AC78</f>
        <v>0</v>
      </c>
      <c r="AD78" s="113">
        <f>[1]Standard!AD78+[1]Custom!AD78+[1]RCX!AD78+'[1]New Con.'!AD78+[1]SBDI!AD78+[1]EMS!AD78</f>
        <v>0</v>
      </c>
      <c r="AE78" s="113">
        <f>[1]Standard!AE78+[1]Custom!AE78+[1]RCX!AE78+'[1]New Con.'!AE78+[1]SBDI!AE78+[1]EMS!AE78</f>
        <v>0</v>
      </c>
      <c r="AF78" s="113">
        <f>[1]Standard!AF78+[1]Custom!AF78+[1]RCX!AF78+'[1]New Con.'!AF78+[1]SBDI!AF78+[1]EMS!AF78</f>
        <v>0</v>
      </c>
      <c r="AG78" s="113">
        <f>[1]Standard!AG78+[1]Custom!AG78+[1]RCX!AG78+'[1]New Con.'!AG78+[1]SBDI!AG78+[1]EMS!AG78</f>
        <v>0</v>
      </c>
      <c r="AH78" s="113">
        <f>[1]Standard!AH78+[1]Custom!AH78+[1]RCX!AH78+'[1]New Con.'!AH78+[1]SBDI!AH78+[1]EMS!AH78</f>
        <v>0</v>
      </c>
      <c r="AI78" s="113">
        <f>[1]Standard!AI78+[1]Custom!AI78+[1]RCX!AI78+'[1]New Con.'!AI78+[1]SBDI!AI78+[1]EMS!AI78</f>
        <v>0</v>
      </c>
      <c r="AJ78" s="113">
        <f>[1]Standard!AJ78+[1]Custom!AJ78+[1]RCX!AJ78+'[1]New Con.'!AJ78+[1]SBDI!AJ78+[1]EMS!AJ78</f>
        <v>0</v>
      </c>
      <c r="AK78" s="113">
        <f>[1]Standard!AK78+[1]Custom!AK78+[1]RCX!AK78+'[1]New Con.'!AK78+[1]SBDI!AK78+[1]EMS!AK78</f>
        <v>0</v>
      </c>
      <c r="AL78" s="113">
        <f>[1]Standard!AL78+[1]Custom!AL78+[1]RCX!AL78+'[1]New Con.'!AL78+[1]SBDI!AL78+[1]EMS!AL78</f>
        <v>0</v>
      </c>
      <c r="AM78" s="113">
        <f>[1]Standard!AM78+[1]Custom!AM78+[1]RCX!AM78+'[1]New Con.'!AM78+[1]SBDI!AM78+[1]EMS!AM78</f>
        <v>0</v>
      </c>
      <c r="AN78" s="113">
        <f>[1]Standard!AN78+[1]Custom!AN78+[1]RCX!AN78+'[1]New Con.'!AN78+[1]SBDI!AN78+[1]EMS!AN78</f>
        <v>0</v>
      </c>
      <c r="AO78" s="113">
        <f>[1]Standard!AO78+[1]Custom!AO78+[1]RCX!AO78+'[1]New Con.'!AO78+[1]SBDI!AO78+[1]EMS!AO78</f>
        <v>0</v>
      </c>
      <c r="AQ78" s="136">
        <f>C78-'KWh (Monthly) ENTRY NLI '!E92</f>
        <v>0</v>
      </c>
      <c r="AR78" s="136">
        <f>D78-'KWh (Monthly) ENTRY NLI '!F92</f>
        <v>0</v>
      </c>
      <c r="AS78" s="136">
        <f>E78-'KWh (Monthly) ENTRY NLI '!G92</f>
        <v>0</v>
      </c>
      <c r="AT78" s="136">
        <f>F78-'KWh (Monthly) ENTRY NLI '!H92</f>
        <v>0</v>
      </c>
      <c r="AU78" s="136">
        <f>G78-'KWh (Monthly) ENTRY NLI '!I92</f>
        <v>0</v>
      </c>
      <c r="AV78" s="136">
        <f>H78-'KWh (Monthly) ENTRY NLI '!J92</f>
        <v>0</v>
      </c>
      <c r="AW78" s="136">
        <f>I78-'KWh (Monthly) ENTRY NLI '!K92</f>
        <v>0</v>
      </c>
      <c r="AX78" s="136">
        <f>J78-'KWh (Monthly) ENTRY NLI '!L92</f>
        <v>0</v>
      </c>
      <c r="AY78" s="136">
        <f>K78-'KWh (Monthly) ENTRY NLI '!M92</f>
        <v>0</v>
      </c>
      <c r="AZ78" s="136">
        <f>L78-'KWh (Monthly) ENTRY NLI '!N92</f>
        <v>0</v>
      </c>
      <c r="BA78" s="136">
        <f>M78-'KWh (Monthly) ENTRY NLI '!O92</f>
        <v>0</v>
      </c>
      <c r="BB78" s="136">
        <f>N78-'KWh (Monthly) ENTRY NLI '!P92</f>
        <v>0</v>
      </c>
      <c r="BC78" s="136">
        <f>O78-'KWh (Monthly) ENTRY NLI '!Q92</f>
        <v>0</v>
      </c>
      <c r="BD78" s="136">
        <f>P78-'KWh (Monthly) ENTRY NLI '!R92</f>
        <v>0</v>
      </c>
      <c r="BE78" s="136">
        <f>Q78-'KWh (Monthly) ENTRY NLI '!S92</f>
        <v>0</v>
      </c>
      <c r="BF78" s="136">
        <f>R78-'KWh (Monthly) ENTRY NLI '!T92</f>
        <v>0</v>
      </c>
      <c r="BG78" s="136">
        <f>S78-'KWh (Monthly) ENTRY NLI '!U92</f>
        <v>0</v>
      </c>
      <c r="BH78" s="136">
        <f>T78-'KWh (Monthly) ENTRY NLI '!V92</f>
        <v>0</v>
      </c>
      <c r="BI78" s="136">
        <f>U78-'KWh (Monthly) ENTRY NLI '!W92</f>
        <v>0</v>
      </c>
      <c r="BJ78" s="136">
        <f>V78-'KWh (Monthly) ENTRY NLI '!X92</f>
        <v>0</v>
      </c>
      <c r="BK78" s="136">
        <f>W78-'KWh (Monthly) ENTRY NLI '!Y92</f>
        <v>0</v>
      </c>
      <c r="BL78" s="136">
        <f>X78-'KWh (Monthly) ENTRY NLI '!Z92</f>
        <v>0</v>
      </c>
      <c r="BM78" s="136">
        <f>Y78-'KWh (Monthly) ENTRY NLI '!AA92</f>
        <v>0</v>
      </c>
      <c r="BN78" s="136">
        <f>Z78-'KWh (Monthly) ENTRY NLI '!AB92</f>
        <v>0</v>
      </c>
      <c r="BO78" s="136">
        <f>AA78-'KWh (Monthly) ENTRY NLI '!AC92</f>
        <v>0</v>
      </c>
      <c r="BP78" s="136">
        <f>AB78-'KWh (Monthly) ENTRY NLI '!AD92</f>
        <v>0</v>
      </c>
      <c r="BQ78" s="136">
        <f>AC78-'KWh (Monthly) ENTRY NLI '!AE92</f>
        <v>0</v>
      </c>
      <c r="BR78" s="136">
        <f>AD78-'KWh (Monthly) ENTRY NLI '!AF92</f>
        <v>0</v>
      </c>
      <c r="BS78" s="136">
        <f>AE78-'KWh (Monthly) ENTRY NLI '!AG92</f>
        <v>0</v>
      </c>
      <c r="BT78" s="136">
        <f>AF78-'KWh (Monthly) ENTRY NLI '!AH92</f>
        <v>0</v>
      </c>
      <c r="BU78" s="136">
        <f>AG78-'KWh (Monthly) ENTRY NLI '!AI92</f>
        <v>0</v>
      </c>
      <c r="BV78" s="136">
        <f>AH78-'KWh (Monthly) ENTRY NLI '!AJ92</f>
        <v>0</v>
      </c>
      <c r="BW78" s="136">
        <f>AI78-'KWh (Monthly) ENTRY NLI '!AK92</f>
        <v>0</v>
      </c>
      <c r="BX78" s="136">
        <f>AJ78-'KWh (Monthly) ENTRY NLI '!AL92</f>
        <v>0</v>
      </c>
      <c r="BY78" s="136">
        <f>AK78-'KWh (Monthly) ENTRY NLI '!AM92</f>
        <v>0</v>
      </c>
      <c r="BZ78" s="136">
        <f>SUM(AL78:AO78)-'KWh (Monthly) ENTRY NLI '!AN92</f>
        <v>0</v>
      </c>
    </row>
  </sheetData>
  <mergeCells count="5">
    <mergeCell ref="A9:A17"/>
    <mergeCell ref="A21:A33"/>
    <mergeCell ref="A36:A48"/>
    <mergeCell ref="A51:A63"/>
    <mergeCell ref="A66:A7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3" tint="-0.499984740745262"/>
  </sheetPr>
  <dimension ref="A1:DU94"/>
  <sheetViews>
    <sheetView zoomScale="70" zoomScaleNormal="70" workbookViewId="0">
      <selection activeCell="AP21" sqref="AP21"/>
    </sheetView>
  </sheetViews>
  <sheetFormatPr defaultColWidth="9.140625" defaultRowHeight="15" x14ac:dyDescent="0.25"/>
  <cols>
    <col min="1" max="1" width="4.28515625" style="6" customWidth="1"/>
    <col min="2" max="2" width="24.7109375" style="6" customWidth="1"/>
    <col min="3" max="64" width="13.7109375" style="6" customWidth="1"/>
    <col min="65" max="86" width="13.7109375" style="6" hidden="1" customWidth="1"/>
    <col min="87" max="88" width="10.5703125" style="6" hidden="1" customWidth="1"/>
    <col min="89" max="16384" width="9.140625" style="6"/>
  </cols>
  <sheetData>
    <row r="1" spans="1:88" x14ac:dyDescent="0.25">
      <c r="B1" s="31" t="s">
        <v>67</v>
      </c>
      <c r="C1" s="31" t="s">
        <v>73</v>
      </c>
      <c r="D1" s="133"/>
      <c r="E1" s="133"/>
      <c r="F1" s="145"/>
      <c r="G1" s="145"/>
      <c r="H1" s="145"/>
      <c r="I1" s="145"/>
      <c r="J1" s="135"/>
    </row>
    <row r="2" spans="1:88" s="34" customFormat="1" x14ac:dyDescent="0.25">
      <c r="B2" s="35" t="s">
        <v>48</v>
      </c>
      <c r="C2" s="79">
        <f>SUM(C15:CJ15)</f>
        <v>19599287.297880258</v>
      </c>
      <c r="D2" s="132"/>
      <c r="E2" s="132"/>
      <c r="F2" s="132"/>
      <c r="G2" s="132"/>
      <c r="H2" s="132"/>
      <c r="I2" s="132"/>
      <c r="J2" s="146"/>
      <c r="AN2" s="84"/>
    </row>
    <row r="3" spans="1:88" x14ac:dyDescent="0.25">
      <c r="C3" s="13"/>
    </row>
    <row r="4" spans="1:88" x14ac:dyDescent="0.25">
      <c r="B4" s="70" t="s">
        <v>67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2" customFormat="1" x14ac:dyDescent="0.25">
      <c r="B5" s="33" t="s">
        <v>49</v>
      </c>
      <c r="C5" s="33">
        <f>SUM(C23:C32,C35:C47,C50:C62,C65:C77,C80:C92)</f>
        <v>0</v>
      </c>
      <c r="D5" s="33">
        <f t="shared" ref="D5:BO5" si="0">SUM(D23:D32,D35:D47,D50:D62,D65:D77,D80:D92)</f>
        <v>0</v>
      </c>
      <c r="E5" s="33">
        <f t="shared" si="0"/>
        <v>0</v>
      </c>
      <c r="F5" s="33">
        <f t="shared" si="0"/>
        <v>0</v>
      </c>
      <c r="G5" s="33">
        <f t="shared" si="0"/>
        <v>0</v>
      </c>
      <c r="H5" s="33">
        <f t="shared" si="0"/>
        <v>0</v>
      </c>
      <c r="I5" s="33">
        <f t="shared" si="0"/>
        <v>0</v>
      </c>
      <c r="J5" s="33">
        <f t="shared" si="0"/>
        <v>443727.90613288776</v>
      </c>
      <c r="K5" s="33">
        <f t="shared" si="0"/>
        <v>124190.83163171302</v>
      </c>
      <c r="L5" s="33">
        <f t="shared" si="0"/>
        <v>423992.04774448043</v>
      </c>
      <c r="M5" s="33">
        <f t="shared" si="0"/>
        <v>312357.49590636528</v>
      </c>
      <c r="N5" s="33">
        <f t="shared" si="0"/>
        <v>336061.10233779869</v>
      </c>
      <c r="O5" s="33">
        <f t="shared" si="0"/>
        <v>579621.74346063007</v>
      </c>
      <c r="P5" s="33">
        <f t="shared" si="0"/>
        <v>129890.12313023211</v>
      </c>
      <c r="Q5" s="33">
        <f t="shared" si="0"/>
        <v>196845.88890257126</v>
      </c>
      <c r="R5" s="33">
        <f t="shared" si="0"/>
        <v>259213.28933246725</v>
      </c>
      <c r="S5" s="33">
        <f t="shared" si="0"/>
        <v>639441.87735309708</v>
      </c>
      <c r="T5" s="33">
        <f t="shared" si="0"/>
        <v>38186.548077350446</v>
      </c>
      <c r="U5" s="33">
        <f t="shared" si="0"/>
        <v>0</v>
      </c>
      <c r="V5" s="33">
        <f t="shared" si="0"/>
        <v>720162.81766834401</v>
      </c>
      <c r="W5" s="33">
        <f t="shared" si="0"/>
        <v>857358.5705048563</v>
      </c>
      <c r="X5" s="33">
        <f t="shared" si="0"/>
        <v>912584.90029938146</v>
      </c>
      <c r="Y5" s="33">
        <f t="shared" si="0"/>
        <v>1085399.4134883201</v>
      </c>
      <c r="Z5" s="33">
        <f t="shared" si="0"/>
        <v>586395.64339670283</v>
      </c>
      <c r="AA5" s="33">
        <f t="shared" si="0"/>
        <v>169726.34513980156</v>
      </c>
      <c r="AB5" s="33">
        <f t="shared" si="0"/>
        <v>1869468.490732599</v>
      </c>
      <c r="AC5" s="33">
        <f t="shared" si="0"/>
        <v>74057.72609593306</v>
      </c>
      <c r="AD5" s="33">
        <f t="shared" si="0"/>
        <v>165693.56296905212</v>
      </c>
      <c r="AE5" s="33">
        <f t="shared" si="0"/>
        <v>359516.06444988062</v>
      </c>
      <c r="AF5" s="33">
        <f t="shared" si="0"/>
        <v>729175.02310186531</v>
      </c>
      <c r="AG5" s="33">
        <f t="shared" si="0"/>
        <v>769696.39429242723</v>
      </c>
      <c r="AH5" s="33">
        <f t="shared" si="0"/>
        <v>733554.77204274992</v>
      </c>
      <c r="AI5" s="33">
        <f t="shared" si="0"/>
        <v>691068.51082713017</v>
      </c>
      <c r="AJ5" s="33">
        <f t="shared" si="0"/>
        <v>948020.39733224106</v>
      </c>
      <c r="AK5" s="33">
        <f t="shared" si="0"/>
        <v>1732743.1024251853</v>
      </c>
      <c r="AL5" s="33">
        <f t="shared" si="0"/>
        <v>539838.92591215565</v>
      </c>
      <c r="AM5" s="33">
        <f t="shared" si="0"/>
        <v>912328.49233235582</v>
      </c>
      <c r="AN5" s="33">
        <f t="shared" si="0"/>
        <v>2258969.2908591558</v>
      </c>
      <c r="AO5" s="33">
        <f t="shared" si="0"/>
        <v>4.0000000000000001E-8</v>
      </c>
      <c r="AP5" s="33">
        <f t="shared" si="0"/>
        <v>4.0000000000000001E-8</v>
      </c>
      <c r="AQ5" s="33">
        <f t="shared" si="0"/>
        <v>4.0000000000000001E-8</v>
      </c>
      <c r="AR5" s="33">
        <f t="shared" si="0"/>
        <v>4.0000000000000001E-8</v>
      </c>
      <c r="AS5" s="33">
        <f t="shared" si="0"/>
        <v>4.0000000000000001E-8</v>
      </c>
      <c r="AT5" s="33">
        <f t="shared" si="0"/>
        <v>4.0000000000000001E-8</v>
      </c>
      <c r="AU5" s="33">
        <f t="shared" si="0"/>
        <v>4.0000000000000001E-8</v>
      </c>
      <c r="AV5" s="33">
        <f t="shared" si="0"/>
        <v>4.0000000000000001E-8</v>
      </c>
      <c r="AW5" s="33">
        <f t="shared" si="0"/>
        <v>4.0000000000000001E-8</v>
      </c>
      <c r="AX5" s="33">
        <f t="shared" si="0"/>
        <v>4.0000000000000001E-8</v>
      </c>
      <c r="AY5" s="33">
        <f t="shared" si="0"/>
        <v>4.0000000000000001E-8</v>
      </c>
      <c r="AZ5" s="33">
        <f t="shared" si="0"/>
        <v>4.0000000000000001E-8</v>
      </c>
      <c r="BA5" s="33">
        <f t="shared" si="0"/>
        <v>4.0000000000000001E-8</v>
      </c>
      <c r="BB5" s="33">
        <f t="shared" si="0"/>
        <v>0</v>
      </c>
      <c r="BC5" s="33">
        <f t="shared" si="0"/>
        <v>0</v>
      </c>
      <c r="BD5" s="33">
        <f t="shared" si="0"/>
        <v>0</v>
      </c>
      <c r="BE5" s="33">
        <f t="shared" si="0"/>
        <v>0</v>
      </c>
      <c r="BF5" s="33">
        <f t="shared" si="0"/>
        <v>0</v>
      </c>
      <c r="BG5" s="33">
        <f t="shared" si="0"/>
        <v>0</v>
      </c>
      <c r="BH5" s="33">
        <f t="shared" si="0"/>
        <v>0</v>
      </c>
      <c r="BI5" s="33">
        <f t="shared" si="0"/>
        <v>0</v>
      </c>
      <c r="BJ5" s="33">
        <f t="shared" si="0"/>
        <v>0</v>
      </c>
      <c r="BK5" s="33">
        <f t="shared" si="0"/>
        <v>0</v>
      </c>
      <c r="BL5" s="33">
        <f t="shared" si="0"/>
        <v>0</v>
      </c>
      <c r="BM5" s="33">
        <f t="shared" si="0"/>
        <v>0</v>
      </c>
      <c r="BN5" s="33">
        <f t="shared" si="0"/>
        <v>0</v>
      </c>
      <c r="BO5" s="33">
        <f t="shared" si="0"/>
        <v>0</v>
      </c>
      <c r="BP5" s="33">
        <f t="shared" ref="BP5:CH5" si="1">SUM(BP23:BP32,BP35:BP47,BP50:BP62,BP65:BP77,BP80:BP92)</f>
        <v>0</v>
      </c>
      <c r="BQ5" s="33">
        <f t="shared" si="1"/>
        <v>0</v>
      </c>
      <c r="BR5" s="33">
        <f t="shared" si="1"/>
        <v>0</v>
      </c>
      <c r="BS5" s="33">
        <f t="shared" si="1"/>
        <v>0</v>
      </c>
      <c r="BT5" s="33">
        <f t="shared" si="1"/>
        <v>0</v>
      </c>
      <c r="BU5" s="33">
        <f t="shared" si="1"/>
        <v>0</v>
      </c>
      <c r="BV5" s="33">
        <f t="shared" si="1"/>
        <v>0</v>
      </c>
      <c r="BW5" s="33">
        <f t="shared" si="1"/>
        <v>0</v>
      </c>
      <c r="BX5" s="33">
        <f t="shared" si="1"/>
        <v>0</v>
      </c>
      <c r="BY5" s="33">
        <f t="shared" si="1"/>
        <v>0</v>
      </c>
      <c r="BZ5" s="33">
        <f t="shared" si="1"/>
        <v>0</v>
      </c>
      <c r="CA5" s="33">
        <f t="shared" si="1"/>
        <v>0</v>
      </c>
      <c r="CB5" s="33">
        <f t="shared" si="1"/>
        <v>0</v>
      </c>
      <c r="CC5" s="33">
        <f t="shared" si="1"/>
        <v>0</v>
      </c>
      <c r="CD5" s="33">
        <f t="shared" si="1"/>
        <v>0</v>
      </c>
      <c r="CE5" s="33">
        <f t="shared" si="1"/>
        <v>0</v>
      </c>
      <c r="CF5" s="33">
        <f t="shared" si="1"/>
        <v>0</v>
      </c>
      <c r="CG5" s="33">
        <f t="shared" si="1"/>
        <v>0</v>
      </c>
      <c r="CH5" s="33">
        <f t="shared" si="1"/>
        <v>0</v>
      </c>
      <c r="CI5" s="33">
        <f>SUM(CI23:CI32,CI35:CI47,CI50:CI62,CI65:CI77,CI80:CI92)</f>
        <v>0</v>
      </c>
      <c r="CJ5" s="33">
        <f>SUM(CJ23:CJ32,CJ35:CJ47,CJ50:CJ62,CJ65:CJ77,CJ80:CJ92)</f>
        <v>0</v>
      </c>
    </row>
    <row r="6" spans="1:88" s="8" customFormat="1" x14ac:dyDescent="0.25">
      <c r="B6" s="10" t="s">
        <v>50</v>
      </c>
      <c r="C6" s="10">
        <f>SUM(C23:C32)</f>
        <v>0</v>
      </c>
      <c r="D6" s="10">
        <f t="shared" ref="D6:BO6" si="2">SUM(D23:D32)</f>
        <v>0</v>
      </c>
      <c r="E6" s="10">
        <f t="shared" si="2"/>
        <v>0</v>
      </c>
      <c r="F6" s="10">
        <f t="shared" si="2"/>
        <v>0</v>
      </c>
      <c r="G6" s="10">
        <f t="shared" si="2"/>
        <v>0</v>
      </c>
      <c r="H6" s="10">
        <f t="shared" si="2"/>
        <v>0</v>
      </c>
      <c r="I6" s="10">
        <f t="shared" si="2"/>
        <v>0</v>
      </c>
      <c r="J6" s="10">
        <f t="shared" si="2"/>
        <v>380805.28827487573</v>
      </c>
      <c r="K6" s="10">
        <f t="shared" si="2"/>
        <v>121123.07650039115</v>
      </c>
      <c r="L6" s="10">
        <f t="shared" si="2"/>
        <v>423992.04774448043</v>
      </c>
      <c r="M6" s="10">
        <f t="shared" si="2"/>
        <v>312357.49590636528</v>
      </c>
      <c r="N6" s="10">
        <f t="shared" si="2"/>
        <v>314142.80195635185</v>
      </c>
      <c r="O6" s="10">
        <f t="shared" si="2"/>
        <v>579621.74346063007</v>
      </c>
      <c r="P6" s="10">
        <f t="shared" si="2"/>
        <v>78168.801943831335</v>
      </c>
      <c r="Q6" s="10">
        <f t="shared" si="2"/>
        <v>101534.97903844636</v>
      </c>
      <c r="R6" s="10">
        <f t="shared" si="2"/>
        <v>259213.28933246725</v>
      </c>
      <c r="S6" s="10">
        <f t="shared" si="2"/>
        <v>639441.87735309708</v>
      </c>
      <c r="T6" s="10">
        <f t="shared" si="2"/>
        <v>38186.548077350446</v>
      </c>
      <c r="U6" s="10">
        <f t="shared" si="2"/>
        <v>0</v>
      </c>
      <c r="V6" s="10">
        <f t="shared" si="2"/>
        <v>631624.19743326888</v>
      </c>
      <c r="W6" s="10">
        <f t="shared" si="2"/>
        <v>847308.57582121098</v>
      </c>
      <c r="X6" s="10">
        <f t="shared" si="2"/>
        <v>908567.73713538609</v>
      </c>
      <c r="Y6" s="10">
        <f t="shared" si="2"/>
        <v>966934.10507834388</v>
      </c>
      <c r="Z6" s="10">
        <f t="shared" si="2"/>
        <v>232390.49116761191</v>
      </c>
      <c r="AA6" s="10">
        <f t="shared" si="2"/>
        <v>18833.563440657155</v>
      </c>
      <c r="AB6" s="10">
        <f t="shared" si="2"/>
        <v>824971.84306974988</v>
      </c>
      <c r="AC6" s="10">
        <f t="shared" si="2"/>
        <v>2437.888364974855</v>
      </c>
      <c r="AD6" s="10">
        <f t="shared" si="2"/>
        <v>32915.100366948049</v>
      </c>
      <c r="AE6" s="10">
        <f t="shared" si="2"/>
        <v>158702.76142116982</v>
      </c>
      <c r="AF6" s="10">
        <f t="shared" si="2"/>
        <v>163583.96510956355</v>
      </c>
      <c r="AG6" s="10">
        <f t="shared" si="2"/>
        <v>14308.923208428969</v>
      </c>
      <c r="AH6" s="10">
        <f t="shared" si="2"/>
        <v>62397.676478144698</v>
      </c>
      <c r="AI6" s="10">
        <f t="shared" si="2"/>
        <v>146322.33879602634</v>
      </c>
      <c r="AJ6" s="10">
        <f t="shared" si="2"/>
        <v>103894.51788022456</v>
      </c>
      <c r="AK6" s="10">
        <f t="shared" si="2"/>
        <v>467984.35668787768</v>
      </c>
      <c r="AL6" s="10">
        <f t="shared" si="2"/>
        <v>132626.0081768914</v>
      </c>
      <c r="AM6" s="10">
        <f t="shared" si="2"/>
        <v>447966.92248914088</v>
      </c>
      <c r="AN6" s="10">
        <f t="shared" si="2"/>
        <v>427530.03900256945</v>
      </c>
      <c r="AO6" s="10">
        <f t="shared" si="2"/>
        <v>1E-8</v>
      </c>
      <c r="AP6" s="10">
        <f t="shared" si="2"/>
        <v>1E-8</v>
      </c>
      <c r="AQ6" s="10">
        <f t="shared" si="2"/>
        <v>1E-8</v>
      </c>
      <c r="AR6" s="10">
        <f t="shared" si="2"/>
        <v>1E-8</v>
      </c>
      <c r="AS6" s="10">
        <f t="shared" si="2"/>
        <v>1E-8</v>
      </c>
      <c r="AT6" s="10">
        <f t="shared" si="2"/>
        <v>1E-8</v>
      </c>
      <c r="AU6" s="10">
        <f t="shared" si="2"/>
        <v>1E-8</v>
      </c>
      <c r="AV6" s="10">
        <f t="shared" si="2"/>
        <v>1E-8</v>
      </c>
      <c r="AW6" s="10">
        <f t="shared" si="2"/>
        <v>1E-8</v>
      </c>
      <c r="AX6" s="10">
        <f t="shared" si="2"/>
        <v>1E-8</v>
      </c>
      <c r="AY6" s="10">
        <f t="shared" si="2"/>
        <v>1E-8</v>
      </c>
      <c r="AZ6" s="10">
        <f t="shared" si="2"/>
        <v>1E-8</v>
      </c>
      <c r="BA6" s="10">
        <f t="shared" si="2"/>
        <v>1E-8</v>
      </c>
      <c r="BB6" s="10">
        <f t="shared" si="2"/>
        <v>0</v>
      </c>
      <c r="BC6" s="10">
        <f t="shared" si="2"/>
        <v>0</v>
      </c>
      <c r="BD6" s="10">
        <f t="shared" si="2"/>
        <v>0</v>
      </c>
      <c r="BE6" s="10">
        <f t="shared" si="2"/>
        <v>0</v>
      </c>
      <c r="BF6" s="10">
        <f t="shared" si="2"/>
        <v>0</v>
      </c>
      <c r="BG6" s="10">
        <f t="shared" si="2"/>
        <v>0</v>
      </c>
      <c r="BH6" s="10">
        <f t="shared" si="2"/>
        <v>0</v>
      </c>
      <c r="BI6" s="10">
        <f t="shared" si="2"/>
        <v>0</v>
      </c>
      <c r="BJ6" s="10">
        <f t="shared" si="2"/>
        <v>0</v>
      </c>
      <c r="BK6" s="10">
        <f t="shared" si="2"/>
        <v>0</v>
      </c>
      <c r="BL6" s="10">
        <f t="shared" si="2"/>
        <v>0</v>
      </c>
      <c r="BM6" s="10">
        <f t="shared" si="2"/>
        <v>0</v>
      </c>
      <c r="BN6" s="10">
        <f t="shared" si="2"/>
        <v>0</v>
      </c>
      <c r="BO6" s="10">
        <f t="shared" si="2"/>
        <v>0</v>
      </c>
      <c r="BP6" s="10">
        <f t="shared" ref="BP6:CH6" si="3">SUM(BP23:BP32)</f>
        <v>0</v>
      </c>
      <c r="BQ6" s="10">
        <f t="shared" si="3"/>
        <v>0</v>
      </c>
      <c r="BR6" s="10">
        <f t="shared" si="3"/>
        <v>0</v>
      </c>
      <c r="BS6" s="10">
        <f t="shared" si="3"/>
        <v>0</v>
      </c>
      <c r="BT6" s="10">
        <f t="shared" si="3"/>
        <v>0</v>
      </c>
      <c r="BU6" s="10">
        <f t="shared" si="3"/>
        <v>0</v>
      </c>
      <c r="BV6" s="10">
        <f t="shared" si="3"/>
        <v>0</v>
      </c>
      <c r="BW6" s="10">
        <f t="shared" si="3"/>
        <v>0</v>
      </c>
      <c r="BX6" s="10">
        <f t="shared" si="3"/>
        <v>0</v>
      </c>
      <c r="BY6" s="10">
        <f t="shared" si="3"/>
        <v>0</v>
      </c>
      <c r="BZ6" s="10">
        <f t="shared" si="3"/>
        <v>0</v>
      </c>
      <c r="CA6" s="10">
        <f t="shared" si="3"/>
        <v>0</v>
      </c>
      <c r="CB6" s="10">
        <f t="shared" si="3"/>
        <v>0</v>
      </c>
      <c r="CC6" s="10">
        <f t="shared" si="3"/>
        <v>0</v>
      </c>
      <c r="CD6" s="10">
        <f t="shared" si="3"/>
        <v>0</v>
      </c>
      <c r="CE6" s="10">
        <f t="shared" si="3"/>
        <v>0</v>
      </c>
      <c r="CF6" s="10">
        <f t="shared" si="3"/>
        <v>0</v>
      </c>
      <c r="CG6" s="10">
        <f t="shared" si="3"/>
        <v>0</v>
      </c>
      <c r="CH6" s="10">
        <f t="shared" si="3"/>
        <v>0</v>
      </c>
      <c r="CI6" s="10">
        <f>SUM(CI23:CI32)</f>
        <v>0</v>
      </c>
      <c r="CJ6" s="10">
        <f>SUM(CJ23:CJ32)</f>
        <v>0</v>
      </c>
    </row>
    <row r="7" spans="1:88" s="8" customFormat="1" x14ac:dyDescent="0.25">
      <c r="B7" s="10" t="s">
        <v>51</v>
      </c>
      <c r="C7" s="10">
        <f>SUM(C35:C47,C50:C62,C65:C77,C80:C92)</f>
        <v>0</v>
      </c>
      <c r="D7" s="10">
        <f t="shared" ref="D7:BO7" si="4">SUM(D35:D47,D50:D62,D65:D77,D80:D92)</f>
        <v>0</v>
      </c>
      <c r="E7" s="10">
        <f t="shared" si="4"/>
        <v>0</v>
      </c>
      <c r="F7" s="10">
        <f t="shared" si="4"/>
        <v>0</v>
      </c>
      <c r="G7" s="10">
        <f t="shared" si="4"/>
        <v>0</v>
      </c>
      <c r="H7" s="10">
        <f t="shared" si="4"/>
        <v>0</v>
      </c>
      <c r="I7" s="10">
        <f t="shared" si="4"/>
        <v>0</v>
      </c>
      <c r="J7" s="10">
        <f t="shared" si="4"/>
        <v>62922.61785801204</v>
      </c>
      <c r="K7" s="10">
        <f t="shared" si="4"/>
        <v>3067.7551313218742</v>
      </c>
      <c r="L7" s="10">
        <f t="shared" si="4"/>
        <v>0</v>
      </c>
      <c r="M7" s="10">
        <f t="shared" si="4"/>
        <v>0</v>
      </c>
      <c r="N7" s="10">
        <f t="shared" si="4"/>
        <v>21918.300381446854</v>
      </c>
      <c r="O7" s="10">
        <f t="shared" si="4"/>
        <v>0</v>
      </c>
      <c r="P7" s="10">
        <f t="shared" si="4"/>
        <v>51721.321186400775</v>
      </c>
      <c r="Q7" s="10">
        <f t="shared" si="4"/>
        <v>95310.9098641249</v>
      </c>
      <c r="R7" s="10">
        <f t="shared" si="4"/>
        <v>0</v>
      </c>
      <c r="S7" s="10">
        <f t="shared" si="4"/>
        <v>0</v>
      </c>
      <c r="T7" s="10">
        <f t="shared" si="4"/>
        <v>0</v>
      </c>
      <c r="U7" s="10">
        <f t="shared" si="4"/>
        <v>0</v>
      </c>
      <c r="V7" s="10">
        <f t="shared" si="4"/>
        <v>88538.620235075141</v>
      </c>
      <c r="W7" s="10">
        <f t="shared" si="4"/>
        <v>10049.994683645331</v>
      </c>
      <c r="X7" s="10">
        <f t="shared" si="4"/>
        <v>4017.1631639952666</v>
      </c>
      <c r="Y7" s="10">
        <f t="shared" si="4"/>
        <v>118465.30840997618</v>
      </c>
      <c r="Z7" s="10">
        <f t="shared" si="4"/>
        <v>354005.15222909098</v>
      </c>
      <c r="AA7" s="10">
        <f t="shared" si="4"/>
        <v>150892.7816991444</v>
      </c>
      <c r="AB7" s="10">
        <f t="shared" si="4"/>
        <v>1044496.6476628496</v>
      </c>
      <c r="AC7" s="10">
        <f t="shared" si="4"/>
        <v>71619.837730958214</v>
      </c>
      <c r="AD7" s="10">
        <f t="shared" si="4"/>
        <v>132778.46260210406</v>
      </c>
      <c r="AE7" s="10">
        <f t="shared" si="4"/>
        <v>200813.30302871083</v>
      </c>
      <c r="AF7" s="10">
        <f t="shared" si="4"/>
        <v>565591.05799230165</v>
      </c>
      <c r="AG7" s="10">
        <f t="shared" si="4"/>
        <v>755387.47108399821</v>
      </c>
      <c r="AH7" s="10">
        <f t="shared" si="4"/>
        <v>671157.0955646052</v>
      </c>
      <c r="AI7" s="10">
        <f t="shared" si="4"/>
        <v>544746.17203110387</v>
      </c>
      <c r="AJ7" s="10">
        <f t="shared" si="4"/>
        <v>844125.87945201644</v>
      </c>
      <c r="AK7" s="10">
        <f t="shared" si="4"/>
        <v>1264758.7457373075</v>
      </c>
      <c r="AL7" s="10">
        <f t="shared" si="4"/>
        <v>407212.91773526429</v>
      </c>
      <c r="AM7" s="10">
        <f t="shared" si="4"/>
        <v>464361.56984321482</v>
      </c>
      <c r="AN7" s="10">
        <f t="shared" si="4"/>
        <v>1831439.2518565864</v>
      </c>
      <c r="AO7" s="10">
        <f t="shared" si="4"/>
        <v>3.0000000000000004E-8</v>
      </c>
      <c r="AP7" s="10">
        <f t="shared" si="4"/>
        <v>3.0000000000000004E-8</v>
      </c>
      <c r="AQ7" s="10">
        <f t="shared" si="4"/>
        <v>3.0000000000000004E-8</v>
      </c>
      <c r="AR7" s="10">
        <f t="shared" si="4"/>
        <v>3.0000000000000004E-8</v>
      </c>
      <c r="AS7" s="10">
        <f t="shared" si="4"/>
        <v>3.0000000000000004E-8</v>
      </c>
      <c r="AT7" s="10">
        <f t="shared" si="4"/>
        <v>3.0000000000000004E-8</v>
      </c>
      <c r="AU7" s="10">
        <f t="shared" si="4"/>
        <v>3.0000000000000004E-8</v>
      </c>
      <c r="AV7" s="10">
        <f t="shared" si="4"/>
        <v>3.0000000000000004E-8</v>
      </c>
      <c r="AW7" s="10">
        <f t="shared" si="4"/>
        <v>3.0000000000000004E-8</v>
      </c>
      <c r="AX7" s="10">
        <f t="shared" si="4"/>
        <v>3.0000000000000004E-8</v>
      </c>
      <c r="AY7" s="10">
        <f t="shared" si="4"/>
        <v>3.0000000000000004E-8</v>
      </c>
      <c r="AZ7" s="10">
        <f t="shared" si="4"/>
        <v>3.0000000000000004E-8</v>
      </c>
      <c r="BA7" s="10">
        <f t="shared" si="4"/>
        <v>3.0000000000000004E-8</v>
      </c>
      <c r="BB7" s="10">
        <f t="shared" si="4"/>
        <v>0</v>
      </c>
      <c r="BC7" s="10">
        <f t="shared" si="4"/>
        <v>0</v>
      </c>
      <c r="BD7" s="10">
        <f t="shared" si="4"/>
        <v>0</v>
      </c>
      <c r="BE7" s="10">
        <f t="shared" si="4"/>
        <v>0</v>
      </c>
      <c r="BF7" s="10">
        <f t="shared" si="4"/>
        <v>0</v>
      </c>
      <c r="BG7" s="10">
        <f t="shared" si="4"/>
        <v>0</v>
      </c>
      <c r="BH7" s="10">
        <f t="shared" si="4"/>
        <v>0</v>
      </c>
      <c r="BI7" s="10">
        <f t="shared" si="4"/>
        <v>0</v>
      </c>
      <c r="BJ7" s="10">
        <f t="shared" si="4"/>
        <v>0</v>
      </c>
      <c r="BK7" s="10">
        <f t="shared" si="4"/>
        <v>0</v>
      </c>
      <c r="BL7" s="10">
        <f t="shared" si="4"/>
        <v>0</v>
      </c>
      <c r="BM7" s="10">
        <f t="shared" si="4"/>
        <v>0</v>
      </c>
      <c r="BN7" s="10">
        <f t="shared" si="4"/>
        <v>0</v>
      </c>
      <c r="BO7" s="10">
        <f t="shared" si="4"/>
        <v>0</v>
      </c>
      <c r="BP7" s="10">
        <f t="shared" ref="BP7:CH7" si="5">SUM(BP35:BP47,BP50:BP62,BP65:BP77,BP80:BP92)</f>
        <v>0</v>
      </c>
      <c r="BQ7" s="10">
        <f t="shared" si="5"/>
        <v>0</v>
      </c>
      <c r="BR7" s="10">
        <f t="shared" si="5"/>
        <v>0</v>
      </c>
      <c r="BS7" s="10">
        <f t="shared" si="5"/>
        <v>0</v>
      </c>
      <c r="BT7" s="10">
        <f t="shared" si="5"/>
        <v>0</v>
      </c>
      <c r="BU7" s="10">
        <f t="shared" si="5"/>
        <v>0</v>
      </c>
      <c r="BV7" s="10">
        <f t="shared" si="5"/>
        <v>0</v>
      </c>
      <c r="BW7" s="10">
        <f t="shared" si="5"/>
        <v>0</v>
      </c>
      <c r="BX7" s="10">
        <f t="shared" si="5"/>
        <v>0</v>
      </c>
      <c r="BY7" s="10">
        <f t="shared" si="5"/>
        <v>0</v>
      </c>
      <c r="BZ7" s="10">
        <f t="shared" si="5"/>
        <v>0</v>
      </c>
      <c r="CA7" s="10">
        <f t="shared" si="5"/>
        <v>0</v>
      </c>
      <c r="CB7" s="10">
        <f t="shared" si="5"/>
        <v>0</v>
      </c>
      <c r="CC7" s="10">
        <f t="shared" si="5"/>
        <v>0</v>
      </c>
      <c r="CD7" s="10">
        <f t="shared" si="5"/>
        <v>0</v>
      </c>
      <c r="CE7" s="10">
        <f t="shared" si="5"/>
        <v>0</v>
      </c>
      <c r="CF7" s="10">
        <f t="shared" si="5"/>
        <v>0</v>
      </c>
      <c r="CG7" s="10">
        <f t="shared" si="5"/>
        <v>0</v>
      </c>
      <c r="CH7" s="10">
        <f t="shared" si="5"/>
        <v>0</v>
      </c>
      <c r="CI7" s="10">
        <f>SUM(CI35:CI47,CI50:CI62,CI65:CI77,CI80:CI92)</f>
        <v>0</v>
      </c>
      <c r="CJ7" s="10">
        <f>SUM(CJ35:CJ47,CJ50:CJ62,CJ65:CJ77,CJ80:CJ92)</f>
        <v>0</v>
      </c>
    </row>
    <row r="8" spans="1:88" ht="15.75" thickBot="1" x14ac:dyDescent="0.3"/>
    <row r="9" spans="1:88" s="46" customFormat="1" x14ac:dyDescent="0.25">
      <c r="A9" s="23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25">
      <c r="A10" s="23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380805.28827487573</v>
      </c>
      <c r="K10" s="40">
        <f t="shared" si="6"/>
        <v>121123.07650039115</v>
      </c>
      <c r="L10" s="40">
        <f t="shared" si="6"/>
        <v>423992.04774448043</v>
      </c>
      <c r="M10" s="40">
        <f t="shared" si="6"/>
        <v>312357.49590636528</v>
      </c>
      <c r="N10" s="40">
        <f t="shared" si="6"/>
        <v>314142.80195635185</v>
      </c>
      <c r="O10" s="40">
        <f t="shared" si="6"/>
        <v>579621.74346063007</v>
      </c>
      <c r="P10" s="40">
        <f t="shared" si="6"/>
        <v>78168.801943831335</v>
      </c>
      <c r="Q10" s="40">
        <f t="shared" si="6"/>
        <v>101534.97903844636</v>
      </c>
      <c r="R10" s="40">
        <f t="shared" si="6"/>
        <v>259213.28933246725</v>
      </c>
      <c r="S10" s="40">
        <f t="shared" si="6"/>
        <v>639441.87735309708</v>
      </c>
      <c r="T10" s="40">
        <f t="shared" si="6"/>
        <v>38186.548077350446</v>
      </c>
      <c r="U10" s="40">
        <f t="shared" si="6"/>
        <v>0</v>
      </c>
      <c r="V10" s="40">
        <f t="shared" si="6"/>
        <v>631624.19743326888</v>
      </c>
      <c r="W10" s="40">
        <f t="shared" si="6"/>
        <v>847308.57582121098</v>
      </c>
      <c r="X10" s="40">
        <f t="shared" si="6"/>
        <v>908567.73713538609</v>
      </c>
      <c r="Y10" s="40">
        <f t="shared" si="6"/>
        <v>966934.10507834388</v>
      </c>
      <c r="Z10" s="40">
        <f t="shared" si="6"/>
        <v>232390.49116761191</v>
      </c>
      <c r="AA10" s="40">
        <f t="shared" si="6"/>
        <v>18833.563440657155</v>
      </c>
      <c r="AB10" s="40">
        <f t="shared" si="6"/>
        <v>824971.84306974988</v>
      </c>
      <c r="AC10" s="40">
        <f t="shared" si="6"/>
        <v>2437.888364974855</v>
      </c>
      <c r="AD10" s="40">
        <f t="shared" si="6"/>
        <v>32915.100366948049</v>
      </c>
      <c r="AE10" s="40">
        <f t="shared" si="6"/>
        <v>158702.76142116982</v>
      </c>
      <c r="AF10" s="40">
        <f t="shared" si="6"/>
        <v>163583.96510956355</v>
      </c>
      <c r="AG10" s="40">
        <f t="shared" si="6"/>
        <v>14308.923208428969</v>
      </c>
      <c r="AH10" s="40">
        <f t="shared" si="6"/>
        <v>62397.676478144698</v>
      </c>
      <c r="AI10" s="40">
        <f t="shared" si="6"/>
        <v>146322.33879602634</v>
      </c>
      <c r="AJ10" s="40">
        <f t="shared" si="6"/>
        <v>103894.51788022456</v>
      </c>
      <c r="AK10" s="40">
        <f t="shared" si="6"/>
        <v>467984.35668787768</v>
      </c>
      <c r="AL10" s="40">
        <f t="shared" ref="AL10:BQ10" si="7">SUM(AL23:AL32)</f>
        <v>132626.0081768914</v>
      </c>
      <c r="AM10" s="40">
        <f t="shared" si="7"/>
        <v>447966.92248914088</v>
      </c>
      <c r="AN10" s="40">
        <f t="shared" si="7"/>
        <v>427530.03900256945</v>
      </c>
      <c r="AO10" s="40">
        <f t="shared" si="7"/>
        <v>1E-8</v>
      </c>
      <c r="AP10" s="40">
        <f t="shared" si="7"/>
        <v>1E-8</v>
      </c>
      <c r="AQ10" s="40">
        <f t="shared" si="7"/>
        <v>1E-8</v>
      </c>
      <c r="AR10" s="40">
        <f t="shared" si="7"/>
        <v>1E-8</v>
      </c>
      <c r="AS10" s="40">
        <f t="shared" si="7"/>
        <v>1E-8</v>
      </c>
      <c r="AT10" s="40">
        <f t="shared" si="7"/>
        <v>1E-8</v>
      </c>
      <c r="AU10" s="40">
        <f t="shared" si="7"/>
        <v>1E-8</v>
      </c>
      <c r="AV10" s="40">
        <f t="shared" si="7"/>
        <v>1E-8</v>
      </c>
      <c r="AW10" s="40">
        <f t="shared" si="7"/>
        <v>1E-8</v>
      </c>
      <c r="AX10" s="40">
        <f t="shared" si="7"/>
        <v>1E-8</v>
      </c>
      <c r="AY10" s="40">
        <f t="shared" si="7"/>
        <v>1E-8</v>
      </c>
      <c r="AZ10" s="40">
        <f t="shared" si="7"/>
        <v>1E-8</v>
      </c>
      <c r="BA10" s="40">
        <f t="shared" si="7"/>
        <v>1E-8</v>
      </c>
      <c r="BB10" s="40">
        <f t="shared" si="7"/>
        <v>0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25">
      <c r="A11" s="23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21918.300381446854</v>
      </c>
      <c r="O11" s="40">
        <f t="shared" si="9"/>
        <v>0</v>
      </c>
      <c r="P11" s="40">
        <f t="shared" si="9"/>
        <v>51721.321186400775</v>
      </c>
      <c r="Q11" s="40">
        <f t="shared" si="9"/>
        <v>95310.9098641249</v>
      </c>
      <c r="R11" s="40">
        <f t="shared" si="9"/>
        <v>0</v>
      </c>
      <c r="S11" s="40">
        <f t="shared" si="9"/>
        <v>0</v>
      </c>
      <c r="T11" s="40">
        <f t="shared" si="9"/>
        <v>0</v>
      </c>
      <c r="U11" s="40">
        <f t="shared" si="9"/>
        <v>0</v>
      </c>
      <c r="V11" s="40">
        <f t="shared" si="9"/>
        <v>88538.620235075141</v>
      </c>
      <c r="W11" s="40">
        <f t="shared" si="9"/>
        <v>0</v>
      </c>
      <c r="X11" s="40">
        <f t="shared" si="9"/>
        <v>3532.3398933146668</v>
      </c>
      <c r="Y11" s="40">
        <f t="shared" si="9"/>
        <v>13418.598079409076</v>
      </c>
      <c r="Z11" s="40">
        <f t="shared" si="9"/>
        <v>67137.827319583157</v>
      </c>
      <c r="AA11" s="40">
        <f t="shared" si="9"/>
        <v>28758.290176636703</v>
      </c>
      <c r="AB11" s="40">
        <f t="shared" si="9"/>
        <v>723766.53013590572</v>
      </c>
      <c r="AC11" s="40">
        <f t="shared" si="9"/>
        <v>48514.805659304635</v>
      </c>
      <c r="AD11" s="40">
        <f t="shared" si="9"/>
        <v>77147.784690495595</v>
      </c>
      <c r="AE11" s="40">
        <f t="shared" si="9"/>
        <v>69530.256126612439</v>
      </c>
      <c r="AF11" s="40">
        <f t="shared" si="9"/>
        <v>205195.22875104035</v>
      </c>
      <c r="AG11" s="40">
        <f t="shared" si="9"/>
        <v>493771.09838879411</v>
      </c>
      <c r="AH11" s="40">
        <f t="shared" si="9"/>
        <v>196197.33976082798</v>
      </c>
      <c r="AI11" s="40">
        <f t="shared" si="9"/>
        <v>460014.77721885027</v>
      </c>
      <c r="AJ11" s="40">
        <f t="shared" si="9"/>
        <v>640805.27131188742</v>
      </c>
      <c r="AK11" s="40">
        <f t="shared" si="9"/>
        <v>1264758.7457373075</v>
      </c>
      <c r="AL11" s="40">
        <f t="shared" ref="AL11:BQ11" si="10">SUM(AL35:AL47)</f>
        <v>136299.05375659253</v>
      </c>
      <c r="AM11" s="40">
        <f t="shared" si="10"/>
        <v>323402.05622388254</v>
      </c>
      <c r="AN11" s="40">
        <f t="shared" si="10"/>
        <v>1333444.7428722947</v>
      </c>
      <c r="AO11" s="40">
        <f t="shared" si="10"/>
        <v>1E-8</v>
      </c>
      <c r="AP11" s="40">
        <f t="shared" si="10"/>
        <v>1E-8</v>
      </c>
      <c r="AQ11" s="40">
        <f t="shared" si="10"/>
        <v>1E-8</v>
      </c>
      <c r="AR11" s="40">
        <f t="shared" si="10"/>
        <v>1E-8</v>
      </c>
      <c r="AS11" s="40">
        <f t="shared" si="10"/>
        <v>1E-8</v>
      </c>
      <c r="AT11" s="40">
        <f t="shared" si="10"/>
        <v>1E-8</v>
      </c>
      <c r="AU11" s="40">
        <f t="shared" si="10"/>
        <v>1E-8</v>
      </c>
      <c r="AV11" s="40">
        <f t="shared" si="10"/>
        <v>1E-8</v>
      </c>
      <c r="AW11" s="40">
        <f t="shared" si="10"/>
        <v>1E-8</v>
      </c>
      <c r="AX11" s="40">
        <f t="shared" si="10"/>
        <v>1E-8</v>
      </c>
      <c r="AY11" s="40">
        <f t="shared" si="10"/>
        <v>1E-8</v>
      </c>
      <c r="AZ11" s="40">
        <f t="shared" si="10"/>
        <v>1E-8</v>
      </c>
      <c r="BA11" s="40">
        <f t="shared" si="10"/>
        <v>1E-8</v>
      </c>
      <c r="BB11" s="40">
        <f t="shared" si="10"/>
        <v>0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25">
      <c r="A12" s="23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62922.61785801204</v>
      </c>
      <c r="K12" s="40">
        <f t="shared" si="12"/>
        <v>3067.7551313218742</v>
      </c>
      <c r="L12" s="40">
        <f t="shared" si="12"/>
        <v>0</v>
      </c>
      <c r="M12" s="40">
        <f t="shared" si="12"/>
        <v>0</v>
      </c>
      <c r="N12" s="40">
        <f t="shared" si="12"/>
        <v>0</v>
      </c>
      <c r="O12" s="40">
        <f t="shared" si="12"/>
        <v>0</v>
      </c>
      <c r="P12" s="40">
        <f t="shared" si="12"/>
        <v>0</v>
      </c>
      <c r="Q12" s="40">
        <f t="shared" si="12"/>
        <v>0</v>
      </c>
      <c r="R12" s="40">
        <f t="shared" si="12"/>
        <v>0</v>
      </c>
      <c r="S12" s="40">
        <f t="shared" si="12"/>
        <v>0</v>
      </c>
      <c r="T12" s="40">
        <f t="shared" si="12"/>
        <v>0</v>
      </c>
      <c r="U12" s="40">
        <f t="shared" si="12"/>
        <v>0</v>
      </c>
      <c r="V12" s="40">
        <f t="shared" si="12"/>
        <v>0</v>
      </c>
      <c r="W12" s="40">
        <f t="shared" si="12"/>
        <v>10049.994683645331</v>
      </c>
      <c r="X12" s="40">
        <f t="shared" si="12"/>
        <v>484.82327068059953</v>
      </c>
      <c r="Y12" s="40">
        <f t="shared" si="12"/>
        <v>105046.7103305671</v>
      </c>
      <c r="Z12" s="40">
        <f t="shared" si="12"/>
        <v>286867.32490950782</v>
      </c>
      <c r="AA12" s="40">
        <f t="shared" si="12"/>
        <v>35236.305866832066</v>
      </c>
      <c r="AB12" s="40">
        <f t="shared" si="12"/>
        <v>297753.74243744608</v>
      </c>
      <c r="AC12" s="40">
        <f t="shared" si="12"/>
        <v>23105.032071653579</v>
      </c>
      <c r="AD12" s="40">
        <f t="shared" si="12"/>
        <v>55630.677911608458</v>
      </c>
      <c r="AE12" s="40">
        <f t="shared" si="12"/>
        <v>131283.0469020984</v>
      </c>
      <c r="AF12" s="40">
        <f t="shared" si="12"/>
        <v>360395.82924126124</v>
      </c>
      <c r="AG12" s="40">
        <f t="shared" si="12"/>
        <v>203550.44301701151</v>
      </c>
      <c r="AH12" s="40">
        <f t="shared" si="12"/>
        <v>169582.32799331899</v>
      </c>
      <c r="AI12" s="40">
        <f t="shared" si="12"/>
        <v>34462.590896288333</v>
      </c>
      <c r="AJ12" s="40">
        <f t="shared" si="12"/>
        <v>91488.683280801197</v>
      </c>
      <c r="AK12" s="40">
        <f t="shared" si="12"/>
        <v>0</v>
      </c>
      <c r="AL12" s="40">
        <f t="shared" ref="AL12:BQ12" si="13">SUM(AL50:AL62)</f>
        <v>270913.86397867178</v>
      </c>
      <c r="AM12" s="40">
        <f t="shared" si="13"/>
        <v>140049.98199561221</v>
      </c>
      <c r="AN12" s="40">
        <f t="shared" si="13"/>
        <v>490774.68507752492</v>
      </c>
      <c r="AO12" s="40">
        <f t="shared" si="13"/>
        <v>1E-8</v>
      </c>
      <c r="AP12" s="40">
        <f t="shared" si="13"/>
        <v>1E-8</v>
      </c>
      <c r="AQ12" s="40">
        <f t="shared" si="13"/>
        <v>1E-8</v>
      </c>
      <c r="AR12" s="40">
        <f t="shared" si="13"/>
        <v>1E-8</v>
      </c>
      <c r="AS12" s="40">
        <f t="shared" si="13"/>
        <v>1E-8</v>
      </c>
      <c r="AT12" s="40">
        <f t="shared" si="13"/>
        <v>1E-8</v>
      </c>
      <c r="AU12" s="40">
        <f t="shared" si="13"/>
        <v>1E-8</v>
      </c>
      <c r="AV12" s="40">
        <f t="shared" si="13"/>
        <v>1E-8</v>
      </c>
      <c r="AW12" s="40">
        <f t="shared" si="13"/>
        <v>1E-8</v>
      </c>
      <c r="AX12" s="40">
        <f t="shared" si="13"/>
        <v>1E-8</v>
      </c>
      <c r="AY12" s="40">
        <f t="shared" si="13"/>
        <v>1E-8</v>
      </c>
      <c r="AZ12" s="40">
        <f t="shared" si="13"/>
        <v>1E-8</v>
      </c>
      <c r="BA12" s="40">
        <f t="shared" si="13"/>
        <v>1E-8</v>
      </c>
      <c r="BB12" s="40">
        <f t="shared" si="13"/>
        <v>0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25">
      <c r="A13" s="23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86898.185655675625</v>
      </c>
      <c r="AB13" s="40">
        <f t="shared" si="15"/>
        <v>22976.375089497811</v>
      </c>
      <c r="AC13" s="40">
        <f t="shared" si="15"/>
        <v>0</v>
      </c>
      <c r="AD13" s="40">
        <f t="shared" si="15"/>
        <v>0</v>
      </c>
      <c r="AE13" s="40">
        <f t="shared" si="15"/>
        <v>0</v>
      </c>
      <c r="AF13" s="40">
        <f t="shared" si="15"/>
        <v>0</v>
      </c>
      <c r="AG13" s="40">
        <f t="shared" si="15"/>
        <v>58065.92967819261</v>
      </c>
      <c r="AH13" s="40">
        <f t="shared" si="15"/>
        <v>305377.42781045829</v>
      </c>
      <c r="AI13" s="40">
        <f t="shared" si="15"/>
        <v>50268.803915965298</v>
      </c>
      <c r="AJ13" s="40">
        <f t="shared" si="15"/>
        <v>111831.92485932788</v>
      </c>
      <c r="AK13" s="40">
        <f t="shared" si="15"/>
        <v>0</v>
      </c>
      <c r="AL13" s="40">
        <f t="shared" ref="AL13:BQ13" si="16">SUM(AL65:AL77)</f>
        <v>0</v>
      </c>
      <c r="AM13" s="40">
        <f t="shared" si="16"/>
        <v>909.53162372005556</v>
      </c>
      <c r="AN13" s="40">
        <f t="shared" si="16"/>
        <v>7219.8239067666482</v>
      </c>
      <c r="AO13" s="40">
        <f t="shared" si="16"/>
        <v>1E-8</v>
      </c>
      <c r="AP13" s="40">
        <f t="shared" si="16"/>
        <v>1E-8</v>
      </c>
      <c r="AQ13" s="40">
        <f t="shared" si="16"/>
        <v>1E-8</v>
      </c>
      <c r="AR13" s="40">
        <f t="shared" si="16"/>
        <v>1E-8</v>
      </c>
      <c r="AS13" s="40">
        <f t="shared" si="16"/>
        <v>1E-8</v>
      </c>
      <c r="AT13" s="40">
        <f t="shared" si="16"/>
        <v>1E-8</v>
      </c>
      <c r="AU13" s="40">
        <f t="shared" si="16"/>
        <v>1E-8</v>
      </c>
      <c r="AV13" s="40">
        <f t="shared" si="16"/>
        <v>1E-8</v>
      </c>
      <c r="AW13" s="40">
        <f t="shared" si="16"/>
        <v>1E-8</v>
      </c>
      <c r="AX13" s="40">
        <f t="shared" si="16"/>
        <v>1E-8</v>
      </c>
      <c r="AY13" s="40">
        <f t="shared" si="16"/>
        <v>1E-8</v>
      </c>
      <c r="AZ13" s="40">
        <f t="shared" si="16"/>
        <v>1E-8</v>
      </c>
      <c r="BA13" s="40">
        <f t="shared" si="16"/>
        <v>1E-8</v>
      </c>
      <c r="BB13" s="40">
        <f t="shared" si="16"/>
        <v>0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25">
      <c r="A14" s="23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.75" thickBot="1" x14ac:dyDescent="0.3">
      <c r="A15" s="24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443727.90613288776</v>
      </c>
      <c r="K15" s="40">
        <f t="shared" si="21"/>
        <v>124190.83163171302</v>
      </c>
      <c r="L15" s="40">
        <f t="shared" si="21"/>
        <v>423992.04774448043</v>
      </c>
      <c r="M15" s="40">
        <f t="shared" si="21"/>
        <v>312357.49590636528</v>
      </c>
      <c r="N15" s="40">
        <f t="shared" si="21"/>
        <v>336061.10233779869</v>
      </c>
      <c r="O15" s="40">
        <f t="shared" si="21"/>
        <v>579621.74346063007</v>
      </c>
      <c r="P15" s="40">
        <f t="shared" si="21"/>
        <v>129890.12313023211</v>
      </c>
      <c r="Q15" s="40">
        <f t="shared" si="21"/>
        <v>196845.88890257126</v>
      </c>
      <c r="R15" s="40">
        <f t="shared" si="21"/>
        <v>259213.28933246725</v>
      </c>
      <c r="S15" s="40">
        <f t="shared" si="21"/>
        <v>639441.87735309708</v>
      </c>
      <c r="T15" s="40">
        <f t="shared" si="21"/>
        <v>38186.548077350446</v>
      </c>
      <c r="U15" s="40">
        <f t="shared" si="21"/>
        <v>0</v>
      </c>
      <c r="V15" s="40">
        <f t="shared" si="21"/>
        <v>720162.81766834401</v>
      </c>
      <c r="W15" s="40">
        <f t="shared" si="21"/>
        <v>857358.5705048563</v>
      </c>
      <c r="X15" s="40">
        <f t="shared" si="21"/>
        <v>912584.90029938135</v>
      </c>
      <c r="Y15" s="40">
        <f t="shared" si="21"/>
        <v>1085399.4134883201</v>
      </c>
      <c r="Z15" s="40">
        <f t="shared" si="21"/>
        <v>586395.64339670283</v>
      </c>
      <c r="AA15" s="40">
        <f t="shared" si="21"/>
        <v>169726.34513980156</v>
      </c>
      <c r="AB15" s="40">
        <f t="shared" si="21"/>
        <v>1869468.4907325995</v>
      </c>
      <c r="AC15" s="40">
        <f t="shared" si="21"/>
        <v>74057.72609593306</v>
      </c>
      <c r="AD15" s="40">
        <f t="shared" si="21"/>
        <v>165693.56296905209</v>
      </c>
      <c r="AE15" s="40">
        <f t="shared" si="21"/>
        <v>359516.06444988068</v>
      </c>
      <c r="AF15" s="40">
        <f t="shared" si="21"/>
        <v>729175.02310186508</v>
      </c>
      <c r="AG15" s="40">
        <f t="shared" si="21"/>
        <v>769696.39429242723</v>
      </c>
      <c r="AH15" s="40">
        <f t="shared" si="21"/>
        <v>733554.77204274992</v>
      </c>
      <c r="AI15" s="40">
        <f t="shared" si="21"/>
        <v>691068.51082713017</v>
      </c>
      <c r="AJ15" s="40">
        <f t="shared" si="21"/>
        <v>948020.39733224094</v>
      </c>
      <c r="AK15" s="40">
        <f t="shared" si="21"/>
        <v>1732743.102425185</v>
      </c>
      <c r="AL15" s="40">
        <f t="shared" si="21"/>
        <v>539838.92591215577</v>
      </c>
      <c r="AM15" s="40">
        <f t="shared" si="21"/>
        <v>912328.4923323557</v>
      </c>
      <c r="AN15" s="40">
        <f t="shared" si="21"/>
        <v>2258969.2908591558</v>
      </c>
      <c r="AO15" s="40">
        <f t="shared" si="21"/>
        <v>4.0000000000000001E-8</v>
      </c>
      <c r="AP15" s="40">
        <f t="shared" si="21"/>
        <v>4.0000000000000001E-8</v>
      </c>
      <c r="AQ15" s="40">
        <f t="shared" si="21"/>
        <v>4.0000000000000001E-8</v>
      </c>
      <c r="AR15" s="40">
        <f t="shared" si="21"/>
        <v>4.0000000000000001E-8</v>
      </c>
      <c r="AS15" s="40">
        <f t="shared" si="21"/>
        <v>4.0000000000000001E-8</v>
      </c>
      <c r="AT15" s="40">
        <f t="shared" si="21"/>
        <v>4.0000000000000001E-8</v>
      </c>
      <c r="AU15" s="40">
        <f t="shared" si="21"/>
        <v>4.0000000000000001E-8</v>
      </c>
      <c r="AV15" s="40">
        <f t="shared" si="21"/>
        <v>4.0000000000000001E-8</v>
      </c>
      <c r="AW15" s="40">
        <f t="shared" si="21"/>
        <v>4.0000000000000001E-8</v>
      </c>
      <c r="AX15" s="40">
        <f t="shared" si="21"/>
        <v>4.0000000000000001E-8</v>
      </c>
      <c r="AY15" s="40">
        <f t="shared" si="21"/>
        <v>4.0000000000000001E-8</v>
      </c>
      <c r="AZ15" s="40">
        <f t="shared" si="21"/>
        <v>4.0000000000000001E-8</v>
      </c>
      <c r="BA15" s="40">
        <f t="shared" si="21"/>
        <v>4.0000000000000001E-8</v>
      </c>
      <c r="BB15" s="40">
        <f t="shared" si="21"/>
        <v>0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25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Match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125" s="46" customFormat="1" x14ac:dyDescent="0.25">
      <c r="AK17" s="176" t="s">
        <v>105</v>
      </c>
      <c r="AL17" s="138">
        <f>SUM(C10:AO10)</f>
        <v>9839888.9607164823</v>
      </c>
      <c r="AM17" s="176"/>
      <c r="AN17" s="176" t="s">
        <v>106</v>
      </c>
      <c r="AO17" s="138">
        <f>SUM(C23:AO32)</f>
        <v>9839888.9607164841</v>
      </c>
      <c r="AP17" s="176"/>
      <c r="AQ17" s="176" t="s">
        <v>107</v>
      </c>
      <c r="AR17" s="199">
        <f>AL17-AO17</f>
        <v>0</v>
      </c>
      <c r="AS17" s="200"/>
    </row>
    <row r="18" spans="1:125" s="46" customFormat="1" x14ac:dyDescent="0.25">
      <c r="AK18" s="106"/>
      <c r="AL18" s="138">
        <f t="shared" ref="AL18:AL21" si="26">SUM(C11:AO11)</f>
        <v>6343183.8977697976</v>
      </c>
      <c r="AM18" s="106"/>
      <c r="AN18" s="106"/>
      <c r="AO18" s="138">
        <f>SUM(C35:AN47)</f>
        <v>6343183.8977697864</v>
      </c>
      <c r="AP18" s="106"/>
      <c r="AQ18" s="106"/>
      <c r="AR18" s="199">
        <f t="shared" ref="AR18:AR21" si="27">AL18-AO18</f>
        <v>1.1175870895385742E-8</v>
      </c>
      <c r="AS18" s="200"/>
    </row>
    <row r="19" spans="1:125" x14ac:dyDescent="0.25">
      <c r="AK19" s="106"/>
      <c r="AL19" s="138">
        <f t="shared" si="26"/>
        <v>2772666.4368538731</v>
      </c>
      <c r="AM19" s="106"/>
      <c r="AN19" s="106"/>
      <c r="AO19" s="138">
        <f>SUM(C50:AN62)</f>
        <v>2772666.4368538642</v>
      </c>
      <c r="AP19" s="106"/>
      <c r="AQ19" s="106"/>
      <c r="AR19" s="199">
        <f t="shared" si="27"/>
        <v>8.8475644588470459E-9</v>
      </c>
      <c r="AS19" s="200"/>
    </row>
    <row r="20" spans="1:125" x14ac:dyDescent="0.25">
      <c r="AK20" s="106"/>
      <c r="AL20" s="138">
        <f t="shared" si="26"/>
        <v>643548.00253961422</v>
      </c>
      <c r="AM20" s="106"/>
      <c r="AN20" s="106"/>
      <c r="AO20" s="138">
        <f>SUM(C65:AN77)</f>
        <v>643548.00253960409</v>
      </c>
      <c r="AP20" s="106"/>
      <c r="AQ20" s="106"/>
      <c r="AR20" s="199">
        <f t="shared" si="27"/>
        <v>1.0128132998943329E-8</v>
      </c>
      <c r="AS20" s="200"/>
    </row>
    <row r="21" spans="1:125" ht="24" thickBot="1" x14ac:dyDescent="0.4">
      <c r="A21" s="62"/>
      <c r="B21" s="62"/>
      <c r="C21" s="255" t="s">
        <v>65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AK21" s="106"/>
      <c r="AL21" s="138">
        <f t="shared" si="26"/>
        <v>0</v>
      </c>
      <c r="AM21" s="138">
        <f>SUM(AL17:AL21)</f>
        <v>19599287.29787977</v>
      </c>
      <c r="AN21" s="106"/>
      <c r="AO21" s="138">
        <f>SUM(C80:AN92)</f>
        <v>0</v>
      </c>
      <c r="AP21" s="138">
        <f>SUM(AO17:AO21)</f>
        <v>19599287.297879741</v>
      </c>
      <c r="AQ21" s="106"/>
      <c r="AR21" s="199">
        <f t="shared" si="27"/>
        <v>0</v>
      </c>
      <c r="AS21" s="199">
        <f>SUM(AR17:AR21)</f>
        <v>3.0151568353176117E-8</v>
      </c>
    </row>
    <row r="22" spans="1:125" ht="15.75" x14ac:dyDescent="0.25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14">
        <v>42461</v>
      </c>
      <c r="G22" s="14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  <c r="CL22" s="82">
        <v>42430</v>
      </c>
      <c r="CM22" s="82">
        <v>42461</v>
      </c>
      <c r="CN22" s="82">
        <v>42491</v>
      </c>
      <c r="CO22" s="82">
        <v>42522</v>
      </c>
      <c r="CP22" s="82">
        <v>42552</v>
      </c>
      <c r="CQ22" s="82">
        <v>42583</v>
      </c>
      <c r="CR22" s="82">
        <v>42614</v>
      </c>
      <c r="CS22" s="82">
        <v>42644</v>
      </c>
      <c r="CT22" s="82">
        <v>42675</v>
      </c>
      <c r="CU22" s="82">
        <v>42705</v>
      </c>
      <c r="CV22" s="82">
        <v>42736</v>
      </c>
      <c r="CW22" s="82">
        <v>42767</v>
      </c>
      <c r="CX22" s="42">
        <v>42795</v>
      </c>
      <c r="CY22" s="42">
        <v>42826</v>
      </c>
      <c r="CZ22" s="42">
        <v>42856</v>
      </c>
      <c r="DA22" s="42">
        <v>42887</v>
      </c>
      <c r="DB22" s="42">
        <v>42917</v>
      </c>
      <c r="DC22" s="42">
        <v>42948</v>
      </c>
      <c r="DD22" s="42">
        <v>42979</v>
      </c>
      <c r="DE22" s="42">
        <v>43009</v>
      </c>
      <c r="DF22" s="42">
        <v>43040</v>
      </c>
      <c r="DG22" s="42">
        <v>43070</v>
      </c>
      <c r="DH22" s="42">
        <v>43101</v>
      </c>
      <c r="DI22" s="42">
        <v>43132</v>
      </c>
      <c r="DJ22" s="43">
        <v>43160</v>
      </c>
      <c r="DK22" s="43">
        <v>43191</v>
      </c>
      <c r="DL22" s="43">
        <v>43221</v>
      </c>
      <c r="DM22" s="43">
        <v>43252</v>
      </c>
      <c r="DN22" s="43">
        <v>43282</v>
      </c>
      <c r="DO22" s="43">
        <v>43313</v>
      </c>
      <c r="DP22" s="43">
        <v>43344</v>
      </c>
      <c r="DQ22" s="43">
        <v>43374</v>
      </c>
      <c r="DR22" s="43">
        <v>43405</v>
      </c>
      <c r="DS22" s="43">
        <v>43435</v>
      </c>
      <c r="DT22" s="43">
        <v>43466</v>
      </c>
      <c r="DU22" s="43">
        <v>43497</v>
      </c>
    </row>
    <row r="23" spans="1:125" ht="15" customHeight="1" x14ac:dyDescent="0.25">
      <c r="A23" s="245" t="s">
        <v>28</v>
      </c>
      <c r="B23" s="37" t="s">
        <v>6</v>
      </c>
      <c r="C23" s="59"/>
      <c r="D23" s="59"/>
      <c r="E23" s="59">
        <v>0</v>
      </c>
      <c r="F23" s="83">
        <v>0</v>
      </c>
      <c r="G23" s="83">
        <v>0</v>
      </c>
      <c r="H23" s="83">
        <v>0</v>
      </c>
      <c r="I23" s="83">
        <v>0</v>
      </c>
      <c r="J23" s="101">
        <v>0</v>
      </c>
      <c r="K23" s="101">
        <v>0</v>
      </c>
      <c r="L23" s="101">
        <v>0</v>
      </c>
      <c r="M23" s="101">
        <v>0</v>
      </c>
      <c r="N23" s="101">
        <v>0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1">
        <v>0</v>
      </c>
      <c r="W23" s="101">
        <v>0</v>
      </c>
      <c r="X23" s="101">
        <v>0</v>
      </c>
      <c r="Y23" s="101">
        <v>0</v>
      </c>
      <c r="Z23" s="101">
        <v>0</v>
      </c>
      <c r="AA23" s="101">
        <v>0</v>
      </c>
      <c r="AB23" s="101">
        <v>0</v>
      </c>
      <c r="AC23" s="101">
        <v>0</v>
      </c>
      <c r="AD23" s="101">
        <v>0</v>
      </c>
      <c r="AE23" s="101">
        <v>0</v>
      </c>
      <c r="AF23" s="101">
        <v>0</v>
      </c>
      <c r="AG23" s="101">
        <v>0</v>
      </c>
      <c r="AH23" s="101">
        <v>0</v>
      </c>
      <c r="AI23" s="101">
        <v>0</v>
      </c>
      <c r="AJ23" s="101">
        <v>0</v>
      </c>
      <c r="AK23" s="101">
        <v>0</v>
      </c>
      <c r="AL23" s="101">
        <v>0</v>
      </c>
      <c r="AM23" s="101">
        <v>0</v>
      </c>
      <c r="AN23" s="101">
        <v>0</v>
      </c>
      <c r="AO23" s="96">
        <v>0</v>
      </c>
      <c r="AP23" s="96">
        <v>0</v>
      </c>
      <c r="AQ23" s="83">
        <v>0</v>
      </c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L23" s="99">
        <f>E23-'[1]Low Income'!C9</f>
        <v>0</v>
      </c>
      <c r="CM23" s="99">
        <f>F23-'[1]Low Income'!D9</f>
        <v>0</v>
      </c>
      <c r="CN23" s="99">
        <f>G23-'[1]Low Income'!E9</f>
        <v>0</v>
      </c>
      <c r="CO23" s="99">
        <f>H23-'[1]Low Income'!F9</f>
        <v>0</v>
      </c>
      <c r="CP23" s="99">
        <f>I23-'[1]Low Income'!G9</f>
        <v>0</v>
      </c>
      <c r="CQ23" s="99">
        <f>J23-'[1]Low Income'!H9</f>
        <v>0</v>
      </c>
      <c r="CR23" s="99">
        <f>K23-'[1]Low Income'!I9</f>
        <v>0</v>
      </c>
      <c r="CS23" s="99">
        <f>L23-'[1]Low Income'!J9</f>
        <v>0</v>
      </c>
      <c r="CT23" s="99">
        <f>M23-'[1]Low Income'!K9</f>
        <v>0</v>
      </c>
      <c r="CU23" s="99">
        <f>N23-'[1]Low Income'!L9</f>
        <v>0</v>
      </c>
      <c r="CV23" s="99">
        <f>O23-'[1]Low Income'!M9</f>
        <v>0</v>
      </c>
      <c r="CW23" s="99">
        <f>P23-'[1]Low Income'!N9</f>
        <v>0</v>
      </c>
      <c r="CX23" s="99">
        <f>Q23-'[1]Low Income'!O9</f>
        <v>0</v>
      </c>
      <c r="CY23" s="99">
        <f>R23-'[1]Low Income'!P9</f>
        <v>0</v>
      </c>
      <c r="CZ23" s="99">
        <f>S23-'[1]Low Income'!Q9</f>
        <v>0</v>
      </c>
      <c r="DA23" s="99">
        <f>T23-'[1]Low Income'!R9</f>
        <v>0</v>
      </c>
      <c r="DB23" s="99">
        <f>U23-'[1]Low Income'!S9</f>
        <v>0</v>
      </c>
      <c r="DC23" s="99">
        <f>V23-'[1]Low Income'!T9</f>
        <v>0</v>
      </c>
      <c r="DD23" s="99">
        <f>W23-'[1]Low Income'!U9</f>
        <v>0</v>
      </c>
      <c r="DE23" s="99">
        <f>X23-'[1]Low Income'!V9</f>
        <v>0</v>
      </c>
      <c r="DF23" s="99">
        <f>Y23-'[1]Low Income'!W9</f>
        <v>0</v>
      </c>
      <c r="DG23" s="99">
        <f>Z23-'[1]Low Income'!X9</f>
        <v>0</v>
      </c>
      <c r="DH23" s="99">
        <f>AA23-'[1]Low Income'!Y9</f>
        <v>0</v>
      </c>
      <c r="DI23" s="99">
        <f>AB23-'[1]Low Income'!Z9</f>
        <v>0</v>
      </c>
      <c r="DJ23" s="99">
        <f>AC23-'[1]Low Income'!AA9</f>
        <v>0</v>
      </c>
      <c r="DK23" s="99">
        <f>AD23-'[1]Low Income'!AB9</f>
        <v>0</v>
      </c>
      <c r="DL23" s="99">
        <f>AE23-'[1]Low Income'!AC9</f>
        <v>0</v>
      </c>
      <c r="DM23" s="99">
        <f>AF23-'[1]Low Income'!AD9</f>
        <v>0</v>
      </c>
      <c r="DN23" s="99">
        <f>AG23-'[1]Low Income'!AE9</f>
        <v>0</v>
      </c>
      <c r="DO23" s="99">
        <f>AH23-'[1]Low Income'!AF9</f>
        <v>0</v>
      </c>
      <c r="DP23" s="99">
        <f>AI23-'[1]Low Income'!AG9</f>
        <v>0</v>
      </c>
      <c r="DQ23" s="99">
        <f>AJ23-'[1]Low Income'!AH9</f>
        <v>0</v>
      </c>
      <c r="DR23" s="99">
        <f>AK23-'[1]Low Income'!AI9</f>
        <v>0</v>
      </c>
      <c r="DS23" s="99">
        <f>AL23-'[1]Low Income'!AJ9</f>
        <v>0</v>
      </c>
      <c r="DT23" s="99">
        <f>AM23-'[1]Low Income'!AK9</f>
        <v>0</v>
      </c>
      <c r="DU23" s="99">
        <f>AN23-SUM('[1]Low Income'!AL9:AO9)</f>
        <v>0</v>
      </c>
    </row>
    <row r="24" spans="1:125" x14ac:dyDescent="0.25">
      <c r="A24" s="245"/>
      <c r="B24" s="37" t="s">
        <v>1</v>
      </c>
      <c r="C24" s="83"/>
      <c r="D24" s="59"/>
      <c r="E24" s="83">
        <v>0</v>
      </c>
      <c r="F24" s="83">
        <v>0</v>
      </c>
      <c r="G24" s="83">
        <v>0</v>
      </c>
      <c r="H24" s="83">
        <v>0</v>
      </c>
      <c r="I24" s="83">
        <v>0</v>
      </c>
      <c r="J24" s="101">
        <v>0</v>
      </c>
      <c r="K24" s="101">
        <v>7764.1423715017254</v>
      </c>
      <c r="L24" s="101">
        <v>0</v>
      </c>
      <c r="M24" s="101">
        <v>0</v>
      </c>
      <c r="N24" s="101">
        <v>0</v>
      </c>
      <c r="O24" s="101">
        <v>3787.7037823444266</v>
      </c>
      <c r="P24" s="101">
        <v>0</v>
      </c>
      <c r="Q24" s="101">
        <v>3309.1209890062673</v>
      </c>
      <c r="R24" s="101">
        <v>0</v>
      </c>
      <c r="S24" s="101">
        <v>0</v>
      </c>
      <c r="T24" s="101">
        <v>0</v>
      </c>
      <c r="U24" s="101">
        <v>0</v>
      </c>
      <c r="V24" s="101">
        <v>0</v>
      </c>
      <c r="W24" s="101">
        <v>8272.8024725156683</v>
      </c>
      <c r="X24" s="101">
        <v>14894.62402944665</v>
      </c>
      <c r="Y24" s="101">
        <v>2708.1134598993908</v>
      </c>
      <c r="Z24" s="101">
        <v>12496.09039873345</v>
      </c>
      <c r="AA24" s="101">
        <v>0</v>
      </c>
      <c r="AB24" s="101">
        <v>0</v>
      </c>
      <c r="AC24" s="101">
        <v>0</v>
      </c>
      <c r="AD24" s="101">
        <v>0</v>
      </c>
      <c r="AE24" s="101">
        <v>4055.2229943350117</v>
      </c>
      <c r="AF24" s="101">
        <v>0</v>
      </c>
      <c r="AG24" s="101">
        <v>0</v>
      </c>
      <c r="AH24" s="101">
        <v>6544.6177317219081</v>
      </c>
      <c r="AI24" s="101">
        <v>0</v>
      </c>
      <c r="AJ24" s="101">
        <v>0</v>
      </c>
      <c r="AK24" s="101">
        <v>23344.645008814769</v>
      </c>
      <c r="AL24" s="101">
        <v>0</v>
      </c>
      <c r="AM24" s="101">
        <v>909.53162372005579</v>
      </c>
      <c r="AN24" s="101">
        <v>16860.055149119271</v>
      </c>
      <c r="AO24" s="96">
        <v>1E-8</v>
      </c>
      <c r="AP24" s="96">
        <v>1E-8</v>
      </c>
      <c r="AQ24" s="83">
        <v>1E-8</v>
      </c>
      <c r="AR24" s="83">
        <v>1E-8</v>
      </c>
      <c r="AS24" s="83">
        <v>1E-8</v>
      </c>
      <c r="AT24" s="83">
        <v>1E-8</v>
      </c>
      <c r="AU24" s="83">
        <v>1E-8</v>
      </c>
      <c r="AV24" s="83">
        <v>1E-8</v>
      </c>
      <c r="AW24" s="83">
        <v>1E-8</v>
      </c>
      <c r="AX24" s="83">
        <v>1E-8</v>
      </c>
      <c r="AY24" s="83">
        <v>1E-8</v>
      </c>
      <c r="AZ24" s="83">
        <v>1E-8</v>
      </c>
      <c r="BA24" s="83">
        <v>1E-8</v>
      </c>
      <c r="BB24" s="83"/>
      <c r="BC24" s="83"/>
      <c r="BD24" s="83"/>
      <c r="BE24" s="83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L24" s="99">
        <f>E24-'[1]Low Income'!C10</f>
        <v>0</v>
      </c>
      <c r="CM24" s="99">
        <f>F24-'[1]Low Income'!D10</f>
        <v>0</v>
      </c>
      <c r="CN24" s="99">
        <f>G24-'[1]Low Income'!E10</f>
        <v>0</v>
      </c>
      <c r="CO24" s="99">
        <f>H24-'[1]Low Income'!F10</f>
        <v>0</v>
      </c>
      <c r="CP24" s="99">
        <f>I24-'[1]Low Income'!G10</f>
        <v>0</v>
      </c>
      <c r="CQ24" s="99">
        <f>J24-'[1]Low Income'!H10</f>
        <v>0</v>
      </c>
      <c r="CR24" s="99">
        <f>K24-'[1]Low Income'!I10</f>
        <v>0</v>
      </c>
      <c r="CS24" s="99">
        <f>L24-'[1]Low Income'!J10</f>
        <v>0</v>
      </c>
      <c r="CT24" s="99">
        <f>M24-'[1]Low Income'!K10</f>
        <v>0</v>
      </c>
      <c r="CU24" s="99">
        <f>N24-'[1]Low Income'!L10</f>
        <v>0</v>
      </c>
      <c r="CV24" s="99">
        <f>O24-'[1]Low Income'!M10</f>
        <v>0</v>
      </c>
      <c r="CW24" s="99">
        <f>P24-'[1]Low Income'!N10</f>
        <v>0</v>
      </c>
      <c r="CX24" s="99">
        <f>Q24-'[1]Low Income'!O10</f>
        <v>0</v>
      </c>
      <c r="CY24" s="99">
        <f>R24-'[1]Low Income'!P10</f>
        <v>0</v>
      </c>
      <c r="CZ24" s="99">
        <f>S24-'[1]Low Income'!Q10</f>
        <v>0</v>
      </c>
      <c r="DA24" s="99">
        <f>T24-'[1]Low Income'!R10</f>
        <v>0</v>
      </c>
      <c r="DB24" s="99">
        <f>U24-'[1]Low Income'!S10</f>
        <v>0</v>
      </c>
      <c r="DC24" s="99">
        <f>V24-'[1]Low Income'!T10</f>
        <v>0</v>
      </c>
      <c r="DD24" s="99">
        <f>W24-'[1]Low Income'!U10</f>
        <v>0</v>
      </c>
      <c r="DE24" s="99">
        <f>X24-'[1]Low Income'!V10</f>
        <v>0</v>
      </c>
      <c r="DF24" s="99">
        <f>Y24-'[1]Low Income'!W10</f>
        <v>0</v>
      </c>
      <c r="DG24" s="99">
        <f>Z24-'[1]Low Income'!X10</f>
        <v>0</v>
      </c>
      <c r="DH24" s="99">
        <f>AA24-'[1]Low Income'!Y10</f>
        <v>0</v>
      </c>
      <c r="DI24" s="99">
        <f>AB24-'[1]Low Income'!Z10</f>
        <v>0</v>
      </c>
      <c r="DJ24" s="99">
        <f>AC24-'[1]Low Income'!AA10</f>
        <v>0</v>
      </c>
      <c r="DK24" s="99">
        <f>AD24-'[1]Low Income'!AB10</f>
        <v>0</v>
      </c>
      <c r="DL24" s="99">
        <f>AE24-'[1]Low Income'!AC10</f>
        <v>0</v>
      </c>
      <c r="DM24" s="99">
        <f>AF24-'[1]Low Income'!AD10</f>
        <v>0</v>
      </c>
      <c r="DN24" s="99">
        <f>AG24-'[1]Low Income'!AE10</f>
        <v>0</v>
      </c>
      <c r="DO24" s="99">
        <f>AH24-'[1]Low Income'!AF10</f>
        <v>0</v>
      </c>
      <c r="DP24" s="99">
        <f>AI24-'[1]Low Income'!AG10</f>
        <v>0</v>
      </c>
      <c r="DQ24" s="99">
        <f>AJ24-'[1]Low Income'!AH10</f>
        <v>0</v>
      </c>
      <c r="DR24" s="99">
        <f>AK24-'[1]Low Income'!AI10</f>
        <v>0</v>
      </c>
      <c r="DS24" s="99">
        <f>AL24-'[1]Low Income'!AJ10</f>
        <v>0</v>
      </c>
      <c r="DT24" s="99">
        <f>AM24-'[1]Low Income'!AK10</f>
        <v>0</v>
      </c>
      <c r="DU24" s="99">
        <f>AN24-SUM('[1]Low Income'!AL10:AO10)</f>
        <v>0</v>
      </c>
    </row>
    <row r="25" spans="1:125" x14ac:dyDescent="0.25">
      <c r="A25" s="245"/>
      <c r="B25" s="37" t="s">
        <v>2</v>
      </c>
      <c r="C25" s="83"/>
      <c r="D25" s="59"/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101">
        <v>0</v>
      </c>
      <c r="K25" s="101">
        <v>0</v>
      </c>
      <c r="L25" s="101">
        <v>0</v>
      </c>
      <c r="M25" s="101">
        <v>0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1">
        <v>0</v>
      </c>
      <c r="W25" s="101">
        <v>0</v>
      </c>
      <c r="X25" s="101">
        <v>0</v>
      </c>
      <c r="Y25" s="101">
        <v>0</v>
      </c>
      <c r="Z25" s="101">
        <v>0</v>
      </c>
      <c r="AA25" s="101">
        <v>0</v>
      </c>
      <c r="AB25" s="101">
        <v>0</v>
      </c>
      <c r="AC25" s="101">
        <v>0</v>
      </c>
      <c r="AD25" s="101">
        <v>0</v>
      </c>
      <c r="AE25" s="101">
        <v>0</v>
      </c>
      <c r="AF25" s="101">
        <v>0</v>
      </c>
      <c r="AG25" s="101">
        <v>0</v>
      </c>
      <c r="AH25" s="101">
        <v>0</v>
      </c>
      <c r="AI25" s="101">
        <v>0</v>
      </c>
      <c r="AJ25" s="101">
        <v>0</v>
      </c>
      <c r="AK25" s="101">
        <v>0</v>
      </c>
      <c r="AL25" s="101">
        <v>0</v>
      </c>
      <c r="AM25" s="101">
        <v>0</v>
      </c>
      <c r="AN25" s="101">
        <v>0</v>
      </c>
      <c r="AO25" s="96">
        <v>0</v>
      </c>
      <c r="AP25" s="96">
        <v>0</v>
      </c>
      <c r="AQ25" s="83">
        <v>0</v>
      </c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L25" s="99">
        <f>E25-'[1]Low Income'!C11</f>
        <v>0</v>
      </c>
      <c r="CM25" s="99">
        <f>F25-'[1]Low Income'!D11</f>
        <v>0</v>
      </c>
      <c r="CN25" s="99">
        <f>G25-'[1]Low Income'!E11</f>
        <v>0</v>
      </c>
      <c r="CO25" s="99">
        <f>H25-'[1]Low Income'!F11</f>
        <v>0</v>
      </c>
      <c r="CP25" s="99">
        <f>I25-'[1]Low Income'!G11</f>
        <v>0</v>
      </c>
      <c r="CQ25" s="99">
        <f>J25-'[1]Low Income'!H11</f>
        <v>0</v>
      </c>
      <c r="CR25" s="99">
        <f>K25-'[1]Low Income'!I11</f>
        <v>0</v>
      </c>
      <c r="CS25" s="99">
        <f>L25-'[1]Low Income'!J11</f>
        <v>0</v>
      </c>
      <c r="CT25" s="99">
        <f>M25-'[1]Low Income'!K11</f>
        <v>0</v>
      </c>
      <c r="CU25" s="99">
        <f>N25-'[1]Low Income'!L11</f>
        <v>0</v>
      </c>
      <c r="CV25" s="99">
        <f>O25-'[1]Low Income'!M11</f>
        <v>0</v>
      </c>
      <c r="CW25" s="99">
        <f>P25-'[1]Low Income'!N11</f>
        <v>0</v>
      </c>
      <c r="CX25" s="99">
        <f>Q25-'[1]Low Income'!O11</f>
        <v>0</v>
      </c>
      <c r="CY25" s="99">
        <f>R25-'[1]Low Income'!P11</f>
        <v>0</v>
      </c>
      <c r="CZ25" s="99">
        <f>S25-'[1]Low Income'!Q11</f>
        <v>0</v>
      </c>
      <c r="DA25" s="99">
        <f>T25-'[1]Low Income'!R11</f>
        <v>0</v>
      </c>
      <c r="DB25" s="99">
        <f>U25-'[1]Low Income'!S11</f>
        <v>0</v>
      </c>
      <c r="DC25" s="99">
        <f>V25-'[1]Low Income'!T11</f>
        <v>0</v>
      </c>
      <c r="DD25" s="99">
        <f>W25-'[1]Low Income'!U11</f>
        <v>0</v>
      </c>
      <c r="DE25" s="99">
        <f>X25-'[1]Low Income'!V11</f>
        <v>0</v>
      </c>
      <c r="DF25" s="99">
        <f>Y25-'[1]Low Income'!W11</f>
        <v>0</v>
      </c>
      <c r="DG25" s="99">
        <f>Z25-'[1]Low Income'!X11</f>
        <v>0</v>
      </c>
      <c r="DH25" s="99">
        <f>AA25-'[1]Low Income'!Y11</f>
        <v>0</v>
      </c>
      <c r="DI25" s="99">
        <f>AB25-'[1]Low Income'!Z11</f>
        <v>0</v>
      </c>
      <c r="DJ25" s="99">
        <f>AC25-'[1]Low Income'!AA11</f>
        <v>0</v>
      </c>
      <c r="DK25" s="99">
        <f>AD25-'[1]Low Income'!AB11</f>
        <v>0</v>
      </c>
      <c r="DL25" s="99">
        <f>AE25-'[1]Low Income'!AC11</f>
        <v>0</v>
      </c>
      <c r="DM25" s="99">
        <f>AF25-'[1]Low Income'!AD11</f>
        <v>0</v>
      </c>
      <c r="DN25" s="99">
        <f>AG25-'[1]Low Income'!AE11</f>
        <v>0</v>
      </c>
      <c r="DO25" s="99">
        <f>AH25-'[1]Low Income'!AF11</f>
        <v>0</v>
      </c>
      <c r="DP25" s="99">
        <f>AI25-'[1]Low Income'!AG11</f>
        <v>0</v>
      </c>
      <c r="DQ25" s="99">
        <f>AJ25-'[1]Low Income'!AH11</f>
        <v>0</v>
      </c>
      <c r="DR25" s="99">
        <f>AK25-'[1]Low Income'!AI11</f>
        <v>0</v>
      </c>
      <c r="DS25" s="99">
        <f>AL25-'[1]Low Income'!AJ11</f>
        <v>0</v>
      </c>
      <c r="DT25" s="99">
        <f>AM25-'[1]Low Income'!AK11</f>
        <v>0</v>
      </c>
      <c r="DU25" s="99">
        <f>AN25-SUM('[1]Low Income'!AL11:AO11)</f>
        <v>0</v>
      </c>
    </row>
    <row r="26" spans="1:125" x14ac:dyDescent="0.25">
      <c r="A26" s="245"/>
      <c r="B26" s="37" t="s">
        <v>3</v>
      </c>
      <c r="C26" s="83"/>
      <c r="D26" s="59"/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101">
        <v>380805.28827487573</v>
      </c>
      <c r="K26" s="101">
        <v>113358.93412888942</v>
      </c>
      <c r="L26" s="101">
        <v>283086.52328918176</v>
      </c>
      <c r="M26" s="101">
        <v>144808.80625148481</v>
      </c>
      <c r="N26" s="101">
        <v>64888.403054003815</v>
      </c>
      <c r="O26" s="101">
        <v>202447.6195477859</v>
      </c>
      <c r="P26" s="101">
        <v>19605.377201092557</v>
      </c>
      <c r="Q26" s="101">
        <v>68730.484203465589</v>
      </c>
      <c r="R26" s="101">
        <v>106228.67063814787</v>
      </c>
      <c r="S26" s="101">
        <v>217047.46901991943</v>
      </c>
      <c r="T26" s="101">
        <v>24667.499685310129</v>
      </c>
      <c r="U26" s="101">
        <v>0</v>
      </c>
      <c r="V26" s="101">
        <v>408801.59676148277</v>
      </c>
      <c r="W26" s="101">
        <v>673211.26299603283</v>
      </c>
      <c r="X26" s="101">
        <v>443926.60731605405</v>
      </c>
      <c r="Y26" s="101">
        <v>563673.16443038068</v>
      </c>
      <c r="Z26" s="101">
        <v>56187.75936611012</v>
      </c>
      <c r="AA26" s="101">
        <v>14161.438617903679</v>
      </c>
      <c r="AB26" s="101">
        <v>571733.11176825664</v>
      </c>
      <c r="AC26" s="101">
        <v>0</v>
      </c>
      <c r="AD26" s="101">
        <v>7414.2770319086621</v>
      </c>
      <c r="AE26" s="101">
        <v>56381.763635307398</v>
      </c>
      <c r="AF26" s="101">
        <v>40244.603730686649</v>
      </c>
      <c r="AG26" s="101">
        <v>8840.9841391369373</v>
      </c>
      <c r="AH26" s="101">
        <v>34724.692916640714</v>
      </c>
      <c r="AI26" s="101">
        <v>70932.679327823003</v>
      </c>
      <c r="AJ26" s="101">
        <v>17472.051035014854</v>
      </c>
      <c r="AK26" s="101">
        <v>232054.020512719</v>
      </c>
      <c r="AL26" s="101">
        <v>41431.457570399834</v>
      </c>
      <c r="AM26" s="101">
        <v>57328.216597305676</v>
      </c>
      <c r="AN26" s="101">
        <v>75317.941807870608</v>
      </c>
      <c r="AO26" s="96">
        <v>0</v>
      </c>
      <c r="AP26" s="96">
        <v>0</v>
      </c>
      <c r="AQ26" s="83">
        <v>0</v>
      </c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L26" s="99">
        <f>E26-'[1]Low Income'!C12</f>
        <v>0</v>
      </c>
      <c r="CM26" s="99">
        <f>F26-'[1]Low Income'!D12</f>
        <v>0</v>
      </c>
      <c r="CN26" s="99">
        <f>G26-'[1]Low Income'!E12</f>
        <v>0</v>
      </c>
      <c r="CO26" s="99">
        <f>H26-'[1]Low Income'!F12</f>
        <v>0</v>
      </c>
      <c r="CP26" s="99">
        <f>I26-'[1]Low Income'!G12</f>
        <v>0</v>
      </c>
      <c r="CQ26" s="99">
        <f>J26-'[1]Low Income'!H12</f>
        <v>0</v>
      </c>
      <c r="CR26" s="99">
        <f>K26-'[1]Low Income'!I12</f>
        <v>0</v>
      </c>
      <c r="CS26" s="99">
        <f>L26-'[1]Low Income'!J12</f>
        <v>0</v>
      </c>
      <c r="CT26" s="99">
        <f>M26-'[1]Low Income'!K12</f>
        <v>0</v>
      </c>
      <c r="CU26" s="99">
        <f>N26-'[1]Low Income'!L12</f>
        <v>0</v>
      </c>
      <c r="CV26" s="99">
        <f>O26-'[1]Low Income'!M12</f>
        <v>0</v>
      </c>
      <c r="CW26" s="99">
        <f>P26-'[1]Low Income'!N12</f>
        <v>0</v>
      </c>
      <c r="CX26" s="99">
        <f>Q26-'[1]Low Income'!O12</f>
        <v>0</v>
      </c>
      <c r="CY26" s="99">
        <f>R26-'[1]Low Income'!P12</f>
        <v>0</v>
      </c>
      <c r="CZ26" s="99">
        <f>S26-'[1]Low Income'!Q12</f>
        <v>0</v>
      </c>
      <c r="DA26" s="99">
        <f>T26-'[1]Low Income'!R12</f>
        <v>0</v>
      </c>
      <c r="DB26" s="99">
        <f>U26-'[1]Low Income'!S12</f>
        <v>0</v>
      </c>
      <c r="DC26" s="99">
        <f>V26-'[1]Low Income'!T12</f>
        <v>0</v>
      </c>
      <c r="DD26" s="99">
        <f>W26-'[1]Low Income'!U12</f>
        <v>0</v>
      </c>
      <c r="DE26" s="99">
        <f>X26-'[1]Low Income'!V12</f>
        <v>0</v>
      </c>
      <c r="DF26" s="99">
        <f>Y26-'[1]Low Income'!W12</f>
        <v>0</v>
      </c>
      <c r="DG26" s="99">
        <f>Z26-'[1]Low Income'!X12</f>
        <v>0</v>
      </c>
      <c r="DH26" s="99">
        <f>AA26-'[1]Low Income'!Y12</f>
        <v>0</v>
      </c>
      <c r="DI26" s="99">
        <f>AB26-'[1]Low Income'!Z12</f>
        <v>0</v>
      </c>
      <c r="DJ26" s="99">
        <f>AC26-'[1]Low Income'!AA12</f>
        <v>0</v>
      </c>
      <c r="DK26" s="99">
        <f>AD26-'[1]Low Income'!AB12</f>
        <v>0</v>
      </c>
      <c r="DL26" s="99">
        <f>AE26-'[1]Low Income'!AC12</f>
        <v>0</v>
      </c>
      <c r="DM26" s="99">
        <f>AF26-'[1]Low Income'!AD12</f>
        <v>0</v>
      </c>
      <c r="DN26" s="99">
        <f>AG26-'[1]Low Income'!AE12</f>
        <v>0</v>
      </c>
      <c r="DO26" s="99">
        <f>AH26-'[1]Low Income'!AF12</f>
        <v>0</v>
      </c>
      <c r="DP26" s="99">
        <f>AI26-'[1]Low Income'!AG12</f>
        <v>0</v>
      </c>
      <c r="DQ26" s="99">
        <f>AJ26-'[1]Low Income'!AH12</f>
        <v>0</v>
      </c>
      <c r="DR26" s="99">
        <f>AK26-'[1]Low Income'!AI12</f>
        <v>0</v>
      </c>
      <c r="DS26" s="99">
        <f>AL26-'[1]Low Income'!AJ12</f>
        <v>0</v>
      </c>
      <c r="DT26" s="99">
        <f>AM26-'[1]Low Income'!AK12</f>
        <v>0</v>
      </c>
      <c r="DU26" s="99">
        <f>AN26-SUM('[1]Low Income'!AL12:AO12)</f>
        <v>0</v>
      </c>
    </row>
    <row r="27" spans="1:125" x14ac:dyDescent="0.25">
      <c r="A27" s="245"/>
      <c r="B27" s="37" t="s">
        <v>13</v>
      </c>
      <c r="C27" s="83"/>
      <c r="D27" s="59"/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101">
        <v>0</v>
      </c>
      <c r="K27" s="101">
        <v>0</v>
      </c>
      <c r="L27" s="101">
        <v>46709.164068082777</v>
      </c>
      <c r="M27" s="101">
        <v>62694.975719450398</v>
      </c>
      <c r="N27" s="101">
        <v>50646.668508142087</v>
      </c>
      <c r="O27" s="101">
        <v>82255.980552355788</v>
      </c>
      <c r="P27" s="101">
        <v>7042.0394926701429</v>
      </c>
      <c r="Q27" s="101">
        <v>23905.912952446324</v>
      </c>
      <c r="R27" s="101">
        <v>38113.758205399376</v>
      </c>
      <c r="S27" s="101">
        <v>94991.653257511643</v>
      </c>
      <c r="T27" s="101">
        <v>4019.8442893628003</v>
      </c>
      <c r="U27" s="101">
        <v>0</v>
      </c>
      <c r="V27" s="101">
        <v>37830.176143668541</v>
      </c>
      <c r="W27" s="101">
        <v>145152.54790044794</v>
      </c>
      <c r="X27" s="101">
        <v>17939.546864158332</v>
      </c>
      <c r="Y27" s="101">
        <v>82290.245607197096</v>
      </c>
      <c r="Z27" s="101">
        <v>9415.2625872562148</v>
      </c>
      <c r="AA27" s="101">
        <v>4672.1248227534752</v>
      </c>
      <c r="AB27" s="101">
        <v>131874.44691212341</v>
      </c>
      <c r="AC27" s="101">
        <v>2437.888364974855</v>
      </c>
      <c r="AD27" s="101">
        <v>17973.339132611327</v>
      </c>
      <c r="AE27" s="101">
        <v>79811.480432666809</v>
      </c>
      <c r="AF27" s="101">
        <v>20266.558446550658</v>
      </c>
      <c r="AG27" s="101">
        <v>0</v>
      </c>
      <c r="AH27" s="101">
        <v>21128.365829782077</v>
      </c>
      <c r="AI27" s="101">
        <v>72324.976405481983</v>
      </c>
      <c r="AJ27" s="101">
        <v>16932.485894137924</v>
      </c>
      <c r="AK27" s="101">
        <v>113009.92418382849</v>
      </c>
      <c r="AL27" s="101">
        <v>78543.35832193958</v>
      </c>
      <c r="AM27" s="101">
        <v>171844.86967195841</v>
      </c>
      <c r="AN27" s="101">
        <v>63322.073348301048</v>
      </c>
      <c r="AO27" s="96">
        <v>0</v>
      </c>
      <c r="AP27" s="96">
        <v>0</v>
      </c>
      <c r="AQ27" s="83">
        <v>0</v>
      </c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L27" s="99">
        <f>E27-'[1]Low Income'!C13</f>
        <v>0</v>
      </c>
      <c r="CM27" s="99">
        <f>F27-'[1]Low Income'!D13</f>
        <v>0</v>
      </c>
      <c r="CN27" s="99">
        <f>G27-'[1]Low Income'!E13</f>
        <v>0</v>
      </c>
      <c r="CO27" s="99">
        <f>H27-'[1]Low Income'!F13</f>
        <v>0</v>
      </c>
      <c r="CP27" s="99">
        <f>I27-'[1]Low Income'!G13</f>
        <v>0</v>
      </c>
      <c r="CQ27" s="99">
        <f>J27-'[1]Low Income'!H13</f>
        <v>0</v>
      </c>
      <c r="CR27" s="99">
        <f>K27-'[1]Low Income'!I13</f>
        <v>0</v>
      </c>
      <c r="CS27" s="99">
        <f>L27-'[1]Low Income'!J13</f>
        <v>0</v>
      </c>
      <c r="CT27" s="99">
        <f>M27-'[1]Low Income'!K13</f>
        <v>0</v>
      </c>
      <c r="CU27" s="99">
        <f>N27-'[1]Low Income'!L13</f>
        <v>0</v>
      </c>
      <c r="CV27" s="99">
        <f>O27-'[1]Low Income'!M13</f>
        <v>0</v>
      </c>
      <c r="CW27" s="99">
        <f>P27-'[1]Low Income'!N13</f>
        <v>0</v>
      </c>
      <c r="CX27" s="99">
        <f>Q27-'[1]Low Income'!O13</f>
        <v>0</v>
      </c>
      <c r="CY27" s="99">
        <f>R27-'[1]Low Income'!P13</f>
        <v>0</v>
      </c>
      <c r="CZ27" s="99">
        <f>S27-'[1]Low Income'!Q13</f>
        <v>0</v>
      </c>
      <c r="DA27" s="99">
        <f>T27-'[1]Low Income'!R13</f>
        <v>0</v>
      </c>
      <c r="DB27" s="99">
        <f>U27-'[1]Low Income'!S13</f>
        <v>0</v>
      </c>
      <c r="DC27" s="99">
        <f>V27-'[1]Low Income'!T13</f>
        <v>0</v>
      </c>
      <c r="DD27" s="99">
        <f>W27-'[1]Low Income'!U13</f>
        <v>0</v>
      </c>
      <c r="DE27" s="99">
        <f>X27-'[1]Low Income'!V13</f>
        <v>0</v>
      </c>
      <c r="DF27" s="99">
        <f>Y27-'[1]Low Income'!W13</f>
        <v>0</v>
      </c>
      <c r="DG27" s="99">
        <f>Z27-'[1]Low Income'!X13</f>
        <v>0</v>
      </c>
      <c r="DH27" s="99">
        <f>AA27-'[1]Low Income'!Y13</f>
        <v>0</v>
      </c>
      <c r="DI27" s="99">
        <f>AB27-'[1]Low Income'!Z13</f>
        <v>0</v>
      </c>
      <c r="DJ27" s="99">
        <f>AC27-'[1]Low Income'!AA13</f>
        <v>0</v>
      </c>
      <c r="DK27" s="99">
        <f>AD27-'[1]Low Income'!AB13</f>
        <v>0</v>
      </c>
      <c r="DL27" s="99">
        <f>AE27-'[1]Low Income'!AC13</f>
        <v>0</v>
      </c>
      <c r="DM27" s="99">
        <f>AF27-'[1]Low Income'!AD13</f>
        <v>0</v>
      </c>
      <c r="DN27" s="99">
        <f>AG27-'[1]Low Income'!AE13</f>
        <v>0</v>
      </c>
      <c r="DO27" s="99">
        <f>AH27-'[1]Low Income'!AF13</f>
        <v>0</v>
      </c>
      <c r="DP27" s="99">
        <f>AI27-'[1]Low Income'!AG13</f>
        <v>0</v>
      </c>
      <c r="DQ27" s="99">
        <f>AJ27-'[1]Low Income'!AH13</f>
        <v>0</v>
      </c>
      <c r="DR27" s="99">
        <f>AK27-'[1]Low Income'!AI13</f>
        <v>0</v>
      </c>
      <c r="DS27" s="99">
        <f>AL27-'[1]Low Income'!AJ13</f>
        <v>0</v>
      </c>
      <c r="DT27" s="99">
        <f>AM27-'[1]Low Income'!AK13</f>
        <v>0</v>
      </c>
      <c r="DU27" s="99">
        <f>AN27-SUM('[1]Low Income'!AL13:AO13)</f>
        <v>0</v>
      </c>
    </row>
    <row r="28" spans="1:125" x14ac:dyDescent="0.25">
      <c r="A28" s="245"/>
      <c r="B28" s="37" t="s">
        <v>4</v>
      </c>
      <c r="C28" s="83"/>
      <c r="D28" s="59"/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0</v>
      </c>
      <c r="S28" s="101">
        <v>0</v>
      </c>
      <c r="T28" s="101">
        <v>0</v>
      </c>
      <c r="U28" s="101">
        <v>0</v>
      </c>
      <c r="V28" s="101">
        <v>0</v>
      </c>
      <c r="W28" s="101">
        <v>0</v>
      </c>
      <c r="X28" s="101">
        <v>0</v>
      </c>
      <c r="Y28" s="101">
        <v>0</v>
      </c>
      <c r="Z28" s="101">
        <v>0</v>
      </c>
      <c r="AA28" s="101">
        <v>0</v>
      </c>
      <c r="AB28" s="101">
        <v>0</v>
      </c>
      <c r="AC28" s="101">
        <v>0</v>
      </c>
      <c r="AD28" s="101">
        <v>0</v>
      </c>
      <c r="AE28" s="101">
        <v>0</v>
      </c>
      <c r="AF28" s="101">
        <v>0</v>
      </c>
      <c r="AG28" s="101">
        <v>0</v>
      </c>
      <c r="AH28" s="101">
        <v>0</v>
      </c>
      <c r="AI28" s="101">
        <v>0</v>
      </c>
      <c r="AJ28" s="101">
        <v>0</v>
      </c>
      <c r="AK28" s="101">
        <v>0</v>
      </c>
      <c r="AL28" s="101">
        <v>0</v>
      </c>
      <c r="AM28" s="101">
        <v>0</v>
      </c>
      <c r="AN28" s="101">
        <v>0</v>
      </c>
      <c r="AO28" s="96">
        <v>0</v>
      </c>
      <c r="AP28" s="96">
        <v>0</v>
      </c>
      <c r="AQ28" s="83">
        <v>0</v>
      </c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L28" s="99">
        <f>E28-'[1]Low Income'!C14</f>
        <v>0</v>
      </c>
      <c r="CM28" s="99">
        <f>F28-'[1]Low Income'!D14</f>
        <v>0</v>
      </c>
      <c r="CN28" s="99">
        <f>G28-'[1]Low Income'!E14</f>
        <v>0</v>
      </c>
      <c r="CO28" s="99">
        <f>H28-'[1]Low Income'!F14</f>
        <v>0</v>
      </c>
      <c r="CP28" s="99">
        <f>I28-'[1]Low Income'!G14</f>
        <v>0</v>
      </c>
      <c r="CQ28" s="99">
        <f>J28-'[1]Low Income'!H14</f>
        <v>0</v>
      </c>
      <c r="CR28" s="99">
        <f>K28-'[1]Low Income'!I14</f>
        <v>0</v>
      </c>
      <c r="CS28" s="99">
        <f>L28-'[1]Low Income'!J14</f>
        <v>0</v>
      </c>
      <c r="CT28" s="99">
        <f>M28-'[1]Low Income'!K14</f>
        <v>0</v>
      </c>
      <c r="CU28" s="99">
        <f>N28-'[1]Low Income'!L14</f>
        <v>0</v>
      </c>
      <c r="CV28" s="99">
        <f>O28-'[1]Low Income'!M14</f>
        <v>0</v>
      </c>
      <c r="CW28" s="99">
        <f>P28-'[1]Low Income'!N14</f>
        <v>0</v>
      </c>
      <c r="CX28" s="99">
        <f>Q28-'[1]Low Income'!O14</f>
        <v>0</v>
      </c>
      <c r="CY28" s="99">
        <f>R28-'[1]Low Income'!P14</f>
        <v>0</v>
      </c>
      <c r="CZ28" s="99">
        <f>S28-'[1]Low Income'!Q14</f>
        <v>0</v>
      </c>
      <c r="DA28" s="99">
        <f>T28-'[1]Low Income'!R14</f>
        <v>0</v>
      </c>
      <c r="DB28" s="99">
        <f>U28-'[1]Low Income'!S14</f>
        <v>0</v>
      </c>
      <c r="DC28" s="99">
        <f>V28-'[1]Low Income'!T14</f>
        <v>0</v>
      </c>
      <c r="DD28" s="99">
        <f>W28-'[1]Low Income'!U14</f>
        <v>0</v>
      </c>
      <c r="DE28" s="99">
        <f>X28-'[1]Low Income'!V14</f>
        <v>0</v>
      </c>
      <c r="DF28" s="99">
        <f>Y28-'[1]Low Income'!W14</f>
        <v>0</v>
      </c>
      <c r="DG28" s="99">
        <f>Z28-'[1]Low Income'!X14</f>
        <v>0</v>
      </c>
      <c r="DH28" s="99">
        <f>AA28-'[1]Low Income'!Y14</f>
        <v>0</v>
      </c>
      <c r="DI28" s="99">
        <f>AB28-'[1]Low Income'!Z14</f>
        <v>0</v>
      </c>
      <c r="DJ28" s="99">
        <f>AC28-'[1]Low Income'!AA14</f>
        <v>0</v>
      </c>
      <c r="DK28" s="99">
        <f>AD28-'[1]Low Income'!AB14</f>
        <v>0</v>
      </c>
      <c r="DL28" s="99">
        <f>AE28-'[1]Low Income'!AC14</f>
        <v>0</v>
      </c>
      <c r="DM28" s="99">
        <f>AF28-'[1]Low Income'!AD14</f>
        <v>0</v>
      </c>
      <c r="DN28" s="99">
        <f>AG28-'[1]Low Income'!AE14</f>
        <v>0</v>
      </c>
      <c r="DO28" s="99">
        <f>AH28-'[1]Low Income'!AF14</f>
        <v>0</v>
      </c>
      <c r="DP28" s="99">
        <f>AI28-'[1]Low Income'!AG14</f>
        <v>0</v>
      </c>
      <c r="DQ28" s="99">
        <f>AJ28-'[1]Low Income'!AH14</f>
        <v>0</v>
      </c>
      <c r="DR28" s="99">
        <f>AK28-'[1]Low Income'!AI14</f>
        <v>0</v>
      </c>
      <c r="DS28" s="99">
        <f>AL28-'[1]Low Income'!AJ14</f>
        <v>0</v>
      </c>
      <c r="DT28" s="99">
        <f>AM28-'[1]Low Income'!AK14</f>
        <v>0</v>
      </c>
      <c r="DU28" s="99">
        <f>AN28-SUM('[1]Low Income'!AL14:AO14)</f>
        <v>0</v>
      </c>
    </row>
    <row r="29" spans="1:125" x14ac:dyDescent="0.25">
      <c r="A29" s="245"/>
      <c r="B29" s="37" t="s">
        <v>5</v>
      </c>
      <c r="C29" s="83"/>
      <c r="D29" s="59"/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101">
        <v>0</v>
      </c>
      <c r="K29" s="101">
        <v>0</v>
      </c>
      <c r="L29" s="101">
        <v>0</v>
      </c>
      <c r="M29" s="101">
        <v>0</v>
      </c>
      <c r="N29" s="101">
        <v>0</v>
      </c>
      <c r="O29" s="101">
        <v>0</v>
      </c>
      <c r="P29" s="101">
        <v>0</v>
      </c>
      <c r="Q29" s="101">
        <v>0</v>
      </c>
      <c r="R29" s="101">
        <v>0</v>
      </c>
      <c r="S29" s="101">
        <v>0</v>
      </c>
      <c r="T29" s="101">
        <v>0</v>
      </c>
      <c r="U29" s="101">
        <v>0</v>
      </c>
      <c r="V29" s="101">
        <v>0</v>
      </c>
      <c r="W29" s="101">
        <v>0</v>
      </c>
      <c r="X29" s="101">
        <v>0</v>
      </c>
      <c r="Y29" s="101">
        <v>0</v>
      </c>
      <c r="Z29" s="101">
        <v>0</v>
      </c>
      <c r="AA29" s="101">
        <v>0</v>
      </c>
      <c r="AB29" s="101">
        <v>0</v>
      </c>
      <c r="AC29" s="101">
        <v>0</v>
      </c>
      <c r="AD29" s="101">
        <v>0</v>
      </c>
      <c r="AE29" s="101">
        <v>0</v>
      </c>
      <c r="AF29" s="101">
        <v>0</v>
      </c>
      <c r="AG29" s="101">
        <v>0</v>
      </c>
      <c r="AH29" s="101">
        <v>0</v>
      </c>
      <c r="AI29" s="101">
        <v>0</v>
      </c>
      <c r="AJ29" s="101">
        <v>0</v>
      </c>
      <c r="AK29" s="101">
        <v>0</v>
      </c>
      <c r="AL29" s="101">
        <v>0</v>
      </c>
      <c r="AM29" s="101">
        <v>0</v>
      </c>
      <c r="AN29" s="101">
        <v>0</v>
      </c>
      <c r="AO29" s="96">
        <v>0</v>
      </c>
      <c r="AP29" s="96">
        <v>0</v>
      </c>
      <c r="AQ29" s="83">
        <v>0</v>
      </c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L29" s="99">
        <f>E29-'[1]Low Income'!C15</f>
        <v>0</v>
      </c>
      <c r="CM29" s="99">
        <f>F29-'[1]Low Income'!D15</f>
        <v>0</v>
      </c>
      <c r="CN29" s="99">
        <f>G29-'[1]Low Income'!E15</f>
        <v>0</v>
      </c>
      <c r="CO29" s="99">
        <f>H29-'[1]Low Income'!F15</f>
        <v>0</v>
      </c>
      <c r="CP29" s="99">
        <f>I29-'[1]Low Income'!G15</f>
        <v>0</v>
      </c>
      <c r="CQ29" s="99">
        <f>J29-'[1]Low Income'!H15</f>
        <v>0</v>
      </c>
      <c r="CR29" s="99">
        <f>K29-'[1]Low Income'!I15</f>
        <v>0</v>
      </c>
      <c r="CS29" s="99">
        <f>L29-'[1]Low Income'!J15</f>
        <v>0</v>
      </c>
      <c r="CT29" s="99">
        <f>M29-'[1]Low Income'!K15</f>
        <v>0</v>
      </c>
      <c r="CU29" s="99">
        <f>N29-'[1]Low Income'!L15</f>
        <v>0</v>
      </c>
      <c r="CV29" s="99">
        <f>O29-'[1]Low Income'!M15</f>
        <v>0</v>
      </c>
      <c r="CW29" s="99">
        <f>P29-'[1]Low Income'!N15</f>
        <v>0</v>
      </c>
      <c r="CX29" s="99">
        <f>Q29-'[1]Low Income'!O15</f>
        <v>0</v>
      </c>
      <c r="CY29" s="99">
        <f>R29-'[1]Low Income'!P15</f>
        <v>0</v>
      </c>
      <c r="CZ29" s="99">
        <f>S29-'[1]Low Income'!Q15</f>
        <v>0</v>
      </c>
      <c r="DA29" s="99">
        <f>T29-'[1]Low Income'!R15</f>
        <v>0</v>
      </c>
      <c r="DB29" s="99">
        <f>U29-'[1]Low Income'!S15</f>
        <v>0</v>
      </c>
      <c r="DC29" s="99">
        <f>V29-'[1]Low Income'!T15</f>
        <v>0</v>
      </c>
      <c r="DD29" s="99">
        <f>W29-'[1]Low Income'!U15</f>
        <v>0</v>
      </c>
      <c r="DE29" s="99">
        <f>X29-'[1]Low Income'!V15</f>
        <v>0</v>
      </c>
      <c r="DF29" s="99">
        <f>Y29-'[1]Low Income'!W15</f>
        <v>0</v>
      </c>
      <c r="DG29" s="99">
        <f>Z29-'[1]Low Income'!X15</f>
        <v>0</v>
      </c>
      <c r="DH29" s="99">
        <f>AA29-'[1]Low Income'!Y15</f>
        <v>0</v>
      </c>
      <c r="DI29" s="99">
        <f>AB29-'[1]Low Income'!Z15</f>
        <v>0</v>
      </c>
      <c r="DJ29" s="99">
        <f>AC29-'[1]Low Income'!AA15</f>
        <v>0</v>
      </c>
      <c r="DK29" s="99">
        <f>AD29-'[1]Low Income'!AB15</f>
        <v>0</v>
      </c>
      <c r="DL29" s="99">
        <f>AE29-'[1]Low Income'!AC15</f>
        <v>0</v>
      </c>
      <c r="DM29" s="99">
        <f>AF29-'[1]Low Income'!AD15</f>
        <v>0</v>
      </c>
      <c r="DN29" s="99">
        <f>AG29-'[1]Low Income'!AE15</f>
        <v>0</v>
      </c>
      <c r="DO29" s="99">
        <f>AH29-'[1]Low Income'!AF15</f>
        <v>0</v>
      </c>
      <c r="DP29" s="99">
        <f>AI29-'[1]Low Income'!AG15</f>
        <v>0</v>
      </c>
      <c r="DQ29" s="99">
        <f>AJ29-'[1]Low Income'!AH15</f>
        <v>0</v>
      </c>
      <c r="DR29" s="99">
        <f>AK29-'[1]Low Income'!AI15</f>
        <v>0</v>
      </c>
      <c r="DS29" s="99">
        <f>AL29-'[1]Low Income'!AJ15</f>
        <v>0</v>
      </c>
      <c r="DT29" s="99">
        <f>AM29-'[1]Low Income'!AK15</f>
        <v>0</v>
      </c>
      <c r="DU29" s="99">
        <f>AN29-SUM('[1]Low Income'!AL15:AO15)</f>
        <v>0</v>
      </c>
    </row>
    <row r="30" spans="1:125" x14ac:dyDescent="0.25">
      <c r="A30" s="245"/>
      <c r="B30" s="37" t="s">
        <v>7</v>
      </c>
      <c r="C30" s="83"/>
      <c r="D30" s="59"/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101">
        <v>0</v>
      </c>
      <c r="K30" s="101">
        <v>0</v>
      </c>
      <c r="L30" s="101">
        <v>0</v>
      </c>
      <c r="M30" s="101">
        <v>0</v>
      </c>
      <c r="N30" s="101">
        <v>128557.52000000002</v>
      </c>
      <c r="O30" s="101">
        <v>8947.2266666666674</v>
      </c>
      <c r="P30" s="101">
        <v>30608.933333333334</v>
      </c>
      <c r="Q30" s="101">
        <v>5589.4608935281849</v>
      </c>
      <c r="R30" s="101">
        <v>2149.7926513569942</v>
      </c>
      <c r="S30" s="101">
        <v>0</v>
      </c>
      <c r="T30" s="101">
        <v>0</v>
      </c>
      <c r="U30" s="101">
        <v>0</v>
      </c>
      <c r="V30" s="101">
        <v>25582.532551148233</v>
      </c>
      <c r="W30" s="101">
        <v>18165.747903966603</v>
      </c>
      <c r="X30" s="101">
        <v>396644.79101869912</v>
      </c>
      <c r="Y30" s="101">
        <v>204368.81000658582</v>
      </c>
      <c r="Z30" s="101">
        <v>135439.68473809239</v>
      </c>
      <c r="AA30" s="101">
        <v>0</v>
      </c>
      <c r="AB30" s="101">
        <v>1209.2828994472534</v>
      </c>
      <c r="AC30" s="101">
        <v>0</v>
      </c>
      <c r="AD30" s="101">
        <v>0</v>
      </c>
      <c r="AE30" s="101">
        <v>18454.294358860603</v>
      </c>
      <c r="AF30" s="101">
        <v>89537.502259656991</v>
      </c>
      <c r="AG30" s="101">
        <v>5467.9390692920306</v>
      </c>
      <c r="AH30" s="101">
        <v>0</v>
      </c>
      <c r="AI30" s="101">
        <v>0</v>
      </c>
      <c r="AJ30" s="101">
        <v>67665.745982488879</v>
      </c>
      <c r="AK30" s="101">
        <v>77234.639353749924</v>
      </c>
      <c r="AL30" s="101">
        <v>0</v>
      </c>
      <c r="AM30" s="101">
        <v>159253.72539313039</v>
      </c>
      <c r="AN30" s="101">
        <v>272029.96869727853</v>
      </c>
      <c r="AO30" s="96">
        <v>0</v>
      </c>
      <c r="AP30" s="96">
        <v>0</v>
      </c>
      <c r="AQ30" s="83">
        <v>0</v>
      </c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L30" s="136">
        <f>E30-'[1]Low Income'!C16</f>
        <v>0</v>
      </c>
      <c r="CM30" s="136">
        <f>F30-'[1]Low Income'!D16</f>
        <v>0</v>
      </c>
      <c r="CN30" s="136">
        <f>G30-'[1]Low Income'!E16</f>
        <v>0</v>
      </c>
      <c r="CO30" s="136">
        <f>H30-'[1]Low Income'!F16</f>
        <v>0</v>
      </c>
      <c r="CP30" s="136">
        <f>I30-'[1]Low Income'!G16</f>
        <v>0</v>
      </c>
      <c r="CQ30" s="136">
        <f>J30-'[1]Low Income'!H16</f>
        <v>0</v>
      </c>
      <c r="CR30" s="136">
        <f>K30-'[1]Low Income'!I16</f>
        <v>0</v>
      </c>
      <c r="CS30" s="136">
        <f>L30-'[1]Low Income'!J16</f>
        <v>0</v>
      </c>
      <c r="CT30" s="136">
        <f>M30-'[1]Low Income'!K16</f>
        <v>0</v>
      </c>
      <c r="CU30" s="136">
        <f>N30-'[1]Low Income'!L16</f>
        <v>0</v>
      </c>
      <c r="CV30" s="136">
        <f>O30-'[1]Low Income'!M16</f>
        <v>0</v>
      </c>
      <c r="CW30" s="136">
        <f>P30-'[1]Low Income'!N16</f>
        <v>0</v>
      </c>
      <c r="CX30" s="136">
        <f>Q30-'[1]Low Income'!O16</f>
        <v>0</v>
      </c>
      <c r="CY30" s="136">
        <f>R30-'[1]Low Income'!P16</f>
        <v>0</v>
      </c>
      <c r="CZ30" s="136">
        <f>S30-'[1]Low Income'!Q16</f>
        <v>0</v>
      </c>
      <c r="DA30" s="136">
        <f>T30-'[1]Low Income'!R16</f>
        <v>0</v>
      </c>
      <c r="DB30" s="136">
        <f>U30-'[1]Low Income'!S16</f>
        <v>0</v>
      </c>
      <c r="DC30" s="136">
        <f>V30-'[1]Low Income'!T16</f>
        <v>0</v>
      </c>
      <c r="DD30" s="136">
        <f>W30-'[1]Low Income'!U16</f>
        <v>0</v>
      </c>
      <c r="DE30" s="136">
        <f>X30-'[1]Low Income'!V16</f>
        <v>0</v>
      </c>
      <c r="DF30" s="136">
        <f>Y30-'[1]Low Income'!W16</f>
        <v>0</v>
      </c>
      <c r="DG30" s="136">
        <f>Z30-'[1]Low Income'!X16</f>
        <v>0</v>
      </c>
      <c r="DH30" s="136">
        <f>AA30-'[1]Low Income'!Y16</f>
        <v>0</v>
      </c>
      <c r="DI30" s="136">
        <f>AB30-'[1]Low Income'!Z16</f>
        <v>0</v>
      </c>
      <c r="DJ30" s="136">
        <f>AC30-'[1]Low Income'!AA16</f>
        <v>0</v>
      </c>
      <c r="DK30" s="136">
        <f>AD30-'[1]Low Income'!AB16</f>
        <v>0</v>
      </c>
      <c r="DL30" s="136">
        <f>AE30-'[1]Low Income'!AC16</f>
        <v>0</v>
      </c>
      <c r="DM30" s="136">
        <f>AF30-'[1]Low Income'!AD16</f>
        <v>0</v>
      </c>
      <c r="DN30" s="136">
        <f>AG30-'[1]Low Income'!AE16</f>
        <v>0</v>
      </c>
      <c r="DO30" s="136">
        <f>AH30-'[1]Low Income'!AF16</f>
        <v>0</v>
      </c>
      <c r="DP30" s="136">
        <f>AI30-'[1]Low Income'!AG16</f>
        <v>0</v>
      </c>
      <c r="DQ30" s="136">
        <f>AJ30-'[1]Low Income'!AH16</f>
        <v>0</v>
      </c>
      <c r="DR30" s="136">
        <f>AK30-'[1]Low Income'!AI16</f>
        <v>0</v>
      </c>
      <c r="DS30" s="136">
        <f>AL30-'[1]Low Income'!AJ16</f>
        <v>0</v>
      </c>
      <c r="DT30" s="136">
        <f>AM30-'[1]Low Income'!AK16</f>
        <v>0</v>
      </c>
      <c r="DU30" s="99">
        <f>AN30-SUM('[1]Low Income'!AL16:AO16)</f>
        <v>0</v>
      </c>
    </row>
    <row r="31" spans="1:125" x14ac:dyDescent="0.25">
      <c r="A31" s="245"/>
      <c r="B31" s="37" t="s">
        <v>8</v>
      </c>
      <c r="C31" s="83"/>
      <c r="D31" s="59"/>
      <c r="E31" s="83">
        <v>0</v>
      </c>
      <c r="F31" s="83">
        <v>0</v>
      </c>
      <c r="G31" s="83">
        <v>0</v>
      </c>
      <c r="H31" s="83">
        <v>0</v>
      </c>
      <c r="I31" s="83">
        <v>0</v>
      </c>
      <c r="J31" s="101">
        <v>0</v>
      </c>
      <c r="K31" s="101">
        <v>0</v>
      </c>
      <c r="L31" s="101">
        <v>94196.360387215944</v>
      </c>
      <c r="M31" s="101">
        <v>104853.71393543009</v>
      </c>
      <c r="N31" s="101">
        <v>70050.210394205933</v>
      </c>
      <c r="O31" s="101">
        <v>282183.21291147731</v>
      </c>
      <c r="P31" s="101">
        <v>20912.451916735296</v>
      </c>
      <c r="Q31" s="101">
        <v>0</v>
      </c>
      <c r="R31" s="101">
        <v>112721.06783756301</v>
      </c>
      <c r="S31" s="101">
        <v>327402.75507566595</v>
      </c>
      <c r="T31" s="101">
        <v>9499.2041026775132</v>
      </c>
      <c r="U31" s="101">
        <v>0</v>
      </c>
      <c r="V31" s="101">
        <v>159409.8919769694</v>
      </c>
      <c r="W31" s="101">
        <v>2506.214548247965</v>
      </c>
      <c r="X31" s="101">
        <v>35162.167907028022</v>
      </c>
      <c r="Y31" s="101">
        <v>113893.77157428094</v>
      </c>
      <c r="Z31" s="101">
        <v>18851.694077419728</v>
      </c>
      <c r="AA31" s="101">
        <v>0</v>
      </c>
      <c r="AB31" s="101">
        <v>120155.00148992261</v>
      </c>
      <c r="AC31" s="101">
        <v>0</v>
      </c>
      <c r="AD31" s="101">
        <v>7527.4842024280579</v>
      </c>
      <c r="AE31" s="101">
        <v>1.3507913906169074E-13</v>
      </c>
      <c r="AF31" s="101">
        <v>13535.300672669267</v>
      </c>
      <c r="AG31" s="101">
        <v>0</v>
      </c>
      <c r="AH31" s="101">
        <v>0</v>
      </c>
      <c r="AI31" s="101">
        <v>3064.6830627213535</v>
      </c>
      <c r="AJ31" s="101">
        <v>1824.2349685829097</v>
      </c>
      <c r="AK31" s="101">
        <v>22341.12762876552</v>
      </c>
      <c r="AL31" s="101">
        <v>12651.192284551973</v>
      </c>
      <c r="AM31" s="101">
        <v>58630.579203026398</v>
      </c>
      <c r="AN31" s="101">
        <v>0</v>
      </c>
      <c r="AO31" s="96">
        <v>0</v>
      </c>
      <c r="AP31" s="96">
        <v>0</v>
      </c>
      <c r="AQ31" s="83">
        <v>0</v>
      </c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L31" s="136">
        <f>E31-'[1]Low Income'!C17</f>
        <v>0</v>
      </c>
      <c r="CM31" s="136">
        <f>F31-'[1]Low Income'!D17</f>
        <v>0</v>
      </c>
      <c r="CN31" s="136">
        <f>G31-'[1]Low Income'!E17</f>
        <v>0</v>
      </c>
      <c r="CO31" s="136">
        <f>H31-'[1]Low Income'!F17</f>
        <v>0</v>
      </c>
      <c r="CP31" s="136">
        <f>I31-'[1]Low Income'!G17</f>
        <v>0</v>
      </c>
      <c r="CQ31" s="136">
        <f>J31-'[1]Low Income'!H17</f>
        <v>0</v>
      </c>
      <c r="CR31" s="136">
        <f>K31-'[1]Low Income'!I17</f>
        <v>0</v>
      </c>
      <c r="CS31" s="136">
        <f>L31-'[1]Low Income'!J17</f>
        <v>0</v>
      </c>
      <c r="CT31" s="136">
        <f>M31-'[1]Low Income'!K17</f>
        <v>0</v>
      </c>
      <c r="CU31" s="136">
        <f>N31-'[1]Low Income'!L17</f>
        <v>0</v>
      </c>
      <c r="CV31" s="136">
        <f>O31-'[1]Low Income'!M17</f>
        <v>0</v>
      </c>
      <c r="CW31" s="136">
        <f>P31-'[1]Low Income'!N17</f>
        <v>0</v>
      </c>
      <c r="CX31" s="136">
        <f>Q31-'[1]Low Income'!O17</f>
        <v>0</v>
      </c>
      <c r="CY31" s="136">
        <f>R31-'[1]Low Income'!P17</f>
        <v>0</v>
      </c>
      <c r="CZ31" s="136">
        <f>S31-'[1]Low Income'!Q17</f>
        <v>0</v>
      </c>
      <c r="DA31" s="136">
        <f>T31-'[1]Low Income'!R17</f>
        <v>0</v>
      </c>
      <c r="DB31" s="136">
        <f>U31-'[1]Low Income'!S17</f>
        <v>0</v>
      </c>
      <c r="DC31" s="136">
        <f>V31-'[1]Low Income'!T17</f>
        <v>0</v>
      </c>
      <c r="DD31" s="136">
        <f>W31-'[1]Low Income'!U17</f>
        <v>0</v>
      </c>
      <c r="DE31" s="136">
        <f>X31-'[1]Low Income'!V17</f>
        <v>0</v>
      </c>
      <c r="DF31" s="136">
        <f>Y31-'[1]Low Income'!W17</f>
        <v>0</v>
      </c>
      <c r="DG31" s="136">
        <f>Z31-'[1]Low Income'!X17</f>
        <v>0</v>
      </c>
      <c r="DH31" s="136">
        <f>AA31-'[1]Low Income'!Y17</f>
        <v>0</v>
      </c>
      <c r="DI31" s="136">
        <f>AB31-'[1]Low Income'!Z17</f>
        <v>0</v>
      </c>
      <c r="DJ31" s="136">
        <f>AC31-'[1]Low Income'!AA17</f>
        <v>0</v>
      </c>
      <c r="DK31" s="136">
        <f>AD31-'[1]Low Income'!AB17</f>
        <v>0</v>
      </c>
      <c r="DL31" s="136">
        <f>AE31-'[1]Low Income'!AC17</f>
        <v>0</v>
      </c>
      <c r="DM31" s="136">
        <f>AF31-'[1]Low Income'!AD17</f>
        <v>0</v>
      </c>
      <c r="DN31" s="136">
        <f>AG31-'[1]Low Income'!AE17</f>
        <v>0</v>
      </c>
      <c r="DO31" s="136">
        <f>AH31-'[1]Low Income'!AF17</f>
        <v>0</v>
      </c>
      <c r="DP31" s="136">
        <f>AI31-'[1]Low Income'!AG17</f>
        <v>0</v>
      </c>
      <c r="DQ31" s="136">
        <f>AJ31-'[1]Low Income'!AH17</f>
        <v>0</v>
      </c>
      <c r="DR31" s="136">
        <f>AK31-'[1]Low Income'!AI17</f>
        <v>0</v>
      </c>
      <c r="DS31" s="136">
        <f>AL31-'[1]Low Income'!AJ17</f>
        <v>0</v>
      </c>
      <c r="DT31" s="136">
        <f>AM31-'[1]Low Income'!AK17</f>
        <v>0</v>
      </c>
      <c r="DU31" s="99">
        <f>AN31-SUM('[1]Low Income'!AL17:AO17)</f>
        <v>0</v>
      </c>
    </row>
    <row r="32" spans="1:125" ht="15.75" thickBot="1" x14ac:dyDescent="0.3">
      <c r="A32" s="72"/>
      <c r="B32" s="65" t="s">
        <v>70</v>
      </c>
      <c r="C32" s="83"/>
      <c r="D32" s="10"/>
      <c r="E32" s="83">
        <v>0</v>
      </c>
      <c r="F32" s="83">
        <v>0</v>
      </c>
      <c r="G32" s="83">
        <v>0</v>
      </c>
      <c r="H32" s="83">
        <v>0</v>
      </c>
      <c r="I32" s="83">
        <v>0</v>
      </c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>
        <v>0</v>
      </c>
      <c r="AO32" s="96">
        <v>0</v>
      </c>
      <c r="AP32" s="96">
        <v>0</v>
      </c>
      <c r="AQ32" s="83">
        <v>0</v>
      </c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L32" s="136">
        <f>E32-'[1]Low Income'!C18</f>
        <v>0</v>
      </c>
      <c r="CM32" s="136">
        <f>F32-'[1]Low Income'!D18</f>
        <v>0</v>
      </c>
      <c r="CN32" s="136">
        <f>G32-'[1]Low Income'!E18</f>
        <v>0</v>
      </c>
      <c r="CO32" s="136">
        <f>H32-'[1]Low Income'!F18</f>
        <v>0</v>
      </c>
      <c r="CP32" s="136">
        <f>I32-'[1]Low Income'!G18</f>
        <v>0</v>
      </c>
      <c r="CQ32" s="136">
        <f>J32-'[1]Low Income'!H18</f>
        <v>0</v>
      </c>
      <c r="CR32" s="136">
        <f>K32-'[1]Low Income'!I18</f>
        <v>0</v>
      </c>
      <c r="CS32" s="136">
        <f>L32-'[1]Low Income'!J18</f>
        <v>0</v>
      </c>
      <c r="CT32" s="136">
        <f>M32-'[1]Low Income'!K18</f>
        <v>0</v>
      </c>
      <c r="CU32" s="136">
        <f>N32-'[1]Low Income'!L18</f>
        <v>0</v>
      </c>
      <c r="CV32" s="136">
        <f>O32-'[1]Low Income'!M18</f>
        <v>0</v>
      </c>
      <c r="CW32" s="136">
        <f>P32-'[1]Low Income'!N18</f>
        <v>0</v>
      </c>
      <c r="CX32" s="136">
        <f>Q32-'[1]Low Income'!O18</f>
        <v>0</v>
      </c>
      <c r="CY32" s="136">
        <f>R32-'[1]Low Income'!P18</f>
        <v>0</v>
      </c>
      <c r="CZ32" s="136">
        <f>S32-'[1]Low Income'!Q18</f>
        <v>0</v>
      </c>
      <c r="DA32" s="136">
        <f>T32-'[1]Low Income'!R18</f>
        <v>0</v>
      </c>
      <c r="DB32" s="136">
        <f>U32-'[1]Low Income'!S18</f>
        <v>0</v>
      </c>
      <c r="DC32" s="136">
        <f>V32-'[1]Low Income'!T18</f>
        <v>0</v>
      </c>
      <c r="DD32" s="136">
        <f>W32-'[1]Low Income'!U18</f>
        <v>0</v>
      </c>
      <c r="DE32" s="136">
        <f>X32-'[1]Low Income'!V18</f>
        <v>0</v>
      </c>
      <c r="DF32" s="136">
        <f>Y32-'[1]Low Income'!W18</f>
        <v>0</v>
      </c>
      <c r="DG32" s="136">
        <f>Z32-'[1]Low Income'!X18</f>
        <v>0</v>
      </c>
      <c r="DH32" s="136">
        <f>AA32-'[1]Low Income'!Y18</f>
        <v>0</v>
      </c>
      <c r="DI32" s="136">
        <f>AB32-'[1]Low Income'!Z18</f>
        <v>0</v>
      </c>
      <c r="DJ32" s="136">
        <f>AC32-'[1]Low Income'!AA18</f>
        <v>0</v>
      </c>
      <c r="DK32" s="136">
        <f>AD32-'[1]Low Income'!AB18</f>
        <v>0</v>
      </c>
      <c r="DL32" s="136">
        <f>AE32-'[1]Low Income'!AC18</f>
        <v>0</v>
      </c>
      <c r="DM32" s="136">
        <f>AF32-'[1]Low Income'!AD18</f>
        <v>0</v>
      </c>
      <c r="DN32" s="136">
        <f>AG32-'[1]Low Income'!AE18</f>
        <v>0</v>
      </c>
      <c r="DO32" s="136">
        <f>AH32-'[1]Low Income'!AF18</f>
        <v>0</v>
      </c>
      <c r="DP32" s="136">
        <f>AI32-'[1]Low Income'!AG18</f>
        <v>0</v>
      </c>
      <c r="DQ32" s="136">
        <f>AJ32-'[1]Low Income'!AH18</f>
        <v>0</v>
      </c>
      <c r="DR32" s="136">
        <f>AK32-'[1]Low Income'!AI18</f>
        <v>0</v>
      </c>
      <c r="DS32" s="136">
        <f>AL32-'[1]Low Income'!AJ18</f>
        <v>0</v>
      </c>
      <c r="DT32" s="136">
        <f>AM32-'[1]Low Income'!AK18</f>
        <v>0</v>
      </c>
      <c r="DU32" s="99">
        <f>AN32-SUM('[1]Low Income'!AL18:AO18)</f>
        <v>0</v>
      </c>
    </row>
    <row r="33" spans="1:125" ht="15.75" thickBot="1" x14ac:dyDescent="0.3">
      <c r="A33" s="46"/>
      <c r="B33" s="46"/>
      <c r="E33" s="46"/>
      <c r="F33" s="46"/>
      <c r="G33" s="46"/>
      <c r="H33" s="46"/>
      <c r="I33" s="46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95"/>
      <c r="AP33" s="95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6"/>
      <c r="DC33" s="136"/>
      <c r="DD33" s="136"/>
      <c r="DE33" s="136"/>
      <c r="DF33" s="136"/>
      <c r="DG33" s="136"/>
      <c r="DH33" s="136"/>
      <c r="DI33" s="136"/>
      <c r="DJ33" s="136"/>
      <c r="DK33" s="136"/>
      <c r="DL33" s="136"/>
      <c r="DM33" s="136"/>
      <c r="DN33" s="136"/>
      <c r="DO33" s="136"/>
      <c r="DP33" s="136"/>
      <c r="DQ33" s="136"/>
      <c r="DR33" s="136"/>
      <c r="DS33" s="136"/>
      <c r="DT33" s="136"/>
      <c r="DU33" s="136"/>
    </row>
    <row r="34" spans="1:125" ht="15.75" x14ac:dyDescent="0.25">
      <c r="A34" s="19"/>
      <c r="B34" s="66" t="s">
        <v>30</v>
      </c>
      <c r="C34" s="16">
        <v>42370</v>
      </c>
      <c r="D34" s="16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82">
        <v>42583</v>
      </c>
      <c r="K34" s="82">
        <v>42614</v>
      </c>
      <c r="L34" s="82">
        <v>42644</v>
      </c>
      <c r="M34" s="82">
        <v>42675</v>
      </c>
      <c r="N34" s="82">
        <v>42705</v>
      </c>
      <c r="O34" s="82">
        <v>42736</v>
      </c>
      <c r="P34" s="82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82">
        <v>43525</v>
      </c>
      <c r="AP34" s="82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  <c r="CL34" s="136"/>
      <c r="CM34" s="136"/>
      <c r="CN34" s="136"/>
      <c r="CO34" s="136"/>
      <c r="CP34" s="136"/>
      <c r="CQ34" s="136"/>
      <c r="CR34" s="136"/>
      <c r="CS34" s="136"/>
      <c r="CT34" s="136"/>
      <c r="CU34" s="136"/>
      <c r="CV34" s="136"/>
      <c r="CW34" s="136"/>
      <c r="CX34" s="136"/>
      <c r="CY34" s="136"/>
      <c r="CZ34" s="136"/>
      <c r="DA34" s="136"/>
      <c r="DB34" s="136"/>
      <c r="DC34" s="136"/>
      <c r="DD34" s="136"/>
      <c r="DE34" s="136"/>
      <c r="DF34" s="136"/>
      <c r="DG34" s="136"/>
      <c r="DH34" s="136"/>
      <c r="DI34" s="136"/>
      <c r="DJ34" s="136"/>
      <c r="DK34" s="136"/>
      <c r="DL34" s="136"/>
      <c r="DM34" s="136"/>
      <c r="DN34" s="136"/>
      <c r="DO34" s="136"/>
      <c r="DP34" s="136"/>
      <c r="DQ34" s="136"/>
      <c r="DR34" s="136"/>
      <c r="DS34" s="136"/>
      <c r="DT34" s="136"/>
      <c r="DU34" s="136"/>
    </row>
    <row r="35" spans="1:125" ht="15" customHeight="1" x14ac:dyDescent="0.25">
      <c r="A35" s="241" t="s">
        <v>29</v>
      </c>
      <c r="B35" s="37" t="s">
        <v>9</v>
      </c>
      <c r="C35" s="10"/>
      <c r="D35" s="10"/>
      <c r="E35" s="83">
        <v>0</v>
      </c>
      <c r="F35" s="83">
        <v>0</v>
      </c>
      <c r="G35" s="83">
        <v>0</v>
      </c>
      <c r="H35" s="83">
        <v>0</v>
      </c>
      <c r="I35" s="83">
        <v>0</v>
      </c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1">
        <v>0</v>
      </c>
      <c r="W35" s="101">
        <v>0</v>
      </c>
      <c r="X35" s="101">
        <v>0</v>
      </c>
      <c r="Y35" s="101">
        <v>0</v>
      </c>
      <c r="Z35" s="101">
        <v>0</v>
      </c>
      <c r="AA35" s="101">
        <v>0</v>
      </c>
      <c r="AB35" s="101">
        <v>0</v>
      </c>
      <c r="AC35" s="101">
        <v>0</v>
      </c>
      <c r="AD35" s="101">
        <v>0</v>
      </c>
      <c r="AE35" s="101">
        <v>0</v>
      </c>
      <c r="AF35" s="101">
        <v>0</v>
      </c>
      <c r="AG35" s="101">
        <v>0</v>
      </c>
      <c r="AH35" s="101">
        <v>0</v>
      </c>
      <c r="AI35" s="101">
        <v>0</v>
      </c>
      <c r="AJ35" s="101">
        <v>0</v>
      </c>
      <c r="AK35" s="101">
        <v>0</v>
      </c>
      <c r="AL35" s="101">
        <v>0</v>
      </c>
      <c r="AM35" s="101">
        <v>0</v>
      </c>
      <c r="AN35" s="101">
        <v>0</v>
      </c>
      <c r="AO35" s="96">
        <v>0</v>
      </c>
      <c r="AP35" s="96">
        <v>0</v>
      </c>
      <c r="AQ35" s="10">
        <v>0</v>
      </c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L35" s="136">
        <f>E35-'[1]Low Income'!C21</f>
        <v>0</v>
      </c>
      <c r="CM35" s="136">
        <f>F35-'[1]Low Income'!D21</f>
        <v>0</v>
      </c>
      <c r="CN35" s="136">
        <f>G35-'[1]Low Income'!E21</f>
        <v>0</v>
      </c>
      <c r="CO35" s="136">
        <f>H35-'[1]Low Income'!F21</f>
        <v>0</v>
      </c>
      <c r="CP35" s="136">
        <f>I35-'[1]Low Income'!G21</f>
        <v>0</v>
      </c>
      <c r="CQ35" s="136">
        <f>J35-'[1]Low Income'!H21</f>
        <v>0</v>
      </c>
      <c r="CR35" s="136">
        <f>K35-'[1]Low Income'!I21</f>
        <v>0</v>
      </c>
      <c r="CS35" s="136">
        <f>L35-'[1]Low Income'!J21</f>
        <v>0</v>
      </c>
      <c r="CT35" s="136">
        <f>M35-'[1]Low Income'!K21</f>
        <v>0</v>
      </c>
      <c r="CU35" s="136">
        <f>N35-'[1]Low Income'!L21</f>
        <v>0</v>
      </c>
      <c r="CV35" s="136">
        <f>O35-'[1]Low Income'!M21</f>
        <v>0</v>
      </c>
      <c r="CW35" s="136">
        <f>P35-'[1]Low Income'!N21</f>
        <v>0</v>
      </c>
      <c r="CX35" s="136">
        <f>Q35-'[1]Low Income'!O21</f>
        <v>0</v>
      </c>
      <c r="CY35" s="136">
        <f>R35-'[1]Low Income'!P21</f>
        <v>0</v>
      </c>
      <c r="CZ35" s="136">
        <f>S35-'[1]Low Income'!Q21</f>
        <v>0</v>
      </c>
      <c r="DA35" s="136">
        <f>T35-'[1]Low Income'!R21</f>
        <v>0</v>
      </c>
      <c r="DB35" s="136">
        <f>U35-'[1]Low Income'!S21</f>
        <v>0</v>
      </c>
      <c r="DC35" s="136">
        <f>V35-'[1]Low Income'!T21</f>
        <v>0</v>
      </c>
      <c r="DD35" s="136">
        <f>W35-'[1]Low Income'!U21</f>
        <v>0</v>
      </c>
      <c r="DE35" s="136">
        <f>X35-'[1]Low Income'!V21</f>
        <v>0</v>
      </c>
      <c r="DF35" s="136">
        <f>Y35-'[1]Low Income'!W21</f>
        <v>0</v>
      </c>
      <c r="DG35" s="136">
        <f>Z35-'[1]Low Income'!X21</f>
        <v>0</v>
      </c>
      <c r="DH35" s="136">
        <f>AA35-'[1]Low Income'!Y21</f>
        <v>0</v>
      </c>
      <c r="DI35" s="136">
        <f>AB35-'[1]Low Income'!Z21</f>
        <v>0</v>
      </c>
      <c r="DJ35" s="136">
        <f>AC35-'[1]Low Income'!AA21</f>
        <v>0</v>
      </c>
      <c r="DK35" s="136">
        <f>AD35-'[1]Low Income'!AB21</f>
        <v>0</v>
      </c>
      <c r="DL35" s="136">
        <f>AE35-'[1]Low Income'!AC21</f>
        <v>0</v>
      </c>
      <c r="DM35" s="136">
        <f>AF35-'[1]Low Income'!AD21</f>
        <v>0</v>
      </c>
      <c r="DN35" s="136">
        <f>AG35-'[1]Low Income'!AE21</f>
        <v>0</v>
      </c>
      <c r="DO35" s="136">
        <f>AH35-'[1]Low Income'!AF21</f>
        <v>0</v>
      </c>
      <c r="DP35" s="136">
        <f>AI35-'[1]Low Income'!AG21</f>
        <v>0</v>
      </c>
      <c r="DQ35" s="136">
        <f>AJ35-'[1]Low Income'!AH21</f>
        <v>0</v>
      </c>
      <c r="DR35" s="136">
        <f>AK35-'[1]Low Income'!AI21</f>
        <v>0</v>
      </c>
      <c r="DS35" s="136">
        <f>AL35-'[1]Low Income'!AJ21</f>
        <v>0</v>
      </c>
      <c r="DT35" s="136">
        <f>AM35-'[1]Low Income'!AK21</f>
        <v>0</v>
      </c>
      <c r="DU35" s="136">
        <f>AN35-'[1]Low Income'!AL21</f>
        <v>0</v>
      </c>
    </row>
    <row r="36" spans="1:125" x14ac:dyDescent="0.25">
      <c r="A36" s="241"/>
      <c r="B36" s="37" t="s">
        <v>6</v>
      </c>
      <c r="C36" s="10"/>
      <c r="D36" s="10"/>
      <c r="E36" s="83">
        <v>0</v>
      </c>
      <c r="F36" s="83">
        <v>0</v>
      </c>
      <c r="G36" s="83">
        <v>0</v>
      </c>
      <c r="H36" s="83">
        <v>0</v>
      </c>
      <c r="I36" s="83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1">
        <v>0</v>
      </c>
      <c r="W36" s="101">
        <v>0</v>
      </c>
      <c r="X36" s="101">
        <v>0</v>
      </c>
      <c r="Y36" s="101">
        <v>0</v>
      </c>
      <c r="Z36" s="101">
        <v>0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101">
        <v>0</v>
      </c>
      <c r="AH36" s="101">
        <v>0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96">
        <v>0</v>
      </c>
      <c r="AP36" s="96">
        <v>0</v>
      </c>
      <c r="AQ36" s="10">
        <v>0</v>
      </c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L36" s="136">
        <f>E36-'[1]Low Income'!C22</f>
        <v>0</v>
      </c>
      <c r="CM36" s="136">
        <f>F36-'[1]Low Income'!D22</f>
        <v>0</v>
      </c>
      <c r="CN36" s="136">
        <f>G36-'[1]Low Income'!E22</f>
        <v>0</v>
      </c>
      <c r="CO36" s="136">
        <f>H36-'[1]Low Income'!F22</f>
        <v>0</v>
      </c>
      <c r="CP36" s="136">
        <f>I36-'[1]Low Income'!G22</f>
        <v>0</v>
      </c>
      <c r="CQ36" s="136">
        <f>J36-'[1]Low Income'!H22</f>
        <v>0</v>
      </c>
      <c r="CR36" s="136">
        <f>K36-'[1]Low Income'!I22</f>
        <v>0</v>
      </c>
      <c r="CS36" s="136">
        <f>L36-'[1]Low Income'!J22</f>
        <v>0</v>
      </c>
      <c r="CT36" s="136">
        <f>M36-'[1]Low Income'!K22</f>
        <v>0</v>
      </c>
      <c r="CU36" s="136">
        <f>N36-'[1]Low Income'!L22</f>
        <v>0</v>
      </c>
      <c r="CV36" s="136">
        <f>O36-'[1]Low Income'!M22</f>
        <v>0</v>
      </c>
      <c r="CW36" s="136">
        <f>P36-'[1]Low Income'!N22</f>
        <v>0</v>
      </c>
      <c r="CX36" s="136">
        <f>Q36-'[1]Low Income'!O22</f>
        <v>0</v>
      </c>
      <c r="CY36" s="136">
        <f>R36-'[1]Low Income'!P22</f>
        <v>0</v>
      </c>
      <c r="CZ36" s="136">
        <f>S36-'[1]Low Income'!Q22</f>
        <v>0</v>
      </c>
      <c r="DA36" s="136">
        <f>T36-'[1]Low Income'!R22</f>
        <v>0</v>
      </c>
      <c r="DB36" s="136">
        <f>U36-'[1]Low Income'!S22</f>
        <v>0</v>
      </c>
      <c r="DC36" s="136">
        <f>V36-'[1]Low Income'!T22</f>
        <v>0</v>
      </c>
      <c r="DD36" s="136">
        <f>W36-'[1]Low Income'!U22</f>
        <v>0</v>
      </c>
      <c r="DE36" s="136">
        <f>X36-'[1]Low Income'!V22</f>
        <v>0</v>
      </c>
      <c r="DF36" s="136">
        <f>Y36-'[1]Low Income'!W22</f>
        <v>0</v>
      </c>
      <c r="DG36" s="136">
        <f>Z36-'[1]Low Income'!X22</f>
        <v>0</v>
      </c>
      <c r="DH36" s="136">
        <f>AA36-'[1]Low Income'!Y22</f>
        <v>0</v>
      </c>
      <c r="DI36" s="136">
        <f>AB36-'[1]Low Income'!Z22</f>
        <v>0</v>
      </c>
      <c r="DJ36" s="136">
        <f>AC36-'[1]Low Income'!AA22</f>
        <v>0</v>
      </c>
      <c r="DK36" s="136">
        <f>AD36-'[1]Low Income'!AB22</f>
        <v>0</v>
      </c>
      <c r="DL36" s="136">
        <f>AE36-'[1]Low Income'!AC22</f>
        <v>0</v>
      </c>
      <c r="DM36" s="136">
        <f>AF36-'[1]Low Income'!AD22</f>
        <v>0</v>
      </c>
      <c r="DN36" s="136">
        <f>AG36-'[1]Low Income'!AE22</f>
        <v>0</v>
      </c>
      <c r="DO36" s="136">
        <f>AH36-'[1]Low Income'!AF22</f>
        <v>0</v>
      </c>
      <c r="DP36" s="136">
        <f>AI36-'[1]Low Income'!AG22</f>
        <v>0</v>
      </c>
      <c r="DQ36" s="136">
        <f>AJ36-'[1]Low Income'!AH22</f>
        <v>0</v>
      </c>
      <c r="DR36" s="136">
        <f>AK36-'[1]Low Income'!AI22</f>
        <v>0</v>
      </c>
      <c r="DS36" s="136">
        <f>AL36-'[1]Low Income'!AJ22</f>
        <v>0</v>
      </c>
      <c r="DT36" s="136">
        <f>AM36-'[1]Low Income'!AK22</f>
        <v>0</v>
      </c>
      <c r="DU36" s="136">
        <f>AN36-'[1]Low Income'!AL22</f>
        <v>0</v>
      </c>
    </row>
    <row r="37" spans="1:125" x14ac:dyDescent="0.25">
      <c r="A37" s="241"/>
      <c r="B37" s="37" t="s">
        <v>10</v>
      </c>
      <c r="C37" s="10"/>
      <c r="D37" s="10"/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1">
        <v>0</v>
      </c>
      <c r="W37" s="101">
        <v>0</v>
      </c>
      <c r="X37" s="101">
        <v>0</v>
      </c>
      <c r="Y37" s="101">
        <v>0</v>
      </c>
      <c r="Z37" s="101">
        <v>0</v>
      </c>
      <c r="AA37" s="101">
        <v>0</v>
      </c>
      <c r="AB37" s="101">
        <v>0</v>
      </c>
      <c r="AC37" s="101">
        <v>0</v>
      </c>
      <c r="AD37" s="101">
        <v>0</v>
      </c>
      <c r="AE37" s="101">
        <v>0</v>
      </c>
      <c r="AF37" s="101">
        <v>0</v>
      </c>
      <c r="AG37" s="101">
        <v>0</v>
      </c>
      <c r="AH37" s="101">
        <v>0</v>
      </c>
      <c r="AI37" s="101">
        <v>0</v>
      </c>
      <c r="AJ37" s="101">
        <v>0</v>
      </c>
      <c r="AK37" s="101">
        <v>0</v>
      </c>
      <c r="AL37" s="101">
        <v>0</v>
      </c>
      <c r="AM37" s="101">
        <v>0</v>
      </c>
      <c r="AN37" s="101">
        <v>0</v>
      </c>
      <c r="AO37" s="96">
        <v>0</v>
      </c>
      <c r="AP37" s="96">
        <v>0</v>
      </c>
      <c r="AQ37" s="10">
        <v>0</v>
      </c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L37" s="136">
        <f>E37-'[1]Low Income'!C23</f>
        <v>0</v>
      </c>
      <c r="CM37" s="136">
        <f>F37-'[1]Low Income'!D23</f>
        <v>0</v>
      </c>
      <c r="CN37" s="136">
        <f>G37-'[1]Low Income'!E23</f>
        <v>0</v>
      </c>
      <c r="CO37" s="136">
        <f>H37-'[1]Low Income'!F23</f>
        <v>0</v>
      </c>
      <c r="CP37" s="136">
        <f>I37-'[1]Low Income'!G23</f>
        <v>0</v>
      </c>
      <c r="CQ37" s="136">
        <f>J37-'[1]Low Income'!H23</f>
        <v>0</v>
      </c>
      <c r="CR37" s="136">
        <f>K37-'[1]Low Income'!I23</f>
        <v>0</v>
      </c>
      <c r="CS37" s="136">
        <f>L37-'[1]Low Income'!J23</f>
        <v>0</v>
      </c>
      <c r="CT37" s="136">
        <f>M37-'[1]Low Income'!K23</f>
        <v>0</v>
      </c>
      <c r="CU37" s="136">
        <f>N37-'[1]Low Income'!L23</f>
        <v>0</v>
      </c>
      <c r="CV37" s="136">
        <f>O37-'[1]Low Income'!M23</f>
        <v>0</v>
      </c>
      <c r="CW37" s="136">
        <f>P37-'[1]Low Income'!N23</f>
        <v>0</v>
      </c>
      <c r="CX37" s="136">
        <f>Q37-'[1]Low Income'!O23</f>
        <v>0</v>
      </c>
      <c r="CY37" s="136">
        <f>R37-'[1]Low Income'!P23</f>
        <v>0</v>
      </c>
      <c r="CZ37" s="136">
        <f>S37-'[1]Low Income'!Q23</f>
        <v>0</v>
      </c>
      <c r="DA37" s="136">
        <f>T37-'[1]Low Income'!R23</f>
        <v>0</v>
      </c>
      <c r="DB37" s="136">
        <f>U37-'[1]Low Income'!S23</f>
        <v>0</v>
      </c>
      <c r="DC37" s="136">
        <f>V37-'[1]Low Income'!T23</f>
        <v>0</v>
      </c>
      <c r="DD37" s="136">
        <f>W37-'[1]Low Income'!U23</f>
        <v>0</v>
      </c>
      <c r="DE37" s="136">
        <f>X37-'[1]Low Income'!V23</f>
        <v>0</v>
      </c>
      <c r="DF37" s="136">
        <f>Y37-'[1]Low Income'!W23</f>
        <v>0</v>
      </c>
      <c r="DG37" s="136">
        <f>Z37-'[1]Low Income'!X23</f>
        <v>0</v>
      </c>
      <c r="DH37" s="136">
        <f>AA37-'[1]Low Income'!Y23</f>
        <v>0</v>
      </c>
      <c r="DI37" s="136">
        <f>AB37-'[1]Low Income'!Z23</f>
        <v>0</v>
      </c>
      <c r="DJ37" s="136">
        <f>AC37-'[1]Low Income'!AA23</f>
        <v>0</v>
      </c>
      <c r="DK37" s="136">
        <f>AD37-'[1]Low Income'!AB23</f>
        <v>0</v>
      </c>
      <c r="DL37" s="136">
        <f>AE37-'[1]Low Income'!AC23</f>
        <v>0</v>
      </c>
      <c r="DM37" s="136">
        <f>AF37-'[1]Low Income'!AD23</f>
        <v>0</v>
      </c>
      <c r="DN37" s="136">
        <f>AG37-'[1]Low Income'!AE23</f>
        <v>0</v>
      </c>
      <c r="DO37" s="136">
        <f>AH37-'[1]Low Income'!AF23</f>
        <v>0</v>
      </c>
      <c r="DP37" s="136">
        <f>AI37-'[1]Low Income'!AG23</f>
        <v>0</v>
      </c>
      <c r="DQ37" s="136">
        <f>AJ37-'[1]Low Income'!AH23</f>
        <v>0</v>
      </c>
      <c r="DR37" s="136">
        <f>AK37-'[1]Low Income'!AI23</f>
        <v>0</v>
      </c>
      <c r="DS37" s="136">
        <f>AL37-'[1]Low Income'!AJ23</f>
        <v>0</v>
      </c>
      <c r="DT37" s="136">
        <f>AM37-'[1]Low Income'!AK23</f>
        <v>0</v>
      </c>
      <c r="DU37" s="136">
        <f>AN37-'[1]Low Income'!AL23</f>
        <v>0</v>
      </c>
    </row>
    <row r="38" spans="1:125" x14ac:dyDescent="0.25">
      <c r="A38" s="241"/>
      <c r="B38" s="37" t="s">
        <v>1</v>
      </c>
      <c r="C38" s="10"/>
      <c r="D38" s="10"/>
      <c r="E38" s="83">
        <v>0</v>
      </c>
      <c r="F38" s="83">
        <v>0</v>
      </c>
      <c r="G38" s="83">
        <v>0</v>
      </c>
      <c r="H38" s="83">
        <v>0</v>
      </c>
      <c r="I38" s="83">
        <v>0</v>
      </c>
      <c r="J38" s="101">
        <v>0</v>
      </c>
      <c r="K38" s="101">
        <v>0</v>
      </c>
      <c r="L38" s="101">
        <v>0</v>
      </c>
      <c r="M38" s="101">
        <v>0</v>
      </c>
      <c r="N38" s="101">
        <v>0</v>
      </c>
      <c r="O38" s="101">
        <v>0</v>
      </c>
      <c r="P38" s="101">
        <v>0</v>
      </c>
      <c r="Q38" s="101">
        <v>0</v>
      </c>
      <c r="R38" s="101">
        <v>0</v>
      </c>
      <c r="S38" s="101">
        <v>0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101">
        <v>0</v>
      </c>
      <c r="AA38" s="101">
        <v>0</v>
      </c>
      <c r="AB38" s="101">
        <v>0</v>
      </c>
      <c r="AC38" s="101">
        <v>0</v>
      </c>
      <c r="AD38" s="101">
        <v>0</v>
      </c>
      <c r="AE38" s="101">
        <v>0</v>
      </c>
      <c r="AF38" s="101">
        <v>0</v>
      </c>
      <c r="AG38" s="101">
        <v>1819.0632474401114</v>
      </c>
      <c r="AH38" s="101">
        <v>0</v>
      </c>
      <c r="AI38" s="101">
        <v>0</v>
      </c>
      <c r="AJ38" s="101">
        <v>0</v>
      </c>
      <c r="AK38" s="101">
        <v>0</v>
      </c>
      <c r="AL38" s="101">
        <v>0</v>
      </c>
      <c r="AM38" s="101">
        <v>0</v>
      </c>
      <c r="AN38" s="101">
        <v>0</v>
      </c>
      <c r="AO38" s="96">
        <v>1E-8</v>
      </c>
      <c r="AP38" s="96">
        <v>1E-8</v>
      </c>
      <c r="AQ38" s="83">
        <v>1E-8</v>
      </c>
      <c r="AR38" s="83">
        <v>1E-8</v>
      </c>
      <c r="AS38" s="83">
        <v>1E-8</v>
      </c>
      <c r="AT38" s="83">
        <v>1E-8</v>
      </c>
      <c r="AU38" s="83">
        <v>1E-8</v>
      </c>
      <c r="AV38" s="83">
        <v>1E-8</v>
      </c>
      <c r="AW38" s="83">
        <v>1E-8</v>
      </c>
      <c r="AX38" s="83">
        <v>1E-8</v>
      </c>
      <c r="AY38" s="83">
        <v>1E-8</v>
      </c>
      <c r="AZ38" s="83">
        <v>1E-8</v>
      </c>
      <c r="BA38" s="83">
        <v>1E-8</v>
      </c>
      <c r="BB38" s="83"/>
      <c r="BC38" s="83"/>
      <c r="BD38" s="83"/>
      <c r="BE38" s="83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L38" s="136">
        <f>E38-'[1]Low Income'!C24</f>
        <v>0</v>
      </c>
      <c r="CM38" s="136">
        <f>F38-'[1]Low Income'!D24</f>
        <v>0</v>
      </c>
      <c r="CN38" s="136">
        <f>G38-'[1]Low Income'!E24</f>
        <v>0</v>
      </c>
      <c r="CO38" s="136">
        <f>H38-'[1]Low Income'!F24</f>
        <v>0</v>
      </c>
      <c r="CP38" s="136">
        <f>I38-'[1]Low Income'!G24</f>
        <v>0</v>
      </c>
      <c r="CQ38" s="136">
        <f>J38-'[1]Low Income'!H24</f>
        <v>0</v>
      </c>
      <c r="CR38" s="136">
        <f>K38-'[1]Low Income'!I24</f>
        <v>0</v>
      </c>
      <c r="CS38" s="136">
        <f>L38-'[1]Low Income'!J24</f>
        <v>0</v>
      </c>
      <c r="CT38" s="136">
        <f>M38-'[1]Low Income'!K24</f>
        <v>0</v>
      </c>
      <c r="CU38" s="136">
        <f>N38-'[1]Low Income'!L24</f>
        <v>0</v>
      </c>
      <c r="CV38" s="136">
        <f>O38-'[1]Low Income'!M24</f>
        <v>0</v>
      </c>
      <c r="CW38" s="136">
        <f>P38-'[1]Low Income'!N24</f>
        <v>0</v>
      </c>
      <c r="CX38" s="136">
        <f>Q38-'[1]Low Income'!O24</f>
        <v>0</v>
      </c>
      <c r="CY38" s="136">
        <f>R38-'[1]Low Income'!P24</f>
        <v>0</v>
      </c>
      <c r="CZ38" s="136">
        <f>S38-'[1]Low Income'!Q24</f>
        <v>0</v>
      </c>
      <c r="DA38" s="136">
        <f>T38-'[1]Low Income'!R24</f>
        <v>0</v>
      </c>
      <c r="DB38" s="136">
        <f>U38-'[1]Low Income'!S24</f>
        <v>0</v>
      </c>
      <c r="DC38" s="136">
        <f>V38-'[1]Low Income'!T24</f>
        <v>0</v>
      </c>
      <c r="DD38" s="136">
        <f>W38-'[1]Low Income'!U24</f>
        <v>0</v>
      </c>
      <c r="DE38" s="136">
        <f>X38-'[1]Low Income'!V24</f>
        <v>0</v>
      </c>
      <c r="DF38" s="136">
        <f>Y38-'[1]Low Income'!W24</f>
        <v>0</v>
      </c>
      <c r="DG38" s="136">
        <f>Z38-'[1]Low Income'!X24</f>
        <v>0</v>
      </c>
      <c r="DH38" s="136">
        <f>AA38-'[1]Low Income'!Y24</f>
        <v>0</v>
      </c>
      <c r="DI38" s="136">
        <f>AB38-'[1]Low Income'!Z24</f>
        <v>0</v>
      </c>
      <c r="DJ38" s="136">
        <f>AC38-'[1]Low Income'!AA24</f>
        <v>0</v>
      </c>
      <c r="DK38" s="136">
        <f>AD38-'[1]Low Income'!AB24</f>
        <v>0</v>
      </c>
      <c r="DL38" s="136">
        <f>AE38-'[1]Low Income'!AC24</f>
        <v>0</v>
      </c>
      <c r="DM38" s="136">
        <f>AF38-'[1]Low Income'!AD24</f>
        <v>0</v>
      </c>
      <c r="DN38" s="136">
        <f>AG38-'[1]Low Income'!AE24</f>
        <v>0</v>
      </c>
      <c r="DO38" s="136">
        <f>AH38-'[1]Low Income'!AF24</f>
        <v>0</v>
      </c>
      <c r="DP38" s="136">
        <f>AI38-'[1]Low Income'!AG24</f>
        <v>0</v>
      </c>
      <c r="DQ38" s="136">
        <f>AJ38-'[1]Low Income'!AH24</f>
        <v>0</v>
      </c>
      <c r="DR38" s="136">
        <f>AK38-'[1]Low Income'!AI24</f>
        <v>0</v>
      </c>
      <c r="DS38" s="136">
        <f>AL38-'[1]Low Income'!AJ24</f>
        <v>0</v>
      </c>
      <c r="DT38" s="136">
        <f>AM38-'[1]Low Income'!AK24</f>
        <v>0</v>
      </c>
      <c r="DU38" s="136">
        <f>AN38-'[1]Low Income'!AL24</f>
        <v>0</v>
      </c>
    </row>
    <row r="39" spans="1:125" x14ac:dyDescent="0.25">
      <c r="A39" s="241"/>
      <c r="B39" s="37" t="s">
        <v>11</v>
      </c>
      <c r="C39" s="10"/>
      <c r="D39" s="10"/>
      <c r="E39" s="83">
        <v>0</v>
      </c>
      <c r="F39" s="83">
        <v>0</v>
      </c>
      <c r="G39" s="83">
        <v>0</v>
      </c>
      <c r="H39" s="83">
        <v>0</v>
      </c>
      <c r="I39" s="83">
        <v>0</v>
      </c>
      <c r="J39" s="101">
        <v>0</v>
      </c>
      <c r="K39" s="101">
        <v>0</v>
      </c>
      <c r="L39" s="101">
        <v>0</v>
      </c>
      <c r="M39" s="101">
        <v>0</v>
      </c>
      <c r="N39" s="101">
        <v>0</v>
      </c>
      <c r="O39" s="101">
        <v>0</v>
      </c>
      <c r="P39" s="101">
        <v>0</v>
      </c>
      <c r="Q39" s="101">
        <v>0</v>
      </c>
      <c r="R39" s="101">
        <v>0</v>
      </c>
      <c r="S39" s="101">
        <v>0</v>
      </c>
      <c r="T39" s="101">
        <v>0</v>
      </c>
      <c r="U39" s="101">
        <v>0</v>
      </c>
      <c r="V39" s="101">
        <v>0</v>
      </c>
      <c r="W39" s="101">
        <v>0</v>
      </c>
      <c r="X39" s="101">
        <v>0</v>
      </c>
      <c r="Y39" s="101">
        <v>3369.7818884101002</v>
      </c>
      <c r="Z39" s="101">
        <v>16860.169236002577</v>
      </c>
      <c r="AA39" s="101">
        <v>7222.0037298516454</v>
      </c>
      <c r="AB39" s="101">
        <v>181757.83567375489</v>
      </c>
      <c r="AC39" s="101">
        <v>0</v>
      </c>
      <c r="AD39" s="101">
        <v>0</v>
      </c>
      <c r="AE39" s="101">
        <v>0</v>
      </c>
      <c r="AF39" s="101">
        <v>0</v>
      </c>
      <c r="AG39" s="101">
        <v>295532.62637199112</v>
      </c>
      <c r="AH39" s="101">
        <v>7230.4856350630444</v>
      </c>
      <c r="AI39" s="101">
        <v>0</v>
      </c>
      <c r="AJ39" s="101">
        <v>200249.32054333956</v>
      </c>
      <c r="AK39" s="101">
        <v>309039.98039300664</v>
      </c>
      <c r="AL39" s="101">
        <v>2509.2096267798693</v>
      </c>
      <c r="AM39" s="101">
        <v>0</v>
      </c>
      <c r="AN39" s="101">
        <v>464781.55948675808</v>
      </c>
      <c r="AO39" s="96">
        <v>0</v>
      </c>
      <c r="AP39" s="96">
        <v>0</v>
      </c>
      <c r="AQ39" s="10">
        <v>0</v>
      </c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L39" s="136">
        <f>E39-'[1]Low Income'!C25</f>
        <v>0</v>
      </c>
      <c r="CM39" s="136">
        <f>F39-'[1]Low Income'!D25</f>
        <v>0</v>
      </c>
      <c r="CN39" s="136">
        <f>G39-'[1]Low Income'!E25</f>
        <v>0</v>
      </c>
      <c r="CO39" s="136">
        <f>H39-'[1]Low Income'!F25</f>
        <v>0</v>
      </c>
      <c r="CP39" s="136">
        <f>I39-'[1]Low Income'!G25</f>
        <v>0</v>
      </c>
      <c r="CQ39" s="136">
        <f>J39-'[1]Low Income'!H25</f>
        <v>0</v>
      </c>
      <c r="CR39" s="136">
        <f>K39-'[1]Low Income'!I25</f>
        <v>0</v>
      </c>
      <c r="CS39" s="136">
        <f>L39-'[1]Low Income'!J25</f>
        <v>0</v>
      </c>
      <c r="CT39" s="136">
        <f>M39-'[1]Low Income'!K25</f>
        <v>0</v>
      </c>
      <c r="CU39" s="136">
        <f>N39-'[1]Low Income'!L25</f>
        <v>0</v>
      </c>
      <c r="CV39" s="136">
        <f>O39-'[1]Low Income'!M25</f>
        <v>0</v>
      </c>
      <c r="CW39" s="136">
        <f>P39-'[1]Low Income'!N25</f>
        <v>0</v>
      </c>
      <c r="CX39" s="136">
        <f>Q39-'[1]Low Income'!O25</f>
        <v>0</v>
      </c>
      <c r="CY39" s="136">
        <f>R39-'[1]Low Income'!P25</f>
        <v>0</v>
      </c>
      <c r="CZ39" s="136">
        <f>S39-'[1]Low Income'!Q25</f>
        <v>0</v>
      </c>
      <c r="DA39" s="136">
        <f>T39-'[1]Low Income'!R25</f>
        <v>0</v>
      </c>
      <c r="DB39" s="136">
        <f>U39-'[1]Low Income'!S25</f>
        <v>0</v>
      </c>
      <c r="DC39" s="136">
        <f>V39-'[1]Low Income'!T25</f>
        <v>0</v>
      </c>
      <c r="DD39" s="136">
        <f>W39-'[1]Low Income'!U25</f>
        <v>0</v>
      </c>
      <c r="DE39" s="136">
        <f>X39-'[1]Low Income'!V25</f>
        <v>0</v>
      </c>
      <c r="DF39" s="136">
        <f>Y39-'[1]Low Income'!W25</f>
        <v>0</v>
      </c>
      <c r="DG39" s="136">
        <f>Z39-'[1]Low Income'!X25</f>
        <v>0</v>
      </c>
      <c r="DH39" s="136">
        <f>AA39-'[1]Low Income'!Y25</f>
        <v>0</v>
      </c>
      <c r="DI39" s="136">
        <f>AB39-'[1]Low Income'!Z25</f>
        <v>0</v>
      </c>
      <c r="DJ39" s="136">
        <f>AC39-'[1]Low Income'!AA25</f>
        <v>0</v>
      </c>
      <c r="DK39" s="136">
        <f>AD39-'[1]Low Income'!AB25</f>
        <v>0</v>
      </c>
      <c r="DL39" s="136">
        <f>AE39-'[1]Low Income'!AC25</f>
        <v>0</v>
      </c>
      <c r="DM39" s="136">
        <f>AF39-'[1]Low Income'!AD25</f>
        <v>0</v>
      </c>
      <c r="DN39" s="136">
        <f>AG39-'[1]Low Income'!AE25</f>
        <v>0</v>
      </c>
      <c r="DO39" s="136">
        <f>AH39-'[1]Low Income'!AF25</f>
        <v>0</v>
      </c>
      <c r="DP39" s="136">
        <f>AI39-'[1]Low Income'!AG25</f>
        <v>0</v>
      </c>
      <c r="DQ39" s="136">
        <f>AJ39-'[1]Low Income'!AH25</f>
        <v>0</v>
      </c>
      <c r="DR39" s="136">
        <f>AK39-'[1]Low Income'!AI25</f>
        <v>0</v>
      </c>
      <c r="DS39" s="136">
        <f>AL39-'[1]Low Income'!AJ25</f>
        <v>0</v>
      </c>
      <c r="DT39" s="136">
        <f>AM39-'[1]Low Income'!AK25</f>
        <v>0</v>
      </c>
      <c r="DU39" s="136">
        <f>AN39-'[1]Low Income'!AL25</f>
        <v>0</v>
      </c>
    </row>
    <row r="40" spans="1:125" x14ac:dyDescent="0.25">
      <c r="A40" s="241"/>
      <c r="B40" s="37" t="s">
        <v>12</v>
      </c>
      <c r="C40" s="10"/>
      <c r="D40" s="10"/>
      <c r="E40" s="83">
        <v>0</v>
      </c>
      <c r="F40" s="83">
        <v>0</v>
      </c>
      <c r="G40" s="83">
        <v>0</v>
      </c>
      <c r="H40" s="83">
        <v>0</v>
      </c>
      <c r="I40" s="83">
        <v>0</v>
      </c>
      <c r="J40" s="101">
        <v>0</v>
      </c>
      <c r="K40" s="101">
        <v>0</v>
      </c>
      <c r="L40" s="101">
        <v>0</v>
      </c>
      <c r="M40" s="101">
        <v>0</v>
      </c>
      <c r="N40" s="101">
        <v>0</v>
      </c>
      <c r="O40" s="101">
        <v>0</v>
      </c>
      <c r="P40" s="101">
        <v>0</v>
      </c>
      <c r="Q40" s="101">
        <v>0</v>
      </c>
      <c r="R40" s="101">
        <v>0</v>
      </c>
      <c r="S40" s="101">
        <v>0</v>
      </c>
      <c r="T40" s="101">
        <v>0</v>
      </c>
      <c r="U40" s="101">
        <v>0</v>
      </c>
      <c r="V40" s="101">
        <v>0</v>
      </c>
      <c r="W40" s="101">
        <v>0</v>
      </c>
      <c r="X40" s="101">
        <v>0</v>
      </c>
      <c r="Y40" s="101">
        <v>0</v>
      </c>
      <c r="Z40" s="101">
        <v>0</v>
      </c>
      <c r="AA40" s="101">
        <v>0</v>
      </c>
      <c r="AB40" s="101">
        <v>0</v>
      </c>
      <c r="AC40" s="101">
        <v>0</v>
      </c>
      <c r="AD40" s="101">
        <v>0</v>
      </c>
      <c r="AE40" s="101">
        <v>0</v>
      </c>
      <c r="AF40" s="101">
        <v>0</v>
      </c>
      <c r="AG40" s="101">
        <v>0</v>
      </c>
      <c r="AH40" s="101">
        <v>0</v>
      </c>
      <c r="AI40" s="101">
        <v>0</v>
      </c>
      <c r="AJ40" s="101">
        <v>0</v>
      </c>
      <c r="AK40" s="101">
        <v>0</v>
      </c>
      <c r="AL40" s="101">
        <v>0</v>
      </c>
      <c r="AM40" s="101">
        <v>0</v>
      </c>
      <c r="AN40" s="101">
        <v>0</v>
      </c>
      <c r="AO40" s="96">
        <v>0</v>
      </c>
      <c r="AP40" s="96">
        <v>0</v>
      </c>
      <c r="AQ40" s="10">
        <v>0</v>
      </c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L40" s="136">
        <f>E40-'[1]Low Income'!C26</f>
        <v>0</v>
      </c>
      <c r="CM40" s="136">
        <f>F40-'[1]Low Income'!D26</f>
        <v>0</v>
      </c>
      <c r="CN40" s="136">
        <f>G40-'[1]Low Income'!E26</f>
        <v>0</v>
      </c>
      <c r="CO40" s="136">
        <f>H40-'[1]Low Income'!F26</f>
        <v>0</v>
      </c>
      <c r="CP40" s="136">
        <f>I40-'[1]Low Income'!G26</f>
        <v>0</v>
      </c>
      <c r="CQ40" s="136">
        <f>J40-'[1]Low Income'!H26</f>
        <v>0</v>
      </c>
      <c r="CR40" s="136">
        <f>K40-'[1]Low Income'!I26</f>
        <v>0</v>
      </c>
      <c r="CS40" s="136">
        <f>L40-'[1]Low Income'!J26</f>
        <v>0</v>
      </c>
      <c r="CT40" s="136">
        <f>M40-'[1]Low Income'!K26</f>
        <v>0</v>
      </c>
      <c r="CU40" s="136">
        <f>N40-'[1]Low Income'!L26</f>
        <v>0</v>
      </c>
      <c r="CV40" s="136">
        <f>O40-'[1]Low Income'!M26</f>
        <v>0</v>
      </c>
      <c r="CW40" s="136">
        <f>P40-'[1]Low Income'!N26</f>
        <v>0</v>
      </c>
      <c r="CX40" s="136">
        <f>Q40-'[1]Low Income'!O26</f>
        <v>0</v>
      </c>
      <c r="CY40" s="136">
        <f>R40-'[1]Low Income'!P26</f>
        <v>0</v>
      </c>
      <c r="CZ40" s="136">
        <f>S40-'[1]Low Income'!Q26</f>
        <v>0</v>
      </c>
      <c r="DA40" s="136">
        <f>T40-'[1]Low Income'!R26</f>
        <v>0</v>
      </c>
      <c r="DB40" s="136">
        <f>U40-'[1]Low Income'!S26</f>
        <v>0</v>
      </c>
      <c r="DC40" s="136">
        <f>V40-'[1]Low Income'!T26</f>
        <v>0</v>
      </c>
      <c r="DD40" s="136">
        <f>W40-'[1]Low Income'!U26</f>
        <v>0</v>
      </c>
      <c r="DE40" s="136">
        <f>X40-'[1]Low Income'!V26</f>
        <v>0</v>
      </c>
      <c r="DF40" s="136">
        <f>Y40-'[1]Low Income'!W26</f>
        <v>0</v>
      </c>
      <c r="DG40" s="136">
        <f>Z40-'[1]Low Income'!X26</f>
        <v>0</v>
      </c>
      <c r="DH40" s="136">
        <f>AA40-'[1]Low Income'!Y26</f>
        <v>0</v>
      </c>
      <c r="DI40" s="136">
        <f>AB40-'[1]Low Income'!Z26</f>
        <v>0</v>
      </c>
      <c r="DJ40" s="136">
        <f>AC40-'[1]Low Income'!AA26</f>
        <v>0</v>
      </c>
      <c r="DK40" s="136">
        <f>AD40-'[1]Low Income'!AB26</f>
        <v>0</v>
      </c>
      <c r="DL40" s="136">
        <f>AE40-'[1]Low Income'!AC26</f>
        <v>0</v>
      </c>
      <c r="DM40" s="136">
        <f>AF40-'[1]Low Income'!AD26</f>
        <v>0</v>
      </c>
      <c r="DN40" s="136">
        <f>AG40-'[1]Low Income'!AE26</f>
        <v>0</v>
      </c>
      <c r="DO40" s="136">
        <f>AH40-'[1]Low Income'!AF26</f>
        <v>0</v>
      </c>
      <c r="DP40" s="136">
        <f>AI40-'[1]Low Income'!AG26</f>
        <v>0</v>
      </c>
      <c r="DQ40" s="136">
        <f>AJ40-'[1]Low Income'!AH26</f>
        <v>0</v>
      </c>
      <c r="DR40" s="136">
        <f>AK40-'[1]Low Income'!AI26</f>
        <v>0</v>
      </c>
      <c r="DS40" s="136">
        <f>AL40-'[1]Low Income'!AJ26</f>
        <v>0</v>
      </c>
      <c r="DT40" s="136">
        <f>AM40-'[1]Low Income'!AK26</f>
        <v>0</v>
      </c>
      <c r="DU40" s="136">
        <f>AN40-'[1]Low Income'!AL26</f>
        <v>0</v>
      </c>
    </row>
    <row r="41" spans="1:125" x14ac:dyDescent="0.25">
      <c r="A41" s="241"/>
      <c r="B41" s="37" t="s">
        <v>3</v>
      </c>
      <c r="C41" s="10"/>
      <c r="D41" s="10"/>
      <c r="E41" s="83">
        <v>0</v>
      </c>
      <c r="F41" s="83">
        <v>0</v>
      </c>
      <c r="G41" s="83">
        <v>0</v>
      </c>
      <c r="H41" s="83">
        <v>0</v>
      </c>
      <c r="I41" s="83">
        <v>0</v>
      </c>
      <c r="J41" s="101">
        <v>0</v>
      </c>
      <c r="K41" s="101">
        <v>0</v>
      </c>
      <c r="L41" s="101">
        <v>0</v>
      </c>
      <c r="M41" s="101">
        <v>0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  <c r="X41" s="101">
        <v>2872.5299713447384</v>
      </c>
      <c r="Y41" s="101">
        <v>0</v>
      </c>
      <c r="Z41" s="101">
        <v>0</v>
      </c>
      <c r="AA41" s="101">
        <v>0</v>
      </c>
      <c r="AB41" s="101">
        <v>0</v>
      </c>
      <c r="AC41" s="101">
        <v>0</v>
      </c>
      <c r="AD41" s="101">
        <v>0</v>
      </c>
      <c r="AE41" s="101">
        <v>0</v>
      </c>
      <c r="AF41" s="101">
        <v>0</v>
      </c>
      <c r="AG41" s="101">
        <v>0</v>
      </c>
      <c r="AH41" s="101">
        <v>16872.862263156458</v>
      </c>
      <c r="AI41" s="101">
        <v>0</v>
      </c>
      <c r="AJ41" s="101">
        <v>0</v>
      </c>
      <c r="AK41" s="101">
        <v>864177.04266269447</v>
      </c>
      <c r="AL41" s="101">
        <v>0</v>
      </c>
      <c r="AM41" s="101">
        <v>0</v>
      </c>
      <c r="AN41" s="101">
        <v>1156.2209436869</v>
      </c>
      <c r="AO41" s="96">
        <v>0</v>
      </c>
      <c r="AP41" s="96">
        <v>0</v>
      </c>
      <c r="AQ41" s="10">
        <v>0</v>
      </c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L41" s="136">
        <f>E41-'[1]Low Income'!C27</f>
        <v>0</v>
      </c>
      <c r="CM41" s="136">
        <f>F41-'[1]Low Income'!D27</f>
        <v>0</v>
      </c>
      <c r="CN41" s="136">
        <f>G41-'[1]Low Income'!E27</f>
        <v>0</v>
      </c>
      <c r="CO41" s="136">
        <f>H41-'[1]Low Income'!F27</f>
        <v>0</v>
      </c>
      <c r="CP41" s="136">
        <f>I41-'[1]Low Income'!G27</f>
        <v>0</v>
      </c>
      <c r="CQ41" s="136">
        <f>J41-'[1]Low Income'!H27</f>
        <v>0</v>
      </c>
      <c r="CR41" s="136">
        <f>K41-'[1]Low Income'!I27</f>
        <v>0</v>
      </c>
      <c r="CS41" s="136">
        <f>L41-'[1]Low Income'!J27</f>
        <v>0</v>
      </c>
      <c r="CT41" s="136">
        <f>M41-'[1]Low Income'!K27</f>
        <v>0</v>
      </c>
      <c r="CU41" s="136">
        <f>N41-'[1]Low Income'!L27</f>
        <v>0</v>
      </c>
      <c r="CV41" s="136">
        <f>O41-'[1]Low Income'!M27</f>
        <v>0</v>
      </c>
      <c r="CW41" s="136">
        <f>P41-'[1]Low Income'!N27</f>
        <v>0</v>
      </c>
      <c r="CX41" s="136">
        <f>Q41-'[1]Low Income'!O27</f>
        <v>0</v>
      </c>
      <c r="CY41" s="136">
        <f>R41-'[1]Low Income'!P27</f>
        <v>0</v>
      </c>
      <c r="CZ41" s="136">
        <f>S41-'[1]Low Income'!Q27</f>
        <v>0</v>
      </c>
      <c r="DA41" s="136">
        <f>T41-'[1]Low Income'!R27</f>
        <v>0</v>
      </c>
      <c r="DB41" s="136">
        <f>U41-'[1]Low Income'!S27</f>
        <v>0</v>
      </c>
      <c r="DC41" s="136">
        <f>V41-'[1]Low Income'!T27</f>
        <v>0</v>
      </c>
      <c r="DD41" s="136">
        <f>W41-'[1]Low Income'!U27</f>
        <v>0</v>
      </c>
      <c r="DE41" s="136">
        <f>X41-'[1]Low Income'!V27</f>
        <v>0</v>
      </c>
      <c r="DF41" s="136">
        <f>Y41-'[1]Low Income'!W27</f>
        <v>0</v>
      </c>
      <c r="DG41" s="136">
        <f>Z41-'[1]Low Income'!X27</f>
        <v>0</v>
      </c>
      <c r="DH41" s="136">
        <f>AA41-'[1]Low Income'!Y27</f>
        <v>0</v>
      </c>
      <c r="DI41" s="136">
        <f>AB41-'[1]Low Income'!Z27</f>
        <v>0</v>
      </c>
      <c r="DJ41" s="136">
        <f>AC41-'[1]Low Income'!AA27</f>
        <v>0</v>
      </c>
      <c r="DK41" s="136">
        <f>AD41-'[1]Low Income'!AB27</f>
        <v>0</v>
      </c>
      <c r="DL41" s="136">
        <f>AE41-'[1]Low Income'!AC27</f>
        <v>0</v>
      </c>
      <c r="DM41" s="136">
        <f>AF41-'[1]Low Income'!AD27</f>
        <v>0</v>
      </c>
      <c r="DN41" s="136">
        <f>AG41-'[1]Low Income'!AE27</f>
        <v>0</v>
      </c>
      <c r="DO41" s="136">
        <f>AH41-'[1]Low Income'!AF27</f>
        <v>0</v>
      </c>
      <c r="DP41" s="136">
        <f>AI41-'[1]Low Income'!AG27</f>
        <v>0</v>
      </c>
      <c r="DQ41" s="136">
        <f>AJ41-'[1]Low Income'!AH27</f>
        <v>0</v>
      </c>
      <c r="DR41" s="136">
        <f>AK41-'[1]Low Income'!AI27</f>
        <v>0</v>
      </c>
      <c r="DS41" s="136">
        <f>AL41-'[1]Low Income'!AJ27</f>
        <v>0</v>
      </c>
      <c r="DT41" s="136">
        <f>AM41-'[1]Low Income'!AK27</f>
        <v>0</v>
      </c>
      <c r="DU41" s="136">
        <f>AN41-'[1]Low Income'!AL27</f>
        <v>0</v>
      </c>
    </row>
    <row r="42" spans="1:125" x14ac:dyDescent="0.25">
      <c r="A42" s="241"/>
      <c r="B42" s="37" t="s">
        <v>13</v>
      </c>
      <c r="C42" s="10"/>
      <c r="D42" s="10"/>
      <c r="E42" s="83">
        <v>0</v>
      </c>
      <c r="F42" s="83">
        <v>0</v>
      </c>
      <c r="G42" s="83">
        <v>0</v>
      </c>
      <c r="H42" s="83">
        <v>0</v>
      </c>
      <c r="I42" s="83">
        <v>0</v>
      </c>
      <c r="J42" s="101">
        <v>0</v>
      </c>
      <c r="K42" s="101">
        <v>0</v>
      </c>
      <c r="L42" s="101">
        <v>0</v>
      </c>
      <c r="M42" s="101">
        <v>0</v>
      </c>
      <c r="N42" s="101">
        <v>21918.300381446854</v>
      </c>
      <c r="O42" s="101">
        <v>0</v>
      </c>
      <c r="P42" s="101">
        <v>13338.412497367672</v>
      </c>
      <c r="Q42" s="101">
        <v>95310.9098641249</v>
      </c>
      <c r="R42" s="101">
        <v>0</v>
      </c>
      <c r="S42" s="101">
        <v>0</v>
      </c>
      <c r="T42" s="101">
        <v>0</v>
      </c>
      <c r="U42" s="101">
        <v>0</v>
      </c>
      <c r="V42" s="101">
        <v>88538.620235075141</v>
      </c>
      <c r="W42" s="101">
        <v>0</v>
      </c>
      <c r="X42" s="101">
        <v>141.44061200059582</v>
      </c>
      <c r="Y42" s="101">
        <v>9909.6946289857224</v>
      </c>
      <c r="Z42" s="101">
        <v>49581.585412530905</v>
      </c>
      <c r="AA42" s="101">
        <v>21238.125772582924</v>
      </c>
      <c r="AB42" s="101">
        <v>534504.81591913581</v>
      </c>
      <c r="AC42" s="101">
        <v>47263.814950738852</v>
      </c>
      <c r="AD42" s="101">
        <v>75373.110700217221</v>
      </c>
      <c r="AE42" s="101">
        <v>67737.36624080273</v>
      </c>
      <c r="AF42" s="101">
        <v>200295.81996175877</v>
      </c>
      <c r="AG42" s="101">
        <v>179368.96241880825</v>
      </c>
      <c r="AH42" s="101">
        <v>167656.41900429426</v>
      </c>
      <c r="AI42" s="101">
        <v>448152.9506221406</v>
      </c>
      <c r="AJ42" s="101">
        <v>428530.01661035273</v>
      </c>
      <c r="AK42" s="101">
        <v>88515.382576413118</v>
      </c>
      <c r="AL42" s="101">
        <v>130339.97249511593</v>
      </c>
      <c r="AM42" s="101">
        <v>315062.8912624013</v>
      </c>
      <c r="AN42" s="101">
        <v>845141.60805799847</v>
      </c>
      <c r="AO42" s="96">
        <v>0</v>
      </c>
      <c r="AP42" s="96">
        <v>0</v>
      </c>
      <c r="AQ42" s="10">
        <v>0</v>
      </c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L42" s="136">
        <f>E42-'[1]Low Income'!C28</f>
        <v>0</v>
      </c>
      <c r="CM42" s="136">
        <f>F42-'[1]Low Income'!D28</f>
        <v>0</v>
      </c>
      <c r="CN42" s="136">
        <f>G42-'[1]Low Income'!E28</f>
        <v>0</v>
      </c>
      <c r="CO42" s="136">
        <f>H42-'[1]Low Income'!F28</f>
        <v>0</v>
      </c>
      <c r="CP42" s="136">
        <f>I42-'[1]Low Income'!G28</f>
        <v>0</v>
      </c>
      <c r="CQ42" s="136">
        <f>J42-'[1]Low Income'!H28</f>
        <v>0</v>
      </c>
      <c r="CR42" s="136">
        <f>K42-'[1]Low Income'!I28</f>
        <v>0</v>
      </c>
      <c r="CS42" s="136">
        <f>L42-'[1]Low Income'!J28</f>
        <v>0</v>
      </c>
      <c r="CT42" s="136">
        <f>M42-'[1]Low Income'!K28</f>
        <v>0</v>
      </c>
      <c r="CU42" s="136">
        <f>N42-'[1]Low Income'!L28</f>
        <v>0</v>
      </c>
      <c r="CV42" s="136">
        <f>O42-'[1]Low Income'!M28</f>
        <v>0</v>
      </c>
      <c r="CW42" s="136">
        <f>P42-'[1]Low Income'!N28</f>
        <v>0</v>
      </c>
      <c r="CX42" s="136">
        <f>Q42-'[1]Low Income'!O28</f>
        <v>0</v>
      </c>
      <c r="CY42" s="136">
        <f>R42-'[1]Low Income'!P28</f>
        <v>0</v>
      </c>
      <c r="CZ42" s="136">
        <f>S42-'[1]Low Income'!Q28</f>
        <v>0</v>
      </c>
      <c r="DA42" s="136">
        <f>T42-'[1]Low Income'!R28</f>
        <v>0</v>
      </c>
      <c r="DB42" s="136">
        <f>U42-'[1]Low Income'!S28</f>
        <v>0</v>
      </c>
      <c r="DC42" s="136">
        <f>V42-'[1]Low Income'!T28</f>
        <v>0</v>
      </c>
      <c r="DD42" s="136">
        <f>W42-'[1]Low Income'!U28</f>
        <v>0</v>
      </c>
      <c r="DE42" s="136">
        <f>X42-'[1]Low Income'!V28</f>
        <v>0</v>
      </c>
      <c r="DF42" s="136">
        <f>Y42-'[1]Low Income'!W28</f>
        <v>0</v>
      </c>
      <c r="DG42" s="136">
        <f>Z42-'[1]Low Income'!X28</f>
        <v>0</v>
      </c>
      <c r="DH42" s="136">
        <f>AA42-'[1]Low Income'!Y28</f>
        <v>0</v>
      </c>
      <c r="DI42" s="136">
        <f>AB42-'[1]Low Income'!Z28</f>
        <v>0</v>
      </c>
      <c r="DJ42" s="136">
        <f>AC42-'[1]Low Income'!AA28</f>
        <v>0</v>
      </c>
      <c r="DK42" s="136">
        <f>AD42-'[1]Low Income'!AB28</f>
        <v>0</v>
      </c>
      <c r="DL42" s="136">
        <f>AE42-'[1]Low Income'!AC28</f>
        <v>0</v>
      </c>
      <c r="DM42" s="136">
        <f>AF42-'[1]Low Income'!AD28</f>
        <v>0</v>
      </c>
      <c r="DN42" s="136">
        <f>AG42-'[1]Low Income'!AE28</f>
        <v>0</v>
      </c>
      <c r="DO42" s="136">
        <f>AH42-'[1]Low Income'!AF28</f>
        <v>0</v>
      </c>
      <c r="DP42" s="136">
        <f>AI42-'[1]Low Income'!AG28</f>
        <v>0</v>
      </c>
      <c r="DQ42" s="136">
        <f>AJ42-'[1]Low Income'!AH28</f>
        <v>0</v>
      </c>
      <c r="DR42" s="136">
        <f>AK42-'[1]Low Income'!AI28</f>
        <v>0</v>
      </c>
      <c r="DS42" s="136">
        <f>AL42-'[1]Low Income'!AJ28</f>
        <v>0</v>
      </c>
      <c r="DT42" s="136">
        <f>AM42-'[1]Low Income'!AK28</f>
        <v>0</v>
      </c>
      <c r="DU42" s="136">
        <f>AN42-'[1]Low Income'!AL28</f>
        <v>0</v>
      </c>
    </row>
    <row r="43" spans="1:125" x14ac:dyDescent="0.25">
      <c r="A43" s="241"/>
      <c r="B43" s="37" t="s">
        <v>4</v>
      </c>
      <c r="C43" s="10"/>
      <c r="D43" s="10"/>
      <c r="E43" s="83">
        <v>0</v>
      </c>
      <c r="F43" s="83">
        <v>0</v>
      </c>
      <c r="G43" s="83">
        <v>0</v>
      </c>
      <c r="H43" s="83">
        <v>0</v>
      </c>
      <c r="I43" s="83">
        <v>0</v>
      </c>
      <c r="J43" s="101">
        <v>0</v>
      </c>
      <c r="K43" s="101">
        <v>0</v>
      </c>
      <c r="L43" s="101">
        <v>0</v>
      </c>
      <c r="M43" s="101">
        <v>0</v>
      </c>
      <c r="N43" s="101">
        <v>0</v>
      </c>
      <c r="O43" s="101">
        <v>0</v>
      </c>
      <c r="P43" s="101">
        <v>0</v>
      </c>
      <c r="Q43" s="101">
        <v>0</v>
      </c>
      <c r="R43" s="101">
        <v>0</v>
      </c>
      <c r="S43" s="101">
        <v>0</v>
      </c>
      <c r="T43" s="101">
        <v>0</v>
      </c>
      <c r="U43" s="101">
        <v>0</v>
      </c>
      <c r="V43" s="101">
        <v>0</v>
      </c>
      <c r="W43" s="101">
        <v>0</v>
      </c>
      <c r="X43" s="101">
        <v>0</v>
      </c>
      <c r="Y43" s="101">
        <v>139.12156201325288</v>
      </c>
      <c r="Z43" s="101">
        <v>696.07267104968537</v>
      </c>
      <c r="AA43" s="101">
        <v>298.16067420213506</v>
      </c>
      <c r="AB43" s="101">
        <v>7503.878543014941</v>
      </c>
      <c r="AC43" s="101">
        <v>1250.9907085657824</v>
      </c>
      <c r="AD43" s="101">
        <v>1774.673990278372</v>
      </c>
      <c r="AE43" s="101">
        <v>1792.8898858097152</v>
      </c>
      <c r="AF43" s="101">
        <v>4899.4087892815978</v>
      </c>
      <c r="AG43" s="101">
        <v>4747.5834446475701</v>
      </c>
      <c r="AH43" s="101">
        <v>4437.5728583142018</v>
      </c>
      <c r="AI43" s="101">
        <v>11861.826596709656</v>
      </c>
      <c r="AJ43" s="101">
        <v>11342.441774533716</v>
      </c>
      <c r="AK43" s="101">
        <v>2342.847721531783</v>
      </c>
      <c r="AL43" s="101">
        <v>3449.8716346967394</v>
      </c>
      <c r="AM43" s="101">
        <v>8339.1649614812559</v>
      </c>
      <c r="AN43" s="101">
        <v>22365.354383851172</v>
      </c>
      <c r="AO43" s="96">
        <v>0</v>
      </c>
      <c r="AP43" s="96">
        <v>0</v>
      </c>
      <c r="AQ43" s="10">
        <v>0</v>
      </c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L43" s="136">
        <f>E43-'[1]Low Income'!C29</f>
        <v>0</v>
      </c>
      <c r="CM43" s="136">
        <f>F43-'[1]Low Income'!D29</f>
        <v>0</v>
      </c>
      <c r="CN43" s="136">
        <f>G43-'[1]Low Income'!E29</f>
        <v>0</v>
      </c>
      <c r="CO43" s="136">
        <f>H43-'[1]Low Income'!F29</f>
        <v>0</v>
      </c>
      <c r="CP43" s="136">
        <f>I43-'[1]Low Income'!G29</f>
        <v>0</v>
      </c>
      <c r="CQ43" s="136">
        <f>J43-'[1]Low Income'!H29</f>
        <v>0</v>
      </c>
      <c r="CR43" s="136">
        <f>K43-'[1]Low Income'!I29</f>
        <v>0</v>
      </c>
      <c r="CS43" s="136">
        <f>L43-'[1]Low Income'!J29</f>
        <v>0</v>
      </c>
      <c r="CT43" s="136">
        <f>M43-'[1]Low Income'!K29</f>
        <v>0</v>
      </c>
      <c r="CU43" s="136">
        <f>N43-'[1]Low Income'!L29</f>
        <v>0</v>
      </c>
      <c r="CV43" s="136">
        <f>O43-'[1]Low Income'!M29</f>
        <v>0</v>
      </c>
      <c r="CW43" s="136">
        <f>P43-'[1]Low Income'!N29</f>
        <v>0</v>
      </c>
      <c r="CX43" s="136">
        <f>Q43-'[1]Low Income'!O29</f>
        <v>0</v>
      </c>
      <c r="CY43" s="136">
        <f>R43-'[1]Low Income'!P29</f>
        <v>0</v>
      </c>
      <c r="CZ43" s="136">
        <f>S43-'[1]Low Income'!Q29</f>
        <v>0</v>
      </c>
      <c r="DA43" s="136">
        <f>T43-'[1]Low Income'!R29</f>
        <v>0</v>
      </c>
      <c r="DB43" s="136">
        <f>U43-'[1]Low Income'!S29</f>
        <v>0</v>
      </c>
      <c r="DC43" s="136">
        <f>V43-'[1]Low Income'!T29</f>
        <v>0</v>
      </c>
      <c r="DD43" s="136">
        <f>W43-'[1]Low Income'!U29</f>
        <v>0</v>
      </c>
      <c r="DE43" s="136">
        <f>X43-'[1]Low Income'!V29</f>
        <v>0</v>
      </c>
      <c r="DF43" s="136">
        <f>Y43-'[1]Low Income'!W29</f>
        <v>0</v>
      </c>
      <c r="DG43" s="136">
        <f>Z43-'[1]Low Income'!X29</f>
        <v>0</v>
      </c>
      <c r="DH43" s="136">
        <f>AA43-'[1]Low Income'!Y29</f>
        <v>0</v>
      </c>
      <c r="DI43" s="136">
        <f>AB43-'[1]Low Income'!Z29</f>
        <v>0</v>
      </c>
      <c r="DJ43" s="136">
        <f>AC43-'[1]Low Income'!AA29</f>
        <v>0</v>
      </c>
      <c r="DK43" s="136">
        <f>AD43-'[1]Low Income'!AB29</f>
        <v>0</v>
      </c>
      <c r="DL43" s="136">
        <f>AE43-'[1]Low Income'!AC29</f>
        <v>0</v>
      </c>
      <c r="DM43" s="136">
        <f>AF43-'[1]Low Income'!AD29</f>
        <v>0</v>
      </c>
      <c r="DN43" s="136">
        <f>AG43-'[1]Low Income'!AE29</f>
        <v>0</v>
      </c>
      <c r="DO43" s="136">
        <f>AH43-'[1]Low Income'!AF29</f>
        <v>0</v>
      </c>
      <c r="DP43" s="136">
        <f>AI43-'[1]Low Income'!AG29</f>
        <v>0</v>
      </c>
      <c r="DQ43" s="136">
        <f>AJ43-'[1]Low Income'!AH29</f>
        <v>0</v>
      </c>
      <c r="DR43" s="136">
        <f>AK43-'[1]Low Income'!AI29</f>
        <v>0</v>
      </c>
      <c r="DS43" s="136">
        <f>AL43-'[1]Low Income'!AJ29</f>
        <v>0</v>
      </c>
      <c r="DT43" s="136">
        <f>AM43-'[1]Low Income'!AK29</f>
        <v>0</v>
      </c>
      <c r="DU43" s="136">
        <f>AN43-'[1]Low Income'!AL29</f>
        <v>0</v>
      </c>
    </row>
    <row r="44" spans="1:125" x14ac:dyDescent="0.25">
      <c r="A44" s="242"/>
      <c r="B44" s="37" t="s">
        <v>14</v>
      </c>
      <c r="C44" s="10"/>
      <c r="D44" s="10"/>
      <c r="E44" s="83">
        <v>0</v>
      </c>
      <c r="F44" s="83">
        <v>0</v>
      </c>
      <c r="G44" s="83">
        <v>0</v>
      </c>
      <c r="H44" s="83">
        <v>0</v>
      </c>
      <c r="I44" s="83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0</v>
      </c>
      <c r="Q44" s="101">
        <v>0</v>
      </c>
      <c r="R44" s="101">
        <v>0</v>
      </c>
      <c r="S44" s="101">
        <v>0</v>
      </c>
      <c r="T44" s="101">
        <v>0</v>
      </c>
      <c r="U44" s="101">
        <v>0</v>
      </c>
      <c r="V44" s="101">
        <v>0</v>
      </c>
      <c r="W44" s="101">
        <v>0</v>
      </c>
      <c r="X44" s="101">
        <v>0</v>
      </c>
      <c r="Y44" s="101">
        <v>0</v>
      </c>
      <c r="Z44" s="101">
        <v>0</v>
      </c>
      <c r="AA44" s="101">
        <v>0</v>
      </c>
      <c r="AB44" s="101">
        <v>0</v>
      </c>
      <c r="AC44" s="101">
        <v>0</v>
      </c>
      <c r="AD44" s="101">
        <v>0</v>
      </c>
      <c r="AE44" s="101">
        <v>0</v>
      </c>
      <c r="AF44" s="101">
        <v>0</v>
      </c>
      <c r="AG44" s="101">
        <v>0</v>
      </c>
      <c r="AH44" s="101">
        <v>0</v>
      </c>
      <c r="AI44" s="101">
        <v>0</v>
      </c>
      <c r="AJ44" s="101">
        <v>0</v>
      </c>
      <c r="AK44" s="101">
        <v>0</v>
      </c>
      <c r="AL44" s="101">
        <v>0</v>
      </c>
      <c r="AM44" s="101">
        <v>0</v>
      </c>
      <c r="AN44" s="101">
        <v>0</v>
      </c>
      <c r="AO44" s="96">
        <v>0</v>
      </c>
      <c r="AP44" s="96">
        <v>0</v>
      </c>
      <c r="AQ44" s="10">
        <v>0</v>
      </c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L44" s="136">
        <f>E44-'[1]Low Income'!C30</f>
        <v>0</v>
      </c>
      <c r="CM44" s="136">
        <f>F44-'[1]Low Income'!D30</f>
        <v>0</v>
      </c>
      <c r="CN44" s="136">
        <f>G44-'[1]Low Income'!E30</f>
        <v>0</v>
      </c>
      <c r="CO44" s="136">
        <f>H44-'[1]Low Income'!F30</f>
        <v>0</v>
      </c>
      <c r="CP44" s="136">
        <f>I44-'[1]Low Income'!G30</f>
        <v>0</v>
      </c>
      <c r="CQ44" s="136">
        <f>J44-'[1]Low Income'!H30</f>
        <v>0</v>
      </c>
      <c r="CR44" s="136">
        <f>K44-'[1]Low Income'!I30</f>
        <v>0</v>
      </c>
      <c r="CS44" s="136">
        <f>L44-'[1]Low Income'!J30</f>
        <v>0</v>
      </c>
      <c r="CT44" s="136">
        <f>M44-'[1]Low Income'!K30</f>
        <v>0</v>
      </c>
      <c r="CU44" s="136">
        <f>N44-'[1]Low Income'!L30</f>
        <v>0</v>
      </c>
      <c r="CV44" s="136">
        <f>O44-'[1]Low Income'!M30</f>
        <v>0</v>
      </c>
      <c r="CW44" s="136">
        <f>P44-'[1]Low Income'!N30</f>
        <v>0</v>
      </c>
      <c r="CX44" s="136">
        <f>Q44-'[1]Low Income'!O30</f>
        <v>0</v>
      </c>
      <c r="CY44" s="136">
        <f>R44-'[1]Low Income'!P30</f>
        <v>0</v>
      </c>
      <c r="CZ44" s="136">
        <f>S44-'[1]Low Income'!Q30</f>
        <v>0</v>
      </c>
      <c r="DA44" s="136">
        <f>T44-'[1]Low Income'!R30</f>
        <v>0</v>
      </c>
      <c r="DB44" s="136">
        <f>U44-'[1]Low Income'!S30</f>
        <v>0</v>
      </c>
      <c r="DC44" s="136">
        <f>V44-'[1]Low Income'!T30</f>
        <v>0</v>
      </c>
      <c r="DD44" s="136">
        <f>W44-'[1]Low Income'!U30</f>
        <v>0</v>
      </c>
      <c r="DE44" s="136">
        <f>X44-'[1]Low Income'!V30</f>
        <v>0</v>
      </c>
      <c r="DF44" s="136">
        <f>Y44-'[1]Low Income'!W30</f>
        <v>0</v>
      </c>
      <c r="DG44" s="136">
        <f>Z44-'[1]Low Income'!X30</f>
        <v>0</v>
      </c>
      <c r="DH44" s="136">
        <f>AA44-'[1]Low Income'!Y30</f>
        <v>0</v>
      </c>
      <c r="DI44" s="136">
        <f>AB44-'[1]Low Income'!Z30</f>
        <v>0</v>
      </c>
      <c r="DJ44" s="136">
        <f>AC44-'[1]Low Income'!AA30</f>
        <v>0</v>
      </c>
      <c r="DK44" s="136">
        <f>AD44-'[1]Low Income'!AB30</f>
        <v>0</v>
      </c>
      <c r="DL44" s="136">
        <f>AE44-'[1]Low Income'!AC30</f>
        <v>0</v>
      </c>
      <c r="DM44" s="136">
        <f>AF44-'[1]Low Income'!AD30</f>
        <v>0</v>
      </c>
      <c r="DN44" s="136">
        <f>AG44-'[1]Low Income'!AE30</f>
        <v>0</v>
      </c>
      <c r="DO44" s="136">
        <f>AH44-'[1]Low Income'!AF30</f>
        <v>0</v>
      </c>
      <c r="DP44" s="136">
        <f>AI44-'[1]Low Income'!AG30</f>
        <v>0</v>
      </c>
      <c r="DQ44" s="136">
        <f>AJ44-'[1]Low Income'!AH30</f>
        <v>0</v>
      </c>
      <c r="DR44" s="136">
        <f>AK44-'[1]Low Income'!AI30</f>
        <v>0</v>
      </c>
      <c r="DS44" s="136">
        <f>AL44-'[1]Low Income'!AJ30</f>
        <v>0</v>
      </c>
      <c r="DT44" s="136">
        <f>AM44-'[1]Low Income'!AK30</f>
        <v>0</v>
      </c>
      <c r="DU44" s="136">
        <f>AN44-'[1]Low Income'!AL30</f>
        <v>0</v>
      </c>
    </row>
    <row r="45" spans="1:125" x14ac:dyDescent="0.25">
      <c r="A45" s="242"/>
      <c r="B45" s="37" t="s">
        <v>15</v>
      </c>
      <c r="C45" s="10"/>
      <c r="D45" s="10"/>
      <c r="E45" s="83">
        <v>0</v>
      </c>
      <c r="F45" s="83">
        <v>0</v>
      </c>
      <c r="G45" s="83">
        <v>0</v>
      </c>
      <c r="H45" s="83">
        <v>0</v>
      </c>
      <c r="I45" s="83">
        <v>0</v>
      </c>
      <c r="J45" s="101">
        <v>0</v>
      </c>
      <c r="K45" s="101">
        <v>0</v>
      </c>
      <c r="L45" s="101">
        <v>0</v>
      </c>
      <c r="M45" s="101">
        <v>0</v>
      </c>
      <c r="N45" s="101">
        <v>0</v>
      </c>
      <c r="O45" s="101">
        <v>0</v>
      </c>
      <c r="P45" s="101">
        <v>0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1">
        <v>0</v>
      </c>
      <c r="W45" s="101">
        <v>0</v>
      </c>
      <c r="X45" s="101">
        <v>0</v>
      </c>
      <c r="Y45" s="101">
        <v>0</v>
      </c>
      <c r="Z45" s="101">
        <v>0</v>
      </c>
      <c r="AA45" s="101">
        <v>0</v>
      </c>
      <c r="AB45" s="101">
        <v>0</v>
      </c>
      <c r="AC45" s="101">
        <v>0</v>
      </c>
      <c r="AD45" s="101">
        <v>0</v>
      </c>
      <c r="AE45" s="101">
        <v>0</v>
      </c>
      <c r="AF45" s="101">
        <v>0</v>
      </c>
      <c r="AG45" s="101">
        <v>0</v>
      </c>
      <c r="AH45" s="101">
        <v>0</v>
      </c>
      <c r="AI45" s="101">
        <v>0</v>
      </c>
      <c r="AJ45" s="101">
        <v>0</v>
      </c>
      <c r="AK45" s="101">
        <v>0</v>
      </c>
      <c r="AL45" s="101">
        <v>0</v>
      </c>
      <c r="AM45" s="101">
        <v>0</v>
      </c>
      <c r="AN45" s="101">
        <v>0</v>
      </c>
      <c r="AO45" s="96">
        <v>0</v>
      </c>
      <c r="AP45" s="96">
        <v>0</v>
      </c>
      <c r="AQ45" s="10">
        <v>0</v>
      </c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L45" s="136">
        <f>E45-'[1]Low Income'!C31</f>
        <v>0</v>
      </c>
      <c r="CM45" s="136">
        <f>F45-'[1]Low Income'!D31</f>
        <v>0</v>
      </c>
      <c r="CN45" s="136">
        <f>G45-'[1]Low Income'!E31</f>
        <v>0</v>
      </c>
      <c r="CO45" s="136">
        <f>H45-'[1]Low Income'!F31</f>
        <v>0</v>
      </c>
      <c r="CP45" s="136">
        <f>I45-'[1]Low Income'!G31</f>
        <v>0</v>
      </c>
      <c r="CQ45" s="136">
        <f>J45-'[1]Low Income'!H31</f>
        <v>0</v>
      </c>
      <c r="CR45" s="136">
        <f>K45-'[1]Low Income'!I31</f>
        <v>0</v>
      </c>
      <c r="CS45" s="136">
        <f>L45-'[1]Low Income'!J31</f>
        <v>0</v>
      </c>
      <c r="CT45" s="136">
        <f>M45-'[1]Low Income'!K31</f>
        <v>0</v>
      </c>
      <c r="CU45" s="136">
        <f>N45-'[1]Low Income'!L31</f>
        <v>0</v>
      </c>
      <c r="CV45" s="136">
        <f>O45-'[1]Low Income'!M31</f>
        <v>0</v>
      </c>
      <c r="CW45" s="136">
        <f>P45-'[1]Low Income'!N31</f>
        <v>0</v>
      </c>
      <c r="CX45" s="136">
        <f>Q45-'[1]Low Income'!O31</f>
        <v>0</v>
      </c>
      <c r="CY45" s="136">
        <f>R45-'[1]Low Income'!P31</f>
        <v>0</v>
      </c>
      <c r="CZ45" s="136">
        <f>S45-'[1]Low Income'!Q31</f>
        <v>0</v>
      </c>
      <c r="DA45" s="136">
        <f>T45-'[1]Low Income'!R31</f>
        <v>0</v>
      </c>
      <c r="DB45" s="136">
        <f>U45-'[1]Low Income'!S31</f>
        <v>0</v>
      </c>
      <c r="DC45" s="136">
        <f>V45-'[1]Low Income'!T31</f>
        <v>0</v>
      </c>
      <c r="DD45" s="136">
        <f>W45-'[1]Low Income'!U31</f>
        <v>0</v>
      </c>
      <c r="DE45" s="136">
        <f>X45-'[1]Low Income'!V31</f>
        <v>0</v>
      </c>
      <c r="DF45" s="136">
        <f>Y45-'[1]Low Income'!W31</f>
        <v>0</v>
      </c>
      <c r="DG45" s="136">
        <f>Z45-'[1]Low Income'!X31</f>
        <v>0</v>
      </c>
      <c r="DH45" s="136">
        <f>AA45-'[1]Low Income'!Y31</f>
        <v>0</v>
      </c>
      <c r="DI45" s="136">
        <f>AB45-'[1]Low Income'!Z31</f>
        <v>0</v>
      </c>
      <c r="DJ45" s="136">
        <f>AC45-'[1]Low Income'!AA31</f>
        <v>0</v>
      </c>
      <c r="DK45" s="136">
        <f>AD45-'[1]Low Income'!AB31</f>
        <v>0</v>
      </c>
      <c r="DL45" s="136">
        <f>AE45-'[1]Low Income'!AC31</f>
        <v>0</v>
      </c>
      <c r="DM45" s="136">
        <f>AF45-'[1]Low Income'!AD31</f>
        <v>0</v>
      </c>
      <c r="DN45" s="136">
        <f>AG45-'[1]Low Income'!AE31</f>
        <v>0</v>
      </c>
      <c r="DO45" s="136">
        <f>AH45-'[1]Low Income'!AF31</f>
        <v>0</v>
      </c>
      <c r="DP45" s="136">
        <f>AI45-'[1]Low Income'!AG31</f>
        <v>0</v>
      </c>
      <c r="DQ45" s="136">
        <f>AJ45-'[1]Low Income'!AH31</f>
        <v>0</v>
      </c>
      <c r="DR45" s="136">
        <f>AK45-'[1]Low Income'!AI31</f>
        <v>0</v>
      </c>
      <c r="DS45" s="136">
        <f>AL45-'[1]Low Income'!AJ31</f>
        <v>0</v>
      </c>
      <c r="DT45" s="136">
        <f>AM45-'[1]Low Income'!AK31</f>
        <v>0</v>
      </c>
      <c r="DU45" s="136">
        <f>AN45-'[1]Low Income'!AL31</f>
        <v>0</v>
      </c>
    </row>
    <row r="46" spans="1:125" x14ac:dyDescent="0.25">
      <c r="A46" s="242"/>
      <c r="B46" s="37" t="s">
        <v>7</v>
      </c>
      <c r="C46" s="10"/>
      <c r="D46" s="10"/>
      <c r="E46" s="83">
        <v>0</v>
      </c>
      <c r="F46" s="83">
        <v>0</v>
      </c>
      <c r="G46" s="83">
        <v>0</v>
      </c>
      <c r="H46" s="83">
        <v>0</v>
      </c>
      <c r="I46" s="83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8476.32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101">
        <v>0</v>
      </c>
      <c r="AC46" s="101">
        <v>0</v>
      </c>
      <c r="AD46" s="101">
        <v>0</v>
      </c>
      <c r="AE46" s="101">
        <v>0</v>
      </c>
      <c r="AF46" s="101">
        <v>0</v>
      </c>
      <c r="AG46" s="101">
        <v>12302.862905907066</v>
      </c>
      <c r="AH46" s="101">
        <v>0</v>
      </c>
      <c r="AI46" s="101">
        <v>0</v>
      </c>
      <c r="AJ46" s="101">
        <v>683.49238366150371</v>
      </c>
      <c r="AK46" s="101">
        <v>683.49238366150371</v>
      </c>
      <c r="AL46" s="101">
        <v>0</v>
      </c>
      <c r="AM46" s="101">
        <v>0</v>
      </c>
      <c r="AN46" s="101">
        <v>0</v>
      </c>
      <c r="AO46" s="96">
        <v>0</v>
      </c>
      <c r="AP46" s="96">
        <v>0</v>
      </c>
      <c r="AQ46" s="10">
        <v>0</v>
      </c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L46" s="136">
        <f>E46-'[1]Low Income'!C32</f>
        <v>0</v>
      </c>
      <c r="CM46" s="136">
        <f>F46-'[1]Low Income'!D32</f>
        <v>0</v>
      </c>
      <c r="CN46" s="136">
        <f>G46-'[1]Low Income'!E32</f>
        <v>0</v>
      </c>
      <c r="CO46" s="136">
        <f>H46-'[1]Low Income'!F32</f>
        <v>0</v>
      </c>
      <c r="CP46" s="136">
        <f>I46-'[1]Low Income'!G32</f>
        <v>0</v>
      </c>
      <c r="CQ46" s="136">
        <f>J46-'[1]Low Income'!H32</f>
        <v>0</v>
      </c>
      <c r="CR46" s="136">
        <f>K46-'[1]Low Income'!I32</f>
        <v>0</v>
      </c>
      <c r="CS46" s="136">
        <f>L46-'[1]Low Income'!J32</f>
        <v>0</v>
      </c>
      <c r="CT46" s="136">
        <f>M46-'[1]Low Income'!K32</f>
        <v>0</v>
      </c>
      <c r="CU46" s="136">
        <f>N46-'[1]Low Income'!L32</f>
        <v>0</v>
      </c>
      <c r="CV46" s="136">
        <f>O46-'[1]Low Income'!M32</f>
        <v>0</v>
      </c>
      <c r="CW46" s="136">
        <f>P46-'[1]Low Income'!N32</f>
        <v>0</v>
      </c>
      <c r="CX46" s="136">
        <f>Q46-'[1]Low Income'!O32</f>
        <v>0</v>
      </c>
      <c r="CY46" s="136">
        <f>R46-'[1]Low Income'!P32</f>
        <v>0</v>
      </c>
      <c r="CZ46" s="136">
        <f>S46-'[1]Low Income'!Q32</f>
        <v>0</v>
      </c>
      <c r="DA46" s="136">
        <f>T46-'[1]Low Income'!R32</f>
        <v>0</v>
      </c>
      <c r="DB46" s="136">
        <f>U46-'[1]Low Income'!S32</f>
        <v>0</v>
      </c>
      <c r="DC46" s="136">
        <f>V46-'[1]Low Income'!T32</f>
        <v>0</v>
      </c>
      <c r="DD46" s="136">
        <f>W46-'[1]Low Income'!U32</f>
        <v>0</v>
      </c>
      <c r="DE46" s="136">
        <f>X46-'[1]Low Income'!V32</f>
        <v>0</v>
      </c>
      <c r="DF46" s="136">
        <f>Y46-'[1]Low Income'!W32</f>
        <v>0</v>
      </c>
      <c r="DG46" s="136">
        <f>Z46-'[1]Low Income'!X32</f>
        <v>0</v>
      </c>
      <c r="DH46" s="136">
        <f>AA46-'[1]Low Income'!Y32</f>
        <v>0</v>
      </c>
      <c r="DI46" s="136">
        <f>AB46-'[1]Low Income'!Z32</f>
        <v>0</v>
      </c>
      <c r="DJ46" s="136">
        <f>AC46-'[1]Low Income'!AA32</f>
        <v>0</v>
      </c>
      <c r="DK46" s="136">
        <f>AD46-'[1]Low Income'!AB32</f>
        <v>0</v>
      </c>
      <c r="DL46" s="136">
        <f>AE46-'[1]Low Income'!AC32</f>
        <v>0</v>
      </c>
      <c r="DM46" s="136">
        <f>AF46-'[1]Low Income'!AD32</f>
        <v>0</v>
      </c>
      <c r="DN46" s="136">
        <f>AG46-'[1]Low Income'!AE32</f>
        <v>0</v>
      </c>
      <c r="DO46" s="136">
        <f>AH46-'[1]Low Income'!AF32</f>
        <v>0</v>
      </c>
      <c r="DP46" s="136">
        <f>AI46-'[1]Low Income'!AG32</f>
        <v>0</v>
      </c>
      <c r="DQ46" s="136">
        <f>AJ46-'[1]Low Income'!AH32</f>
        <v>0</v>
      </c>
      <c r="DR46" s="136">
        <f>AK46-'[1]Low Income'!AI32</f>
        <v>0</v>
      </c>
      <c r="DS46" s="136">
        <f>AL46-'[1]Low Income'!AJ32</f>
        <v>0</v>
      </c>
      <c r="DT46" s="136">
        <f>AM46-'[1]Low Income'!AK32</f>
        <v>0</v>
      </c>
      <c r="DU46" s="136">
        <f>AN46-'[1]Low Income'!AL32</f>
        <v>0</v>
      </c>
    </row>
    <row r="47" spans="1:125" ht="15.75" thickBot="1" x14ac:dyDescent="0.3">
      <c r="A47" s="243"/>
      <c r="B47" s="37" t="s">
        <v>8</v>
      </c>
      <c r="C47" s="10"/>
      <c r="D47" s="10"/>
      <c r="E47" s="83">
        <v>0</v>
      </c>
      <c r="F47" s="83">
        <v>0</v>
      </c>
      <c r="G47" s="83">
        <v>0</v>
      </c>
      <c r="H47" s="83">
        <v>0</v>
      </c>
      <c r="I47" s="83">
        <v>0</v>
      </c>
      <c r="J47" s="101">
        <v>0</v>
      </c>
      <c r="K47" s="101">
        <v>0</v>
      </c>
      <c r="L47" s="101">
        <v>0</v>
      </c>
      <c r="M47" s="101">
        <v>0</v>
      </c>
      <c r="N47" s="101">
        <v>0</v>
      </c>
      <c r="O47" s="101">
        <v>0</v>
      </c>
      <c r="P47" s="101">
        <v>29906.588689033102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1">
        <v>0</v>
      </c>
      <c r="W47" s="101">
        <v>0</v>
      </c>
      <c r="X47" s="101">
        <v>518.36930996933222</v>
      </c>
      <c r="Y47" s="101">
        <v>0</v>
      </c>
      <c r="Z47" s="101">
        <v>0</v>
      </c>
      <c r="AA47" s="101">
        <v>0</v>
      </c>
      <c r="AB47" s="101">
        <v>0</v>
      </c>
      <c r="AC47" s="101">
        <v>0</v>
      </c>
      <c r="AD47" s="101">
        <v>0</v>
      </c>
      <c r="AE47" s="101">
        <v>0</v>
      </c>
      <c r="AF47" s="101">
        <v>0</v>
      </c>
      <c r="AG47" s="101">
        <v>0</v>
      </c>
      <c r="AH47" s="101">
        <v>0</v>
      </c>
      <c r="AI47" s="101">
        <v>0</v>
      </c>
      <c r="AJ47" s="101">
        <v>0</v>
      </c>
      <c r="AK47" s="101">
        <v>0</v>
      </c>
      <c r="AL47" s="101">
        <v>0</v>
      </c>
      <c r="AM47" s="101">
        <v>0</v>
      </c>
      <c r="AN47" s="101">
        <v>0</v>
      </c>
      <c r="AO47" s="96">
        <v>0</v>
      </c>
      <c r="AP47" s="96">
        <v>0</v>
      </c>
      <c r="AQ47" s="10">
        <v>0</v>
      </c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L47" s="136">
        <f>E47-'[1]Low Income'!C33</f>
        <v>0</v>
      </c>
      <c r="CM47" s="136">
        <f>F47-'[1]Low Income'!D33</f>
        <v>0</v>
      </c>
      <c r="CN47" s="136">
        <f>G47-'[1]Low Income'!E33</f>
        <v>0</v>
      </c>
      <c r="CO47" s="136">
        <f>H47-'[1]Low Income'!F33</f>
        <v>0</v>
      </c>
      <c r="CP47" s="136">
        <f>I47-'[1]Low Income'!G33</f>
        <v>0</v>
      </c>
      <c r="CQ47" s="136">
        <f>J47-'[1]Low Income'!H33</f>
        <v>0</v>
      </c>
      <c r="CR47" s="136">
        <f>K47-'[1]Low Income'!I33</f>
        <v>0</v>
      </c>
      <c r="CS47" s="136">
        <f>L47-'[1]Low Income'!J33</f>
        <v>0</v>
      </c>
      <c r="CT47" s="136">
        <f>M47-'[1]Low Income'!K33</f>
        <v>0</v>
      </c>
      <c r="CU47" s="136">
        <f>N47-'[1]Low Income'!L33</f>
        <v>0</v>
      </c>
      <c r="CV47" s="136">
        <f>O47-'[1]Low Income'!M33</f>
        <v>0</v>
      </c>
      <c r="CW47" s="136">
        <f>P47-'[1]Low Income'!N33</f>
        <v>0</v>
      </c>
      <c r="CX47" s="136">
        <f>Q47-'[1]Low Income'!O33</f>
        <v>0</v>
      </c>
      <c r="CY47" s="136">
        <f>R47-'[1]Low Income'!P33</f>
        <v>0</v>
      </c>
      <c r="CZ47" s="136">
        <f>S47-'[1]Low Income'!Q33</f>
        <v>0</v>
      </c>
      <c r="DA47" s="136">
        <f>T47-'[1]Low Income'!R33</f>
        <v>0</v>
      </c>
      <c r="DB47" s="136">
        <f>U47-'[1]Low Income'!S33</f>
        <v>0</v>
      </c>
      <c r="DC47" s="136">
        <f>V47-'[1]Low Income'!T33</f>
        <v>0</v>
      </c>
      <c r="DD47" s="136">
        <f>W47-'[1]Low Income'!U33</f>
        <v>0</v>
      </c>
      <c r="DE47" s="136">
        <f>X47-'[1]Low Income'!V33</f>
        <v>0</v>
      </c>
      <c r="DF47" s="136">
        <f>Y47-'[1]Low Income'!W33</f>
        <v>0</v>
      </c>
      <c r="DG47" s="136">
        <f>Z47-'[1]Low Income'!X33</f>
        <v>0</v>
      </c>
      <c r="DH47" s="136">
        <f>AA47-'[1]Low Income'!Y33</f>
        <v>0</v>
      </c>
      <c r="DI47" s="136">
        <f>AB47-'[1]Low Income'!Z33</f>
        <v>0</v>
      </c>
      <c r="DJ47" s="136">
        <f>AC47-'[1]Low Income'!AA33</f>
        <v>0</v>
      </c>
      <c r="DK47" s="136">
        <f>AD47-'[1]Low Income'!AB33</f>
        <v>0</v>
      </c>
      <c r="DL47" s="136">
        <f>AE47-'[1]Low Income'!AC33</f>
        <v>0</v>
      </c>
      <c r="DM47" s="136">
        <f>AF47-'[1]Low Income'!AD33</f>
        <v>0</v>
      </c>
      <c r="DN47" s="136">
        <f>AG47-'[1]Low Income'!AE33</f>
        <v>0</v>
      </c>
      <c r="DO47" s="136">
        <f>AH47-'[1]Low Income'!AF33</f>
        <v>0</v>
      </c>
      <c r="DP47" s="136">
        <f>AI47-'[1]Low Income'!AG33</f>
        <v>0</v>
      </c>
      <c r="DQ47" s="136">
        <f>AJ47-'[1]Low Income'!AH33</f>
        <v>0</v>
      </c>
      <c r="DR47" s="136">
        <f>AK47-'[1]Low Income'!AI33</f>
        <v>0</v>
      </c>
      <c r="DS47" s="136">
        <f>AL47-'[1]Low Income'!AJ33</f>
        <v>0</v>
      </c>
      <c r="DT47" s="136">
        <f>AM47-'[1]Low Income'!AK33</f>
        <v>0</v>
      </c>
      <c r="DU47" s="136">
        <f>AN47-'[1]Low Income'!AL33</f>
        <v>0</v>
      </c>
    </row>
    <row r="48" spans="1:125" ht="15.75" thickBot="1" x14ac:dyDescent="0.3">
      <c r="A48" s="46"/>
      <c r="B48" s="46"/>
      <c r="E48" s="83"/>
      <c r="F48" s="46"/>
      <c r="G48" s="46"/>
      <c r="H48" s="46"/>
      <c r="I48" s="46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95"/>
      <c r="AP48" s="95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</row>
    <row r="49" spans="1:125" ht="15.75" x14ac:dyDescent="0.25">
      <c r="A49" s="19"/>
      <c r="B49" s="66" t="s">
        <v>32</v>
      </c>
      <c r="C49" s="16">
        <v>42370</v>
      </c>
      <c r="D49" s="16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82">
        <v>42583</v>
      </c>
      <c r="K49" s="82">
        <v>42614</v>
      </c>
      <c r="L49" s="82">
        <v>42644</v>
      </c>
      <c r="M49" s="82">
        <v>42675</v>
      </c>
      <c r="N49" s="82">
        <v>42705</v>
      </c>
      <c r="O49" s="82">
        <v>42736</v>
      </c>
      <c r="P49" s="82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82">
        <v>43525</v>
      </c>
      <c r="AP49" s="82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</row>
    <row r="50" spans="1:125" ht="15" customHeight="1" x14ac:dyDescent="0.25">
      <c r="A50" s="241" t="s">
        <v>29</v>
      </c>
      <c r="B50" s="37" t="s">
        <v>9</v>
      </c>
      <c r="C50" s="10"/>
      <c r="D50" s="10"/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1">
        <v>0</v>
      </c>
      <c r="W50" s="101">
        <v>0</v>
      </c>
      <c r="X50" s="101">
        <v>0</v>
      </c>
      <c r="Y50" s="101">
        <v>0</v>
      </c>
      <c r="Z50" s="101">
        <v>0</v>
      </c>
      <c r="AA50" s="101">
        <v>0</v>
      </c>
      <c r="AB50" s="101">
        <v>0</v>
      </c>
      <c r="AC50" s="101">
        <v>0</v>
      </c>
      <c r="AD50" s="101">
        <v>0</v>
      </c>
      <c r="AE50" s="101">
        <v>0</v>
      </c>
      <c r="AF50" s="101">
        <v>0</v>
      </c>
      <c r="AG50" s="101">
        <v>0</v>
      </c>
      <c r="AH50" s="101">
        <v>0</v>
      </c>
      <c r="AI50" s="101">
        <v>0</v>
      </c>
      <c r="AJ50" s="101">
        <v>0</v>
      </c>
      <c r="AK50" s="101">
        <v>0</v>
      </c>
      <c r="AL50" s="101">
        <v>0</v>
      </c>
      <c r="AM50" s="101">
        <v>0</v>
      </c>
      <c r="AN50" s="101">
        <v>0</v>
      </c>
      <c r="AO50" s="96">
        <v>0</v>
      </c>
      <c r="AP50" s="96">
        <v>0</v>
      </c>
      <c r="AQ50" s="10">
        <v>0</v>
      </c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L50" s="136">
        <f>E50-'[1]Low Income'!C36</f>
        <v>0</v>
      </c>
      <c r="CM50" s="136">
        <f>F50-'[1]Low Income'!D36</f>
        <v>0</v>
      </c>
      <c r="CN50" s="136">
        <f>G50-'[1]Low Income'!E36</f>
        <v>0</v>
      </c>
      <c r="CO50" s="136">
        <f>H50-'[1]Low Income'!F36</f>
        <v>0</v>
      </c>
      <c r="CP50" s="136">
        <f>I50-'[1]Low Income'!G36</f>
        <v>0</v>
      </c>
      <c r="CQ50" s="136">
        <f>J50-'[1]Low Income'!H36</f>
        <v>0</v>
      </c>
      <c r="CR50" s="136">
        <f>K50-'[1]Low Income'!I36</f>
        <v>0</v>
      </c>
      <c r="CS50" s="136">
        <f>L50-'[1]Low Income'!J36</f>
        <v>0</v>
      </c>
      <c r="CT50" s="136">
        <f>M50-'[1]Low Income'!K36</f>
        <v>0</v>
      </c>
      <c r="CU50" s="136">
        <f>N50-'[1]Low Income'!L36</f>
        <v>0</v>
      </c>
      <c r="CV50" s="136">
        <f>O50-'[1]Low Income'!M36</f>
        <v>0</v>
      </c>
      <c r="CW50" s="136">
        <f>P50-'[1]Low Income'!N36</f>
        <v>0</v>
      </c>
      <c r="CX50" s="136">
        <f>Q50-'[1]Low Income'!O36</f>
        <v>0</v>
      </c>
      <c r="CY50" s="136">
        <f>R50-'[1]Low Income'!P36</f>
        <v>0</v>
      </c>
      <c r="CZ50" s="136">
        <f>S50-'[1]Low Income'!Q36</f>
        <v>0</v>
      </c>
      <c r="DA50" s="136">
        <f>T50-'[1]Low Income'!R36</f>
        <v>0</v>
      </c>
      <c r="DB50" s="136">
        <f>U50-'[1]Low Income'!S36</f>
        <v>0</v>
      </c>
      <c r="DC50" s="136">
        <f>V50-'[1]Low Income'!T36</f>
        <v>0</v>
      </c>
      <c r="DD50" s="136">
        <f>W50-'[1]Low Income'!U36</f>
        <v>0</v>
      </c>
      <c r="DE50" s="136">
        <f>X50-'[1]Low Income'!V36</f>
        <v>0</v>
      </c>
      <c r="DF50" s="136">
        <f>Y50-'[1]Low Income'!W36</f>
        <v>0</v>
      </c>
      <c r="DG50" s="136">
        <f>Z50-'[1]Low Income'!X36</f>
        <v>0</v>
      </c>
      <c r="DH50" s="136">
        <f>AA50-'[1]Low Income'!Y36</f>
        <v>0</v>
      </c>
      <c r="DI50" s="136">
        <f>AB50-'[1]Low Income'!Z36</f>
        <v>0</v>
      </c>
      <c r="DJ50" s="136">
        <f>AC50-'[1]Low Income'!AA36</f>
        <v>0</v>
      </c>
      <c r="DK50" s="136">
        <f>AD50-'[1]Low Income'!AB36</f>
        <v>0</v>
      </c>
      <c r="DL50" s="136">
        <f>AE50-'[1]Low Income'!AC36</f>
        <v>0</v>
      </c>
      <c r="DM50" s="136">
        <f>AF50-'[1]Low Income'!AD36</f>
        <v>0</v>
      </c>
      <c r="DN50" s="136">
        <f>AG50-'[1]Low Income'!AE36</f>
        <v>0</v>
      </c>
      <c r="DO50" s="136">
        <f>AH50-'[1]Low Income'!AF36</f>
        <v>0</v>
      </c>
      <c r="DP50" s="136">
        <f>AI50-'[1]Low Income'!AG36</f>
        <v>0</v>
      </c>
      <c r="DQ50" s="136">
        <f>AJ50-'[1]Low Income'!AH36</f>
        <v>0</v>
      </c>
      <c r="DR50" s="136">
        <f>AK50-'[1]Low Income'!AI36</f>
        <v>0</v>
      </c>
      <c r="DS50" s="136">
        <f>AL50-'[1]Low Income'!AJ36</f>
        <v>0</v>
      </c>
      <c r="DT50" s="136">
        <f>AM50-'[1]Low Income'!AK36</f>
        <v>0</v>
      </c>
      <c r="DU50" s="136">
        <f>AN50-'[1]Low Income'!AL36</f>
        <v>0</v>
      </c>
    </row>
    <row r="51" spans="1:125" x14ac:dyDescent="0.25">
      <c r="A51" s="241"/>
      <c r="B51" s="37" t="s">
        <v>6</v>
      </c>
      <c r="C51" s="10"/>
      <c r="D51" s="10"/>
      <c r="E51" s="83">
        <v>0</v>
      </c>
      <c r="F51" s="83">
        <v>0</v>
      </c>
      <c r="G51" s="83">
        <v>0</v>
      </c>
      <c r="H51" s="83">
        <v>0</v>
      </c>
      <c r="I51" s="83">
        <v>0</v>
      </c>
      <c r="J51" s="101">
        <v>0</v>
      </c>
      <c r="K51" s="101">
        <v>0</v>
      </c>
      <c r="L51" s="101">
        <v>0</v>
      </c>
      <c r="M51" s="101">
        <v>0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1">
        <v>0</v>
      </c>
      <c r="W51" s="101">
        <v>0</v>
      </c>
      <c r="X51" s="101">
        <v>0</v>
      </c>
      <c r="Y51" s="101">
        <v>0</v>
      </c>
      <c r="Z51" s="101">
        <v>0</v>
      </c>
      <c r="AA51" s="101">
        <v>0</v>
      </c>
      <c r="AB51" s="101">
        <v>0</v>
      </c>
      <c r="AC51" s="101">
        <v>0</v>
      </c>
      <c r="AD51" s="101">
        <v>0</v>
      </c>
      <c r="AE51" s="101">
        <v>0</v>
      </c>
      <c r="AF51" s="101">
        <v>0</v>
      </c>
      <c r="AG51" s="101">
        <v>0</v>
      </c>
      <c r="AH51" s="101">
        <v>0</v>
      </c>
      <c r="AI51" s="101">
        <v>0</v>
      </c>
      <c r="AJ51" s="101">
        <v>0</v>
      </c>
      <c r="AK51" s="101">
        <v>0</v>
      </c>
      <c r="AL51" s="101">
        <v>0</v>
      </c>
      <c r="AM51" s="101">
        <v>0</v>
      </c>
      <c r="AN51" s="101">
        <v>0</v>
      </c>
      <c r="AO51" s="96">
        <v>0</v>
      </c>
      <c r="AP51" s="96">
        <v>0</v>
      </c>
      <c r="AQ51" s="10">
        <v>0</v>
      </c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L51" s="136">
        <f>E51-'[1]Low Income'!C37</f>
        <v>0</v>
      </c>
      <c r="CM51" s="136">
        <f>F51-'[1]Low Income'!D37</f>
        <v>0</v>
      </c>
      <c r="CN51" s="136">
        <f>G51-'[1]Low Income'!E37</f>
        <v>0</v>
      </c>
      <c r="CO51" s="136">
        <f>H51-'[1]Low Income'!F37</f>
        <v>0</v>
      </c>
      <c r="CP51" s="136">
        <f>I51-'[1]Low Income'!G37</f>
        <v>0</v>
      </c>
      <c r="CQ51" s="136">
        <f>J51-'[1]Low Income'!H37</f>
        <v>0</v>
      </c>
      <c r="CR51" s="136">
        <f>K51-'[1]Low Income'!I37</f>
        <v>0</v>
      </c>
      <c r="CS51" s="136">
        <f>L51-'[1]Low Income'!J37</f>
        <v>0</v>
      </c>
      <c r="CT51" s="136">
        <f>M51-'[1]Low Income'!K37</f>
        <v>0</v>
      </c>
      <c r="CU51" s="136">
        <f>N51-'[1]Low Income'!L37</f>
        <v>0</v>
      </c>
      <c r="CV51" s="136">
        <f>O51-'[1]Low Income'!M37</f>
        <v>0</v>
      </c>
      <c r="CW51" s="136">
        <f>P51-'[1]Low Income'!N37</f>
        <v>0</v>
      </c>
      <c r="CX51" s="136">
        <f>Q51-'[1]Low Income'!O37</f>
        <v>0</v>
      </c>
      <c r="CY51" s="136">
        <f>R51-'[1]Low Income'!P37</f>
        <v>0</v>
      </c>
      <c r="CZ51" s="136">
        <f>S51-'[1]Low Income'!Q37</f>
        <v>0</v>
      </c>
      <c r="DA51" s="136">
        <f>T51-'[1]Low Income'!R37</f>
        <v>0</v>
      </c>
      <c r="DB51" s="136">
        <f>U51-'[1]Low Income'!S37</f>
        <v>0</v>
      </c>
      <c r="DC51" s="136">
        <f>V51-'[1]Low Income'!T37</f>
        <v>0</v>
      </c>
      <c r="DD51" s="136">
        <f>W51-'[1]Low Income'!U37</f>
        <v>0</v>
      </c>
      <c r="DE51" s="136">
        <f>X51-'[1]Low Income'!V37</f>
        <v>0</v>
      </c>
      <c r="DF51" s="136">
        <f>Y51-'[1]Low Income'!W37</f>
        <v>0</v>
      </c>
      <c r="DG51" s="136">
        <f>Z51-'[1]Low Income'!X37</f>
        <v>0</v>
      </c>
      <c r="DH51" s="136">
        <f>AA51-'[1]Low Income'!Y37</f>
        <v>0</v>
      </c>
      <c r="DI51" s="136">
        <f>AB51-'[1]Low Income'!Z37</f>
        <v>0</v>
      </c>
      <c r="DJ51" s="136">
        <f>AC51-'[1]Low Income'!AA37</f>
        <v>0</v>
      </c>
      <c r="DK51" s="136">
        <f>AD51-'[1]Low Income'!AB37</f>
        <v>0</v>
      </c>
      <c r="DL51" s="136">
        <f>AE51-'[1]Low Income'!AC37</f>
        <v>0</v>
      </c>
      <c r="DM51" s="136">
        <f>AF51-'[1]Low Income'!AD37</f>
        <v>0</v>
      </c>
      <c r="DN51" s="136">
        <f>AG51-'[1]Low Income'!AE37</f>
        <v>0</v>
      </c>
      <c r="DO51" s="136">
        <f>AH51-'[1]Low Income'!AF37</f>
        <v>0</v>
      </c>
      <c r="DP51" s="136">
        <f>AI51-'[1]Low Income'!AG37</f>
        <v>0</v>
      </c>
      <c r="DQ51" s="136">
        <f>AJ51-'[1]Low Income'!AH37</f>
        <v>0</v>
      </c>
      <c r="DR51" s="136">
        <f>AK51-'[1]Low Income'!AI37</f>
        <v>0</v>
      </c>
      <c r="DS51" s="136">
        <f>AL51-'[1]Low Income'!AJ37</f>
        <v>0</v>
      </c>
      <c r="DT51" s="136">
        <f>AM51-'[1]Low Income'!AK37</f>
        <v>0</v>
      </c>
      <c r="DU51" s="136">
        <f>AN51-'[1]Low Income'!AL37</f>
        <v>0</v>
      </c>
    </row>
    <row r="52" spans="1:125" x14ac:dyDescent="0.25">
      <c r="A52" s="241"/>
      <c r="B52" s="37" t="s">
        <v>10</v>
      </c>
      <c r="C52" s="10"/>
      <c r="D52" s="10"/>
      <c r="E52" s="83">
        <v>0</v>
      </c>
      <c r="F52" s="83">
        <v>0</v>
      </c>
      <c r="G52" s="83">
        <v>0</v>
      </c>
      <c r="H52" s="83">
        <v>0</v>
      </c>
      <c r="I52" s="83">
        <v>0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1">
        <v>0</v>
      </c>
      <c r="W52" s="101">
        <v>0</v>
      </c>
      <c r="X52" s="101">
        <v>0</v>
      </c>
      <c r="Y52" s="101">
        <v>0</v>
      </c>
      <c r="Z52" s="101">
        <v>0</v>
      </c>
      <c r="AA52" s="101">
        <v>0</v>
      </c>
      <c r="AB52" s="101">
        <v>0</v>
      </c>
      <c r="AC52" s="101">
        <v>0</v>
      </c>
      <c r="AD52" s="101">
        <v>0</v>
      </c>
      <c r="AE52" s="101">
        <v>0</v>
      </c>
      <c r="AF52" s="101">
        <v>0</v>
      </c>
      <c r="AG52" s="101">
        <v>0</v>
      </c>
      <c r="AH52" s="101">
        <v>0</v>
      </c>
      <c r="AI52" s="101">
        <v>0</v>
      </c>
      <c r="AJ52" s="101">
        <v>0</v>
      </c>
      <c r="AK52" s="101">
        <v>0</v>
      </c>
      <c r="AL52" s="101">
        <v>0</v>
      </c>
      <c r="AM52" s="101">
        <v>0</v>
      </c>
      <c r="AN52" s="101">
        <v>0</v>
      </c>
      <c r="AO52" s="96">
        <v>0</v>
      </c>
      <c r="AP52" s="96">
        <v>0</v>
      </c>
      <c r="AQ52" s="10">
        <v>0</v>
      </c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L52" s="136">
        <f>E52-'[1]Low Income'!C38</f>
        <v>0</v>
      </c>
      <c r="CM52" s="136">
        <f>F52-'[1]Low Income'!D38</f>
        <v>0</v>
      </c>
      <c r="CN52" s="136">
        <f>G52-'[1]Low Income'!E38</f>
        <v>0</v>
      </c>
      <c r="CO52" s="136">
        <f>H52-'[1]Low Income'!F38</f>
        <v>0</v>
      </c>
      <c r="CP52" s="136">
        <f>I52-'[1]Low Income'!G38</f>
        <v>0</v>
      </c>
      <c r="CQ52" s="136">
        <f>J52-'[1]Low Income'!H38</f>
        <v>0</v>
      </c>
      <c r="CR52" s="136">
        <f>K52-'[1]Low Income'!I38</f>
        <v>0</v>
      </c>
      <c r="CS52" s="136">
        <f>L52-'[1]Low Income'!J38</f>
        <v>0</v>
      </c>
      <c r="CT52" s="136">
        <f>M52-'[1]Low Income'!K38</f>
        <v>0</v>
      </c>
      <c r="CU52" s="136">
        <f>N52-'[1]Low Income'!L38</f>
        <v>0</v>
      </c>
      <c r="CV52" s="136">
        <f>O52-'[1]Low Income'!M38</f>
        <v>0</v>
      </c>
      <c r="CW52" s="136">
        <f>P52-'[1]Low Income'!N38</f>
        <v>0</v>
      </c>
      <c r="CX52" s="136">
        <f>Q52-'[1]Low Income'!O38</f>
        <v>0</v>
      </c>
      <c r="CY52" s="136">
        <f>R52-'[1]Low Income'!P38</f>
        <v>0</v>
      </c>
      <c r="CZ52" s="136">
        <f>S52-'[1]Low Income'!Q38</f>
        <v>0</v>
      </c>
      <c r="DA52" s="136">
        <f>T52-'[1]Low Income'!R38</f>
        <v>0</v>
      </c>
      <c r="DB52" s="136">
        <f>U52-'[1]Low Income'!S38</f>
        <v>0</v>
      </c>
      <c r="DC52" s="136">
        <f>V52-'[1]Low Income'!T38</f>
        <v>0</v>
      </c>
      <c r="DD52" s="136">
        <f>W52-'[1]Low Income'!U38</f>
        <v>0</v>
      </c>
      <c r="DE52" s="136">
        <f>X52-'[1]Low Income'!V38</f>
        <v>0</v>
      </c>
      <c r="DF52" s="136">
        <f>Y52-'[1]Low Income'!W38</f>
        <v>0</v>
      </c>
      <c r="DG52" s="136">
        <f>Z52-'[1]Low Income'!X38</f>
        <v>0</v>
      </c>
      <c r="DH52" s="136">
        <f>AA52-'[1]Low Income'!Y38</f>
        <v>0</v>
      </c>
      <c r="DI52" s="136">
        <f>AB52-'[1]Low Income'!Z38</f>
        <v>0</v>
      </c>
      <c r="DJ52" s="136">
        <f>AC52-'[1]Low Income'!AA38</f>
        <v>0</v>
      </c>
      <c r="DK52" s="136">
        <f>AD52-'[1]Low Income'!AB38</f>
        <v>0</v>
      </c>
      <c r="DL52" s="136">
        <f>AE52-'[1]Low Income'!AC38</f>
        <v>0</v>
      </c>
      <c r="DM52" s="136">
        <f>AF52-'[1]Low Income'!AD38</f>
        <v>0</v>
      </c>
      <c r="DN52" s="136">
        <f>AG52-'[1]Low Income'!AE38</f>
        <v>0</v>
      </c>
      <c r="DO52" s="136">
        <f>AH52-'[1]Low Income'!AF38</f>
        <v>0</v>
      </c>
      <c r="DP52" s="136">
        <f>AI52-'[1]Low Income'!AG38</f>
        <v>0</v>
      </c>
      <c r="DQ52" s="136">
        <f>AJ52-'[1]Low Income'!AH38</f>
        <v>0</v>
      </c>
      <c r="DR52" s="136">
        <f>AK52-'[1]Low Income'!AI38</f>
        <v>0</v>
      </c>
      <c r="DS52" s="136">
        <f>AL52-'[1]Low Income'!AJ38</f>
        <v>0</v>
      </c>
      <c r="DT52" s="136">
        <f>AM52-'[1]Low Income'!AK38</f>
        <v>0</v>
      </c>
      <c r="DU52" s="136">
        <f>AN52-'[1]Low Income'!AL38</f>
        <v>0</v>
      </c>
    </row>
    <row r="53" spans="1:125" x14ac:dyDescent="0.25">
      <c r="A53" s="241"/>
      <c r="B53" s="37" t="s">
        <v>1</v>
      </c>
      <c r="C53" s="10"/>
      <c r="D53" s="10"/>
      <c r="E53" s="83">
        <v>0</v>
      </c>
      <c r="F53" s="83">
        <v>0</v>
      </c>
      <c r="G53" s="83">
        <v>0</v>
      </c>
      <c r="H53" s="83">
        <v>0</v>
      </c>
      <c r="I53" s="83">
        <v>0</v>
      </c>
      <c r="J53" s="101">
        <v>0</v>
      </c>
      <c r="K53" s="101">
        <v>0</v>
      </c>
      <c r="L53" s="101">
        <v>0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1">
        <v>0</v>
      </c>
      <c r="W53" s="101">
        <v>0</v>
      </c>
      <c r="X53" s="101">
        <v>0</v>
      </c>
      <c r="Y53" s="101">
        <v>0</v>
      </c>
      <c r="Z53" s="101">
        <v>0</v>
      </c>
      <c r="AA53" s="101">
        <v>0</v>
      </c>
      <c r="AB53" s="101">
        <v>0</v>
      </c>
      <c r="AC53" s="101">
        <v>0</v>
      </c>
      <c r="AD53" s="101">
        <v>0</v>
      </c>
      <c r="AE53" s="101">
        <v>0</v>
      </c>
      <c r="AF53" s="101">
        <v>0</v>
      </c>
      <c r="AG53" s="101">
        <v>0</v>
      </c>
      <c r="AH53" s="101">
        <v>0</v>
      </c>
      <c r="AI53" s="101">
        <v>0</v>
      </c>
      <c r="AJ53" s="101">
        <v>0</v>
      </c>
      <c r="AK53" s="101">
        <v>0</v>
      </c>
      <c r="AL53" s="101">
        <v>0</v>
      </c>
      <c r="AM53" s="101">
        <v>0</v>
      </c>
      <c r="AN53" s="101">
        <v>94204.319999999992</v>
      </c>
      <c r="AO53" s="96">
        <v>1E-8</v>
      </c>
      <c r="AP53" s="96">
        <v>1E-8</v>
      </c>
      <c r="AQ53" s="83">
        <v>1E-8</v>
      </c>
      <c r="AR53" s="83">
        <v>1E-8</v>
      </c>
      <c r="AS53" s="83">
        <v>1E-8</v>
      </c>
      <c r="AT53" s="83">
        <v>1E-8</v>
      </c>
      <c r="AU53" s="83">
        <v>1E-8</v>
      </c>
      <c r="AV53" s="83">
        <v>1E-8</v>
      </c>
      <c r="AW53" s="83">
        <v>1E-8</v>
      </c>
      <c r="AX53" s="83">
        <v>1E-8</v>
      </c>
      <c r="AY53" s="83">
        <v>1E-8</v>
      </c>
      <c r="AZ53" s="83">
        <v>1E-8</v>
      </c>
      <c r="BA53" s="83">
        <v>1E-8</v>
      </c>
      <c r="BB53" s="83"/>
      <c r="BC53" s="83"/>
      <c r="BD53" s="83"/>
      <c r="BE53" s="83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L53" s="136">
        <f>E53-'[1]Low Income'!C39</f>
        <v>0</v>
      </c>
      <c r="CM53" s="136">
        <f>F53-'[1]Low Income'!D39</f>
        <v>0</v>
      </c>
      <c r="CN53" s="136">
        <f>G53-'[1]Low Income'!E39</f>
        <v>0</v>
      </c>
      <c r="CO53" s="136">
        <f>H53-'[1]Low Income'!F39</f>
        <v>0</v>
      </c>
      <c r="CP53" s="136">
        <f>I53-'[1]Low Income'!G39</f>
        <v>0</v>
      </c>
      <c r="CQ53" s="136">
        <f>J53-'[1]Low Income'!H39</f>
        <v>0</v>
      </c>
      <c r="CR53" s="136">
        <f>K53-'[1]Low Income'!I39</f>
        <v>0</v>
      </c>
      <c r="CS53" s="136">
        <f>L53-'[1]Low Income'!J39</f>
        <v>0</v>
      </c>
      <c r="CT53" s="136">
        <f>M53-'[1]Low Income'!K39</f>
        <v>0</v>
      </c>
      <c r="CU53" s="136">
        <f>N53-'[1]Low Income'!L39</f>
        <v>0</v>
      </c>
      <c r="CV53" s="136">
        <f>O53-'[1]Low Income'!M39</f>
        <v>0</v>
      </c>
      <c r="CW53" s="136">
        <f>P53-'[1]Low Income'!N39</f>
        <v>0</v>
      </c>
      <c r="CX53" s="136">
        <f>Q53-'[1]Low Income'!O39</f>
        <v>0</v>
      </c>
      <c r="CY53" s="136">
        <f>R53-'[1]Low Income'!P39</f>
        <v>0</v>
      </c>
      <c r="CZ53" s="136">
        <f>S53-'[1]Low Income'!Q39</f>
        <v>0</v>
      </c>
      <c r="DA53" s="136">
        <f>T53-'[1]Low Income'!R39</f>
        <v>0</v>
      </c>
      <c r="DB53" s="136">
        <f>U53-'[1]Low Income'!S39</f>
        <v>0</v>
      </c>
      <c r="DC53" s="136">
        <f>V53-'[1]Low Income'!T39</f>
        <v>0</v>
      </c>
      <c r="DD53" s="136">
        <f>W53-'[1]Low Income'!U39</f>
        <v>0</v>
      </c>
      <c r="DE53" s="136">
        <f>X53-'[1]Low Income'!V39</f>
        <v>0</v>
      </c>
      <c r="DF53" s="136">
        <f>Y53-'[1]Low Income'!W39</f>
        <v>0</v>
      </c>
      <c r="DG53" s="136">
        <f>Z53-'[1]Low Income'!X39</f>
        <v>0</v>
      </c>
      <c r="DH53" s="136">
        <f>AA53-'[1]Low Income'!Y39</f>
        <v>0</v>
      </c>
      <c r="DI53" s="136">
        <f>AB53-'[1]Low Income'!Z39</f>
        <v>0</v>
      </c>
      <c r="DJ53" s="136">
        <f>AC53-'[1]Low Income'!AA39</f>
        <v>0</v>
      </c>
      <c r="DK53" s="136">
        <f>AD53-'[1]Low Income'!AB39</f>
        <v>0</v>
      </c>
      <c r="DL53" s="136">
        <f>AE53-'[1]Low Income'!AC39</f>
        <v>0</v>
      </c>
      <c r="DM53" s="136">
        <f>AF53-'[1]Low Income'!AD39</f>
        <v>0</v>
      </c>
      <c r="DN53" s="136">
        <f>AG53-'[1]Low Income'!AE39</f>
        <v>0</v>
      </c>
      <c r="DO53" s="136">
        <f>AH53-'[1]Low Income'!AF39</f>
        <v>0</v>
      </c>
      <c r="DP53" s="136">
        <f>AI53-'[1]Low Income'!AG39</f>
        <v>0</v>
      </c>
      <c r="DQ53" s="136">
        <f>AJ53-'[1]Low Income'!AH39</f>
        <v>0</v>
      </c>
      <c r="DR53" s="136">
        <f>AK53-'[1]Low Income'!AI39</f>
        <v>0</v>
      </c>
      <c r="DS53" s="136">
        <f>AL53-'[1]Low Income'!AJ39</f>
        <v>0</v>
      </c>
      <c r="DT53" s="136">
        <f>AM53-'[1]Low Income'!AK39</f>
        <v>0</v>
      </c>
      <c r="DU53" s="136">
        <f>AN53-'[1]Low Income'!AL39</f>
        <v>0</v>
      </c>
    </row>
    <row r="54" spans="1:125" x14ac:dyDescent="0.25">
      <c r="A54" s="241"/>
      <c r="B54" s="37" t="s">
        <v>11</v>
      </c>
      <c r="C54" s="10"/>
      <c r="D54" s="10"/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1">
        <v>0</v>
      </c>
      <c r="W54" s="101">
        <v>0</v>
      </c>
      <c r="X54" s="101">
        <v>0</v>
      </c>
      <c r="Y54" s="101">
        <v>13080.624209126294</v>
      </c>
      <c r="Z54" s="101">
        <v>72040.336116787948</v>
      </c>
      <c r="AA54" s="101">
        <v>8848.8130147317333</v>
      </c>
      <c r="AB54" s="101">
        <v>72385.096131335245</v>
      </c>
      <c r="AC54" s="101">
        <v>0</v>
      </c>
      <c r="AD54" s="101">
        <v>0</v>
      </c>
      <c r="AE54" s="101">
        <v>0</v>
      </c>
      <c r="AF54" s="101">
        <v>0</v>
      </c>
      <c r="AG54" s="101">
        <v>0</v>
      </c>
      <c r="AH54" s="101">
        <v>44593.497402245746</v>
      </c>
      <c r="AI54" s="101">
        <v>1870.9019147042884</v>
      </c>
      <c r="AJ54" s="101">
        <v>0</v>
      </c>
      <c r="AK54" s="101">
        <v>0</v>
      </c>
      <c r="AL54" s="101">
        <v>0</v>
      </c>
      <c r="AM54" s="101">
        <v>0</v>
      </c>
      <c r="AN54" s="101">
        <v>29230.091090909355</v>
      </c>
      <c r="AO54" s="96">
        <v>0</v>
      </c>
      <c r="AP54" s="96">
        <v>0</v>
      </c>
      <c r="AQ54" s="10">
        <v>0</v>
      </c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L54" s="136">
        <f>E54-'[1]Low Income'!C40</f>
        <v>0</v>
      </c>
      <c r="CM54" s="136">
        <f>F54-'[1]Low Income'!D40</f>
        <v>0</v>
      </c>
      <c r="CN54" s="136">
        <f>G54-'[1]Low Income'!E40</f>
        <v>0</v>
      </c>
      <c r="CO54" s="136">
        <f>H54-'[1]Low Income'!F40</f>
        <v>0</v>
      </c>
      <c r="CP54" s="136">
        <f>I54-'[1]Low Income'!G40</f>
        <v>0</v>
      </c>
      <c r="CQ54" s="136">
        <f>J54-'[1]Low Income'!H40</f>
        <v>0</v>
      </c>
      <c r="CR54" s="136">
        <f>K54-'[1]Low Income'!I40</f>
        <v>0</v>
      </c>
      <c r="CS54" s="136">
        <f>L54-'[1]Low Income'!J40</f>
        <v>0</v>
      </c>
      <c r="CT54" s="136">
        <f>M54-'[1]Low Income'!K40</f>
        <v>0</v>
      </c>
      <c r="CU54" s="136">
        <f>N54-'[1]Low Income'!L40</f>
        <v>0</v>
      </c>
      <c r="CV54" s="136">
        <f>O54-'[1]Low Income'!M40</f>
        <v>0</v>
      </c>
      <c r="CW54" s="136">
        <f>P54-'[1]Low Income'!N40</f>
        <v>0</v>
      </c>
      <c r="CX54" s="136">
        <f>Q54-'[1]Low Income'!O40</f>
        <v>0</v>
      </c>
      <c r="CY54" s="136">
        <f>R54-'[1]Low Income'!P40</f>
        <v>0</v>
      </c>
      <c r="CZ54" s="136">
        <f>S54-'[1]Low Income'!Q40</f>
        <v>0</v>
      </c>
      <c r="DA54" s="136">
        <f>T54-'[1]Low Income'!R40</f>
        <v>0</v>
      </c>
      <c r="DB54" s="136">
        <f>U54-'[1]Low Income'!S40</f>
        <v>0</v>
      </c>
      <c r="DC54" s="136">
        <f>V54-'[1]Low Income'!T40</f>
        <v>0</v>
      </c>
      <c r="DD54" s="136">
        <f>W54-'[1]Low Income'!U40</f>
        <v>0</v>
      </c>
      <c r="DE54" s="136">
        <f>X54-'[1]Low Income'!V40</f>
        <v>0</v>
      </c>
      <c r="DF54" s="136">
        <f>Y54-'[1]Low Income'!W40</f>
        <v>0</v>
      </c>
      <c r="DG54" s="136">
        <f>Z54-'[1]Low Income'!X40</f>
        <v>0</v>
      </c>
      <c r="DH54" s="136">
        <f>AA54-'[1]Low Income'!Y40</f>
        <v>0</v>
      </c>
      <c r="DI54" s="136">
        <f>AB54-'[1]Low Income'!Z40</f>
        <v>0</v>
      </c>
      <c r="DJ54" s="136">
        <f>AC54-'[1]Low Income'!AA40</f>
        <v>0</v>
      </c>
      <c r="DK54" s="136">
        <f>AD54-'[1]Low Income'!AB40</f>
        <v>0</v>
      </c>
      <c r="DL54" s="136">
        <f>AE54-'[1]Low Income'!AC40</f>
        <v>0</v>
      </c>
      <c r="DM54" s="136">
        <f>AF54-'[1]Low Income'!AD40</f>
        <v>0</v>
      </c>
      <c r="DN54" s="136">
        <f>AG54-'[1]Low Income'!AE40</f>
        <v>0</v>
      </c>
      <c r="DO54" s="136">
        <f>AH54-'[1]Low Income'!AF40</f>
        <v>0</v>
      </c>
      <c r="DP54" s="136">
        <f>AI54-'[1]Low Income'!AG40</f>
        <v>0</v>
      </c>
      <c r="DQ54" s="136">
        <f>AJ54-'[1]Low Income'!AH40</f>
        <v>0</v>
      </c>
      <c r="DR54" s="136">
        <f>AK54-'[1]Low Income'!AI40</f>
        <v>0</v>
      </c>
      <c r="DS54" s="136">
        <f>AL54-'[1]Low Income'!AJ40</f>
        <v>0</v>
      </c>
      <c r="DT54" s="136">
        <f>AM54-'[1]Low Income'!AK40</f>
        <v>0</v>
      </c>
      <c r="DU54" s="136">
        <f>AN54-'[1]Low Income'!AL40</f>
        <v>0</v>
      </c>
    </row>
    <row r="55" spans="1:125" x14ac:dyDescent="0.25">
      <c r="A55" s="241"/>
      <c r="B55" s="37" t="s">
        <v>12</v>
      </c>
      <c r="C55" s="10"/>
      <c r="D55" s="10"/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1">
        <v>0</v>
      </c>
      <c r="W55" s="101">
        <v>0</v>
      </c>
      <c r="X55" s="101">
        <v>0</v>
      </c>
      <c r="Y55" s="101">
        <v>0</v>
      </c>
      <c r="Z55" s="101">
        <v>0</v>
      </c>
      <c r="AA55" s="101">
        <v>0</v>
      </c>
      <c r="AB55" s="101">
        <v>0</v>
      </c>
      <c r="AC55" s="101">
        <v>0</v>
      </c>
      <c r="AD55" s="101">
        <v>0</v>
      </c>
      <c r="AE55" s="101">
        <v>0</v>
      </c>
      <c r="AF55" s="101">
        <v>0</v>
      </c>
      <c r="AG55" s="101">
        <v>0</v>
      </c>
      <c r="AH55" s="101">
        <v>0</v>
      </c>
      <c r="AI55" s="101">
        <v>0</v>
      </c>
      <c r="AJ55" s="101">
        <v>0</v>
      </c>
      <c r="AK55" s="101">
        <v>0</v>
      </c>
      <c r="AL55" s="101">
        <v>0</v>
      </c>
      <c r="AM55" s="101">
        <v>0</v>
      </c>
      <c r="AN55" s="101">
        <v>0</v>
      </c>
      <c r="AO55" s="96">
        <v>0</v>
      </c>
      <c r="AP55" s="96">
        <v>0</v>
      </c>
      <c r="AQ55" s="10">
        <v>0</v>
      </c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L55" s="136">
        <f>E55-'[1]Low Income'!C41</f>
        <v>0</v>
      </c>
      <c r="CM55" s="136">
        <f>F55-'[1]Low Income'!D41</f>
        <v>0</v>
      </c>
      <c r="CN55" s="136">
        <f>G55-'[1]Low Income'!E41</f>
        <v>0</v>
      </c>
      <c r="CO55" s="136">
        <f>H55-'[1]Low Income'!F41</f>
        <v>0</v>
      </c>
      <c r="CP55" s="136">
        <f>I55-'[1]Low Income'!G41</f>
        <v>0</v>
      </c>
      <c r="CQ55" s="136">
        <f>J55-'[1]Low Income'!H41</f>
        <v>0</v>
      </c>
      <c r="CR55" s="136">
        <f>K55-'[1]Low Income'!I41</f>
        <v>0</v>
      </c>
      <c r="CS55" s="136">
        <f>L55-'[1]Low Income'!J41</f>
        <v>0</v>
      </c>
      <c r="CT55" s="136">
        <f>M55-'[1]Low Income'!K41</f>
        <v>0</v>
      </c>
      <c r="CU55" s="136">
        <f>N55-'[1]Low Income'!L41</f>
        <v>0</v>
      </c>
      <c r="CV55" s="136">
        <f>O55-'[1]Low Income'!M41</f>
        <v>0</v>
      </c>
      <c r="CW55" s="136">
        <f>P55-'[1]Low Income'!N41</f>
        <v>0</v>
      </c>
      <c r="CX55" s="136">
        <f>Q55-'[1]Low Income'!O41</f>
        <v>0</v>
      </c>
      <c r="CY55" s="136">
        <f>R55-'[1]Low Income'!P41</f>
        <v>0</v>
      </c>
      <c r="CZ55" s="136">
        <f>S55-'[1]Low Income'!Q41</f>
        <v>0</v>
      </c>
      <c r="DA55" s="136">
        <f>T55-'[1]Low Income'!R41</f>
        <v>0</v>
      </c>
      <c r="DB55" s="136">
        <f>U55-'[1]Low Income'!S41</f>
        <v>0</v>
      </c>
      <c r="DC55" s="136">
        <f>V55-'[1]Low Income'!T41</f>
        <v>0</v>
      </c>
      <c r="DD55" s="136">
        <f>W55-'[1]Low Income'!U41</f>
        <v>0</v>
      </c>
      <c r="DE55" s="136">
        <f>X55-'[1]Low Income'!V41</f>
        <v>0</v>
      </c>
      <c r="DF55" s="136">
        <f>Y55-'[1]Low Income'!W41</f>
        <v>0</v>
      </c>
      <c r="DG55" s="136">
        <f>Z55-'[1]Low Income'!X41</f>
        <v>0</v>
      </c>
      <c r="DH55" s="136">
        <f>AA55-'[1]Low Income'!Y41</f>
        <v>0</v>
      </c>
      <c r="DI55" s="136">
        <f>AB55-'[1]Low Income'!Z41</f>
        <v>0</v>
      </c>
      <c r="DJ55" s="136">
        <f>AC55-'[1]Low Income'!AA41</f>
        <v>0</v>
      </c>
      <c r="DK55" s="136">
        <f>AD55-'[1]Low Income'!AB41</f>
        <v>0</v>
      </c>
      <c r="DL55" s="136">
        <f>AE55-'[1]Low Income'!AC41</f>
        <v>0</v>
      </c>
      <c r="DM55" s="136">
        <f>AF55-'[1]Low Income'!AD41</f>
        <v>0</v>
      </c>
      <c r="DN55" s="136">
        <f>AG55-'[1]Low Income'!AE41</f>
        <v>0</v>
      </c>
      <c r="DO55" s="136">
        <f>AH55-'[1]Low Income'!AF41</f>
        <v>0</v>
      </c>
      <c r="DP55" s="136">
        <f>AI55-'[1]Low Income'!AG41</f>
        <v>0</v>
      </c>
      <c r="DQ55" s="136">
        <f>AJ55-'[1]Low Income'!AH41</f>
        <v>0</v>
      </c>
      <c r="DR55" s="136">
        <f>AK55-'[1]Low Income'!AI41</f>
        <v>0</v>
      </c>
      <c r="DS55" s="136">
        <f>AL55-'[1]Low Income'!AJ41</f>
        <v>0</v>
      </c>
      <c r="DT55" s="136">
        <f>AM55-'[1]Low Income'!AK41</f>
        <v>0</v>
      </c>
      <c r="DU55" s="136">
        <f>AN55-'[1]Low Income'!AL41</f>
        <v>0</v>
      </c>
    </row>
    <row r="56" spans="1:125" x14ac:dyDescent="0.25">
      <c r="A56" s="241"/>
      <c r="B56" s="37" t="s">
        <v>3</v>
      </c>
      <c r="C56" s="10"/>
      <c r="D56" s="10"/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101">
        <v>62922.61785801204</v>
      </c>
      <c r="K56" s="101">
        <v>3067.7551313218742</v>
      </c>
      <c r="L56" s="101">
        <v>0</v>
      </c>
      <c r="M56" s="101">
        <v>0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1">
        <v>0</v>
      </c>
      <c r="W56" s="101">
        <v>0</v>
      </c>
      <c r="X56" s="101">
        <v>484.82327068059953</v>
      </c>
      <c r="Y56" s="101">
        <v>31829.701683813273</v>
      </c>
      <c r="Z56" s="101">
        <v>0</v>
      </c>
      <c r="AA56" s="101">
        <v>0</v>
      </c>
      <c r="AB56" s="101">
        <v>0</v>
      </c>
      <c r="AC56" s="101">
        <v>0</v>
      </c>
      <c r="AD56" s="101">
        <v>0</v>
      </c>
      <c r="AE56" s="101">
        <v>0</v>
      </c>
      <c r="AF56" s="101">
        <v>0</v>
      </c>
      <c r="AG56" s="101">
        <v>0</v>
      </c>
      <c r="AH56" s="101">
        <v>0</v>
      </c>
      <c r="AI56" s="101">
        <v>0</v>
      </c>
      <c r="AJ56" s="101">
        <v>0</v>
      </c>
      <c r="AK56" s="101">
        <v>0</v>
      </c>
      <c r="AL56" s="101">
        <v>0</v>
      </c>
      <c r="AM56" s="101">
        <v>0</v>
      </c>
      <c r="AN56" s="101">
        <v>0</v>
      </c>
      <c r="AO56" s="96">
        <v>0</v>
      </c>
      <c r="AP56" s="96">
        <v>0</v>
      </c>
      <c r="AQ56" s="10">
        <v>0</v>
      </c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L56" s="136">
        <f>E56-'[1]Low Income'!C42</f>
        <v>0</v>
      </c>
      <c r="CM56" s="136">
        <f>F56-'[1]Low Income'!D42</f>
        <v>0</v>
      </c>
      <c r="CN56" s="136">
        <f>G56-'[1]Low Income'!E42</f>
        <v>0</v>
      </c>
      <c r="CO56" s="136">
        <f>H56-'[1]Low Income'!F42</f>
        <v>0</v>
      </c>
      <c r="CP56" s="136">
        <f>I56-'[1]Low Income'!G42</f>
        <v>0</v>
      </c>
      <c r="CQ56" s="136">
        <f>J56-'[1]Low Income'!H42</f>
        <v>0</v>
      </c>
      <c r="CR56" s="136">
        <f>K56-'[1]Low Income'!I42</f>
        <v>0</v>
      </c>
      <c r="CS56" s="136">
        <f>L56-'[1]Low Income'!J42</f>
        <v>0</v>
      </c>
      <c r="CT56" s="136">
        <f>M56-'[1]Low Income'!K42</f>
        <v>0</v>
      </c>
      <c r="CU56" s="136">
        <f>N56-'[1]Low Income'!L42</f>
        <v>0</v>
      </c>
      <c r="CV56" s="136">
        <f>O56-'[1]Low Income'!M42</f>
        <v>0</v>
      </c>
      <c r="CW56" s="136">
        <f>P56-'[1]Low Income'!N42</f>
        <v>0</v>
      </c>
      <c r="CX56" s="136">
        <f>Q56-'[1]Low Income'!O42</f>
        <v>0</v>
      </c>
      <c r="CY56" s="136">
        <f>R56-'[1]Low Income'!P42</f>
        <v>0</v>
      </c>
      <c r="CZ56" s="136">
        <f>S56-'[1]Low Income'!Q42</f>
        <v>0</v>
      </c>
      <c r="DA56" s="136">
        <f>T56-'[1]Low Income'!R42</f>
        <v>0</v>
      </c>
      <c r="DB56" s="136">
        <f>U56-'[1]Low Income'!S42</f>
        <v>0</v>
      </c>
      <c r="DC56" s="136">
        <f>V56-'[1]Low Income'!T42</f>
        <v>0</v>
      </c>
      <c r="DD56" s="136">
        <f>W56-'[1]Low Income'!U42</f>
        <v>0</v>
      </c>
      <c r="DE56" s="136">
        <f>X56-'[1]Low Income'!V42</f>
        <v>0</v>
      </c>
      <c r="DF56" s="136">
        <f>Y56-'[1]Low Income'!W42</f>
        <v>0</v>
      </c>
      <c r="DG56" s="136">
        <f>Z56-'[1]Low Income'!X42</f>
        <v>0</v>
      </c>
      <c r="DH56" s="136">
        <f>AA56-'[1]Low Income'!Y42</f>
        <v>0</v>
      </c>
      <c r="DI56" s="136">
        <f>AB56-'[1]Low Income'!Z42</f>
        <v>0</v>
      </c>
      <c r="DJ56" s="136">
        <f>AC56-'[1]Low Income'!AA42</f>
        <v>0</v>
      </c>
      <c r="DK56" s="136">
        <f>AD56-'[1]Low Income'!AB42</f>
        <v>0</v>
      </c>
      <c r="DL56" s="136">
        <f>AE56-'[1]Low Income'!AC42</f>
        <v>0</v>
      </c>
      <c r="DM56" s="136">
        <f>AF56-'[1]Low Income'!AD42</f>
        <v>0</v>
      </c>
      <c r="DN56" s="136">
        <f>AG56-'[1]Low Income'!AE42</f>
        <v>0</v>
      </c>
      <c r="DO56" s="136">
        <f>AH56-'[1]Low Income'!AF42</f>
        <v>0</v>
      </c>
      <c r="DP56" s="136">
        <f>AI56-'[1]Low Income'!AG42</f>
        <v>0</v>
      </c>
      <c r="DQ56" s="136">
        <f>AJ56-'[1]Low Income'!AH42</f>
        <v>0</v>
      </c>
      <c r="DR56" s="136">
        <f>AK56-'[1]Low Income'!AI42</f>
        <v>0</v>
      </c>
      <c r="DS56" s="136">
        <f>AL56-'[1]Low Income'!AJ42</f>
        <v>0</v>
      </c>
      <c r="DT56" s="136">
        <f>AM56-'[1]Low Income'!AK42</f>
        <v>0</v>
      </c>
      <c r="DU56" s="136">
        <f>AN56-'[1]Low Income'!AL42</f>
        <v>0</v>
      </c>
    </row>
    <row r="57" spans="1:125" x14ac:dyDescent="0.25">
      <c r="A57" s="241"/>
      <c r="B57" s="37" t="s">
        <v>13</v>
      </c>
      <c r="C57" s="10"/>
      <c r="D57" s="10"/>
      <c r="E57" s="83">
        <v>0</v>
      </c>
      <c r="F57" s="83">
        <v>0</v>
      </c>
      <c r="G57" s="83">
        <v>0</v>
      </c>
      <c r="H57" s="83">
        <v>0</v>
      </c>
      <c r="I57" s="83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</v>
      </c>
      <c r="R57" s="101">
        <v>0</v>
      </c>
      <c r="S57" s="101">
        <v>0</v>
      </c>
      <c r="T57" s="101">
        <v>0</v>
      </c>
      <c r="U57" s="101">
        <v>0</v>
      </c>
      <c r="V57" s="101">
        <v>0</v>
      </c>
      <c r="W57" s="101">
        <v>10049.994683645331</v>
      </c>
      <c r="X57" s="101">
        <v>0</v>
      </c>
      <c r="Y57" s="101">
        <v>59596.35041395943</v>
      </c>
      <c r="Z57" s="101">
        <v>211852.80102021215</v>
      </c>
      <c r="AA57" s="101">
        <v>26022.169300209116</v>
      </c>
      <c r="AB57" s="101">
        <v>212866.65490677935</v>
      </c>
      <c r="AC57" s="101">
        <v>23105.032071653579</v>
      </c>
      <c r="AD57" s="101">
        <v>29477.154695812296</v>
      </c>
      <c r="AE57" s="101">
        <v>127897.8149170408</v>
      </c>
      <c r="AF57" s="101">
        <v>336453.65563225554</v>
      </c>
      <c r="AG57" s="101">
        <v>198301.74193538833</v>
      </c>
      <c r="AH57" s="101">
        <v>118990.51688023232</v>
      </c>
      <c r="AI57" s="101">
        <v>31751.287798103102</v>
      </c>
      <c r="AJ57" s="101">
        <v>74083.359471794422</v>
      </c>
      <c r="AK57" s="101">
        <v>0</v>
      </c>
      <c r="AL57" s="101">
        <v>263928.146483708</v>
      </c>
      <c r="AM57" s="101">
        <v>136438.68800338916</v>
      </c>
      <c r="AN57" s="101">
        <v>357868.12907344452</v>
      </c>
      <c r="AO57" s="96">
        <v>0</v>
      </c>
      <c r="AP57" s="96">
        <v>0</v>
      </c>
      <c r="AQ57" s="10">
        <v>0</v>
      </c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L57" s="136">
        <f>E57-'[1]Low Income'!C43</f>
        <v>0</v>
      </c>
      <c r="CM57" s="136">
        <f>F57-'[1]Low Income'!D43</f>
        <v>0</v>
      </c>
      <c r="CN57" s="136">
        <f>G57-'[1]Low Income'!E43</f>
        <v>0</v>
      </c>
      <c r="CO57" s="136">
        <f>H57-'[1]Low Income'!F43</f>
        <v>0</v>
      </c>
      <c r="CP57" s="136">
        <f>I57-'[1]Low Income'!G43</f>
        <v>0</v>
      </c>
      <c r="CQ57" s="136">
        <f>J57-'[1]Low Income'!H43</f>
        <v>0</v>
      </c>
      <c r="CR57" s="136">
        <f>K57-'[1]Low Income'!I43</f>
        <v>0</v>
      </c>
      <c r="CS57" s="136">
        <f>L57-'[1]Low Income'!J43</f>
        <v>0</v>
      </c>
      <c r="CT57" s="136">
        <f>M57-'[1]Low Income'!K43</f>
        <v>0</v>
      </c>
      <c r="CU57" s="136">
        <f>N57-'[1]Low Income'!L43</f>
        <v>0</v>
      </c>
      <c r="CV57" s="136">
        <f>O57-'[1]Low Income'!M43</f>
        <v>0</v>
      </c>
      <c r="CW57" s="136">
        <f>P57-'[1]Low Income'!N43</f>
        <v>0</v>
      </c>
      <c r="CX57" s="136">
        <f>Q57-'[1]Low Income'!O43</f>
        <v>0</v>
      </c>
      <c r="CY57" s="136">
        <f>R57-'[1]Low Income'!P43</f>
        <v>0</v>
      </c>
      <c r="CZ57" s="136">
        <f>S57-'[1]Low Income'!Q43</f>
        <v>0</v>
      </c>
      <c r="DA57" s="136">
        <f>T57-'[1]Low Income'!R43</f>
        <v>0</v>
      </c>
      <c r="DB57" s="136">
        <f>U57-'[1]Low Income'!S43</f>
        <v>0</v>
      </c>
      <c r="DC57" s="136">
        <f>V57-'[1]Low Income'!T43</f>
        <v>0</v>
      </c>
      <c r="DD57" s="136">
        <f>W57-'[1]Low Income'!U43</f>
        <v>0</v>
      </c>
      <c r="DE57" s="136">
        <f>X57-'[1]Low Income'!V43</f>
        <v>0</v>
      </c>
      <c r="DF57" s="136">
        <f>Y57-'[1]Low Income'!W43</f>
        <v>0</v>
      </c>
      <c r="DG57" s="136">
        <f>Z57-'[1]Low Income'!X43</f>
        <v>0</v>
      </c>
      <c r="DH57" s="136">
        <f>AA57-'[1]Low Income'!Y43</f>
        <v>0</v>
      </c>
      <c r="DI57" s="136">
        <f>AB57-'[1]Low Income'!Z43</f>
        <v>0</v>
      </c>
      <c r="DJ57" s="136">
        <f>AC57-'[1]Low Income'!AA43</f>
        <v>0</v>
      </c>
      <c r="DK57" s="136">
        <f>AD57-'[1]Low Income'!AB43</f>
        <v>0</v>
      </c>
      <c r="DL57" s="136">
        <f>AE57-'[1]Low Income'!AC43</f>
        <v>0</v>
      </c>
      <c r="DM57" s="136">
        <f>AF57-'[1]Low Income'!AD43</f>
        <v>0</v>
      </c>
      <c r="DN57" s="136">
        <f>AG57-'[1]Low Income'!AE43</f>
        <v>0</v>
      </c>
      <c r="DO57" s="136">
        <f>AH57-'[1]Low Income'!AF43</f>
        <v>0</v>
      </c>
      <c r="DP57" s="136">
        <f>AI57-'[1]Low Income'!AG43</f>
        <v>0</v>
      </c>
      <c r="DQ57" s="136">
        <f>AJ57-'[1]Low Income'!AH43</f>
        <v>0</v>
      </c>
      <c r="DR57" s="136">
        <f>AK57-'[1]Low Income'!AI43</f>
        <v>0</v>
      </c>
      <c r="DS57" s="136">
        <f>AL57-'[1]Low Income'!AJ43</f>
        <v>0</v>
      </c>
      <c r="DT57" s="136">
        <f>AM57-'[1]Low Income'!AK43</f>
        <v>0</v>
      </c>
      <c r="DU57" s="136">
        <f>AN57-'[1]Low Income'!AL43</f>
        <v>0</v>
      </c>
    </row>
    <row r="58" spans="1:125" x14ac:dyDescent="0.25">
      <c r="A58" s="241"/>
      <c r="B58" s="37" t="s">
        <v>4</v>
      </c>
      <c r="C58" s="10"/>
      <c r="D58" s="10"/>
      <c r="E58" s="83">
        <v>0</v>
      </c>
      <c r="F58" s="83">
        <v>0</v>
      </c>
      <c r="G58" s="83">
        <v>0</v>
      </c>
      <c r="H58" s="83">
        <v>0</v>
      </c>
      <c r="I58" s="83">
        <v>0</v>
      </c>
      <c r="J58" s="101">
        <v>0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1">
        <v>0</v>
      </c>
      <c r="W58" s="101">
        <v>0</v>
      </c>
      <c r="X58" s="101">
        <v>0</v>
      </c>
      <c r="Y58" s="101">
        <v>540.03402366810769</v>
      </c>
      <c r="Z58" s="101">
        <v>2974.1877725077206</v>
      </c>
      <c r="AA58" s="101">
        <v>365.32355189121978</v>
      </c>
      <c r="AB58" s="101">
        <v>2988.4212016529409</v>
      </c>
      <c r="AC58" s="101">
        <v>0</v>
      </c>
      <c r="AD58" s="101">
        <v>0</v>
      </c>
      <c r="AE58" s="101">
        <v>3385.2319850575877</v>
      </c>
      <c r="AF58" s="101">
        <v>8905.34116845266</v>
      </c>
      <c r="AG58" s="101">
        <v>5248.7010816231696</v>
      </c>
      <c r="AH58" s="101">
        <v>3149.4713488481002</v>
      </c>
      <c r="AI58" s="101">
        <v>840.40118348093995</v>
      </c>
      <c r="AJ58" s="101">
        <v>1641.0800543121647</v>
      </c>
      <c r="AK58" s="101">
        <v>0</v>
      </c>
      <c r="AL58" s="101">
        <v>6985.7174949637892</v>
      </c>
      <c r="AM58" s="101">
        <v>3611.2939922230571</v>
      </c>
      <c r="AN58" s="101">
        <v>9472.1449131710579</v>
      </c>
      <c r="AO58" s="96">
        <v>0</v>
      </c>
      <c r="AP58" s="96">
        <v>0</v>
      </c>
      <c r="AQ58" s="10">
        <v>0</v>
      </c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L58" s="136">
        <f>E58-'[1]Low Income'!C44</f>
        <v>0</v>
      </c>
      <c r="CM58" s="136">
        <f>F58-'[1]Low Income'!D44</f>
        <v>0</v>
      </c>
      <c r="CN58" s="136">
        <f>G58-'[1]Low Income'!E44</f>
        <v>0</v>
      </c>
      <c r="CO58" s="136">
        <f>H58-'[1]Low Income'!F44</f>
        <v>0</v>
      </c>
      <c r="CP58" s="136">
        <f>I58-'[1]Low Income'!G44</f>
        <v>0</v>
      </c>
      <c r="CQ58" s="136">
        <f>J58-'[1]Low Income'!H44</f>
        <v>0</v>
      </c>
      <c r="CR58" s="136">
        <f>K58-'[1]Low Income'!I44</f>
        <v>0</v>
      </c>
      <c r="CS58" s="136">
        <f>L58-'[1]Low Income'!J44</f>
        <v>0</v>
      </c>
      <c r="CT58" s="136">
        <f>M58-'[1]Low Income'!K44</f>
        <v>0</v>
      </c>
      <c r="CU58" s="136">
        <f>N58-'[1]Low Income'!L44</f>
        <v>0</v>
      </c>
      <c r="CV58" s="136">
        <f>O58-'[1]Low Income'!M44</f>
        <v>0</v>
      </c>
      <c r="CW58" s="136">
        <f>P58-'[1]Low Income'!N44</f>
        <v>0</v>
      </c>
      <c r="CX58" s="136">
        <f>Q58-'[1]Low Income'!O44</f>
        <v>0</v>
      </c>
      <c r="CY58" s="136">
        <f>R58-'[1]Low Income'!P44</f>
        <v>0</v>
      </c>
      <c r="CZ58" s="136">
        <f>S58-'[1]Low Income'!Q44</f>
        <v>0</v>
      </c>
      <c r="DA58" s="136">
        <f>T58-'[1]Low Income'!R44</f>
        <v>0</v>
      </c>
      <c r="DB58" s="136">
        <f>U58-'[1]Low Income'!S44</f>
        <v>0</v>
      </c>
      <c r="DC58" s="136">
        <f>V58-'[1]Low Income'!T44</f>
        <v>0</v>
      </c>
      <c r="DD58" s="136">
        <f>W58-'[1]Low Income'!U44</f>
        <v>0</v>
      </c>
      <c r="DE58" s="136">
        <f>X58-'[1]Low Income'!V44</f>
        <v>0</v>
      </c>
      <c r="DF58" s="136">
        <f>Y58-'[1]Low Income'!W44</f>
        <v>0</v>
      </c>
      <c r="DG58" s="136">
        <f>Z58-'[1]Low Income'!X44</f>
        <v>0</v>
      </c>
      <c r="DH58" s="136">
        <f>AA58-'[1]Low Income'!Y44</f>
        <v>0</v>
      </c>
      <c r="DI58" s="136">
        <f>AB58-'[1]Low Income'!Z44</f>
        <v>0</v>
      </c>
      <c r="DJ58" s="136">
        <f>AC58-'[1]Low Income'!AA44</f>
        <v>0</v>
      </c>
      <c r="DK58" s="136">
        <f>AD58-'[1]Low Income'!AB44</f>
        <v>0</v>
      </c>
      <c r="DL58" s="136">
        <f>AE58-'[1]Low Income'!AC44</f>
        <v>0</v>
      </c>
      <c r="DM58" s="136">
        <f>AF58-'[1]Low Income'!AD44</f>
        <v>0</v>
      </c>
      <c r="DN58" s="136">
        <f>AG58-'[1]Low Income'!AE44</f>
        <v>0</v>
      </c>
      <c r="DO58" s="136">
        <f>AH58-'[1]Low Income'!AF44</f>
        <v>0</v>
      </c>
      <c r="DP58" s="136">
        <f>AI58-'[1]Low Income'!AG44</f>
        <v>0</v>
      </c>
      <c r="DQ58" s="136">
        <f>AJ58-'[1]Low Income'!AH44</f>
        <v>0</v>
      </c>
      <c r="DR58" s="136">
        <f>AK58-'[1]Low Income'!AI44</f>
        <v>0</v>
      </c>
      <c r="DS58" s="136">
        <f>AL58-'[1]Low Income'!AJ44</f>
        <v>0</v>
      </c>
      <c r="DT58" s="136">
        <f>AM58-'[1]Low Income'!AK44</f>
        <v>0</v>
      </c>
      <c r="DU58" s="136">
        <f>AN58-'[1]Low Income'!AL44</f>
        <v>0</v>
      </c>
    </row>
    <row r="59" spans="1:125" x14ac:dyDescent="0.25">
      <c r="A59" s="242"/>
      <c r="B59" s="37" t="s">
        <v>14</v>
      </c>
      <c r="C59" s="10"/>
      <c r="D59" s="10"/>
      <c r="E59" s="83">
        <v>0</v>
      </c>
      <c r="F59" s="83">
        <v>0</v>
      </c>
      <c r="G59" s="83">
        <v>0</v>
      </c>
      <c r="H59" s="83">
        <v>0</v>
      </c>
      <c r="I59" s="83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0</v>
      </c>
      <c r="Z59" s="101">
        <v>0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96">
        <v>0</v>
      </c>
      <c r="AP59" s="96">
        <v>0</v>
      </c>
      <c r="AQ59" s="10">
        <v>0</v>
      </c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L59" s="136">
        <f>E59-'[1]Low Income'!C45</f>
        <v>0</v>
      </c>
      <c r="CM59" s="136">
        <f>F59-'[1]Low Income'!D45</f>
        <v>0</v>
      </c>
      <c r="CN59" s="136">
        <f>G59-'[1]Low Income'!E45</f>
        <v>0</v>
      </c>
      <c r="CO59" s="136">
        <f>H59-'[1]Low Income'!F45</f>
        <v>0</v>
      </c>
      <c r="CP59" s="136">
        <f>I59-'[1]Low Income'!G45</f>
        <v>0</v>
      </c>
      <c r="CQ59" s="136">
        <f>J59-'[1]Low Income'!H45</f>
        <v>0</v>
      </c>
      <c r="CR59" s="136">
        <f>K59-'[1]Low Income'!I45</f>
        <v>0</v>
      </c>
      <c r="CS59" s="136">
        <f>L59-'[1]Low Income'!J45</f>
        <v>0</v>
      </c>
      <c r="CT59" s="136">
        <f>M59-'[1]Low Income'!K45</f>
        <v>0</v>
      </c>
      <c r="CU59" s="136">
        <f>N59-'[1]Low Income'!L45</f>
        <v>0</v>
      </c>
      <c r="CV59" s="136">
        <f>O59-'[1]Low Income'!M45</f>
        <v>0</v>
      </c>
      <c r="CW59" s="136">
        <f>P59-'[1]Low Income'!N45</f>
        <v>0</v>
      </c>
      <c r="CX59" s="136">
        <f>Q59-'[1]Low Income'!O45</f>
        <v>0</v>
      </c>
      <c r="CY59" s="136">
        <f>R59-'[1]Low Income'!P45</f>
        <v>0</v>
      </c>
      <c r="CZ59" s="136">
        <f>S59-'[1]Low Income'!Q45</f>
        <v>0</v>
      </c>
      <c r="DA59" s="136">
        <f>T59-'[1]Low Income'!R45</f>
        <v>0</v>
      </c>
      <c r="DB59" s="136">
        <f>U59-'[1]Low Income'!S45</f>
        <v>0</v>
      </c>
      <c r="DC59" s="136">
        <f>V59-'[1]Low Income'!T45</f>
        <v>0</v>
      </c>
      <c r="DD59" s="136">
        <f>W59-'[1]Low Income'!U45</f>
        <v>0</v>
      </c>
      <c r="DE59" s="136">
        <f>X59-'[1]Low Income'!V45</f>
        <v>0</v>
      </c>
      <c r="DF59" s="136">
        <f>Y59-'[1]Low Income'!W45</f>
        <v>0</v>
      </c>
      <c r="DG59" s="136">
        <f>Z59-'[1]Low Income'!X45</f>
        <v>0</v>
      </c>
      <c r="DH59" s="136">
        <f>AA59-'[1]Low Income'!Y45</f>
        <v>0</v>
      </c>
      <c r="DI59" s="136">
        <f>AB59-'[1]Low Income'!Z45</f>
        <v>0</v>
      </c>
      <c r="DJ59" s="136">
        <f>AC59-'[1]Low Income'!AA45</f>
        <v>0</v>
      </c>
      <c r="DK59" s="136">
        <f>AD59-'[1]Low Income'!AB45</f>
        <v>0</v>
      </c>
      <c r="DL59" s="136">
        <f>AE59-'[1]Low Income'!AC45</f>
        <v>0</v>
      </c>
      <c r="DM59" s="136">
        <f>AF59-'[1]Low Income'!AD45</f>
        <v>0</v>
      </c>
      <c r="DN59" s="136">
        <f>AG59-'[1]Low Income'!AE45</f>
        <v>0</v>
      </c>
      <c r="DO59" s="136">
        <f>AH59-'[1]Low Income'!AF45</f>
        <v>0</v>
      </c>
      <c r="DP59" s="136">
        <f>AI59-'[1]Low Income'!AG45</f>
        <v>0</v>
      </c>
      <c r="DQ59" s="136">
        <f>AJ59-'[1]Low Income'!AH45</f>
        <v>0</v>
      </c>
      <c r="DR59" s="136">
        <f>AK59-'[1]Low Income'!AI45</f>
        <v>0</v>
      </c>
      <c r="DS59" s="136">
        <f>AL59-'[1]Low Income'!AJ45</f>
        <v>0</v>
      </c>
      <c r="DT59" s="136">
        <f>AM59-'[1]Low Income'!AK45</f>
        <v>0</v>
      </c>
      <c r="DU59" s="136">
        <f>AN59-'[1]Low Income'!AL45</f>
        <v>0</v>
      </c>
    </row>
    <row r="60" spans="1:125" x14ac:dyDescent="0.25">
      <c r="A60" s="242"/>
      <c r="B60" s="37" t="s">
        <v>15</v>
      </c>
      <c r="C60" s="10"/>
      <c r="D60" s="10"/>
      <c r="E60" s="83">
        <v>0</v>
      </c>
      <c r="F60" s="83">
        <v>0</v>
      </c>
      <c r="G60" s="83">
        <v>0</v>
      </c>
      <c r="H60" s="83">
        <v>0</v>
      </c>
      <c r="I60" s="83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1">
        <v>0</v>
      </c>
      <c r="W60" s="101">
        <v>0</v>
      </c>
      <c r="X60" s="101">
        <v>0</v>
      </c>
      <c r="Y60" s="101">
        <v>0</v>
      </c>
      <c r="Z60" s="101">
        <v>0</v>
      </c>
      <c r="AA60" s="101">
        <v>0</v>
      </c>
      <c r="AB60" s="101">
        <v>0</v>
      </c>
      <c r="AC60" s="101">
        <v>0</v>
      </c>
      <c r="AD60" s="101">
        <v>0</v>
      </c>
      <c r="AE60" s="101">
        <v>0</v>
      </c>
      <c r="AF60" s="101">
        <v>0</v>
      </c>
      <c r="AG60" s="101">
        <v>0</v>
      </c>
      <c r="AH60" s="101">
        <v>0</v>
      </c>
      <c r="AI60" s="101">
        <v>0</v>
      </c>
      <c r="AJ60" s="101">
        <v>0</v>
      </c>
      <c r="AK60" s="101">
        <v>0</v>
      </c>
      <c r="AL60" s="101">
        <v>0</v>
      </c>
      <c r="AM60" s="101">
        <v>0</v>
      </c>
      <c r="AN60" s="101">
        <v>0</v>
      </c>
      <c r="AO60" s="96">
        <v>0</v>
      </c>
      <c r="AP60" s="96">
        <v>0</v>
      </c>
      <c r="AQ60" s="10">
        <v>0</v>
      </c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L60" s="136">
        <f>E60-'[1]Low Income'!C46</f>
        <v>0</v>
      </c>
      <c r="CM60" s="136">
        <f>F60-'[1]Low Income'!D46</f>
        <v>0</v>
      </c>
      <c r="CN60" s="136">
        <f>G60-'[1]Low Income'!E46</f>
        <v>0</v>
      </c>
      <c r="CO60" s="136">
        <f>H60-'[1]Low Income'!F46</f>
        <v>0</v>
      </c>
      <c r="CP60" s="136">
        <f>I60-'[1]Low Income'!G46</f>
        <v>0</v>
      </c>
      <c r="CQ60" s="136">
        <f>J60-'[1]Low Income'!H46</f>
        <v>0</v>
      </c>
      <c r="CR60" s="136">
        <f>K60-'[1]Low Income'!I46</f>
        <v>0</v>
      </c>
      <c r="CS60" s="136">
        <f>L60-'[1]Low Income'!J46</f>
        <v>0</v>
      </c>
      <c r="CT60" s="136">
        <f>M60-'[1]Low Income'!K46</f>
        <v>0</v>
      </c>
      <c r="CU60" s="136">
        <f>N60-'[1]Low Income'!L46</f>
        <v>0</v>
      </c>
      <c r="CV60" s="136">
        <f>O60-'[1]Low Income'!M46</f>
        <v>0</v>
      </c>
      <c r="CW60" s="136">
        <f>P60-'[1]Low Income'!N46</f>
        <v>0</v>
      </c>
      <c r="CX60" s="136">
        <f>Q60-'[1]Low Income'!O46</f>
        <v>0</v>
      </c>
      <c r="CY60" s="136">
        <f>R60-'[1]Low Income'!P46</f>
        <v>0</v>
      </c>
      <c r="CZ60" s="136">
        <f>S60-'[1]Low Income'!Q46</f>
        <v>0</v>
      </c>
      <c r="DA60" s="136">
        <f>T60-'[1]Low Income'!R46</f>
        <v>0</v>
      </c>
      <c r="DB60" s="136">
        <f>U60-'[1]Low Income'!S46</f>
        <v>0</v>
      </c>
      <c r="DC60" s="136">
        <f>V60-'[1]Low Income'!T46</f>
        <v>0</v>
      </c>
      <c r="DD60" s="136">
        <f>W60-'[1]Low Income'!U46</f>
        <v>0</v>
      </c>
      <c r="DE60" s="136">
        <f>X60-'[1]Low Income'!V46</f>
        <v>0</v>
      </c>
      <c r="DF60" s="136">
        <f>Y60-'[1]Low Income'!W46</f>
        <v>0</v>
      </c>
      <c r="DG60" s="136">
        <f>Z60-'[1]Low Income'!X46</f>
        <v>0</v>
      </c>
      <c r="DH60" s="136">
        <f>AA60-'[1]Low Income'!Y46</f>
        <v>0</v>
      </c>
      <c r="DI60" s="136">
        <f>AB60-'[1]Low Income'!Z46</f>
        <v>0</v>
      </c>
      <c r="DJ60" s="136">
        <f>AC60-'[1]Low Income'!AA46</f>
        <v>0</v>
      </c>
      <c r="DK60" s="136">
        <f>AD60-'[1]Low Income'!AB46</f>
        <v>0</v>
      </c>
      <c r="DL60" s="136">
        <f>AE60-'[1]Low Income'!AC46</f>
        <v>0</v>
      </c>
      <c r="DM60" s="136">
        <f>AF60-'[1]Low Income'!AD46</f>
        <v>0</v>
      </c>
      <c r="DN60" s="136">
        <f>AG60-'[1]Low Income'!AE46</f>
        <v>0</v>
      </c>
      <c r="DO60" s="136">
        <f>AH60-'[1]Low Income'!AF46</f>
        <v>0</v>
      </c>
      <c r="DP60" s="136">
        <f>AI60-'[1]Low Income'!AG46</f>
        <v>0</v>
      </c>
      <c r="DQ60" s="136">
        <f>AJ60-'[1]Low Income'!AH46</f>
        <v>0</v>
      </c>
      <c r="DR60" s="136">
        <f>AK60-'[1]Low Income'!AI46</f>
        <v>0</v>
      </c>
      <c r="DS60" s="136">
        <f>AL60-'[1]Low Income'!AJ46</f>
        <v>0</v>
      </c>
      <c r="DT60" s="136">
        <f>AM60-'[1]Low Income'!AK46</f>
        <v>0</v>
      </c>
      <c r="DU60" s="136">
        <f>AN60-'[1]Low Income'!AL46</f>
        <v>0</v>
      </c>
    </row>
    <row r="61" spans="1:125" x14ac:dyDescent="0.25">
      <c r="A61" s="242"/>
      <c r="B61" s="37" t="s">
        <v>7</v>
      </c>
      <c r="C61" s="10"/>
      <c r="D61" s="10"/>
      <c r="E61" s="83">
        <v>0</v>
      </c>
      <c r="F61" s="83">
        <v>0</v>
      </c>
      <c r="G61" s="83">
        <v>0</v>
      </c>
      <c r="H61" s="83">
        <v>0</v>
      </c>
      <c r="I61" s="83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1">
        <v>0</v>
      </c>
      <c r="W61" s="101">
        <v>0</v>
      </c>
      <c r="X61" s="101">
        <v>0</v>
      </c>
      <c r="Y61" s="101">
        <v>0</v>
      </c>
      <c r="Z61" s="101">
        <v>0</v>
      </c>
      <c r="AA61" s="101">
        <v>0</v>
      </c>
      <c r="AB61" s="101">
        <v>9513.570197678504</v>
      </c>
      <c r="AC61" s="101">
        <v>0</v>
      </c>
      <c r="AD61" s="101">
        <v>0</v>
      </c>
      <c r="AE61" s="101">
        <v>0</v>
      </c>
      <c r="AF61" s="101">
        <v>15036.832440553082</v>
      </c>
      <c r="AG61" s="101">
        <v>0</v>
      </c>
      <c r="AH61" s="101">
        <v>0</v>
      </c>
      <c r="AI61" s="101">
        <v>0</v>
      </c>
      <c r="AJ61" s="101">
        <v>0</v>
      </c>
      <c r="AK61" s="101">
        <v>0</v>
      </c>
      <c r="AL61" s="101">
        <v>0</v>
      </c>
      <c r="AM61" s="101">
        <v>0</v>
      </c>
      <c r="AN61" s="101">
        <v>0</v>
      </c>
      <c r="AO61" s="96">
        <v>0</v>
      </c>
      <c r="AP61" s="96">
        <v>0</v>
      </c>
      <c r="AQ61" s="10">
        <v>0</v>
      </c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L61" s="136">
        <f>E61-'[1]Low Income'!C47</f>
        <v>0</v>
      </c>
      <c r="CM61" s="136">
        <f>F61-'[1]Low Income'!D47</f>
        <v>0</v>
      </c>
      <c r="CN61" s="136">
        <f>G61-'[1]Low Income'!E47</f>
        <v>0</v>
      </c>
      <c r="CO61" s="136">
        <f>H61-'[1]Low Income'!F47</f>
        <v>0</v>
      </c>
      <c r="CP61" s="136">
        <f>I61-'[1]Low Income'!G47</f>
        <v>0</v>
      </c>
      <c r="CQ61" s="136">
        <f>J61-'[1]Low Income'!H47</f>
        <v>0</v>
      </c>
      <c r="CR61" s="136">
        <f>K61-'[1]Low Income'!I47</f>
        <v>0</v>
      </c>
      <c r="CS61" s="136">
        <f>L61-'[1]Low Income'!J47</f>
        <v>0</v>
      </c>
      <c r="CT61" s="136">
        <f>M61-'[1]Low Income'!K47</f>
        <v>0</v>
      </c>
      <c r="CU61" s="136">
        <f>N61-'[1]Low Income'!L47</f>
        <v>0</v>
      </c>
      <c r="CV61" s="136">
        <f>O61-'[1]Low Income'!M47</f>
        <v>0</v>
      </c>
      <c r="CW61" s="136">
        <f>P61-'[1]Low Income'!N47</f>
        <v>0</v>
      </c>
      <c r="CX61" s="136">
        <f>Q61-'[1]Low Income'!O47</f>
        <v>0</v>
      </c>
      <c r="CY61" s="136">
        <f>R61-'[1]Low Income'!P47</f>
        <v>0</v>
      </c>
      <c r="CZ61" s="136">
        <f>S61-'[1]Low Income'!Q47</f>
        <v>0</v>
      </c>
      <c r="DA61" s="136">
        <f>T61-'[1]Low Income'!R47</f>
        <v>0</v>
      </c>
      <c r="DB61" s="136">
        <f>U61-'[1]Low Income'!S47</f>
        <v>0</v>
      </c>
      <c r="DC61" s="136">
        <f>V61-'[1]Low Income'!T47</f>
        <v>0</v>
      </c>
      <c r="DD61" s="136">
        <f>W61-'[1]Low Income'!U47</f>
        <v>0</v>
      </c>
      <c r="DE61" s="136">
        <f>X61-'[1]Low Income'!V47</f>
        <v>0</v>
      </c>
      <c r="DF61" s="136">
        <f>Y61-'[1]Low Income'!W47</f>
        <v>0</v>
      </c>
      <c r="DG61" s="136">
        <f>Z61-'[1]Low Income'!X47</f>
        <v>0</v>
      </c>
      <c r="DH61" s="136">
        <f>AA61-'[1]Low Income'!Y47</f>
        <v>0</v>
      </c>
      <c r="DI61" s="136">
        <f>AB61-'[1]Low Income'!Z47</f>
        <v>0</v>
      </c>
      <c r="DJ61" s="136">
        <f>AC61-'[1]Low Income'!AA47</f>
        <v>0</v>
      </c>
      <c r="DK61" s="136">
        <f>AD61-'[1]Low Income'!AB47</f>
        <v>0</v>
      </c>
      <c r="DL61" s="136">
        <f>AE61-'[1]Low Income'!AC47</f>
        <v>0</v>
      </c>
      <c r="DM61" s="136">
        <f>AF61-'[1]Low Income'!AD47</f>
        <v>0</v>
      </c>
      <c r="DN61" s="136">
        <f>AG61-'[1]Low Income'!AE47</f>
        <v>0</v>
      </c>
      <c r="DO61" s="136">
        <f>AH61-'[1]Low Income'!AF47</f>
        <v>0</v>
      </c>
      <c r="DP61" s="136">
        <f>AI61-'[1]Low Income'!AG47</f>
        <v>0</v>
      </c>
      <c r="DQ61" s="136">
        <f>AJ61-'[1]Low Income'!AH47</f>
        <v>0</v>
      </c>
      <c r="DR61" s="136">
        <f>AK61-'[1]Low Income'!AI47</f>
        <v>0</v>
      </c>
      <c r="DS61" s="136">
        <f>AL61-'[1]Low Income'!AJ47</f>
        <v>0</v>
      </c>
      <c r="DT61" s="136">
        <f>AM61-'[1]Low Income'!AK47</f>
        <v>0</v>
      </c>
      <c r="DU61" s="136">
        <f>AN61-'[1]Low Income'!AL47</f>
        <v>0</v>
      </c>
    </row>
    <row r="62" spans="1:125" ht="15.75" thickBot="1" x14ac:dyDescent="0.3">
      <c r="A62" s="243"/>
      <c r="B62" s="37" t="s">
        <v>8</v>
      </c>
      <c r="C62" s="10"/>
      <c r="D62" s="10"/>
      <c r="E62" s="83">
        <v>0</v>
      </c>
      <c r="F62" s="83">
        <v>0</v>
      </c>
      <c r="G62" s="83">
        <v>0</v>
      </c>
      <c r="H62" s="83">
        <v>0</v>
      </c>
      <c r="I62" s="83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1">
        <v>0</v>
      </c>
      <c r="W62" s="101">
        <v>0</v>
      </c>
      <c r="X62" s="101">
        <v>0</v>
      </c>
      <c r="Y62" s="101">
        <v>0</v>
      </c>
      <c r="Z62" s="101">
        <v>0</v>
      </c>
      <c r="AA62" s="101">
        <v>0</v>
      </c>
      <c r="AB62" s="101">
        <v>0</v>
      </c>
      <c r="AC62" s="101">
        <v>0</v>
      </c>
      <c r="AD62" s="101">
        <v>26153.523215796162</v>
      </c>
      <c r="AE62" s="101">
        <v>0</v>
      </c>
      <c r="AF62" s="101">
        <v>0</v>
      </c>
      <c r="AG62" s="101">
        <v>0</v>
      </c>
      <c r="AH62" s="101">
        <v>2848.8423619928171</v>
      </c>
      <c r="AI62" s="101">
        <v>0</v>
      </c>
      <c r="AJ62" s="101">
        <v>15764.243754694613</v>
      </c>
      <c r="AK62" s="101">
        <v>0</v>
      </c>
      <c r="AL62" s="101">
        <v>0</v>
      </c>
      <c r="AM62" s="101">
        <v>0</v>
      </c>
      <c r="AN62" s="101">
        <v>0</v>
      </c>
      <c r="AO62" s="96">
        <v>0</v>
      </c>
      <c r="AP62" s="96">
        <v>0</v>
      </c>
      <c r="AQ62" s="10">
        <v>0</v>
      </c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L62" s="136">
        <f>E62-'[1]Low Income'!C48</f>
        <v>0</v>
      </c>
      <c r="CM62" s="136">
        <f>F62-'[1]Low Income'!D48</f>
        <v>0</v>
      </c>
      <c r="CN62" s="136">
        <f>G62-'[1]Low Income'!E48</f>
        <v>0</v>
      </c>
      <c r="CO62" s="136">
        <f>H62-'[1]Low Income'!F48</f>
        <v>0</v>
      </c>
      <c r="CP62" s="136">
        <f>I62-'[1]Low Income'!G48</f>
        <v>0</v>
      </c>
      <c r="CQ62" s="136">
        <f>J62-'[1]Low Income'!H48</f>
        <v>0</v>
      </c>
      <c r="CR62" s="136">
        <f>K62-'[1]Low Income'!I48</f>
        <v>0</v>
      </c>
      <c r="CS62" s="136">
        <f>L62-'[1]Low Income'!J48</f>
        <v>0</v>
      </c>
      <c r="CT62" s="136">
        <f>M62-'[1]Low Income'!K48</f>
        <v>0</v>
      </c>
      <c r="CU62" s="136">
        <f>N62-'[1]Low Income'!L48</f>
        <v>0</v>
      </c>
      <c r="CV62" s="136">
        <f>O62-'[1]Low Income'!M48</f>
        <v>0</v>
      </c>
      <c r="CW62" s="136">
        <f>P62-'[1]Low Income'!N48</f>
        <v>0</v>
      </c>
      <c r="CX62" s="136">
        <f>Q62-'[1]Low Income'!O48</f>
        <v>0</v>
      </c>
      <c r="CY62" s="136">
        <f>R62-'[1]Low Income'!P48</f>
        <v>0</v>
      </c>
      <c r="CZ62" s="136">
        <f>S62-'[1]Low Income'!Q48</f>
        <v>0</v>
      </c>
      <c r="DA62" s="136">
        <f>T62-'[1]Low Income'!R48</f>
        <v>0</v>
      </c>
      <c r="DB62" s="136">
        <f>U62-'[1]Low Income'!S48</f>
        <v>0</v>
      </c>
      <c r="DC62" s="136">
        <f>V62-'[1]Low Income'!T48</f>
        <v>0</v>
      </c>
      <c r="DD62" s="136">
        <f>W62-'[1]Low Income'!U48</f>
        <v>0</v>
      </c>
      <c r="DE62" s="136">
        <f>X62-'[1]Low Income'!V48</f>
        <v>0</v>
      </c>
      <c r="DF62" s="136">
        <f>Y62-'[1]Low Income'!W48</f>
        <v>0</v>
      </c>
      <c r="DG62" s="136">
        <f>Z62-'[1]Low Income'!X48</f>
        <v>0</v>
      </c>
      <c r="DH62" s="136">
        <f>AA62-'[1]Low Income'!Y48</f>
        <v>0</v>
      </c>
      <c r="DI62" s="136">
        <f>AB62-'[1]Low Income'!Z48</f>
        <v>0</v>
      </c>
      <c r="DJ62" s="136">
        <f>AC62-'[1]Low Income'!AA48</f>
        <v>0</v>
      </c>
      <c r="DK62" s="136">
        <f>AD62-'[1]Low Income'!AB48</f>
        <v>0</v>
      </c>
      <c r="DL62" s="136">
        <f>AE62-'[1]Low Income'!AC48</f>
        <v>0</v>
      </c>
      <c r="DM62" s="136">
        <f>AF62-'[1]Low Income'!AD48</f>
        <v>0</v>
      </c>
      <c r="DN62" s="136">
        <f>AG62-'[1]Low Income'!AE48</f>
        <v>0</v>
      </c>
      <c r="DO62" s="136">
        <f>AH62-'[1]Low Income'!AF48</f>
        <v>0</v>
      </c>
      <c r="DP62" s="136">
        <f>AI62-'[1]Low Income'!AG48</f>
        <v>0</v>
      </c>
      <c r="DQ62" s="136">
        <f>AJ62-'[1]Low Income'!AH48</f>
        <v>0</v>
      </c>
      <c r="DR62" s="136">
        <f>AK62-'[1]Low Income'!AI48</f>
        <v>0</v>
      </c>
      <c r="DS62" s="136">
        <f>AL62-'[1]Low Income'!AJ48</f>
        <v>0</v>
      </c>
      <c r="DT62" s="136">
        <f>AM62-'[1]Low Income'!AK48</f>
        <v>0</v>
      </c>
      <c r="DU62" s="136">
        <f>AN62-'[1]Low Income'!AL48</f>
        <v>0</v>
      </c>
    </row>
    <row r="63" spans="1:125" ht="15.75" thickBot="1" x14ac:dyDescent="0.3">
      <c r="A63" s="46"/>
      <c r="B63" s="46"/>
      <c r="E63" s="46"/>
      <c r="F63" s="46"/>
      <c r="G63" s="46"/>
      <c r="H63" s="46"/>
      <c r="I63" s="46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2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95"/>
      <c r="AP63" s="95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</row>
    <row r="64" spans="1:125" ht="15.75" x14ac:dyDescent="0.25">
      <c r="A64" s="19"/>
      <c r="B64" s="66" t="s">
        <v>33</v>
      </c>
      <c r="C64" s="16">
        <v>42370</v>
      </c>
      <c r="D64" s="16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82">
        <v>42583</v>
      </c>
      <c r="K64" s="82">
        <v>42614</v>
      </c>
      <c r="L64" s="82">
        <v>42644</v>
      </c>
      <c r="M64" s="82">
        <v>42675</v>
      </c>
      <c r="N64" s="82">
        <v>42705</v>
      </c>
      <c r="O64" s="82">
        <v>42736</v>
      </c>
      <c r="P64" s="82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82">
        <v>43525</v>
      </c>
      <c r="AP64" s="82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</row>
    <row r="65" spans="1:125" ht="15" customHeight="1" x14ac:dyDescent="0.25">
      <c r="A65" s="241" t="s">
        <v>29</v>
      </c>
      <c r="B65" s="37" t="s">
        <v>9</v>
      </c>
      <c r="C65" s="10"/>
      <c r="D65" s="10"/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1">
        <v>0</v>
      </c>
      <c r="W65" s="101">
        <v>0</v>
      </c>
      <c r="X65" s="101">
        <v>0</v>
      </c>
      <c r="Y65" s="101">
        <v>0</v>
      </c>
      <c r="Z65" s="101">
        <v>0</v>
      </c>
      <c r="AA65" s="101">
        <v>0</v>
      </c>
      <c r="AB65" s="101">
        <v>0</v>
      </c>
      <c r="AC65" s="101">
        <v>0</v>
      </c>
      <c r="AD65" s="101">
        <v>0</v>
      </c>
      <c r="AE65" s="101">
        <v>0</v>
      </c>
      <c r="AF65" s="101">
        <v>0</v>
      </c>
      <c r="AG65" s="101">
        <v>0</v>
      </c>
      <c r="AH65" s="101">
        <v>0</v>
      </c>
      <c r="AI65" s="101">
        <v>0</v>
      </c>
      <c r="AJ65" s="101">
        <v>0</v>
      </c>
      <c r="AK65" s="101">
        <v>0</v>
      </c>
      <c r="AL65" s="101">
        <v>0</v>
      </c>
      <c r="AM65" s="101">
        <v>0</v>
      </c>
      <c r="AN65" s="101">
        <v>0</v>
      </c>
      <c r="AO65" s="96">
        <v>0</v>
      </c>
      <c r="AP65" s="96">
        <v>0</v>
      </c>
      <c r="AQ65" s="10">
        <v>0</v>
      </c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L65" s="136">
        <f>E65-'[1]Low Income'!C51</f>
        <v>0</v>
      </c>
      <c r="CM65" s="136">
        <f>F65-'[1]Low Income'!D51</f>
        <v>0</v>
      </c>
      <c r="CN65" s="136">
        <f>G65-'[1]Low Income'!E51</f>
        <v>0</v>
      </c>
      <c r="CO65" s="136">
        <f>H65-'[1]Low Income'!F51</f>
        <v>0</v>
      </c>
      <c r="CP65" s="136">
        <f>I65-'[1]Low Income'!G51</f>
        <v>0</v>
      </c>
      <c r="CQ65" s="136">
        <f>J65-'[1]Low Income'!H51</f>
        <v>0</v>
      </c>
      <c r="CR65" s="136">
        <f>K65-'[1]Low Income'!I51</f>
        <v>0</v>
      </c>
      <c r="CS65" s="136">
        <f>L65-'[1]Low Income'!J51</f>
        <v>0</v>
      </c>
      <c r="CT65" s="136">
        <f>M65-'[1]Low Income'!K51</f>
        <v>0</v>
      </c>
      <c r="CU65" s="136">
        <f>N65-'[1]Low Income'!L51</f>
        <v>0</v>
      </c>
      <c r="CV65" s="136">
        <f>O65-'[1]Low Income'!M51</f>
        <v>0</v>
      </c>
      <c r="CW65" s="136">
        <f>P65-'[1]Low Income'!N51</f>
        <v>0</v>
      </c>
      <c r="CX65" s="136">
        <f>Q65-'[1]Low Income'!O51</f>
        <v>0</v>
      </c>
      <c r="CY65" s="136">
        <f>R65-'[1]Low Income'!P51</f>
        <v>0</v>
      </c>
      <c r="CZ65" s="136">
        <f>S65-'[1]Low Income'!Q51</f>
        <v>0</v>
      </c>
      <c r="DA65" s="136">
        <f>T65-'[1]Low Income'!R51</f>
        <v>0</v>
      </c>
      <c r="DB65" s="136">
        <f>U65-'[1]Low Income'!S51</f>
        <v>0</v>
      </c>
      <c r="DC65" s="136">
        <f>V65-'[1]Low Income'!T51</f>
        <v>0</v>
      </c>
      <c r="DD65" s="136">
        <f>W65-'[1]Low Income'!U51</f>
        <v>0</v>
      </c>
      <c r="DE65" s="136">
        <f>X65-'[1]Low Income'!V51</f>
        <v>0</v>
      </c>
      <c r="DF65" s="136">
        <f>Y65-'[1]Low Income'!W51</f>
        <v>0</v>
      </c>
      <c r="DG65" s="136">
        <f>Z65-'[1]Low Income'!X51</f>
        <v>0</v>
      </c>
      <c r="DH65" s="136">
        <f>AA65-'[1]Low Income'!Y51</f>
        <v>0</v>
      </c>
      <c r="DI65" s="136">
        <f>AB65-'[1]Low Income'!Z51</f>
        <v>0</v>
      </c>
      <c r="DJ65" s="136">
        <f>AC65-'[1]Low Income'!AA51</f>
        <v>0</v>
      </c>
      <c r="DK65" s="136">
        <f>AD65-'[1]Low Income'!AB51</f>
        <v>0</v>
      </c>
      <c r="DL65" s="136">
        <f>AE65-'[1]Low Income'!AC51</f>
        <v>0</v>
      </c>
      <c r="DM65" s="136">
        <f>AF65-'[1]Low Income'!AD51</f>
        <v>0</v>
      </c>
      <c r="DN65" s="136">
        <f>AG65-'[1]Low Income'!AE51</f>
        <v>0</v>
      </c>
      <c r="DO65" s="136">
        <f>AH65-'[1]Low Income'!AF51</f>
        <v>0</v>
      </c>
      <c r="DP65" s="136">
        <f>AI65-'[1]Low Income'!AG51</f>
        <v>0</v>
      </c>
      <c r="DQ65" s="136">
        <f>AJ65-'[1]Low Income'!AH51</f>
        <v>0</v>
      </c>
      <c r="DR65" s="136">
        <f>AK65-'[1]Low Income'!AI51</f>
        <v>0</v>
      </c>
      <c r="DS65" s="136">
        <f>AL65-'[1]Low Income'!AJ51</f>
        <v>0</v>
      </c>
      <c r="DT65" s="136">
        <f>AM65-'[1]Low Income'!AK51</f>
        <v>0</v>
      </c>
      <c r="DU65" s="136">
        <f>AN65-'[1]Low Income'!AL51</f>
        <v>0</v>
      </c>
    </row>
    <row r="66" spans="1:125" x14ac:dyDescent="0.25">
      <c r="A66" s="241"/>
      <c r="B66" s="37" t="s">
        <v>6</v>
      </c>
      <c r="C66" s="10"/>
      <c r="D66" s="10"/>
      <c r="E66" s="83">
        <v>0</v>
      </c>
      <c r="F66" s="83">
        <v>0</v>
      </c>
      <c r="G66" s="83">
        <v>0</v>
      </c>
      <c r="H66" s="83">
        <v>0</v>
      </c>
      <c r="I66" s="83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1">
        <v>0</v>
      </c>
      <c r="W66" s="101">
        <v>0</v>
      </c>
      <c r="X66" s="101">
        <v>0</v>
      </c>
      <c r="Y66" s="101">
        <v>0</v>
      </c>
      <c r="Z66" s="101">
        <v>0</v>
      </c>
      <c r="AA66" s="101">
        <v>0</v>
      </c>
      <c r="AB66" s="101">
        <v>0</v>
      </c>
      <c r="AC66" s="101">
        <v>0</v>
      </c>
      <c r="AD66" s="101">
        <v>0</v>
      </c>
      <c r="AE66" s="101">
        <v>0</v>
      </c>
      <c r="AF66" s="101">
        <v>0</v>
      </c>
      <c r="AG66" s="101">
        <v>0</v>
      </c>
      <c r="AH66" s="101">
        <v>0</v>
      </c>
      <c r="AI66" s="101">
        <v>0</v>
      </c>
      <c r="AJ66" s="101">
        <v>0</v>
      </c>
      <c r="AK66" s="101">
        <v>0</v>
      </c>
      <c r="AL66" s="101">
        <v>0</v>
      </c>
      <c r="AM66" s="101">
        <v>0</v>
      </c>
      <c r="AN66" s="101">
        <v>0</v>
      </c>
      <c r="AO66" s="96">
        <v>0</v>
      </c>
      <c r="AP66" s="96">
        <v>0</v>
      </c>
      <c r="AQ66" s="10">
        <v>0</v>
      </c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L66" s="136">
        <f>E66-'[1]Low Income'!C52</f>
        <v>0</v>
      </c>
      <c r="CM66" s="136">
        <f>F66-'[1]Low Income'!D52</f>
        <v>0</v>
      </c>
      <c r="CN66" s="136">
        <f>G66-'[1]Low Income'!E52</f>
        <v>0</v>
      </c>
      <c r="CO66" s="136">
        <f>H66-'[1]Low Income'!F52</f>
        <v>0</v>
      </c>
      <c r="CP66" s="136">
        <f>I66-'[1]Low Income'!G52</f>
        <v>0</v>
      </c>
      <c r="CQ66" s="136">
        <f>J66-'[1]Low Income'!H52</f>
        <v>0</v>
      </c>
      <c r="CR66" s="136">
        <f>K66-'[1]Low Income'!I52</f>
        <v>0</v>
      </c>
      <c r="CS66" s="136">
        <f>L66-'[1]Low Income'!J52</f>
        <v>0</v>
      </c>
      <c r="CT66" s="136">
        <f>M66-'[1]Low Income'!K52</f>
        <v>0</v>
      </c>
      <c r="CU66" s="136">
        <f>N66-'[1]Low Income'!L52</f>
        <v>0</v>
      </c>
      <c r="CV66" s="136">
        <f>O66-'[1]Low Income'!M52</f>
        <v>0</v>
      </c>
      <c r="CW66" s="136">
        <f>P66-'[1]Low Income'!N52</f>
        <v>0</v>
      </c>
      <c r="CX66" s="136">
        <f>Q66-'[1]Low Income'!O52</f>
        <v>0</v>
      </c>
      <c r="CY66" s="136">
        <f>R66-'[1]Low Income'!P52</f>
        <v>0</v>
      </c>
      <c r="CZ66" s="136">
        <f>S66-'[1]Low Income'!Q52</f>
        <v>0</v>
      </c>
      <c r="DA66" s="136">
        <f>T66-'[1]Low Income'!R52</f>
        <v>0</v>
      </c>
      <c r="DB66" s="136">
        <f>U66-'[1]Low Income'!S52</f>
        <v>0</v>
      </c>
      <c r="DC66" s="136">
        <f>V66-'[1]Low Income'!T52</f>
        <v>0</v>
      </c>
      <c r="DD66" s="136">
        <f>W66-'[1]Low Income'!U52</f>
        <v>0</v>
      </c>
      <c r="DE66" s="136">
        <f>X66-'[1]Low Income'!V52</f>
        <v>0</v>
      </c>
      <c r="DF66" s="136">
        <f>Y66-'[1]Low Income'!W52</f>
        <v>0</v>
      </c>
      <c r="DG66" s="136">
        <f>Z66-'[1]Low Income'!X52</f>
        <v>0</v>
      </c>
      <c r="DH66" s="136">
        <f>AA66-'[1]Low Income'!Y52</f>
        <v>0</v>
      </c>
      <c r="DI66" s="136">
        <f>AB66-'[1]Low Income'!Z52</f>
        <v>0</v>
      </c>
      <c r="DJ66" s="136">
        <f>AC66-'[1]Low Income'!AA52</f>
        <v>0</v>
      </c>
      <c r="DK66" s="136">
        <f>AD66-'[1]Low Income'!AB52</f>
        <v>0</v>
      </c>
      <c r="DL66" s="136">
        <f>AE66-'[1]Low Income'!AC52</f>
        <v>0</v>
      </c>
      <c r="DM66" s="136">
        <f>AF66-'[1]Low Income'!AD52</f>
        <v>0</v>
      </c>
      <c r="DN66" s="136">
        <f>AG66-'[1]Low Income'!AE52</f>
        <v>0</v>
      </c>
      <c r="DO66" s="136">
        <f>AH66-'[1]Low Income'!AF52</f>
        <v>0</v>
      </c>
      <c r="DP66" s="136">
        <f>AI66-'[1]Low Income'!AG52</f>
        <v>0</v>
      </c>
      <c r="DQ66" s="136">
        <f>AJ66-'[1]Low Income'!AH52</f>
        <v>0</v>
      </c>
      <c r="DR66" s="136">
        <f>AK66-'[1]Low Income'!AI52</f>
        <v>0</v>
      </c>
      <c r="DS66" s="136">
        <f>AL66-'[1]Low Income'!AJ52</f>
        <v>0</v>
      </c>
      <c r="DT66" s="136">
        <f>AM66-'[1]Low Income'!AK52</f>
        <v>0</v>
      </c>
      <c r="DU66" s="136">
        <f>AN66-'[1]Low Income'!AL52</f>
        <v>0</v>
      </c>
    </row>
    <row r="67" spans="1:125" x14ac:dyDescent="0.25">
      <c r="A67" s="241"/>
      <c r="B67" s="37" t="s">
        <v>10</v>
      </c>
      <c r="C67" s="10"/>
      <c r="D67" s="10"/>
      <c r="E67" s="83">
        <v>0</v>
      </c>
      <c r="F67" s="83">
        <v>0</v>
      </c>
      <c r="G67" s="83">
        <v>0</v>
      </c>
      <c r="H67" s="83">
        <v>0</v>
      </c>
      <c r="I67" s="83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0</v>
      </c>
      <c r="P67" s="101">
        <v>0</v>
      </c>
      <c r="Q67" s="101">
        <v>0</v>
      </c>
      <c r="R67" s="101">
        <v>0</v>
      </c>
      <c r="S67" s="101">
        <v>0</v>
      </c>
      <c r="T67" s="101">
        <v>0</v>
      </c>
      <c r="U67" s="101">
        <v>0</v>
      </c>
      <c r="V67" s="101">
        <v>0</v>
      </c>
      <c r="W67" s="101">
        <v>0</v>
      </c>
      <c r="X67" s="101">
        <v>0</v>
      </c>
      <c r="Y67" s="101">
        <v>0</v>
      </c>
      <c r="Z67" s="101">
        <v>0</v>
      </c>
      <c r="AA67" s="101">
        <v>0</v>
      </c>
      <c r="AB67" s="101">
        <v>0</v>
      </c>
      <c r="AC67" s="101">
        <v>0</v>
      </c>
      <c r="AD67" s="101">
        <v>0</v>
      </c>
      <c r="AE67" s="101">
        <v>0</v>
      </c>
      <c r="AF67" s="101">
        <v>0</v>
      </c>
      <c r="AG67" s="101">
        <v>0</v>
      </c>
      <c r="AH67" s="101">
        <v>0</v>
      </c>
      <c r="AI67" s="101">
        <v>0</v>
      </c>
      <c r="AJ67" s="101">
        <v>0</v>
      </c>
      <c r="AK67" s="101">
        <v>0</v>
      </c>
      <c r="AL67" s="101">
        <v>0</v>
      </c>
      <c r="AM67" s="101">
        <v>0</v>
      </c>
      <c r="AN67" s="101">
        <v>0</v>
      </c>
      <c r="AO67" s="96">
        <v>0</v>
      </c>
      <c r="AP67" s="96">
        <v>0</v>
      </c>
      <c r="AQ67" s="10">
        <v>0</v>
      </c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L67" s="136">
        <f>E67-'[1]Low Income'!C53</f>
        <v>0</v>
      </c>
      <c r="CM67" s="136">
        <f>F67-'[1]Low Income'!D53</f>
        <v>0</v>
      </c>
      <c r="CN67" s="136">
        <f>G67-'[1]Low Income'!E53</f>
        <v>0</v>
      </c>
      <c r="CO67" s="136">
        <f>H67-'[1]Low Income'!F53</f>
        <v>0</v>
      </c>
      <c r="CP67" s="136">
        <f>I67-'[1]Low Income'!G53</f>
        <v>0</v>
      </c>
      <c r="CQ67" s="136">
        <f>J67-'[1]Low Income'!H53</f>
        <v>0</v>
      </c>
      <c r="CR67" s="136">
        <f>K67-'[1]Low Income'!I53</f>
        <v>0</v>
      </c>
      <c r="CS67" s="136">
        <f>L67-'[1]Low Income'!J53</f>
        <v>0</v>
      </c>
      <c r="CT67" s="136">
        <f>M67-'[1]Low Income'!K53</f>
        <v>0</v>
      </c>
      <c r="CU67" s="136">
        <f>N67-'[1]Low Income'!L53</f>
        <v>0</v>
      </c>
      <c r="CV67" s="136">
        <f>O67-'[1]Low Income'!M53</f>
        <v>0</v>
      </c>
      <c r="CW67" s="136">
        <f>P67-'[1]Low Income'!N53</f>
        <v>0</v>
      </c>
      <c r="CX67" s="136">
        <f>Q67-'[1]Low Income'!O53</f>
        <v>0</v>
      </c>
      <c r="CY67" s="136">
        <f>R67-'[1]Low Income'!P53</f>
        <v>0</v>
      </c>
      <c r="CZ67" s="136">
        <f>S67-'[1]Low Income'!Q53</f>
        <v>0</v>
      </c>
      <c r="DA67" s="136">
        <f>T67-'[1]Low Income'!R53</f>
        <v>0</v>
      </c>
      <c r="DB67" s="136">
        <f>U67-'[1]Low Income'!S53</f>
        <v>0</v>
      </c>
      <c r="DC67" s="136">
        <f>V67-'[1]Low Income'!T53</f>
        <v>0</v>
      </c>
      <c r="DD67" s="136">
        <f>W67-'[1]Low Income'!U53</f>
        <v>0</v>
      </c>
      <c r="DE67" s="136">
        <f>X67-'[1]Low Income'!V53</f>
        <v>0</v>
      </c>
      <c r="DF67" s="136">
        <f>Y67-'[1]Low Income'!W53</f>
        <v>0</v>
      </c>
      <c r="DG67" s="136">
        <f>Z67-'[1]Low Income'!X53</f>
        <v>0</v>
      </c>
      <c r="DH67" s="136">
        <f>AA67-'[1]Low Income'!Y53</f>
        <v>0</v>
      </c>
      <c r="DI67" s="136">
        <f>AB67-'[1]Low Income'!Z53</f>
        <v>0</v>
      </c>
      <c r="DJ67" s="136">
        <f>AC67-'[1]Low Income'!AA53</f>
        <v>0</v>
      </c>
      <c r="DK67" s="136">
        <f>AD67-'[1]Low Income'!AB53</f>
        <v>0</v>
      </c>
      <c r="DL67" s="136">
        <f>AE67-'[1]Low Income'!AC53</f>
        <v>0</v>
      </c>
      <c r="DM67" s="136">
        <f>AF67-'[1]Low Income'!AD53</f>
        <v>0</v>
      </c>
      <c r="DN67" s="136">
        <f>AG67-'[1]Low Income'!AE53</f>
        <v>0</v>
      </c>
      <c r="DO67" s="136">
        <f>AH67-'[1]Low Income'!AF53</f>
        <v>0</v>
      </c>
      <c r="DP67" s="136">
        <f>AI67-'[1]Low Income'!AG53</f>
        <v>0</v>
      </c>
      <c r="DQ67" s="136">
        <f>AJ67-'[1]Low Income'!AH53</f>
        <v>0</v>
      </c>
      <c r="DR67" s="136">
        <f>AK67-'[1]Low Income'!AI53</f>
        <v>0</v>
      </c>
      <c r="DS67" s="136">
        <f>AL67-'[1]Low Income'!AJ53</f>
        <v>0</v>
      </c>
      <c r="DT67" s="136">
        <f>AM67-'[1]Low Income'!AK53</f>
        <v>0</v>
      </c>
      <c r="DU67" s="136">
        <f>AN67-'[1]Low Income'!AL53</f>
        <v>0</v>
      </c>
    </row>
    <row r="68" spans="1:125" x14ac:dyDescent="0.25">
      <c r="A68" s="241"/>
      <c r="B68" s="37" t="s">
        <v>1</v>
      </c>
      <c r="C68" s="10"/>
      <c r="D68" s="10"/>
      <c r="E68" s="83">
        <v>0</v>
      </c>
      <c r="F68" s="83">
        <v>0</v>
      </c>
      <c r="G68" s="83">
        <v>0</v>
      </c>
      <c r="H68" s="83">
        <v>0</v>
      </c>
      <c r="I68" s="83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0</v>
      </c>
      <c r="T68" s="101">
        <v>0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1">
        <v>0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101">
        <v>48205.176057162949</v>
      </c>
      <c r="AH68" s="101">
        <v>145221.88258730221</v>
      </c>
      <c r="AI68" s="101">
        <v>0</v>
      </c>
      <c r="AJ68" s="101">
        <v>606.35441581337045</v>
      </c>
      <c r="AK68" s="101">
        <v>0</v>
      </c>
      <c r="AL68" s="101">
        <v>0</v>
      </c>
      <c r="AM68" s="101">
        <v>909.53162372005556</v>
      </c>
      <c r="AN68" s="101">
        <v>0</v>
      </c>
      <c r="AO68" s="96">
        <v>1E-8</v>
      </c>
      <c r="AP68" s="96">
        <v>1E-8</v>
      </c>
      <c r="AQ68" s="83">
        <v>1E-8</v>
      </c>
      <c r="AR68" s="83">
        <v>1E-8</v>
      </c>
      <c r="AS68" s="83">
        <v>1E-8</v>
      </c>
      <c r="AT68" s="83">
        <v>1E-8</v>
      </c>
      <c r="AU68" s="83">
        <v>1E-8</v>
      </c>
      <c r="AV68" s="83">
        <v>1E-8</v>
      </c>
      <c r="AW68" s="83">
        <v>1E-8</v>
      </c>
      <c r="AX68" s="83">
        <v>1E-8</v>
      </c>
      <c r="AY68" s="83">
        <v>1E-8</v>
      </c>
      <c r="AZ68" s="83">
        <v>1E-8</v>
      </c>
      <c r="BA68" s="83">
        <v>1E-8</v>
      </c>
      <c r="BB68" s="83"/>
      <c r="BC68" s="83"/>
      <c r="BD68" s="83"/>
      <c r="BE68" s="83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L68" s="136">
        <f>E68-'[1]Low Income'!C54</f>
        <v>0</v>
      </c>
      <c r="CM68" s="136">
        <f>F68-'[1]Low Income'!D54</f>
        <v>0</v>
      </c>
      <c r="CN68" s="136">
        <f>G68-'[1]Low Income'!E54</f>
        <v>0</v>
      </c>
      <c r="CO68" s="136">
        <f>H68-'[1]Low Income'!F54</f>
        <v>0</v>
      </c>
      <c r="CP68" s="136">
        <f>I68-'[1]Low Income'!G54</f>
        <v>0</v>
      </c>
      <c r="CQ68" s="136">
        <f>J68-'[1]Low Income'!H54</f>
        <v>0</v>
      </c>
      <c r="CR68" s="136">
        <f>K68-'[1]Low Income'!I54</f>
        <v>0</v>
      </c>
      <c r="CS68" s="136">
        <f>L68-'[1]Low Income'!J54</f>
        <v>0</v>
      </c>
      <c r="CT68" s="136">
        <f>M68-'[1]Low Income'!K54</f>
        <v>0</v>
      </c>
      <c r="CU68" s="136">
        <f>N68-'[1]Low Income'!L54</f>
        <v>0</v>
      </c>
      <c r="CV68" s="136">
        <f>O68-'[1]Low Income'!M54</f>
        <v>0</v>
      </c>
      <c r="CW68" s="136">
        <f>P68-'[1]Low Income'!N54</f>
        <v>0</v>
      </c>
      <c r="CX68" s="136">
        <f>Q68-'[1]Low Income'!O54</f>
        <v>0</v>
      </c>
      <c r="CY68" s="136">
        <f>R68-'[1]Low Income'!P54</f>
        <v>0</v>
      </c>
      <c r="CZ68" s="136">
        <f>S68-'[1]Low Income'!Q54</f>
        <v>0</v>
      </c>
      <c r="DA68" s="136">
        <f>T68-'[1]Low Income'!R54</f>
        <v>0</v>
      </c>
      <c r="DB68" s="136">
        <f>U68-'[1]Low Income'!S54</f>
        <v>0</v>
      </c>
      <c r="DC68" s="136">
        <f>V68-'[1]Low Income'!T54</f>
        <v>0</v>
      </c>
      <c r="DD68" s="136">
        <f>W68-'[1]Low Income'!U54</f>
        <v>0</v>
      </c>
      <c r="DE68" s="136">
        <f>X68-'[1]Low Income'!V54</f>
        <v>0</v>
      </c>
      <c r="DF68" s="136">
        <f>Y68-'[1]Low Income'!W54</f>
        <v>0</v>
      </c>
      <c r="DG68" s="136">
        <f>Z68-'[1]Low Income'!X54</f>
        <v>0</v>
      </c>
      <c r="DH68" s="136">
        <f>AA68-'[1]Low Income'!Y54</f>
        <v>0</v>
      </c>
      <c r="DI68" s="136">
        <f>AB68-'[1]Low Income'!Z54</f>
        <v>0</v>
      </c>
      <c r="DJ68" s="136">
        <f>AC68-'[1]Low Income'!AA54</f>
        <v>0</v>
      </c>
      <c r="DK68" s="136">
        <f>AD68-'[1]Low Income'!AB54</f>
        <v>0</v>
      </c>
      <c r="DL68" s="136">
        <f>AE68-'[1]Low Income'!AC54</f>
        <v>0</v>
      </c>
      <c r="DM68" s="136">
        <f>AF68-'[1]Low Income'!AD54</f>
        <v>0</v>
      </c>
      <c r="DN68" s="136">
        <f>AG68-'[1]Low Income'!AE54</f>
        <v>0</v>
      </c>
      <c r="DO68" s="136">
        <f>AH68-'[1]Low Income'!AF54</f>
        <v>0</v>
      </c>
      <c r="DP68" s="136">
        <f>AI68-'[1]Low Income'!AG54</f>
        <v>0</v>
      </c>
      <c r="DQ68" s="136">
        <f>AJ68-'[1]Low Income'!AH54</f>
        <v>0</v>
      </c>
      <c r="DR68" s="136">
        <f>AK68-'[1]Low Income'!AI54</f>
        <v>0</v>
      </c>
      <c r="DS68" s="136">
        <f>AL68-'[1]Low Income'!AJ54</f>
        <v>0</v>
      </c>
      <c r="DT68" s="136">
        <f>AM68-'[1]Low Income'!AK54</f>
        <v>0</v>
      </c>
      <c r="DU68" s="136">
        <f>AN68-'[1]Low Income'!AL54</f>
        <v>0</v>
      </c>
    </row>
    <row r="69" spans="1:125" x14ac:dyDescent="0.25">
      <c r="A69" s="241"/>
      <c r="B69" s="37" t="s">
        <v>11</v>
      </c>
      <c r="C69" s="10"/>
      <c r="D69" s="10"/>
      <c r="E69" s="83">
        <v>0</v>
      </c>
      <c r="F69" s="83">
        <v>0</v>
      </c>
      <c r="G69" s="83">
        <v>0</v>
      </c>
      <c r="H69" s="83">
        <v>0</v>
      </c>
      <c r="I69" s="83">
        <v>0</v>
      </c>
      <c r="J69" s="101">
        <v>0</v>
      </c>
      <c r="K69" s="101">
        <v>0</v>
      </c>
      <c r="L69" s="101">
        <v>0</v>
      </c>
      <c r="M69" s="101">
        <v>0</v>
      </c>
      <c r="N69" s="101">
        <v>0</v>
      </c>
      <c r="O69" s="101">
        <v>0</v>
      </c>
      <c r="P69" s="101">
        <v>0</v>
      </c>
      <c r="Q69" s="101">
        <v>0</v>
      </c>
      <c r="R69" s="101">
        <v>0</v>
      </c>
      <c r="S69" s="101">
        <v>0</v>
      </c>
      <c r="T69" s="101">
        <v>0</v>
      </c>
      <c r="U69" s="101">
        <v>0</v>
      </c>
      <c r="V69" s="101">
        <v>0</v>
      </c>
      <c r="W69" s="101">
        <v>0</v>
      </c>
      <c r="X69" s="101">
        <v>0</v>
      </c>
      <c r="Y69" s="101">
        <v>0</v>
      </c>
      <c r="Z69" s="101">
        <v>0</v>
      </c>
      <c r="AA69" s="101">
        <v>0</v>
      </c>
      <c r="AB69" s="101">
        <v>0</v>
      </c>
      <c r="AC69" s="101">
        <v>0</v>
      </c>
      <c r="AD69" s="101">
        <v>0</v>
      </c>
      <c r="AE69" s="101">
        <v>0</v>
      </c>
      <c r="AF69" s="101">
        <v>0</v>
      </c>
      <c r="AG69" s="101">
        <v>9860.7536210296639</v>
      </c>
      <c r="AH69" s="101">
        <v>16023.724634173201</v>
      </c>
      <c r="AI69" s="101">
        <v>0</v>
      </c>
      <c r="AJ69" s="101">
        <v>0</v>
      </c>
      <c r="AK69" s="101">
        <v>0</v>
      </c>
      <c r="AL69" s="101">
        <v>0</v>
      </c>
      <c r="AM69" s="101">
        <v>0</v>
      </c>
      <c r="AN69" s="101">
        <v>0</v>
      </c>
      <c r="AO69" s="96">
        <v>0</v>
      </c>
      <c r="AP69" s="96">
        <v>0</v>
      </c>
      <c r="AQ69" s="10">
        <v>0</v>
      </c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L69" s="136">
        <f>E69-'[1]Low Income'!C55</f>
        <v>0</v>
      </c>
      <c r="CM69" s="136">
        <f>F69-'[1]Low Income'!D55</f>
        <v>0</v>
      </c>
      <c r="CN69" s="136">
        <f>G69-'[1]Low Income'!E55</f>
        <v>0</v>
      </c>
      <c r="CO69" s="136">
        <f>H69-'[1]Low Income'!F55</f>
        <v>0</v>
      </c>
      <c r="CP69" s="136">
        <f>I69-'[1]Low Income'!G55</f>
        <v>0</v>
      </c>
      <c r="CQ69" s="136">
        <f>J69-'[1]Low Income'!H55</f>
        <v>0</v>
      </c>
      <c r="CR69" s="136">
        <f>K69-'[1]Low Income'!I55</f>
        <v>0</v>
      </c>
      <c r="CS69" s="136">
        <f>L69-'[1]Low Income'!J55</f>
        <v>0</v>
      </c>
      <c r="CT69" s="136">
        <f>M69-'[1]Low Income'!K55</f>
        <v>0</v>
      </c>
      <c r="CU69" s="136">
        <f>N69-'[1]Low Income'!L55</f>
        <v>0</v>
      </c>
      <c r="CV69" s="136">
        <f>O69-'[1]Low Income'!M55</f>
        <v>0</v>
      </c>
      <c r="CW69" s="136">
        <f>P69-'[1]Low Income'!N55</f>
        <v>0</v>
      </c>
      <c r="CX69" s="136">
        <f>Q69-'[1]Low Income'!O55</f>
        <v>0</v>
      </c>
      <c r="CY69" s="136">
        <f>R69-'[1]Low Income'!P55</f>
        <v>0</v>
      </c>
      <c r="CZ69" s="136">
        <f>S69-'[1]Low Income'!Q55</f>
        <v>0</v>
      </c>
      <c r="DA69" s="136">
        <f>T69-'[1]Low Income'!R55</f>
        <v>0</v>
      </c>
      <c r="DB69" s="136">
        <f>U69-'[1]Low Income'!S55</f>
        <v>0</v>
      </c>
      <c r="DC69" s="136">
        <f>V69-'[1]Low Income'!T55</f>
        <v>0</v>
      </c>
      <c r="DD69" s="136">
        <f>W69-'[1]Low Income'!U55</f>
        <v>0</v>
      </c>
      <c r="DE69" s="136">
        <f>X69-'[1]Low Income'!V55</f>
        <v>0</v>
      </c>
      <c r="DF69" s="136">
        <f>Y69-'[1]Low Income'!W55</f>
        <v>0</v>
      </c>
      <c r="DG69" s="136">
        <f>Z69-'[1]Low Income'!X55</f>
        <v>0</v>
      </c>
      <c r="DH69" s="136">
        <f>AA69-'[1]Low Income'!Y55</f>
        <v>0</v>
      </c>
      <c r="DI69" s="136">
        <f>AB69-'[1]Low Income'!Z55</f>
        <v>0</v>
      </c>
      <c r="DJ69" s="136">
        <f>AC69-'[1]Low Income'!AA55</f>
        <v>0</v>
      </c>
      <c r="DK69" s="136">
        <f>AD69-'[1]Low Income'!AB55</f>
        <v>0</v>
      </c>
      <c r="DL69" s="136">
        <f>AE69-'[1]Low Income'!AC55</f>
        <v>0</v>
      </c>
      <c r="DM69" s="136">
        <f>AF69-'[1]Low Income'!AD55</f>
        <v>0</v>
      </c>
      <c r="DN69" s="136">
        <f>AG69-'[1]Low Income'!AE55</f>
        <v>0</v>
      </c>
      <c r="DO69" s="136">
        <f>AH69-'[1]Low Income'!AF55</f>
        <v>0</v>
      </c>
      <c r="DP69" s="136">
        <f>AI69-'[1]Low Income'!AG55</f>
        <v>0</v>
      </c>
      <c r="DQ69" s="136">
        <f>AJ69-'[1]Low Income'!AH55</f>
        <v>0</v>
      </c>
      <c r="DR69" s="136">
        <f>AK69-'[1]Low Income'!AI55</f>
        <v>0</v>
      </c>
      <c r="DS69" s="136">
        <f>AL69-'[1]Low Income'!AJ55</f>
        <v>0</v>
      </c>
      <c r="DT69" s="136">
        <f>AM69-'[1]Low Income'!AK55</f>
        <v>0</v>
      </c>
      <c r="DU69" s="136">
        <f>AN69-'[1]Low Income'!AL55</f>
        <v>0</v>
      </c>
    </row>
    <row r="70" spans="1:125" x14ac:dyDescent="0.25">
      <c r="A70" s="241"/>
      <c r="B70" s="37" t="s">
        <v>12</v>
      </c>
      <c r="C70" s="10"/>
      <c r="D70" s="10"/>
      <c r="E70" s="83">
        <v>0</v>
      </c>
      <c r="F70" s="83">
        <v>0</v>
      </c>
      <c r="G70" s="83">
        <v>0</v>
      </c>
      <c r="H70" s="83">
        <v>0</v>
      </c>
      <c r="I70" s="83">
        <v>0</v>
      </c>
      <c r="J70" s="101">
        <v>0</v>
      </c>
      <c r="K70" s="101">
        <v>0</v>
      </c>
      <c r="L70" s="101">
        <v>0</v>
      </c>
      <c r="M70" s="101">
        <v>0</v>
      </c>
      <c r="N70" s="101">
        <v>0</v>
      </c>
      <c r="O70" s="101">
        <v>0</v>
      </c>
      <c r="P70" s="101">
        <v>0</v>
      </c>
      <c r="Q70" s="101">
        <v>0</v>
      </c>
      <c r="R70" s="101">
        <v>0</v>
      </c>
      <c r="S70" s="101">
        <v>0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01">
        <v>0</v>
      </c>
      <c r="AC70" s="101">
        <v>0</v>
      </c>
      <c r="AD70" s="101">
        <v>0</v>
      </c>
      <c r="AE70" s="101">
        <v>0</v>
      </c>
      <c r="AF70" s="101">
        <v>0</v>
      </c>
      <c r="AG70" s="101">
        <v>0</v>
      </c>
      <c r="AH70" s="101">
        <v>0</v>
      </c>
      <c r="AI70" s="101">
        <v>0</v>
      </c>
      <c r="AJ70" s="101">
        <v>0</v>
      </c>
      <c r="AK70" s="101">
        <v>0</v>
      </c>
      <c r="AL70" s="101">
        <v>0</v>
      </c>
      <c r="AM70" s="101">
        <v>0</v>
      </c>
      <c r="AN70" s="101">
        <v>0</v>
      </c>
      <c r="AO70" s="96">
        <v>0</v>
      </c>
      <c r="AP70" s="96">
        <v>0</v>
      </c>
      <c r="AQ70" s="10">
        <v>0</v>
      </c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L70" s="136">
        <f>E70-'[1]Low Income'!C56</f>
        <v>0</v>
      </c>
      <c r="CM70" s="136">
        <f>F70-'[1]Low Income'!D56</f>
        <v>0</v>
      </c>
      <c r="CN70" s="136">
        <f>G70-'[1]Low Income'!E56</f>
        <v>0</v>
      </c>
      <c r="CO70" s="136">
        <f>H70-'[1]Low Income'!F56</f>
        <v>0</v>
      </c>
      <c r="CP70" s="136">
        <f>I70-'[1]Low Income'!G56</f>
        <v>0</v>
      </c>
      <c r="CQ70" s="136">
        <f>J70-'[1]Low Income'!H56</f>
        <v>0</v>
      </c>
      <c r="CR70" s="136">
        <f>K70-'[1]Low Income'!I56</f>
        <v>0</v>
      </c>
      <c r="CS70" s="136">
        <f>L70-'[1]Low Income'!J56</f>
        <v>0</v>
      </c>
      <c r="CT70" s="136">
        <f>M70-'[1]Low Income'!K56</f>
        <v>0</v>
      </c>
      <c r="CU70" s="136">
        <f>N70-'[1]Low Income'!L56</f>
        <v>0</v>
      </c>
      <c r="CV70" s="136">
        <f>O70-'[1]Low Income'!M56</f>
        <v>0</v>
      </c>
      <c r="CW70" s="136">
        <f>P70-'[1]Low Income'!N56</f>
        <v>0</v>
      </c>
      <c r="CX70" s="136">
        <f>Q70-'[1]Low Income'!O56</f>
        <v>0</v>
      </c>
      <c r="CY70" s="136">
        <f>R70-'[1]Low Income'!P56</f>
        <v>0</v>
      </c>
      <c r="CZ70" s="136">
        <f>S70-'[1]Low Income'!Q56</f>
        <v>0</v>
      </c>
      <c r="DA70" s="136">
        <f>T70-'[1]Low Income'!R56</f>
        <v>0</v>
      </c>
      <c r="DB70" s="136">
        <f>U70-'[1]Low Income'!S56</f>
        <v>0</v>
      </c>
      <c r="DC70" s="136">
        <f>V70-'[1]Low Income'!T56</f>
        <v>0</v>
      </c>
      <c r="DD70" s="136">
        <f>W70-'[1]Low Income'!U56</f>
        <v>0</v>
      </c>
      <c r="DE70" s="136">
        <f>X70-'[1]Low Income'!V56</f>
        <v>0</v>
      </c>
      <c r="DF70" s="136">
        <f>Y70-'[1]Low Income'!W56</f>
        <v>0</v>
      </c>
      <c r="DG70" s="136">
        <f>Z70-'[1]Low Income'!X56</f>
        <v>0</v>
      </c>
      <c r="DH70" s="136">
        <f>AA70-'[1]Low Income'!Y56</f>
        <v>0</v>
      </c>
      <c r="DI70" s="136">
        <f>AB70-'[1]Low Income'!Z56</f>
        <v>0</v>
      </c>
      <c r="DJ70" s="136">
        <f>AC70-'[1]Low Income'!AA56</f>
        <v>0</v>
      </c>
      <c r="DK70" s="136">
        <f>AD70-'[1]Low Income'!AB56</f>
        <v>0</v>
      </c>
      <c r="DL70" s="136">
        <f>AE70-'[1]Low Income'!AC56</f>
        <v>0</v>
      </c>
      <c r="DM70" s="136">
        <f>AF70-'[1]Low Income'!AD56</f>
        <v>0</v>
      </c>
      <c r="DN70" s="136">
        <f>AG70-'[1]Low Income'!AE56</f>
        <v>0</v>
      </c>
      <c r="DO70" s="136">
        <f>AH70-'[1]Low Income'!AF56</f>
        <v>0</v>
      </c>
      <c r="DP70" s="136">
        <f>AI70-'[1]Low Income'!AG56</f>
        <v>0</v>
      </c>
      <c r="DQ70" s="136">
        <f>AJ70-'[1]Low Income'!AH56</f>
        <v>0</v>
      </c>
      <c r="DR70" s="136">
        <f>AK70-'[1]Low Income'!AI56</f>
        <v>0</v>
      </c>
      <c r="DS70" s="136">
        <f>AL70-'[1]Low Income'!AJ56</f>
        <v>0</v>
      </c>
      <c r="DT70" s="136">
        <f>AM70-'[1]Low Income'!AK56</f>
        <v>0</v>
      </c>
      <c r="DU70" s="136">
        <f>AN70-'[1]Low Income'!AL56</f>
        <v>0</v>
      </c>
    </row>
    <row r="71" spans="1:125" x14ac:dyDescent="0.25">
      <c r="A71" s="241"/>
      <c r="B71" s="37" t="s">
        <v>3</v>
      </c>
      <c r="C71" s="10"/>
      <c r="D71" s="10"/>
      <c r="E71" s="83">
        <v>0</v>
      </c>
      <c r="F71" s="83">
        <v>0</v>
      </c>
      <c r="G71" s="83">
        <v>0</v>
      </c>
      <c r="H71" s="83">
        <v>0</v>
      </c>
      <c r="I71" s="83">
        <v>0</v>
      </c>
      <c r="J71" s="101">
        <v>0</v>
      </c>
      <c r="K71" s="101">
        <v>0</v>
      </c>
      <c r="L71" s="101">
        <v>0</v>
      </c>
      <c r="M71" s="101">
        <v>0</v>
      </c>
      <c r="N71" s="101">
        <v>0</v>
      </c>
      <c r="O71" s="101">
        <v>0</v>
      </c>
      <c r="P71" s="101">
        <v>0</v>
      </c>
      <c r="Q71" s="101">
        <v>0</v>
      </c>
      <c r="R71" s="101">
        <v>0</v>
      </c>
      <c r="S71" s="101">
        <v>0</v>
      </c>
      <c r="T71" s="101">
        <v>0</v>
      </c>
      <c r="U71" s="101">
        <v>0</v>
      </c>
      <c r="V71" s="101">
        <v>0</v>
      </c>
      <c r="W71" s="101">
        <v>0</v>
      </c>
      <c r="X71" s="101">
        <v>0</v>
      </c>
      <c r="Y71" s="101">
        <v>0</v>
      </c>
      <c r="Z71" s="101">
        <v>0</v>
      </c>
      <c r="AA71" s="101">
        <v>0</v>
      </c>
      <c r="AB71" s="101">
        <v>0</v>
      </c>
      <c r="AC71" s="101">
        <v>0</v>
      </c>
      <c r="AD71" s="101">
        <v>0</v>
      </c>
      <c r="AE71" s="101">
        <v>0</v>
      </c>
      <c r="AF71" s="101">
        <v>0</v>
      </c>
      <c r="AG71" s="101">
        <v>0</v>
      </c>
      <c r="AH71" s="101">
        <v>0</v>
      </c>
      <c r="AI71" s="101">
        <v>0</v>
      </c>
      <c r="AJ71" s="101">
        <v>0</v>
      </c>
      <c r="AK71" s="101">
        <v>0</v>
      </c>
      <c r="AL71" s="101">
        <v>0</v>
      </c>
      <c r="AM71" s="101">
        <v>0</v>
      </c>
      <c r="AN71" s="101">
        <v>0</v>
      </c>
      <c r="AO71" s="96">
        <v>0</v>
      </c>
      <c r="AP71" s="96">
        <v>0</v>
      </c>
      <c r="AQ71" s="10">
        <v>0</v>
      </c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L71" s="136">
        <f>E71-'[1]Low Income'!C57</f>
        <v>0</v>
      </c>
      <c r="CM71" s="136">
        <f>F71-'[1]Low Income'!D57</f>
        <v>0</v>
      </c>
      <c r="CN71" s="136">
        <f>G71-'[1]Low Income'!E57</f>
        <v>0</v>
      </c>
      <c r="CO71" s="136">
        <f>H71-'[1]Low Income'!F57</f>
        <v>0</v>
      </c>
      <c r="CP71" s="136">
        <f>I71-'[1]Low Income'!G57</f>
        <v>0</v>
      </c>
      <c r="CQ71" s="136">
        <f>J71-'[1]Low Income'!H57</f>
        <v>0</v>
      </c>
      <c r="CR71" s="136">
        <f>K71-'[1]Low Income'!I57</f>
        <v>0</v>
      </c>
      <c r="CS71" s="136">
        <f>L71-'[1]Low Income'!J57</f>
        <v>0</v>
      </c>
      <c r="CT71" s="136">
        <f>M71-'[1]Low Income'!K57</f>
        <v>0</v>
      </c>
      <c r="CU71" s="136">
        <f>N71-'[1]Low Income'!L57</f>
        <v>0</v>
      </c>
      <c r="CV71" s="136">
        <f>O71-'[1]Low Income'!M57</f>
        <v>0</v>
      </c>
      <c r="CW71" s="136">
        <f>P71-'[1]Low Income'!N57</f>
        <v>0</v>
      </c>
      <c r="CX71" s="136">
        <f>Q71-'[1]Low Income'!O57</f>
        <v>0</v>
      </c>
      <c r="CY71" s="136">
        <f>R71-'[1]Low Income'!P57</f>
        <v>0</v>
      </c>
      <c r="CZ71" s="136">
        <f>S71-'[1]Low Income'!Q57</f>
        <v>0</v>
      </c>
      <c r="DA71" s="136">
        <f>T71-'[1]Low Income'!R57</f>
        <v>0</v>
      </c>
      <c r="DB71" s="136">
        <f>U71-'[1]Low Income'!S57</f>
        <v>0</v>
      </c>
      <c r="DC71" s="136">
        <f>V71-'[1]Low Income'!T57</f>
        <v>0</v>
      </c>
      <c r="DD71" s="136">
        <f>W71-'[1]Low Income'!U57</f>
        <v>0</v>
      </c>
      <c r="DE71" s="136">
        <f>X71-'[1]Low Income'!V57</f>
        <v>0</v>
      </c>
      <c r="DF71" s="136">
        <f>Y71-'[1]Low Income'!W57</f>
        <v>0</v>
      </c>
      <c r="DG71" s="136">
        <f>Z71-'[1]Low Income'!X57</f>
        <v>0</v>
      </c>
      <c r="DH71" s="136">
        <f>AA71-'[1]Low Income'!Y57</f>
        <v>0</v>
      </c>
      <c r="DI71" s="136">
        <f>AB71-'[1]Low Income'!Z57</f>
        <v>0</v>
      </c>
      <c r="DJ71" s="136">
        <f>AC71-'[1]Low Income'!AA57</f>
        <v>0</v>
      </c>
      <c r="DK71" s="136">
        <f>AD71-'[1]Low Income'!AB57</f>
        <v>0</v>
      </c>
      <c r="DL71" s="136">
        <f>AE71-'[1]Low Income'!AC57</f>
        <v>0</v>
      </c>
      <c r="DM71" s="136">
        <f>AF71-'[1]Low Income'!AD57</f>
        <v>0</v>
      </c>
      <c r="DN71" s="136">
        <f>AG71-'[1]Low Income'!AE57</f>
        <v>0</v>
      </c>
      <c r="DO71" s="136">
        <f>AH71-'[1]Low Income'!AF57</f>
        <v>0</v>
      </c>
      <c r="DP71" s="136">
        <f>AI71-'[1]Low Income'!AG57</f>
        <v>0</v>
      </c>
      <c r="DQ71" s="136">
        <f>AJ71-'[1]Low Income'!AH57</f>
        <v>0</v>
      </c>
      <c r="DR71" s="136">
        <f>AK71-'[1]Low Income'!AI57</f>
        <v>0</v>
      </c>
      <c r="DS71" s="136">
        <f>AL71-'[1]Low Income'!AJ57</f>
        <v>0</v>
      </c>
      <c r="DT71" s="136">
        <f>AM71-'[1]Low Income'!AK57</f>
        <v>0</v>
      </c>
      <c r="DU71" s="136">
        <f>AN71-'[1]Low Income'!AL57</f>
        <v>0</v>
      </c>
    </row>
    <row r="72" spans="1:125" x14ac:dyDescent="0.25">
      <c r="A72" s="241"/>
      <c r="B72" s="37" t="s">
        <v>13</v>
      </c>
      <c r="C72" s="10"/>
      <c r="D72" s="10"/>
      <c r="E72" s="83">
        <v>0</v>
      </c>
      <c r="F72" s="83">
        <v>0</v>
      </c>
      <c r="G72" s="83">
        <v>0</v>
      </c>
      <c r="H72" s="83">
        <v>0</v>
      </c>
      <c r="I72" s="83">
        <v>0</v>
      </c>
      <c r="J72" s="101">
        <v>0</v>
      </c>
      <c r="K72" s="101">
        <v>0</v>
      </c>
      <c r="L72" s="101">
        <v>0</v>
      </c>
      <c r="M72" s="101">
        <v>0</v>
      </c>
      <c r="N72" s="101">
        <v>0</v>
      </c>
      <c r="O72" s="101">
        <v>0</v>
      </c>
      <c r="P72" s="101">
        <v>0</v>
      </c>
      <c r="Q72" s="101">
        <v>0</v>
      </c>
      <c r="R72" s="101">
        <v>0</v>
      </c>
      <c r="S72" s="101">
        <v>0</v>
      </c>
      <c r="T72" s="101">
        <v>0</v>
      </c>
      <c r="U72" s="101">
        <v>0</v>
      </c>
      <c r="V72" s="101">
        <v>0</v>
      </c>
      <c r="W72" s="101">
        <v>0</v>
      </c>
      <c r="X72" s="101">
        <v>0</v>
      </c>
      <c r="Y72" s="101">
        <v>0</v>
      </c>
      <c r="Z72" s="101">
        <v>0</v>
      </c>
      <c r="AA72" s="101">
        <v>86898.185655675625</v>
      </c>
      <c r="AB72" s="101">
        <v>0</v>
      </c>
      <c r="AC72" s="101">
        <v>0</v>
      </c>
      <c r="AD72" s="101">
        <v>0</v>
      </c>
      <c r="AE72" s="101">
        <v>0</v>
      </c>
      <c r="AF72" s="101">
        <v>0</v>
      </c>
      <c r="AG72" s="101">
        <v>0</v>
      </c>
      <c r="AH72" s="101">
        <v>140415.27332232578</v>
      </c>
      <c r="AI72" s="101">
        <v>48972.585044736508</v>
      </c>
      <c r="AJ72" s="101">
        <v>108357.53555624954</v>
      </c>
      <c r="AK72" s="101">
        <v>0</v>
      </c>
      <c r="AL72" s="101">
        <v>0</v>
      </c>
      <c r="AM72" s="101">
        <v>0</v>
      </c>
      <c r="AN72" s="101">
        <v>7033.6553237515382</v>
      </c>
      <c r="AO72" s="96">
        <v>0</v>
      </c>
      <c r="AP72" s="96">
        <v>0</v>
      </c>
      <c r="AQ72" s="10">
        <v>0</v>
      </c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L72" s="136">
        <f>E72-'[1]Low Income'!C58</f>
        <v>0</v>
      </c>
      <c r="CM72" s="136">
        <f>F72-'[1]Low Income'!D58</f>
        <v>0</v>
      </c>
      <c r="CN72" s="136">
        <f>G72-'[1]Low Income'!E58</f>
        <v>0</v>
      </c>
      <c r="CO72" s="136">
        <f>H72-'[1]Low Income'!F58</f>
        <v>0</v>
      </c>
      <c r="CP72" s="136">
        <f>I72-'[1]Low Income'!G58</f>
        <v>0</v>
      </c>
      <c r="CQ72" s="136">
        <f>J72-'[1]Low Income'!H58</f>
        <v>0</v>
      </c>
      <c r="CR72" s="136">
        <f>K72-'[1]Low Income'!I58</f>
        <v>0</v>
      </c>
      <c r="CS72" s="136">
        <f>L72-'[1]Low Income'!J58</f>
        <v>0</v>
      </c>
      <c r="CT72" s="136">
        <f>M72-'[1]Low Income'!K58</f>
        <v>0</v>
      </c>
      <c r="CU72" s="136">
        <f>N72-'[1]Low Income'!L58</f>
        <v>0</v>
      </c>
      <c r="CV72" s="136">
        <f>O72-'[1]Low Income'!M58</f>
        <v>0</v>
      </c>
      <c r="CW72" s="136">
        <f>P72-'[1]Low Income'!N58</f>
        <v>0</v>
      </c>
      <c r="CX72" s="136">
        <f>Q72-'[1]Low Income'!O58</f>
        <v>0</v>
      </c>
      <c r="CY72" s="136">
        <f>R72-'[1]Low Income'!P58</f>
        <v>0</v>
      </c>
      <c r="CZ72" s="136">
        <f>S72-'[1]Low Income'!Q58</f>
        <v>0</v>
      </c>
      <c r="DA72" s="136">
        <f>T72-'[1]Low Income'!R58</f>
        <v>0</v>
      </c>
      <c r="DB72" s="136">
        <f>U72-'[1]Low Income'!S58</f>
        <v>0</v>
      </c>
      <c r="DC72" s="136">
        <f>V72-'[1]Low Income'!T58</f>
        <v>0</v>
      </c>
      <c r="DD72" s="136">
        <f>W72-'[1]Low Income'!U58</f>
        <v>0</v>
      </c>
      <c r="DE72" s="136">
        <f>X72-'[1]Low Income'!V58</f>
        <v>0</v>
      </c>
      <c r="DF72" s="136">
        <f>Y72-'[1]Low Income'!W58</f>
        <v>0</v>
      </c>
      <c r="DG72" s="136">
        <f>Z72-'[1]Low Income'!X58</f>
        <v>0</v>
      </c>
      <c r="DH72" s="136">
        <f>AA72-'[1]Low Income'!Y58</f>
        <v>0</v>
      </c>
      <c r="DI72" s="136">
        <f>AB72-'[1]Low Income'!Z58</f>
        <v>0</v>
      </c>
      <c r="DJ72" s="136">
        <f>AC72-'[1]Low Income'!AA58</f>
        <v>0</v>
      </c>
      <c r="DK72" s="136">
        <f>AD72-'[1]Low Income'!AB58</f>
        <v>0</v>
      </c>
      <c r="DL72" s="136">
        <f>AE72-'[1]Low Income'!AC58</f>
        <v>0</v>
      </c>
      <c r="DM72" s="136">
        <f>AF72-'[1]Low Income'!AD58</f>
        <v>0</v>
      </c>
      <c r="DN72" s="136">
        <f>AG72-'[1]Low Income'!AE58</f>
        <v>0</v>
      </c>
      <c r="DO72" s="136">
        <f>AH72-'[1]Low Income'!AF58</f>
        <v>0</v>
      </c>
      <c r="DP72" s="136">
        <f>AI72-'[1]Low Income'!AG58</f>
        <v>0</v>
      </c>
      <c r="DQ72" s="136">
        <f>AJ72-'[1]Low Income'!AH58</f>
        <v>0</v>
      </c>
      <c r="DR72" s="136">
        <f>AK72-'[1]Low Income'!AI58</f>
        <v>0</v>
      </c>
      <c r="DS72" s="136">
        <f>AL72-'[1]Low Income'!AJ58</f>
        <v>0</v>
      </c>
      <c r="DT72" s="136">
        <f>AM72-'[1]Low Income'!AK58</f>
        <v>0</v>
      </c>
      <c r="DU72" s="136">
        <f>AN72-'[1]Low Income'!AL58</f>
        <v>0</v>
      </c>
    </row>
    <row r="73" spans="1:125" x14ac:dyDescent="0.25">
      <c r="A73" s="241"/>
      <c r="B73" s="37" t="s">
        <v>4</v>
      </c>
      <c r="C73" s="10"/>
      <c r="D73" s="10"/>
      <c r="E73" s="83">
        <v>0</v>
      </c>
      <c r="F73" s="83">
        <v>0</v>
      </c>
      <c r="G73" s="83">
        <v>0</v>
      </c>
      <c r="H73" s="83">
        <v>0</v>
      </c>
      <c r="I73" s="83">
        <v>0</v>
      </c>
      <c r="J73" s="101">
        <v>0</v>
      </c>
      <c r="K73" s="101">
        <v>0</v>
      </c>
      <c r="L73" s="101">
        <v>0</v>
      </c>
      <c r="M73" s="101">
        <v>0</v>
      </c>
      <c r="N73" s="101">
        <v>0</v>
      </c>
      <c r="O73" s="101">
        <v>0</v>
      </c>
      <c r="P73" s="101">
        <v>0</v>
      </c>
      <c r="Q73" s="101">
        <v>0</v>
      </c>
      <c r="R73" s="101">
        <v>0</v>
      </c>
      <c r="S73" s="101">
        <v>0</v>
      </c>
      <c r="T73" s="101">
        <v>0</v>
      </c>
      <c r="U73" s="101">
        <v>0</v>
      </c>
      <c r="V73" s="101">
        <v>0</v>
      </c>
      <c r="W73" s="101">
        <v>0</v>
      </c>
      <c r="X73" s="101">
        <v>0</v>
      </c>
      <c r="Y73" s="101">
        <v>0</v>
      </c>
      <c r="Z73" s="101">
        <v>0</v>
      </c>
      <c r="AA73" s="101">
        <v>0</v>
      </c>
      <c r="AB73" s="101">
        <v>0</v>
      </c>
      <c r="AC73" s="101">
        <v>0</v>
      </c>
      <c r="AD73" s="101">
        <v>0</v>
      </c>
      <c r="AE73" s="101">
        <v>0</v>
      </c>
      <c r="AF73" s="101">
        <v>0</v>
      </c>
      <c r="AG73" s="101">
        <v>0</v>
      </c>
      <c r="AH73" s="101">
        <v>3716.5472666570749</v>
      </c>
      <c r="AI73" s="101">
        <v>1296.2188712287864</v>
      </c>
      <c r="AJ73" s="101">
        <v>2868.0348872649661</v>
      </c>
      <c r="AK73" s="101">
        <v>0</v>
      </c>
      <c r="AL73" s="101">
        <v>0</v>
      </c>
      <c r="AM73" s="101">
        <v>0</v>
      </c>
      <c r="AN73" s="101">
        <v>186.16858301510993</v>
      </c>
      <c r="AO73" s="96">
        <v>0</v>
      </c>
      <c r="AP73" s="96">
        <v>0</v>
      </c>
      <c r="AQ73" s="10">
        <v>0</v>
      </c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L73" s="136">
        <f>E73-'[1]Low Income'!C59</f>
        <v>0</v>
      </c>
      <c r="CM73" s="136">
        <f>F73-'[1]Low Income'!D59</f>
        <v>0</v>
      </c>
      <c r="CN73" s="136">
        <f>G73-'[1]Low Income'!E59</f>
        <v>0</v>
      </c>
      <c r="CO73" s="136">
        <f>H73-'[1]Low Income'!F59</f>
        <v>0</v>
      </c>
      <c r="CP73" s="136">
        <f>I73-'[1]Low Income'!G59</f>
        <v>0</v>
      </c>
      <c r="CQ73" s="136">
        <f>J73-'[1]Low Income'!H59</f>
        <v>0</v>
      </c>
      <c r="CR73" s="136">
        <f>K73-'[1]Low Income'!I59</f>
        <v>0</v>
      </c>
      <c r="CS73" s="136">
        <f>L73-'[1]Low Income'!J59</f>
        <v>0</v>
      </c>
      <c r="CT73" s="136">
        <f>M73-'[1]Low Income'!K59</f>
        <v>0</v>
      </c>
      <c r="CU73" s="136">
        <f>N73-'[1]Low Income'!L59</f>
        <v>0</v>
      </c>
      <c r="CV73" s="136">
        <f>O73-'[1]Low Income'!M59</f>
        <v>0</v>
      </c>
      <c r="CW73" s="136">
        <f>P73-'[1]Low Income'!N59</f>
        <v>0</v>
      </c>
      <c r="CX73" s="136">
        <f>Q73-'[1]Low Income'!O59</f>
        <v>0</v>
      </c>
      <c r="CY73" s="136">
        <f>R73-'[1]Low Income'!P59</f>
        <v>0</v>
      </c>
      <c r="CZ73" s="136">
        <f>S73-'[1]Low Income'!Q59</f>
        <v>0</v>
      </c>
      <c r="DA73" s="136">
        <f>T73-'[1]Low Income'!R59</f>
        <v>0</v>
      </c>
      <c r="DB73" s="136">
        <f>U73-'[1]Low Income'!S59</f>
        <v>0</v>
      </c>
      <c r="DC73" s="136">
        <f>V73-'[1]Low Income'!T59</f>
        <v>0</v>
      </c>
      <c r="DD73" s="136">
        <f>W73-'[1]Low Income'!U59</f>
        <v>0</v>
      </c>
      <c r="DE73" s="136">
        <f>X73-'[1]Low Income'!V59</f>
        <v>0</v>
      </c>
      <c r="DF73" s="136">
        <f>Y73-'[1]Low Income'!W59</f>
        <v>0</v>
      </c>
      <c r="DG73" s="136">
        <f>Z73-'[1]Low Income'!X59</f>
        <v>0</v>
      </c>
      <c r="DH73" s="136">
        <f>AA73-'[1]Low Income'!Y59</f>
        <v>0</v>
      </c>
      <c r="DI73" s="136">
        <f>AB73-'[1]Low Income'!Z59</f>
        <v>0</v>
      </c>
      <c r="DJ73" s="136">
        <f>AC73-'[1]Low Income'!AA59</f>
        <v>0</v>
      </c>
      <c r="DK73" s="136">
        <f>AD73-'[1]Low Income'!AB59</f>
        <v>0</v>
      </c>
      <c r="DL73" s="136">
        <f>AE73-'[1]Low Income'!AC59</f>
        <v>0</v>
      </c>
      <c r="DM73" s="136">
        <f>AF73-'[1]Low Income'!AD59</f>
        <v>0</v>
      </c>
      <c r="DN73" s="136">
        <f>AG73-'[1]Low Income'!AE59</f>
        <v>0</v>
      </c>
      <c r="DO73" s="136">
        <f>AH73-'[1]Low Income'!AF59</f>
        <v>0</v>
      </c>
      <c r="DP73" s="136">
        <f>AI73-'[1]Low Income'!AG59</f>
        <v>0</v>
      </c>
      <c r="DQ73" s="136">
        <f>AJ73-'[1]Low Income'!AH59</f>
        <v>0</v>
      </c>
      <c r="DR73" s="136">
        <f>AK73-'[1]Low Income'!AI59</f>
        <v>0</v>
      </c>
      <c r="DS73" s="136">
        <f>AL73-'[1]Low Income'!AJ59</f>
        <v>0</v>
      </c>
      <c r="DT73" s="136">
        <f>AM73-'[1]Low Income'!AK59</f>
        <v>0</v>
      </c>
      <c r="DU73" s="136">
        <f>AN73-'[1]Low Income'!AL59</f>
        <v>0</v>
      </c>
    </row>
    <row r="74" spans="1:125" x14ac:dyDescent="0.25">
      <c r="A74" s="242"/>
      <c r="B74" s="37" t="s">
        <v>14</v>
      </c>
      <c r="C74" s="10"/>
      <c r="D74" s="10"/>
      <c r="E74" s="83">
        <v>0</v>
      </c>
      <c r="F74" s="83">
        <v>0</v>
      </c>
      <c r="G74" s="83">
        <v>0</v>
      </c>
      <c r="H74" s="83">
        <v>0</v>
      </c>
      <c r="I74" s="83">
        <v>0</v>
      </c>
      <c r="J74" s="101">
        <v>0</v>
      </c>
      <c r="K74" s="101">
        <v>0</v>
      </c>
      <c r="L74" s="101">
        <v>0</v>
      </c>
      <c r="M74" s="101">
        <v>0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1">
        <v>0</v>
      </c>
      <c r="W74" s="101">
        <v>0</v>
      </c>
      <c r="X74" s="101">
        <v>0</v>
      </c>
      <c r="Y74" s="101">
        <v>0</v>
      </c>
      <c r="Z74" s="101">
        <v>0</v>
      </c>
      <c r="AA74" s="101">
        <v>0</v>
      </c>
      <c r="AB74" s="101">
        <v>0</v>
      </c>
      <c r="AC74" s="101">
        <v>0</v>
      </c>
      <c r="AD74" s="101">
        <v>0</v>
      </c>
      <c r="AE74" s="101">
        <v>0</v>
      </c>
      <c r="AF74" s="101">
        <v>0</v>
      </c>
      <c r="AG74" s="101">
        <v>0</v>
      </c>
      <c r="AH74" s="101">
        <v>0</v>
      </c>
      <c r="AI74" s="101">
        <v>0</v>
      </c>
      <c r="AJ74" s="101">
        <v>0</v>
      </c>
      <c r="AK74" s="101">
        <v>0</v>
      </c>
      <c r="AL74" s="101">
        <v>0</v>
      </c>
      <c r="AM74" s="101">
        <v>0</v>
      </c>
      <c r="AN74" s="101">
        <v>0</v>
      </c>
      <c r="AO74" s="96">
        <v>0</v>
      </c>
      <c r="AP74" s="96">
        <v>0</v>
      </c>
      <c r="AQ74" s="10">
        <v>0</v>
      </c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L74" s="136">
        <f>E74-'[1]Low Income'!C60</f>
        <v>0</v>
      </c>
      <c r="CM74" s="136">
        <f>F74-'[1]Low Income'!D60</f>
        <v>0</v>
      </c>
      <c r="CN74" s="136">
        <f>G74-'[1]Low Income'!E60</f>
        <v>0</v>
      </c>
      <c r="CO74" s="136">
        <f>H74-'[1]Low Income'!F60</f>
        <v>0</v>
      </c>
      <c r="CP74" s="136">
        <f>I74-'[1]Low Income'!G60</f>
        <v>0</v>
      </c>
      <c r="CQ74" s="136">
        <f>J74-'[1]Low Income'!H60</f>
        <v>0</v>
      </c>
      <c r="CR74" s="136">
        <f>K74-'[1]Low Income'!I60</f>
        <v>0</v>
      </c>
      <c r="CS74" s="136">
        <f>L74-'[1]Low Income'!J60</f>
        <v>0</v>
      </c>
      <c r="CT74" s="136">
        <f>M74-'[1]Low Income'!K60</f>
        <v>0</v>
      </c>
      <c r="CU74" s="136">
        <f>N74-'[1]Low Income'!L60</f>
        <v>0</v>
      </c>
      <c r="CV74" s="136">
        <f>O74-'[1]Low Income'!M60</f>
        <v>0</v>
      </c>
      <c r="CW74" s="136">
        <f>P74-'[1]Low Income'!N60</f>
        <v>0</v>
      </c>
      <c r="CX74" s="136">
        <f>Q74-'[1]Low Income'!O60</f>
        <v>0</v>
      </c>
      <c r="CY74" s="136">
        <f>R74-'[1]Low Income'!P60</f>
        <v>0</v>
      </c>
      <c r="CZ74" s="136">
        <f>S74-'[1]Low Income'!Q60</f>
        <v>0</v>
      </c>
      <c r="DA74" s="136">
        <f>T74-'[1]Low Income'!R60</f>
        <v>0</v>
      </c>
      <c r="DB74" s="136">
        <f>U74-'[1]Low Income'!S60</f>
        <v>0</v>
      </c>
      <c r="DC74" s="136">
        <f>V74-'[1]Low Income'!T60</f>
        <v>0</v>
      </c>
      <c r="DD74" s="136">
        <f>W74-'[1]Low Income'!U60</f>
        <v>0</v>
      </c>
      <c r="DE74" s="136">
        <f>X74-'[1]Low Income'!V60</f>
        <v>0</v>
      </c>
      <c r="DF74" s="136">
        <f>Y74-'[1]Low Income'!W60</f>
        <v>0</v>
      </c>
      <c r="DG74" s="136">
        <f>Z74-'[1]Low Income'!X60</f>
        <v>0</v>
      </c>
      <c r="DH74" s="136">
        <f>AA74-'[1]Low Income'!Y60</f>
        <v>0</v>
      </c>
      <c r="DI74" s="136">
        <f>AB74-'[1]Low Income'!Z60</f>
        <v>0</v>
      </c>
      <c r="DJ74" s="136">
        <f>AC74-'[1]Low Income'!AA60</f>
        <v>0</v>
      </c>
      <c r="DK74" s="136">
        <f>AD74-'[1]Low Income'!AB60</f>
        <v>0</v>
      </c>
      <c r="DL74" s="136">
        <f>AE74-'[1]Low Income'!AC60</f>
        <v>0</v>
      </c>
      <c r="DM74" s="136">
        <f>AF74-'[1]Low Income'!AD60</f>
        <v>0</v>
      </c>
      <c r="DN74" s="136">
        <f>AG74-'[1]Low Income'!AE60</f>
        <v>0</v>
      </c>
      <c r="DO74" s="136">
        <f>AH74-'[1]Low Income'!AF60</f>
        <v>0</v>
      </c>
      <c r="DP74" s="136">
        <f>AI74-'[1]Low Income'!AG60</f>
        <v>0</v>
      </c>
      <c r="DQ74" s="136">
        <f>AJ74-'[1]Low Income'!AH60</f>
        <v>0</v>
      </c>
      <c r="DR74" s="136">
        <f>AK74-'[1]Low Income'!AI60</f>
        <v>0</v>
      </c>
      <c r="DS74" s="136">
        <f>AL74-'[1]Low Income'!AJ60</f>
        <v>0</v>
      </c>
      <c r="DT74" s="136">
        <f>AM74-'[1]Low Income'!AK60</f>
        <v>0</v>
      </c>
      <c r="DU74" s="136">
        <f>AN74-'[1]Low Income'!AL60</f>
        <v>0</v>
      </c>
    </row>
    <row r="75" spans="1:125" x14ac:dyDescent="0.25">
      <c r="A75" s="242"/>
      <c r="B75" s="37" t="s">
        <v>15</v>
      </c>
      <c r="C75" s="10"/>
      <c r="D75" s="10"/>
      <c r="E75" s="83">
        <v>0</v>
      </c>
      <c r="F75" s="83">
        <v>0</v>
      </c>
      <c r="G75" s="83">
        <v>0</v>
      </c>
      <c r="H75" s="83">
        <v>0</v>
      </c>
      <c r="I75" s="83">
        <v>0</v>
      </c>
      <c r="J75" s="101">
        <v>0</v>
      </c>
      <c r="K75" s="101">
        <v>0</v>
      </c>
      <c r="L75" s="101">
        <v>0</v>
      </c>
      <c r="M75" s="101">
        <v>0</v>
      </c>
      <c r="N75" s="101">
        <v>0</v>
      </c>
      <c r="O75" s="101">
        <v>0</v>
      </c>
      <c r="P75" s="101">
        <v>0</v>
      </c>
      <c r="Q75" s="101">
        <v>0</v>
      </c>
      <c r="R75" s="101">
        <v>0</v>
      </c>
      <c r="S75" s="101">
        <v>0</v>
      </c>
      <c r="T75" s="101">
        <v>0</v>
      </c>
      <c r="U75" s="101">
        <v>0</v>
      </c>
      <c r="V75" s="101">
        <v>0</v>
      </c>
      <c r="W75" s="101">
        <v>0</v>
      </c>
      <c r="X75" s="101">
        <v>0</v>
      </c>
      <c r="Y75" s="101">
        <v>0</v>
      </c>
      <c r="Z75" s="101">
        <v>0</v>
      </c>
      <c r="AA75" s="101">
        <v>0</v>
      </c>
      <c r="AB75" s="101">
        <v>0</v>
      </c>
      <c r="AC75" s="101">
        <v>0</v>
      </c>
      <c r="AD75" s="101">
        <v>0</v>
      </c>
      <c r="AE75" s="101">
        <v>0</v>
      </c>
      <c r="AF75" s="101">
        <v>0</v>
      </c>
      <c r="AG75" s="101">
        <v>0</v>
      </c>
      <c r="AH75" s="101">
        <v>0</v>
      </c>
      <c r="AI75" s="101">
        <v>0</v>
      </c>
      <c r="AJ75" s="101">
        <v>0</v>
      </c>
      <c r="AK75" s="101">
        <v>0</v>
      </c>
      <c r="AL75" s="101">
        <v>0</v>
      </c>
      <c r="AM75" s="101">
        <v>0</v>
      </c>
      <c r="AN75" s="101">
        <v>0</v>
      </c>
      <c r="AO75" s="96">
        <v>0</v>
      </c>
      <c r="AP75" s="96">
        <v>0</v>
      </c>
      <c r="AQ75" s="10">
        <v>0</v>
      </c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L75" s="136">
        <f>E75-'[1]Low Income'!C61</f>
        <v>0</v>
      </c>
      <c r="CM75" s="136">
        <f>F75-'[1]Low Income'!D61</f>
        <v>0</v>
      </c>
      <c r="CN75" s="136">
        <f>G75-'[1]Low Income'!E61</f>
        <v>0</v>
      </c>
      <c r="CO75" s="136">
        <f>H75-'[1]Low Income'!F61</f>
        <v>0</v>
      </c>
      <c r="CP75" s="136">
        <f>I75-'[1]Low Income'!G61</f>
        <v>0</v>
      </c>
      <c r="CQ75" s="136">
        <f>J75-'[1]Low Income'!H61</f>
        <v>0</v>
      </c>
      <c r="CR75" s="136">
        <f>K75-'[1]Low Income'!I61</f>
        <v>0</v>
      </c>
      <c r="CS75" s="136">
        <f>L75-'[1]Low Income'!J61</f>
        <v>0</v>
      </c>
      <c r="CT75" s="136">
        <f>M75-'[1]Low Income'!K61</f>
        <v>0</v>
      </c>
      <c r="CU75" s="136">
        <f>N75-'[1]Low Income'!L61</f>
        <v>0</v>
      </c>
      <c r="CV75" s="136">
        <f>O75-'[1]Low Income'!M61</f>
        <v>0</v>
      </c>
      <c r="CW75" s="136">
        <f>P75-'[1]Low Income'!N61</f>
        <v>0</v>
      </c>
      <c r="CX75" s="136">
        <f>Q75-'[1]Low Income'!O61</f>
        <v>0</v>
      </c>
      <c r="CY75" s="136">
        <f>R75-'[1]Low Income'!P61</f>
        <v>0</v>
      </c>
      <c r="CZ75" s="136">
        <f>S75-'[1]Low Income'!Q61</f>
        <v>0</v>
      </c>
      <c r="DA75" s="136">
        <f>T75-'[1]Low Income'!R61</f>
        <v>0</v>
      </c>
      <c r="DB75" s="136">
        <f>U75-'[1]Low Income'!S61</f>
        <v>0</v>
      </c>
      <c r="DC75" s="136">
        <f>V75-'[1]Low Income'!T61</f>
        <v>0</v>
      </c>
      <c r="DD75" s="136">
        <f>W75-'[1]Low Income'!U61</f>
        <v>0</v>
      </c>
      <c r="DE75" s="136">
        <f>X75-'[1]Low Income'!V61</f>
        <v>0</v>
      </c>
      <c r="DF75" s="136">
        <f>Y75-'[1]Low Income'!W61</f>
        <v>0</v>
      </c>
      <c r="DG75" s="136">
        <f>Z75-'[1]Low Income'!X61</f>
        <v>0</v>
      </c>
      <c r="DH75" s="136">
        <f>AA75-'[1]Low Income'!Y61</f>
        <v>0</v>
      </c>
      <c r="DI75" s="136">
        <f>AB75-'[1]Low Income'!Z61</f>
        <v>0</v>
      </c>
      <c r="DJ75" s="136">
        <f>AC75-'[1]Low Income'!AA61</f>
        <v>0</v>
      </c>
      <c r="DK75" s="136">
        <f>AD75-'[1]Low Income'!AB61</f>
        <v>0</v>
      </c>
      <c r="DL75" s="136">
        <f>AE75-'[1]Low Income'!AC61</f>
        <v>0</v>
      </c>
      <c r="DM75" s="136">
        <f>AF75-'[1]Low Income'!AD61</f>
        <v>0</v>
      </c>
      <c r="DN75" s="136">
        <f>AG75-'[1]Low Income'!AE61</f>
        <v>0</v>
      </c>
      <c r="DO75" s="136">
        <f>AH75-'[1]Low Income'!AF61</f>
        <v>0</v>
      </c>
      <c r="DP75" s="136">
        <f>AI75-'[1]Low Income'!AG61</f>
        <v>0</v>
      </c>
      <c r="DQ75" s="136">
        <f>AJ75-'[1]Low Income'!AH61</f>
        <v>0</v>
      </c>
      <c r="DR75" s="136">
        <f>AK75-'[1]Low Income'!AI61</f>
        <v>0</v>
      </c>
      <c r="DS75" s="136">
        <f>AL75-'[1]Low Income'!AJ61</f>
        <v>0</v>
      </c>
      <c r="DT75" s="136">
        <f>AM75-'[1]Low Income'!AK61</f>
        <v>0</v>
      </c>
      <c r="DU75" s="136">
        <f>AN75-'[1]Low Income'!AL61</f>
        <v>0</v>
      </c>
    </row>
    <row r="76" spans="1:125" x14ac:dyDescent="0.25">
      <c r="A76" s="242"/>
      <c r="B76" s="37" t="s">
        <v>7</v>
      </c>
      <c r="C76" s="10"/>
      <c r="D76" s="10"/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101">
        <v>0</v>
      </c>
      <c r="K76" s="101">
        <v>0</v>
      </c>
      <c r="L76" s="101">
        <v>0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0</v>
      </c>
      <c r="U76" s="101">
        <v>0</v>
      </c>
      <c r="V76" s="101">
        <v>0</v>
      </c>
      <c r="W76" s="101">
        <v>0</v>
      </c>
      <c r="X76" s="101">
        <v>0</v>
      </c>
      <c r="Y76" s="101">
        <v>0</v>
      </c>
      <c r="Z76" s="101">
        <v>0</v>
      </c>
      <c r="AA76" s="101">
        <v>0</v>
      </c>
      <c r="AB76" s="101">
        <v>22976.375089497811</v>
      </c>
      <c r="AC76" s="101">
        <v>0</v>
      </c>
      <c r="AD76" s="101">
        <v>0</v>
      </c>
      <c r="AE76" s="101">
        <v>0</v>
      </c>
      <c r="AF76" s="101">
        <v>0</v>
      </c>
      <c r="AG76" s="101">
        <v>0</v>
      </c>
      <c r="AH76" s="101">
        <v>0</v>
      </c>
      <c r="AI76" s="101">
        <v>0</v>
      </c>
      <c r="AJ76" s="101">
        <v>0</v>
      </c>
      <c r="AK76" s="101">
        <v>0</v>
      </c>
      <c r="AL76" s="101">
        <v>0</v>
      </c>
      <c r="AM76" s="101">
        <v>0</v>
      </c>
      <c r="AN76" s="101">
        <v>0</v>
      </c>
      <c r="AO76" s="96">
        <v>0</v>
      </c>
      <c r="AP76" s="96">
        <v>0</v>
      </c>
      <c r="AQ76" s="10">
        <v>0</v>
      </c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L76" s="136">
        <f>E76-'[1]Low Income'!C62</f>
        <v>0</v>
      </c>
      <c r="CM76" s="136">
        <f>F76-'[1]Low Income'!D62</f>
        <v>0</v>
      </c>
      <c r="CN76" s="136">
        <f>G76-'[1]Low Income'!E62</f>
        <v>0</v>
      </c>
      <c r="CO76" s="136">
        <f>H76-'[1]Low Income'!F62</f>
        <v>0</v>
      </c>
      <c r="CP76" s="136">
        <f>I76-'[1]Low Income'!G62</f>
        <v>0</v>
      </c>
      <c r="CQ76" s="136">
        <f>J76-'[1]Low Income'!H62</f>
        <v>0</v>
      </c>
      <c r="CR76" s="136">
        <f>K76-'[1]Low Income'!I62</f>
        <v>0</v>
      </c>
      <c r="CS76" s="136">
        <f>L76-'[1]Low Income'!J62</f>
        <v>0</v>
      </c>
      <c r="CT76" s="136">
        <f>M76-'[1]Low Income'!K62</f>
        <v>0</v>
      </c>
      <c r="CU76" s="136">
        <f>N76-'[1]Low Income'!L62</f>
        <v>0</v>
      </c>
      <c r="CV76" s="136">
        <f>O76-'[1]Low Income'!M62</f>
        <v>0</v>
      </c>
      <c r="CW76" s="136">
        <f>P76-'[1]Low Income'!N62</f>
        <v>0</v>
      </c>
      <c r="CX76" s="136">
        <f>Q76-'[1]Low Income'!O62</f>
        <v>0</v>
      </c>
      <c r="CY76" s="136">
        <f>R76-'[1]Low Income'!P62</f>
        <v>0</v>
      </c>
      <c r="CZ76" s="136">
        <f>S76-'[1]Low Income'!Q62</f>
        <v>0</v>
      </c>
      <c r="DA76" s="136">
        <f>T76-'[1]Low Income'!R62</f>
        <v>0</v>
      </c>
      <c r="DB76" s="136">
        <f>U76-'[1]Low Income'!S62</f>
        <v>0</v>
      </c>
      <c r="DC76" s="136">
        <f>V76-'[1]Low Income'!T62</f>
        <v>0</v>
      </c>
      <c r="DD76" s="136">
        <f>W76-'[1]Low Income'!U62</f>
        <v>0</v>
      </c>
      <c r="DE76" s="136">
        <f>X76-'[1]Low Income'!V62</f>
        <v>0</v>
      </c>
      <c r="DF76" s="136">
        <f>Y76-'[1]Low Income'!W62</f>
        <v>0</v>
      </c>
      <c r="DG76" s="136">
        <f>Z76-'[1]Low Income'!X62</f>
        <v>0</v>
      </c>
      <c r="DH76" s="136">
        <f>AA76-'[1]Low Income'!Y62</f>
        <v>0</v>
      </c>
      <c r="DI76" s="136">
        <f>AB76-'[1]Low Income'!Z62</f>
        <v>0</v>
      </c>
      <c r="DJ76" s="136">
        <f>AC76-'[1]Low Income'!AA62</f>
        <v>0</v>
      </c>
      <c r="DK76" s="136">
        <f>AD76-'[1]Low Income'!AB62</f>
        <v>0</v>
      </c>
      <c r="DL76" s="136">
        <f>AE76-'[1]Low Income'!AC62</f>
        <v>0</v>
      </c>
      <c r="DM76" s="136">
        <f>AF76-'[1]Low Income'!AD62</f>
        <v>0</v>
      </c>
      <c r="DN76" s="136">
        <f>AG76-'[1]Low Income'!AE62</f>
        <v>0</v>
      </c>
      <c r="DO76" s="136">
        <f>AH76-'[1]Low Income'!AF62</f>
        <v>0</v>
      </c>
      <c r="DP76" s="136">
        <f>AI76-'[1]Low Income'!AG62</f>
        <v>0</v>
      </c>
      <c r="DQ76" s="136">
        <f>AJ76-'[1]Low Income'!AH62</f>
        <v>0</v>
      </c>
      <c r="DR76" s="136">
        <f>AK76-'[1]Low Income'!AI62</f>
        <v>0</v>
      </c>
      <c r="DS76" s="136">
        <f>AL76-'[1]Low Income'!AJ62</f>
        <v>0</v>
      </c>
      <c r="DT76" s="136">
        <f>AM76-'[1]Low Income'!AK62</f>
        <v>0</v>
      </c>
      <c r="DU76" s="136">
        <f>AN76-'[1]Low Income'!AL62</f>
        <v>0</v>
      </c>
    </row>
    <row r="77" spans="1:125" ht="15.75" thickBot="1" x14ac:dyDescent="0.3">
      <c r="A77" s="243"/>
      <c r="B77" s="37" t="s">
        <v>8</v>
      </c>
      <c r="C77" s="10"/>
      <c r="D77" s="10"/>
      <c r="E77" s="83">
        <v>0</v>
      </c>
      <c r="F77" s="83">
        <v>0</v>
      </c>
      <c r="G77" s="83">
        <v>0</v>
      </c>
      <c r="H77" s="83">
        <v>0</v>
      </c>
      <c r="I77" s="83">
        <v>0</v>
      </c>
      <c r="J77" s="101">
        <v>0</v>
      </c>
      <c r="K77" s="101">
        <v>0</v>
      </c>
      <c r="L77" s="101">
        <v>0</v>
      </c>
      <c r="M77" s="101">
        <v>0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1">
        <v>0</v>
      </c>
      <c r="W77" s="101">
        <v>0</v>
      </c>
      <c r="X77" s="101">
        <v>0</v>
      </c>
      <c r="Y77" s="101">
        <v>0</v>
      </c>
      <c r="Z77" s="101">
        <v>0</v>
      </c>
      <c r="AA77" s="101">
        <v>0</v>
      </c>
      <c r="AB77" s="101">
        <v>0</v>
      </c>
      <c r="AC77" s="101">
        <v>0</v>
      </c>
      <c r="AD77" s="101">
        <v>0</v>
      </c>
      <c r="AE77" s="101">
        <v>0</v>
      </c>
      <c r="AF77" s="101">
        <v>0</v>
      </c>
      <c r="AG77" s="101">
        <v>0</v>
      </c>
      <c r="AH77" s="101">
        <v>0</v>
      </c>
      <c r="AI77" s="101">
        <v>0</v>
      </c>
      <c r="AJ77" s="101">
        <v>0</v>
      </c>
      <c r="AK77" s="101">
        <v>0</v>
      </c>
      <c r="AL77" s="101">
        <v>0</v>
      </c>
      <c r="AM77" s="101">
        <v>0</v>
      </c>
      <c r="AN77" s="101">
        <v>0</v>
      </c>
      <c r="AO77" s="96">
        <v>0</v>
      </c>
      <c r="AP77" s="96">
        <v>0</v>
      </c>
      <c r="AQ77" s="10">
        <v>0</v>
      </c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L77" s="136">
        <f>E77-'[1]Low Income'!C63</f>
        <v>0</v>
      </c>
      <c r="CM77" s="136">
        <f>F77-'[1]Low Income'!D63</f>
        <v>0</v>
      </c>
      <c r="CN77" s="136">
        <f>G77-'[1]Low Income'!E63</f>
        <v>0</v>
      </c>
      <c r="CO77" s="136">
        <f>H77-'[1]Low Income'!F63</f>
        <v>0</v>
      </c>
      <c r="CP77" s="136">
        <f>I77-'[1]Low Income'!G63</f>
        <v>0</v>
      </c>
      <c r="CQ77" s="136">
        <f>J77-'[1]Low Income'!H63</f>
        <v>0</v>
      </c>
      <c r="CR77" s="136">
        <f>K77-'[1]Low Income'!I63</f>
        <v>0</v>
      </c>
      <c r="CS77" s="136">
        <f>L77-'[1]Low Income'!J63</f>
        <v>0</v>
      </c>
      <c r="CT77" s="136">
        <f>M77-'[1]Low Income'!K63</f>
        <v>0</v>
      </c>
      <c r="CU77" s="136">
        <f>N77-'[1]Low Income'!L63</f>
        <v>0</v>
      </c>
      <c r="CV77" s="136">
        <f>O77-'[1]Low Income'!M63</f>
        <v>0</v>
      </c>
      <c r="CW77" s="136">
        <f>P77-'[1]Low Income'!N63</f>
        <v>0</v>
      </c>
      <c r="CX77" s="136">
        <f>Q77-'[1]Low Income'!O63</f>
        <v>0</v>
      </c>
      <c r="CY77" s="136">
        <f>R77-'[1]Low Income'!P63</f>
        <v>0</v>
      </c>
      <c r="CZ77" s="136">
        <f>S77-'[1]Low Income'!Q63</f>
        <v>0</v>
      </c>
      <c r="DA77" s="136">
        <f>T77-'[1]Low Income'!R63</f>
        <v>0</v>
      </c>
      <c r="DB77" s="136">
        <f>U77-'[1]Low Income'!S63</f>
        <v>0</v>
      </c>
      <c r="DC77" s="136">
        <f>V77-'[1]Low Income'!T63</f>
        <v>0</v>
      </c>
      <c r="DD77" s="136">
        <f>W77-'[1]Low Income'!U63</f>
        <v>0</v>
      </c>
      <c r="DE77" s="136">
        <f>X77-'[1]Low Income'!V63</f>
        <v>0</v>
      </c>
      <c r="DF77" s="136">
        <f>Y77-'[1]Low Income'!W63</f>
        <v>0</v>
      </c>
      <c r="DG77" s="136">
        <f>Z77-'[1]Low Income'!X63</f>
        <v>0</v>
      </c>
      <c r="DH77" s="136">
        <f>AA77-'[1]Low Income'!Y63</f>
        <v>0</v>
      </c>
      <c r="DI77" s="136">
        <f>AB77-'[1]Low Income'!Z63</f>
        <v>0</v>
      </c>
      <c r="DJ77" s="136">
        <f>AC77-'[1]Low Income'!AA63</f>
        <v>0</v>
      </c>
      <c r="DK77" s="136">
        <f>AD77-'[1]Low Income'!AB63</f>
        <v>0</v>
      </c>
      <c r="DL77" s="136">
        <f>AE77-'[1]Low Income'!AC63</f>
        <v>0</v>
      </c>
      <c r="DM77" s="136">
        <f>AF77-'[1]Low Income'!AD63</f>
        <v>0</v>
      </c>
      <c r="DN77" s="136">
        <f>AG77-'[1]Low Income'!AE63</f>
        <v>0</v>
      </c>
      <c r="DO77" s="136">
        <f>AH77-'[1]Low Income'!AF63</f>
        <v>0</v>
      </c>
      <c r="DP77" s="136">
        <f>AI77-'[1]Low Income'!AG63</f>
        <v>0</v>
      </c>
      <c r="DQ77" s="136">
        <f>AJ77-'[1]Low Income'!AH63</f>
        <v>0</v>
      </c>
      <c r="DR77" s="136">
        <f>AK77-'[1]Low Income'!AI63</f>
        <v>0</v>
      </c>
      <c r="DS77" s="136">
        <f>AL77-'[1]Low Income'!AJ63</f>
        <v>0</v>
      </c>
      <c r="DT77" s="136">
        <f>AM77-'[1]Low Income'!AK63</f>
        <v>0</v>
      </c>
      <c r="DU77" s="136">
        <f>AN77-'[1]Low Income'!AL63</f>
        <v>0</v>
      </c>
    </row>
    <row r="78" spans="1:125" ht="15.75" thickBot="1" x14ac:dyDescent="0.3">
      <c r="A78" s="46"/>
      <c r="B78" s="46"/>
      <c r="E78" s="46"/>
      <c r="F78" s="46"/>
      <c r="G78" s="46"/>
      <c r="H78" s="46"/>
      <c r="I78" s="46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</row>
    <row r="79" spans="1:125" ht="15.75" x14ac:dyDescent="0.25">
      <c r="A79" s="19"/>
      <c r="B79" s="66" t="s">
        <v>34</v>
      </c>
      <c r="C79" s="16">
        <v>42370</v>
      </c>
      <c r="D79" s="16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82">
        <v>42583</v>
      </c>
      <c r="K79" s="82">
        <v>42614</v>
      </c>
      <c r="L79" s="82">
        <v>42644</v>
      </c>
      <c r="M79" s="82">
        <v>42675</v>
      </c>
      <c r="N79" s="82">
        <v>42705</v>
      </c>
      <c r="O79" s="82">
        <v>42736</v>
      </c>
      <c r="P79" s="82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82">
        <v>43525</v>
      </c>
      <c r="AP79" s="82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125" ht="15" customHeight="1" x14ac:dyDescent="0.25">
      <c r="A80" s="241" t="s">
        <v>29</v>
      </c>
      <c r="B80" s="37" t="s">
        <v>9</v>
      </c>
      <c r="C80" s="10"/>
      <c r="D80" s="10"/>
      <c r="E80" s="83"/>
      <c r="F80" s="83"/>
      <c r="G80" s="83"/>
      <c r="H80" s="83"/>
      <c r="I80" s="83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L80" s="136">
        <f>E80-'[1]Low Income'!C66</f>
        <v>0</v>
      </c>
      <c r="CM80" s="136">
        <f>F80-'[1]Low Income'!D66</f>
        <v>0</v>
      </c>
      <c r="CN80" s="136">
        <f>G80-'[1]Low Income'!E66</f>
        <v>0</v>
      </c>
      <c r="CO80" s="136">
        <f>H80-'[1]Low Income'!F66</f>
        <v>0</v>
      </c>
      <c r="CP80" s="136">
        <f>I80-'[1]Low Income'!G66</f>
        <v>0</v>
      </c>
      <c r="CQ80" s="136">
        <f>J80-'[1]Low Income'!H66</f>
        <v>0</v>
      </c>
      <c r="CR80" s="136">
        <f>K80-'[1]Low Income'!I66</f>
        <v>0</v>
      </c>
      <c r="CS80" s="136">
        <f>L80-'[1]Low Income'!J66</f>
        <v>0</v>
      </c>
      <c r="CT80" s="136">
        <f>M80-'[1]Low Income'!K66</f>
        <v>0</v>
      </c>
      <c r="CU80" s="136">
        <f>N80-'[1]Low Income'!L66</f>
        <v>0</v>
      </c>
      <c r="CV80" s="136">
        <f>O80-'[1]Low Income'!M66</f>
        <v>0</v>
      </c>
      <c r="CW80" s="136">
        <f>P80-'[1]Low Income'!N66</f>
        <v>0</v>
      </c>
      <c r="CX80" s="136">
        <f>Q80-'[1]Low Income'!O66</f>
        <v>0</v>
      </c>
      <c r="CY80" s="136">
        <f>R80-'[1]Low Income'!P66</f>
        <v>0</v>
      </c>
      <c r="CZ80" s="136">
        <f>S80-'[1]Low Income'!Q66</f>
        <v>0</v>
      </c>
      <c r="DA80" s="136">
        <f>T80-'[1]Low Income'!R66</f>
        <v>0</v>
      </c>
      <c r="DB80" s="136">
        <f>U80-'[1]Low Income'!S66</f>
        <v>0</v>
      </c>
      <c r="DC80" s="136">
        <f>V80-'[1]Low Income'!T66</f>
        <v>0</v>
      </c>
      <c r="DD80" s="136">
        <f>W80-'[1]Low Income'!U66</f>
        <v>0</v>
      </c>
      <c r="DE80" s="136">
        <f>X80-'[1]Low Income'!V66</f>
        <v>0</v>
      </c>
      <c r="DF80" s="136">
        <f>Y80-'[1]Low Income'!W66</f>
        <v>0</v>
      </c>
      <c r="DG80" s="136">
        <f>Z80-'[1]Low Income'!X66</f>
        <v>0</v>
      </c>
      <c r="DH80" s="136">
        <f>AA80-'[1]Low Income'!Y66</f>
        <v>0</v>
      </c>
      <c r="DI80" s="136">
        <f>AB80-'[1]Low Income'!Z66</f>
        <v>0</v>
      </c>
      <c r="DJ80" s="136">
        <f>AC80-'[1]Low Income'!AA66</f>
        <v>0</v>
      </c>
      <c r="DK80" s="136">
        <f>AD80-'[1]Low Income'!AB66</f>
        <v>0</v>
      </c>
      <c r="DL80" s="136">
        <f>AE80-'[1]Low Income'!AC66</f>
        <v>0</v>
      </c>
      <c r="DM80" s="136">
        <f>AF80-'[1]Low Income'!AD66</f>
        <v>0</v>
      </c>
      <c r="DN80" s="136">
        <f>AG80-'[1]Low Income'!AE66</f>
        <v>0</v>
      </c>
      <c r="DO80" s="136">
        <f>AH80-'[1]Low Income'!AF66</f>
        <v>0</v>
      </c>
      <c r="DP80" s="136">
        <f>AI80-'[1]Low Income'!AG66</f>
        <v>0</v>
      </c>
      <c r="DQ80" s="136">
        <f>AJ80-'[1]Low Income'!AH66</f>
        <v>0</v>
      </c>
      <c r="DR80" s="136">
        <f>AK80-'[1]Low Income'!AI66</f>
        <v>0</v>
      </c>
      <c r="DS80" s="136">
        <f>AL80-'[1]Low Income'!AJ66</f>
        <v>0</v>
      </c>
      <c r="DT80" s="136">
        <f>AM80-'[1]Low Income'!AK66</f>
        <v>0</v>
      </c>
      <c r="DU80" s="136">
        <f>AN80-'[1]Low Income'!AL66</f>
        <v>0</v>
      </c>
    </row>
    <row r="81" spans="1:125" x14ac:dyDescent="0.25">
      <c r="A81" s="241"/>
      <c r="B81" s="37" t="s">
        <v>6</v>
      </c>
      <c r="C81" s="10"/>
      <c r="D81" s="10"/>
      <c r="E81" s="83"/>
      <c r="F81" s="83"/>
      <c r="G81" s="83"/>
      <c r="H81" s="83"/>
      <c r="I81" s="83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L81" s="136">
        <f>E81-'[1]Low Income'!C67</f>
        <v>0</v>
      </c>
      <c r="CM81" s="136">
        <f>F81-'[1]Low Income'!D67</f>
        <v>0</v>
      </c>
      <c r="CN81" s="136">
        <f>G81-'[1]Low Income'!E67</f>
        <v>0</v>
      </c>
      <c r="CO81" s="136">
        <f>H81-'[1]Low Income'!F67</f>
        <v>0</v>
      </c>
      <c r="CP81" s="136">
        <f>I81-'[1]Low Income'!G67</f>
        <v>0</v>
      </c>
      <c r="CQ81" s="136">
        <f>J81-'[1]Low Income'!H67</f>
        <v>0</v>
      </c>
      <c r="CR81" s="136">
        <f>K81-'[1]Low Income'!I67</f>
        <v>0</v>
      </c>
      <c r="CS81" s="136">
        <f>L81-'[1]Low Income'!J67</f>
        <v>0</v>
      </c>
      <c r="CT81" s="136">
        <f>M81-'[1]Low Income'!K67</f>
        <v>0</v>
      </c>
      <c r="CU81" s="136">
        <f>N81-'[1]Low Income'!L67</f>
        <v>0</v>
      </c>
      <c r="CV81" s="136">
        <f>O81-'[1]Low Income'!M67</f>
        <v>0</v>
      </c>
      <c r="CW81" s="136">
        <f>P81-'[1]Low Income'!N67</f>
        <v>0</v>
      </c>
      <c r="CX81" s="136">
        <f>Q81-'[1]Low Income'!O67</f>
        <v>0</v>
      </c>
      <c r="CY81" s="136">
        <f>R81-'[1]Low Income'!P67</f>
        <v>0</v>
      </c>
      <c r="CZ81" s="136">
        <f>S81-'[1]Low Income'!Q67</f>
        <v>0</v>
      </c>
      <c r="DA81" s="136">
        <f>T81-'[1]Low Income'!R67</f>
        <v>0</v>
      </c>
      <c r="DB81" s="136">
        <f>U81-'[1]Low Income'!S67</f>
        <v>0</v>
      </c>
      <c r="DC81" s="136">
        <f>V81-'[1]Low Income'!T67</f>
        <v>0</v>
      </c>
      <c r="DD81" s="136">
        <f>W81-'[1]Low Income'!U67</f>
        <v>0</v>
      </c>
      <c r="DE81" s="136">
        <f>X81-'[1]Low Income'!V67</f>
        <v>0</v>
      </c>
      <c r="DF81" s="136">
        <f>Y81-'[1]Low Income'!W67</f>
        <v>0</v>
      </c>
      <c r="DG81" s="136">
        <f>Z81-'[1]Low Income'!X67</f>
        <v>0</v>
      </c>
      <c r="DH81" s="136">
        <f>AA81-'[1]Low Income'!Y67</f>
        <v>0</v>
      </c>
      <c r="DI81" s="136">
        <f>AB81-'[1]Low Income'!Z67</f>
        <v>0</v>
      </c>
      <c r="DJ81" s="136">
        <f>AC81-'[1]Low Income'!AA67</f>
        <v>0</v>
      </c>
      <c r="DK81" s="136">
        <f>AD81-'[1]Low Income'!AB67</f>
        <v>0</v>
      </c>
      <c r="DL81" s="136">
        <f>AE81-'[1]Low Income'!AC67</f>
        <v>0</v>
      </c>
      <c r="DM81" s="136">
        <f>AF81-'[1]Low Income'!AD67</f>
        <v>0</v>
      </c>
      <c r="DN81" s="136">
        <f>AG81-'[1]Low Income'!AE67</f>
        <v>0</v>
      </c>
      <c r="DO81" s="136">
        <f>AH81-'[1]Low Income'!AF67</f>
        <v>0</v>
      </c>
      <c r="DP81" s="136">
        <f>AI81-'[1]Low Income'!AG67</f>
        <v>0</v>
      </c>
      <c r="DQ81" s="136">
        <f>AJ81-'[1]Low Income'!AH67</f>
        <v>0</v>
      </c>
      <c r="DR81" s="136">
        <f>AK81-'[1]Low Income'!AI67</f>
        <v>0</v>
      </c>
      <c r="DS81" s="136">
        <f>AL81-'[1]Low Income'!AJ67</f>
        <v>0</v>
      </c>
      <c r="DT81" s="136">
        <f>AM81-'[1]Low Income'!AK67</f>
        <v>0</v>
      </c>
      <c r="DU81" s="136">
        <f>AN81-'[1]Low Income'!AL67</f>
        <v>0</v>
      </c>
    </row>
    <row r="82" spans="1:125" x14ac:dyDescent="0.25">
      <c r="A82" s="241"/>
      <c r="B82" s="37" t="s">
        <v>10</v>
      </c>
      <c r="C82" s="10"/>
      <c r="D82" s="10"/>
      <c r="E82" s="83"/>
      <c r="F82" s="83"/>
      <c r="G82" s="83"/>
      <c r="H82" s="83"/>
      <c r="I82" s="83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L82" s="136">
        <f>E82-'[1]Low Income'!C68</f>
        <v>0</v>
      </c>
      <c r="CM82" s="136">
        <f>F82-'[1]Low Income'!D68</f>
        <v>0</v>
      </c>
      <c r="CN82" s="136">
        <f>G82-'[1]Low Income'!E68</f>
        <v>0</v>
      </c>
      <c r="CO82" s="136">
        <f>H82-'[1]Low Income'!F68</f>
        <v>0</v>
      </c>
      <c r="CP82" s="136">
        <f>I82-'[1]Low Income'!G68</f>
        <v>0</v>
      </c>
      <c r="CQ82" s="136">
        <f>J82-'[1]Low Income'!H68</f>
        <v>0</v>
      </c>
      <c r="CR82" s="136">
        <f>K82-'[1]Low Income'!I68</f>
        <v>0</v>
      </c>
      <c r="CS82" s="136">
        <f>L82-'[1]Low Income'!J68</f>
        <v>0</v>
      </c>
      <c r="CT82" s="136">
        <f>M82-'[1]Low Income'!K68</f>
        <v>0</v>
      </c>
      <c r="CU82" s="136">
        <f>N82-'[1]Low Income'!L68</f>
        <v>0</v>
      </c>
      <c r="CV82" s="136">
        <f>O82-'[1]Low Income'!M68</f>
        <v>0</v>
      </c>
      <c r="CW82" s="136">
        <f>P82-'[1]Low Income'!N68</f>
        <v>0</v>
      </c>
      <c r="CX82" s="136">
        <f>Q82-'[1]Low Income'!O68</f>
        <v>0</v>
      </c>
      <c r="CY82" s="136">
        <f>R82-'[1]Low Income'!P68</f>
        <v>0</v>
      </c>
      <c r="CZ82" s="136">
        <f>S82-'[1]Low Income'!Q68</f>
        <v>0</v>
      </c>
      <c r="DA82" s="136">
        <f>T82-'[1]Low Income'!R68</f>
        <v>0</v>
      </c>
      <c r="DB82" s="136">
        <f>U82-'[1]Low Income'!S68</f>
        <v>0</v>
      </c>
      <c r="DC82" s="136">
        <f>V82-'[1]Low Income'!T68</f>
        <v>0</v>
      </c>
      <c r="DD82" s="136">
        <f>W82-'[1]Low Income'!U68</f>
        <v>0</v>
      </c>
      <c r="DE82" s="136">
        <f>X82-'[1]Low Income'!V68</f>
        <v>0</v>
      </c>
      <c r="DF82" s="136">
        <f>Y82-'[1]Low Income'!W68</f>
        <v>0</v>
      </c>
      <c r="DG82" s="136">
        <f>Z82-'[1]Low Income'!X68</f>
        <v>0</v>
      </c>
      <c r="DH82" s="136">
        <f>AA82-'[1]Low Income'!Y68</f>
        <v>0</v>
      </c>
      <c r="DI82" s="136">
        <f>AB82-'[1]Low Income'!Z68</f>
        <v>0</v>
      </c>
      <c r="DJ82" s="136">
        <f>AC82-'[1]Low Income'!AA68</f>
        <v>0</v>
      </c>
      <c r="DK82" s="136">
        <f>AD82-'[1]Low Income'!AB68</f>
        <v>0</v>
      </c>
      <c r="DL82" s="136">
        <f>AE82-'[1]Low Income'!AC68</f>
        <v>0</v>
      </c>
      <c r="DM82" s="136">
        <f>AF82-'[1]Low Income'!AD68</f>
        <v>0</v>
      </c>
      <c r="DN82" s="136">
        <f>AG82-'[1]Low Income'!AE68</f>
        <v>0</v>
      </c>
      <c r="DO82" s="136">
        <f>AH82-'[1]Low Income'!AF68</f>
        <v>0</v>
      </c>
      <c r="DP82" s="136">
        <f>AI82-'[1]Low Income'!AG68</f>
        <v>0</v>
      </c>
      <c r="DQ82" s="136">
        <f>AJ82-'[1]Low Income'!AH68</f>
        <v>0</v>
      </c>
      <c r="DR82" s="136">
        <f>AK82-'[1]Low Income'!AI68</f>
        <v>0</v>
      </c>
      <c r="DS82" s="136">
        <f>AL82-'[1]Low Income'!AJ68</f>
        <v>0</v>
      </c>
      <c r="DT82" s="136">
        <f>AM82-'[1]Low Income'!AK68</f>
        <v>0</v>
      </c>
      <c r="DU82" s="136">
        <f>AN82-'[1]Low Income'!AL68</f>
        <v>0</v>
      </c>
    </row>
    <row r="83" spans="1:125" x14ac:dyDescent="0.25">
      <c r="A83" s="241"/>
      <c r="B83" s="37" t="s">
        <v>1</v>
      </c>
      <c r="C83" s="10"/>
      <c r="D83" s="10"/>
      <c r="E83" s="83"/>
      <c r="F83" s="83"/>
      <c r="G83" s="83"/>
      <c r="H83" s="83"/>
      <c r="I83" s="83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L83" s="136">
        <f>E83-'[1]Low Income'!C69</f>
        <v>0</v>
      </c>
      <c r="CM83" s="136">
        <f>F83-'[1]Low Income'!D69</f>
        <v>0</v>
      </c>
      <c r="CN83" s="136">
        <f>G83-'[1]Low Income'!E69</f>
        <v>0</v>
      </c>
      <c r="CO83" s="136">
        <f>H83-'[1]Low Income'!F69</f>
        <v>0</v>
      </c>
      <c r="CP83" s="136">
        <f>I83-'[1]Low Income'!G69</f>
        <v>0</v>
      </c>
      <c r="CQ83" s="136">
        <f>J83-'[1]Low Income'!H69</f>
        <v>0</v>
      </c>
      <c r="CR83" s="136">
        <f>K83-'[1]Low Income'!I69</f>
        <v>0</v>
      </c>
      <c r="CS83" s="136">
        <f>L83-'[1]Low Income'!J69</f>
        <v>0</v>
      </c>
      <c r="CT83" s="136">
        <f>M83-'[1]Low Income'!K69</f>
        <v>0</v>
      </c>
      <c r="CU83" s="136">
        <f>N83-'[1]Low Income'!L69</f>
        <v>0</v>
      </c>
      <c r="CV83" s="136">
        <f>O83-'[1]Low Income'!M69</f>
        <v>0</v>
      </c>
      <c r="CW83" s="136">
        <f>P83-'[1]Low Income'!N69</f>
        <v>0</v>
      </c>
      <c r="CX83" s="136">
        <f>Q83-'[1]Low Income'!O69</f>
        <v>0</v>
      </c>
      <c r="CY83" s="136">
        <f>R83-'[1]Low Income'!P69</f>
        <v>0</v>
      </c>
      <c r="CZ83" s="136">
        <f>S83-'[1]Low Income'!Q69</f>
        <v>0</v>
      </c>
      <c r="DA83" s="136">
        <f>T83-'[1]Low Income'!R69</f>
        <v>0</v>
      </c>
      <c r="DB83" s="136">
        <f>U83-'[1]Low Income'!S69</f>
        <v>0</v>
      </c>
      <c r="DC83" s="136">
        <f>V83-'[1]Low Income'!T69</f>
        <v>0</v>
      </c>
      <c r="DD83" s="136">
        <f>W83-'[1]Low Income'!U69</f>
        <v>0</v>
      </c>
      <c r="DE83" s="136">
        <f>X83-'[1]Low Income'!V69</f>
        <v>0</v>
      </c>
      <c r="DF83" s="136">
        <f>Y83-'[1]Low Income'!W69</f>
        <v>0</v>
      </c>
      <c r="DG83" s="136">
        <f>Z83-'[1]Low Income'!X69</f>
        <v>0</v>
      </c>
      <c r="DH83" s="136">
        <f>AA83-'[1]Low Income'!Y69</f>
        <v>0</v>
      </c>
      <c r="DI83" s="136">
        <f>AB83-'[1]Low Income'!Z69</f>
        <v>0</v>
      </c>
      <c r="DJ83" s="136">
        <f>AC83-'[1]Low Income'!AA69</f>
        <v>0</v>
      </c>
      <c r="DK83" s="136">
        <f>AD83-'[1]Low Income'!AB69</f>
        <v>0</v>
      </c>
      <c r="DL83" s="136">
        <f>AE83-'[1]Low Income'!AC69</f>
        <v>0</v>
      </c>
      <c r="DM83" s="136">
        <f>AF83-'[1]Low Income'!AD69</f>
        <v>0</v>
      </c>
      <c r="DN83" s="136">
        <f>AG83-'[1]Low Income'!AE69</f>
        <v>0</v>
      </c>
      <c r="DO83" s="136">
        <f>AH83-'[1]Low Income'!AF69</f>
        <v>0</v>
      </c>
      <c r="DP83" s="136">
        <f>AI83-'[1]Low Income'!AG69</f>
        <v>0</v>
      </c>
      <c r="DQ83" s="136">
        <f>AJ83-'[1]Low Income'!AH69</f>
        <v>0</v>
      </c>
      <c r="DR83" s="136">
        <f>AK83-'[1]Low Income'!AI69</f>
        <v>0</v>
      </c>
      <c r="DS83" s="136">
        <f>AL83-'[1]Low Income'!AJ69</f>
        <v>0</v>
      </c>
      <c r="DT83" s="136">
        <f>AM83-'[1]Low Income'!AK69</f>
        <v>0</v>
      </c>
      <c r="DU83" s="136">
        <f>AN83-'[1]Low Income'!AL69</f>
        <v>0</v>
      </c>
    </row>
    <row r="84" spans="1:125" x14ac:dyDescent="0.25">
      <c r="A84" s="241"/>
      <c r="B84" s="37" t="s">
        <v>11</v>
      </c>
      <c r="C84" s="10"/>
      <c r="D84" s="10"/>
      <c r="E84" s="83"/>
      <c r="F84" s="83"/>
      <c r="G84" s="83"/>
      <c r="H84" s="83"/>
      <c r="I84" s="83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L84" s="136">
        <f>E84-'[1]Low Income'!C70</f>
        <v>0</v>
      </c>
      <c r="CM84" s="136">
        <f>F84-'[1]Low Income'!D70</f>
        <v>0</v>
      </c>
      <c r="CN84" s="136">
        <f>G84-'[1]Low Income'!E70</f>
        <v>0</v>
      </c>
      <c r="CO84" s="136">
        <f>H84-'[1]Low Income'!F70</f>
        <v>0</v>
      </c>
      <c r="CP84" s="136">
        <f>I84-'[1]Low Income'!G70</f>
        <v>0</v>
      </c>
      <c r="CQ84" s="136">
        <f>J84-'[1]Low Income'!H70</f>
        <v>0</v>
      </c>
      <c r="CR84" s="136">
        <f>K84-'[1]Low Income'!I70</f>
        <v>0</v>
      </c>
      <c r="CS84" s="136">
        <f>L84-'[1]Low Income'!J70</f>
        <v>0</v>
      </c>
      <c r="CT84" s="136">
        <f>M84-'[1]Low Income'!K70</f>
        <v>0</v>
      </c>
      <c r="CU84" s="136">
        <f>N84-'[1]Low Income'!L70</f>
        <v>0</v>
      </c>
      <c r="CV84" s="136">
        <f>O84-'[1]Low Income'!M70</f>
        <v>0</v>
      </c>
      <c r="CW84" s="136">
        <f>P84-'[1]Low Income'!N70</f>
        <v>0</v>
      </c>
      <c r="CX84" s="136">
        <f>Q84-'[1]Low Income'!O70</f>
        <v>0</v>
      </c>
      <c r="CY84" s="136">
        <f>R84-'[1]Low Income'!P70</f>
        <v>0</v>
      </c>
      <c r="CZ84" s="136">
        <f>S84-'[1]Low Income'!Q70</f>
        <v>0</v>
      </c>
      <c r="DA84" s="136">
        <f>T84-'[1]Low Income'!R70</f>
        <v>0</v>
      </c>
      <c r="DB84" s="136">
        <f>U84-'[1]Low Income'!S70</f>
        <v>0</v>
      </c>
      <c r="DC84" s="136">
        <f>V84-'[1]Low Income'!T70</f>
        <v>0</v>
      </c>
      <c r="DD84" s="136">
        <f>W84-'[1]Low Income'!U70</f>
        <v>0</v>
      </c>
      <c r="DE84" s="136">
        <f>X84-'[1]Low Income'!V70</f>
        <v>0</v>
      </c>
      <c r="DF84" s="136">
        <f>Y84-'[1]Low Income'!W70</f>
        <v>0</v>
      </c>
      <c r="DG84" s="136">
        <f>Z84-'[1]Low Income'!X70</f>
        <v>0</v>
      </c>
      <c r="DH84" s="136">
        <f>AA84-'[1]Low Income'!Y70</f>
        <v>0</v>
      </c>
      <c r="DI84" s="136">
        <f>AB84-'[1]Low Income'!Z70</f>
        <v>0</v>
      </c>
      <c r="DJ84" s="136">
        <f>AC84-'[1]Low Income'!AA70</f>
        <v>0</v>
      </c>
      <c r="DK84" s="136">
        <f>AD84-'[1]Low Income'!AB70</f>
        <v>0</v>
      </c>
      <c r="DL84" s="136">
        <f>AE84-'[1]Low Income'!AC70</f>
        <v>0</v>
      </c>
      <c r="DM84" s="136">
        <f>AF84-'[1]Low Income'!AD70</f>
        <v>0</v>
      </c>
      <c r="DN84" s="136">
        <f>AG84-'[1]Low Income'!AE70</f>
        <v>0</v>
      </c>
      <c r="DO84" s="136">
        <f>AH84-'[1]Low Income'!AF70</f>
        <v>0</v>
      </c>
      <c r="DP84" s="136">
        <f>AI84-'[1]Low Income'!AG70</f>
        <v>0</v>
      </c>
      <c r="DQ84" s="136">
        <f>AJ84-'[1]Low Income'!AH70</f>
        <v>0</v>
      </c>
      <c r="DR84" s="136">
        <f>AK84-'[1]Low Income'!AI70</f>
        <v>0</v>
      </c>
      <c r="DS84" s="136">
        <f>AL84-'[1]Low Income'!AJ70</f>
        <v>0</v>
      </c>
      <c r="DT84" s="136">
        <f>AM84-'[1]Low Income'!AK70</f>
        <v>0</v>
      </c>
      <c r="DU84" s="136">
        <f>AN84-'[1]Low Income'!AL70</f>
        <v>0</v>
      </c>
    </row>
    <row r="85" spans="1:125" x14ac:dyDescent="0.25">
      <c r="A85" s="241"/>
      <c r="B85" s="37" t="s">
        <v>12</v>
      </c>
      <c r="C85" s="10"/>
      <c r="D85" s="10"/>
      <c r="E85" s="83"/>
      <c r="F85" s="83"/>
      <c r="G85" s="83"/>
      <c r="H85" s="83"/>
      <c r="I85" s="83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L85" s="136">
        <f>E85-'[1]Low Income'!C71</f>
        <v>0</v>
      </c>
      <c r="CM85" s="136">
        <f>F85-'[1]Low Income'!D71</f>
        <v>0</v>
      </c>
      <c r="CN85" s="136">
        <f>G85-'[1]Low Income'!E71</f>
        <v>0</v>
      </c>
      <c r="CO85" s="136">
        <f>H85-'[1]Low Income'!F71</f>
        <v>0</v>
      </c>
      <c r="CP85" s="136">
        <f>I85-'[1]Low Income'!G71</f>
        <v>0</v>
      </c>
      <c r="CQ85" s="136">
        <f>J85-'[1]Low Income'!H71</f>
        <v>0</v>
      </c>
      <c r="CR85" s="136">
        <f>K85-'[1]Low Income'!I71</f>
        <v>0</v>
      </c>
      <c r="CS85" s="136">
        <f>L85-'[1]Low Income'!J71</f>
        <v>0</v>
      </c>
      <c r="CT85" s="136">
        <f>M85-'[1]Low Income'!K71</f>
        <v>0</v>
      </c>
      <c r="CU85" s="136">
        <f>N85-'[1]Low Income'!L71</f>
        <v>0</v>
      </c>
      <c r="CV85" s="136">
        <f>O85-'[1]Low Income'!M71</f>
        <v>0</v>
      </c>
      <c r="CW85" s="136">
        <f>P85-'[1]Low Income'!N71</f>
        <v>0</v>
      </c>
      <c r="CX85" s="136">
        <f>Q85-'[1]Low Income'!O71</f>
        <v>0</v>
      </c>
      <c r="CY85" s="136">
        <f>R85-'[1]Low Income'!P71</f>
        <v>0</v>
      </c>
      <c r="CZ85" s="136">
        <f>S85-'[1]Low Income'!Q71</f>
        <v>0</v>
      </c>
      <c r="DA85" s="136">
        <f>T85-'[1]Low Income'!R71</f>
        <v>0</v>
      </c>
      <c r="DB85" s="136">
        <f>U85-'[1]Low Income'!S71</f>
        <v>0</v>
      </c>
      <c r="DC85" s="136">
        <f>V85-'[1]Low Income'!T71</f>
        <v>0</v>
      </c>
      <c r="DD85" s="136">
        <f>W85-'[1]Low Income'!U71</f>
        <v>0</v>
      </c>
      <c r="DE85" s="136">
        <f>X85-'[1]Low Income'!V71</f>
        <v>0</v>
      </c>
      <c r="DF85" s="136">
        <f>Y85-'[1]Low Income'!W71</f>
        <v>0</v>
      </c>
      <c r="DG85" s="136">
        <f>Z85-'[1]Low Income'!X71</f>
        <v>0</v>
      </c>
      <c r="DH85" s="136">
        <f>AA85-'[1]Low Income'!Y71</f>
        <v>0</v>
      </c>
      <c r="DI85" s="136">
        <f>AB85-'[1]Low Income'!Z71</f>
        <v>0</v>
      </c>
      <c r="DJ85" s="136">
        <f>AC85-'[1]Low Income'!AA71</f>
        <v>0</v>
      </c>
      <c r="DK85" s="136">
        <f>AD85-'[1]Low Income'!AB71</f>
        <v>0</v>
      </c>
      <c r="DL85" s="136">
        <f>AE85-'[1]Low Income'!AC71</f>
        <v>0</v>
      </c>
      <c r="DM85" s="136">
        <f>AF85-'[1]Low Income'!AD71</f>
        <v>0</v>
      </c>
      <c r="DN85" s="136">
        <f>AG85-'[1]Low Income'!AE71</f>
        <v>0</v>
      </c>
      <c r="DO85" s="136">
        <f>AH85-'[1]Low Income'!AF71</f>
        <v>0</v>
      </c>
      <c r="DP85" s="136">
        <f>AI85-'[1]Low Income'!AG71</f>
        <v>0</v>
      </c>
      <c r="DQ85" s="136">
        <f>AJ85-'[1]Low Income'!AH71</f>
        <v>0</v>
      </c>
      <c r="DR85" s="136">
        <f>AK85-'[1]Low Income'!AI71</f>
        <v>0</v>
      </c>
      <c r="DS85" s="136">
        <f>AL85-'[1]Low Income'!AJ71</f>
        <v>0</v>
      </c>
      <c r="DT85" s="136">
        <f>AM85-'[1]Low Income'!AK71</f>
        <v>0</v>
      </c>
      <c r="DU85" s="136">
        <f>AN85-'[1]Low Income'!AL71</f>
        <v>0</v>
      </c>
    </row>
    <row r="86" spans="1:125" x14ac:dyDescent="0.25">
      <c r="A86" s="241"/>
      <c r="B86" s="37" t="s">
        <v>3</v>
      </c>
      <c r="C86" s="10"/>
      <c r="D86" s="10"/>
      <c r="E86" s="83"/>
      <c r="F86" s="83"/>
      <c r="G86" s="83"/>
      <c r="H86" s="83"/>
      <c r="I86" s="83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L86" s="136">
        <f>E86-'[1]Low Income'!C72</f>
        <v>0</v>
      </c>
      <c r="CM86" s="136">
        <f>F86-'[1]Low Income'!D72</f>
        <v>0</v>
      </c>
      <c r="CN86" s="136">
        <f>G86-'[1]Low Income'!E72</f>
        <v>0</v>
      </c>
      <c r="CO86" s="136">
        <f>H86-'[1]Low Income'!F72</f>
        <v>0</v>
      </c>
      <c r="CP86" s="136">
        <f>I86-'[1]Low Income'!G72</f>
        <v>0</v>
      </c>
      <c r="CQ86" s="136">
        <f>J86-'[1]Low Income'!H72</f>
        <v>0</v>
      </c>
      <c r="CR86" s="136">
        <f>K86-'[1]Low Income'!I72</f>
        <v>0</v>
      </c>
      <c r="CS86" s="136">
        <f>L86-'[1]Low Income'!J72</f>
        <v>0</v>
      </c>
      <c r="CT86" s="136">
        <f>M86-'[1]Low Income'!K72</f>
        <v>0</v>
      </c>
      <c r="CU86" s="136">
        <f>N86-'[1]Low Income'!L72</f>
        <v>0</v>
      </c>
      <c r="CV86" s="136">
        <f>O86-'[1]Low Income'!M72</f>
        <v>0</v>
      </c>
      <c r="CW86" s="136">
        <f>P86-'[1]Low Income'!N72</f>
        <v>0</v>
      </c>
      <c r="CX86" s="136">
        <f>Q86-'[1]Low Income'!O72</f>
        <v>0</v>
      </c>
      <c r="CY86" s="136">
        <f>R86-'[1]Low Income'!P72</f>
        <v>0</v>
      </c>
      <c r="CZ86" s="136">
        <f>S86-'[1]Low Income'!Q72</f>
        <v>0</v>
      </c>
      <c r="DA86" s="136">
        <f>T86-'[1]Low Income'!R72</f>
        <v>0</v>
      </c>
      <c r="DB86" s="136">
        <f>U86-'[1]Low Income'!S72</f>
        <v>0</v>
      </c>
      <c r="DC86" s="136">
        <f>V86-'[1]Low Income'!T72</f>
        <v>0</v>
      </c>
      <c r="DD86" s="136">
        <f>W86-'[1]Low Income'!U72</f>
        <v>0</v>
      </c>
      <c r="DE86" s="136">
        <f>X86-'[1]Low Income'!V72</f>
        <v>0</v>
      </c>
      <c r="DF86" s="136">
        <f>Y86-'[1]Low Income'!W72</f>
        <v>0</v>
      </c>
      <c r="DG86" s="136">
        <f>Z86-'[1]Low Income'!X72</f>
        <v>0</v>
      </c>
      <c r="DH86" s="136">
        <f>AA86-'[1]Low Income'!Y72</f>
        <v>0</v>
      </c>
      <c r="DI86" s="136">
        <f>AB86-'[1]Low Income'!Z72</f>
        <v>0</v>
      </c>
      <c r="DJ86" s="136">
        <f>AC86-'[1]Low Income'!AA72</f>
        <v>0</v>
      </c>
      <c r="DK86" s="136">
        <f>AD86-'[1]Low Income'!AB72</f>
        <v>0</v>
      </c>
      <c r="DL86" s="136">
        <f>AE86-'[1]Low Income'!AC72</f>
        <v>0</v>
      </c>
      <c r="DM86" s="136">
        <f>AF86-'[1]Low Income'!AD72</f>
        <v>0</v>
      </c>
      <c r="DN86" s="136">
        <f>AG86-'[1]Low Income'!AE72</f>
        <v>0</v>
      </c>
      <c r="DO86" s="136">
        <f>AH86-'[1]Low Income'!AF72</f>
        <v>0</v>
      </c>
      <c r="DP86" s="136">
        <f>AI86-'[1]Low Income'!AG72</f>
        <v>0</v>
      </c>
      <c r="DQ86" s="136">
        <f>AJ86-'[1]Low Income'!AH72</f>
        <v>0</v>
      </c>
      <c r="DR86" s="136">
        <f>AK86-'[1]Low Income'!AI72</f>
        <v>0</v>
      </c>
      <c r="DS86" s="136">
        <f>AL86-'[1]Low Income'!AJ72</f>
        <v>0</v>
      </c>
      <c r="DT86" s="136">
        <f>AM86-'[1]Low Income'!AK72</f>
        <v>0</v>
      </c>
      <c r="DU86" s="136">
        <f>AN86-'[1]Low Income'!AL72</f>
        <v>0</v>
      </c>
    </row>
    <row r="87" spans="1:125" x14ac:dyDescent="0.25">
      <c r="A87" s="241"/>
      <c r="B87" s="37" t="s">
        <v>13</v>
      </c>
      <c r="C87" s="10"/>
      <c r="D87" s="10"/>
      <c r="E87" s="83"/>
      <c r="F87" s="83"/>
      <c r="G87" s="83"/>
      <c r="H87" s="83"/>
      <c r="I87" s="83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L87" s="136">
        <f>E87-'[1]Low Income'!C73</f>
        <v>0</v>
      </c>
      <c r="CM87" s="136">
        <f>F87-'[1]Low Income'!D73</f>
        <v>0</v>
      </c>
      <c r="CN87" s="136">
        <f>G87-'[1]Low Income'!E73</f>
        <v>0</v>
      </c>
      <c r="CO87" s="136">
        <f>H87-'[1]Low Income'!F73</f>
        <v>0</v>
      </c>
      <c r="CP87" s="136">
        <f>I87-'[1]Low Income'!G73</f>
        <v>0</v>
      </c>
      <c r="CQ87" s="136">
        <f>J87-'[1]Low Income'!H73</f>
        <v>0</v>
      </c>
      <c r="CR87" s="136">
        <f>K87-'[1]Low Income'!I73</f>
        <v>0</v>
      </c>
      <c r="CS87" s="136">
        <f>L87-'[1]Low Income'!J73</f>
        <v>0</v>
      </c>
      <c r="CT87" s="136">
        <f>M87-'[1]Low Income'!K73</f>
        <v>0</v>
      </c>
      <c r="CU87" s="136">
        <f>N87-'[1]Low Income'!L73</f>
        <v>0</v>
      </c>
      <c r="CV87" s="136">
        <f>O87-'[1]Low Income'!M73</f>
        <v>0</v>
      </c>
      <c r="CW87" s="136">
        <f>P87-'[1]Low Income'!N73</f>
        <v>0</v>
      </c>
      <c r="CX87" s="136">
        <f>Q87-'[1]Low Income'!O73</f>
        <v>0</v>
      </c>
      <c r="CY87" s="136">
        <f>R87-'[1]Low Income'!P73</f>
        <v>0</v>
      </c>
      <c r="CZ87" s="136">
        <f>S87-'[1]Low Income'!Q73</f>
        <v>0</v>
      </c>
      <c r="DA87" s="136">
        <f>T87-'[1]Low Income'!R73</f>
        <v>0</v>
      </c>
      <c r="DB87" s="136">
        <f>U87-'[1]Low Income'!S73</f>
        <v>0</v>
      </c>
      <c r="DC87" s="136">
        <f>V87-'[1]Low Income'!T73</f>
        <v>0</v>
      </c>
      <c r="DD87" s="136">
        <f>W87-'[1]Low Income'!U73</f>
        <v>0</v>
      </c>
      <c r="DE87" s="136">
        <f>X87-'[1]Low Income'!V73</f>
        <v>0</v>
      </c>
      <c r="DF87" s="136">
        <f>Y87-'[1]Low Income'!W73</f>
        <v>0</v>
      </c>
      <c r="DG87" s="136">
        <f>Z87-'[1]Low Income'!X73</f>
        <v>0</v>
      </c>
      <c r="DH87" s="136">
        <f>AA87-'[1]Low Income'!Y73</f>
        <v>0</v>
      </c>
      <c r="DI87" s="136">
        <f>AB87-'[1]Low Income'!Z73</f>
        <v>0</v>
      </c>
      <c r="DJ87" s="136">
        <f>AC87-'[1]Low Income'!AA73</f>
        <v>0</v>
      </c>
      <c r="DK87" s="136">
        <f>AD87-'[1]Low Income'!AB73</f>
        <v>0</v>
      </c>
      <c r="DL87" s="136">
        <f>AE87-'[1]Low Income'!AC73</f>
        <v>0</v>
      </c>
      <c r="DM87" s="136">
        <f>AF87-'[1]Low Income'!AD73</f>
        <v>0</v>
      </c>
      <c r="DN87" s="136">
        <f>AG87-'[1]Low Income'!AE73</f>
        <v>0</v>
      </c>
      <c r="DO87" s="136">
        <f>AH87-'[1]Low Income'!AF73</f>
        <v>0</v>
      </c>
      <c r="DP87" s="136">
        <f>AI87-'[1]Low Income'!AG73</f>
        <v>0</v>
      </c>
      <c r="DQ87" s="136">
        <f>AJ87-'[1]Low Income'!AH73</f>
        <v>0</v>
      </c>
      <c r="DR87" s="136">
        <f>AK87-'[1]Low Income'!AI73</f>
        <v>0</v>
      </c>
      <c r="DS87" s="136">
        <f>AL87-'[1]Low Income'!AJ73</f>
        <v>0</v>
      </c>
      <c r="DT87" s="136">
        <f>AM87-'[1]Low Income'!AK73</f>
        <v>0</v>
      </c>
      <c r="DU87" s="136">
        <f>AN87-'[1]Low Income'!AL73</f>
        <v>0</v>
      </c>
    </row>
    <row r="88" spans="1:125" x14ac:dyDescent="0.25">
      <c r="A88" s="241"/>
      <c r="B88" s="37" t="s">
        <v>4</v>
      </c>
      <c r="C88" s="10"/>
      <c r="D88" s="10"/>
      <c r="E88" s="83"/>
      <c r="F88" s="83"/>
      <c r="G88" s="83"/>
      <c r="H88" s="83"/>
      <c r="I88" s="83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L88" s="136">
        <f>E88-'[1]Low Income'!C74</f>
        <v>0</v>
      </c>
      <c r="CM88" s="136">
        <f>F88-'[1]Low Income'!D74</f>
        <v>0</v>
      </c>
      <c r="CN88" s="136">
        <f>G88-'[1]Low Income'!E74</f>
        <v>0</v>
      </c>
      <c r="CO88" s="136">
        <f>H88-'[1]Low Income'!F74</f>
        <v>0</v>
      </c>
      <c r="CP88" s="136">
        <f>I88-'[1]Low Income'!G74</f>
        <v>0</v>
      </c>
      <c r="CQ88" s="136">
        <f>J88-'[1]Low Income'!H74</f>
        <v>0</v>
      </c>
      <c r="CR88" s="136">
        <f>K88-'[1]Low Income'!I74</f>
        <v>0</v>
      </c>
      <c r="CS88" s="136">
        <f>L88-'[1]Low Income'!J74</f>
        <v>0</v>
      </c>
      <c r="CT88" s="136">
        <f>M88-'[1]Low Income'!K74</f>
        <v>0</v>
      </c>
      <c r="CU88" s="136">
        <f>N88-'[1]Low Income'!L74</f>
        <v>0</v>
      </c>
      <c r="CV88" s="136">
        <f>O88-'[1]Low Income'!M74</f>
        <v>0</v>
      </c>
      <c r="CW88" s="136">
        <f>P88-'[1]Low Income'!N74</f>
        <v>0</v>
      </c>
      <c r="CX88" s="136">
        <f>Q88-'[1]Low Income'!O74</f>
        <v>0</v>
      </c>
      <c r="CY88" s="136">
        <f>R88-'[1]Low Income'!P74</f>
        <v>0</v>
      </c>
      <c r="CZ88" s="136">
        <f>S88-'[1]Low Income'!Q74</f>
        <v>0</v>
      </c>
      <c r="DA88" s="136">
        <f>T88-'[1]Low Income'!R74</f>
        <v>0</v>
      </c>
      <c r="DB88" s="136">
        <f>U88-'[1]Low Income'!S74</f>
        <v>0</v>
      </c>
      <c r="DC88" s="136">
        <f>V88-'[1]Low Income'!T74</f>
        <v>0</v>
      </c>
      <c r="DD88" s="136">
        <f>W88-'[1]Low Income'!U74</f>
        <v>0</v>
      </c>
      <c r="DE88" s="136">
        <f>X88-'[1]Low Income'!V74</f>
        <v>0</v>
      </c>
      <c r="DF88" s="136">
        <f>Y88-'[1]Low Income'!W74</f>
        <v>0</v>
      </c>
      <c r="DG88" s="136">
        <f>Z88-'[1]Low Income'!X74</f>
        <v>0</v>
      </c>
      <c r="DH88" s="136">
        <f>AA88-'[1]Low Income'!Y74</f>
        <v>0</v>
      </c>
      <c r="DI88" s="136">
        <f>AB88-'[1]Low Income'!Z74</f>
        <v>0</v>
      </c>
      <c r="DJ88" s="136">
        <f>AC88-'[1]Low Income'!AA74</f>
        <v>0</v>
      </c>
      <c r="DK88" s="136">
        <f>AD88-'[1]Low Income'!AB74</f>
        <v>0</v>
      </c>
      <c r="DL88" s="136">
        <f>AE88-'[1]Low Income'!AC74</f>
        <v>0</v>
      </c>
      <c r="DM88" s="136">
        <f>AF88-'[1]Low Income'!AD74</f>
        <v>0</v>
      </c>
      <c r="DN88" s="136">
        <f>AG88-'[1]Low Income'!AE74</f>
        <v>0</v>
      </c>
      <c r="DO88" s="136">
        <f>AH88-'[1]Low Income'!AF74</f>
        <v>0</v>
      </c>
      <c r="DP88" s="136">
        <f>AI88-'[1]Low Income'!AG74</f>
        <v>0</v>
      </c>
      <c r="DQ88" s="136">
        <f>AJ88-'[1]Low Income'!AH74</f>
        <v>0</v>
      </c>
      <c r="DR88" s="136">
        <f>AK88-'[1]Low Income'!AI74</f>
        <v>0</v>
      </c>
      <c r="DS88" s="136">
        <f>AL88-'[1]Low Income'!AJ74</f>
        <v>0</v>
      </c>
      <c r="DT88" s="136">
        <f>AM88-'[1]Low Income'!AK74</f>
        <v>0</v>
      </c>
      <c r="DU88" s="136">
        <f>AN88-'[1]Low Income'!AL74</f>
        <v>0</v>
      </c>
    </row>
    <row r="89" spans="1:125" x14ac:dyDescent="0.25">
      <c r="A89" s="242"/>
      <c r="B89" s="37" t="s">
        <v>14</v>
      </c>
      <c r="C89" s="10"/>
      <c r="D89" s="10"/>
      <c r="E89" s="83"/>
      <c r="F89" s="83"/>
      <c r="G89" s="83"/>
      <c r="H89" s="83"/>
      <c r="I89" s="83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L89" s="136">
        <f>E89-'[1]Low Income'!C75</f>
        <v>0</v>
      </c>
      <c r="CM89" s="136">
        <f>F89-'[1]Low Income'!D75</f>
        <v>0</v>
      </c>
      <c r="CN89" s="136">
        <f>G89-'[1]Low Income'!E75</f>
        <v>0</v>
      </c>
      <c r="CO89" s="136">
        <f>H89-'[1]Low Income'!F75</f>
        <v>0</v>
      </c>
      <c r="CP89" s="136">
        <f>I89-'[1]Low Income'!G75</f>
        <v>0</v>
      </c>
      <c r="CQ89" s="136">
        <f>J89-'[1]Low Income'!H75</f>
        <v>0</v>
      </c>
      <c r="CR89" s="136">
        <f>K89-'[1]Low Income'!I75</f>
        <v>0</v>
      </c>
      <c r="CS89" s="136">
        <f>L89-'[1]Low Income'!J75</f>
        <v>0</v>
      </c>
      <c r="CT89" s="136">
        <f>M89-'[1]Low Income'!K75</f>
        <v>0</v>
      </c>
      <c r="CU89" s="136">
        <f>N89-'[1]Low Income'!L75</f>
        <v>0</v>
      </c>
      <c r="CV89" s="136">
        <f>O89-'[1]Low Income'!M75</f>
        <v>0</v>
      </c>
      <c r="CW89" s="136">
        <f>P89-'[1]Low Income'!N75</f>
        <v>0</v>
      </c>
      <c r="CX89" s="136">
        <f>Q89-'[1]Low Income'!O75</f>
        <v>0</v>
      </c>
      <c r="CY89" s="136">
        <f>R89-'[1]Low Income'!P75</f>
        <v>0</v>
      </c>
      <c r="CZ89" s="136">
        <f>S89-'[1]Low Income'!Q75</f>
        <v>0</v>
      </c>
      <c r="DA89" s="136">
        <f>T89-'[1]Low Income'!R75</f>
        <v>0</v>
      </c>
      <c r="DB89" s="136">
        <f>U89-'[1]Low Income'!S75</f>
        <v>0</v>
      </c>
      <c r="DC89" s="136">
        <f>V89-'[1]Low Income'!T75</f>
        <v>0</v>
      </c>
      <c r="DD89" s="136">
        <f>W89-'[1]Low Income'!U75</f>
        <v>0</v>
      </c>
      <c r="DE89" s="136">
        <f>X89-'[1]Low Income'!V75</f>
        <v>0</v>
      </c>
      <c r="DF89" s="136">
        <f>Y89-'[1]Low Income'!W75</f>
        <v>0</v>
      </c>
      <c r="DG89" s="136">
        <f>Z89-'[1]Low Income'!X75</f>
        <v>0</v>
      </c>
      <c r="DH89" s="136">
        <f>AA89-'[1]Low Income'!Y75</f>
        <v>0</v>
      </c>
      <c r="DI89" s="136">
        <f>AB89-'[1]Low Income'!Z75</f>
        <v>0</v>
      </c>
      <c r="DJ89" s="136">
        <f>AC89-'[1]Low Income'!AA75</f>
        <v>0</v>
      </c>
      <c r="DK89" s="136">
        <f>AD89-'[1]Low Income'!AB75</f>
        <v>0</v>
      </c>
      <c r="DL89" s="136">
        <f>AE89-'[1]Low Income'!AC75</f>
        <v>0</v>
      </c>
      <c r="DM89" s="136">
        <f>AF89-'[1]Low Income'!AD75</f>
        <v>0</v>
      </c>
      <c r="DN89" s="136">
        <f>AG89-'[1]Low Income'!AE75</f>
        <v>0</v>
      </c>
      <c r="DO89" s="136">
        <f>AH89-'[1]Low Income'!AF75</f>
        <v>0</v>
      </c>
      <c r="DP89" s="136">
        <f>AI89-'[1]Low Income'!AG75</f>
        <v>0</v>
      </c>
      <c r="DQ89" s="136">
        <f>AJ89-'[1]Low Income'!AH75</f>
        <v>0</v>
      </c>
      <c r="DR89" s="136">
        <f>AK89-'[1]Low Income'!AI75</f>
        <v>0</v>
      </c>
      <c r="DS89" s="136">
        <f>AL89-'[1]Low Income'!AJ75</f>
        <v>0</v>
      </c>
      <c r="DT89" s="136">
        <f>AM89-'[1]Low Income'!AK75</f>
        <v>0</v>
      </c>
      <c r="DU89" s="136">
        <f>AN89-'[1]Low Income'!AL75</f>
        <v>0</v>
      </c>
    </row>
    <row r="90" spans="1:125" x14ac:dyDescent="0.25">
      <c r="A90" s="242"/>
      <c r="B90" s="37" t="s">
        <v>15</v>
      </c>
      <c r="C90" s="10"/>
      <c r="D90" s="10"/>
      <c r="E90" s="83"/>
      <c r="F90" s="83"/>
      <c r="G90" s="83"/>
      <c r="H90" s="83"/>
      <c r="I90" s="83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L90" s="136">
        <f>E90-'[1]Low Income'!C76</f>
        <v>0</v>
      </c>
      <c r="CM90" s="136">
        <f>F90-'[1]Low Income'!D76</f>
        <v>0</v>
      </c>
      <c r="CN90" s="136">
        <f>G90-'[1]Low Income'!E76</f>
        <v>0</v>
      </c>
      <c r="CO90" s="136">
        <f>H90-'[1]Low Income'!F76</f>
        <v>0</v>
      </c>
      <c r="CP90" s="136">
        <f>I90-'[1]Low Income'!G76</f>
        <v>0</v>
      </c>
      <c r="CQ90" s="136">
        <f>J90-'[1]Low Income'!H76</f>
        <v>0</v>
      </c>
      <c r="CR90" s="136">
        <f>K90-'[1]Low Income'!I76</f>
        <v>0</v>
      </c>
      <c r="CS90" s="136">
        <f>L90-'[1]Low Income'!J76</f>
        <v>0</v>
      </c>
      <c r="CT90" s="136">
        <f>M90-'[1]Low Income'!K76</f>
        <v>0</v>
      </c>
      <c r="CU90" s="136">
        <f>N90-'[1]Low Income'!L76</f>
        <v>0</v>
      </c>
      <c r="CV90" s="136">
        <f>O90-'[1]Low Income'!M76</f>
        <v>0</v>
      </c>
      <c r="CW90" s="136">
        <f>P90-'[1]Low Income'!N76</f>
        <v>0</v>
      </c>
      <c r="CX90" s="136">
        <f>Q90-'[1]Low Income'!O76</f>
        <v>0</v>
      </c>
      <c r="CY90" s="136">
        <f>R90-'[1]Low Income'!P76</f>
        <v>0</v>
      </c>
      <c r="CZ90" s="136">
        <f>S90-'[1]Low Income'!Q76</f>
        <v>0</v>
      </c>
      <c r="DA90" s="136">
        <f>T90-'[1]Low Income'!R76</f>
        <v>0</v>
      </c>
      <c r="DB90" s="136">
        <f>U90-'[1]Low Income'!S76</f>
        <v>0</v>
      </c>
      <c r="DC90" s="136">
        <f>V90-'[1]Low Income'!T76</f>
        <v>0</v>
      </c>
      <c r="DD90" s="136">
        <f>W90-'[1]Low Income'!U76</f>
        <v>0</v>
      </c>
      <c r="DE90" s="136">
        <f>X90-'[1]Low Income'!V76</f>
        <v>0</v>
      </c>
      <c r="DF90" s="136">
        <f>Y90-'[1]Low Income'!W76</f>
        <v>0</v>
      </c>
      <c r="DG90" s="136">
        <f>Z90-'[1]Low Income'!X76</f>
        <v>0</v>
      </c>
      <c r="DH90" s="136">
        <f>AA90-'[1]Low Income'!Y76</f>
        <v>0</v>
      </c>
      <c r="DI90" s="136">
        <f>AB90-'[1]Low Income'!Z76</f>
        <v>0</v>
      </c>
      <c r="DJ90" s="136">
        <f>AC90-'[1]Low Income'!AA76</f>
        <v>0</v>
      </c>
      <c r="DK90" s="136">
        <f>AD90-'[1]Low Income'!AB76</f>
        <v>0</v>
      </c>
      <c r="DL90" s="136">
        <f>AE90-'[1]Low Income'!AC76</f>
        <v>0</v>
      </c>
      <c r="DM90" s="136">
        <f>AF90-'[1]Low Income'!AD76</f>
        <v>0</v>
      </c>
      <c r="DN90" s="136">
        <f>AG90-'[1]Low Income'!AE76</f>
        <v>0</v>
      </c>
      <c r="DO90" s="136">
        <f>AH90-'[1]Low Income'!AF76</f>
        <v>0</v>
      </c>
      <c r="DP90" s="136">
        <f>AI90-'[1]Low Income'!AG76</f>
        <v>0</v>
      </c>
      <c r="DQ90" s="136">
        <f>AJ90-'[1]Low Income'!AH76</f>
        <v>0</v>
      </c>
      <c r="DR90" s="136">
        <f>AK90-'[1]Low Income'!AI76</f>
        <v>0</v>
      </c>
      <c r="DS90" s="136">
        <f>AL90-'[1]Low Income'!AJ76</f>
        <v>0</v>
      </c>
      <c r="DT90" s="136">
        <f>AM90-'[1]Low Income'!AK76</f>
        <v>0</v>
      </c>
      <c r="DU90" s="136">
        <f>AN90-'[1]Low Income'!AL76</f>
        <v>0</v>
      </c>
    </row>
    <row r="91" spans="1:125" x14ac:dyDescent="0.25">
      <c r="A91" s="242"/>
      <c r="B91" s="37" t="s">
        <v>7</v>
      </c>
      <c r="C91" s="10"/>
      <c r="D91" s="10"/>
      <c r="E91" s="83"/>
      <c r="F91" s="83"/>
      <c r="G91" s="83"/>
      <c r="H91" s="83"/>
      <c r="I91" s="83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L91" s="136">
        <f>E91-'[1]Low Income'!C77</f>
        <v>0</v>
      </c>
      <c r="CM91" s="136">
        <f>F91-'[1]Low Income'!D77</f>
        <v>0</v>
      </c>
      <c r="CN91" s="136">
        <f>G91-'[1]Low Income'!E77</f>
        <v>0</v>
      </c>
      <c r="CO91" s="136">
        <f>H91-'[1]Low Income'!F77</f>
        <v>0</v>
      </c>
      <c r="CP91" s="136">
        <f>I91-'[1]Low Income'!G77</f>
        <v>0</v>
      </c>
      <c r="CQ91" s="136">
        <f>J91-'[1]Low Income'!H77</f>
        <v>0</v>
      </c>
      <c r="CR91" s="136">
        <f>K91-'[1]Low Income'!I77</f>
        <v>0</v>
      </c>
      <c r="CS91" s="136">
        <f>L91-'[1]Low Income'!J77</f>
        <v>0</v>
      </c>
      <c r="CT91" s="136">
        <f>M91-'[1]Low Income'!K77</f>
        <v>0</v>
      </c>
      <c r="CU91" s="136">
        <f>N91-'[1]Low Income'!L77</f>
        <v>0</v>
      </c>
      <c r="CV91" s="136">
        <f>O91-'[1]Low Income'!M77</f>
        <v>0</v>
      </c>
      <c r="CW91" s="136">
        <f>P91-'[1]Low Income'!N77</f>
        <v>0</v>
      </c>
      <c r="CX91" s="136">
        <f>Q91-'[1]Low Income'!O77</f>
        <v>0</v>
      </c>
      <c r="CY91" s="136">
        <f>R91-'[1]Low Income'!P77</f>
        <v>0</v>
      </c>
      <c r="CZ91" s="136">
        <f>S91-'[1]Low Income'!Q77</f>
        <v>0</v>
      </c>
      <c r="DA91" s="136">
        <f>T91-'[1]Low Income'!R77</f>
        <v>0</v>
      </c>
      <c r="DB91" s="136">
        <f>U91-'[1]Low Income'!S77</f>
        <v>0</v>
      </c>
      <c r="DC91" s="136">
        <f>V91-'[1]Low Income'!T77</f>
        <v>0</v>
      </c>
      <c r="DD91" s="136">
        <f>W91-'[1]Low Income'!U77</f>
        <v>0</v>
      </c>
      <c r="DE91" s="136">
        <f>X91-'[1]Low Income'!V77</f>
        <v>0</v>
      </c>
      <c r="DF91" s="136">
        <f>Y91-'[1]Low Income'!W77</f>
        <v>0</v>
      </c>
      <c r="DG91" s="136">
        <f>Z91-'[1]Low Income'!X77</f>
        <v>0</v>
      </c>
      <c r="DH91" s="136">
        <f>AA91-'[1]Low Income'!Y77</f>
        <v>0</v>
      </c>
      <c r="DI91" s="136">
        <f>AB91-'[1]Low Income'!Z77</f>
        <v>0</v>
      </c>
      <c r="DJ91" s="136">
        <f>AC91-'[1]Low Income'!AA77</f>
        <v>0</v>
      </c>
      <c r="DK91" s="136">
        <f>AD91-'[1]Low Income'!AB77</f>
        <v>0</v>
      </c>
      <c r="DL91" s="136">
        <f>AE91-'[1]Low Income'!AC77</f>
        <v>0</v>
      </c>
      <c r="DM91" s="136">
        <f>AF91-'[1]Low Income'!AD77</f>
        <v>0</v>
      </c>
      <c r="DN91" s="136">
        <f>AG91-'[1]Low Income'!AE77</f>
        <v>0</v>
      </c>
      <c r="DO91" s="136">
        <f>AH91-'[1]Low Income'!AF77</f>
        <v>0</v>
      </c>
      <c r="DP91" s="136">
        <f>AI91-'[1]Low Income'!AG77</f>
        <v>0</v>
      </c>
      <c r="DQ91" s="136">
        <f>AJ91-'[1]Low Income'!AH77</f>
        <v>0</v>
      </c>
      <c r="DR91" s="136">
        <f>AK91-'[1]Low Income'!AI77</f>
        <v>0</v>
      </c>
      <c r="DS91" s="136">
        <f>AL91-'[1]Low Income'!AJ77</f>
        <v>0</v>
      </c>
      <c r="DT91" s="136">
        <f>AM91-'[1]Low Income'!AK77</f>
        <v>0</v>
      </c>
      <c r="DU91" s="136">
        <f>AN91-'[1]Low Income'!AL77</f>
        <v>0</v>
      </c>
    </row>
    <row r="92" spans="1:125" ht="15.75" thickBot="1" x14ac:dyDescent="0.3">
      <c r="A92" s="243"/>
      <c r="B92" s="37" t="s">
        <v>8</v>
      </c>
      <c r="C92" s="10"/>
      <c r="D92" s="10"/>
      <c r="E92" s="83"/>
      <c r="F92" s="83"/>
      <c r="G92" s="83"/>
      <c r="H92" s="83"/>
      <c r="I92" s="8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L92" s="136">
        <f>E92-'[1]Low Income'!C78</f>
        <v>0</v>
      </c>
      <c r="CM92" s="136">
        <f>F92-'[1]Low Income'!D78</f>
        <v>0</v>
      </c>
      <c r="CN92" s="136">
        <f>G92-'[1]Low Income'!E78</f>
        <v>0</v>
      </c>
      <c r="CO92" s="136">
        <f>H92-'[1]Low Income'!F78</f>
        <v>0</v>
      </c>
      <c r="CP92" s="136">
        <f>I92-'[1]Low Income'!G78</f>
        <v>0</v>
      </c>
      <c r="CQ92" s="136">
        <f>J92-'[1]Low Income'!H78</f>
        <v>0</v>
      </c>
      <c r="CR92" s="136">
        <f>K92-'[1]Low Income'!I78</f>
        <v>0</v>
      </c>
      <c r="CS92" s="136">
        <f>L92-'[1]Low Income'!J78</f>
        <v>0</v>
      </c>
      <c r="CT92" s="136">
        <f>M92-'[1]Low Income'!K78</f>
        <v>0</v>
      </c>
      <c r="CU92" s="136">
        <f>N92-'[1]Low Income'!L78</f>
        <v>0</v>
      </c>
      <c r="CV92" s="136">
        <f>O92-'[1]Low Income'!M78</f>
        <v>0</v>
      </c>
      <c r="CW92" s="136">
        <f>P92-'[1]Low Income'!N78</f>
        <v>0</v>
      </c>
      <c r="CX92" s="136">
        <f>Q92-'[1]Low Income'!O78</f>
        <v>0</v>
      </c>
      <c r="CY92" s="136">
        <f>R92-'[1]Low Income'!P78</f>
        <v>0</v>
      </c>
      <c r="CZ92" s="136">
        <f>S92-'[1]Low Income'!Q78</f>
        <v>0</v>
      </c>
      <c r="DA92" s="136">
        <f>T92-'[1]Low Income'!R78</f>
        <v>0</v>
      </c>
      <c r="DB92" s="136">
        <f>U92-'[1]Low Income'!S78</f>
        <v>0</v>
      </c>
      <c r="DC92" s="136">
        <f>V92-'[1]Low Income'!T78</f>
        <v>0</v>
      </c>
      <c r="DD92" s="136">
        <f>W92-'[1]Low Income'!U78</f>
        <v>0</v>
      </c>
      <c r="DE92" s="136">
        <f>X92-'[1]Low Income'!V78</f>
        <v>0</v>
      </c>
      <c r="DF92" s="136">
        <f>Y92-'[1]Low Income'!W78</f>
        <v>0</v>
      </c>
      <c r="DG92" s="136">
        <f>Z92-'[1]Low Income'!X78</f>
        <v>0</v>
      </c>
      <c r="DH92" s="136">
        <f>AA92-'[1]Low Income'!Y78</f>
        <v>0</v>
      </c>
      <c r="DI92" s="136">
        <f>AB92-'[1]Low Income'!Z78</f>
        <v>0</v>
      </c>
      <c r="DJ92" s="136">
        <f>AC92-'[1]Low Income'!AA78</f>
        <v>0</v>
      </c>
      <c r="DK92" s="136">
        <f>AD92-'[1]Low Income'!AB78</f>
        <v>0</v>
      </c>
      <c r="DL92" s="136">
        <f>AE92-'[1]Low Income'!AC78</f>
        <v>0</v>
      </c>
      <c r="DM92" s="136">
        <f>AF92-'[1]Low Income'!AD78</f>
        <v>0</v>
      </c>
      <c r="DN92" s="136">
        <f>AG92-'[1]Low Income'!AE78</f>
        <v>0</v>
      </c>
      <c r="DO92" s="136">
        <f>AH92-'[1]Low Income'!AF78</f>
        <v>0</v>
      </c>
      <c r="DP92" s="136">
        <f>AI92-'[1]Low Income'!AG78</f>
        <v>0</v>
      </c>
      <c r="DQ92" s="136">
        <f>AJ92-'[1]Low Income'!AH78</f>
        <v>0</v>
      </c>
      <c r="DR92" s="136">
        <f>AK92-'[1]Low Income'!AI78</f>
        <v>0</v>
      </c>
      <c r="DS92" s="136">
        <f>AL92-'[1]Low Income'!AJ78</f>
        <v>0</v>
      </c>
      <c r="DT92" s="136">
        <f>AM92-'[1]Low Income'!AK78</f>
        <v>0</v>
      </c>
      <c r="DU92" s="136">
        <f>AN92-'[1]Low Income'!AL78</f>
        <v>0</v>
      </c>
    </row>
    <row r="94" spans="1:125" x14ac:dyDescent="0.25">
      <c r="E94" s="9"/>
      <c r="F94" s="9"/>
      <c r="G94" s="9"/>
      <c r="H94" s="9"/>
      <c r="I94" s="9"/>
      <c r="J94" s="99"/>
      <c r="K94" s="99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5"/>
      <c r="AP94" s="95"/>
    </row>
  </sheetData>
  <mergeCells count="7">
    <mergeCell ref="A9:A15"/>
    <mergeCell ref="C21:O21"/>
    <mergeCell ref="A80:A92"/>
    <mergeCell ref="A23:A31"/>
    <mergeCell ref="A35:A47"/>
    <mergeCell ref="A50:A62"/>
    <mergeCell ref="A65:A7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3" tint="-0.499984740745262"/>
  </sheetPr>
  <dimension ref="A1:CJ95"/>
  <sheetViews>
    <sheetView topLeftCell="AK1" zoomScale="70" zoomScaleNormal="70" workbookViewId="0">
      <selection activeCell="BE21" sqref="BE21"/>
    </sheetView>
  </sheetViews>
  <sheetFormatPr defaultRowHeight="15" x14ac:dyDescent="0.25"/>
  <cols>
    <col min="1" max="1" width="4.28515625" customWidth="1"/>
    <col min="2" max="2" width="27.140625" bestFit="1" customWidth="1"/>
    <col min="3" max="88" width="15.7109375" customWidth="1"/>
  </cols>
  <sheetData>
    <row r="1" spans="1:88" s="6" customFormat="1" x14ac:dyDescent="0.25"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09"/>
    </row>
    <row r="2" spans="1:88" s="6" customFormat="1" x14ac:dyDescent="0.25">
      <c r="B2" s="141"/>
      <c r="C2" s="141"/>
      <c r="D2" s="141"/>
      <c r="E2" s="141"/>
      <c r="F2" s="141"/>
      <c r="G2" s="141"/>
      <c r="H2" s="141"/>
      <c r="I2" s="109"/>
      <c r="J2" s="109"/>
      <c r="K2" s="109"/>
      <c r="L2" s="109"/>
      <c r="M2" s="109"/>
    </row>
    <row r="3" spans="1:88" s="6" customFormat="1" x14ac:dyDescent="0.25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09"/>
    </row>
    <row r="4" spans="1:88" s="6" customFormat="1" x14ac:dyDescent="0.2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2" customFormat="1" x14ac:dyDescent="0.25">
      <c r="B5" s="45" t="s">
        <v>52</v>
      </c>
      <c r="C5" s="33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0</v>
      </c>
      <c r="G5" s="45">
        <f t="shared" ref="G5:BR5" si="0">SUM(G23:G32,G35:G47,G50:G62,G65:G77,G80:G92)</f>
        <v>0</v>
      </c>
      <c r="H5" s="45">
        <f t="shared" si="0"/>
        <v>0</v>
      </c>
      <c r="I5" s="45">
        <f t="shared" si="0"/>
        <v>0</v>
      </c>
      <c r="J5" s="45">
        <f t="shared" si="0"/>
        <v>443727.90613288776</v>
      </c>
      <c r="K5" s="45">
        <f t="shared" si="0"/>
        <v>567918.73776460078</v>
      </c>
      <c r="L5" s="45">
        <f t="shared" si="0"/>
        <v>991910.78550908144</v>
      </c>
      <c r="M5" s="45">
        <f t="shared" si="0"/>
        <v>1304268.2814154467</v>
      </c>
      <c r="N5" s="45">
        <f t="shared" si="0"/>
        <v>1640329.3837532455</v>
      </c>
      <c r="O5" s="45">
        <f t="shared" si="0"/>
        <v>2219951.1272138748</v>
      </c>
      <c r="P5" s="45">
        <f t="shared" si="0"/>
        <v>2349841.2503441069</v>
      </c>
      <c r="Q5" s="45">
        <f t="shared" si="0"/>
        <v>2546687.139246678</v>
      </c>
      <c r="R5" s="45">
        <f t="shared" si="0"/>
        <v>2805900.4285791456</v>
      </c>
      <c r="S5" s="45">
        <f t="shared" si="0"/>
        <v>3445342.3059322424</v>
      </c>
      <c r="T5" s="45">
        <f t="shared" si="0"/>
        <v>3483528.8540095934</v>
      </c>
      <c r="U5" s="45">
        <f t="shared" si="0"/>
        <v>3483528.8540095934</v>
      </c>
      <c r="V5" s="45">
        <f t="shared" si="0"/>
        <v>4203691.6716779377</v>
      </c>
      <c r="W5" s="45">
        <f t="shared" si="0"/>
        <v>5061050.242182795</v>
      </c>
      <c r="X5" s="45">
        <f t="shared" si="0"/>
        <v>5973635.1424821755</v>
      </c>
      <c r="Y5" s="45">
        <f t="shared" si="0"/>
        <v>7059034.5559704965</v>
      </c>
      <c r="Z5" s="45">
        <f t="shared" si="0"/>
        <v>7645430.1993671963</v>
      </c>
      <c r="AA5" s="45">
        <f t="shared" si="0"/>
        <v>7815156.5445069978</v>
      </c>
      <c r="AB5" s="45">
        <f t="shared" si="0"/>
        <v>9684625.0352396034</v>
      </c>
      <c r="AC5" s="45">
        <f t="shared" si="0"/>
        <v>9758682.761335535</v>
      </c>
      <c r="AD5" s="45">
        <f t="shared" si="0"/>
        <v>9924376.3243045881</v>
      </c>
      <c r="AE5" s="45">
        <f t="shared" si="0"/>
        <v>10283892.388754468</v>
      </c>
      <c r="AF5" s="45">
        <f t="shared" si="0"/>
        <v>11013067.411856333</v>
      </c>
      <c r="AG5" s="45">
        <f t="shared" si="0"/>
        <v>11782763.806148758</v>
      </c>
      <c r="AH5" s="45">
        <f t="shared" si="0"/>
        <v>12516318.578191509</v>
      </c>
      <c r="AI5" s="45">
        <f t="shared" si="0"/>
        <v>13207387.089018637</v>
      </c>
      <c r="AJ5" s="45">
        <f t="shared" si="0"/>
        <v>14155407.486350881</v>
      </c>
      <c r="AK5" s="45">
        <f t="shared" si="0"/>
        <v>15888150.588776069</v>
      </c>
      <c r="AL5" s="45">
        <f t="shared" si="0"/>
        <v>16427989.51468822</v>
      </c>
      <c r="AM5" s="45">
        <f t="shared" si="0"/>
        <v>17340318.007020574</v>
      </c>
      <c r="AN5" s="45">
        <f t="shared" si="0"/>
        <v>19599287.297879733</v>
      </c>
      <c r="AO5" s="45">
        <f t="shared" si="0"/>
        <v>19599287.297879767</v>
      </c>
      <c r="AP5" s="45">
        <f t="shared" si="0"/>
        <v>19599287.297879811</v>
      </c>
      <c r="AQ5" s="45">
        <f t="shared" si="0"/>
        <v>19599287.297879852</v>
      </c>
      <c r="AR5" s="45">
        <f t="shared" si="0"/>
        <v>19599287.297879886</v>
      </c>
      <c r="AS5" s="45">
        <f t="shared" si="0"/>
        <v>19599287.297879931</v>
      </c>
      <c r="AT5" s="45">
        <f t="shared" si="0"/>
        <v>19599287.297879972</v>
      </c>
      <c r="AU5" s="45">
        <f t="shared" si="0"/>
        <v>19599287.297880009</v>
      </c>
      <c r="AV5" s="45">
        <f t="shared" si="0"/>
        <v>19599287.29788005</v>
      </c>
      <c r="AW5" s="45">
        <f t="shared" si="0"/>
        <v>19599287.297880091</v>
      </c>
      <c r="AX5" s="45">
        <f t="shared" si="0"/>
        <v>19599287.297880132</v>
      </c>
      <c r="AY5" s="45">
        <f t="shared" si="0"/>
        <v>19599287.297880169</v>
      </c>
      <c r="AZ5" s="45">
        <f t="shared" si="0"/>
        <v>19599287.29788021</v>
      </c>
      <c r="BA5" s="45">
        <f t="shared" si="0"/>
        <v>19599287.297880251</v>
      </c>
      <c r="BB5" s="45">
        <f t="shared" si="0"/>
        <v>0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8" customFormat="1" x14ac:dyDescent="0.25">
      <c r="B6" s="40" t="s">
        <v>53</v>
      </c>
      <c r="C6" s="10">
        <f>SUM(C23:C32)</f>
        <v>0</v>
      </c>
      <c r="D6" s="40">
        <f>SUM(D23:D32)</f>
        <v>0</v>
      </c>
      <c r="E6" s="40">
        <f>SUM(E23:E32)</f>
        <v>0</v>
      </c>
      <c r="F6" s="40">
        <f>SUM(F23:F32)</f>
        <v>0</v>
      </c>
      <c r="G6" s="40">
        <f t="shared" ref="G6:BR6" si="2">SUM(G23:G32)</f>
        <v>0</v>
      </c>
      <c r="H6" s="40">
        <f t="shared" si="2"/>
        <v>0</v>
      </c>
      <c r="I6" s="40">
        <f t="shared" si="2"/>
        <v>0</v>
      </c>
      <c r="J6" s="40">
        <f t="shared" si="2"/>
        <v>380805.28827487573</v>
      </c>
      <c r="K6" s="40">
        <f t="shared" si="2"/>
        <v>501928.36477526685</v>
      </c>
      <c r="L6" s="40">
        <f t="shared" si="2"/>
        <v>925920.41251974751</v>
      </c>
      <c r="M6" s="40">
        <f t="shared" si="2"/>
        <v>1238277.9084261127</v>
      </c>
      <c r="N6" s="40">
        <f t="shared" si="2"/>
        <v>1552420.7103824646</v>
      </c>
      <c r="O6" s="40">
        <f t="shared" si="2"/>
        <v>2132042.4538430944</v>
      </c>
      <c r="P6" s="40">
        <f t="shared" si="2"/>
        <v>2210211.255786926</v>
      </c>
      <c r="Q6" s="40">
        <f t="shared" si="2"/>
        <v>2311746.2348253722</v>
      </c>
      <c r="R6" s="40">
        <f t="shared" si="2"/>
        <v>2570959.5241578398</v>
      </c>
      <c r="S6" s="40">
        <f t="shared" si="2"/>
        <v>3210401.4015109367</v>
      </c>
      <c r="T6" s="40">
        <f t="shared" si="2"/>
        <v>3248587.9495882876</v>
      </c>
      <c r="U6" s="40">
        <f t="shared" si="2"/>
        <v>3248587.9495882876</v>
      </c>
      <c r="V6" s="40">
        <f t="shared" si="2"/>
        <v>3880212.1470215563</v>
      </c>
      <c r="W6" s="40">
        <f t="shared" si="2"/>
        <v>4727520.7228427669</v>
      </c>
      <c r="X6" s="40">
        <f t="shared" si="2"/>
        <v>5636088.459978153</v>
      </c>
      <c r="Y6" s="40">
        <f t="shared" si="2"/>
        <v>6603022.5650564972</v>
      </c>
      <c r="Z6" s="40">
        <f t="shared" si="2"/>
        <v>6835413.0562241077</v>
      </c>
      <c r="AA6" s="40">
        <f t="shared" si="2"/>
        <v>6854246.619664765</v>
      </c>
      <c r="AB6" s="40">
        <f t="shared" si="2"/>
        <v>7679218.4627345167</v>
      </c>
      <c r="AC6" s="40">
        <f t="shared" si="2"/>
        <v>7681656.3510994911</v>
      </c>
      <c r="AD6" s="40">
        <f t="shared" si="2"/>
        <v>7714571.4514664393</v>
      </c>
      <c r="AE6" s="40">
        <f t="shared" si="2"/>
        <v>7873274.2128876094</v>
      </c>
      <c r="AF6" s="40">
        <f t="shared" si="2"/>
        <v>8036858.1779971728</v>
      </c>
      <c r="AG6" s="40">
        <f t="shared" si="2"/>
        <v>8051167.1012056014</v>
      </c>
      <c r="AH6" s="40">
        <f t="shared" si="2"/>
        <v>8113564.7776837461</v>
      </c>
      <c r="AI6" s="40">
        <f t="shared" si="2"/>
        <v>8259887.1164797721</v>
      </c>
      <c r="AJ6" s="40">
        <f t="shared" si="2"/>
        <v>8363781.6343599968</v>
      </c>
      <c r="AK6" s="40">
        <f t="shared" si="2"/>
        <v>8831765.991047876</v>
      </c>
      <c r="AL6" s="40">
        <f t="shared" si="2"/>
        <v>8964391.9992247671</v>
      </c>
      <c r="AM6" s="40">
        <f t="shared" si="2"/>
        <v>9412358.9217139073</v>
      </c>
      <c r="AN6" s="40">
        <f t="shared" si="2"/>
        <v>9839888.9607164785</v>
      </c>
      <c r="AO6" s="40">
        <f t="shared" si="2"/>
        <v>9839888.960716486</v>
      </c>
      <c r="AP6" s="40">
        <f t="shared" si="2"/>
        <v>9839888.9607164972</v>
      </c>
      <c r="AQ6" s="40">
        <f t="shared" si="2"/>
        <v>9839888.9607165083</v>
      </c>
      <c r="AR6" s="40">
        <f t="shared" si="2"/>
        <v>9839888.9607165158</v>
      </c>
      <c r="AS6" s="40">
        <f t="shared" si="2"/>
        <v>9839888.960716527</v>
      </c>
      <c r="AT6" s="40">
        <f t="shared" si="2"/>
        <v>9839888.9607165381</v>
      </c>
      <c r="AU6" s="40">
        <f t="shared" si="2"/>
        <v>9839888.9607165474</v>
      </c>
      <c r="AV6" s="40">
        <f t="shared" si="2"/>
        <v>9839888.9607165568</v>
      </c>
      <c r="AW6" s="40">
        <f t="shared" si="2"/>
        <v>9839888.9607165679</v>
      </c>
      <c r="AX6" s="40">
        <f t="shared" si="2"/>
        <v>9839888.9607165772</v>
      </c>
      <c r="AY6" s="40">
        <f t="shared" si="2"/>
        <v>9839888.9607165866</v>
      </c>
      <c r="AZ6" s="40">
        <f t="shared" si="2"/>
        <v>9839888.9607165977</v>
      </c>
      <c r="BA6" s="40">
        <f t="shared" si="2"/>
        <v>9839888.960716607</v>
      </c>
      <c r="BB6" s="40">
        <f t="shared" si="2"/>
        <v>0</v>
      </c>
      <c r="BC6" s="40">
        <f t="shared" si="2"/>
        <v>0</v>
      </c>
      <c r="BD6" s="40">
        <f t="shared" si="2"/>
        <v>0</v>
      </c>
      <c r="BE6" s="40">
        <f t="shared" si="2"/>
        <v>0</v>
      </c>
      <c r="BF6" s="40">
        <f t="shared" si="2"/>
        <v>0</v>
      </c>
      <c r="BG6" s="40">
        <f t="shared" si="2"/>
        <v>0</v>
      </c>
      <c r="BH6" s="40">
        <f t="shared" si="2"/>
        <v>0</v>
      </c>
      <c r="BI6" s="40">
        <f t="shared" si="2"/>
        <v>0</v>
      </c>
      <c r="BJ6" s="40">
        <f t="shared" si="2"/>
        <v>0</v>
      </c>
      <c r="BK6" s="40">
        <f t="shared" si="2"/>
        <v>0</v>
      </c>
      <c r="BL6" s="40">
        <f t="shared" si="2"/>
        <v>0</v>
      </c>
      <c r="BM6" s="40">
        <f t="shared" si="2"/>
        <v>0</v>
      </c>
      <c r="BN6" s="40">
        <f t="shared" si="2"/>
        <v>0</v>
      </c>
      <c r="BO6" s="40">
        <f t="shared" si="2"/>
        <v>0</v>
      </c>
      <c r="BP6" s="40">
        <f t="shared" si="2"/>
        <v>0</v>
      </c>
      <c r="BQ6" s="40">
        <f t="shared" si="2"/>
        <v>0</v>
      </c>
      <c r="BR6" s="40">
        <f t="shared" si="2"/>
        <v>0</v>
      </c>
      <c r="BS6" s="40">
        <f t="shared" ref="BS6:CJ6" si="3">SUM(BS23:BS32)</f>
        <v>0</v>
      </c>
      <c r="BT6" s="40">
        <f t="shared" si="3"/>
        <v>0</v>
      </c>
      <c r="BU6" s="40">
        <f t="shared" si="3"/>
        <v>0</v>
      </c>
      <c r="BV6" s="40">
        <f t="shared" si="3"/>
        <v>0</v>
      </c>
      <c r="BW6" s="40">
        <f t="shared" si="3"/>
        <v>0</v>
      </c>
      <c r="BX6" s="40">
        <f t="shared" si="3"/>
        <v>0</v>
      </c>
      <c r="BY6" s="40">
        <f t="shared" si="3"/>
        <v>0</v>
      </c>
      <c r="BZ6" s="40">
        <f t="shared" si="3"/>
        <v>0</v>
      </c>
      <c r="CA6" s="40">
        <f t="shared" si="3"/>
        <v>0</v>
      </c>
      <c r="CB6" s="40">
        <f t="shared" si="3"/>
        <v>0</v>
      </c>
      <c r="CC6" s="40">
        <f t="shared" si="3"/>
        <v>0</v>
      </c>
      <c r="CD6" s="40">
        <f t="shared" si="3"/>
        <v>0</v>
      </c>
      <c r="CE6" s="40">
        <f t="shared" si="3"/>
        <v>0</v>
      </c>
      <c r="CF6" s="40">
        <f t="shared" si="3"/>
        <v>0</v>
      </c>
      <c r="CG6" s="40">
        <f t="shared" si="3"/>
        <v>0</v>
      </c>
      <c r="CH6" s="40">
        <f t="shared" si="3"/>
        <v>0</v>
      </c>
      <c r="CI6" s="40">
        <f t="shared" si="3"/>
        <v>0</v>
      </c>
      <c r="CJ6" s="40">
        <f t="shared" si="3"/>
        <v>0</v>
      </c>
    </row>
    <row r="7" spans="1:88" s="8" customFormat="1" x14ac:dyDescent="0.25">
      <c r="B7" s="40" t="s">
        <v>54</v>
      </c>
      <c r="C7" s="10">
        <f>SUM(C35:C47,C50:C62,C65:C77,C80:C92)</f>
        <v>0</v>
      </c>
      <c r="D7" s="40">
        <f>SUM(D35:D47,D50:D62,D65:D77,D80:D92)</f>
        <v>0</v>
      </c>
      <c r="E7" s="40">
        <f>SUM(E35:E47,E50:E62,E65:E77,E80:E92)</f>
        <v>0</v>
      </c>
      <c r="F7" s="40">
        <f>SUM(F35:F47,F50:F62,F65:F77,F80:F92)</f>
        <v>0</v>
      </c>
      <c r="G7" s="40">
        <f t="shared" ref="G7:BR7" si="4">SUM(G35:G47,G50:G62,G65:G77,G80:G92)</f>
        <v>0</v>
      </c>
      <c r="H7" s="40">
        <f t="shared" si="4"/>
        <v>0</v>
      </c>
      <c r="I7" s="40">
        <f t="shared" si="4"/>
        <v>0</v>
      </c>
      <c r="J7" s="40">
        <f t="shared" si="4"/>
        <v>62922.61785801204</v>
      </c>
      <c r="K7" s="40">
        <f t="shared" si="4"/>
        <v>65990.372989333919</v>
      </c>
      <c r="L7" s="40">
        <f t="shared" si="4"/>
        <v>65990.372989333919</v>
      </c>
      <c r="M7" s="40">
        <f t="shared" si="4"/>
        <v>65990.372989333919</v>
      </c>
      <c r="N7" s="40">
        <f t="shared" si="4"/>
        <v>87908.673370780773</v>
      </c>
      <c r="O7" s="40">
        <f t="shared" si="4"/>
        <v>87908.673370780773</v>
      </c>
      <c r="P7" s="40">
        <f t="shared" si="4"/>
        <v>139629.99455718155</v>
      </c>
      <c r="Q7" s="40">
        <f t="shared" si="4"/>
        <v>234940.90442130645</v>
      </c>
      <c r="R7" s="40">
        <f t="shared" si="4"/>
        <v>234940.90442130645</v>
      </c>
      <c r="S7" s="40">
        <f t="shared" si="4"/>
        <v>234940.90442130645</v>
      </c>
      <c r="T7" s="40">
        <f t="shared" si="4"/>
        <v>234940.90442130645</v>
      </c>
      <c r="U7" s="40">
        <f t="shared" si="4"/>
        <v>234940.90442130645</v>
      </c>
      <c r="V7" s="40">
        <f t="shared" si="4"/>
        <v>323479.52465638163</v>
      </c>
      <c r="W7" s="40">
        <f t="shared" si="4"/>
        <v>333529.51934002695</v>
      </c>
      <c r="X7" s="40">
        <f t="shared" si="4"/>
        <v>337546.68250402214</v>
      </c>
      <c r="Y7" s="40">
        <f t="shared" si="4"/>
        <v>456011.99091399839</v>
      </c>
      <c r="Z7" s="40">
        <f t="shared" si="4"/>
        <v>810017.14314308937</v>
      </c>
      <c r="AA7" s="40">
        <f t="shared" si="4"/>
        <v>960909.92484223377</v>
      </c>
      <c r="AB7" s="40">
        <f t="shared" si="4"/>
        <v>2005406.5725050832</v>
      </c>
      <c r="AC7" s="40">
        <f t="shared" si="4"/>
        <v>2077026.4102360413</v>
      </c>
      <c r="AD7" s="40">
        <f t="shared" si="4"/>
        <v>2209804.8728381456</v>
      </c>
      <c r="AE7" s="40">
        <f t="shared" si="4"/>
        <v>2410618.1758668567</v>
      </c>
      <c r="AF7" s="40">
        <f t="shared" si="4"/>
        <v>2976209.2338591581</v>
      </c>
      <c r="AG7" s="40">
        <f t="shared" si="4"/>
        <v>3731596.7049431568</v>
      </c>
      <c r="AH7" s="40">
        <f t="shared" si="4"/>
        <v>4402753.8005077625</v>
      </c>
      <c r="AI7" s="40">
        <f t="shared" si="4"/>
        <v>4947499.9725388661</v>
      </c>
      <c r="AJ7" s="40">
        <f t="shared" si="4"/>
        <v>5791625.8519908832</v>
      </c>
      <c r="AK7" s="40">
        <f t="shared" si="4"/>
        <v>7056384.5977281891</v>
      </c>
      <c r="AL7" s="40">
        <f t="shared" si="4"/>
        <v>7463597.5154634528</v>
      </c>
      <c r="AM7" s="40">
        <f t="shared" si="4"/>
        <v>7927959.0853066677</v>
      </c>
      <c r="AN7" s="40">
        <f t="shared" si="4"/>
        <v>9759398.3371632546</v>
      </c>
      <c r="AO7" s="40">
        <f t="shared" si="4"/>
        <v>9759398.3371632826</v>
      </c>
      <c r="AP7" s="40">
        <f t="shared" si="4"/>
        <v>9759398.3371633142</v>
      </c>
      <c r="AQ7" s="40">
        <f t="shared" si="4"/>
        <v>9759398.337163344</v>
      </c>
      <c r="AR7" s="40">
        <f t="shared" si="4"/>
        <v>9759398.3371633738</v>
      </c>
      <c r="AS7" s="40">
        <f t="shared" si="4"/>
        <v>9759398.3371634055</v>
      </c>
      <c r="AT7" s="40">
        <f t="shared" si="4"/>
        <v>9759398.3371634334</v>
      </c>
      <c r="AU7" s="40">
        <f t="shared" si="4"/>
        <v>9759398.3371634632</v>
      </c>
      <c r="AV7" s="40">
        <f t="shared" si="4"/>
        <v>9759398.3371634949</v>
      </c>
      <c r="AW7" s="40">
        <f t="shared" si="4"/>
        <v>9759398.3371635228</v>
      </c>
      <c r="AX7" s="40">
        <f t="shared" si="4"/>
        <v>9759398.3371635545</v>
      </c>
      <c r="AY7" s="40">
        <f t="shared" si="4"/>
        <v>9759398.3371635843</v>
      </c>
      <c r="AZ7" s="40">
        <f t="shared" si="4"/>
        <v>9759398.3371636122</v>
      </c>
      <c r="BA7" s="40">
        <f t="shared" si="4"/>
        <v>9759398.3371636439</v>
      </c>
      <c r="BB7" s="40">
        <f t="shared" si="4"/>
        <v>0</v>
      </c>
      <c r="BC7" s="40">
        <f t="shared" si="4"/>
        <v>0</v>
      </c>
      <c r="BD7" s="40">
        <f t="shared" si="4"/>
        <v>0</v>
      </c>
      <c r="BE7" s="40">
        <f t="shared" si="4"/>
        <v>0</v>
      </c>
      <c r="BF7" s="40">
        <f t="shared" si="4"/>
        <v>0</v>
      </c>
      <c r="BG7" s="40">
        <f t="shared" si="4"/>
        <v>0</v>
      </c>
      <c r="BH7" s="40">
        <f t="shared" si="4"/>
        <v>0</v>
      </c>
      <c r="BI7" s="40">
        <f t="shared" si="4"/>
        <v>0</v>
      </c>
      <c r="BJ7" s="40">
        <f t="shared" si="4"/>
        <v>0</v>
      </c>
      <c r="BK7" s="40">
        <f t="shared" si="4"/>
        <v>0</v>
      </c>
      <c r="BL7" s="40">
        <f t="shared" si="4"/>
        <v>0</v>
      </c>
      <c r="BM7" s="40">
        <f t="shared" si="4"/>
        <v>0</v>
      </c>
      <c r="BN7" s="40">
        <f t="shared" si="4"/>
        <v>0</v>
      </c>
      <c r="BO7" s="40">
        <f t="shared" si="4"/>
        <v>0</v>
      </c>
      <c r="BP7" s="40">
        <f t="shared" si="4"/>
        <v>0</v>
      </c>
      <c r="BQ7" s="40">
        <f t="shared" si="4"/>
        <v>0</v>
      </c>
      <c r="BR7" s="40">
        <f t="shared" si="4"/>
        <v>0</v>
      </c>
      <c r="BS7" s="40">
        <f t="shared" ref="BS7:CJ7" si="5">SUM(BS35:BS47,BS50:BS62,BS65:BS77,BS80:BS92)</f>
        <v>0</v>
      </c>
      <c r="BT7" s="40">
        <f t="shared" si="5"/>
        <v>0</v>
      </c>
      <c r="BU7" s="40">
        <f t="shared" si="5"/>
        <v>0</v>
      </c>
      <c r="BV7" s="40">
        <f t="shared" si="5"/>
        <v>0</v>
      </c>
      <c r="BW7" s="40">
        <f t="shared" si="5"/>
        <v>0</v>
      </c>
      <c r="BX7" s="40">
        <f t="shared" si="5"/>
        <v>0</v>
      </c>
      <c r="BY7" s="40">
        <f t="shared" si="5"/>
        <v>0</v>
      </c>
      <c r="BZ7" s="40">
        <f t="shared" si="5"/>
        <v>0</v>
      </c>
      <c r="CA7" s="40">
        <f t="shared" si="5"/>
        <v>0</v>
      </c>
      <c r="CB7" s="40">
        <f t="shared" si="5"/>
        <v>0</v>
      </c>
      <c r="CC7" s="40">
        <f t="shared" si="5"/>
        <v>0</v>
      </c>
      <c r="CD7" s="40">
        <f t="shared" si="5"/>
        <v>0</v>
      </c>
      <c r="CE7" s="40">
        <f t="shared" si="5"/>
        <v>0</v>
      </c>
      <c r="CF7" s="40">
        <f t="shared" si="5"/>
        <v>0</v>
      </c>
      <c r="CG7" s="40">
        <f t="shared" si="5"/>
        <v>0</v>
      </c>
      <c r="CH7" s="40">
        <f t="shared" si="5"/>
        <v>0</v>
      </c>
      <c r="CI7" s="40">
        <f t="shared" si="5"/>
        <v>0</v>
      </c>
      <c r="CJ7" s="40">
        <f t="shared" si="5"/>
        <v>0</v>
      </c>
    </row>
    <row r="8" spans="1:88" s="6" customFormat="1" ht="15.75" thickBot="1" x14ac:dyDescent="0.3"/>
    <row r="9" spans="1:88" s="46" customFormat="1" x14ac:dyDescent="0.25">
      <c r="A9" s="23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s="46" customFormat="1" x14ac:dyDescent="0.25">
      <c r="A10" s="239"/>
      <c r="B10" s="18" t="s">
        <v>36</v>
      </c>
      <c r="C10" s="40">
        <f>SUM(C23:C32)</f>
        <v>0</v>
      </c>
      <c r="D10" s="40">
        <f>SUM(D23:D32)</f>
        <v>0</v>
      </c>
      <c r="E10" s="40">
        <f>ROUND(SUM(E23:E32),2)</f>
        <v>0</v>
      </c>
      <c r="F10" s="40">
        <f t="shared" ref="F10:AK10" si="6">SUM(F23:F32)</f>
        <v>0</v>
      </c>
      <c r="G10" s="40">
        <f t="shared" si="6"/>
        <v>0</v>
      </c>
      <c r="H10" s="40">
        <f t="shared" si="6"/>
        <v>0</v>
      </c>
      <c r="I10" s="40">
        <f t="shared" si="6"/>
        <v>0</v>
      </c>
      <c r="J10" s="40">
        <f t="shared" si="6"/>
        <v>380805.28827487573</v>
      </c>
      <c r="K10" s="40">
        <f t="shared" si="6"/>
        <v>501928.36477526685</v>
      </c>
      <c r="L10" s="40">
        <f t="shared" si="6"/>
        <v>925920.41251974751</v>
      </c>
      <c r="M10" s="40">
        <f t="shared" si="6"/>
        <v>1238277.9084261127</v>
      </c>
      <c r="N10" s="40">
        <f t="shared" si="6"/>
        <v>1552420.7103824646</v>
      </c>
      <c r="O10" s="40">
        <f t="shared" si="6"/>
        <v>2132042.4538430944</v>
      </c>
      <c r="P10" s="40">
        <f t="shared" si="6"/>
        <v>2210211.255786926</v>
      </c>
      <c r="Q10" s="40">
        <f t="shared" si="6"/>
        <v>2311746.2348253722</v>
      </c>
      <c r="R10" s="40">
        <f t="shared" si="6"/>
        <v>2570959.5241578398</v>
      </c>
      <c r="S10" s="40">
        <f t="shared" si="6"/>
        <v>3210401.4015109367</v>
      </c>
      <c r="T10" s="40">
        <f t="shared" si="6"/>
        <v>3248587.9495882876</v>
      </c>
      <c r="U10" s="40">
        <f t="shared" si="6"/>
        <v>3248587.9495882876</v>
      </c>
      <c r="V10" s="40">
        <f t="shared" si="6"/>
        <v>3880212.1470215563</v>
      </c>
      <c r="W10" s="40">
        <f t="shared" si="6"/>
        <v>4727520.7228427669</v>
      </c>
      <c r="X10" s="40">
        <f t="shared" si="6"/>
        <v>5636088.459978153</v>
      </c>
      <c r="Y10" s="40">
        <f t="shared" si="6"/>
        <v>6603022.5650564972</v>
      </c>
      <c r="Z10" s="40">
        <f t="shared" si="6"/>
        <v>6835413.0562241077</v>
      </c>
      <c r="AA10" s="40">
        <f t="shared" si="6"/>
        <v>6854246.619664765</v>
      </c>
      <c r="AB10" s="40">
        <f t="shared" si="6"/>
        <v>7679218.4627345167</v>
      </c>
      <c r="AC10" s="40">
        <f t="shared" si="6"/>
        <v>7681656.3510994911</v>
      </c>
      <c r="AD10" s="40">
        <f t="shared" si="6"/>
        <v>7714571.4514664393</v>
      </c>
      <c r="AE10" s="40">
        <f t="shared" si="6"/>
        <v>7873274.2128876094</v>
      </c>
      <c r="AF10" s="40">
        <f t="shared" si="6"/>
        <v>8036858.1779971728</v>
      </c>
      <c r="AG10" s="40">
        <f t="shared" si="6"/>
        <v>8051167.1012056014</v>
      </c>
      <c r="AH10" s="40">
        <f t="shared" si="6"/>
        <v>8113564.7776837461</v>
      </c>
      <c r="AI10" s="40">
        <f t="shared" si="6"/>
        <v>8259887.1164797721</v>
      </c>
      <c r="AJ10" s="40">
        <f t="shared" si="6"/>
        <v>8363781.6343599968</v>
      </c>
      <c r="AK10" s="40">
        <f t="shared" si="6"/>
        <v>8831765.991047876</v>
      </c>
      <c r="AL10" s="40">
        <f t="shared" ref="AL10:BQ10" si="7">SUM(AL23:AL32)</f>
        <v>8964391.9992247671</v>
      </c>
      <c r="AM10" s="40">
        <f t="shared" si="7"/>
        <v>9412358.9217139073</v>
      </c>
      <c r="AN10" s="40">
        <f t="shared" si="7"/>
        <v>9839888.9607164785</v>
      </c>
      <c r="AO10" s="40">
        <f t="shared" si="7"/>
        <v>9839888.960716486</v>
      </c>
      <c r="AP10" s="40">
        <f t="shared" si="7"/>
        <v>9839888.9607164972</v>
      </c>
      <c r="AQ10" s="40">
        <f t="shared" si="7"/>
        <v>9839888.9607165083</v>
      </c>
      <c r="AR10" s="40">
        <f t="shared" si="7"/>
        <v>9839888.9607165158</v>
      </c>
      <c r="AS10" s="40">
        <f t="shared" si="7"/>
        <v>9839888.960716527</v>
      </c>
      <c r="AT10" s="40">
        <f t="shared" si="7"/>
        <v>9839888.9607165381</v>
      </c>
      <c r="AU10" s="40">
        <f t="shared" si="7"/>
        <v>9839888.9607165474</v>
      </c>
      <c r="AV10" s="40">
        <f t="shared" si="7"/>
        <v>9839888.9607165568</v>
      </c>
      <c r="AW10" s="40">
        <f t="shared" si="7"/>
        <v>9839888.9607165679</v>
      </c>
      <c r="AX10" s="40">
        <f t="shared" si="7"/>
        <v>9839888.9607165772</v>
      </c>
      <c r="AY10" s="40">
        <f t="shared" si="7"/>
        <v>9839888.9607165866</v>
      </c>
      <c r="AZ10" s="40">
        <f t="shared" si="7"/>
        <v>9839888.9607165977</v>
      </c>
      <c r="BA10" s="40">
        <f t="shared" si="7"/>
        <v>9839888.960716607</v>
      </c>
      <c r="BB10" s="40">
        <f t="shared" si="7"/>
        <v>0</v>
      </c>
      <c r="BC10" s="40">
        <f t="shared" si="7"/>
        <v>0</v>
      </c>
      <c r="BD10" s="40">
        <f t="shared" si="7"/>
        <v>0</v>
      </c>
      <c r="BE10" s="40">
        <f t="shared" si="7"/>
        <v>0</v>
      </c>
      <c r="BF10" s="40">
        <f t="shared" si="7"/>
        <v>0</v>
      </c>
      <c r="BG10" s="40">
        <f t="shared" si="7"/>
        <v>0</v>
      </c>
      <c r="BH10" s="40">
        <f t="shared" si="7"/>
        <v>0</v>
      </c>
      <c r="BI10" s="40">
        <f t="shared" si="7"/>
        <v>0</v>
      </c>
      <c r="BJ10" s="40">
        <f t="shared" si="7"/>
        <v>0</v>
      </c>
      <c r="BK10" s="40">
        <f t="shared" si="7"/>
        <v>0</v>
      </c>
      <c r="BL10" s="40">
        <f t="shared" si="7"/>
        <v>0</v>
      </c>
      <c r="BM10" s="40">
        <f t="shared" si="7"/>
        <v>0</v>
      </c>
      <c r="BN10" s="40">
        <f t="shared" si="7"/>
        <v>0</v>
      </c>
      <c r="BO10" s="40">
        <f t="shared" si="7"/>
        <v>0</v>
      </c>
      <c r="BP10" s="40">
        <f t="shared" si="7"/>
        <v>0</v>
      </c>
      <c r="BQ10" s="40">
        <f t="shared" si="7"/>
        <v>0</v>
      </c>
      <c r="BR10" s="40">
        <f t="shared" ref="BR10:CJ10" si="8">SUM(BR23:BR32)</f>
        <v>0</v>
      </c>
      <c r="BS10" s="40">
        <f t="shared" si="8"/>
        <v>0</v>
      </c>
      <c r="BT10" s="40">
        <f t="shared" si="8"/>
        <v>0</v>
      </c>
      <c r="BU10" s="40">
        <f t="shared" si="8"/>
        <v>0</v>
      </c>
      <c r="BV10" s="40">
        <f t="shared" si="8"/>
        <v>0</v>
      </c>
      <c r="BW10" s="40">
        <f t="shared" si="8"/>
        <v>0</v>
      </c>
      <c r="BX10" s="40">
        <f t="shared" si="8"/>
        <v>0</v>
      </c>
      <c r="BY10" s="40">
        <f t="shared" si="8"/>
        <v>0</v>
      </c>
      <c r="BZ10" s="40">
        <f t="shared" si="8"/>
        <v>0</v>
      </c>
      <c r="CA10" s="40">
        <f t="shared" si="8"/>
        <v>0</v>
      </c>
      <c r="CB10" s="40">
        <f t="shared" si="8"/>
        <v>0</v>
      </c>
      <c r="CC10" s="40">
        <f t="shared" si="8"/>
        <v>0</v>
      </c>
      <c r="CD10" s="40">
        <f t="shared" si="8"/>
        <v>0</v>
      </c>
      <c r="CE10" s="40">
        <f t="shared" si="8"/>
        <v>0</v>
      </c>
      <c r="CF10" s="40">
        <f t="shared" si="8"/>
        <v>0</v>
      </c>
      <c r="CG10" s="40">
        <f t="shared" si="8"/>
        <v>0</v>
      </c>
      <c r="CH10" s="40">
        <f t="shared" si="8"/>
        <v>0</v>
      </c>
      <c r="CI10" s="40">
        <f t="shared" si="8"/>
        <v>0</v>
      </c>
      <c r="CJ10" s="40">
        <f t="shared" si="8"/>
        <v>0</v>
      </c>
    </row>
    <row r="11" spans="1:88" s="46" customFormat="1" x14ac:dyDescent="0.25">
      <c r="A11" s="239"/>
      <c r="B11" s="18" t="s">
        <v>37</v>
      </c>
      <c r="C11" s="40">
        <f>SUM(C35:C47)</f>
        <v>0</v>
      </c>
      <c r="D11" s="40">
        <f>SUM(D35:D47)</f>
        <v>0</v>
      </c>
      <c r="E11" s="40">
        <f>ROUND(SUM(E35:E47),2)</f>
        <v>0</v>
      </c>
      <c r="F11" s="40">
        <f t="shared" ref="F11:AK11" si="9">SUM(F35:F47)</f>
        <v>0</v>
      </c>
      <c r="G11" s="40">
        <f t="shared" si="9"/>
        <v>0</v>
      </c>
      <c r="H11" s="40">
        <f t="shared" si="9"/>
        <v>0</v>
      </c>
      <c r="I11" s="40">
        <f t="shared" si="9"/>
        <v>0</v>
      </c>
      <c r="J11" s="40">
        <f t="shared" si="9"/>
        <v>0</v>
      </c>
      <c r="K11" s="40">
        <f t="shared" si="9"/>
        <v>0</v>
      </c>
      <c r="L11" s="40">
        <f t="shared" si="9"/>
        <v>0</v>
      </c>
      <c r="M11" s="40">
        <f t="shared" si="9"/>
        <v>0</v>
      </c>
      <c r="N11" s="40">
        <f t="shared" si="9"/>
        <v>21918.300381446854</v>
      </c>
      <c r="O11" s="40">
        <f t="shared" si="9"/>
        <v>21918.300381446854</v>
      </c>
      <c r="P11" s="40">
        <f t="shared" si="9"/>
        <v>73639.621567847629</v>
      </c>
      <c r="Q11" s="40">
        <f t="shared" si="9"/>
        <v>168950.53143197251</v>
      </c>
      <c r="R11" s="40">
        <f t="shared" si="9"/>
        <v>168950.53143197251</v>
      </c>
      <c r="S11" s="40">
        <f t="shared" si="9"/>
        <v>168950.53143197251</v>
      </c>
      <c r="T11" s="40">
        <f t="shared" si="9"/>
        <v>168950.53143197251</v>
      </c>
      <c r="U11" s="40">
        <f t="shared" si="9"/>
        <v>168950.53143197251</v>
      </c>
      <c r="V11" s="40">
        <f t="shared" si="9"/>
        <v>257489.1516670477</v>
      </c>
      <c r="W11" s="40">
        <f t="shared" si="9"/>
        <v>257489.1516670477</v>
      </c>
      <c r="X11" s="40">
        <f t="shared" si="9"/>
        <v>261021.49156036234</v>
      </c>
      <c r="Y11" s="40">
        <f t="shared" si="9"/>
        <v>274440.08963977144</v>
      </c>
      <c r="Z11" s="40">
        <f t="shared" si="9"/>
        <v>341577.91695935454</v>
      </c>
      <c r="AA11" s="40">
        <f t="shared" si="9"/>
        <v>370336.20713599131</v>
      </c>
      <c r="AB11" s="40">
        <f t="shared" si="9"/>
        <v>1094102.737271897</v>
      </c>
      <c r="AC11" s="40">
        <f t="shared" si="9"/>
        <v>1142617.5429312016</v>
      </c>
      <c r="AD11" s="40">
        <f t="shared" si="9"/>
        <v>1219765.3276216972</v>
      </c>
      <c r="AE11" s="40">
        <f t="shared" si="9"/>
        <v>1289295.5837483096</v>
      </c>
      <c r="AF11" s="40">
        <f t="shared" si="9"/>
        <v>1494490.8124993502</v>
      </c>
      <c r="AG11" s="40">
        <f t="shared" si="9"/>
        <v>1988261.910888144</v>
      </c>
      <c r="AH11" s="40">
        <f t="shared" si="9"/>
        <v>2184459.2506489726</v>
      </c>
      <c r="AI11" s="40">
        <f t="shared" si="9"/>
        <v>2644474.0278678229</v>
      </c>
      <c r="AJ11" s="40">
        <f t="shared" si="9"/>
        <v>3285279.2991797104</v>
      </c>
      <c r="AK11" s="40">
        <f t="shared" si="9"/>
        <v>4550038.0449170172</v>
      </c>
      <c r="AL11" s="40">
        <f t="shared" ref="AL11:BQ11" si="10">SUM(AL35:AL47)</f>
        <v>4686337.09867361</v>
      </c>
      <c r="AM11" s="40">
        <f t="shared" si="10"/>
        <v>5009739.1548974924</v>
      </c>
      <c r="AN11" s="40">
        <f t="shared" si="10"/>
        <v>6343183.8977697873</v>
      </c>
      <c r="AO11" s="40">
        <f t="shared" si="10"/>
        <v>6343183.8977697967</v>
      </c>
      <c r="AP11" s="40">
        <f t="shared" si="10"/>
        <v>6343183.8977698069</v>
      </c>
      <c r="AQ11" s="40">
        <f t="shared" si="10"/>
        <v>6343183.8977698172</v>
      </c>
      <c r="AR11" s="40">
        <f t="shared" si="10"/>
        <v>6343183.8977698274</v>
      </c>
      <c r="AS11" s="40">
        <f t="shared" si="10"/>
        <v>6343183.8977698376</v>
      </c>
      <c r="AT11" s="40">
        <f t="shared" si="10"/>
        <v>6343183.897769847</v>
      </c>
      <c r="AU11" s="40">
        <f t="shared" si="10"/>
        <v>6343183.8977698572</v>
      </c>
      <c r="AV11" s="40">
        <f t="shared" si="10"/>
        <v>6343183.8977698674</v>
      </c>
      <c r="AW11" s="40">
        <f t="shared" si="10"/>
        <v>6343183.8977698768</v>
      </c>
      <c r="AX11" s="40">
        <f t="shared" si="10"/>
        <v>6343183.897769887</v>
      </c>
      <c r="AY11" s="40">
        <f t="shared" si="10"/>
        <v>6343183.8977698972</v>
      </c>
      <c r="AZ11" s="40">
        <f t="shared" si="10"/>
        <v>6343183.8977699066</v>
      </c>
      <c r="BA11" s="40">
        <f t="shared" si="10"/>
        <v>6343183.8977699168</v>
      </c>
      <c r="BB11" s="40">
        <f t="shared" si="10"/>
        <v>0</v>
      </c>
      <c r="BC11" s="40">
        <f t="shared" si="10"/>
        <v>0</v>
      </c>
      <c r="BD11" s="40">
        <f t="shared" si="10"/>
        <v>0</v>
      </c>
      <c r="BE11" s="40">
        <f t="shared" si="10"/>
        <v>0</v>
      </c>
      <c r="BF11" s="40">
        <f t="shared" si="10"/>
        <v>0</v>
      </c>
      <c r="BG11" s="40">
        <f t="shared" si="10"/>
        <v>0</v>
      </c>
      <c r="BH11" s="40">
        <f t="shared" si="10"/>
        <v>0</v>
      </c>
      <c r="BI11" s="40">
        <f t="shared" si="10"/>
        <v>0</v>
      </c>
      <c r="BJ11" s="40">
        <f t="shared" si="10"/>
        <v>0</v>
      </c>
      <c r="BK11" s="40">
        <f t="shared" si="10"/>
        <v>0</v>
      </c>
      <c r="BL11" s="40">
        <f t="shared" si="10"/>
        <v>0</v>
      </c>
      <c r="BM11" s="40">
        <f t="shared" si="10"/>
        <v>0</v>
      </c>
      <c r="BN11" s="40">
        <f t="shared" si="10"/>
        <v>0</v>
      </c>
      <c r="BO11" s="40">
        <f t="shared" si="10"/>
        <v>0</v>
      </c>
      <c r="BP11" s="40">
        <f t="shared" si="10"/>
        <v>0</v>
      </c>
      <c r="BQ11" s="40">
        <f t="shared" si="10"/>
        <v>0</v>
      </c>
      <c r="BR11" s="40">
        <f t="shared" ref="BR11:CJ11" si="11">SUM(BR35:BR47)</f>
        <v>0</v>
      </c>
      <c r="BS11" s="40">
        <f t="shared" si="11"/>
        <v>0</v>
      </c>
      <c r="BT11" s="40">
        <f t="shared" si="11"/>
        <v>0</v>
      </c>
      <c r="BU11" s="40">
        <f t="shared" si="11"/>
        <v>0</v>
      </c>
      <c r="BV11" s="40">
        <f t="shared" si="11"/>
        <v>0</v>
      </c>
      <c r="BW11" s="40">
        <f t="shared" si="11"/>
        <v>0</v>
      </c>
      <c r="BX11" s="40">
        <f t="shared" si="11"/>
        <v>0</v>
      </c>
      <c r="BY11" s="40">
        <f t="shared" si="11"/>
        <v>0</v>
      </c>
      <c r="BZ11" s="40">
        <f t="shared" si="11"/>
        <v>0</v>
      </c>
      <c r="CA11" s="40">
        <f t="shared" si="11"/>
        <v>0</v>
      </c>
      <c r="CB11" s="40">
        <f t="shared" si="11"/>
        <v>0</v>
      </c>
      <c r="CC11" s="40">
        <f t="shared" si="11"/>
        <v>0</v>
      </c>
      <c r="CD11" s="40">
        <f t="shared" si="11"/>
        <v>0</v>
      </c>
      <c r="CE11" s="40">
        <f t="shared" si="11"/>
        <v>0</v>
      </c>
      <c r="CF11" s="40">
        <f t="shared" si="11"/>
        <v>0</v>
      </c>
      <c r="CG11" s="40">
        <f t="shared" si="11"/>
        <v>0</v>
      </c>
      <c r="CH11" s="40">
        <f t="shared" si="11"/>
        <v>0</v>
      </c>
      <c r="CI11" s="40">
        <f t="shared" si="11"/>
        <v>0</v>
      </c>
      <c r="CJ11" s="40">
        <f t="shared" si="11"/>
        <v>0</v>
      </c>
    </row>
    <row r="12" spans="1:88" s="46" customFormat="1" x14ac:dyDescent="0.25">
      <c r="A12" s="239"/>
      <c r="B12" s="18" t="s">
        <v>38</v>
      </c>
      <c r="C12" s="40">
        <f>SUM(C50:C62)</f>
        <v>0</v>
      </c>
      <c r="D12" s="40">
        <f>SUM(D50:D62)</f>
        <v>0</v>
      </c>
      <c r="E12" s="40">
        <f>ROUND(SUM(E50:E62),2)</f>
        <v>0</v>
      </c>
      <c r="F12" s="40">
        <f t="shared" ref="F12:AK12" si="12">SUM(F50:F62)</f>
        <v>0</v>
      </c>
      <c r="G12" s="40">
        <f t="shared" si="12"/>
        <v>0</v>
      </c>
      <c r="H12" s="40">
        <f t="shared" si="12"/>
        <v>0</v>
      </c>
      <c r="I12" s="40">
        <f t="shared" si="12"/>
        <v>0</v>
      </c>
      <c r="J12" s="40">
        <f t="shared" si="12"/>
        <v>62922.61785801204</v>
      </c>
      <c r="K12" s="40">
        <f t="shared" si="12"/>
        <v>65990.372989333919</v>
      </c>
      <c r="L12" s="40">
        <f t="shared" si="12"/>
        <v>65990.372989333919</v>
      </c>
      <c r="M12" s="40">
        <f t="shared" si="12"/>
        <v>65990.372989333919</v>
      </c>
      <c r="N12" s="40">
        <f t="shared" si="12"/>
        <v>65990.372989333919</v>
      </c>
      <c r="O12" s="40">
        <f t="shared" si="12"/>
        <v>65990.372989333919</v>
      </c>
      <c r="P12" s="40">
        <f t="shared" si="12"/>
        <v>65990.372989333919</v>
      </c>
      <c r="Q12" s="40">
        <f t="shared" si="12"/>
        <v>65990.372989333919</v>
      </c>
      <c r="R12" s="40">
        <f t="shared" si="12"/>
        <v>65990.372989333919</v>
      </c>
      <c r="S12" s="40">
        <f t="shared" si="12"/>
        <v>65990.372989333919</v>
      </c>
      <c r="T12" s="40">
        <f t="shared" si="12"/>
        <v>65990.372989333919</v>
      </c>
      <c r="U12" s="40">
        <f t="shared" si="12"/>
        <v>65990.372989333919</v>
      </c>
      <c r="V12" s="40">
        <f t="shared" si="12"/>
        <v>65990.372989333919</v>
      </c>
      <c r="W12" s="40">
        <f t="shared" si="12"/>
        <v>76040.36767297925</v>
      </c>
      <c r="X12" s="40">
        <f t="shared" si="12"/>
        <v>76525.190943659851</v>
      </c>
      <c r="Y12" s="40">
        <f t="shared" si="12"/>
        <v>181571.90127422696</v>
      </c>
      <c r="Z12" s="40">
        <f t="shared" si="12"/>
        <v>468439.22618373478</v>
      </c>
      <c r="AA12" s="40">
        <f t="shared" si="12"/>
        <v>503675.53205056686</v>
      </c>
      <c r="AB12" s="40">
        <f t="shared" si="12"/>
        <v>801429.27448801289</v>
      </c>
      <c r="AC12" s="40">
        <f t="shared" si="12"/>
        <v>824534.30655966653</v>
      </c>
      <c r="AD12" s="40">
        <f t="shared" si="12"/>
        <v>880164.98447127501</v>
      </c>
      <c r="AE12" s="40">
        <f t="shared" si="12"/>
        <v>1011448.0313733733</v>
      </c>
      <c r="AF12" s="40">
        <f t="shared" si="12"/>
        <v>1371843.8606146344</v>
      </c>
      <c r="AG12" s="40">
        <f t="shared" si="12"/>
        <v>1575394.3036316461</v>
      </c>
      <c r="AH12" s="40">
        <f t="shared" si="12"/>
        <v>1744976.6316249652</v>
      </c>
      <c r="AI12" s="40">
        <f t="shared" si="12"/>
        <v>1779439.2225212536</v>
      </c>
      <c r="AJ12" s="40">
        <f t="shared" si="12"/>
        <v>1870927.9058020546</v>
      </c>
      <c r="AK12" s="40">
        <f t="shared" si="12"/>
        <v>1870927.9058020546</v>
      </c>
      <c r="AL12" s="40">
        <f t="shared" ref="AL12:BQ12" si="13">SUM(AL50:AL62)</f>
        <v>2141841.7697807266</v>
      </c>
      <c r="AM12" s="40">
        <f t="shared" si="13"/>
        <v>2281891.751776339</v>
      </c>
      <c r="AN12" s="40">
        <f t="shared" si="13"/>
        <v>2772666.4368538633</v>
      </c>
      <c r="AO12" s="40">
        <f t="shared" si="13"/>
        <v>2772666.4368538735</v>
      </c>
      <c r="AP12" s="40">
        <f t="shared" si="13"/>
        <v>2772666.4368538833</v>
      </c>
      <c r="AQ12" s="40">
        <f t="shared" si="13"/>
        <v>2772666.4368538936</v>
      </c>
      <c r="AR12" s="40">
        <f t="shared" si="13"/>
        <v>2772666.4368539033</v>
      </c>
      <c r="AS12" s="40">
        <f t="shared" si="13"/>
        <v>2772666.4368539136</v>
      </c>
      <c r="AT12" s="40">
        <f t="shared" si="13"/>
        <v>2772666.4368539234</v>
      </c>
      <c r="AU12" s="40">
        <f t="shared" si="13"/>
        <v>2772666.4368539336</v>
      </c>
      <c r="AV12" s="40">
        <f t="shared" si="13"/>
        <v>2772666.4368539434</v>
      </c>
      <c r="AW12" s="40">
        <f t="shared" si="13"/>
        <v>2772666.4368539532</v>
      </c>
      <c r="AX12" s="40">
        <f t="shared" si="13"/>
        <v>2772666.4368539634</v>
      </c>
      <c r="AY12" s="40">
        <f t="shared" si="13"/>
        <v>2772666.4368539737</v>
      </c>
      <c r="AZ12" s="40">
        <f t="shared" si="13"/>
        <v>2772666.4368539834</v>
      </c>
      <c r="BA12" s="40">
        <f t="shared" si="13"/>
        <v>2772666.4368539932</v>
      </c>
      <c r="BB12" s="40">
        <f t="shared" si="13"/>
        <v>0</v>
      </c>
      <c r="BC12" s="40">
        <f t="shared" si="13"/>
        <v>0</v>
      </c>
      <c r="BD12" s="40">
        <f t="shared" si="13"/>
        <v>0</v>
      </c>
      <c r="BE12" s="40">
        <f t="shared" si="13"/>
        <v>0</v>
      </c>
      <c r="BF12" s="40">
        <f t="shared" si="13"/>
        <v>0</v>
      </c>
      <c r="BG12" s="40">
        <f t="shared" si="13"/>
        <v>0</v>
      </c>
      <c r="BH12" s="40">
        <f t="shared" si="13"/>
        <v>0</v>
      </c>
      <c r="BI12" s="40">
        <f t="shared" si="13"/>
        <v>0</v>
      </c>
      <c r="BJ12" s="40">
        <f t="shared" si="13"/>
        <v>0</v>
      </c>
      <c r="BK12" s="40">
        <f t="shared" si="13"/>
        <v>0</v>
      </c>
      <c r="BL12" s="40">
        <f t="shared" si="13"/>
        <v>0</v>
      </c>
      <c r="BM12" s="40">
        <f t="shared" si="13"/>
        <v>0</v>
      </c>
      <c r="BN12" s="40">
        <f t="shared" si="13"/>
        <v>0</v>
      </c>
      <c r="BO12" s="40">
        <f t="shared" si="13"/>
        <v>0</v>
      </c>
      <c r="BP12" s="40">
        <f t="shared" si="13"/>
        <v>0</v>
      </c>
      <c r="BQ12" s="40">
        <f t="shared" si="13"/>
        <v>0</v>
      </c>
      <c r="BR12" s="40">
        <f t="shared" ref="BR12:CJ12" si="14">SUM(BR50:BR62)</f>
        <v>0</v>
      </c>
      <c r="BS12" s="40">
        <f t="shared" si="14"/>
        <v>0</v>
      </c>
      <c r="BT12" s="40">
        <f t="shared" si="14"/>
        <v>0</v>
      </c>
      <c r="BU12" s="40">
        <f t="shared" si="14"/>
        <v>0</v>
      </c>
      <c r="BV12" s="40">
        <f t="shared" si="14"/>
        <v>0</v>
      </c>
      <c r="BW12" s="40">
        <f t="shared" si="14"/>
        <v>0</v>
      </c>
      <c r="BX12" s="40">
        <f t="shared" si="14"/>
        <v>0</v>
      </c>
      <c r="BY12" s="40">
        <f t="shared" si="14"/>
        <v>0</v>
      </c>
      <c r="BZ12" s="40">
        <f t="shared" si="14"/>
        <v>0</v>
      </c>
      <c r="CA12" s="40">
        <f t="shared" si="14"/>
        <v>0</v>
      </c>
      <c r="CB12" s="40">
        <f t="shared" si="14"/>
        <v>0</v>
      </c>
      <c r="CC12" s="40">
        <f t="shared" si="14"/>
        <v>0</v>
      </c>
      <c r="CD12" s="40">
        <f t="shared" si="14"/>
        <v>0</v>
      </c>
      <c r="CE12" s="40">
        <f t="shared" si="14"/>
        <v>0</v>
      </c>
      <c r="CF12" s="40">
        <f t="shared" si="14"/>
        <v>0</v>
      </c>
      <c r="CG12" s="40">
        <f t="shared" si="14"/>
        <v>0</v>
      </c>
      <c r="CH12" s="40">
        <f t="shared" si="14"/>
        <v>0</v>
      </c>
      <c r="CI12" s="40">
        <f t="shared" si="14"/>
        <v>0</v>
      </c>
      <c r="CJ12" s="40">
        <f t="shared" si="14"/>
        <v>0</v>
      </c>
    </row>
    <row r="13" spans="1:88" s="46" customFormat="1" x14ac:dyDescent="0.25">
      <c r="A13" s="239"/>
      <c r="B13" s="18" t="s">
        <v>39</v>
      </c>
      <c r="C13" s="40">
        <f>SUM(C65:C77)</f>
        <v>0</v>
      </c>
      <c r="D13" s="40">
        <f>SUM(D65:D77)</f>
        <v>0</v>
      </c>
      <c r="E13" s="40">
        <f>ROUND(SUM(E65:E77),2)</f>
        <v>0</v>
      </c>
      <c r="F13" s="40">
        <f t="shared" ref="F13:AK13" si="15">SUM(F65:F77)</f>
        <v>0</v>
      </c>
      <c r="G13" s="40">
        <f t="shared" si="15"/>
        <v>0</v>
      </c>
      <c r="H13" s="40">
        <f t="shared" si="15"/>
        <v>0</v>
      </c>
      <c r="I13" s="40">
        <f t="shared" si="15"/>
        <v>0</v>
      </c>
      <c r="J13" s="40">
        <f t="shared" si="15"/>
        <v>0</v>
      </c>
      <c r="K13" s="40">
        <f t="shared" si="15"/>
        <v>0</v>
      </c>
      <c r="L13" s="40">
        <f t="shared" si="15"/>
        <v>0</v>
      </c>
      <c r="M13" s="40">
        <f t="shared" si="15"/>
        <v>0</v>
      </c>
      <c r="N13" s="40">
        <f t="shared" si="15"/>
        <v>0</v>
      </c>
      <c r="O13" s="40">
        <f t="shared" si="15"/>
        <v>0</v>
      </c>
      <c r="P13" s="40">
        <f t="shared" si="15"/>
        <v>0</v>
      </c>
      <c r="Q13" s="40">
        <f t="shared" si="15"/>
        <v>0</v>
      </c>
      <c r="R13" s="40">
        <f t="shared" si="15"/>
        <v>0</v>
      </c>
      <c r="S13" s="40">
        <f t="shared" si="15"/>
        <v>0</v>
      </c>
      <c r="T13" s="40">
        <f t="shared" si="15"/>
        <v>0</v>
      </c>
      <c r="U13" s="40">
        <f t="shared" si="15"/>
        <v>0</v>
      </c>
      <c r="V13" s="40">
        <f t="shared" si="15"/>
        <v>0</v>
      </c>
      <c r="W13" s="40">
        <f t="shared" si="15"/>
        <v>0</v>
      </c>
      <c r="X13" s="40">
        <f t="shared" si="15"/>
        <v>0</v>
      </c>
      <c r="Y13" s="40">
        <f t="shared" si="15"/>
        <v>0</v>
      </c>
      <c r="Z13" s="40">
        <f t="shared" si="15"/>
        <v>0</v>
      </c>
      <c r="AA13" s="40">
        <f t="shared" si="15"/>
        <v>86898.185655675625</v>
      </c>
      <c r="AB13" s="40">
        <f t="shared" si="15"/>
        <v>109874.56074517344</v>
      </c>
      <c r="AC13" s="40">
        <f t="shared" si="15"/>
        <v>109874.56074517344</v>
      </c>
      <c r="AD13" s="40">
        <f t="shared" si="15"/>
        <v>109874.56074517344</v>
      </c>
      <c r="AE13" s="40">
        <f t="shared" si="15"/>
        <v>109874.56074517344</v>
      </c>
      <c r="AF13" s="40">
        <f t="shared" si="15"/>
        <v>109874.56074517344</v>
      </c>
      <c r="AG13" s="40">
        <f t="shared" si="15"/>
        <v>167940.49042336605</v>
      </c>
      <c r="AH13" s="40">
        <f t="shared" si="15"/>
        <v>473317.91823382431</v>
      </c>
      <c r="AI13" s="40">
        <f t="shared" si="15"/>
        <v>523586.72214978962</v>
      </c>
      <c r="AJ13" s="40">
        <f t="shared" si="15"/>
        <v>635418.64700911741</v>
      </c>
      <c r="AK13" s="40">
        <f t="shared" si="15"/>
        <v>635418.64700911741</v>
      </c>
      <c r="AL13" s="40">
        <f t="shared" ref="AL13:BQ13" si="16">SUM(AL65:AL77)</f>
        <v>635418.64700911741</v>
      </c>
      <c r="AM13" s="40">
        <f t="shared" si="16"/>
        <v>636328.17863283749</v>
      </c>
      <c r="AN13" s="40">
        <f t="shared" si="16"/>
        <v>643548.00253960409</v>
      </c>
      <c r="AO13" s="40">
        <f t="shared" si="16"/>
        <v>643548.0025396141</v>
      </c>
      <c r="AP13" s="40">
        <f t="shared" si="16"/>
        <v>643548.00253962411</v>
      </c>
      <c r="AQ13" s="40">
        <f t="shared" si="16"/>
        <v>643548.00253963412</v>
      </c>
      <c r="AR13" s="40">
        <f t="shared" si="16"/>
        <v>643548.00253964413</v>
      </c>
      <c r="AS13" s="40">
        <f t="shared" si="16"/>
        <v>643548.00253965415</v>
      </c>
      <c r="AT13" s="40">
        <f t="shared" si="16"/>
        <v>643548.00253966416</v>
      </c>
      <c r="AU13" s="40">
        <f t="shared" si="16"/>
        <v>643548.00253967417</v>
      </c>
      <c r="AV13" s="40">
        <f t="shared" si="16"/>
        <v>643548.00253968418</v>
      </c>
      <c r="AW13" s="40">
        <f t="shared" si="16"/>
        <v>643548.00253969419</v>
      </c>
      <c r="AX13" s="40">
        <f t="shared" si="16"/>
        <v>643548.0025397042</v>
      </c>
      <c r="AY13" s="40">
        <f t="shared" si="16"/>
        <v>643548.00253971422</v>
      </c>
      <c r="AZ13" s="40">
        <f t="shared" si="16"/>
        <v>643548.00253972423</v>
      </c>
      <c r="BA13" s="40">
        <f t="shared" si="16"/>
        <v>643548.00253973424</v>
      </c>
      <c r="BB13" s="40">
        <f t="shared" si="16"/>
        <v>0</v>
      </c>
      <c r="BC13" s="40">
        <f t="shared" si="16"/>
        <v>0</v>
      </c>
      <c r="BD13" s="40">
        <f t="shared" si="16"/>
        <v>0</v>
      </c>
      <c r="BE13" s="40">
        <f t="shared" si="16"/>
        <v>0</v>
      </c>
      <c r="BF13" s="40">
        <f t="shared" si="16"/>
        <v>0</v>
      </c>
      <c r="BG13" s="40">
        <f t="shared" si="16"/>
        <v>0</v>
      </c>
      <c r="BH13" s="40">
        <f t="shared" si="16"/>
        <v>0</v>
      </c>
      <c r="BI13" s="40">
        <f t="shared" si="16"/>
        <v>0</v>
      </c>
      <c r="BJ13" s="40">
        <f t="shared" si="16"/>
        <v>0</v>
      </c>
      <c r="BK13" s="40">
        <f t="shared" si="16"/>
        <v>0</v>
      </c>
      <c r="BL13" s="40">
        <f t="shared" si="16"/>
        <v>0</v>
      </c>
      <c r="BM13" s="40">
        <f t="shared" si="16"/>
        <v>0</v>
      </c>
      <c r="BN13" s="40">
        <f t="shared" si="16"/>
        <v>0</v>
      </c>
      <c r="BO13" s="40">
        <f t="shared" si="16"/>
        <v>0</v>
      </c>
      <c r="BP13" s="40">
        <f t="shared" si="16"/>
        <v>0</v>
      </c>
      <c r="BQ13" s="40">
        <f t="shared" si="16"/>
        <v>0</v>
      </c>
      <c r="BR13" s="40">
        <f t="shared" ref="BR13:CJ13" si="17">SUM(BR65:BR77)</f>
        <v>0</v>
      </c>
      <c r="BS13" s="40">
        <f t="shared" si="17"/>
        <v>0</v>
      </c>
      <c r="BT13" s="40">
        <f t="shared" si="17"/>
        <v>0</v>
      </c>
      <c r="BU13" s="40">
        <f t="shared" si="17"/>
        <v>0</v>
      </c>
      <c r="BV13" s="40">
        <f t="shared" si="17"/>
        <v>0</v>
      </c>
      <c r="BW13" s="40">
        <f t="shared" si="17"/>
        <v>0</v>
      </c>
      <c r="BX13" s="40">
        <f t="shared" si="17"/>
        <v>0</v>
      </c>
      <c r="BY13" s="40">
        <f t="shared" si="17"/>
        <v>0</v>
      </c>
      <c r="BZ13" s="40">
        <f t="shared" si="17"/>
        <v>0</v>
      </c>
      <c r="CA13" s="40">
        <f t="shared" si="17"/>
        <v>0</v>
      </c>
      <c r="CB13" s="40">
        <f t="shared" si="17"/>
        <v>0</v>
      </c>
      <c r="CC13" s="40">
        <f t="shared" si="17"/>
        <v>0</v>
      </c>
      <c r="CD13" s="40">
        <f t="shared" si="17"/>
        <v>0</v>
      </c>
      <c r="CE13" s="40">
        <f t="shared" si="17"/>
        <v>0</v>
      </c>
      <c r="CF13" s="40">
        <f t="shared" si="17"/>
        <v>0</v>
      </c>
      <c r="CG13" s="40">
        <f t="shared" si="17"/>
        <v>0</v>
      </c>
      <c r="CH13" s="40">
        <f t="shared" si="17"/>
        <v>0</v>
      </c>
      <c r="CI13" s="40">
        <f t="shared" si="17"/>
        <v>0</v>
      </c>
      <c r="CJ13" s="40">
        <f t="shared" si="17"/>
        <v>0</v>
      </c>
    </row>
    <row r="14" spans="1:88" s="46" customFormat="1" x14ac:dyDescent="0.25">
      <c r="A14" s="239"/>
      <c r="B14" s="18" t="s">
        <v>40</v>
      </c>
      <c r="C14" s="40">
        <f>SUM(C80:C92)</f>
        <v>0</v>
      </c>
      <c r="D14" s="40">
        <f>SUM(D80:D92)</f>
        <v>0</v>
      </c>
      <c r="E14" s="40">
        <f>ROUND(SUM(E80:E92),2)</f>
        <v>0</v>
      </c>
      <c r="F14" s="40">
        <f t="shared" ref="F14:AK14" si="18">SUM(F80:F92)</f>
        <v>0</v>
      </c>
      <c r="G14" s="40">
        <f t="shared" si="18"/>
        <v>0</v>
      </c>
      <c r="H14" s="40">
        <f t="shared" si="18"/>
        <v>0</v>
      </c>
      <c r="I14" s="40">
        <f t="shared" si="18"/>
        <v>0</v>
      </c>
      <c r="J14" s="40">
        <f t="shared" si="18"/>
        <v>0</v>
      </c>
      <c r="K14" s="40">
        <f t="shared" si="18"/>
        <v>0</v>
      </c>
      <c r="L14" s="40">
        <f t="shared" si="18"/>
        <v>0</v>
      </c>
      <c r="M14" s="40">
        <f t="shared" si="18"/>
        <v>0</v>
      </c>
      <c r="N14" s="40">
        <f t="shared" si="18"/>
        <v>0</v>
      </c>
      <c r="O14" s="40">
        <f t="shared" si="18"/>
        <v>0</v>
      </c>
      <c r="P14" s="40">
        <f t="shared" si="18"/>
        <v>0</v>
      </c>
      <c r="Q14" s="40">
        <f t="shared" si="18"/>
        <v>0</v>
      </c>
      <c r="R14" s="40">
        <f t="shared" si="18"/>
        <v>0</v>
      </c>
      <c r="S14" s="40">
        <f t="shared" si="18"/>
        <v>0</v>
      </c>
      <c r="T14" s="40">
        <f t="shared" si="18"/>
        <v>0</v>
      </c>
      <c r="U14" s="40">
        <f t="shared" si="18"/>
        <v>0</v>
      </c>
      <c r="V14" s="40">
        <f t="shared" si="18"/>
        <v>0</v>
      </c>
      <c r="W14" s="40">
        <f t="shared" si="18"/>
        <v>0</v>
      </c>
      <c r="X14" s="40">
        <f t="shared" si="18"/>
        <v>0</v>
      </c>
      <c r="Y14" s="40">
        <f t="shared" si="18"/>
        <v>0</v>
      </c>
      <c r="Z14" s="40">
        <f t="shared" si="18"/>
        <v>0</v>
      </c>
      <c r="AA14" s="40">
        <f t="shared" si="18"/>
        <v>0</v>
      </c>
      <c r="AB14" s="40">
        <f t="shared" si="18"/>
        <v>0</v>
      </c>
      <c r="AC14" s="40">
        <f t="shared" si="18"/>
        <v>0</v>
      </c>
      <c r="AD14" s="40">
        <f t="shared" si="18"/>
        <v>0</v>
      </c>
      <c r="AE14" s="40">
        <f t="shared" si="18"/>
        <v>0</v>
      </c>
      <c r="AF14" s="40">
        <f t="shared" si="18"/>
        <v>0</v>
      </c>
      <c r="AG14" s="40">
        <f t="shared" si="18"/>
        <v>0</v>
      </c>
      <c r="AH14" s="40">
        <f t="shared" si="18"/>
        <v>0</v>
      </c>
      <c r="AI14" s="40">
        <f t="shared" si="18"/>
        <v>0</v>
      </c>
      <c r="AJ14" s="40">
        <f t="shared" si="18"/>
        <v>0</v>
      </c>
      <c r="AK14" s="40">
        <f t="shared" si="18"/>
        <v>0</v>
      </c>
      <c r="AL14" s="40">
        <f t="shared" ref="AL14:BQ14" si="19">SUM(AL80:AL92)</f>
        <v>0</v>
      </c>
      <c r="AM14" s="40">
        <f t="shared" si="19"/>
        <v>0</v>
      </c>
      <c r="AN14" s="40">
        <f t="shared" si="19"/>
        <v>0</v>
      </c>
      <c r="AO14" s="40">
        <f t="shared" si="19"/>
        <v>0</v>
      </c>
      <c r="AP14" s="40">
        <f t="shared" si="19"/>
        <v>0</v>
      </c>
      <c r="AQ14" s="40">
        <f t="shared" si="19"/>
        <v>0</v>
      </c>
      <c r="AR14" s="40">
        <f t="shared" si="19"/>
        <v>0</v>
      </c>
      <c r="AS14" s="40">
        <f t="shared" si="19"/>
        <v>0</v>
      </c>
      <c r="AT14" s="40">
        <f t="shared" si="19"/>
        <v>0</v>
      </c>
      <c r="AU14" s="40">
        <f t="shared" si="19"/>
        <v>0</v>
      </c>
      <c r="AV14" s="40">
        <f t="shared" si="19"/>
        <v>0</v>
      </c>
      <c r="AW14" s="40">
        <f t="shared" si="19"/>
        <v>0</v>
      </c>
      <c r="AX14" s="40">
        <f t="shared" si="19"/>
        <v>0</v>
      </c>
      <c r="AY14" s="40">
        <f t="shared" si="19"/>
        <v>0</v>
      </c>
      <c r="AZ14" s="40">
        <f t="shared" si="19"/>
        <v>0</v>
      </c>
      <c r="BA14" s="40">
        <f t="shared" si="19"/>
        <v>0</v>
      </c>
      <c r="BB14" s="40">
        <f t="shared" si="19"/>
        <v>0</v>
      </c>
      <c r="BC14" s="40">
        <f t="shared" si="19"/>
        <v>0</v>
      </c>
      <c r="BD14" s="40">
        <f t="shared" si="19"/>
        <v>0</v>
      </c>
      <c r="BE14" s="40">
        <f t="shared" si="19"/>
        <v>0</v>
      </c>
      <c r="BF14" s="40">
        <f t="shared" si="19"/>
        <v>0</v>
      </c>
      <c r="BG14" s="40">
        <f t="shared" si="19"/>
        <v>0</v>
      </c>
      <c r="BH14" s="40">
        <f t="shared" si="19"/>
        <v>0</v>
      </c>
      <c r="BI14" s="40">
        <f t="shared" si="19"/>
        <v>0</v>
      </c>
      <c r="BJ14" s="40">
        <f t="shared" si="19"/>
        <v>0</v>
      </c>
      <c r="BK14" s="40">
        <f t="shared" si="19"/>
        <v>0</v>
      </c>
      <c r="BL14" s="40">
        <f t="shared" si="19"/>
        <v>0</v>
      </c>
      <c r="BM14" s="40">
        <f t="shared" si="19"/>
        <v>0</v>
      </c>
      <c r="BN14" s="40">
        <f t="shared" si="19"/>
        <v>0</v>
      </c>
      <c r="BO14" s="40">
        <f t="shared" si="19"/>
        <v>0</v>
      </c>
      <c r="BP14" s="40">
        <f t="shared" si="19"/>
        <v>0</v>
      </c>
      <c r="BQ14" s="40">
        <f t="shared" si="19"/>
        <v>0</v>
      </c>
      <c r="BR14" s="40">
        <f t="shared" ref="BR14:CJ14" si="20">SUM(BR80:BR92)</f>
        <v>0</v>
      </c>
      <c r="BS14" s="40">
        <f t="shared" si="20"/>
        <v>0</v>
      </c>
      <c r="BT14" s="40">
        <f t="shared" si="20"/>
        <v>0</v>
      </c>
      <c r="BU14" s="40">
        <f t="shared" si="20"/>
        <v>0</v>
      </c>
      <c r="BV14" s="40">
        <f t="shared" si="20"/>
        <v>0</v>
      </c>
      <c r="BW14" s="40">
        <f t="shared" si="20"/>
        <v>0</v>
      </c>
      <c r="BX14" s="40">
        <f t="shared" si="20"/>
        <v>0</v>
      </c>
      <c r="BY14" s="40">
        <f t="shared" si="20"/>
        <v>0</v>
      </c>
      <c r="BZ14" s="40">
        <f t="shared" si="20"/>
        <v>0</v>
      </c>
      <c r="CA14" s="40">
        <f t="shared" si="20"/>
        <v>0</v>
      </c>
      <c r="CB14" s="40">
        <f t="shared" si="20"/>
        <v>0</v>
      </c>
      <c r="CC14" s="40">
        <f t="shared" si="20"/>
        <v>0</v>
      </c>
      <c r="CD14" s="40">
        <f t="shared" si="20"/>
        <v>0</v>
      </c>
      <c r="CE14" s="40">
        <f t="shared" si="20"/>
        <v>0</v>
      </c>
      <c r="CF14" s="40">
        <f t="shared" si="20"/>
        <v>0</v>
      </c>
      <c r="CG14" s="40">
        <f t="shared" si="20"/>
        <v>0</v>
      </c>
      <c r="CH14" s="40">
        <f t="shared" si="20"/>
        <v>0</v>
      </c>
      <c r="CI14" s="40">
        <f t="shared" si="20"/>
        <v>0</v>
      </c>
      <c r="CJ14" s="40">
        <f t="shared" si="20"/>
        <v>0</v>
      </c>
    </row>
    <row r="15" spans="1:88" s="46" customFormat="1" ht="15.75" thickBot="1" x14ac:dyDescent="0.3">
      <c r="A15" s="240"/>
      <c r="B15" s="68" t="s">
        <v>55</v>
      </c>
      <c r="C15" s="40">
        <f>SUM(C10:C14)</f>
        <v>0</v>
      </c>
      <c r="D15" s="40">
        <f t="shared" ref="D15:BO15" si="21">SUM(D10:D14)</f>
        <v>0</v>
      </c>
      <c r="E15" s="40">
        <f t="shared" si="21"/>
        <v>0</v>
      </c>
      <c r="F15" s="40">
        <f t="shared" si="21"/>
        <v>0</v>
      </c>
      <c r="G15" s="40">
        <f t="shared" si="21"/>
        <v>0</v>
      </c>
      <c r="H15" s="40">
        <f t="shared" si="21"/>
        <v>0</v>
      </c>
      <c r="I15" s="40">
        <f t="shared" si="21"/>
        <v>0</v>
      </c>
      <c r="J15" s="40">
        <f t="shared" si="21"/>
        <v>443727.90613288776</v>
      </c>
      <c r="K15" s="40">
        <f t="shared" si="21"/>
        <v>567918.73776460078</v>
      </c>
      <c r="L15" s="40">
        <f t="shared" si="21"/>
        <v>991910.78550908144</v>
      </c>
      <c r="M15" s="40">
        <f t="shared" si="21"/>
        <v>1304268.2814154467</v>
      </c>
      <c r="N15" s="40">
        <f t="shared" si="21"/>
        <v>1640329.3837532455</v>
      </c>
      <c r="O15" s="40">
        <f t="shared" si="21"/>
        <v>2219951.1272138748</v>
      </c>
      <c r="P15" s="40">
        <f t="shared" si="21"/>
        <v>2349841.2503441074</v>
      </c>
      <c r="Q15" s="40">
        <f t="shared" si="21"/>
        <v>2546687.1392466784</v>
      </c>
      <c r="R15" s="40">
        <f t="shared" si="21"/>
        <v>2805900.428579146</v>
      </c>
      <c r="S15" s="40">
        <f t="shared" si="21"/>
        <v>3445342.3059322429</v>
      </c>
      <c r="T15" s="40">
        <f t="shared" si="21"/>
        <v>3483528.8540095938</v>
      </c>
      <c r="U15" s="40">
        <f t="shared" si="21"/>
        <v>3483528.8540095938</v>
      </c>
      <c r="V15" s="40">
        <f t="shared" si="21"/>
        <v>4203691.6716779377</v>
      </c>
      <c r="W15" s="40">
        <f t="shared" si="21"/>
        <v>5061050.2421827931</v>
      </c>
      <c r="X15" s="40">
        <f t="shared" si="21"/>
        <v>5973635.1424821755</v>
      </c>
      <c r="Y15" s="40">
        <f t="shared" si="21"/>
        <v>7059034.5559704956</v>
      </c>
      <c r="Z15" s="40">
        <f t="shared" si="21"/>
        <v>7645430.1993671972</v>
      </c>
      <c r="AA15" s="40">
        <f t="shared" si="21"/>
        <v>7815156.5445069987</v>
      </c>
      <c r="AB15" s="40">
        <f t="shared" si="21"/>
        <v>9684625.0352396015</v>
      </c>
      <c r="AC15" s="40">
        <f t="shared" si="21"/>
        <v>9758682.7613355331</v>
      </c>
      <c r="AD15" s="40">
        <f t="shared" si="21"/>
        <v>9924376.3243045844</v>
      </c>
      <c r="AE15" s="40">
        <f t="shared" si="21"/>
        <v>10283892.388754467</v>
      </c>
      <c r="AF15" s="40">
        <f t="shared" si="21"/>
        <v>11013067.411856333</v>
      </c>
      <c r="AG15" s="40">
        <f t="shared" si="21"/>
        <v>11782763.806148758</v>
      </c>
      <c r="AH15" s="40">
        <f t="shared" si="21"/>
        <v>12516318.578191508</v>
      </c>
      <c r="AI15" s="40">
        <f t="shared" si="21"/>
        <v>13207387.089018637</v>
      </c>
      <c r="AJ15" s="40">
        <f t="shared" si="21"/>
        <v>14155407.486350879</v>
      </c>
      <c r="AK15" s="40">
        <f t="shared" si="21"/>
        <v>15888150.588776065</v>
      </c>
      <c r="AL15" s="40">
        <f t="shared" si="21"/>
        <v>16427989.514688222</v>
      </c>
      <c r="AM15" s="40">
        <f t="shared" si="21"/>
        <v>17340318.007020578</v>
      </c>
      <c r="AN15" s="40">
        <f t="shared" si="21"/>
        <v>19599287.297879733</v>
      </c>
      <c r="AO15" s="40">
        <f t="shared" si="21"/>
        <v>19599287.29787977</v>
      </c>
      <c r="AP15" s="40">
        <f t="shared" si="21"/>
        <v>19599287.297879811</v>
      </c>
      <c r="AQ15" s="40">
        <f t="shared" si="21"/>
        <v>19599287.297879852</v>
      </c>
      <c r="AR15" s="40">
        <f t="shared" si="21"/>
        <v>19599287.297879893</v>
      </c>
      <c r="AS15" s="40">
        <f t="shared" si="21"/>
        <v>19599287.297879931</v>
      </c>
      <c r="AT15" s="40">
        <f t="shared" si="21"/>
        <v>19599287.297879972</v>
      </c>
      <c r="AU15" s="40">
        <f t="shared" si="21"/>
        <v>19599287.297880013</v>
      </c>
      <c r="AV15" s="40">
        <f t="shared" si="21"/>
        <v>19599287.29788005</v>
      </c>
      <c r="AW15" s="40">
        <f t="shared" si="21"/>
        <v>19599287.297880091</v>
      </c>
      <c r="AX15" s="40">
        <f t="shared" si="21"/>
        <v>19599287.297880132</v>
      </c>
      <c r="AY15" s="40">
        <f t="shared" si="21"/>
        <v>19599287.297880173</v>
      </c>
      <c r="AZ15" s="40">
        <f t="shared" si="21"/>
        <v>19599287.29788021</v>
      </c>
      <c r="BA15" s="40">
        <f t="shared" si="21"/>
        <v>19599287.297880251</v>
      </c>
      <c r="BB15" s="40">
        <f t="shared" si="21"/>
        <v>0</v>
      </c>
      <c r="BC15" s="40">
        <f t="shared" si="21"/>
        <v>0</v>
      </c>
      <c r="BD15" s="40">
        <f t="shared" si="21"/>
        <v>0</v>
      </c>
      <c r="BE15" s="40">
        <f t="shared" si="21"/>
        <v>0</v>
      </c>
      <c r="BF15" s="40">
        <f t="shared" si="21"/>
        <v>0</v>
      </c>
      <c r="BG15" s="40">
        <f t="shared" si="21"/>
        <v>0</v>
      </c>
      <c r="BH15" s="40">
        <f t="shared" si="21"/>
        <v>0</v>
      </c>
      <c r="BI15" s="40">
        <f t="shared" si="21"/>
        <v>0</v>
      </c>
      <c r="BJ15" s="40">
        <f t="shared" si="21"/>
        <v>0</v>
      </c>
      <c r="BK15" s="40">
        <f t="shared" si="21"/>
        <v>0</v>
      </c>
      <c r="BL15" s="40">
        <f t="shared" si="21"/>
        <v>0</v>
      </c>
      <c r="BM15" s="40">
        <f t="shared" si="21"/>
        <v>0</v>
      </c>
      <c r="BN15" s="40">
        <f t="shared" si="21"/>
        <v>0</v>
      </c>
      <c r="BO15" s="40">
        <f t="shared" si="21"/>
        <v>0</v>
      </c>
      <c r="BP15" s="40">
        <f t="shared" ref="BP15:CJ15" si="22">SUM(BP10:BP14)</f>
        <v>0</v>
      </c>
      <c r="BQ15" s="40">
        <f t="shared" si="22"/>
        <v>0</v>
      </c>
      <c r="BR15" s="40">
        <f t="shared" si="22"/>
        <v>0</v>
      </c>
      <c r="BS15" s="40">
        <f t="shared" si="22"/>
        <v>0</v>
      </c>
      <c r="BT15" s="40">
        <f t="shared" si="22"/>
        <v>0</v>
      </c>
      <c r="BU15" s="40">
        <f t="shared" si="22"/>
        <v>0</v>
      </c>
      <c r="BV15" s="40">
        <f t="shared" si="22"/>
        <v>0</v>
      </c>
      <c r="BW15" s="40">
        <f t="shared" si="22"/>
        <v>0</v>
      </c>
      <c r="BX15" s="40">
        <f t="shared" si="22"/>
        <v>0</v>
      </c>
      <c r="BY15" s="40">
        <f t="shared" si="22"/>
        <v>0</v>
      </c>
      <c r="BZ15" s="40">
        <f t="shared" si="22"/>
        <v>0</v>
      </c>
      <c r="CA15" s="40">
        <f t="shared" si="22"/>
        <v>0</v>
      </c>
      <c r="CB15" s="40">
        <f t="shared" si="22"/>
        <v>0</v>
      </c>
      <c r="CC15" s="40">
        <f t="shared" si="22"/>
        <v>0</v>
      </c>
      <c r="CD15" s="40">
        <f t="shared" si="22"/>
        <v>0</v>
      </c>
      <c r="CE15" s="40">
        <f t="shared" si="22"/>
        <v>0</v>
      </c>
      <c r="CF15" s="40">
        <f t="shared" si="22"/>
        <v>0</v>
      </c>
      <c r="CG15" s="40">
        <f t="shared" si="22"/>
        <v>0</v>
      </c>
      <c r="CH15" s="40">
        <f t="shared" si="22"/>
        <v>0</v>
      </c>
      <c r="CI15" s="40">
        <f t="shared" si="22"/>
        <v>0</v>
      </c>
      <c r="CJ15" s="40">
        <f t="shared" si="22"/>
        <v>0</v>
      </c>
    </row>
    <row r="16" spans="1:88" s="46" customFormat="1" x14ac:dyDescent="0.25">
      <c r="C16" s="49" t="str">
        <f t="shared" ref="C16:AH16" si="23">IF(C15=C5,"Match", "ERROR")</f>
        <v>Match</v>
      </c>
      <c r="D16" s="49" t="str">
        <f t="shared" si="23"/>
        <v>Match</v>
      </c>
      <c r="E16" s="49" t="str">
        <f t="shared" si="23"/>
        <v>Match</v>
      </c>
      <c r="F16" s="49" t="str">
        <f t="shared" si="23"/>
        <v>Match</v>
      </c>
      <c r="G16" s="49" t="str">
        <f t="shared" si="23"/>
        <v>Match</v>
      </c>
      <c r="H16" s="49" t="str">
        <f t="shared" si="23"/>
        <v>Match</v>
      </c>
      <c r="I16" s="49" t="str">
        <f t="shared" si="23"/>
        <v>Match</v>
      </c>
      <c r="J16" s="49" t="str">
        <f t="shared" si="23"/>
        <v>Match</v>
      </c>
      <c r="K16" s="49" t="str">
        <f t="shared" si="23"/>
        <v>Match</v>
      </c>
      <c r="L16" s="49" t="str">
        <f t="shared" si="23"/>
        <v>Match</v>
      </c>
      <c r="M16" s="49" t="str">
        <f t="shared" si="23"/>
        <v>Match</v>
      </c>
      <c r="N16" s="49" t="str">
        <f t="shared" si="23"/>
        <v>Match</v>
      </c>
      <c r="O16" s="49" t="str">
        <f t="shared" si="23"/>
        <v>Match</v>
      </c>
      <c r="P16" s="49" t="str">
        <f t="shared" si="23"/>
        <v>Match</v>
      </c>
      <c r="Q16" s="49" t="str">
        <f t="shared" si="23"/>
        <v>Match</v>
      </c>
      <c r="R16" s="49" t="str">
        <f t="shared" si="23"/>
        <v>Match</v>
      </c>
      <c r="S16" s="49" t="str">
        <f t="shared" si="23"/>
        <v>Match</v>
      </c>
      <c r="T16" s="49" t="str">
        <f t="shared" si="23"/>
        <v>Match</v>
      </c>
      <c r="U16" s="49" t="str">
        <f t="shared" si="23"/>
        <v>Match</v>
      </c>
      <c r="V16" s="49" t="str">
        <f t="shared" si="23"/>
        <v>Match</v>
      </c>
      <c r="W16" s="49" t="str">
        <f t="shared" si="23"/>
        <v>Match</v>
      </c>
      <c r="X16" s="49" t="str">
        <f t="shared" si="23"/>
        <v>Match</v>
      </c>
      <c r="Y16" s="49" t="str">
        <f t="shared" si="23"/>
        <v>Match</v>
      </c>
      <c r="Z16" s="49" t="str">
        <f t="shared" si="23"/>
        <v>Match</v>
      </c>
      <c r="AA16" s="49" t="str">
        <f t="shared" si="23"/>
        <v>Match</v>
      </c>
      <c r="AB16" s="49" t="str">
        <f t="shared" si="23"/>
        <v>Match</v>
      </c>
      <c r="AC16" s="49" t="str">
        <f t="shared" si="23"/>
        <v>Match</v>
      </c>
      <c r="AD16" s="49" t="str">
        <f t="shared" si="23"/>
        <v>ERROR</v>
      </c>
      <c r="AE16" s="49" t="str">
        <f t="shared" si="23"/>
        <v>Match</v>
      </c>
      <c r="AF16" s="49" t="str">
        <f t="shared" si="23"/>
        <v>Match</v>
      </c>
      <c r="AG16" s="49" t="str">
        <f t="shared" si="23"/>
        <v>Match</v>
      </c>
      <c r="AH16" s="49" t="str">
        <f t="shared" si="23"/>
        <v>Match</v>
      </c>
      <c r="AI16" s="49" t="str">
        <f t="shared" ref="AI16:BN16" si="24">IF(AI15=AI5,"Match", "ERROR")</f>
        <v>Match</v>
      </c>
      <c r="AJ16" s="49" t="str">
        <f t="shared" si="24"/>
        <v>Match</v>
      </c>
      <c r="AK16" s="49" t="str">
        <f t="shared" si="24"/>
        <v>Match</v>
      </c>
      <c r="AL16" s="49" t="str">
        <f t="shared" si="24"/>
        <v>Match</v>
      </c>
      <c r="AM16" s="49" t="str">
        <f t="shared" si="24"/>
        <v>Match</v>
      </c>
      <c r="AN16" s="49" t="str">
        <f t="shared" si="24"/>
        <v>Match</v>
      </c>
      <c r="AO16" s="49" t="str">
        <f t="shared" si="24"/>
        <v>Match</v>
      </c>
      <c r="AP16" s="49" t="str">
        <f t="shared" si="24"/>
        <v>Match</v>
      </c>
      <c r="AQ16" s="49" t="str">
        <f t="shared" si="24"/>
        <v>Match</v>
      </c>
      <c r="AR16" s="49" t="str">
        <f t="shared" si="24"/>
        <v>Match</v>
      </c>
      <c r="AS16" s="49" t="str">
        <f t="shared" si="24"/>
        <v>Match</v>
      </c>
      <c r="AT16" s="49" t="str">
        <f t="shared" si="24"/>
        <v>Match</v>
      </c>
      <c r="AU16" s="49" t="str">
        <f t="shared" si="24"/>
        <v>Match</v>
      </c>
      <c r="AV16" s="49" t="str">
        <f t="shared" si="24"/>
        <v>Match</v>
      </c>
      <c r="AW16" s="49" t="str">
        <f t="shared" si="24"/>
        <v>Match</v>
      </c>
      <c r="AX16" s="49" t="str">
        <f t="shared" si="24"/>
        <v>Match</v>
      </c>
      <c r="AY16" s="49" t="str">
        <f t="shared" si="24"/>
        <v>Match</v>
      </c>
      <c r="AZ16" s="49" t="str">
        <f t="shared" si="24"/>
        <v>Match</v>
      </c>
      <c r="BA16" s="49" t="str">
        <f t="shared" si="24"/>
        <v>Match</v>
      </c>
      <c r="BB16" s="49" t="str">
        <f t="shared" si="24"/>
        <v>Match</v>
      </c>
      <c r="BC16" s="49" t="str">
        <f t="shared" si="24"/>
        <v>Match</v>
      </c>
      <c r="BD16" s="49" t="str">
        <f t="shared" si="24"/>
        <v>Match</v>
      </c>
      <c r="BE16" s="49" t="str">
        <f t="shared" si="24"/>
        <v>Match</v>
      </c>
      <c r="BF16" s="49" t="str">
        <f t="shared" si="24"/>
        <v>Match</v>
      </c>
      <c r="BG16" s="49" t="str">
        <f t="shared" si="24"/>
        <v>Match</v>
      </c>
      <c r="BH16" s="49" t="str">
        <f t="shared" si="24"/>
        <v>Match</v>
      </c>
      <c r="BI16" s="49" t="str">
        <f t="shared" si="24"/>
        <v>Match</v>
      </c>
      <c r="BJ16" s="49" t="str">
        <f t="shared" si="24"/>
        <v>Match</v>
      </c>
      <c r="BK16" s="49" t="str">
        <f t="shared" si="24"/>
        <v>Match</v>
      </c>
      <c r="BL16" s="49" t="str">
        <f t="shared" si="24"/>
        <v>Match</v>
      </c>
      <c r="BM16" s="49" t="str">
        <f t="shared" si="24"/>
        <v>Match</v>
      </c>
      <c r="BN16" s="49" t="str">
        <f t="shared" si="24"/>
        <v>Match</v>
      </c>
      <c r="BO16" s="49" t="str">
        <f t="shared" ref="BO16:CJ16" si="25">IF(BO15=BO5,"Match", "ERROR")</f>
        <v>Match</v>
      </c>
      <c r="BP16" s="49" t="str">
        <f t="shared" si="25"/>
        <v>Match</v>
      </c>
      <c r="BQ16" s="49" t="str">
        <f t="shared" si="25"/>
        <v>Match</v>
      </c>
      <c r="BR16" s="49" t="str">
        <f t="shared" si="25"/>
        <v>Match</v>
      </c>
      <c r="BS16" s="49" t="str">
        <f t="shared" si="25"/>
        <v>Match</v>
      </c>
      <c r="BT16" s="49" t="str">
        <f t="shared" si="25"/>
        <v>Match</v>
      </c>
      <c r="BU16" s="49" t="str">
        <f t="shared" si="25"/>
        <v>Match</v>
      </c>
      <c r="BV16" s="49" t="str">
        <f t="shared" si="25"/>
        <v>Match</v>
      </c>
      <c r="BW16" s="49" t="str">
        <f t="shared" si="25"/>
        <v>Match</v>
      </c>
      <c r="BX16" s="49" t="str">
        <f t="shared" si="25"/>
        <v>Match</v>
      </c>
      <c r="BY16" s="49" t="str">
        <f t="shared" si="25"/>
        <v>Match</v>
      </c>
      <c r="BZ16" s="49" t="str">
        <f t="shared" si="25"/>
        <v>Match</v>
      </c>
      <c r="CA16" s="49" t="str">
        <f t="shared" si="25"/>
        <v>Match</v>
      </c>
      <c r="CB16" s="49" t="str">
        <f t="shared" si="25"/>
        <v>Match</v>
      </c>
      <c r="CC16" s="49" t="str">
        <f t="shared" si="25"/>
        <v>Match</v>
      </c>
      <c r="CD16" s="49" t="str">
        <f t="shared" si="25"/>
        <v>Match</v>
      </c>
      <c r="CE16" s="49" t="str">
        <f t="shared" si="25"/>
        <v>Match</v>
      </c>
      <c r="CF16" s="49" t="str">
        <f t="shared" si="25"/>
        <v>Match</v>
      </c>
      <c r="CG16" s="49" t="str">
        <f t="shared" si="25"/>
        <v>Match</v>
      </c>
      <c r="CH16" s="49" t="str">
        <f t="shared" si="25"/>
        <v>Match</v>
      </c>
      <c r="CI16" s="49" t="str">
        <f t="shared" si="25"/>
        <v>Match</v>
      </c>
      <c r="CJ16" s="49" t="str">
        <f t="shared" si="25"/>
        <v>Match</v>
      </c>
    </row>
    <row r="17" spans="1:88" s="6" customFormat="1" x14ac:dyDescent="0.25">
      <c r="AZ17" s="201" t="s">
        <v>108</v>
      </c>
      <c r="BA17" s="189">
        <f>'KWh (Monthly) ENTRY LI'!AL17</f>
        <v>9839888.9607164823</v>
      </c>
      <c r="BB17" s="106"/>
      <c r="BC17" s="176" t="s">
        <v>111</v>
      </c>
      <c r="BD17" s="202">
        <f>BA17-BA10</f>
        <v>-1.2479722499847412E-7</v>
      </c>
      <c r="BE17" s="202"/>
    </row>
    <row r="18" spans="1:88" s="46" customFormat="1" x14ac:dyDescent="0.25">
      <c r="AZ18" s="106"/>
      <c r="BA18" s="189">
        <f>'KWh (Monthly) ENTRY LI'!AL18</f>
        <v>6343183.8977697976</v>
      </c>
      <c r="BB18" s="106"/>
      <c r="BC18" s="106"/>
      <c r="BD18" s="202">
        <f t="shared" ref="BD18:BD21" si="26">BA18-BA11</f>
        <v>-1.1920928955078125E-7</v>
      </c>
      <c r="BE18" s="202"/>
    </row>
    <row r="19" spans="1:88" s="46" customFormat="1" x14ac:dyDescent="0.25">
      <c r="AZ19" s="106"/>
      <c r="BA19" s="189">
        <f>'KWh (Monthly) ENTRY LI'!AL19</f>
        <v>2772666.4368538731</v>
      </c>
      <c r="BB19" s="106"/>
      <c r="BC19" s="106"/>
      <c r="BD19" s="202">
        <f t="shared" si="26"/>
        <v>-1.2014061212539673E-7</v>
      </c>
      <c r="BE19" s="202"/>
    </row>
    <row r="20" spans="1:88" s="6" customFormat="1" x14ac:dyDescent="0.25">
      <c r="V20" s="109"/>
      <c r="W20" s="109"/>
      <c r="X20" s="109"/>
      <c r="Y20" s="109"/>
      <c r="Z20" s="109"/>
      <c r="AZ20" s="106"/>
      <c r="BA20" s="189">
        <f>'KWh (Monthly) ENTRY LI'!AL20</f>
        <v>643548.00253961422</v>
      </c>
      <c r="BB20" s="106"/>
      <c r="BC20" s="106"/>
      <c r="BD20" s="202">
        <f t="shared" si="26"/>
        <v>-1.2002419680356979E-7</v>
      </c>
      <c r="BE20" s="202"/>
    </row>
    <row r="21" spans="1:88" s="6" customFormat="1" ht="24" customHeight="1" thickBot="1" x14ac:dyDescent="0.4">
      <c r="A21" s="62"/>
      <c r="B21" s="62"/>
      <c r="C21" s="255" t="s">
        <v>65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U21" s="106"/>
      <c r="V21" s="109"/>
      <c r="W21" s="109"/>
      <c r="X21" s="109"/>
      <c r="Y21" s="109"/>
      <c r="Z21" s="109"/>
      <c r="AZ21" s="106"/>
      <c r="BA21" s="189">
        <f>'KWh (Monthly) ENTRY LI'!AL21</f>
        <v>0</v>
      </c>
      <c r="BB21" s="189">
        <f>SUM(BA17:BA21)</f>
        <v>19599287.29787977</v>
      </c>
      <c r="BC21" s="106"/>
      <c r="BD21" s="202">
        <f t="shared" si="26"/>
        <v>0</v>
      </c>
      <c r="BE21" s="202">
        <f>SUM(BD17:BD21)</f>
        <v>-4.8417132347822189E-7</v>
      </c>
    </row>
    <row r="22" spans="1:88" ht="15.75" x14ac:dyDescent="0.2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25">
      <c r="A23" s="245" t="s">
        <v>28</v>
      </c>
      <c r="B23" s="37" t="s">
        <v>6</v>
      </c>
      <c r="C23" s="10">
        <f>IF('KWh (Monthly) ENTRY LI'!C$5=0,0,'KWh (Monthly) ENTRY LI'!C23)</f>
        <v>0</v>
      </c>
      <c r="D23" s="10">
        <f>IF('KWh (Monthly) ENTRY LI'!D$5=0,0,C23+'KWh (Monthly) ENTRY LI'!D23)</f>
        <v>0</v>
      </c>
      <c r="E23" s="40">
        <f>IF('KWh (Monthly) ENTRY LI'!E$5=0,0,D23+'KWh (Monthly) ENTRY LI'!E23)</f>
        <v>0</v>
      </c>
      <c r="F23" s="40">
        <f>IF('KWh (Monthly) ENTRY LI'!F$5=0,0,E23+'KWh (Monthly) ENTRY LI'!F23)</f>
        <v>0</v>
      </c>
      <c r="G23" s="40">
        <f>IF('KWh (Monthly) ENTRY LI'!G$5=0,0,F23+'KWh (Monthly) ENTRY LI'!G23)</f>
        <v>0</v>
      </c>
      <c r="H23" s="40">
        <f>IF('KWh (Monthly) ENTRY LI'!H$5=0,0,G23+'KWh (Monthly) ENTRY LI'!H23)</f>
        <v>0</v>
      </c>
      <c r="I23" s="40">
        <f>IF('KWh (Monthly) ENTRY LI'!I$5=0,0,H23+'KWh (Monthly) ENTRY LI'!I23)</f>
        <v>0</v>
      </c>
      <c r="J23" s="40">
        <f>IF('KWh (Monthly) ENTRY LI'!J$5=0,0,I23+'KWh (Monthly) ENTRY LI'!J23)</f>
        <v>0</v>
      </c>
      <c r="K23" s="40">
        <f>IF('KWh (Monthly) ENTRY LI'!K$5=0,0,J23+'KWh (Monthly) ENTRY LI'!K23)</f>
        <v>0</v>
      </c>
      <c r="L23" s="40">
        <f>IF('KWh (Monthly) ENTRY LI'!L$5=0,0,K23+'KWh (Monthly) ENTRY LI'!L23)</f>
        <v>0</v>
      </c>
      <c r="M23" s="40">
        <f>IF('KWh (Monthly) ENTRY LI'!M$5=0,0,L23+'KWh (Monthly) ENTRY LI'!M23)</f>
        <v>0</v>
      </c>
      <c r="N23" s="40">
        <f>IF('KWh (Monthly) ENTRY LI'!N$5=0,0,M23+'KWh (Monthly) ENTRY LI'!N23)</f>
        <v>0</v>
      </c>
      <c r="O23" s="40">
        <f>IF('KWh (Monthly) ENTRY LI'!O$5=0,0,N23+'KWh (Monthly) ENTRY LI'!O23)</f>
        <v>0</v>
      </c>
      <c r="P23" s="40">
        <f>IF('KWh (Monthly) ENTRY LI'!P$5=0,0,O23+'KWh (Monthly) ENTRY LI'!P23)</f>
        <v>0</v>
      </c>
      <c r="Q23" s="40">
        <f>IF('KWh (Monthly) ENTRY LI'!Q$5=0,0,P23+'KWh (Monthly) ENTRY LI'!Q23)</f>
        <v>0</v>
      </c>
      <c r="R23" s="40">
        <f>IF('KWh (Monthly) ENTRY LI'!R$5=0,0,Q23+'KWh (Monthly) ENTRY LI'!R23)</f>
        <v>0</v>
      </c>
      <c r="S23" s="40">
        <f>IF('KWh (Monthly) ENTRY LI'!S$5=0,0,R23+'KWh (Monthly) ENTRY LI'!S23)</f>
        <v>0</v>
      </c>
      <c r="T23" s="40">
        <f>IF('KWh (Monthly) ENTRY LI'!T$5=0,0,S23+'KWh (Monthly) ENTRY LI'!T23)</f>
        <v>0</v>
      </c>
      <c r="U23" s="113">
        <f>T23+'KWh (Monthly) ENTRY LI'!U23</f>
        <v>0</v>
      </c>
      <c r="V23" s="40">
        <f>IF('KWh (Monthly) ENTRY LI'!V$5=0,0,U23+'KWh (Monthly) ENTRY LI'!V23)</f>
        <v>0</v>
      </c>
      <c r="W23" s="40">
        <f>IF('KWh (Monthly) ENTRY LI'!W$5=0,0,V23+'KWh (Monthly) ENTRY LI'!W23)</f>
        <v>0</v>
      </c>
      <c r="X23" s="40">
        <f>IF('KWh (Monthly) ENTRY LI'!X$5=0,0,W23+'KWh (Monthly) ENTRY LI'!X23)</f>
        <v>0</v>
      </c>
      <c r="Y23" s="40">
        <f>IF('KWh (Monthly) ENTRY LI'!Y$5=0,0,X23+'KWh (Monthly) ENTRY LI'!Y23)</f>
        <v>0</v>
      </c>
      <c r="Z23" s="40">
        <f>IF('KWh (Monthly) ENTRY LI'!Z$5=0,0,Y23+'KWh (Monthly) ENTRY LI'!Z23)</f>
        <v>0</v>
      </c>
      <c r="AA23" s="40">
        <f>IF('KWh (Monthly) ENTRY LI'!AA$5=0,0,Z23+'KWh (Monthly) ENTRY LI'!AA23)</f>
        <v>0</v>
      </c>
      <c r="AB23" s="40">
        <f>IF('KWh (Monthly) ENTRY LI'!AB$5=0,0,AA23+'KWh (Monthly) ENTRY LI'!AB23)</f>
        <v>0</v>
      </c>
      <c r="AC23" s="40">
        <f>IF('KWh (Monthly) ENTRY LI'!AC$5=0,0,AB23+'KWh (Monthly) ENTRY LI'!AC23)</f>
        <v>0</v>
      </c>
      <c r="AD23" s="40">
        <f>IF('KWh (Monthly) ENTRY LI'!AD$5=0,0,AC23+'KWh (Monthly) ENTRY LI'!AD23)</f>
        <v>0</v>
      </c>
      <c r="AE23" s="40">
        <f>IF('KWh (Monthly) ENTRY LI'!AE$5=0,0,AD23+'KWh (Monthly) ENTRY LI'!AE23)</f>
        <v>0</v>
      </c>
      <c r="AF23" s="40">
        <f>IF('KWh (Monthly) ENTRY LI'!AF$5=0,0,AE23+'KWh (Monthly) ENTRY LI'!AF23)</f>
        <v>0</v>
      </c>
      <c r="AG23" s="40">
        <f>IF('KWh (Monthly) ENTRY LI'!AG$5=0,0,AF23+'KWh (Monthly) ENTRY LI'!AG23)</f>
        <v>0</v>
      </c>
      <c r="AH23" s="40">
        <f>IF('KWh (Monthly) ENTRY LI'!AH$5=0,0,AG23+'KWh (Monthly) ENTRY LI'!AH23)</f>
        <v>0</v>
      </c>
      <c r="AI23" s="40">
        <f>IF('KWh (Monthly) ENTRY LI'!AI$5=0,0,AH23+'KWh (Monthly) ENTRY LI'!AI23)</f>
        <v>0</v>
      </c>
      <c r="AJ23" s="40">
        <f>IF('KWh (Monthly) ENTRY LI'!AJ$5=0,0,AI23+'KWh (Monthly) ENTRY LI'!AJ23)</f>
        <v>0</v>
      </c>
      <c r="AK23" s="40">
        <f>IF('KWh (Monthly) ENTRY LI'!AK$5=0,0,AJ23+'KWh (Monthly) ENTRY LI'!AK23)</f>
        <v>0</v>
      </c>
      <c r="AL23" s="40">
        <f>IF('KWh (Monthly) ENTRY LI'!AL$5=0,0,AK23+'KWh (Monthly) ENTRY LI'!AL23)</f>
        <v>0</v>
      </c>
      <c r="AM23" s="40">
        <f>IF('KWh (Monthly) ENTRY LI'!AM$5=0,0,AL23+'KWh (Monthly) ENTRY LI'!AM23)</f>
        <v>0</v>
      </c>
      <c r="AN23" s="40">
        <f>IF('KWh (Monthly) ENTRY LI'!AN$5=0,0,AM23+'KWh (Monthly) ENTRY LI'!AN23)</f>
        <v>0</v>
      </c>
      <c r="AO23" s="83">
        <f>IF('KWh (Monthly) ENTRY LI'!AO$5=0,0,AN23+'KWh (Monthly) ENTRY LI'!AO23)</f>
        <v>0</v>
      </c>
      <c r="AP23" s="83">
        <f>IF('KWh (Monthly) ENTRY LI'!AP$5=0,0,AO23+'KWh (Monthly) ENTRY LI'!AP23)</f>
        <v>0</v>
      </c>
      <c r="AQ23" s="83">
        <f>IF('KWh (Monthly) ENTRY LI'!AQ$5=0,0,AP23+'KWh (Monthly) ENTRY LI'!AQ23)</f>
        <v>0</v>
      </c>
      <c r="AR23" s="83">
        <f>IF('KWh (Monthly) ENTRY LI'!AR$5=0,0,AQ23+'KWh (Monthly) ENTRY LI'!AR23)</f>
        <v>0</v>
      </c>
      <c r="AS23" s="83">
        <f>IF('KWh (Monthly) ENTRY LI'!AS$5=0,0,AR23+'KWh (Monthly) ENTRY LI'!AS23)</f>
        <v>0</v>
      </c>
      <c r="AT23" s="83">
        <f>IF('KWh (Monthly) ENTRY LI'!AT$5=0,0,AS23+'KWh (Monthly) ENTRY LI'!AT23)</f>
        <v>0</v>
      </c>
      <c r="AU23" s="83">
        <f>IF('KWh (Monthly) ENTRY LI'!AU$5=0,0,AT23+'KWh (Monthly) ENTRY LI'!AU23)</f>
        <v>0</v>
      </c>
      <c r="AV23" s="83">
        <f>IF('KWh (Monthly) ENTRY LI'!AV$5=0,0,AU23+'KWh (Monthly) ENTRY LI'!AV23)</f>
        <v>0</v>
      </c>
      <c r="AW23" s="83">
        <f>IF('KWh (Monthly) ENTRY LI'!AW$5=0,0,AV23+'KWh (Monthly) ENTRY LI'!AW23)</f>
        <v>0</v>
      </c>
      <c r="AX23" s="83">
        <f>IF('KWh (Monthly) ENTRY LI'!AX$5=0,0,AW23+'KWh (Monthly) ENTRY LI'!AX23)</f>
        <v>0</v>
      </c>
      <c r="AY23" s="83">
        <f>IF('KWh (Monthly) ENTRY LI'!AY$5=0,0,AX23+'KWh (Monthly) ENTRY LI'!AY23)</f>
        <v>0</v>
      </c>
      <c r="AZ23" s="83">
        <f>IF('KWh (Monthly) ENTRY LI'!AZ$5=0,0,AY23+'KWh (Monthly) ENTRY LI'!AZ23)</f>
        <v>0</v>
      </c>
      <c r="BA23" s="83">
        <f>IF('KWh (Monthly) ENTRY LI'!BA$5=0,0,AZ23+'KWh (Monthly) ENTRY LI'!BA23)</f>
        <v>0</v>
      </c>
      <c r="BB23" s="83">
        <f>IF('KWh (Monthly) ENTRY LI'!BB$5=0,0,BA23+'KWh (Monthly) ENTRY LI'!BB23)</f>
        <v>0</v>
      </c>
      <c r="BC23" s="83">
        <f>IF('KWh (Monthly) ENTRY LI'!BC$5=0,0,BB23+'KWh (Monthly) ENTRY LI'!BC23)</f>
        <v>0</v>
      </c>
      <c r="BD23" s="83">
        <f>IF('KWh (Monthly) ENTRY LI'!BD$5=0,0,BC23+'KWh (Monthly) ENTRY LI'!BD23)</f>
        <v>0</v>
      </c>
      <c r="BE23" s="83">
        <f>IF('KWh (Monthly) ENTRY LI'!BE$5=0,0,BD23+'KWh (Monthly) ENTRY LI'!BE23)</f>
        <v>0</v>
      </c>
      <c r="BF23" s="83">
        <f>IF('KWh (Monthly) ENTRY LI'!BF$5=0,0,BE23+'KWh (Monthly) ENTRY LI'!BF23)</f>
        <v>0</v>
      </c>
      <c r="BG23" s="83">
        <f>IF('KWh (Monthly) ENTRY LI'!BG$5=0,0,BF23+'KWh (Monthly) ENTRY LI'!BG23)</f>
        <v>0</v>
      </c>
      <c r="BH23" s="83">
        <f>IF('KWh (Monthly) ENTRY LI'!BH$5=0,0,BG23+'KWh (Monthly) ENTRY LI'!BH23)</f>
        <v>0</v>
      </c>
      <c r="BI23" s="83">
        <f>IF('KWh (Monthly) ENTRY LI'!BI$5=0,0,BH23+'KWh (Monthly) ENTRY LI'!BI23)</f>
        <v>0</v>
      </c>
      <c r="BJ23" s="83">
        <f>IF('KWh (Monthly) ENTRY LI'!BJ$5=0,0,BI23+'KWh (Monthly) ENTRY LI'!BJ23)</f>
        <v>0</v>
      </c>
      <c r="BK23" s="83">
        <f>IF('KWh (Monthly) ENTRY LI'!BK$5=0,0,BJ23+'KWh (Monthly) ENTRY LI'!BK23)</f>
        <v>0</v>
      </c>
      <c r="BL23" s="83">
        <f>IF('KWh (Monthly) ENTRY LI'!BL$5=0,0,BK23+'KWh (Monthly) ENTRY LI'!BL23)</f>
        <v>0</v>
      </c>
      <c r="BM23" s="83">
        <f>IF('KWh (Monthly) ENTRY LI'!BM$5=0,0,BL23+'KWh (Monthly) ENTRY LI'!BM23)</f>
        <v>0</v>
      </c>
      <c r="BN23" s="83">
        <f>IF('KWh (Monthly) ENTRY LI'!BN$5=0,0,BM23+'KWh (Monthly) ENTRY LI'!BN23)</f>
        <v>0</v>
      </c>
      <c r="BO23" s="83">
        <f>IF('KWh (Monthly) ENTRY LI'!BO$5=0,0,BN23+'KWh (Monthly) ENTRY LI'!BO23)</f>
        <v>0</v>
      </c>
      <c r="BP23" s="83">
        <f>IF('KWh (Monthly) ENTRY LI'!BP$5=0,0,BO23+'KWh (Monthly) ENTRY LI'!BP23)</f>
        <v>0</v>
      </c>
      <c r="BQ23" s="83">
        <f>IF('KWh (Monthly) ENTRY LI'!BQ$5=0,0,BP23+'KWh (Monthly) ENTRY LI'!BQ23)</f>
        <v>0</v>
      </c>
      <c r="BR23" s="83">
        <f>IF('KWh (Monthly) ENTRY LI'!BR$5=0,0,BQ23+'KWh (Monthly) ENTRY LI'!BR23)</f>
        <v>0</v>
      </c>
      <c r="BS23" s="83">
        <f>IF('KWh (Monthly) ENTRY LI'!BS$5=0,0,BR23+'KWh (Monthly) ENTRY LI'!BS23)</f>
        <v>0</v>
      </c>
      <c r="BT23" s="83">
        <f>IF('KWh (Monthly) ENTRY LI'!BT$5=0,0,BS23+'KWh (Monthly) ENTRY LI'!BT23)</f>
        <v>0</v>
      </c>
      <c r="BU23" s="83">
        <f>IF('KWh (Monthly) ENTRY LI'!BU$5=0,0,BT23+'KWh (Monthly) ENTRY LI'!BU23)</f>
        <v>0</v>
      </c>
      <c r="BV23" s="83">
        <f>IF('KWh (Monthly) ENTRY LI'!BV$5=0,0,BU23+'KWh (Monthly) ENTRY LI'!BV23)</f>
        <v>0</v>
      </c>
      <c r="BW23" s="83">
        <f>IF('KWh (Monthly) ENTRY LI'!BW$5=0,0,BV23+'KWh (Monthly) ENTRY LI'!BW23)</f>
        <v>0</v>
      </c>
      <c r="BX23" s="83">
        <f>IF('KWh (Monthly) ENTRY LI'!BX$5=0,0,BW23+'KWh (Monthly) ENTRY LI'!BX23)</f>
        <v>0</v>
      </c>
      <c r="BY23" s="83">
        <f>IF('KWh (Monthly) ENTRY LI'!BY$5=0,0,BX23+'KWh (Monthly) ENTRY LI'!BY23)</f>
        <v>0</v>
      </c>
      <c r="BZ23" s="83">
        <f>IF('KWh (Monthly) ENTRY LI'!BZ$5=0,0,BY23+'KWh (Monthly) ENTRY LI'!BZ23)</f>
        <v>0</v>
      </c>
      <c r="CA23" s="83">
        <f>IF('KWh (Monthly) ENTRY LI'!CA$5=0,0,BZ23+'KWh (Monthly) ENTRY LI'!CA23)</f>
        <v>0</v>
      </c>
      <c r="CB23" s="83">
        <f>IF('KWh (Monthly) ENTRY LI'!CB$5=0,0,CA23+'KWh (Monthly) ENTRY LI'!CB23)</f>
        <v>0</v>
      </c>
      <c r="CC23" s="83">
        <f>IF('KWh (Monthly) ENTRY LI'!CC$5=0,0,CB23+'KWh (Monthly) ENTRY LI'!CC23)</f>
        <v>0</v>
      </c>
      <c r="CD23" s="83">
        <f>IF('KWh (Monthly) ENTRY LI'!CD$5=0,0,CC23+'KWh (Monthly) ENTRY LI'!CD23)</f>
        <v>0</v>
      </c>
      <c r="CE23" s="83">
        <f>IF('KWh (Monthly) ENTRY LI'!CE$5=0,0,CD23+'KWh (Monthly) ENTRY LI'!CE23)</f>
        <v>0</v>
      </c>
      <c r="CF23" s="83">
        <f>IF('KWh (Monthly) ENTRY LI'!CF$5=0,0,CE23+'KWh (Monthly) ENTRY LI'!CF23)</f>
        <v>0</v>
      </c>
      <c r="CG23" s="83">
        <f>IF('KWh (Monthly) ENTRY LI'!CG$5=0,0,CF23+'KWh (Monthly) ENTRY LI'!CG23)</f>
        <v>0</v>
      </c>
      <c r="CH23" s="83">
        <f>IF('KWh (Monthly) ENTRY LI'!CH$5=0,0,CG23+'KWh (Monthly) ENTRY LI'!CH23)</f>
        <v>0</v>
      </c>
      <c r="CI23" s="83">
        <f>IF('KWh (Monthly) ENTRY LI'!CI$5=0,0,CH23+'KWh (Monthly) ENTRY LI'!CI23)</f>
        <v>0</v>
      </c>
      <c r="CJ23" s="83">
        <f>IF('KWh (Monthly) ENTRY LI'!CJ$5=0,0,CI23+'KWh (Monthly) ENTRY LI'!CJ23)</f>
        <v>0</v>
      </c>
    </row>
    <row r="24" spans="1:88" x14ac:dyDescent="0.25">
      <c r="A24" s="245"/>
      <c r="B24" s="37" t="s">
        <v>1</v>
      </c>
      <c r="C24" s="40">
        <f>IF('KWh (Monthly) ENTRY LI'!C$5=0,0,'KWh (Monthly) ENTRY LI'!C24)</f>
        <v>0</v>
      </c>
      <c r="D24" s="40">
        <f>IF('KWh (Monthly) ENTRY LI'!D$5=0,0,C24+'KWh (Monthly) ENTRY LI'!D24)</f>
        <v>0</v>
      </c>
      <c r="E24" s="40">
        <f>IF('KWh (Monthly) ENTRY LI'!E$5=0,0,D24+'KWh (Monthly) ENTRY LI'!E24)</f>
        <v>0</v>
      </c>
      <c r="F24" s="40">
        <f>IF('KWh (Monthly) ENTRY LI'!F$5=0,0,E24+'KWh (Monthly) ENTRY LI'!F24)</f>
        <v>0</v>
      </c>
      <c r="G24" s="40">
        <f>IF('KWh (Monthly) ENTRY LI'!G$5=0,0,F24+'KWh (Monthly) ENTRY LI'!G24)</f>
        <v>0</v>
      </c>
      <c r="H24" s="40">
        <f>IF('KWh (Monthly) ENTRY LI'!H$5=0,0,G24+'KWh (Monthly) ENTRY LI'!H24)</f>
        <v>0</v>
      </c>
      <c r="I24" s="40">
        <f>IF('KWh (Monthly) ENTRY LI'!I$5=0,0,H24+'KWh (Monthly) ENTRY LI'!I24)</f>
        <v>0</v>
      </c>
      <c r="J24" s="40">
        <f>IF('KWh (Monthly) ENTRY LI'!J$5=0,0,I24+'KWh (Monthly) ENTRY LI'!J24)</f>
        <v>0</v>
      </c>
      <c r="K24" s="40">
        <f>IF('KWh (Monthly) ENTRY LI'!K$5=0,0,J24+'KWh (Monthly) ENTRY LI'!K24)</f>
        <v>7764.1423715017254</v>
      </c>
      <c r="L24" s="40">
        <f>IF('KWh (Monthly) ENTRY LI'!L$5=0,0,K24+'KWh (Monthly) ENTRY LI'!L24)</f>
        <v>7764.1423715017254</v>
      </c>
      <c r="M24" s="40">
        <f>IF('KWh (Monthly) ENTRY LI'!M$5=0,0,L24+'KWh (Monthly) ENTRY LI'!M24)</f>
        <v>7764.1423715017254</v>
      </c>
      <c r="N24" s="40">
        <f>IF('KWh (Monthly) ENTRY LI'!N$5=0,0,M24+'KWh (Monthly) ENTRY LI'!N24)</f>
        <v>7764.1423715017254</v>
      </c>
      <c r="O24" s="40">
        <f>IF('KWh (Monthly) ENTRY LI'!O$5=0,0,N24+'KWh (Monthly) ENTRY LI'!O24)</f>
        <v>11551.846153846152</v>
      </c>
      <c r="P24" s="40">
        <f>IF('KWh (Monthly) ENTRY LI'!P$5=0,0,O24+'KWh (Monthly) ENTRY LI'!P24)</f>
        <v>11551.846153846152</v>
      </c>
      <c r="Q24" s="40">
        <f>IF('KWh (Monthly) ENTRY LI'!Q$5=0,0,P24+'KWh (Monthly) ENTRY LI'!Q24)</f>
        <v>14860.96714285242</v>
      </c>
      <c r="R24" s="40">
        <f>IF('KWh (Monthly) ENTRY LI'!R$5=0,0,Q24+'KWh (Monthly) ENTRY LI'!R24)</f>
        <v>14860.96714285242</v>
      </c>
      <c r="S24" s="40">
        <f>IF('KWh (Monthly) ENTRY LI'!S$5=0,0,R24+'KWh (Monthly) ENTRY LI'!S24)</f>
        <v>14860.96714285242</v>
      </c>
      <c r="T24" s="40">
        <f>IF('KWh (Monthly) ENTRY LI'!T$5=0,0,S24+'KWh (Monthly) ENTRY LI'!T24)</f>
        <v>14860.96714285242</v>
      </c>
      <c r="U24" s="113">
        <f>T24+'KWh (Monthly) ENTRY LI'!U24</f>
        <v>14860.96714285242</v>
      </c>
      <c r="V24" s="40">
        <f>IF('KWh (Monthly) ENTRY LI'!V$5=0,0,U24+'KWh (Monthly) ENTRY LI'!V24)</f>
        <v>14860.96714285242</v>
      </c>
      <c r="W24" s="40">
        <f>IF('KWh (Monthly) ENTRY LI'!W$5=0,0,V24+'KWh (Monthly) ENTRY LI'!W24)</f>
        <v>23133.769615368088</v>
      </c>
      <c r="X24" s="40">
        <f>IF('KWh (Monthly) ENTRY LI'!X$5=0,0,W24+'KWh (Monthly) ENTRY LI'!X24)</f>
        <v>38028.393644814736</v>
      </c>
      <c r="Y24" s="40">
        <f>IF('KWh (Monthly) ENTRY LI'!Y$5=0,0,X24+'KWh (Monthly) ENTRY LI'!Y24)</f>
        <v>40736.507104714125</v>
      </c>
      <c r="Z24" s="40">
        <f>IF('KWh (Monthly) ENTRY LI'!Z$5=0,0,Y24+'KWh (Monthly) ENTRY LI'!Z24)</f>
        <v>53232.59750344757</v>
      </c>
      <c r="AA24" s="40">
        <f>IF('KWh (Monthly) ENTRY LI'!AA$5=0,0,Z24+'KWh (Monthly) ENTRY LI'!AA24)</f>
        <v>53232.59750344757</v>
      </c>
      <c r="AB24" s="40">
        <f>IF('KWh (Monthly) ENTRY LI'!AB$5=0,0,AA24+'KWh (Monthly) ENTRY LI'!AB24)</f>
        <v>53232.59750344757</v>
      </c>
      <c r="AC24" s="40">
        <f>IF('KWh (Monthly) ENTRY LI'!AC$5=0,0,AB24+'KWh (Monthly) ENTRY LI'!AC24)</f>
        <v>53232.59750344757</v>
      </c>
      <c r="AD24" s="40">
        <f>IF('KWh (Monthly) ENTRY LI'!AD$5=0,0,AC24+'KWh (Monthly) ENTRY LI'!AD24)</f>
        <v>53232.59750344757</v>
      </c>
      <c r="AE24" s="40">
        <f>IF('KWh (Monthly) ENTRY LI'!AE$5=0,0,AD24+'KWh (Monthly) ENTRY LI'!AE24)</f>
        <v>57287.820497782581</v>
      </c>
      <c r="AF24" s="40">
        <f>IF('KWh (Monthly) ENTRY LI'!AF$5=0,0,AE24+'KWh (Monthly) ENTRY LI'!AF24)</f>
        <v>57287.820497782581</v>
      </c>
      <c r="AG24" s="40">
        <f>IF('KWh (Monthly) ENTRY LI'!AG$5=0,0,AF24+'KWh (Monthly) ENTRY LI'!AG24)</f>
        <v>57287.820497782581</v>
      </c>
      <c r="AH24" s="40">
        <f>IF('KWh (Monthly) ENTRY LI'!AH$5=0,0,AG24+'KWh (Monthly) ENTRY LI'!AH24)</f>
        <v>63832.438229504492</v>
      </c>
      <c r="AI24" s="40">
        <f>IF('KWh (Monthly) ENTRY LI'!AI$5=0,0,AH24+'KWh (Monthly) ENTRY LI'!AI24)</f>
        <v>63832.438229504492</v>
      </c>
      <c r="AJ24" s="40">
        <f>IF('KWh (Monthly) ENTRY LI'!AJ$5=0,0,AI24+'KWh (Monthly) ENTRY LI'!AJ24)</f>
        <v>63832.438229504492</v>
      </c>
      <c r="AK24" s="40">
        <f>IF('KWh (Monthly) ENTRY LI'!AK$5=0,0,AJ24+'KWh (Monthly) ENTRY LI'!AK24)</f>
        <v>87177.083238319261</v>
      </c>
      <c r="AL24" s="40">
        <f>IF('KWh (Monthly) ENTRY LI'!AL$5=0,0,AK24+'KWh (Monthly) ENTRY LI'!AL24)</f>
        <v>87177.083238319261</v>
      </c>
      <c r="AM24" s="40">
        <f>IF('KWh (Monthly) ENTRY LI'!AM$5=0,0,AL24+'KWh (Monthly) ENTRY LI'!AM24)</f>
        <v>88086.614862039321</v>
      </c>
      <c r="AN24" s="40">
        <f>IF('KWh (Monthly) ENTRY LI'!AN$5=0,0,AM24+'KWh (Monthly) ENTRY LI'!AN24)</f>
        <v>104946.6700111586</v>
      </c>
      <c r="AO24" s="83">
        <f>IF('KWh (Monthly) ENTRY LI'!AO$5=0,0,AN24+'KWh (Monthly) ENTRY LI'!AO24)</f>
        <v>104946.67001116859</v>
      </c>
      <c r="AP24" s="83">
        <f>IF('KWh (Monthly) ENTRY LI'!AP$5=0,0,AO24+'KWh (Monthly) ENTRY LI'!AP24)</f>
        <v>104946.67001117859</v>
      </c>
      <c r="AQ24" s="83">
        <f>IF('KWh (Monthly) ENTRY LI'!AQ$5=0,0,AP24+'KWh (Monthly) ENTRY LI'!AQ24)</f>
        <v>104946.67001118859</v>
      </c>
      <c r="AR24" s="83">
        <f>IF('KWh (Monthly) ENTRY LI'!AR$5=0,0,AQ24+'KWh (Monthly) ENTRY LI'!AR24)</f>
        <v>104946.67001119858</v>
      </c>
      <c r="AS24" s="83">
        <f>IF('KWh (Monthly) ENTRY LI'!AS$5=0,0,AR24+'KWh (Monthly) ENTRY LI'!AS24)</f>
        <v>104946.67001120858</v>
      </c>
      <c r="AT24" s="83">
        <f>IF('KWh (Monthly) ENTRY LI'!AT$5=0,0,AS24+'KWh (Monthly) ENTRY LI'!AT24)</f>
        <v>104946.67001121858</v>
      </c>
      <c r="AU24" s="83">
        <f>IF('KWh (Monthly) ENTRY LI'!AU$5=0,0,AT24+'KWh (Monthly) ENTRY LI'!AU24)</f>
        <v>104946.67001122858</v>
      </c>
      <c r="AV24" s="83">
        <f>IF('KWh (Monthly) ENTRY LI'!AV$5=0,0,AU24+'KWh (Monthly) ENTRY LI'!AV24)</f>
        <v>104946.67001123857</v>
      </c>
      <c r="AW24" s="83">
        <f>IF('KWh (Monthly) ENTRY LI'!AW$5=0,0,AV24+'KWh (Monthly) ENTRY LI'!AW24)</f>
        <v>104946.67001124857</v>
      </c>
      <c r="AX24" s="83">
        <f>IF('KWh (Monthly) ENTRY LI'!AX$5=0,0,AW24+'KWh (Monthly) ENTRY LI'!AX24)</f>
        <v>104946.67001125857</v>
      </c>
      <c r="AY24" s="83">
        <f>IF('KWh (Monthly) ENTRY LI'!AY$5=0,0,AX24+'KWh (Monthly) ENTRY LI'!AY24)</f>
        <v>104946.67001126856</v>
      </c>
      <c r="AZ24" s="83">
        <f>IF('KWh (Monthly) ENTRY LI'!AZ$5=0,0,AY24+'KWh (Monthly) ENTRY LI'!AZ24)</f>
        <v>104946.67001127856</v>
      </c>
      <c r="BA24" s="83">
        <f>IF('KWh (Monthly) ENTRY LI'!BA$5=0,0,AZ24+'KWh (Monthly) ENTRY LI'!BA24)</f>
        <v>104946.67001128856</v>
      </c>
      <c r="BB24" s="83">
        <f>IF('KWh (Monthly) ENTRY LI'!BB$5=0,0,BA24+'KWh (Monthly) ENTRY LI'!BB24)</f>
        <v>0</v>
      </c>
      <c r="BC24" s="83">
        <f>IF('KWh (Monthly) ENTRY LI'!BC$5=0,0,BB24+'KWh (Monthly) ENTRY LI'!BC24)</f>
        <v>0</v>
      </c>
      <c r="BD24" s="83">
        <f>IF('KWh (Monthly) ENTRY LI'!BD$5=0,0,BC24+'KWh (Monthly) ENTRY LI'!BD24)</f>
        <v>0</v>
      </c>
      <c r="BE24" s="83">
        <f>IF('KWh (Monthly) ENTRY LI'!BE$5=0,0,BD24+'KWh (Monthly) ENTRY LI'!BE24)</f>
        <v>0</v>
      </c>
      <c r="BF24" s="83">
        <f>IF('KWh (Monthly) ENTRY LI'!BF$5=0,0,BE24+'KWh (Monthly) ENTRY LI'!BF24)</f>
        <v>0</v>
      </c>
      <c r="BG24" s="83">
        <f>IF('KWh (Monthly) ENTRY LI'!BG$5=0,0,BF24+'KWh (Monthly) ENTRY LI'!BG24)</f>
        <v>0</v>
      </c>
      <c r="BH24" s="83">
        <f>IF('KWh (Monthly) ENTRY LI'!BH$5=0,0,BG24+'KWh (Monthly) ENTRY LI'!BH24)</f>
        <v>0</v>
      </c>
      <c r="BI24" s="83">
        <f>IF('KWh (Monthly) ENTRY LI'!BI$5=0,0,BH24+'KWh (Monthly) ENTRY LI'!BI24)</f>
        <v>0</v>
      </c>
      <c r="BJ24" s="83">
        <f>IF('KWh (Monthly) ENTRY LI'!BJ$5=0,0,BI24+'KWh (Monthly) ENTRY LI'!BJ24)</f>
        <v>0</v>
      </c>
      <c r="BK24" s="83">
        <f>IF('KWh (Monthly) ENTRY LI'!BK$5=0,0,BJ24+'KWh (Monthly) ENTRY LI'!BK24)</f>
        <v>0</v>
      </c>
      <c r="BL24" s="83">
        <f>IF('KWh (Monthly) ENTRY LI'!BL$5=0,0,BK24+'KWh (Monthly) ENTRY LI'!BL24)</f>
        <v>0</v>
      </c>
      <c r="BM24" s="83">
        <f>IF('KWh (Monthly) ENTRY LI'!BM$5=0,0,BL24+'KWh (Monthly) ENTRY LI'!BM24)</f>
        <v>0</v>
      </c>
      <c r="BN24" s="83">
        <f>IF('KWh (Monthly) ENTRY LI'!BN$5=0,0,BM24+'KWh (Monthly) ENTRY LI'!BN24)</f>
        <v>0</v>
      </c>
      <c r="BO24" s="83">
        <f>IF('KWh (Monthly) ENTRY LI'!BO$5=0,0,BN24+'KWh (Monthly) ENTRY LI'!BO24)</f>
        <v>0</v>
      </c>
      <c r="BP24" s="83">
        <f>IF('KWh (Monthly) ENTRY LI'!BP$5=0,0,BO24+'KWh (Monthly) ENTRY LI'!BP24)</f>
        <v>0</v>
      </c>
      <c r="BQ24" s="83">
        <f>IF('KWh (Monthly) ENTRY LI'!BQ$5=0,0,BP24+'KWh (Monthly) ENTRY LI'!BQ24)</f>
        <v>0</v>
      </c>
      <c r="BR24" s="83">
        <f>IF('KWh (Monthly) ENTRY LI'!BR$5=0,0,BQ24+'KWh (Monthly) ENTRY LI'!BR24)</f>
        <v>0</v>
      </c>
      <c r="BS24" s="83">
        <f>IF('KWh (Monthly) ENTRY LI'!BS$5=0,0,BR24+'KWh (Monthly) ENTRY LI'!BS24)</f>
        <v>0</v>
      </c>
      <c r="BT24" s="83">
        <f>IF('KWh (Monthly) ENTRY LI'!BT$5=0,0,BS24+'KWh (Monthly) ENTRY LI'!BT24)</f>
        <v>0</v>
      </c>
      <c r="BU24" s="83">
        <f>IF('KWh (Monthly) ENTRY LI'!BU$5=0,0,BT24+'KWh (Monthly) ENTRY LI'!BU24)</f>
        <v>0</v>
      </c>
      <c r="BV24" s="83">
        <f>IF('KWh (Monthly) ENTRY LI'!BV$5=0,0,BU24+'KWh (Monthly) ENTRY LI'!BV24)</f>
        <v>0</v>
      </c>
      <c r="BW24" s="83">
        <f>IF('KWh (Monthly) ENTRY LI'!BW$5=0,0,BV24+'KWh (Monthly) ENTRY LI'!BW24)</f>
        <v>0</v>
      </c>
      <c r="BX24" s="83">
        <f>IF('KWh (Monthly) ENTRY LI'!BX$5=0,0,BW24+'KWh (Monthly) ENTRY LI'!BX24)</f>
        <v>0</v>
      </c>
      <c r="BY24" s="83">
        <f>IF('KWh (Monthly) ENTRY LI'!BY$5=0,0,BX24+'KWh (Monthly) ENTRY LI'!BY24)</f>
        <v>0</v>
      </c>
      <c r="BZ24" s="83">
        <f>IF('KWh (Monthly) ENTRY LI'!BZ$5=0,0,BY24+'KWh (Monthly) ENTRY LI'!BZ24)</f>
        <v>0</v>
      </c>
      <c r="CA24" s="83">
        <f>IF('KWh (Monthly) ENTRY LI'!CA$5=0,0,BZ24+'KWh (Monthly) ENTRY LI'!CA24)</f>
        <v>0</v>
      </c>
      <c r="CB24" s="83">
        <f>IF('KWh (Monthly) ENTRY LI'!CB$5=0,0,CA24+'KWh (Monthly) ENTRY LI'!CB24)</f>
        <v>0</v>
      </c>
      <c r="CC24" s="83">
        <f>IF('KWh (Monthly) ENTRY LI'!CC$5=0,0,CB24+'KWh (Monthly) ENTRY LI'!CC24)</f>
        <v>0</v>
      </c>
      <c r="CD24" s="83">
        <f>IF('KWh (Monthly) ENTRY LI'!CD$5=0,0,CC24+'KWh (Monthly) ENTRY LI'!CD24)</f>
        <v>0</v>
      </c>
      <c r="CE24" s="83">
        <f>IF('KWh (Monthly) ENTRY LI'!CE$5=0,0,CD24+'KWh (Monthly) ENTRY LI'!CE24)</f>
        <v>0</v>
      </c>
      <c r="CF24" s="83">
        <f>IF('KWh (Monthly) ENTRY LI'!CF$5=0,0,CE24+'KWh (Monthly) ENTRY LI'!CF24)</f>
        <v>0</v>
      </c>
      <c r="CG24" s="83">
        <f>IF('KWh (Monthly) ENTRY LI'!CG$5=0,0,CF24+'KWh (Monthly) ENTRY LI'!CG24)</f>
        <v>0</v>
      </c>
      <c r="CH24" s="83">
        <f>IF('KWh (Monthly) ENTRY LI'!CH$5=0,0,CG24+'KWh (Monthly) ENTRY LI'!CH24)</f>
        <v>0</v>
      </c>
      <c r="CI24" s="83">
        <f>IF('KWh (Monthly) ENTRY LI'!CI$5=0,0,CH24+'KWh (Monthly) ENTRY LI'!CI24)</f>
        <v>0</v>
      </c>
      <c r="CJ24" s="83">
        <f>IF('KWh (Monthly) ENTRY LI'!CJ$5=0,0,CI24+'KWh (Monthly) ENTRY LI'!CJ24)</f>
        <v>0</v>
      </c>
    </row>
    <row r="25" spans="1:88" x14ac:dyDescent="0.25">
      <c r="A25" s="245"/>
      <c r="B25" s="37" t="s">
        <v>2</v>
      </c>
      <c r="C25" s="40">
        <f>IF('KWh (Monthly) ENTRY LI'!C$5=0,0,'KWh (Monthly) ENTRY LI'!C25)</f>
        <v>0</v>
      </c>
      <c r="D25" s="40">
        <f>IF('KWh (Monthly) ENTRY LI'!D$5=0,0,C25+'KWh (Monthly) ENTRY LI'!D25)</f>
        <v>0</v>
      </c>
      <c r="E25" s="40">
        <f>IF('KWh (Monthly) ENTRY LI'!E$5=0,0,D25+'KWh (Monthly) ENTRY LI'!E25)</f>
        <v>0</v>
      </c>
      <c r="F25" s="40">
        <f>IF('KWh (Monthly) ENTRY LI'!F$5=0,0,E25+'KWh (Monthly) ENTRY LI'!F25)</f>
        <v>0</v>
      </c>
      <c r="G25" s="40">
        <f>IF('KWh (Monthly) ENTRY LI'!G$5=0,0,F25+'KWh (Monthly) ENTRY LI'!G25)</f>
        <v>0</v>
      </c>
      <c r="H25" s="40">
        <f>IF('KWh (Monthly) ENTRY LI'!H$5=0,0,G25+'KWh (Monthly) ENTRY LI'!H25)</f>
        <v>0</v>
      </c>
      <c r="I25" s="40">
        <f>IF('KWh (Monthly) ENTRY LI'!I$5=0,0,H25+'KWh (Monthly) ENTRY LI'!I25)</f>
        <v>0</v>
      </c>
      <c r="J25" s="40">
        <f>IF('KWh (Monthly) ENTRY LI'!J$5=0,0,I25+'KWh (Monthly) ENTRY LI'!J25)</f>
        <v>0</v>
      </c>
      <c r="K25" s="40">
        <f>IF('KWh (Monthly) ENTRY LI'!K$5=0,0,J25+'KWh (Monthly) ENTRY LI'!K25)</f>
        <v>0</v>
      </c>
      <c r="L25" s="40">
        <f>IF('KWh (Monthly) ENTRY LI'!L$5=0,0,K25+'KWh (Monthly) ENTRY LI'!L25)</f>
        <v>0</v>
      </c>
      <c r="M25" s="40">
        <f>IF('KWh (Monthly) ENTRY LI'!M$5=0,0,L25+'KWh (Monthly) ENTRY LI'!M25)</f>
        <v>0</v>
      </c>
      <c r="N25" s="40">
        <f>IF('KWh (Monthly) ENTRY LI'!N$5=0,0,M25+'KWh (Monthly) ENTRY LI'!N25)</f>
        <v>0</v>
      </c>
      <c r="O25" s="40">
        <f>IF('KWh (Monthly) ENTRY LI'!O$5=0,0,N25+'KWh (Monthly) ENTRY LI'!O25)</f>
        <v>0</v>
      </c>
      <c r="P25" s="40">
        <f>IF('KWh (Monthly) ENTRY LI'!P$5=0,0,O25+'KWh (Monthly) ENTRY LI'!P25)</f>
        <v>0</v>
      </c>
      <c r="Q25" s="40">
        <f>IF('KWh (Monthly) ENTRY LI'!Q$5=0,0,P25+'KWh (Monthly) ENTRY LI'!Q25)</f>
        <v>0</v>
      </c>
      <c r="R25" s="40">
        <f>IF('KWh (Monthly) ENTRY LI'!R$5=0,0,Q25+'KWh (Monthly) ENTRY LI'!R25)</f>
        <v>0</v>
      </c>
      <c r="S25" s="40">
        <f>IF('KWh (Monthly) ENTRY LI'!S$5=0,0,R25+'KWh (Monthly) ENTRY LI'!S25)</f>
        <v>0</v>
      </c>
      <c r="T25" s="40">
        <f>IF('KWh (Monthly) ENTRY LI'!T$5=0,0,S25+'KWh (Monthly) ENTRY LI'!T25)</f>
        <v>0</v>
      </c>
      <c r="U25" s="113">
        <f>T25+'KWh (Monthly) ENTRY LI'!U25</f>
        <v>0</v>
      </c>
      <c r="V25" s="40">
        <f>IF('KWh (Monthly) ENTRY LI'!V$5=0,0,U25+'KWh (Monthly) ENTRY LI'!V25)</f>
        <v>0</v>
      </c>
      <c r="W25" s="40">
        <f>IF('KWh (Monthly) ENTRY LI'!W$5=0,0,V25+'KWh (Monthly) ENTRY LI'!W25)</f>
        <v>0</v>
      </c>
      <c r="X25" s="40">
        <f>IF('KWh (Monthly) ENTRY LI'!X$5=0,0,W25+'KWh (Monthly) ENTRY LI'!X25)</f>
        <v>0</v>
      </c>
      <c r="Y25" s="40">
        <f>IF('KWh (Monthly) ENTRY LI'!Y$5=0,0,X25+'KWh (Monthly) ENTRY LI'!Y25)</f>
        <v>0</v>
      </c>
      <c r="Z25" s="40">
        <f>IF('KWh (Monthly) ENTRY LI'!Z$5=0,0,Y25+'KWh (Monthly) ENTRY LI'!Z25)</f>
        <v>0</v>
      </c>
      <c r="AA25" s="40">
        <f>IF('KWh (Monthly) ENTRY LI'!AA$5=0,0,Z25+'KWh (Monthly) ENTRY LI'!AA25)</f>
        <v>0</v>
      </c>
      <c r="AB25" s="40">
        <f>IF('KWh (Monthly) ENTRY LI'!AB$5=0,0,AA25+'KWh (Monthly) ENTRY LI'!AB25)</f>
        <v>0</v>
      </c>
      <c r="AC25" s="40">
        <f>IF('KWh (Monthly) ENTRY LI'!AC$5=0,0,AB25+'KWh (Monthly) ENTRY LI'!AC25)</f>
        <v>0</v>
      </c>
      <c r="AD25" s="40">
        <f>IF('KWh (Monthly) ENTRY LI'!AD$5=0,0,AC25+'KWh (Monthly) ENTRY LI'!AD25)</f>
        <v>0</v>
      </c>
      <c r="AE25" s="40">
        <f>IF('KWh (Monthly) ENTRY LI'!AE$5=0,0,AD25+'KWh (Monthly) ENTRY LI'!AE25)</f>
        <v>0</v>
      </c>
      <c r="AF25" s="40">
        <f>IF('KWh (Monthly) ENTRY LI'!AF$5=0,0,AE25+'KWh (Monthly) ENTRY LI'!AF25)</f>
        <v>0</v>
      </c>
      <c r="AG25" s="40">
        <f>IF('KWh (Monthly) ENTRY LI'!AG$5=0,0,AF25+'KWh (Monthly) ENTRY LI'!AG25)</f>
        <v>0</v>
      </c>
      <c r="AH25" s="40">
        <f>IF('KWh (Monthly) ENTRY LI'!AH$5=0,0,AG25+'KWh (Monthly) ENTRY LI'!AH25)</f>
        <v>0</v>
      </c>
      <c r="AI25" s="40">
        <f>IF('KWh (Monthly) ENTRY LI'!AI$5=0,0,AH25+'KWh (Monthly) ENTRY LI'!AI25)</f>
        <v>0</v>
      </c>
      <c r="AJ25" s="40">
        <f>IF('KWh (Monthly) ENTRY LI'!AJ$5=0,0,AI25+'KWh (Monthly) ENTRY LI'!AJ25)</f>
        <v>0</v>
      </c>
      <c r="AK25" s="40">
        <f>IF('KWh (Monthly) ENTRY LI'!AK$5=0,0,AJ25+'KWh (Monthly) ENTRY LI'!AK25)</f>
        <v>0</v>
      </c>
      <c r="AL25" s="40">
        <f>IF('KWh (Monthly) ENTRY LI'!AL$5=0,0,AK25+'KWh (Monthly) ENTRY LI'!AL25)</f>
        <v>0</v>
      </c>
      <c r="AM25" s="40">
        <f>IF('KWh (Monthly) ENTRY LI'!AM$5=0,0,AL25+'KWh (Monthly) ENTRY LI'!AM25)</f>
        <v>0</v>
      </c>
      <c r="AN25" s="40">
        <f>IF('KWh (Monthly) ENTRY LI'!AN$5=0,0,AM25+'KWh (Monthly) ENTRY LI'!AN25)</f>
        <v>0</v>
      </c>
      <c r="AO25" s="83">
        <f>IF('KWh (Monthly) ENTRY LI'!AO$5=0,0,AN25+'KWh (Monthly) ENTRY LI'!AO25)</f>
        <v>0</v>
      </c>
      <c r="AP25" s="83">
        <f>IF('KWh (Monthly) ENTRY LI'!AP$5=0,0,AO25+'KWh (Monthly) ENTRY LI'!AP25)</f>
        <v>0</v>
      </c>
      <c r="AQ25" s="83">
        <f>IF('KWh (Monthly) ENTRY LI'!AQ$5=0,0,AP25+'KWh (Monthly) ENTRY LI'!AQ25)</f>
        <v>0</v>
      </c>
      <c r="AR25" s="83">
        <f>IF('KWh (Monthly) ENTRY LI'!AR$5=0,0,AQ25+'KWh (Monthly) ENTRY LI'!AR25)</f>
        <v>0</v>
      </c>
      <c r="AS25" s="83">
        <f>IF('KWh (Monthly) ENTRY LI'!AS$5=0,0,AR25+'KWh (Monthly) ENTRY LI'!AS25)</f>
        <v>0</v>
      </c>
      <c r="AT25" s="83">
        <f>IF('KWh (Monthly) ENTRY LI'!AT$5=0,0,AS25+'KWh (Monthly) ENTRY LI'!AT25)</f>
        <v>0</v>
      </c>
      <c r="AU25" s="83">
        <f>IF('KWh (Monthly) ENTRY LI'!AU$5=0,0,AT25+'KWh (Monthly) ENTRY LI'!AU25)</f>
        <v>0</v>
      </c>
      <c r="AV25" s="83">
        <f>IF('KWh (Monthly) ENTRY LI'!AV$5=0,0,AU25+'KWh (Monthly) ENTRY LI'!AV25)</f>
        <v>0</v>
      </c>
      <c r="AW25" s="83">
        <f>IF('KWh (Monthly) ENTRY LI'!AW$5=0,0,AV25+'KWh (Monthly) ENTRY LI'!AW25)</f>
        <v>0</v>
      </c>
      <c r="AX25" s="83">
        <f>IF('KWh (Monthly) ENTRY LI'!AX$5=0,0,AW25+'KWh (Monthly) ENTRY LI'!AX25)</f>
        <v>0</v>
      </c>
      <c r="AY25" s="83">
        <f>IF('KWh (Monthly) ENTRY LI'!AY$5=0,0,AX25+'KWh (Monthly) ENTRY LI'!AY25)</f>
        <v>0</v>
      </c>
      <c r="AZ25" s="83">
        <f>IF('KWh (Monthly) ENTRY LI'!AZ$5=0,0,AY25+'KWh (Monthly) ENTRY LI'!AZ25)</f>
        <v>0</v>
      </c>
      <c r="BA25" s="83">
        <f>IF('KWh (Monthly) ENTRY LI'!BA$5=0,0,AZ25+'KWh (Monthly) ENTRY LI'!BA25)</f>
        <v>0</v>
      </c>
      <c r="BB25" s="83">
        <f>IF('KWh (Monthly) ENTRY LI'!BB$5=0,0,BA25+'KWh (Monthly) ENTRY LI'!BB25)</f>
        <v>0</v>
      </c>
      <c r="BC25" s="83">
        <f>IF('KWh (Monthly) ENTRY LI'!BC$5=0,0,BB25+'KWh (Monthly) ENTRY LI'!BC25)</f>
        <v>0</v>
      </c>
      <c r="BD25" s="83">
        <f>IF('KWh (Monthly) ENTRY LI'!BD$5=0,0,BC25+'KWh (Monthly) ENTRY LI'!BD25)</f>
        <v>0</v>
      </c>
      <c r="BE25" s="83">
        <f>IF('KWh (Monthly) ENTRY LI'!BE$5=0,0,BD25+'KWh (Monthly) ENTRY LI'!BE25)</f>
        <v>0</v>
      </c>
      <c r="BF25" s="83">
        <f>IF('KWh (Monthly) ENTRY LI'!BF$5=0,0,BE25+'KWh (Monthly) ENTRY LI'!BF25)</f>
        <v>0</v>
      </c>
      <c r="BG25" s="83">
        <f>IF('KWh (Monthly) ENTRY LI'!BG$5=0,0,BF25+'KWh (Monthly) ENTRY LI'!BG25)</f>
        <v>0</v>
      </c>
      <c r="BH25" s="83">
        <f>IF('KWh (Monthly) ENTRY LI'!BH$5=0,0,BG25+'KWh (Monthly) ENTRY LI'!BH25)</f>
        <v>0</v>
      </c>
      <c r="BI25" s="83">
        <f>IF('KWh (Monthly) ENTRY LI'!BI$5=0,0,BH25+'KWh (Monthly) ENTRY LI'!BI25)</f>
        <v>0</v>
      </c>
      <c r="BJ25" s="83">
        <f>IF('KWh (Monthly) ENTRY LI'!BJ$5=0,0,BI25+'KWh (Monthly) ENTRY LI'!BJ25)</f>
        <v>0</v>
      </c>
      <c r="BK25" s="83">
        <f>IF('KWh (Monthly) ENTRY LI'!BK$5=0,0,BJ25+'KWh (Monthly) ENTRY LI'!BK25)</f>
        <v>0</v>
      </c>
      <c r="BL25" s="83">
        <f>IF('KWh (Monthly) ENTRY LI'!BL$5=0,0,BK25+'KWh (Monthly) ENTRY LI'!BL25)</f>
        <v>0</v>
      </c>
      <c r="BM25" s="83">
        <f>IF('KWh (Monthly) ENTRY LI'!BM$5=0,0,BL25+'KWh (Monthly) ENTRY LI'!BM25)</f>
        <v>0</v>
      </c>
      <c r="BN25" s="83">
        <f>IF('KWh (Monthly) ENTRY LI'!BN$5=0,0,BM25+'KWh (Monthly) ENTRY LI'!BN25)</f>
        <v>0</v>
      </c>
      <c r="BO25" s="83">
        <f>IF('KWh (Monthly) ENTRY LI'!BO$5=0,0,BN25+'KWh (Monthly) ENTRY LI'!BO25)</f>
        <v>0</v>
      </c>
      <c r="BP25" s="83">
        <f>IF('KWh (Monthly) ENTRY LI'!BP$5=0,0,BO25+'KWh (Monthly) ENTRY LI'!BP25)</f>
        <v>0</v>
      </c>
      <c r="BQ25" s="83">
        <f>IF('KWh (Monthly) ENTRY LI'!BQ$5=0,0,BP25+'KWh (Monthly) ENTRY LI'!BQ25)</f>
        <v>0</v>
      </c>
      <c r="BR25" s="83">
        <f>IF('KWh (Monthly) ENTRY LI'!BR$5=0,0,BQ25+'KWh (Monthly) ENTRY LI'!BR25)</f>
        <v>0</v>
      </c>
      <c r="BS25" s="83">
        <f>IF('KWh (Monthly) ENTRY LI'!BS$5=0,0,BR25+'KWh (Monthly) ENTRY LI'!BS25)</f>
        <v>0</v>
      </c>
      <c r="BT25" s="83">
        <f>IF('KWh (Monthly) ENTRY LI'!BT$5=0,0,BS25+'KWh (Monthly) ENTRY LI'!BT25)</f>
        <v>0</v>
      </c>
      <c r="BU25" s="83">
        <f>IF('KWh (Monthly) ENTRY LI'!BU$5=0,0,BT25+'KWh (Monthly) ENTRY LI'!BU25)</f>
        <v>0</v>
      </c>
      <c r="BV25" s="83">
        <f>IF('KWh (Monthly) ENTRY LI'!BV$5=0,0,BU25+'KWh (Monthly) ENTRY LI'!BV25)</f>
        <v>0</v>
      </c>
      <c r="BW25" s="83">
        <f>IF('KWh (Monthly) ENTRY LI'!BW$5=0,0,BV25+'KWh (Monthly) ENTRY LI'!BW25)</f>
        <v>0</v>
      </c>
      <c r="BX25" s="83">
        <f>IF('KWh (Monthly) ENTRY LI'!BX$5=0,0,BW25+'KWh (Monthly) ENTRY LI'!BX25)</f>
        <v>0</v>
      </c>
      <c r="BY25" s="83">
        <f>IF('KWh (Monthly) ENTRY LI'!BY$5=0,0,BX25+'KWh (Monthly) ENTRY LI'!BY25)</f>
        <v>0</v>
      </c>
      <c r="BZ25" s="83">
        <f>IF('KWh (Monthly) ENTRY LI'!BZ$5=0,0,BY25+'KWh (Monthly) ENTRY LI'!BZ25)</f>
        <v>0</v>
      </c>
      <c r="CA25" s="83">
        <f>IF('KWh (Monthly) ENTRY LI'!CA$5=0,0,BZ25+'KWh (Monthly) ENTRY LI'!CA25)</f>
        <v>0</v>
      </c>
      <c r="CB25" s="83">
        <f>IF('KWh (Monthly) ENTRY LI'!CB$5=0,0,CA25+'KWh (Monthly) ENTRY LI'!CB25)</f>
        <v>0</v>
      </c>
      <c r="CC25" s="83">
        <f>IF('KWh (Monthly) ENTRY LI'!CC$5=0,0,CB25+'KWh (Monthly) ENTRY LI'!CC25)</f>
        <v>0</v>
      </c>
      <c r="CD25" s="83">
        <f>IF('KWh (Monthly) ENTRY LI'!CD$5=0,0,CC25+'KWh (Monthly) ENTRY LI'!CD25)</f>
        <v>0</v>
      </c>
      <c r="CE25" s="83">
        <f>IF('KWh (Monthly) ENTRY LI'!CE$5=0,0,CD25+'KWh (Monthly) ENTRY LI'!CE25)</f>
        <v>0</v>
      </c>
      <c r="CF25" s="83">
        <f>IF('KWh (Monthly) ENTRY LI'!CF$5=0,0,CE25+'KWh (Monthly) ENTRY LI'!CF25)</f>
        <v>0</v>
      </c>
      <c r="CG25" s="83">
        <f>IF('KWh (Monthly) ENTRY LI'!CG$5=0,0,CF25+'KWh (Monthly) ENTRY LI'!CG25)</f>
        <v>0</v>
      </c>
      <c r="CH25" s="83">
        <f>IF('KWh (Monthly) ENTRY LI'!CH$5=0,0,CG25+'KWh (Monthly) ENTRY LI'!CH25)</f>
        <v>0</v>
      </c>
      <c r="CI25" s="83">
        <f>IF('KWh (Monthly) ENTRY LI'!CI$5=0,0,CH25+'KWh (Monthly) ENTRY LI'!CI25)</f>
        <v>0</v>
      </c>
      <c r="CJ25" s="83">
        <f>IF('KWh (Monthly) ENTRY LI'!CJ$5=0,0,CI25+'KWh (Monthly) ENTRY LI'!CJ25)</f>
        <v>0</v>
      </c>
    </row>
    <row r="26" spans="1:88" x14ac:dyDescent="0.25">
      <c r="A26" s="245"/>
      <c r="B26" s="37" t="s">
        <v>3</v>
      </c>
      <c r="C26" s="40">
        <f>IF('KWh (Monthly) ENTRY LI'!C$5=0,0,'KWh (Monthly) ENTRY LI'!C26)</f>
        <v>0</v>
      </c>
      <c r="D26" s="40">
        <f>IF('KWh (Monthly) ENTRY LI'!D$5=0,0,C26+'KWh (Monthly) ENTRY LI'!D26)</f>
        <v>0</v>
      </c>
      <c r="E26" s="40">
        <f>IF('KWh (Monthly) ENTRY LI'!E$5=0,0,D26+'KWh (Monthly) ENTRY LI'!E26)</f>
        <v>0</v>
      </c>
      <c r="F26" s="40">
        <f>IF('KWh (Monthly) ENTRY LI'!F$5=0,0,E26+'KWh (Monthly) ENTRY LI'!F26)</f>
        <v>0</v>
      </c>
      <c r="G26" s="40">
        <f>IF('KWh (Monthly) ENTRY LI'!G$5=0,0,F26+'KWh (Monthly) ENTRY LI'!G26)</f>
        <v>0</v>
      </c>
      <c r="H26" s="40">
        <f>IF('KWh (Monthly) ENTRY LI'!H$5=0,0,G26+'KWh (Monthly) ENTRY LI'!H26)</f>
        <v>0</v>
      </c>
      <c r="I26" s="40">
        <f>IF('KWh (Monthly) ENTRY LI'!I$5=0,0,H26+'KWh (Monthly) ENTRY LI'!I26)</f>
        <v>0</v>
      </c>
      <c r="J26" s="40">
        <f>IF('KWh (Monthly) ENTRY LI'!J$5=0,0,I26+'KWh (Monthly) ENTRY LI'!J26)</f>
        <v>380805.28827487573</v>
      </c>
      <c r="K26" s="40">
        <f>IF('KWh (Monthly) ENTRY LI'!K$5=0,0,J26+'KWh (Monthly) ENTRY LI'!K26)</f>
        <v>494164.22240376513</v>
      </c>
      <c r="L26" s="40">
        <f>IF('KWh (Monthly) ENTRY LI'!L$5=0,0,K26+'KWh (Monthly) ENTRY LI'!L26)</f>
        <v>777250.74569294695</v>
      </c>
      <c r="M26" s="40">
        <f>IF('KWh (Monthly) ENTRY LI'!M$5=0,0,L26+'KWh (Monthly) ENTRY LI'!M26)</f>
        <v>922059.55194443173</v>
      </c>
      <c r="N26" s="40">
        <f>IF('KWh (Monthly) ENTRY LI'!N$5=0,0,M26+'KWh (Monthly) ENTRY LI'!N26)</f>
        <v>986947.95499843557</v>
      </c>
      <c r="O26" s="40">
        <f>IF('KWh (Monthly) ENTRY LI'!O$5=0,0,N26+'KWh (Monthly) ENTRY LI'!O26)</f>
        <v>1189395.5745462214</v>
      </c>
      <c r="P26" s="40">
        <f>IF('KWh (Monthly) ENTRY LI'!P$5=0,0,O26+'KWh (Monthly) ENTRY LI'!P26)</f>
        <v>1209000.9517473141</v>
      </c>
      <c r="Q26" s="40">
        <f>IF('KWh (Monthly) ENTRY LI'!Q$5=0,0,P26+'KWh (Monthly) ENTRY LI'!Q26)</f>
        <v>1277731.4359507796</v>
      </c>
      <c r="R26" s="40">
        <f>IF('KWh (Monthly) ENTRY LI'!R$5=0,0,Q26+'KWh (Monthly) ENTRY LI'!R26)</f>
        <v>1383960.1065889276</v>
      </c>
      <c r="S26" s="40">
        <f>IF('KWh (Monthly) ENTRY LI'!S$5=0,0,R26+'KWh (Monthly) ENTRY LI'!S26)</f>
        <v>1601007.575608847</v>
      </c>
      <c r="T26" s="40">
        <f>IF('KWh (Monthly) ENTRY LI'!T$5=0,0,S26+'KWh (Monthly) ENTRY LI'!T26)</f>
        <v>1625675.075294157</v>
      </c>
      <c r="U26" s="113">
        <f>T26+'KWh (Monthly) ENTRY LI'!U26</f>
        <v>1625675.075294157</v>
      </c>
      <c r="V26" s="40">
        <f>IF('KWh (Monthly) ENTRY LI'!V$5=0,0,U26+'KWh (Monthly) ENTRY LI'!V26)</f>
        <v>2034476.6720556398</v>
      </c>
      <c r="W26" s="40">
        <f>IF('KWh (Monthly) ENTRY LI'!W$5=0,0,V26+'KWh (Monthly) ENTRY LI'!W26)</f>
        <v>2707687.9350516726</v>
      </c>
      <c r="X26" s="40">
        <f>IF('KWh (Monthly) ENTRY LI'!X$5=0,0,W26+'KWh (Monthly) ENTRY LI'!X26)</f>
        <v>3151614.5423677266</v>
      </c>
      <c r="Y26" s="40">
        <f>IF('KWh (Monthly) ENTRY LI'!Y$5=0,0,X26+'KWh (Monthly) ENTRY LI'!Y26)</f>
        <v>3715287.7067981074</v>
      </c>
      <c r="Z26" s="40">
        <f>IF('KWh (Monthly) ENTRY LI'!Z$5=0,0,Y26+'KWh (Monthly) ENTRY LI'!Z26)</f>
        <v>3771475.4661642173</v>
      </c>
      <c r="AA26" s="40">
        <f>IF('KWh (Monthly) ENTRY LI'!AA$5=0,0,Z26+'KWh (Monthly) ENTRY LI'!AA26)</f>
        <v>3785636.9047821211</v>
      </c>
      <c r="AB26" s="40">
        <f>IF('KWh (Monthly) ENTRY LI'!AB$5=0,0,AA26+'KWh (Monthly) ENTRY LI'!AB26)</f>
        <v>4357370.0165503779</v>
      </c>
      <c r="AC26" s="40">
        <f>IF('KWh (Monthly) ENTRY LI'!AC$5=0,0,AB26+'KWh (Monthly) ENTRY LI'!AC26)</f>
        <v>4357370.0165503779</v>
      </c>
      <c r="AD26" s="40">
        <f>IF('KWh (Monthly) ENTRY LI'!AD$5=0,0,AC26+'KWh (Monthly) ENTRY LI'!AD26)</f>
        <v>4364784.2935822867</v>
      </c>
      <c r="AE26" s="40">
        <f>IF('KWh (Monthly) ENTRY LI'!AE$5=0,0,AD26+'KWh (Monthly) ENTRY LI'!AE26)</f>
        <v>4421166.0572175942</v>
      </c>
      <c r="AF26" s="40">
        <f>IF('KWh (Monthly) ENTRY LI'!AF$5=0,0,AE26+'KWh (Monthly) ENTRY LI'!AF26)</f>
        <v>4461410.6609482812</v>
      </c>
      <c r="AG26" s="40">
        <f>IF('KWh (Monthly) ENTRY LI'!AG$5=0,0,AF26+'KWh (Monthly) ENTRY LI'!AG26)</f>
        <v>4470251.6450874181</v>
      </c>
      <c r="AH26" s="40">
        <f>IF('KWh (Monthly) ENTRY LI'!AH$5=0,0,AG26+'KWh (Monthly) ENTRY LI'!AH26)</f>
        <v>4504976.3380040592</v>
      </c>
      <c r="AI26" s="40">
        <f>IF('KWh (Monthly) ENTRY LI'!AI$5=0,0,AH26+'KWh (Monthly) ENTRY LI'!AI26)</f>
        <v>4575909.0173318824</v>
      </c>
      <c r="AJ26" s="40">
        <f>IF('KWh (Monthly) ENTRY LI'!AJ$5=0,0,AI26+'KWh (Monthly) ENTRY LI'!AJ26)</f>
        <v>4593381.0683668973</v>
      </c>
      <c r="AK26" s="40">
        <f>IF('KWh (Monthly) ENTRY LI'!AK$5=0,0,AJ26+'KWh (Monthly) ENTRY LI'!AK26)</f>
        <v>4825435.088879616</v>
      </c>
      <c r="AL26" s="40">
        <f>IF('KWh (Monthly) ENTRY LI'!AL$5=0,0,AK26+'KWh (Monthly) ENTRY LI'!AL26)</f>
        <v>4866866.5464500161</v>
      </c>
      <c r="AM26" s="40">
        <f>IF('KWh (Monthly) ENTRY LI'!AM$5=0,0,AL26+'KWh (Monthly) ENTRY LI'!AM26)</f>
        <v>4924194.7630473217</v>
      </c>
      <c r="AN26" s="40">
        <f>IF('KWh (Monthly) ENTRY LI'!AN$5=0,0,AM26+'KWh (Monthly) ENTRY LI'!AN26)</f>
        <v>4999512.7048551925</v>
      </c>
      <c r="AO26" s="83">
        <f>IF('KWh (Monthly) ENTRY LI'!AO$5=0,0,AN26+'KWh (Monthly) ENTRY LI'!AO26)</f>
        <v>4999512.7048551925</v>
      </c>
      <c r="AP26" s="83">
        <f>IF('KWh (Monthly) ENTRY LI'!AP$5=0,0,AO26+'KWh (Monthly) ENTRY LI'!AP26)</f>
        <v>4999512.7048551925</v>
      </c>
      <c r="AQ26" s="83">
        <f>IF('KWh (Monthly) ENTRY LI'!AQ$5=0,0,AP26+'KWh (Monthly) ENTRY LI'!AQ26)</f>
        <v>4999512.7048551925</v>
      </c>
      <c r="AR26" s="83">
        <f>IF('KWh (Monthly) ENTRY LI'!AR$5=0,0,AQ26+'KWh (Monthly) ENTRY LI'!AR26)</f>
        <v>4999512.7048551925</v>
      </c>
      <c r="AS26" s="83">
        <f>IF('KWh (Monthly) ENTRY LI'!AS$5=0,0,AR26+'KWh (Monthly) ENTRY LI'!AS26)</f>
        <v>4999512.7048551925</v>
      </c>
      <c r="AT26" s="83">
        <f>IF('KWh (Monthly) ENTRY LI'!AT$5=0,0,AS26+'KWh (Monthly) ENTRY LI'!AT26)</f>
        <v>4999512.7048551925</v>
      </c>
      <c r="AU26" s="83">
        <f>IF('KWh (Monthly) ENTRY LI'!AU$5=0,0,AT26+'KWh (Monthly) ENTRY LI'!AU26)</f>
        <v>4999512.7048551925</v>
      </c>
      <c r="AV26" s="83">
        <f>IF('KWh (Monthly) ENTRY LI'!AV$5=0,0,AU26+'KWh (Monthly) ENTRY LI'!AV26)</f>
        <v>4999512.7048551925</v>
      </c>
      <c r="AW26" s="83">
        <f>IF('KWh (Monthly) ENTRY LI'!AW$5=0,0,AV26+'KWh (Monthly) ENTRY LI'!AW26)</f>
        <v>4999512.7048551925</v>
      </c>
      <c r="AX26" s="83">
        <f>IF('KWh (Monthly) ENTRY LI'!AX$5=0,0,AW26+'KWh (Monthly) ENTRY LI'!AX26)</f>
        <v>4999512.7048551925</v>
      </c>
      <c r="AY26" s="83">
        <f>IF('KWh (Monthly) ENTRY LI'!AY$5=0,0,AX26+'KWh (Monthly) ENTRY LI'!AY26)</f>
        <v>4999512.7048551925</v>
      </c>
      <c r="AZ26" s="83">
        <f>IF('KWh (Monthly) ENTRY LI'!AZ$5=0,0,AY26+'KWh (Monthly) ENTRY LI'!AZ26)</f>
        <v>4999512.7048551925</v>
      </c>
      <c r="BA26" s="83">
        <f>IF('KWh (Monthly) ENTRY LI'!BA$5=0,0,AZ26+'KWh (Monthly) ENTRY LI'!BA26)</f>
        <v>4999512.7048551925</v>
      </c>
      <c r="BB26" s="83">
        <f>IF('KWh (Monthly) ENTRY LI'!BB$5=0,0,BA26+'KWh (Monthly) ENTRY LI'!BB26)</f>
        <v>0</v>
      </c>
      <c r="BC26" s="83">
        <f>IF('KWh (Monthly) ENTRY LI'!BC$5=0,0,BB26+'KWh (Monthly) ENTRY LI'!BC26)</f>
        <v>0</v>
      </c>
      <c r="BD26" s="83">
        <f>IF('KWh (Monthly) ENTRY LI'!BD$5=0,0,BC26+'KWh (Monthly) ENTRY LI'!BD26)</f>
        <v>0</v>
      </c>
      <c r="BE26" s="83">
        <f>IF('KWh (Monthly) ENTRY LI'!BE$5=0,0,BD26+'KWh (Monthly) ENTRY LI'!BE26)</f>
        <v>0</v>
      </c>
      <c r="BF26" s="83">
        <f>IF('KWh (Monthly) ENTRY LI'!BF$5=0,0,BE26+'KWh (Monthly) ENTRY LI'!BF26)</f>
        <v>0</v>
      </c>
      <c r="BG26" s="83">
        <f>IF('KWh (Monthly) ENTRY LI'!BG$5=0,0,BF26+'KWh (Monthly) ENTRY LI'!BG26)</f>
        <v>0</v>
      </c>
      <c r="BH26" s="83">
        <f>IF('KWh (Monthly) ENTRY LI'!BH$5=0,0,BG26+'KWh (Monthly) ENTRY LI'!BH26)</f>
        <v>0</v>
      </c>
      <c r="BI26" s="83">
        <f>IF('KWh (Monthly) ENTRY LI'!BI$5=0,0,BH26+'KWh (Monthly) ENTRY LI'!BI26)</f>
        <v>0</v>
      </c>
      <c r="BJ26" s="83">
        <f>IF('KWh (Monthly) ENTRY LI'!BJ$5=0,0,BI26+'KWh (Monthly) ENTRY LI'!BJ26)</f>
        <v>0</v>
      </c>
      <c r="BK26" s="83">
        <f>IF('KWh (Monthly) ENTRY LI'!BK$5=0,0,BJ26+'KWh (Monthly) ENTRY LI'!BK26)</f>
        <v>0</v>
      </c>
      <c r="BL26" s="83">
        <f>IF('KWh (Monthly) ENTRY LI'!BL$5=0,0,BK26+'KWh (Monthly) ENTRY LI'!BL26)</f>
        <v>0</v>
      </c>
      <c r="BM26" s="83">
        <f>IF('KWh (Monthly) ENTRY LI'!BM$5=0,0,BL26+'KWh (Monthly) ENTRY LI'!BM26)</f>
        <v>0</v>
      </c>
      <c r="BN26" s="83">
        <f>IF('KWh (Monthly) ENTRY LI'!BN$5=0,0,BM26+'KWh (Monthly) ENTRY LI'!BN26)</f>
        <v>0</v>
      </c>
      <c r="BO26" s="83">
        <f>IF('KWh (Monthly) ENTRY LI'!BO$5=0,0,BN26+'KWh (Monthly) ENTRY LI'!BO26)</f>
        <v>0</v>
      </c>
      <c r="BP26" s="83">
        <f>IF('KWh (Monthly) ENTRY LI'!BP$5=0,0,BO26+'KWh (Monthly) ENTRY LI'!BP26)</f>
        <v>0</v>
      </c>
      <c r="BQ26" s="83">
        <f>IF('KWh (Monthly) ENTRY LI'!BQ$5=0,0,BP26+'KWh (Monthly) ENTRY LI'!BQ26)</f>
        <v>0</v>
      </c>
      <c r="BR26" s="83">
        <f>IF('KWh (Monthly) ENTRY LI'!BR$5=0,0,BQ26+'KWh (Monthly) ENTRY LI'!BR26)</f>
        <v>0</v>
      </c>
      <c r="BS26" s="83">
        <f>IF('KWh (Monthly) ENTRY LI'!BS$5=0,0,BR26+'KWh (Monthly) ENTRY LI'!BS26)</f>
        <v>0</v>
      </c>
      <c r="BT26" s="83">
        <f>IF('KWh (Monthly) ENTRY LI'!BT$5=0,0,BS26+'KWh (Monthly) ENTRY LI'!BT26)</f>
        <v>0</v>
      </c>
      <c r="BU26" s="83">
        <f>IF('KWh (Monthly) ENTRY LI'!BU$5=0,0,BT26+'KWh (Monthly) ENTRY LI'!BU26)</f>
        <v>0</v>
      </c>
      <c r="BV26" s="83">
        <f>IF('KWh (Monthly) ENTRY LI'!BV$5=0,0,BU26+'KWh (Monthly) ENTRY LI'!BV26)</f>
        <v>0</v>
      </c>
      <c r="BW26" s="83">
        <f>IF('KWh (Monthly) ENTRY LI'!BW$5=0,0,BV26+'KWh (Monthly) ENTRY LI'!BW26)</f>
        <v>0</v>
      </c>
      <c r="BX26" s="83">
        <f>IF('KWh (Monthly) ENTRY LI'!BX$5=0,0,BW26+'KWh (Monthly) ENTRY LI'!BX26)</f>
        <v>0</v>
      </c>
      <c r="BY26" s="83">
        <f>IF('KWh (Monthly) ENTRY LI'!BY$5=0,0,BX26+'KWh (Monthly) ENTRY LI'!BY26)</f>
        <v>0</v>
      </c>
      <c r="BZ26" s="83">
        <f>IF('KWh (Monthly) ENTRY LI'!BZ$5=0,0,BY26+'KWh (Monthly) ENTRY LI'!BZ26)</f>
        <v>0</v>
      </c>
      <c r="CA26" s="83">
        <f>IF('KWh (Monthly) ENTRY LI'!CA$5=0,0,BZ26+'KWh (Monthly) ENTRY LI'!CA26)</f>
        <v>0</v>
      </c>
      <c r="CB26" s="83">
        <f>IF('KWh (Monthly) ENTRY LI'!CB$5=0,0,CA26+'KWh (Monthly) ENTRY LI'!CB26)</f>
        <v>0</v>
      </c>
      <c r="CC26" s="83">
        <f>IF('KWh (Monthly) ENTRY LI'!CC$5=0,0,CB26+'KWh (Monthly) ENTRY LI'!CC26)</f>
        <v>0</v>
      </c>
      <c r="CD26" s="83">
        <f>IF('KWh (Monthly) ENTRY LI'!CD$5=0,0,CC26+'KWh (Monthly) ENTRY LI'!CD26)</f>
        <v>0</v>
      </c>
      <c r="CE26" s="83">
        <f>IF('KWh (Monthly) ENTRY LI'!CE$5=0,0,CD26+'KWh (Monthly) ENTRY LI'!CE26)</f>
        <v>0</v>
      </c>
      <c r="CF26" s="83">
        <f>IF('KWh (Monthly) ENTRY LI'!CF$5=0,0,CE26+'KWh (Monthly) ENTRY LI'!CF26)</f>
        <v>0</v>
      </c>
      <c r="CG26" s="83">
        <f>IF('KWh (Monthly) ENTRY LI'!CG$5=0,0,CF26+'KWh (Monthly) ENTRY LI'!CG26)</f>
        <v>0</v>
      </c>
      <c r="CH26" s="83">
        <f>IF('KWh (Monthly) ENTRY LI'!CH$5=0,0,CG26+'KWh (Monthly) ENTRY LI'!CH26)</f>
        <v>0</v>
      </c>
      <c r="CI26" s="83">
        <f>IF('KWh (Monthly) ENTRY LI'!CI$5=0,0,CH26+'KWh (Monthly) ENTRY LI'!CI26)</f>
        <v>0</v>
      </c>
      <c r="CJ26" s="83">
        <f>IF('KWh (Monthly) ENTRY LI'!CJ$5=0,0,CI26+'KWh (Monthly) ENTRY LI'!CJ26)</f>
        <v>0</v>
      </c>
    </row>
    <row r="27" spans="1:88" x14ac:dyDescent="0.25">
      <c r="A27" s="245"/>
      <c r="B27" s="37" t="s">
        <v>13</v>
      </c>
      <c r="C27" s="40">
        <f>IF('KWh (Monthly) ENTRY LI'!C$5=0,0,'KWh (Monthly) ENTRY LI'!C27)</f>
        <v>0</v>
      </c>
      <c r="D27" s="40">
        <f>IF('KWh (Monthly) ENTRY LI'!D$5=0,0,C27+'KWh (Monthly) ENTRY LI'!D27)</f>
        <v>0</v>
      </c>
      <c r="E27" s="40">
        <f>IF('KWh (Monthly) ENTRY LI'!E$5=0,0,D27+'KWh (Monthly) ENTRY LI'!E27)</f>
        <v>0</v>
      </c>
      <c r="F27" s="40">
        <f>IF('KWh (Monthly) ENTRY LI'!F$5=0,0,E27+'KWh (Monthly) ENTRY LI'!F27)</f>
        <v>0</v>
      </c>
      <c r="G27" s="40">
        <f>IF('KWh (Monthly) ENTRY LI'!G$5=0,0,F27+'KWh (Monthly) ENTRY LI'!G27)</f>
        <v>0</v>
      </c>
      <c r="H27" s="40">
        <f>IF('KWh (Monthly) ENTRY LI'!H$5=0,0,G27+'KWh (Monthly) ENTRY LI'!H27)</f>
        <v>0</v>
      </c>
      <c r="I27" s="40">
        <f>IF('KWh (Monthly) ENTRY LI'!I$5=0,0,H27+'KWh (Monthly) ENTRY LI'!I27)</f>
        <v>0</v>
      </c>
      <c r="J27" s="40">
        <f>IF('KWh (Monthly) ENTRY LI'!J$5=0,0,I27+'KWh (Monthly) ENTRY LI'!J27)</f>
        <v>0</v>
      </c>
      <c r="K27" s="40">
        <f>IF('KWh (Monthly) ENTRY LI'!K$5=0,0,J27+'KWh (Monthly) ENTRY LI'!K27)</f>
        <v>0</v>
      </c>
      <c r="L27" s="40">
        <f>IF('KWh (Monthly) ENTRY LI'!L$5=0,0,K27+'KWh (Monthly) ENTRY LI'!L27)</f>
        <v>46709.164068082777</v>
      </c>
      <c r="M27" s="40">
        <f>IF('KWh (Monthly) ENTRY LI'!M$5=0,0,L27+'KWh (Monthly) ENTRY LI'!M27)</f>
        <v>109404.13978753317</v>
      </c>
      <c r="N27" s="40">
        <f>IF('KWh (Monthly) ENTRY LI'!N$5=0,0,M27+'KWh (Monthly) ENTRY LI'!N27)</f>
        <v>160050.80829567526</v>
      </c>
      <c r="O27" s="40">
        <f>IF('KWh (Monthly) ENTRY LI'!O$5=0,0,N27+'KWh (Monthly) ENTRY LI'!O27)</f>
        <v>242306.78884803105</v>
      </c>
      <c r="P27" s="40">
        <f>IF('KWh (Monthly) ENTRY LI'!P$5=0,0,O27+'KWh (Monthly) ENTRY LI'!P27)</f>
        <v>249348.82834070121</v>
      </c>
      <c r="Q27" s="40">
        <f>IF('KWh (Monthly) ENTRY LI'!Q$5=0,0,P27+'KWh (Monthly) ENTRY LI'!Q27)</f>
        <v>273254.74129314756</v>
      </c>
      <c r="R27" s="40">
        <f>IF('KWh (Monthly) ENTRY LI'!R$5=0,0,Q27+'KWh (Monthly) ENTRY LI'!R27)</f>
        <v>311368.49949854694</v>
      </c>
      <c r="S27" s="40">
        <f>IF('KWh (Monthly) ENTRY LI'!S$5=0,0,R27+'KWh (Monthly) ENTRY LI'!S27)</f>
        <v>406360.15275605861</v>
      </c>
      <c r="T27" s="40">
        <f>IF('KWh (Monthly) ENTRY LI'!T$5=0,0,S27+'KWh (Monthly) ENTRY LI'!T27)</f>
        <v>410379.99704542139</v>
      </c>
      <c r="U27" s="113">
        <f>T27+'KWh (Monthly) ENTRY LI'!U27</f>
        <v>410379.99704542139</v>
      </c>
      <c r="V27" s="40">
        <f>IF('KWh (Monthly) ENTRY LI'!V$5=0,0,U27+'KWh (Monthly) ENTRY LI'!V27)</f>
        <v>448210.17318908992</v>
      </c>
      <c r="W27" s="40">
        <f>IF('KWh (Monthly) ENTRY LI'!W$5=0,0,V27+'KWh (Monthly) ENTRY LI'!W27)</f>
        <v>593362.72108953784</v>
      </c>
      <c r="X27" s="40">
        <f>IF('KWh (Monthly) ENTRY LI'!X$5=0,0,W27+'KWh (Monthly) ENTRY LI'!X27)</f>
        <v>611302.2679536962</v>
      </c>
      <c r="Y27" s="40">
        <f>IF('KWh (Monthly) ENTRY LI'!Y$5=0,0,X27+'KWh (Monthly) ENTRY LI'!Y27)</f>
        <v>693592.51356089325</v>
      </c>
      <c r="Z27" s="40">
        <f>IF('KWh (Monthly) ENTRY LI'!Z$5=0,0,Y27+'KWh (Monthly) ENTRY LI'!Z27)</f>
        <v>703007.77614814951</v>
      </c>
      <c r="AA27" s="40">
        <f>IF('KWh (Monthly) ENTRY LI'!AA$5=0,0,Z27+'KWh (Monthly) ENTRY LI'!AA27)</f>
        <v>707679.90097090299</v>
      </c>
      <c r="AB27" s="40">
        <f>IF('KWh (Monthly) ENTRY LI'!AB$5=0,0,AA27+'KWh (Monthly) ENTRY LI'!AB27)</f>
        <v>839554.34788302635</v>
      </c>
      <c r="AC27" s="40">
        <f>IF('KWh (Monthly) ENTRY LI'!AC$5=0,0,AB27+'KWh (Monthly) ENTRY LI'!AC27)</f>
        <v>841992.23624800122</v>
      </c>
      <c r="AD27" s="40">
        <f>IF('KWh (Monthly) ENTRY LI'!AD$5=0,0,AC27+'KWh (Monthly) ENTRY LI'!AD27)</f>
        <v>859965.57538061251</v>
      </c>
      <c r="AE27" s="40">
        <f>IF('KWh (Monthly) ENTRY LI'!AE$5=0,0,AD27+'KWh (Monthly) ENTRY LI'!AE27)</f>
        <v>939777.05581327935</v>
      </c>
      <c r="AF27" s="40">
        <f>IF('KWh (Monthly) ENTRY LI'!AF$5=0,0,AE27+'KWh (Monthly) ENTRY LI'!AF27)</f>
        <v>960043.61425982998</v>
      </c>
      <c r="AG27" s="40">
        <f>IF('KWh (Monthly) ENTRY LI'!AG$5=0,0,AF27+'KWh (Monthly) ENTRY LI'!AG27)</f>
        <v>960043.61425982998</v>
      </c>
      <c r="AH27" s="40">
        <f>IF('KWh (Monthly) ENTRY LI'!AH$5=0,0,AG27+'KWh (Monthly) ENTRY LI'!AH27)</f>
        <v>981171.98008961207</v>
      </c>
      <c r="AI27" s="40">
        <f>IF('KWh (Monthly) ENTRY LI'!AI$5=0,0,AH27+'KWh (Monthly) ENTRY LI'!AI27)</f>
        <v>1053496.9564950941</v>
      </c>
      <c r="AJ27" s="40">
        <f>IF('KWh (Monthly) ENTRY LI'!AJ$5=0,0,AI27+'KWh (Monthly) ENTRY LI'!AJ27)</f>
        <v>1070429.4423892321</v>
      </c>
      <c r="AK27" s="40">
        <f>IF('KWh (Monthly) ENTRY LI'!AK$5=0,0,AJ27+'KWh (Monthly) ENTRY LI'!AK27)</f>
        <v>1183439.3665730606</v>
      </c>
      <c r="AL27" s="40">
        <f>IF('KWh (Monthly) ENTRY LI'!AL$5=0,0,AK27+'KWh (Monthly) ENTRY LI'!AL27)</f>
        <v>1261982.7248950002</v>
      </c>
      <c r="AM27" s="40">
        <f>IF('KWh (Monthly) ENTRY LI'!AM$5=0,0,AL27+'KWh (Monthly) ENTRY LI'!AM27)</f>
        <v>1433827.5945669587</v>
      </c>
      <c r="AN27" s="40">
        <f>IF('KWh (Monthly) ENTRY LI'!AN$5=0,0,AM27+'KWh (Monthly) ENTRY LI'!AN27)</f>
        <v>1497149.6679152597</v>
      </c>
      <c r="AO27" s="83">
        <f>IF('KWh (Monthly) ENTRY LI'!AO$5=0,0,AN27+'KWh (Monthly) ENTRY LI'!AO27)</f>
        <v>1497149.6679152597</v>
      </c>
      <c r="AP27" s="83">
        <f>IF('KWh (Monthly) ENTRY LI'!AP$5=0,0,AO27+'KWh (Monthly) ENTRY LI'!AP27)</f>
        <v>1497149.6679152597</v>
      </c>
      <c r="AQ27" s="83">
        <f>IF('KWh (Monthly) ENTRY LI'!AQ$5=0,0,AP27+'KWh (Monthly) ENTRY LI'!AQ27)</f>
        <v>1497149.6679152597</v>
      </c>
      <c r="AR27" s="83">
        <f>IF('KWh (Monthly) ENTRY LI'!AR$5=0,0,AQ27+'KWh (Monthly) ENTRY LI'!AR27)</f>
        <v>1497149.6679152597</v>
      </c>
      <c r="AS27" s="83">
        <f>IF('KWh (Monthly) ENTRY LI'!AS$5=0,0,AR27+'KWh (Monthly) ENTRY LI'!AS27)</f>
        <v>1497149.6679152597</v>
      </c>
      <c r="AT27" s="83">
        <f>IF('KWh (Monthly) ENTRY LI'!AT$5=0,0,AS27+'KWh (Monthly) ENTRY LI'!AT27)</f>
        <v>1497149.6679152597</v>
      </c>
      <c r="AU27" s="83">
        <f>IF('KWh (Monthly) ENTRY LI'!AU$5=0,0,AT27+'KWh (Monthly) ENTRY LI'!AU27)</f>
        <v>1497149.6679152597</v>
      </c>
      <c r="AV27" s="83">
        <f>IF('KWh (Monthly) ENTRY LI'!AV$5=0,0,AU27+'KWh (Monthly) ENTRY LI'!AV27)</f>
        <v>1497149.6679152597</v>
      </c>
      <c r="AW27" s="83">
        <f>IF('KWh (Monthly) ENTRY LI'!AW$5=0,0,AV27+'KWh (Monthly) ENTRY LI'!AW27)</f>
        <v>1497149.6679152597</v>
      </c>
      <c r="AX27" s="83">
        <f>IF('KWh (Monthly) ENTRY LI'!AX$5=0,0,AW27+'KWh (Monthly) ENTRY LI'!AX27)</f>
        <v>1497149.6679152597</v>
      </c>
      <c r="AY27" s="83">
        <f>IF('KWh (Monthly) ENTRY LI'!AY$5=0,0,AX27+'KWh (Monthly) ENTRY LI'!AY27)</f>
        <v>1497149.6679152597</v>
      </c>
      <c r="AZ27" s="83">
        <f>IF('KWh (Monthly) ENTRY LI'!AZ$5=0,0,AY27+'KWh (Monthly) ENTRY LI'!AZ27)</f>
        <v>1497149.6679152597</v>
      </c>
      <c r="BA27" s="83">
        <f>IF('KWh (Monthly) ENTRY LI'!BA$5=0,0,AZ27+'KWh (Monthly) ENTRY LI'!BA27)</f>
        <v>1497149.6679152597</v>
      </c>
      <c r="BB27" s="83">
        <f>IF('KWh (Monthly) ENTRY LI'!BB$5=0,0,BA27+'KWh (Monthly) ENTRY LI'!BB27)</f>
        <v>0</v>
      </c>
      <c r="BC27" s="83">
        <f>IF('KWh (Monthly) ENTRY LI'!BC$5=0,0,BB27+'KWh (Monthly) ENTRY LI'!BC27)</f>
        <v>0</v>
      </c>
      <c r="BD27" s="83">
        <f>IF('KWh (Monthly) ENTRY LI'!BD$5=0,0,BC27+'KWh (Monthly) ENTRY LI'!BD27)</f>
        <v>0</v>
      </c>
      <c r="BE27" s="83">
        <f>IF('KWh (Monthly) ENTRY LI'!BE$5=0,0,BD27+'KWh (Monthly) ENTRY LI'!BE27)</f>
        <v>0</v>
      </c>
      <c r="BF27" s="83">
        <f>IF('KWh (Monthly) ENTRY LI'!BF$5=0,0,BE27+'KWh (Monthly) ENTRY LI'!BF27)</f>
        <v>0</v>
      </c>
      <c r="BG27" s="83">
        <f>IF('KWh (Monthly) ENTRY LI'!BG$5=0,0,BF27+'KWh (Monthly) ENTRY LI'!BG27)</f>
        <v>0</v>
      </c>
      <c r="BH27" s="83">
        <f>IF('KWh (Monthly) ENTRY LI'!BH$5=0,0,BG27+'KWh (Monthly) ENTRY LI'!BH27)</f>
        <v>0</v>
      </c>
      <c r="BI27" s="83">
        <f>IF('KWh (Monthly) ENTRY LI'!BI$5=0,0,BH27+'KWh (Monthly) ENTRY LI'!BI27)</f>
        <v>0</v>
      </c>
      <c r="BJ27" s="83">
        <f>IF('KWh (Monthly) ENTRY LI'!BJ$5=0,0,BI27+'KWh (Monthly) ENTRY LI'!BJ27)</f>
        <v>0</v>
      </c>
      <c r="BK27" s="83">
        <f>IF('KWh (Monthly) ENTRY LI'!BK$5=0,0,BJ27+'KWh (Monthly) ENTRY LI'!BK27)</f>
        <v>0</v>
      </c>
      <c r="BL27" s="83">
        <f>IF('KWh (Monthly) ENTRY LI'!BL$5=0,0,BK27+'KWh (Monthly) ENTRY LI'!BL27)</f>
        <v>0</v>
      </c>
      <c r="BM27" s="83">
        <f>IF('KWh (Monthly) ENTRY LI'!BM$5=0,0,BL27+'KWh (Monthly) ENTRY LI'!BM27)</f>
        <v>0</v>
      </c>
      <c r="BN27" s="83">
        <f>IF('KWh (Monthly) ENTRY LI'!BN$5=0,0,BM27+'KWh (Monthly) ENTRY LI'!BN27)</f>
        <v>0</v>
      </c>
      <c r="BO27" s="83">
        <f>IF('KWh (Monthly) ENTRY LI'!BO$5=0,0,BN27+'KWh (Monthly) ENTRY LI'!BO27)</f>
        <v>0</v>
      </c>
      <c r="BP27" s="83">
        <f>IF('KWh (Monthly) ENTRY LI'!BP$5=0,0,BO27+'KWh (Monthly) ENTRY LI'!BP27)</f>
        <v>0</v>
      </c>
      <c r="BQ27" s="83">
        <f>IF('KWh (Monthly) ENTRY LI'!BQ$5=0,0,BP27+'KWh (Monthly) ENTRY LI'!BQ27)</f>
        <v>0</v>
      </c>
      <c r="BR27" s="83">
        <f>IF('KWh (Monthly) ENTRY LI'!BR$5=0,0,BQ27+'KWh (Monthly) ENTRY LI'!BR27)</f>
        <v>0</v>
      </c>
      <c r="BS27" s="83">
        <f>IF('KWh (Monthly) ENTRY LI'!BS$5=0,0,BR27+'KWh (Monthly) ENTRY LI'!BS27)</f>
        <v>0</v>
      </c>
      <c r="BT27" s="83">
        <f>IF('KWh (Monthly) ENTRY LI'!BT$5=0,0,BS27+'KWh (Monthly) ENTRY LI'!BT27)</f>
        <v>0</v>
      </c>
      <c r="BU27" s="83">
        <f>IF('KWh (Monthly) ENTRY LI'!BU$5=0,0,BT27+'KWh (Monthly) ENTRY LI'!BU27)</f>
        <v>0</v>
      </c>
      <c r="BV27" s="83">
        <f>IF('KWh (Monthly) ENTRY LI'!BV$5=0,0,BU27+'KWh (Monthly) ENTRY LI'!BV27)</f>
        <v>0</v>
      </c>
      <c r="BW27" s="83">
        <f>IF('KWh (Monthly) ENTRY LI'!BW$5=0,0,BV27+'KWh (Monthly) ENTRY LI'!BW27)</f>
        <v>0</v>
      </c>
      <c r="BX27" s="83">
        <f>IF('KWh (Monthly) ENTRY LI'!BX$5=0,0,BW27+'KWh (Monthly) ENTRY LI'!BX27)</f>
        <v>0</v>
      </c>
      <c r="BY27" s="83">
        <f>IF('KWh (Monthly) ENTRY LI'!BY$5=0,0,BX27+'KWh (Monthly) ENTRY LI'!BY27)</f>
        <v>0</v>
      </c>
      <c r="BZ27" s="83">
        <f>IF('KWh (Monthly) ENTRY LI'!BZ$5=0,0,BY27+'KWh (Monthly) ENTRY LI'!BZ27)</f>
        <v>0</v>
      </c>
      <c r="CA27" s="83">
        <f>IF('KWh (Monthly) ENTRY LI'!CA$5=0,0,BZ27+'KWh (Monthly) ENTRY LI'!CA27)</f>
        <v>0</v>
      </c>
      <c r="CB27" s="83">
        <f>IF('KWh (Monthly) ENTRY LI'!CB$5=0,0,CA27+'KWh (Monthly) ENTRY LI'!CB27)</f>
        <v>0</v>
      </c>
      <c r="CC27" s="83">
        <f>IF('KWh (Monthly) ENTRY LI'!CC$5=0,0,CB27+'KWh (Monthly) ENTRY LI'!CC27)</f>
        <v>0</v>
      </c>
      <c r="CD27" s="83">
        <f>IF('KWh (Monthly) ENTRY LI'!CD$5=0,0,CC27+'KWh (Monthly) ENTRY LI'!CD27)</f>
        <v>0</v>
      </c>
      <c r="CE27" s="83">
        <f>IF('KWh (Monthly) ENTRY LI'!CE$5=0,0,CD27+'KWh (Monthly) ENTRY LI'!CE27)</f>
        <v>0</v>
      </c>
      <c r="CF27" s="83">
        <f>IF('KWh (Monthly) ENTRY LI'!CF$5=0,0,CE27+'KWh (Monthly) ENTRY LI'!CF27)</f>
        <v>0</v>
      </c>
      <c r="CG27" s="83">
        <f>IF('KWh (Monthly) ENTRY LI'!CG$5=0,0,CF27+'KWh (Monthly) ENTRY LI'!CG27)</f>
        <v>0</v>
      </c>
      <c r="CH27" s="83">
        <f>IF('KWh (Monthly) ENTRY LI'!CH$5=0,0,CG27+'KWh (Monthly) ENTRY LI'!CH27)</f>
        <v>0</v>
      </c>
      <c r="CI27" s="83">
        <f>IF('KWh (Monthly) ENTRY LI'!CI$5=0,0,CH27+'KWh (Monthly) ENTRY LI'!CI27)</f>
        <v>0</v>
      </c>
      <c r="CJ27" s="83">
        <f>IF('KWh (Monthly) ENTRY LI'!CJ$5=0,0,CI27+'KWh (Monthly) ENTRY LI'!CJ27)</f>
        <v>0</v>
      </c>
    </row>
    <row r="28" spans="1:88" x14ac:dyDescent="0.25">
      <c r="A28" s="245"/>
      <c r="B28" s="37" t="s">
        <v>4</v>
      </c>
      <c r="C28" s="40">
        <f>IF('KWh (Monthly) ENTRY LI'!C$5=0,0,'KWh (Monthly) ENTRY LI'!C28)</f>
        <v>0</v>
      </c>
      <c r="D28" s="40">
        <f>IF('KWh (Monthly) ENTRY LI'!D$5=0,0,C28+'KWh (Monthly) ENTRY LI'!D28)</f>
        <v>0</v>
      </c>
      <c r="E28" s="40">
        <f>IF('KWh (Monthly) ENTRY LI'!E$5=0,0,D28+'KWh (Monthly) ENTRY LI'!E28)</f>
        <v>0</v>
      </c>
      <c r="F28" s="40">
        <f>IF('KWh (Monthly) ENTRY LI'!F$5=0,0,E28+'KWh (Monthly) ENTRY LI'!F28)</f>
        <v>0</v>
      </c>
      <c r="G28" s="40">
        <f>IF('KWh (Monthly) ENTRY LI'!G$5=0,0,F28+'KWh (Monthly) ENTRY LI'!G28)</f>
        <v>0</v>
      </c>
      <c r="H28" s="40">
        <f>IF('KWh (Monthly) ENTRY LI'!H$5=0,0,G28+'KWh (Monthly) ENTRY LI'!H28)</f>
        <v>0</v>
      </c>
      <c r="I28" s="40">
        <f>IF('KWh (Monthly) ENTRY LI'!I$5=0,0,H28+'KWh (Monthly) ENTRY LI'!I28)</f>
        <v>0</v>
      </c>
      <c r="J28" s="40">
        <f>IF('KWh (Monthly) ENTRY LI'!J$5=0,0,I28+'KWh (Monthly) ENTRY LI'!J28)</f>
        <v>0</v>
      </c>
      <c r="K28" s="40">
        <f>IF('KWh (Monthly) ENTRY LI'!K$5=0,0,J28+'KWh (Monthly) ENTRY LI'!K28)</f>
        <v>0</v>
      </c>
      <c r="L28" s="40">
        <f>IF('KWh (Monthly) ENTRY LI'!L$5=0,0,K28+'KWh (Monthly) ENTRY LI'!L28)</f>
        <v>0</v>
      </c>
      <c r="M28" s="40">
        <f>IF('KWh (Monthly) ENTRY LI'!M$5=0,0,L28+'KWh (Monthly) ENTRY LI'!M28)</f>
        <v>0</v>
      </c>
      <c r="N28" s="40">
        <f>IF('KWh (Monthly) ENTRY LI'!N$5=0,0,M28+'KWh (Monthly) ENTRY LI'!N28)</f>
        <v>0</v>
      </c>
      <c r="O28" s="40">
        <f>IF('KWh (Monthly) ENTRY LI'!O$5=0,0,N28+'KWh (Monthly) ENTRY LI'!O28)</f>
        <v>0</v>
      </c>
      <c r="P28" s="40">
        <f>IF('KWh (Monthly) ENTRY LI'!P$5=0,0,O28+'KWh (Monthly) ENTRY LI'!P28)</f>
        <v>0</v>
      </c>
      <c r="Q28" s="40">
        <f>IF('KWh (Monthly) ENTRY LI'!Q$5=0,0,P28+'KWh (Monthly) ENTRY LI'!Q28)</f>
        <v>0</v>
      </c>
      <c r="R28" s="40">
        <f>IF('KWh (Monthly) ENTRY LI'!R$5=0,0,Q28+'KWh (Monthly) ENTRY LI'!R28)</f>
        <v>0</v>
      </c>
      <c r="S28" s="40">
        <f>IF('KWh (Monthly) ENTRY LI'!S$5=0,0,R28+'KWh (Monthly) ENTRY LI'!S28)</f>
        <v>0</v>
      </c>
      <c r="T28" s="40">
        <f>IF('KWh (Monthly) ENTRY LI'!T$5=0,0,S28+'KWh (Monthly) ENTRY LI'!T28)</f>
        <v>0</v>
      </c>
      <c r="U28" s="113">
        <f>T28+'KWh (Monthly) ENTRY LI'!U28</f>
        <v>0</v>
      </c>
      <c r="V28" s="40">
        <f>IF('KWh (Monthly) ENTRY LI'!V$5=0,0,U28+'KWh (Monthly) ENTRY LI'!V28)</f>
        <v>0</v>
      </c>
      <c r="W28" s="40">
        <f>IF('KWh (Monthly) ENTRY LI'!W$5=0,0,V28+'KWh (Monthly) ENTRY LI'!W28)</f>
        <v>0</v>
      </c>
      <c r="X28" s="40">
        <f>IF('KWh (Monthly) ENTRY LI'!X$5=0,0,W28+'KWh (Monthly) ENTRY LI'!X28)</f>
        <v>0</v>
      </c>
      <c r="Y28" s="40">
        <f>IF('KWh (Monthly) ENTRY LI'!Y$5=0,0,X28+'KWh (Monthly) ENTRY LI'!Y28)</f>
        <v>0</v>
      </c>
      <c r="Z28" s="40">
        <f>IF('KWh (Monthly) ENTRY LI'!Z$5=0,0,Y28+'KWh (Monthly) ENTRY LI'!Z28)</f>
        <v>0</v>
      </c>
      <c r="AA28" s="40">
        <f>IF('KWh (Monthly) ENTRY LI'!AA$5=0,0,Z28+'KWh (Monthly) ENTRY LI'!AA28)</f>
        <v>0</v>
      </c>
      <c r="AB28" s="40">
        <f>IF('KWh (Monthly) ENTRY LI'!AB$5=0,0,AA28+'KWh (Monthly) ENTRY LI'!AB28)</f>
        <v>0</v>
      </c>
      <c r="AC28" s="40">
        <f>IF('KWh (Monthly) ENTRY LI'!AC$5=0,0,AB28+'KWh (Monthly) ENTRY LI'!AC28)</f>
        <v>0</v>
      </c>
      <c r="AD28" s="40">
        <f>IF('KWh (Monthly) ENTRY LI'!AD$5=0,0,AC28+'KWh (Monthly) ENTRY LI'!AD28)</f>
        <v>0</v>
      </c>
      <c r="AE28" s="40">
        <f>IF('KWh (Monthly) ENTRY LI'!AE$5=0,0,AD28+'KWh (Monthly) ENTRY LI'!AE28)</f>
        <v>0</v>
      </c>
      <c r="AF28" s="40">
        <f>IF('KWh (Monthly) ENTRY LI'!AF$5=0,0,AE28+'KWh (Monthly) ENTRY LI'!AF28)</f>
        <v>0</v>
      </c>
      <c r="AG28" s="40">
        <f>IF('KWh (Monthly) ENTRY LI'!AG$5=0,0,AF28+'KWh (Monthly) ENTRY LI'!AG28)</f>
        <v>0</v>
      </c>
      <c r="AH28" s="40">
        <f>IF('KWh (Monthly) ENTRY LI'!AH$5=0,0,AG28+'KWh (Monthly) ENTRY LI'!AH28)</f>
        <v>0</v>
      </c>
      <c r="AI28" s="40">
        <f>IF('KWh (Monthly) ENTRY LI'!AI$5=0,0,AH28+'KWh (Monthly) ENTRY LI'!AI28)</f>
        <v>0</v>
      </c>
      <c r="AJ28" s="40">
        <f>IF('KWh (Monthly) ENTRY LI'!AJ$5=0,0,AI28+'KWh (Monthly) ENTRY LI'!AJ28)</f>
        <v>0</v>
      </c>
      <c r="AK28" s="40">
        <f>IF('KWh (Monthly) ENTRY LI'!AK$5=0,0,AJ28+'KWh (Monthly) ENTRY LI'!AK28)</f>
        <v>0</v>
      </c>
      <c r="AL28" s="40">
        <f>IF('KWh (Monthly) ENTRY LI'!AL$5=0,0,AK28+'KWh (Monthly) ENTRY LI'!AL28)</f>
        <v>0</v>
      </c>
      <c r="AM28" s="40">
        <f>IF('KWh (Monthly) ENTRY LI'!AM$5=0,0,AL28+'KWh (Monthly) ENTRY LI'!AM28)</f>
        <v>0</v>
      </c>
      <c r="AN28" s="40">
        <f>IF('KWh (Monthly) ENTRY LI'!AN$5=0,0,AM28+'KWh (Monthly) ENTRY LI'!AN28)</f>
        <v>0</v>
      </c>
      <c r="AO28" s="83">
        <f>IF('KWh (Monthly) ENTRY LI'!AO$5=0,0,AN28+'KWh (Monthly) ENTRY LI'!AO28)</f>
        <v>0</v>
      </c>
      <c r="AP28" s="83">
        <f>IF('KWh (Monthly) ENTRY LI'!AP$5=0,0,AO28+'KWh (Monthly) ENTRY LI'!AP28)</f>
        <v>0</v>
      </c>
      <c r="AQ28" s="83">
        <f>IF('KWh (Monthly) ENTRY LI'!AQ$5=0,0,AP28+'KWh (Monthly) ENTRY LI'!AQ28)</f>
        <v>0</v>
      </c>
      <c r="AR28" s="83">
        <f>IF('KWh (Monthly) ENTRY LI'!AR$5=0,0,AQ28+'KWh (Monthly) ENTRY LI'!AR28)</f>
        <v>0</v>
      </c>
      <c r="AS28" s="83">
        <f>IF('KWh (Monthly) ENTRY LI'!AS$5=0,0,AR28+'KWh (Monthly) ENTRY LI'!AS28)</f>
        <v>0</v>
      </c>
      <c r="AT28" s="83">
        <f>IF('KWh (Monthly) ENTRY LI'!AT$5=0,0,AS28+'KWh (Monthly) ENTRY LI'!AT28)</f>
        <v>0</v>
      </c>
      <c r="AU28" s="83">
        <f>IF('KWh (Monthly) ENTRY LI'!AU$5=0,0,AT28+'KWh (Monthly) ENTRY LI'!AU28)</f>
        <v>0</v>
      </c>
      <c r="AV28" s="83">
        <f>IF('KWh (Monthly) ENTRY LI'!AV$5=0,0,AU28+'KWh (Monthly) ENTRY LI'!AV28)</f>
        <v>0</v>
      </c>
      <c r="AW28" s="83">
        <f>IF('KWh (Monthly) ENTRY LI'!AW$5=0,0,AV28+'KWh (Monthly) ENTRY LI'!AW28)</f>
        <v>0</v>
      </c>
      <c r="AX28" s="83">
        <f>IF('KWh (Monthly) ENTRY LI'!AX$5=0,0,AW28+'KWh (Monthly) ENTRY LI'!AX28)</f>
        <v>0</v>
      </c>
      <c r="AY28" s="83">
        <f>IF('KWh (Monthly) ENTRY LI'!AY$5=0,0,AX28+'KWh (Monthly) ENTRY LI'!AY28)</f>
        <v>0</v>
      </c>
      <c r="AZ28" s="83">
        <f>IF('KWh (Monthly) ENTRY LI'!AZ$5=0,0,AY28+'KWh (Monthly) ENTRY LI'!AZ28)</f>
        <v>0</v>
      </c>
      <c r="BA28" s="83">
        <f>IF('KWh (Monthly) ENTRY LI'!BA$5=0,0,AZ28+'KWh (Monthly) ENTRY LI'!BA28)</f>
        <v>0</v>
      </c>
      <c r="BB28" s="83">
        <f>IF('KWh (Monthly) ENTRY LI'!BB$5=0,0,BA28+'KWh (Monthly) ENTRY LI'!BB28)</f>
        <v>0</v>
      </c>
      <c r="BC28" s="83">
        <f>IF('KWh (Monthly) ENTRY LI'!BC$5=0,0,BB28+'KWh (Monthly) ENTRY LI'!BC28)</f>
        <v>0</v>
      </c>
      <c r="BD28" s="83">
        <f>IF('KWh (Monthly) ENTRY LI'!BD$5=0,0,BC28+'KWh (Monthly) ENTRY LI'!BD28)</f>
        <v>0</v>
      </c>
      <c r="BE28" s="83">
        <f>IF('KWh (Monthly) ENTRY LI'!BE$5=0,0,BD28+'KWh (Monthly) ENTRY LI'!BE28)</f>
        <v>0</v>
      </c>
      <c r="BF28" s="83">
        <f>IF('KWh (Monthly) ENTRY LI'!BF$5=0,0,BE28+'KWh (Monthly) ENTRY LI'!BF28)</f>
        <v>0</v>
      </c>
      <c r="BG28" s="83">
        <f>IF('KWh (Monthly) ENTRY LI'!BG$5=0,0,BF28+'KWh (Monthly) ENTRY LI'!BG28)</f>
        <v>0</v>
      </c>
      <c r="BH28" s="83">
        <f>IF('KWh (Monthly) ENTRY LI'!BH$5=0,0,BG28+'KWh (Monthly) ENTRY LI'!BH28)</f>
        <v>0</v>
      </c>
      <c r="BI28" s="83">
        <f>IF('KWh (Monthly) ENTRY LI'!BI$5=0,0,BH28+'KWh (Monthly) ENTRY LI'!BI28)</f>
        <v>0</v>
      </c>
      <c r="BJ28" s="83">
        <f>IF('KWh (Monthly) ENTRY LI'!BJ$5=0,0,BI28+'KWh (Monthly) ENTRY LI'!BJ28)</f>
        <v>0</v>
      </c>
      <c r="BK28" s="83">
        <f>IF('KWh (Monthly) ENTRY LI'!BK$5=0,0,BJ28+'KWh (Monthly) ENTRY LI'!BK28)</f>
        <v>0</v>
      </c>
      <c r="BL28" s="83">
        <f>IF('KWh (Monthly) ENTRY LI'!BL$5=0,0,BK28+'KWh (Monthly) ENTRY LI'!BL28)</f>
        <v>0</v>
      </c>
      <c r="BM28" s="83">
        <f>IF('KWh (Monthly) ENTRY LI'!BM$5=0,0,BL28+'KWh (Monthly) ENTRY LI'!BM28)</f>
        <v>0</v>
      </c>
      <c r="BN28" s="83">
        <f>IF('KWh (Monthly) ENTRY LI'!BN$5=0,0,BM28+'KWh (Monthly) ENTRY LI'!BN28)</f>
        <v>0</v>
      </c>
      <c r="BO28" s="83">
        <f>IF('KWh (Monthly) ENTRY LI'!BO$5=0,0,BN28+'KWh (Monthly) ENTRY LI'!BO28)</f>
        <v>0</v>
      </c>
      <c r="BP28" s="83">
        <f>IF('KWh (Monthly) ENTRY LI'!BP$5=0,0,BO28+'KWh (Monthly) ENTRY LI'!BP28)</f>
        <v>0</v>
      </c>
      <c r="BQ28" s="83">
        <f>IF('KWh (Monthly) ENTRY LI'!BQ$5=0,0,BP28+'KWh (Monthly) ENTRY LI'!BQ28)</f>
        <v>0</v>
      </c>
      <c r="BR28" s="83">
        <f>IF('KWh (Monthly) ENTRY LI'!BR$5=0,0,BQ28+'KWh (Monthly) ENTRY LI'!BR28)</f>
        <v>0</v>
      </c>
      <c r="BS28" s="83">
        <f>IF('KWh (Monthly) ENTRY LI'!BS$5=0,0,BR28+'KWh (Monthly) ENTRY LI'!BS28)</f>
        <v>0</v>
      </c>
      <c r="BT28" s="83">
        <f>IF('KWh (Monthly) ENTRY LI'!BT$5=0,0,BS28+'KWh (Monthly) ENTRY LI'!BT28)</f>
        <v>0</v>
      </c>
      <c r="BU28" s="83">
        <f>IF('KWh (Monthly) ENTRY LI'!BU$5=0,0,BT28+'KWh (Monthly) ENTRY LI'!BU28)</f>
        <v>0</v>
      </c>
      <c r="BV28" s="83">
        <f>IF('KWh (Monthly) ENTRY LI'!BV$5=0,0,BU28+'KWh (Monthly) ENTRY LI'!BV28)</f>
        <v>0</v>
      </c>
      <c r="BW28" s="83">
        <f>IF('KWh (Monthly) ENTRY LI'!BW$5=0,0,BV28+'KWh (Monthly) ENTRY LI'!BW28)</f>
        <v>0</v>
      </c>
      <c r="BX28" s="83">
        <f>IF('KWh (Monthly) ENTRY LI'!BX$5=0,0,BW28+'KWh (Monthly) ENTRY LI'!BX28)</f>
        <v>0</v>
      </c>
      <c r="BY28" s="83">
        <f>IF('KWh (Monthly) ENTRY LI'!BY$5=0,0,BX28+'KWh (Monthly) ENTRY LI'!BY28)</f>
        <v>0</v>
      </c>
      <c r="BZ28" s="83">
        <f>IF('KWh (Monthly) ENTRY LI'!BZ$5=0,0,BY28+'KWh (Monthly) ENTRY LI'!BZ28)</f>
        <v>0</v>
      </c>
      <c r="CA28" s="83">
        <f>IF('KWh (Monthly) ENTRY LI'!CA$5=0,0,BZ28+'KWh (Monthly) ENTRY LI'!CA28)</f>
        <v>0</v>
      </c>
      <c r="CB28" s="83">
        <f>IF('KWh (Monthly) ENTRY LI'!CB$5=0,0,CA28+'KWh (Monthly) ENTRY LI'!CB28)</f>
        <v>0</v>
      </c>
      <c r="CC28" s="83">
        <f>IF('KWh (Monthly) ENTRY LI'!CC$5=0,0,CB28+'KWh (Monthly) ENTRY LI'!CC28)</f>
        <v>0</v>
      </c>
      <c r="CD28" s="83">
        <f>IF('KWh (Monthly) ENTRY LI'!CD$5=0,0,CC28+'KWh (Monthly) ENTRY LI'!CD28)</f>
        <v>0</v>
      </c>
      <c r="CE28" s="83">
        <f>IF('KWh (Monthly) ENTRY LI'!CE$5=0,0,CD28+'KWh (Monthly) ENTRY LI'!CE28)</f>
        <v>0</v>
      </c>
      <c r="CF28" s="83">
        <f>IF('KWh (Monthly) ENTRY LI'!CF$5=0,0,CE28+'KWh (Monthly) ENTRY LI'!CF28)</f>
        <v>0</v>
      </c>
      <c r="CG28" s="83">
        <f>IF('KWh (Monthly) ENTRY LI'!CG$5=0,0,CF28+'KWh (Monthly) ENTRY LI'!CG28)</f>
        <v>0</v>
      </c>
      <c r="CH28" s="83">
        <f>IF('KWh (Monthly) ENTRY LI'!CH$5=0,0,CG28+'KWh (Monthly) ENTRY LI'!CH28)</f>
        <v>0</v>
      </c>
      <c r="CI28" s="83">
        <f>IF('KWh (Monthly) ENTRY LI'!CI$5=0,0,CH28+'KWh (Monthly) ENTRY LI'!CI28)</f>
        <v>0</v>
      </c>
      <c r="CJ28" s="83">
        <f>IF('KWh (Monthly) ENTRY LI'!CJ$5=0,0,CI28+'KWh (Monthly) ENTRY LI'!CJ28)</f>
        <v>0</v>
      </c>
    </row>
    <row r="29" spans="1:88" x14ac:dyDescent="0.25">
      <c r="A29" s="245"/>
      <c r="B29" s="37" t="s">
        <v>5</v>
      </c>
      <c r="C29" s="40">
        <f>IF('KWh (Monthly) ENTRY LI'!C$5=0,0,'KWh (Monthly) ENTRY LI'!C29)</f>
        <v>0</v>
      </c>
      <c r="D29" s="40">
        <f>IF('KWh (Monthly) ENTRY LI'!D$5=0,0,C29+'KWh (Monthly) ENTRY LI'!D29)</f>
        <v>0</v>
      </c>
      <c r="E29" s="40">
        <f>IF('KWh (Monthly) ENTRY LI'!E$5=0,0,D29+'KWh (Monthly) ENTRY LI'!E29)</f>
        <v>0</v>
      </c>
      <c r="F29" s="40">
        <f>IF('KWh (Monthly) ENTRY LI'!F$5=0,0,E29+'KWh (Monthly) ENTRY LI'!F29)</f>
        <v>0</v>
      </c>
      <c r="G29" s="40">
        <f>IF('KWh (Monthly) ENTRY LI'!G$5=0,0,F29+'KWh (Monthly) ENTRY LI'!G29)</f>
        <v>0</v>
      </c>
      <c r="H29" s="40">
        <f>IF('KWh (Monthly) ENTRY LI'!H$5=0,0,G29+'KWh (Monthly) ENTRY LI'!H29)</f>
        <v>0</v>
      </c>
      <c r="I29" s="40">
        <f>IF('KWh (Monthly) ENTRY LI'!I$5=0,0,H29+'KWh (Monthly) ENTRY LI'!I29)</f>
        <v>0</v>
      </c>
      <c r="J29" s="40">
        <f>IF('KWh (Monthly) ENTRY LI'!J$5=0,0,I29+'KWh (Monthly) ENTRY LI'!J29)</f>
        <v>0</v>
      </c>
      <c r="K29" s="40">
        <f>IF('KWh (Monthly) ENTRY LI'!K$5=0,0,J29+'KWh (Monthly) ENTRY LI'!K29)</f>
        <v>0</v>
      </c>
      <c r="L29" s="40">
        <f>IF('KWh (Monthly) ENTRY LI'!L$5=0,0,K29+'KWh (Monthly) ENTRY LI'!L29)</f>
        <v>0</v>
      </c>
      <c r="M29" s="40">
        <f>IF('KWh (Monthly) ENTRY LI'!M$5=0,0,L29+'KWh (Monthly) ENTRY LI'!M29)</f>
        <v>0</v>
      </c>
      <c r="N29" s="40">
        <f>IF('KWh (Monthly) ENTRY LI'!N$5=0,0,M29+'KWh (Monthly) ENTRY LI'!N29)</f>
        <v>0</v>
      </c>
      <c r="O29" s="40">
        <f>IF('KWh (Monthly) ENTRY LI'!O$5=0,0,N29+'KWh (Monthly) ENTRY LI'!O29)</f>
        <v>0</v>
      </c>
      <c r="P29" s="40">
        <f>IF('KWh (Monthly) ENTRY LI'!P$5=0,0,O29+'KWh (Monthly) ENTRY LI'!P29)</f>
        <v>0</v>
      </c>
      <c r="Q29" s="40">
        <f>IF('KWh (Monthly) ENTRY LI'!Q$5=0,0,P29+'KWh (Monthly) ENTRY LI'!Q29)</f>
        <v>0</v>
      </c>
      <c r="R29" s="40">
        <f>IF('KWh (Monthly) ENTRY LI'!R$5=0,0,Q29+'KWh (Monthly) ENTRY LI'!R29)</f>
        <v>0</v>
      </c>
      <c r="S29" s="40">
        <f>IF('KWh (Monthly) ENTRY LI'!S$5=0,0,R29+'KWh (Monthly) ENTRY LI'!S29)</f>
        <v>0</v>
      </c>
      <c r="T29" s="40">
        <f>IF('KWh (Monthly) ENTRY LI'!T$5=0,0,S29+'KWh (Monthly) ENTRY LI'!T29)</f>
        <v>0</v>
      </c>
      <c r="U29" s="113">
        <f>T29+'KWh (Monthly) ENTRY LI'!U29</f>
        <v>0</v>
      </c>
      <c r="V29" s="40">
        <f>IF('KWh (Monthly) ENTRY LI'!V$5=0,0,U29+'KWh (Monthly) ENTRY LI'!V29)</f>
        <v>0</v>
      </c>
      <c r="W29" s="40">
        <f>IF('KWh (Monthly) ENTRY LI'!W$5=0,0,V29+'KWh (Monthly) ENTRY LI'!W29)</f>
        <v>0</v>
      </c>
      <c r="X29" s="40">
        <f>IF('KWh (Monthly) ENTRY LI'!X$5=0,0,W29+'KWh (Monthly) ENTRY LI'!X29)</f>
        <v>0</v>
      </c>
      <c r="Y29" s="40">
        <f>IF('KWh (Monthly) ENTRY LI'!Y$5=0,0,X29+'KWh (Monthly) ENTRY LI'!Y29)</f>
        <v>0</v>
      </c>
      <c r="Z29" s="40">
        <f>IF('KWh (Monthly) ENTRY LI'!Z$5=0,0,Y29+'KWh (Monthly) ENTRY LI'!Z29)</f>
        <v>0</v>
      </c>
      <c r="AA29" s="40">
        <f>IF('KWh (Monthly) ENTRY LI'!AA$5=0,0,Z29+'KWh (Monthly) ENTRY LI'!AA29)</f>
        <v>0</v>
      </c>
      <c r="AB29" s="40">
        <f>IF('KWh (Monthly) ENTRY LI'!AB$5=0,0,AA29+'KWh (Monthly) ENTRY LI'!AB29)</f>
        <v>0</v>
      </c>
      <c r="AC29" s="40">
        <f>IF('KWh (Monthly) ENTRY LI'!AC$5=0,0,AB29+'KWh (Monthly) ENTRY LI'!AC29)</f>
        <v>0</v>
      </c>
      <c r="AD29" s="40">
        <f>IF('KWh (Monthly) ENTRY LI'!AD$5=0,0,AC29+'KWh (Monthly) ENTRY LI'!AD29)</f>
        <v>0</v>
      </c>
      <c r="AE29" s="40">
        <f>IF('KWh (Monthly) ENTRY LI'!AE$5=0,0,AD29+'KWh (Monthly) ENTRY LI'!AE29)</f>
        <v>0</v>
      </c>
      <c r="AF29" s="40">
        <f>IF('KWh (Monthly) ENTRY LI'!AF$5=0,0,AE29+'KWh (Monthly) ENTRY LI'!AF29)</f>
        <v>0</v>
      </c>
      <c r="AG29" s="40">
        <f>IF('KWh (Monthly) ENTRY LI'!AG$5=0,0,AF29+'KWh (Monthly) ENTRY LI'!AG29)</f>
        <v>0</v>
      </c>
      <c r="AH29" s="40">
        <f>IF('KWh (Monthly) ENTRY LI'!AH$5=0,0,AG29+'KWh (Monthly) ENTRY LI'!AH29)</f>
        <v>0</v>
      </c>
      <c r="AI29" s="40">
        <f>IF('KWh (Monthly) ENTRY LI'!AI$5=0,0,AH29+'KWh (Monthly) ENTRY LI'!AI29)</f>
        <v>0</v>
      </c>
      <c r="AJ29" s="40">
        <f>IF('KWh (Monthly) ENTRY LI'!AJ$5=0,0,AI29+'KWh (Monthly) ENTRY LI'!AJ29)</f>
        <v>0</v>
      </c>
      <c r="AK29" s="40">
        <f>IF('KWh (Monthly) ENTRY LI'!AK$5=0,0,AJ29+'KWh (Monthly) ENTRY LI'!AK29)</f>
        <v>0</v>
      </c>
      <c r="AL29" s="40">
        <f>IF('KWh (Monthly) ENTRY LI'!AL$5=0,0,AK29+'KWh (Monthly) ENTRY LI'!AL29)</f>
        <v>0</v>
      </c>
      <c r="AM29" s="40">
        <f>IF('KWh (Monthly) ENTRY LI'!AM$5=0,0,AL29+'KWh (Monthly) ENTRY LI'!AM29)</f>
        <v>0</v>
      </c>
      <c r="AN29" s="40">
        <f>IF('KWh (Monthly) ENTRY LI'!AN$5=0,0,AM29+'KWh (Monthly) ENTRY LI'!AN29)</f>
        <v>0</v>
      </c>
      <c r="AO29" s="83">
        <f>IF('KWh (Monthly) ENTRY LI'!AO$5=0,0,AN29+'KWh (Monthly) ENTRY LI'!AO29)</f>
        <v>0</v>
      </c>
      <c r="AP29" s="83">
        <f>IF('KWh (Monthly) ENTRY LI'!AP$5=0,0,AO29+'KWh (Monthly) ENTRY LI'!AP29)</f>
        <v>0</v>
      </c>
      <c r="AQ29" s="83">
        <f>IF('KWh (Monthly) ENTRY LI'!AQ$5=0,0,AP29+'KWh (Monthly) ENTRY LI'!AQ29)</f>
        <v>0</v>
      </c>
      <c r="AR29" s="83">
        <f>IF('KWh (Monthly) ENTRY LI'!AR$5=0,0,AQ29+'KWh (Monthly) ENTRY LI'!AR29)</f>
        <v>0</v>
      </c>
      <c r="AS29" s="83">
        <f>IF('KWh (Monthly) ENTRY LI'!AS$5=0,0,AR29+'KWh (Monthly) ENTRY LI'!AS29)</f>
        <v>0</v>
      </c>
      <c r="AT29" s="83">
        <f>IF('KWh (Monthly) ENTRY LI'!AT$5=0,0,AS29+'KWh (Monthly) ENTRY LI'!AT29)</f>
        <v>0</v>
      </c>
      <c r="AU29" s="83">
        <f>IF('KWh (Monthly) ENTRY LI'!AU$5=0,0,AT29+'KWh (Monthly) ENTRY LI'!AU29)</f>
        <v>0</v>
      </c>
      <c r="AV29" s="83">
        <f>IF('KWh (Monthly) ENTRY LI'!AV$5=0,0,AU29+'KWh (Monthly) ENTRY LI'!AV29)</f>
        <v>0</v>
      </c>
      <c r="AW29" s="83">
        <f>IF('KWh (Monthly) ENTRY LI'!AW$5=0,0,AV29+'KWh (Monthly) ENTRY LI'!AW29)</f>
        <v>0</v>
      </c>
      <c r="AX29" s="83">
        <f>IF('KWh (Monthly) ENTRY LI'!AX$5=0,0,AW29+'KWh (Monthly) ENTRY LI'!AX29)</f>
        <v>0</v>
      </c>
      <c r="AY29" s="83">
        <f>IF('KWh (Monthly) ENTRY LI'!AY$5=0,0,AX29+'KWh (Monthly) ENTRY LI'!AY29)</f>
        <v>0</v>
      </c>
      <c r="AZ29" s="83">
        <f>IF('KWh (Monthly) ENTRY LI'!AZ$5=0,0,AY29+'KWh (Monthly) ENTRY LI'!AZ29)</f>
        <v>0</v>
      </c>
      <c r="BA29" s="83">
        <f>IF('KWh (Monthly) ENTRY LI'!BA$5=0,0,AZ29+'KWh (Monthly) ENTRY LI'!BA29)</f>
        <v>0</v>
      </c>
      <c r="BB29" s="83">
        <f>IF('KWh (Monthly) ENTRY LI'!BB$5=0,0,BA29+'KWh (Monthly) ENTRY LI'!BB29)</f>
        <v>0</v>
      </c>
      <c r="BC29" s="83">
        <f>IF('KWh (Monthly) ENTRY LI'!BC$5=0,0,BB29+'KWh (Monthly) ENTRY LI'!BC29)</f>
        <v>0</v>
      </c>
      <c r="BD29" s="83">
        <f>IF('KWh (Monthly) ENTRY LI'!BD$5=0,0,BC29+'KWh (Monthly) ENTRY LI'!BD29)</f>
        <v>0</v>
      </c>
      <c r="BE29" s="83">
        <f>IF('KWh (Monthly) ENTRY LI'!BE$5=0,0,BD29+'KWh (Monthly) ENTRY LI'!BE29)</f>
        <v>0</v>
      </c>
      <c r="BF29" s="83">
        <f>IF('KWh (Monthly) ENTRY LI'!BF$5=0,0,BE29+'KWh (Monthly) ENTRY LI'!BF29)</f>
        <v>0</v>
      </c>
      <c r="BG29" s="83">
        <f>IF('KWh (Monthly) ENTRY LI'!BG$5=0,0,BF29+'KWh (Monthly) ENTRY LI'!BG29)</f>
        <v>0</v>
      </c>
      <c r="BH29" s="83">
        <f>IF('KWh (Monthly) ENTRY LI'!BH$5=0,0,BG29+'KWh (Monthly) ENTRY LI'!BH29)</f>
        <v>0</v>
      </c>
      <c r="BI29" s="83">
        <f>IF('KWh (Monthly) ENTRY LI'!BI$5=0,0,BH29+'KWh (Monthly) ENTRY LI'!BI29)</f>
        <v>0</v>
      </c>
      <c r="BJ29" s="83">
        <f>IF('KWh (Monthly) ENTRY LI'!BJ$5=0,0,BI29+'KWh (Monthly) ENTRY LI'!BJ29)</f>
        <v>0</v>
      </c>
      <c r="BK29" s="83">
        <f>IF('KWh (Monthly) ENTRY LI'!BK$5=0,0,BJ29+'KWh (Monthly) ENTRY LI'!BK29)</f>
        <v>0</v>
      </c>
      <c r="BL29" s="83">
        <f>IF('KWh (Monthly) ENTRY LI'!BL$5=0,0,BK29+'KWh (Monthly) ENTRY LI'!BL29)</f>
        <v>0</v>
      </c>
      <c r="BM29" s="83">
        <f>IF('KWh (Monthly) ENTRY LI'!BM$5=0,0,BL29+'KWh (Monthly) ENTRY LI'!BM29)</f>
        <v>0</v>
      </c>
      <c r="BN29" s="83">
        <f>IF('KWh (Monthly) ENTRY LI'!BN$5=0,0,BM29+'KWh (Monthly) ENTRY LI'!BN29)</f>
        <v>0</v>
      </c>
      <c r="BO29" s="83">
        <f>IF('KWh (Monthly) ENTRY LI'!BO$5=0,0,BN29+'KWh (Monthly) ENTRY LI'!BO29)</f>
        <v>0</v>
      </c>
      <c r="BP29" s="83">
        <f>IF('KWh (Monthly) ENTRY LI'!BP$5=0,0,BO29+'KWh (Monthly) ENTRY LI'!BP29)</f>
        <v>0</v>
      </c>
      <c r="BQ29" s="83">
        <f>IF('KWh (Monthly) ENTRY LI'!BQ$5=0,0,BP29+'KWh (Monthly) ENTRY LI'!BQ29)</f>
        <v>0</v>
      </c>
      <c r="BR29" s="83">
        <f>IF('KWh (Monthly) ENTRY LI'!BR$5=0,0,BQ29+'KWh (Monthly) ENTRY LI'!BR29)</f>
        <v>0</v>
      </c>
      <c r="BS29" s="83">
        <f>IF('KWh (Monthly) ENTRY LI'!BS$5=0,0,BR29+'KWh (Monthly) ENTRY LI'!BS29)</f>
        <v>0</v>
      </c>
      <c r="BT29" s="83">
        <f>IF('KWh (Monthly) ENTRY LI'!BT$5=0,0,BS29+'KWh (Monthly) ENTRY LI'!BT29)</f>
        <v>0</v>
      </c>
      <c r="BU29" s="83">
        <f>IF('KWh (Monthly) ENTRY LI'!BU$5=0,0,BT29+'KWh (Monthly) ENTRY LI'!BU29)</f>
        <v>0</v>
      </c>
      <c r="BV29" s="83">
        <f>IF('KWh (Monthly) ENTRY LI'!BV$5=0,0,BU29+'KWh (Monthly) ENTRY LI'!BV29)</f>
        <v>0</v>
      </c>
      <c r="BW29" s="83">
        <f>IF('KWh (Monthly) ENTRY LI'!BW$5=0,0,BV29+'KWh (Monthly) ENTRY LI'!BW29)</f>
        <v>0</v>
      </c>
      <c r="BX29" s="83">
        <f>IF('KWh (Monthly) ENTRY LI'!BX$5=0,0,BW29+'KWh (Monthly) ENTRY LI'!BX29)</f>
        <v>0</v>
      </c>
      <c r="BY29" s="83">
        <f>IF('KWh (Monthly) ENTRY LI'!BY$5=0,0,BX29+'KWh (Monthly) ENTRY LI'!BY29)</f>
        <v>0</v>
      </c>
      <c r="BZ29" s="83">
        <f>IF('KWh (Monthly) ENTRY LI'!BZ$5=0,0,BY29+'KWh (Monthly) ENTRY LI'!BZ29)</f>
        <v>0</v>
      </c>
      <c r="CA29" s="83">
        <f>IF('KWh (Monthly) ENTRY LI'!CA$5=0,0,BZ29+'KWh (Monthly) ENTRY LI'!CA29)</f>
        <v>0</v>
      </c>
      <c r="CB29" s="83">
        <f>IF('KWh (Monthly) ENTRY LI'!CB$5=0,0,CA29+'KWh (Monthly) ENTRY LI'!CB29)</f>
        <v>0</v>
      </c>
      <c r="CC29" s="83">
        <f>IF('KWh (Monthly) ENTRY LI'!CC$5=0,0,CB29+'KWh (Monthly) ENTRY LI'!CC29)</f>
        <v>0</v>
      </c>
      <c r="CD29" s="83">
        <f>IF('KWh (Monthly) ENTRY LI'!CD$5=0,0,CC29+'KWh (Monthly) ENTRY LI'!CD29)</f>
        <v>0</v>
      </c>
      <c r="CE29" s="83">
        <f>IF('KWh (Monthly) ENTRY LI'!CE$5=0,0,CD29+'KWh (Monthly) ENTRY LI'!CE29)</f>
        <v>0</v>
      </c>
      <c r="CF29" s="83">
        <f>IF('KWh (Monthly) ENTRY LI'!CF$5=0,0,CE29+'KWh (Monthly) ENTRY LI'!CF29)</f>
        <v>0</v>
      </c>
      <c r="CG29" s="83">
        <f>IF('KWh (Monthly) ENTRY LI'!CG$5=0,0,CF29+'KWh (Monthly) ENTRY LI'!CG29)</f>
        <v>0</v>
      </c>
      <c r="CH29" s="83">
        <f>IF('KWh (Monthly) ENTRY LI'!CH$5=0,0,CG29+'KWh (Monthly) ENTRY LI'!CH29)</f>
        <v>0</v>
      </c>
      <c r="CI29" s="83">
        <f>IF('KWh (Monthly) ENTRY LI'!CI$5=0,0,CH29+'KWh (Monthly) ENTRY LI'!CI29)</f>
        <v>0</v>
      </c>
      <c r="CJ29" s="83">
        <f>IF('KWh (Monthly) ENTRY LI'!CJ$5=0,0,CI29+'KWh (Monthly) ENTRY LI'!CJ29)</f>
        <v>0</v>
      </c>
    </row>
    <row r="30" spans="1:88" x14ac:dyDescent="0.25">
      <c r="A30" s="245"/>
      <c r="B30" s="37" t="s">
        <v>7</v>
      </c>
      <c r="C30" s="40">
        <f>IF('KWh (Monthly) ENTRY LI'!C$5=0,0,'KWh (Monthly) ENTRY LI'!C30)</f>
        <v>0</v>
      </c>
      <c r="D30" s="40">
        <f>IF('KWh (Monthly) ENTRY LI'!D$5=0,0,C30+'KWh (Monthly) ENTRY LI'!D30)</f>
        <v>0</v>
      </c>
      <c r="E30" s="40">
        <f>IF('KWh (Monthly) ENTRY LI'!E$5=0,0,D30+'KWh (Monthly) ENTRY LI'!E30)</f>
        <v>0</v>
      </c>
      <c r="F30" s="40">
        <f>IF('KWh (Monthly) ENTRY LI'!F$5=0,0,E30+'KWh (Monthly) ENTRY LI'!F30)</f>
        <v>0</v>
      </c>
      <c r="G30" s="40">
        <f>IF('KWh (Monthly) ENTRY LI'!G$5=0,0,F30+'KWh (Monthly) ENTRY LI'!G30)</f>
        <v>0</v>
      </c>
      <c r="H30" s="40">
        <f>IF('KWh (Monthly) ENTRY LI'!H$5=0,0,G30+'KWh (Monthly) ENTRY LI'!H30)</f>
        <v>0</v>
      </c>
      <c r="I30" s="40">
        <f>IF('KWh (Monthly) ENTRY LI'!I$5=0,0,H30+'KWh (Monthly) ENTRY LI'!I30)</f>
        <v>0</v>
      </c>
      <c r="J30" s="40">
        <f>IF('KWh (Monthly) ENTRY LI'!J$5=0,0,I30+'KWh (Monthly) ENTRY LI'!J30)</f>
        <v>0</v>
      </c>
      <c r="K30" s="40">
        <f>IF('KWh (Monthly) ENTRY LI'!K$5=0,0,J30+'KWh (Monthly) ENTRY LI'!K30)</f>
        <v>0</v>
      </c>
      <c r="L30" s="40">
        <f>IF('KWh (Monthly) ENTRY LI'!L$5=0,0,K30+'KWh (Monthly) ENTRY LI'!L30)</f>
        <v>0</v>
      </c>
      <c r="M30" s="40">
        <f>IF('KWh (Monthly) ENTRY LI'!M$5=0,0,L30+'KWh (Monthly) ENTRY LI'!M30)</f>
        <v>0</v>
      </c>
      <c r="N30" s="40">
        <f>IF('KWh (Monthly) ENTRY LI'!N$5=0,0,M30+'KWh (Monthly) ENTRY LI'!N30)</f>
        <v>128557.52000000002</v>
      </c>
      <c r="O30" s="40">
        <f>IF('KWh (Monthly) ENTRY LI'!O$5=0,0,N30+'KWh (Monthly) ENTRY LI'!O30)</f>
        <v>137504.74666666667</v>
      </c>
      <c r="P30" s="40">
        <f>IF('KWh (Monthly) ENTRY LI'!P$5=0,0,O30+'KWh (Monthly) ENTRY LI'!P30)</f>
        <v>168113.68</v>
      </c>
      <c r="Q30" s="40">
        <f>IF('KWh (Monthly) ENTRY LI'!Q$5=0,0,P30+'KWh (Monthly) ENTRY LI'!Q30)</f>
        <v>173703.14089352818</v>
      </c>
      <c r="R30" s="40">
        <f>IF('KWh (Monthly) ENTRY LI'!R$5=0,0,Q30+'KWh (Monthly) ENTRY LI'!R30)</f>
        <v>175852.93354488516</v>
      </c>
      <c r="S30" s="40">
        <f>IF('KWh (Monthly) ENTRY LI'!S$5=0,0,R30+'KWh (Monthly) ENTRY LI'!S30)</f>
        <v>175852.93354488516</v>
      </c>
      <c r="T30" s="40">
        <f>IF('KWh (Monthly) ENTRY LI'!T$5=0,0,S30+'KWh (Monthly) ENTRY LI'!T30)</f>
        <v>175852.93354488516</v>
      </c>
      <c r="U30" s="113">
        <f>T30+'KWh (Monthly) ENTRY LI'!U30</f>
        <v>175852.93354488516</v>
      </c>
      <c r="V30" s="40">
        <f>IF('KWh (Monthly) ENTRY LI'!V$5=0,0,U30+'KWh (Monthly) ENTRY LI'!V30)</f>
        <v>201435.4660960334</v>
      </c>
      <c r="W30" s="40">
        <f>IF('KWh (Monthly) ENTRY LI'!W$5=0,0,V30+'KWh (Monthly) ENTRY LI'!W30)</f>
        <v>219601.21400000001</v>
      </c>
      <c r="X30" s="40">
        <f>IF('KWh (Monthly) ENTRY LI'!X$5=0,0,W30+'KWh (Monthly) ENTRY LI'!X30)</f>
        <v>616246.0050186991</v>
      </c>
      <c r="Y30" s="40">
        <f>IF('KWh (Monthly) ENTRY LI'!Y$5=0,0,X30+'KWh (Monthly) ENTRY LI'!Y30)</f>
        <v>820614.81502528489</v>
      </c>
      <c r="Z30" s="40">
        <f>IF('KWh (Monthly) ENTRY LI'!Z$5=0,0,Y30+'KWh (Monthly) ENTRY LI'!Z30)</f>
        <v>956054.49976337724</v>
      </c>
      <c r="AA30" s="40">
        <f>IF('KWh (Monthly) ENTRY LI'!AA$5=0,0,Z30+'KWh (Monthly) ENTRY LI'!AA30)</f>
        <v>956054.49976337724</v>
      </c>
      <c r="AB30" s="40">
        <f>IF('KWh (Monthly) ENTRY LI'!AB$5=0,0,AA30+'KWh (Monthly) ENTRY LI'!AB30)</f>
        <v>957263.78266282449</v>
      </c>
      <c r="AC30" s="40">
        <f>IF('KWh (Monthly) ENTRY LI'!AC$5=0,0,AB30+'KWh (Monthly) ENTRY LI'!AC30)</f>
        <v>957263.78266282449</v>
      </c>
      <c r="AD30" s="40">
        <f>IF('KWh (Monthly) ENTRY LI'!AD$5=0,0,AC30+'KWh (Monthly) ENTRY LI'!AD30)</f>
        <v>957263.78266282449</v>
      </c>
      <c r="AE30" s="40">
        <f>IF('KWh (Monthly) ENTRY LI'!AE$5=0,0,AD30+'KWh (Monthly) ENTRY LI'!AE30)</f>
        <v>975718.07702168508</v>
      </c>
      <c r="AF30" s="40">
        <f>IF('KWh (Monthly) ENTRY LI'!AF$5=0,0,AE30+'KWh (Monthly) ENTRY LI'!AF30)</f>
        <v>1065255.579281342</v>
      </c>
      <c r="AG30" s="40">
        <f>IF('KWh (Monthly) ENTRY LI'!AG$5=0,0,AF30+'KWh (Monthly) ENTRY LI'!AG30)</f>
        <v>1070723.518350634</v>
      </c>
      <c r="AH30" s="40">
        <f>IF('KWh (Monthly) ENTRY LI'!AH$5=0,0,AG30+'KWh (Monthly) ENTRY LI'!AH30)</f>
        <v>1070723.518350634</v>
      </c>
      <c r="AI30" s="40">
        <f>IF('KWh (Monthly) ENTRY LI'!AI$5=0,0,AH30+'KWh (Monthly) ENTRY LI'!AI30)</f>
        <v>1070723.518350634</v>
      </c>
      <c r="AJ30" s="40">
        <f>IF('KWh (Monthly) ENTRY LI'!AJ$5=0,0,AI30+'KWh (Monthly) ENTRY LI'!AJ30)</f>
        <v>1138389.2643331229</v>
      </c>
      <c r="AK30" s="40">
        <f>IF('KWh (Monthly) ENTRY LI'!AK$5=0,0,AJ30+'KWh (Monthly) ENTRY LI'!AK30)</f>
        <v>1215623.9036868727</v>
      </c>
      <c r="AL30" s="40">
        <f>IF('KWh (Monthly) ENTRY LI'!AL$5=0,0,AK30+'KWh (Monthly) ENTRY LI'!AL30)</f>
        <v>1215623.9036868727</v>
      </c>
      <c r="AM30" s="40">
        <f>IF('KWh (Monthly) ENTRY LI'!AM$5=0,0,AL30+'KWh (Monthly) ENTRY LI'!AM30)</f>
        <v>1374877.6290800031</v>
      </c>
      <c r="AN30" s="40">
        <f>IF('KWh (Monthly) ENTRY LI'!AN$5=0,0,AM30+'KWh (Monthly) ENTRY LI'!AN30)</f>
        <v>1646907.5977772817</v>
      </c>
      <c r="AO30" s="83">
        <f>IF('KWh (Monthly) ENTRY LI'!AO$5=0,0,AN30+'KWh (Monthly) ENTRY LI'!AO30)</f>
        <v>1646907.5977772817</v>
      </c>
      <c r="AP30" s="83">
        <f>IF('KWh (Monthly) ENTRY LI'!AP$5=0,0,AO30+'KWh (Monthly) ENTRY LI'!AP30)</f>
        <v>1646907.5977772817</v>
      </c>
      <c r="AQ30" s="83">
        <f>IF('KWh (Monthly) ENTRY LI'!AQ$5=0,0,AP30+'KWh (Monthly) ENTRY LI'!AQ30)</f>
        <v>1646907.5977772817</v>
      </c>
      <c r="AR30" s="83">
        <f>IF('KWh (Monthly) ENTRY LI'!AR$5=0,0,AQ30+'KWh (Monthly) ENTRY LI'!AR30)</f>
        <v>1646907.5977772817</v>
      </c>
      <c r="AS30" s="83">
        <f>IF('KWh (Monthly) ENTRY LI'!AS$5=0,0,AR30+'KWh (Monthly) ENTRY LI'!AS30)</f>
        <v>1646907.5977772817</v>
      </c>
      <c r="AT30" s="83">
        <f>IF('KWh (Monthly) ENTRY LI'!AT$5=0,0,AS30+'KWh (Monthly) ENTRY LI'!AT30)</f>
        <v>1646907.5977772817</v>
      </c>
      <c r="AU30" s="83">
        <f>IF('KWh (Monthly) ENTRY LI'!AU$5=0,0,AT30+'KWh (Monthly) ENTRY LI'!AU30)</f>
        <v>1646907.5977772817</v>
      </c>
      <c r="AV30" s="83">
        <f>IF('KWh (Monthly) ENTRY LI'!AV$5=0,0,AU30+'KWh (Monthly) ENTRY LI'!AV30)</f>
        <v>1646907.5977772817</v>
      </c>
      <c r="AW30" s="83">
        <f>IF('KWh (Monthly) ENTRY LI'!AW$5=0,0,AV30+'KWh (Monthly) ENTRY LI'!AW30)</f>
        <v>1646907.5977772817</v>
      </c>
      <c r="AX30" s="83">
        <f>IF('KWh (Monthly) ENTRY LI'!AX$5=0,0,AW30+'KWh (Monthly) ENTRY LI'!AX30)</f>
        <v>1646907.5977772817</v>
      </c>
      <c r="AY30" s="83">
        <f>IF('KWh (Monthly) ENTRY LI'!AY$5=0,0,AX30+'KWh (Monthly) ENTRY LI'!AY30)</f>
        <v>1646907.5977772817</v>
      </c>
      <c r="AZ30" s="83">
        <f>IF('KWh (Monthly) ENTRY LI'!AZ$5=0,0,AY30+'KWh (Monthly) ENTRY LI'!AZ30)</f>
        <v>1646907.5977772817</v>
      </c>
      <c r="BA30" s="83">
        <f>IF('KWh (Monthly) ENTRY LI'!BA$5=0,0,AZ30+'KWh (Monthly) ENTRY LI'!BA30)</f>
        <v>1646907.5977772817</v>
      </c>
      <c r="BB30" s="83">
        <f>IF('KWh (Monthly) ENTRY LI'!BB$5=0,0,BA30+'KWh (Monthly) ENTRY LI'!BB30)</f>
        <v>0</v>
      </c>
      <c r="BC30" s="83">
        <f>IF('KWh (Monthly) ENTRY LI'!BC$5=0,0,BB30+'KWh (Monthly) ENTRY LI'!BC30)</f>
        <v>0</v>
      </c>
      <c r="BD30" s="83">
        <f>IF('KWh (Monthly) ENTRY LI'!BD$5=0,0,BC30+'KWh (Monthly) ENTRY LI'!BD30)</f>
        <v>0</v>
      </c>
      <c r="BE30" s="83">
        <f>IF('KWh (Monthly) ENTRY LI'!BE$5=0,0,BD30+'KWh (Monthly) ENTRY LI'!BE30)</f>
        <v>0</v>
      </c>
      <c r="BF30" s="83">
        <f>IF('KWh (Monthly) ENTRY LI'!BF$5=0,0,BE30+'KWh (Monthly) ENTRY LI'!BF30)</f>
        <v>0</v>
      </c>
      <c r="BG30" s="83">
        <f>IF('KWh (Monthly) ENTRY LI'!BG$5=0,0,BF30+'KWh (Monthly) ENTRY LI'!BG30)</f>
        <v>0</v>
      </c>
      <c r="BH30" s="83">
        <f>IF('KWh (Monthly) ENTRY LI'!BH$5=0,0,BG30+'KWh (Monthly) ENTRY LI'!BH30)</f>
        <v>0</v>
      </c>
      <c r="BI30" s="83">
        <f>IF('KWh (Monthly) ENTRY LI'!BI$5=0,0,BH30+'KWh (Monthly) ENTRY LI'!BI30)</f>
        <v>0</v>
      </c>
      <c r="BJ30" s="83">
        <f>IF('KWh (Monthly) ENTRY LI'!BJ$5=0,0,BI30+'KWh (Monthly) ENTRY LI'!BJ30)</f>
        <v>0</v>
      </c>
      <c r="BK30" s="83">
        <f>IF('KWh (Monthly) ENTRY LI'!BK$5=0,0,BJ30+'KWh (Monthly) ENTRY LI'!BK30)</f>
        <v>0</v>
      </c>
      <c r="BL30" s="83">
        <f>IF('KWh (Monthly) ENTRY LI'!BL$5=0,0,BK30+'KWh (Monthly) ENTRY LI'!BL30)</f>
        <v>0</v>
      </c>
      <c r="BM30" s="83">
        <f>IF('KWh (Monthly) ENTRY LI'!BM$5=0,0,BL30+'KWh (Monthly) ENTRY LI'!BM30)</f>
        <v>0</v>
      </c>
      <c r="BN30" s="83">
        <f>IF('KWh (Monthly) ENTRY LI'!BN$5=0,0,BM30+'KWh (Monthly) ENTRY LI'!BN30)</f>
        <v>0</v>
      </c>
      <c r="BO30" s="83">
        <f>IF('KWh (Monthly) ENTRY LI'!BO$5=0,0,BN30+'KWh (Monthly) ENTRY LI'!BO30)</f>
        <v>0</v>
      </c>
      <c r="BP30" s="83">
        <f>IF('KWh (Monthly) ENTRY LI'!BP$5=0,0,BO30+'KWh (Monthly) ENTRY LI'!BP30)</f>
        <v>0</v>
      </c>
      <c r="BQ30" s="83">
        <f>IF('KWh (Monthly) ENTRY LI'!BQ$5=0,0,BP30+'KWh (Monthly) ENTRY LI'!BQ30)</f>
        <v>0</v>
      </c>
      <c r="BR30" s="83">
        <f>IF('KWh (Monthly) ENTRY LI'!BR$5=0,0,BQ30+'KWh (Monthly) ENTRY LI'!BR30)</f>
        <v>0</v>
      </c>
      <c r="BS30" s="83">
        <f>IF('KWh (Monthly) ENTRY LI'!BS$5=0,0,BR30+'KWh (Monthly) ENTRY LI'!BS30)</f>
        <v>0</v>
      </c>
      <c r="BT30" s="83">
        <f>IF('KWh (Monthly) ENTRY LI'!BT$5=0,0,BS30+'KWh (Monthly) ENTRY LI'!BT30)</f>
        <v>0</v>
      </c>
      <c r="BU30" s="83">
        <f>IF('KWh (Monthly) ENTRY LI'!BU$5=0,0,BT30+'KWh (Monthly) ENTRY LI'!BU30)</f>
        <v>0</v>
      </c>
      <c r="BV30" s="83">
        <f>IF('KWh (Monthly) ENTRY LI'!BV$5=0,0,BU30+'KWh (Monthly) ENTRY LI'!BV30)</f>
        <v>0</v>
      </c>
      <c r="BW30" s="83">
        <f>IF('KWh (Monthly) ENTRY LI'!BW$5=0,0,BV30+'KWh (Monthly) ENTRY LI'!BW30)</f>
        <v>0</v>
      </c>
      <c r="BX30" s="83">
        <f>IF('KWh (Monthly) ENTRY LI'!BX$5=0,0,BW30+'KWh (Monthly) ENTRY LI'!BX30)</f>
        <v>0</v>
      </c>
      <c r="BY30" s="83">
        <f>IF('KWh (Monthly) ENTRY LI'!BY$5=0,0,BX30+'KWh (Monthly) ENTRY LI'!BY30)</f>
        <v>0</v>
      </c>
      <c r="BZ30" s="83">
        <f>IF('KWh (Monthly) ENTRY LI'!BZ$5=0,0,BY30+'KWh (Monthly) ENTRY LI'!BZ30)</f>
        <v>0</v>
      </c>
      <c r="CA30" s="83">
        <f>IF('KWh (Monthly) ENTRY LI'!CA$5=0,0,BZ30+'KWh (Monthly) ENTRY LI'!CA30)</f>
        <v>0</v>
      </c>
      <c r="CB30" s="83">
        <f>IF('KWh (Monthly) ENTRY LI'!CB$5=0,0,CA30+'KWh (Monthly) ENTRY LI'!CB30)</f>
        <v>0</v>
      </c>
      <c r="CC30" s="83">
        <f>IF('KWh (Monthly) ENTRY LI'!CC$5=0,0,CB30+'KWh (Monthly) ENTRY LI'!CC30)</f>
        <v>0</v>
      </c>
      <c r="CD30" s="83">
        <f>IF('KWh (Monthly) ENTRY LI'!CD$5=0,0,CC30+'KWh (Monthly) ENTRY LI'!CD30)</f>
        <v>0</v>
      </c>
      <c r="CE30" s="83">
        <f>IF('KWh (Monthly) ENTRY LI'!CE$5=0,0,CD30+'KWh (Monthly) ENTRY LI'!CE30)</f>
        <v>0</v>
      </c>
      <c r="CF30" s="83">
        <f>IF('KWh (Monthly) ENTRY LI'!CF$5=0,0,CE30+'KWh (Monthly) ENTRY LI'!CF30)</f>
        <v>0</v>
      </c>
      <c r="CG30" s="83">
        <f>IF('KWh (Monthly) ENTRY LI'!CG$5=0,0,CF30+'KWh (Monthly) ENTRY LI'!CG30)</f>
        <v>0</v>
      </c>
      <c r="CH30" s="83">
        <f>IF('KWh (Monthly) ENTRY LI'!CH$5=0,0,CG30+'KWh (Monthly) ENTRY LI'!CH30)</f>
        <v>0</v>
      </c>
      <c r="CI30" s="83">
        <f>IF('KWh (Monthly) ENTRY LI'!CI$5=0,0,CH30+'KWh (Monthly) ENTRY LI'!CI30)</f>
        <v>0</v>
      </c>
      <c r="CJ30" s="83">
        <f>IF('KWh (Monthly) ENTRY LI'!CJ$5=0,0,CI30+'KWh (Monthly) ENTRY LI'!CJ30)</f>
        <v>0</v>
      </c>
    </row>
    <row r="31" spans="1:88" x14ac:dyDescent="0.25">
      <c r="A31" s="245"/>
      <c r="B31" s="37" t="s">
        <v>8</v>
      </c>
      <c r="C31" s="40">
        <f>IF('KWh (Monthly) ENTRY LI'!C$5=0,0,'KWh (Monthly) ENTRY LI'!C31)</f>
        <v>0</v>
      </c>
      <c r="D31" s="40">
        <f>IF('KWh (Monthly) ENTRY LI'!D$5=0,0,C31+'KWh (Monthly) ENTRY LI'!D31)</f>
        <v>0</v>
      </c>
      <c r="E31" s="40">
        <f>IF('KWh (Monthly) ENTRY LI'!E$5=0,0,D31+'KWh (Monthly) ENTRY LI'!E31)</f>
        <v>0</v>
      </c>
      <c r="F31" s="40">
        <f>IF('KWh (Monthly) ENTRY LI'!F$5=0,0,E31+'KWh (Monthly) ENTRY LI'!F31)</f>
        <v>0</v>
      </c>
      <c r="G31" s="40">
        <f>IF('KWh (Monthly) ENTRY LI'!G$5=0,0,F31+'KWh (Monthly) ENTRY LI'!G31)</f>
        <v>0</v>
      </c>
      <c r="H31" s="40">
        <f>IF('KWh (Monthly) ENTRY LI'!H$5=0,0,G31+'KWh (Monthly) ENTRY LI'!H31)</f>
        <v>0</v>
      </c>
      <c r="I31" s="40">
        <f>IF('KWh (Monthly) ENTRY LI'!I$5=0,0,H31+'KWh (Monthly) ENTRY LI'!I31)</f>
        <v>0</v>
      </c>
      <c r="J31" s="40">
        <f>IF('KWh (Monthly) ENTRY LI'!J$5=0,0,I31+'KWh (Monthly) ENTRY LI'!J31)</f>
        <v>0</v>
      </c>
      <c r="K31" s="40">
        <f>IF('KWh (Monthly) ENTRY LI'!K$5=0,0,J31+'KWh (Monthly) ENTRY LI'!K31)</f>
        <v>0</v>
      </c>
      <c r="L31" s="40">
        <f>IF('KWh (Monthly) ENTRY LI'!L$5=0,0,K31+'KWh (Monthly) ENTRY LI'!L31)</f>
        <v>94196.360387215944</v>
      </c>
      <c r="M31" s="40">
        <f>IF('KWh (Monthly) ENTRY LI'!M$5=0,0,L31+'KWh (Monthly) ENTRY LI'!M31)</f>
        <v>199050.07432264602</v>
      </c>
      <c r="N31" s="40">
        <f>IF('KWh (Monthly) ENTRY LI'!N$5=0,0,M31+'KWh (Monthly) ENTRY LI'!N31)</f>
        <v>269100.28471685195</v>
      </c>
      <c r="O31" s="40">
        <f>IF('KWh (Monthly) ENTRY LI'!O$5=0,0,N31+'KWh (Monthly) ENTRY LI'!O31)</f>
        <v>551283.49762832932</v>
      </c>
      <c r="P31" s="40">
        <f>IF('KWh (Monthly) ENTRY LI'!P$5=0,0,O31+'KWh (Monthly) ENTRY LI'!P31)</f>
        <v>572195.94954506459</v>
      </c>
      <c r="Q31" s="40">
        <f>IF('KWh (Monthly) ENTRY LI'!Q$5=0,0,P31+'KWh (Monthly) ENTRY LI'!Q31)</f>
        <v>572195.94954506459</v>
      </c>
      <c r="R31" s="40">
        <f>IF('KWh (Monthly) ENTRY LI'!R$5=0,0,Q31+'KWh (Monthly) ENTRY LI'!R31)</f>
        <v>684917.01738262759</v>
      </c>
      <c r="S31" s="40">
        <f>IF('KWh (Monthly) ENTRY LI'!S$5=0,0,R31+'KWh (Monthly) ENTRY LI'!S31)</f>
        <v>1012319.7724582935</v>
      </c>
      <c r="T31" s="40">
        <f>IF('KWh (Monthly) ENTRY LI'!T$5=0,0,S31+'KWh (Monthly) ENTRY LI'!T31)</f>
        <v>1021818.976560971</v>
      </c>
      <c r="U31" s="113">
        <f>T31+'KWh (Monthly) ENTRY LI'!U31</f>
        <v>1021818.976560971</v>
      </c>
      <c r="V31" s="40">
        <f>IF('KWh (Monthly) ENTRY LI'!V$5=0,0,U31+'KWh (Monthly) ENTRY LI'!V31)</f>
        <v>1181228.8685379403</v>
      </c>
      <c r="W31" s="40">
        <f>IF('KWh (Monthly) ENTRY LI'!W$5=0,0,V31+'KWh (Monthly) ENTRY LI'!W31)</f>
        <v>1183735.0830861882</v>
      </c>
      <c r="X31" s="40">
        <f>IF('KWh (Monthly) ENTRY LI'!X$5=0,0,W31+'KWh (Monthly) ENTRY LI'!X31)</f>
        <v>1218897.2509932162</v>
      </c>
      <c r="Y31" s="40">
        <f>IF('KWh (Monthly) ENTRY LI'!Y$5=0,0,X31+'KWh (Monthly) ENTRY LI'!Y31)</f>
        <v>1332791.0225674971</v>
      </c>
      <c r="Z31" s="40">
        <f>IF('KWh (Monthly) ENTRY LI'!Z$5=0,0,Y31+'KWh (Monthly) ENTRY LI'!Z31)</f>
        <v>1351642.7166449169</v>
      </c>
      <c r="AA31" s="40">
        <f>IF('KWh (Monthly) ENTRY LI'!AA$5=0,0,Z31+'KWh (Monthly) ENTRY LI'!AA31)</f>
        <v>1351642.7166449169</v>
      </c>
      <c r="AB31" s="40">
        <f>IF('KWh (Monthly) ENTRY LI'!AB$5=0,0,AA31+'KWh (Monthly) ENTRY LI'!AB31)</f>
        <v>1471797.7181348396</v>
      </c>
      <c r="AC31" s="40">
        <f>IF('KWh (Monthly) ENTRY LI'!AC$5=0,0,AB31+'KWh (Monthly) ENTRY LI'!AC31)</f>
        <v>1471797.7181348396</v>
      </c>
      <c r="AD31" s="40">
        <f>IF('KWh (Monthly) ENTRY LI'!AD$5=0,0,AC31+'KWh (Monthly) ENTRY LI'!AD31)</f>
        <v>1479325.2023372676</v>
      </c>
      <c r="AE31" s="40">
        <f>IF('KWh (Monthly) ENTRY LI'!AE$5=0,0,AD31+'KWh (Monthly) ENTRY LI'!AE31)</f>
        <v>1479325.2023372676</v>
      </c>
      <c r="AF31" s="40">
        <f>IF('KWh (Monthly) ENTRY LI'!AF$5=0,0,AE31+'KWh (Monthly) ENTRY LI'!AF31)</f>
        <v>1492860.5030099368</v>
      </c>
      <c r="AG31" s="40">
        <f>IF('KWh (Monthly) ENTRY LI'!AG$5=0,0,AF31+'KWh (Monthly) ENTRY LI'!AG31)</f>
        <v>1492860.5030099368</v>
      </c>
      <c r="AH31" s="40">
        <f>IF('KWh (Monthly) ENTRY LI'!AH$5=0,0,AG31+'KWh (Monthly) ENTRY LI'!AH31)</f>
        <v>1492860.5030099368</v>
      </c>
      <c r="AI31" s="40">
        <f>IF('KWh (Monthly) ENTRY LI'!AI$5=0,0,AH31+'KWh (Monthly) ENTRY LI'!AI31)</f>
        <v>1495925.186072658</v>
      </c>
      <c r="AJ31" s="40">
        <f>IF('KWh (Monthly) ENTRY LI'!AJ$5=0,0,AI31+'KWh (Monthly) ENTRY LI'!AJ31)</f>
        <v>1497749.4210412409</v>
      </c>
      <c r="AK31" s="40">
        <f>IF('KWh (Monthly) ENTRY LI'!AK$5=0,0,AJ31+'KWh (Monthly) ENTRY LI'!AK31)</f>
        <v>1520090.5486700065</v>
      </c>
      <c r="AL31" s="40">
        <f>IF('KWh (Monthly) ENTRY LI'!AL$5=0,0,AK31+'KWh (Monthly) ENTRY LI'!AL31)</f>
        <v>1532741.7409545584</v>
      </c>
      <c r="AM31" s="40">
        <f>IF('KWh (Monthly) ENTRY LI'!AM$5=0,0,AL31+'KWh (Monthly) ENTRY LI'!AM31)</f>
        <v>1591372.3201575847</v>
      </c>
      <c r="AN31" s="40">
        <f>IF('KWh (Monthly) ENTRY LI'!AN$5=0,0,AM31+'KWh (Monthly) ENTRY LI'!AN31)</f>
        <v>1591372.3201575847</v>
      </c>
      <c r="AO31" s="83">
        <f>IF('KWh (Monthly) ENTRY LI'!AO$5=0,0,AN31+'KWh (Monthly) ENTRY LI'!AO31)</f>
        <v>1591372.3201575847</v>
      </c>
      <c r="AP31" s="83">
        <f>IF('KWh (Monthly) ENTRY LI'!AP$5=0,0,AO31+'KWh (Monthly) ENTRY LI'!AP31)</f>
        <v>1591372.3201575847</v>
      </c>
      <c r="AQ31" s="83">
        <f>IF('KWh (Monthly) ENTRY LI'!AQ$5=0,0,AP31+'KWh (Monthly) ENTRY LI'!AQ31)</f>
        <v>1591372.3201575847</v>
      </c>
      <c r="AR31" s="83">
        <f>IF('KWh (Monthly) ENTRY LI'!AR$5=0,0,AQ31+'KWh (Monthly) ENTRY LI'!AR31)</f>
        <v>1591372.3201575847</v>
      </c>
      <c r="AS31" s="83">
        <f>IF('KWh (Monthly) ENTRY LI'!AS$5=0,0,AR31+'KWh (Monthly) ENTRY LI'!AS31)</f>
        <v>1591372.3201575847</v>
      </c>
      <c r="AT31" s="83">
        <f>IF('KWh (Monthly) ENTRY LI'!AT$5=0,0,AS31+'KWh (Monthly) ENTRY LI'!AT31)</f>
        <v>1591372.3201575847</v>
      </c>
      <c r="AU31" s="83">
        <f>IF('KWh (Monthly) ENTRY LI'!AU$5=0,0,AT31+'KWh (Monthly) ENTRY LI'!AU31)</f>
        <v>1591372.3201575847</v>
      </c>
      <c r="AV31" s="83">
        <f>IF('KWh (Monthly) ENTRY LI'!AV$5=0,0,AU31+'KWh (Monthly) ENTRY LI'!AV31)</f>
        <v>1591372.3201575847</v>
      </c>
      <c r="AW31" s="83">
        <f>IF('KWh (Monthly) ENTRY LI'!AW$5=0,0,AV31+'KWh (Monthly) ENTRY LI'!AW31)</f>
        <v>1591372.3201575847</v>
      </c>
      <c r="AX31" s="83">
        <f>IF('KWh (Monthly) ENTRY LI'!AX$5=0,0,AW31+'KWh (Monthly) ENTRY LI'!AX31)</f>
        <v>1591372.3201575847</v>
      </c>
      <c r="AY31" s="83">
        <f>IF('KWh (Monthly) ENTRY LI'!AY$5=0,0,AX31+'KWh (Monthly) ENTRY LI'!AY31)</f>
        <v>1591372.3201575847</v>
      </c>
      <c r="AZ31" s="83">
        <f>IF('KWh (Monthly) ENTRY LI'!AZ$5=0,0,AY31+'KWh (Monthly) ENTRY LI'!AZ31)</f>
        <v>1591372.3201575847</v>
      </c>
      <c r="BA31" s="83">
        <f>IF('KWh (Monthly) ENTRY LI'!BA$5=0,0,AZ31+'KWh (Monthly) ENTRY LI'!BA31)</f>
        <v>1591372.3201575847</v>
      </c>
      <c r="BB31" s="83">
        <f>IF('KWh (Monthly) ENTRY LI'!BB$5=0,0,BA31+'KWh (Monthly) ENTRY LI'!BB31)</f>
        <v>0</v>
      </c>
      <c r="BC31" s="83">
        <f>IF('KWh (Monthly) ENTRY LI'!BC$5=0,0,BB31+'KWh (Monthly) ENTRY LI'!BC31)</f>
        <v>0</v>
      </c>
      <c r="BD31" s="83">
        <f>IF('KWh (Monthly) ENTRY LI'!BD$5=0,0,BC31+'KWh (Monthly) ENTRY LI'!BD31)</f>
        <v>0</v>
      </c>
      <c r="BE31" s="83">
        <f>IF('KWh (Monthly) ENTRY LI'!BE$5=0,0,BD31+'KWh (Monthly) ENTRY LI'!BE31)</f>
        <v>0</v>
      </c>
      <c r="BF31" s="83">
        <f>IF('KWh (Monthly) ENTRY LI'!BF$5=0,0,BE31+'KWh (Monthly) ENTRY LI'!BF31)</f>
        <v>0</v>
      </c>
      <c r="BG31" s="83">
        <f>IF('KWh (Monthly) ENTRY LI'!BG$5=0,0,BF31+'KWh (Monthly) ENTRY LI'!BG31)</f>
        <v>0</v>
      </c>
      <c r="BH31" s="83">
        <f>IF('KWh (Monthly) ENTRY LI'!BH$5=0,0,BG31+'KWh (Monthly) ENTRY LI'!BH31)</f>
        <v>0</v>
      </c>
      <c r="BI31" s="83">
        <f>IF('KWh (Monthly) ENTRY LI'!BI$5=0,0,BH31+'KWh (Monthly) ENTRY LI'!BI31)</f>
        <v>0</v>
      </c>
      <c r="BJ31" s="83">
        <f>IF('KWh (Monthly) ENTRY LI'!BJ$5=0,0,BI31+'KWh (Monthly) ENTRY LI'!BJ31)</f>
        <v>0</v>
      </c>
      <c r="BK31" s="83">
        <f>IF('KWh (Monthly) ENTRY LI'!BK$5=0,0,BJ31+'KWh (Monthly) ENTRY LI'!BK31)</f>
        <v>0</v>
      </c>
      <c r="BL31" s="83">
        <f>IF('KWh (Monthly) ENTRY LI'!BL$5=0,0,BK31+'KWh (Monthly) ENTRY LI'!BL31)</f>
        <v>0</v>
      </c>
      <c r="BM31" s="83">
        <f>IF('KWh (Monthly) ENTRY LI'!BM$5=0,0,BL31+'KWh (Monthly) ENTRY LI'!BM31)</f>
        <v>0</v>
      </c>
      <c r="BN31" s="83">
        <f>IF('KWh (Monthly) ENTRY LI'!BN$5=0,0,BM31+'KWh (Monthly) ENTRY LI'!BN31)</f>
        <v>0</v>
      </c>
      <c r="BO31" s="83">
        <f>IF('KWh (Monthly) ENTRY LI'!BO$5=0,0,BN31+'KWh (Monthly) ENTRY LI'!BO31)</f>
        <v>0</v>
      </c>
      <c r="BP31" s="83">
        <f>IF('KWh (Monthly) ENTRY LI'!BP$5=0,0,BO31+'KWh (Monthly) ENTRY LI'!BP31)</f>
        <v>0</v>
      </c>
      <c r="BQ31" s="83">
        <f>IF('KWh (Monthly) ENTRY LI'!BQ$5=0,0,BP31+'KWh (Monthly) ENTRY LI'!BQ31)</f>
        <v>0</v>
      </c>
      <c r="BR31" s="83">
        <f>IF('KWh (Monthly) ENTRY LI'!BR$5=0,0,BQ31+'KWh (Monthly) ENTRY LI'!BR31)</f>
        <v>0</v>
      </c>
      <c r="BS31" s="83">
        <f>IF('KWh (Monthly) ENTRY LI'!BS$5=0,0,BR31+'KWh (Monthly) ENTRY LI'!BS31)</f>
        <v>0</v>
      </c>
      <c r="BT31" s="83">
        <f>IF('KWh (Monthly) ENTRY LI'!BT$5=0,0,BS31+'KWh (Monthly) ENTRY LI'!BT31)</f>
        <v>0</v>
      </c>
      <c r="BU31" s="83">
        <f>IF('KWh (Monthly) ENTRY LI'!BU$5=0,0,BT31+'KWh (Monthly) ENTRY LI'!BU31)</f>
        <v>0</v>
      </c>
      <c r="BV31" s="83">
        <f>IF('KWh (Monthly) ENTRY LI'!BV$5=0,0,BU31+'KWh (Monthly) ENTRY LI'!BV31)</f>
        <v>0</v>
      </c>
      <c r="BW31" s="83">
        <f>IF('KWh (Monthly) ENTRY LI'!BW$5=0,0,BV31+'KWh (Monthly) ENTRY LI'!BW31)</f>
        <v>0</v>
      </c>
      <c r="BX31" s="83">
        <f>IF('KWh (Monthly) ENTRY LI'!BX$5=0,0,BW31+'KWh (Monthly) ENTRY LI'!BX31)</f>
        <v>0</v>
      </c>
      <c r="BY31" s="83">
        <f>IF('KWh (Monthly) ENTRY LI'!BY$5=0,0,BX31+'KWh (Monthly) ENTRY LI'!BY31)</f>
        <v>0</v>
      </c>
      <c r="BZ31" s="83">
        <f>IF('KWh (Monthly) ENTRY LI'!BZ$5=0,0,BY31+'KWh (Monthly) ENTRY LI'!BZ31)</f>
        <v>0</v>
      </c>
      <c r="CA31" s="83">
        <f>IF('KWh (Monthly) ENTRY LI'!CA$5=0,0,BZ31+'KWh (Monthly) ENTRY LI'!CA31)</f>
        <v>0</v>
      </c>
      <c r="CB31" s="83">
        <f>IF('KWh (Monthly) ENTRY LI'!CB$5=0,0,CA31+'KWh (Monthly) ENTRY LI'!CB31)</f>
        <v>0</v>
      </c>
      <c r="CC31" s="83">
        <f>IF('KWh (Monthly) ENTRY LI'!CC$5=0,0,CB31+'KWh (Monthly) ENTRY LI'!CC31)</f>
        <v>0</v>
      </c>
      <c r="CD31" s="83">
        <f>IF('KWh (Monthly) ENTRY LI'!CD$5=0,0,CC31+'KWh (Monthly) ENTRY LI'!CD31)</f>
        <v>0</v>
      </c>
      <c r="CE31" s="83">
        <f>IF('KWh (Monthly) ENTRY LI'!CE$5=0,0,CD31+'KWh (Monthly) ENTRY LI'!CE31)</f>
        <v>0</v>
      </c>
      <c r="CF31" s="83">
        <f>IF('KWh (Monthly) ENTRY LI'!CF$5=0,0,CE31+'KWh (Monthly) ENTRY LI'!CF31)</f>
        <v>0</v>
      </c>
      <c r="CG31" s="83">
        <f>IF('KWh (Monthly) ENTRY LI'!CG$5=0,0,CF31+'KWh (Monthly) ENTRY LI'!CG31)</f>
        <v>0</v>
      </c>
      <c r="CH31" s="83">
        <f>IF('KWh (Monthly) ENTRY LI'!CH$5=0,0,CG31+'KWh (Monthly) ENTRY LI'!CH31)</f>
        <v>0</v>
      </c>
      <c r="CI31" s="83">
        <f>IF('KWh (Monthly) ENTRY LI'!CI$5=0,0,CH31+'KWh (Monthly) ENTRY LI'!CI31)</f>
        <v>0</v>
      </c>
      <c r="CJ31" s="83">
        <f>IF('KWh (Monthly) ENTRY LI'!CJ$5=0,0,CI31+'KWh (Monthly) ENTRY LI'!CJ31)</f>
        <v>0</v>
      </c>
    </row>
    <row r="32" spans="1:88" s="6" customFormat="1" ht="15.75" thickBot="1" x14ac:dyDescent="0.3">
      <c r="A32" s="72"/>
      <c r="B32" s="65" t="s">
        <v>70</v>
      </c>
      <c r="C32" s="40">
        <f>IF('KWh (Monthly) ENTRY LI'!C$5=0,0,'KWh (Monthly) ENTRY LI'!C32)</f>
        <v>0</v>
      </c>
      <c r="D32" s="40">
        <f>IF('KWh (Monthly) ENTRY LI'!D$5=0,0,C32+'KWh (Monthly) ENTRY LI'!D32)</f>
        <v>0</v>
      </c>
      <c r="E32" s="40">
        <f>IF('KWh (Monthly) ENTRY LI'!E$5=0,0,D32+'KWh (Monthly) ENTRY LI'!E32)</f>
        <v>0</v>
      </c>
      <c r="F32" s="40">
        <f>IF('KWh (Monthly) ENTRY LI'!F$5=0,0,E32+'KWh (Monthly) ENTRY LI'!F32)</f>
        <v>0</v>
      </c>
      <c r="G32" s="40">
        <f>IF('KWh (Monthly) ENTRY LI'!G$5=0,0,F32+'KWh (Monthly) ENTRY LI'!G32)</f>
        <v>0</v>
      </c>
      <c r="H32" s="40">
        <f>IF('KWh (Monthly) ENTRY LI'!H$5=0,0,G32+'KWh (Monthly) ENTRY LI'!H32)</f>
        <v>0</v>
      </c>
      <c r="I32" s="40">
        <f>IF('KWh (Monthly) ENTRY LI'!I$5=0,0,H32+'KWh (Monthly) ENTRY LI'!I32)</f>
        <v>0</v>
      </c>
      <c r="J32" s="40">
        <f>IF('KWh (Monthly) ENTRY LI'!J$5=0,0,I32+'KWh (Monthly) ENTRY LI'!J32)</f>
        <v>0</v>
      </c>
      <c r="K32" s="40">
        <f>IF('KWh (Monthly) ENTRY LI'!K$5=0,0,J32+'KWh (Monthly) ENTRY LI'!K32)</f>
        <v>0</v>
      </c>
      <c r="L32" s="40">
        <f>IF('KWh (Monthly) ENTRY LI'!L$5=0,0,K32+'KWh (Monthly) ENTRY LI'!L32)</f>
        <v>0</v>
      </c>
      <c r="M32" s="40">
        <f>IF('KWh (Monthly) ENTRY LI'!M$5=0,0,L32+'KWh (Monthly) ENTRY LI'!M32)</f>
        <v>0</v>
      </c>
      <c r="N32" s="40">
        <f>IF('KWh (Monthly) ENTRY LI'!N$5=0,0,M32+'KWh (Monthly) ENTRY LI'!N32)</f>
        <v>0</v>
      </c>
      <c r="O32" s="40">
        <f>IF('KWh (Monthly) ENTRY LI'!O$5=0,0,N32+'KWh (Monthly) ENTRY LI'!O32)</f>
        <v>0</v>
      </c>
      <c r="P32" s="40">
        <f>IF('KWh (Monthly) ENTRY LI'!P$5=0,0,O32+'KWh (Monthly) ENTRY LI'!P32)</f>
        <v>0</v>
      </c>
      <c r="Q32" s="40">
        <f>IF('KWh (Monthly) ENTRY LI'!Q$5=0,0,P32+'KWh (Monthly) ENTRY LI'!Q32)</f>
        <v>0</v>
      </c>
      <c r="R32" s="40">
        <f>IF('KWh (Monthly) ENTRY LI'!R$5=0,0,Q32+'KWh (Monthly) ENTRY LI'!R32)</f>
        <v>0</v>
      </c>
      <c r="S32" s="40">
        <f>IF('KWh (Monthly) ENTRY LI'!S$5=0,0,R32+'KWh (Monthly) ENTRY LI'!S32)</f>
        <v>0</v>
      </c>
      <c r="T32" s="40">
        <f>IF('KWh (Monthly) ENTRY LI'!T$5=0,0,S32+'KWh (Monthly) ENTRY LI'!T32)</f>
        <v>0</v>
      </c>
      <c r="U32" s="113">
        <f>T32+'KWh (Monthly) ENTRY LI'!U32</f>
        <v>0</v>
      </c>
      <c r="V32" s="40">
        <f>IF('KWh (Monthly) ENTRY LI'!V$5=0,0,U32+'KWh (Monthly) ENTRY LI'!V32)</f>
        <v>0</v>
      </c>
      <c r="W32" s="40">
        <f>IF('KWh (Monthly) ENTRY LI'!W$5=0,0,V32+'KWh (Monthly) ENTRY LI'!W32)</f>
        <v>0</v>
      </c>
      <c r="X32" s="40">
        <f>IF('KWh (Monthly) ENTRY LI'!X$5=0,0,W32+'KWh (Monthly) ENTRY LI'!X32)</f>
        <v>0</v>
      </c>
      <c r="Y32" s="40">
        <f>IF('KWh (Monthly) ENTRY LI'!Y$5=0,0,X32+'KWh (Monthly) ENTRY LI'!Y32)</f>
        <v>0</v>
      </c>
      <c r="Z32" s="40">
        <f>IF('KWh (Monthly) ENTRY LI'!Z$5=0,0,Y32+'KWh (Monthly) ENTRY LI'!Z32)</f>
        <v>0</v>
      </c>
      <c r="AA32" s="40">
        <f>IF('KWh (Monthly) ENTRY LI'!AA$5=0,0,Z32+'KWh (Monthly) ENTRY LI'!AA32)</f>
        <v>0</v>
      </c>
      <c r="AB32" s="40">
        <f>IF('KWh (Monthly) ENTRY LI'!AB$5=0,0,AA32+'KWh (Monthly) ENTRY LI'!AB32)</f>
        <v>0</v>
      </c>
      <c r="AC32" s="40">
        <f>IF('KWh (Monthly) ENTRY LI'!AC$5=0,0,AB32+'KWh (Monthly) ENTRY LI'!AC32)</f>
        <v>0</v>
      </c>
      <c r="AD32" s="40">
        <f>IF('KWh (Monthly) ENTRY LI'!AD$5=0,0,AC32+'KWh (Monthly) ENTRY LI'!AD32)</f>
        <v>0</v>
      </c>
      <c r="AE32" s="40">
        <f>IF('KWh (Monthly) ENTRY LI'!AE$5=0,0,AD32+'KWh (Monthly) ENTRY LI'!AE32)</f>
        <v>0</v>
      </c>
      <c r="AF32" s="40">
        <f>IF('KWh (Monthly) ENTRY LI'!AF$5=0,0,AE32+'KWh (Monthly) ENTRY LI'!AF32)</f>
        <v>0</v>
      </c>
      <c r="AG32" s="40">
        <f>IF('KWh (Monthly) ENTRY LI'!AG$5=0,0,AF32+'KWh (Monthly) ENTRY LI'!AG32)</f>
        <v>0</v>
      </c>
      <c r="AH32" s="40">
        <f>IF('KWh (Monthly) ENTRY LI'!AH$5=0,0,AG32+'KWh (Monthly) ENTRY LI'!AH32)</f>
        <v>0</v>
      </c>
      <c r="AI32" s="40">
        <f>IF('KWh (Monthly) ENTRY LI'!AI$5=0,0,AH32+'KWh (Monthly) ENTRY LI'!AI32)</f>
        <v>0</v>
      </c>
      <c r="AJ32" s="40">
        <f>IF('KWh (Monthly) ENTRY LI'!AJ$5=0,0,AI32+'KWh (Monthly) ENTRY LI'!AJ32)</f>
        <v>0</v>
      </c>
      <c r="AK32" s="40">
        <f>IF('KWh (Monthly) ENTRY LI'!AK$5=0,0,AJ32+'KWh (Monthly) ENTRY LI'!AK32)</f>
        <v>0</v>
      </c>
      <c r="AL32" s="40">
        <f>IF('KWh (Monthly) ENTRY LI'!AL$5=0,0,AK32+'KWh (Monthly) ENTRY LI'!AL32)</f>
        <v>0</v>
      </c>
      <c r="AM32" s="40">
        <f>IF('KWh (Monthly) ENTRY LI'!AM$5=0,0,AL32+'KWh (Monthly) ENTRY LI'!AM32)</f>
        <v>0</v>
      </c>
      <c r="AN32" s="40">
        <f>IF('KWh (Monthly) ENTRY LI'!AN$5=0,0,AM32+'KWh (Monthly) ENTRY LI'!AN32)</f>
        <v>0</v>
      </c>
      <c r="AO32" s="83">
        <f>IF('KWh (Monthly) ENTRY LI'!AO$5=0,0,AN32+'KWh (Monthly) ENTRY LI'!AO32)</f>
        <v>0</v>
      </c>
      <c r="AP32" s="83">
        <f>IF('KWh (Monthly) ENTRY LI'!AP$5=0,0,AO32+'KWh (Monthly) ENTRY LI'!AP32)</f>
        <v>0</v>
      </c>
      <c r="AQ32" s="83">
        <f>IF('KWh (Monthly) ENTRY LI'!AQ$5=0,0,AP32+'KWh (Monthly) ENTRY LI'!AQ32)</f>
        <v>0</v>
      </c>
      <c r="AR32" s="83">
        <f>IF('KWh (Monthly) ENTRY LI'!AR$5=0,0,AQ32+'KWh (Monthly) ENTRY LI'!AR32)</f>
        <v>0</v>
      </c>
      <c r="AS32" s="83">
        <f>IF('KWh (Monthly) ENTRY LI'!AS$5=0,0,AR32+'KWh (Monthly) ENTRY LI'!AS32)</f>
        <v>0</v>
      </c>
      <c r="AT32" s="83">
        <f>IF('KWh (Monthly) ENTRY LI'!AT$5=0,0,AS32+'KWh (Monthly) ENTRY LI'!AT32)</f>
        <v>0</v>
      </c>
      <c r="AU32" s="83">
        <f>IF('KWh (Monthly) ENTRY LI'!AU$5=0,0,AT32+'KWh (Monthly) ENTRY LI'!AU32)</f>
        <v>0</v>
      </c>
      <c r="AV32" s="83">
        <f>IF('KWh (Monthly) ENTRY LI'!AV$5=0,0,AU32+'KWh (Monthly) ENTRY LI'!AV32)</f>
        <v>0</v>
      </c>
      <c r="AW32" s="83">
        <f>IF('KWh (Monthly) ENTRY LI'!AW$5=0,0,AV32+'KWh (Monthly) ENTRY LI'!AW32)</f>
        <v>0</v>
      </c>
      <c r="AX32" s="83">
        <f>IF('KWh (Monthly) ENTRY LI'!AX$5=0,0,AW32+'KWh (Monthly) ENTRY LI'!AX32)</f>
        <v>0</v>
      </c>
      <c r="AY32" s="83">
        <f>IF('KWh (Monthly) ENTRY LI'!AY$5=0,0,AX32+'KWh (Monthly) ENTRY LI'!AY32)</f>
        <v>0</v>
      </c>
      <c r="AZ32" s="83">
        <f>IF('KWh (Monthly) ENTRY LI'!AZ$5=0,0,AY32+'KWh (Monthly) ENTRY LI'!AZ32)</f>
        <v>0</v>
      </c>
      <c r="BA32" s="83">
        <f>IF('KWh (Monthly) ENTRY LI'!BA$5=0,0,AZ32+'KWh (Monthly) ENTRY LI'!BA32)</f>
        <v>0</v>
      </c>
      <c r="BB32" s="83">
        <f>IF('KWh (Monthly) ENTRY LI'!BB$5=0,0,BA32+'KWh (Monthly) ENTRY LI'!BB32)</f>
        <v>0</v>
      </c>
      <c r="BC32" s="83">
        <f>IF('KWh (Monthly) ENTRY LI'!BC$5=0,0,BB32+'KWh (Monthly) ENTRY LI'!BC32)</f>
        <v>0</v>
      </c>
      <c r="BD32" s="83">
        <f>IF('KWh (Monthly) ENTRY LI'!BD$5=0,0,BC32+'KWh (Monthly) ENTRY LI'!BD32)</f>
        <v>0</v>
      </c>
      <c r="BE32" s="83">
        <f>IF('KWh (Monthly) ENTRY LI'!BE$5=0,0,BD32+'KWh (Monthly) ENTRY LI'!BE32)</f>
        <v>0</v>
      </c>
      <c r="BF32" s="83">
        <f>IF('KWh (Monthly) ENTRY LI'!BF$5=0,0,BE32+'KWh (Monthly) ENTRY LI'!BF32)</f>
        <v>0</v>
      </c>
      <c r="BG32" s="83">
        <f>IF('KWh (Monthly) ENTRY LI'!BG$5=0,0,BF32+'KWh (Monthly) ENTRY LI'!BG32)</f>
        <v>0</v>
      </c>
      <c r="BH32" s="83">
        <f>IF('KWh (Monthly) ENTRY LI'!BH$5=0,0,BG32+'KWh (Monthly) ENTRY LI'!BH32)</f>
        <v>0</v>
      </c>
      <c r="BI32" s="83">
        <f>IF('KWh (Monthly) ENTRY LI'!BI$5=0,0,BH32+'KWh (Monthly) ENTRY LI'!BI32)</f>
        <v>0</v>
      </c>
      <c r="BJ32" s="83">
        <f>IF('KWh (Monthly) ENTRY LI'!BJ$5=0,0,BI32+'KWh (Monthly) ENTRY LI'!BJ32)</f>
        <v>0</v>
      </c>
      <c r="BK32" s="83">
        <f>IF('KWh (Monthly) ENTRY LI'!BK$5=0,0,BJ32+'KWh (Monthly) ENTRY LI'!BK32)</f>
        <v>0</v>
      </c>
      <c r="BL32" s="83">
        <f>IF('KWh (Monthly) ENTRY LI'!BL$5=0,0,BK32+'KWh (Monthly) ENTRY LI'!BL32)</f>
        <v>0</v>
      </c>
      <c r="BM32" s="83">
        <f>IF('KWh (Monthly) ENTRY LI'!BM$5=0,0,BL32+'KWh (Monthly) ENTRY LI'!BM32)</f>
        <v>0</v>
      </c>
      <c r="BN32" s="83">
        <f>IF('KWh (Monthly) ENTRY LI'!BN$5=0,0,BM32+'KWh (Monthly) ENTRY LI'!BN32)</f>
        <v>0</v>
      </c>
      <c r="BO32" s="83">
        <f>IF('KWh (Monthly) ENTRY LI'!BO$5=0,0,BN32+'KWh (Monthly) ENTRY LI'!BO32)</f>
        <v>0</v>
      </c>
      <c r="BP32" s="83">
        <f>IF('KWh (Monthly) ENTRY LI'!BP$5=0,0,BO32+'KWh (Monthly) ENTRY LI'!BP32)</f>
        <v>0</v>
      </c>
      <c r="BQ32" s="83">
        <f>IF('KWh (Monthly) ENTRY LI'!BQ$5=0,0,BP32+'KWh (Monthly) ENTRY LI'!BQ32)</f>
        <v>0</v>
      </c>
      <c r="BR32" s="83">
        <f>IF('KWh (Monthly) ENTRY LI'!BR$5=0,0,BQ32+'KWh (Monthly) ENTRY LI'!BR32)</f>
        <v>0</v>
      </c>
      <c r="BS32" s="83">
        <f>IF('KWh (Monthly) ENTRY LI'!BS$5=0,0,BR32+'KWh (Monthly) ENTRY LI'!BS32)</f>
        <v>0</v>
      </c>
      <c r="BT32" s="83">
        <f>IF('KWh (Monthly) ENTRY LI'!BT$5=0,0,BS32+'KWh (Monthly) ENTRY LI'!BT32)</f>
        <v>0</v>
      </c>
      <c r="BU32" s="83">
        <f>IF('KWh (Monthly) ENTRY LI'!BU$5=0,0,BT32+'KWh (Monthly) ENTRY LI'!BU32)</f>
        <v>0</v>
      </c>
      <c r="BV32" s="83">
        <f>IF('KWh (Monthly) ENTRY LI'!BV$5=0,0,BU32+'KWh (Monthly) ENTRY LI'!BV32)</f>
        <v>0</v>
      </c>
      <c r="BW32" s="83">
        <f>IF('KWh (Monthly) ENTRY LI'!BW$5=0,0,BV32+'KWh (Monthly) ENTRY LI'!BW32)</f>
        <v>0</v>
      </c>
      <c r="BX32" s="83">
        <f>IF('KWh (Monthly) ENTRY LI'!BX$5=0,0,BW32+'KWh (Monthly) ENTRY LI'!BX32)</f>
        <v>0</v>
      </c>
      <c r="BY32" s="83">
        <f>IF('KWh (Monthly) ENTRY LI'!BY$5=0,0,BX32+'KWh (Monthly) ENTRY LI'!BY32)</f>
        <v>0</v>
      </c>
      <c r="BZ32" s="83">
        <f>IF('KWh (Monthly) ENTRY LI'!BZ$5=0,0,BY32+'KWh (Monthly) ENTRY LI'!BZ32)</f>
        <v>0</v>
      </c>
      <c r="CA32" s="83">
        <f>IF('KWh (Monthly) ENTRY LI'!CA$5=0,0,BZ32+'KWh (Monthly) ENTRY LI'!CA32)</f>
        <v>0</v>
      </c>
      <c r="CB32" s="83">
        <f>IF('KWh (Monthly) ENTRY LI'!CB$5=0,0,CA32+'KWh (Monthly) ENTRY LI'!CB32)</f>
        <v>0</v>
      </c>
      <c r="CC32" s="83">
        <f>IF('KWh (Monthly) ENTRY LI'!CC$5=0,0,CB32+'KWh (Monthly) ENTRY LI'!CC32)</f>
        <v>0</v>
      </c>
      <c r="CD32" s="83">
        <f>IF('KWh (Monthly) ENTRY LI'!CD$5=0,0,CC32+'KWh (Monthly) ENTRY LI'!CD32)</f>
        <v>0</v>
      </c>
      <c r="CE32" s="83">
        <f>IF('KWh (Monthly) ENTRY LI'!CE$5=0,0,CD32+'KWh (Monthly) ENTRY LI'!CE32)</f>
        <v>0</v>
      </c>
      <c r="CF32" s="83">
        <f>IF('KWh (Monthly) ENTRY LI'!CF$5=0,0,CE32+'KWh (Monthly) ENTRY LI'!CF32)</f>
        <v>0</v>
      </c>
      <c r="CG32" s="83">
        <f>IF('KWh (Monthly) ENTRY LI'!CG$5=0,0,CF32+'KWh (Monthly) ENTRY LI'!CG32)</f>
        <v>0</v>
      </c>
      <c r="CH32" s="83">
        <f>IF('KWh (Monthly) ENTRY LI'!CH$5=0,0,CG32+'KWh (Monthly) ENTRY LI'!CH32)</f>
        <v>0</v>
      </c>
      <c r="CI32" s="83">
        <f>IF('KWh (Monthly) ENTRY LI'!CI$5=0,0,CH32+'KWh (Monthly) ENTRY LI'!CI32)</f>
        <v>0</v>
      </c>
      <c r="CJ32" s="83">
        <f>IF('KWh (Monthly) ENTRY LI'!CJ$5=0,0,CI32+'KWh (Monthly) ENTRY LI'!CJ32)</f>
        <v>0</v>
      </c>
    </row>
    <row r="33" spans="1:88" ht="15.75" thickBot="1" x14ac:dyDescent="0.3">
      <c r="A33" s="46"/>
      <c r="B33" s="4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</row>
    <row r="34" spans="1:88" ht="15.75" x14ac:dyDescent="0.2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25">
      <c r="A35" s="241" t="s">
        <v>29</v>
      </c>
      <c r="B35" s="37" t="s">
        <v>9</v>
      </c>
      <c r="C35" s="40">
        <f>IF('KWh (Monthly) ENTRY LI'!C$5=0,0,'KWh (Monthly) ENTRY LI'!C35)</f>
        <v>0</v>
      </c>
      <c r="D35" s="40">
        <f>IF('KWh (Monthly) ENTRY LI'!D$5=0,0,C35+'KWh (Monthly) ENTRY LI'!D35)</f>
        <v>0</v>
      </c>
      <c r="E35" s="40">
        <f>IF('KWh (Monthly) ENTRY LI'!E$5=0,0,D35+'KWh (Monthly) ENTRY LI'!E35)</f>
        <v>0</v>
      </c>
      <c r="F35" s="40">
        <f>IF('KWh (Monthly) ENTRY LI'!F$5=0,0,E35+'KWh (Monthly) ENTRY LI'!F35)</f>
        <v>0</v>
      </c>
      <c r="G35" s="40">
        <f>IF('KWh (Monthly) ENTRY LI'!G$5=0,0,F35+'KWh (Monthly) ENTRY LI'!G35)</f>
        <v>0</v>
      </c>
      <c r="H35" s="40">
        <f>IF('KWh (Monthly) ENTRY LI'!H$5=0,0,G35+'KWh (Monthly) ENTRY LI'!H35)</f>
        <v>0</v>
      </c>
      <c r="I35" s="40">
        <f>IF('KWh (Monthly) ENTRY LI'!I$5=0,0,H35+'KWh (Monthly) ENTRY LI'!I35)</f>
        <v>0</v>
      </c>
      <c r="J35" s="40">
        <f>IF('KWh (Monthly) ENTRY LI'!J$5=0,0,I35+'KWh (Monthly) ENTRY LI'!J35)</f>
        <v>0</v>
      </c>
      <c r="K35" s="40">
        <f>IF('KWh (Monthly) ENTRY LI'!K$5=0,0,J35+'KWh (Monthly) ENTRY LI'!K35)</f>
        <v>0</v>
      </c>
      <c r="L35" s="40">
        <f>IF('KWh (Monthly) ENTRY LI'!L$5=0,0,K35+'KWh (Monthly) ENTRY LI'!L35)</f>
        <v>0</v>
      </c>
      <c r="M35" s="40">
        <f>IF('KWh (Monthly) ENTRY LI'!M$5=0,0,L35+'KWh (Monthly) ENTRY LI'!M35)</f>
        <v>0</v>
      </c>
      <c r="N35" s="40">
        <f>IF('KWh (Monthly) ENTRY LI'!N$5=0,0,M35+'KWh (Monthly) ENTRY LI'!N35)</f>
        <v>0</v>
      </c>
      <c r="O35" s="40">
        <f>IF('KWh (Monthly) ENTRY LI'!O$5=0,0,N35+'KWh (Monthly) ENTRY LI'!O35)</f>
        <v>0</v>
      </c>
      <c r="P35" s="40">
        <f>IF('KWh (Monthly) ENTRY LI'!P$5=0,0,O35+'KWh (Monthly) ENTRY LI'!P35)</f>
        <v>0</v>
      </c>
      <c r="Q35" s="40">
        <f>IF('KWh (Monthly) ENTRY LI'!Q$5=0,0,P35+'KWh (Monthly) ENTRY LI'!Q35)</f>
        <v>0</v>
      </c>
      <c r="R35" s="40">
        <f>IF('KWh (Monthly) ENTRY LI'!R$5=0,0,Q35+'KWh (Monthly) ENTRY LI'!R35)</f>
        <v>0</v>
      </c>
      <c r="S35" s="40">
        <f>IF('KWh (Monthly) ENTRY LI'!S$5=0,0,R35+'KWh (Monthly) ENTRY LI'!S35)</f>
        <v>0</v>
      </c>
      <c r="T35" s="40">
        <f>IF('KWh (Monthly) ENTRY LI'!T$5=0,0,S35+'KWh (Monthly) ENTRY LI'!T35)</f>
        <v>0</v>
      </c>
      <c r="U35" s="113">
        <f>T35+'KWh (Monthly) ENTRY LI'!U35</f>
        <v>0</v>
      </c>
      <c r="V35" s="40">
        <f>IF('KWh (Monthly) ENTRY LI'!V$5=0,0,U35+'KWh (Monthly) ENTRY LI'!V35)</f>
        <v>0</v>
      </c>
      <c r="W35" s="40">
        <f>IF('KWh (Monthly) ENTRY LI'!W$5=0,0,V35+'KWh (Monthly) ENTRY LI'!W35)</f>
        <v>0</v>
      </c>
      <c r="X35" s="40">
        <f>IF('KWh (Monthly) ENTRY LI'!X$5=0,0,W35+'KWh (Monthly) ENTRY LI'!X35)</f>
        <v>0</v>
      </c>
      <c r="Y35" s="40">
        <f>IF('KWh (Monthly) ENTRY LI'!Y$5=0,0,X35+'KWh (Monthly) ENTRY LI'!Y35)</f>
        <v>0</v>
      </c>
      <c r="Z35" s="40">
        <f>IF('KWh (Monthly) ENTRY LI'!Z$5=0,0,Y35+'KWh (Monthly) ENTRY LI'!Z35)</f>
        <v>0</v>
      </c>
      <c r="AA35" s="40">
        <f>IF('KWh (Monthly) ENTRY LI'!AA$5=0,0,Z35+'KWh (Monthly) ENTRY LI'!AA35)</f>
        <v>0</v>
      </c>
      <c r="AB35" s="40">
        <f>IF('KWh (Monthly) ENTRY LI'!AB$5=0,0,AA35+'KWh (Monthly) ENTRY LI'!AB35)</f>
        <v>0</v>
      </c>
      <c r="AC35" s="40">
        <f>IF('KWh (Monthly) ENTRY LI'!AC$5=0,0,AB35+'KWh (Monthly) ENTRY LI'!AC35)</f>
        <v>0</v>
      </c>
      <c r="AD35" s="40">
        <f>IF('KWh (Monthly) ENTRY LI'!AD$5=0,0,AC35+'KWh (Monthly) ENTRY LI'!AD35)</f>
        <v>0</v>
      </c>
      <c r="AE35" s="40">
        <f>IF('KWh (Monthly) ENTRY LI'!AE$5=0,0,AD35+'KWh (Monthly) ENTRY LI'!AE35)</f>
        <v>0</v>
      </c>
      <c r="AF35" s="40">
        <f>IF('KWh (Monthly) ENTRY LI'!AF$5=0,0,AE35+'KWh (Monthly) ENTRY LI'!AF35)</f>
        <v>0</v>
      </c>
      <c r="AG35" s="40">
        <f>IF('KWh (Monthly) ENTRY LI'!AG$5=0,0,AF35+'KWh (Monthly) ENTRY LI'!AG35)</f>
        <v>0</v>
      </c>
      <c r="AH35" s="40">
        <f>IF('KWh (Monthly) ENTRY LI'!AH$5=0,0,AG35+'KWh (Monthly) ENTRY LI'!AH35)</f>
        <v>0</v>
      </c>
      <c r="AI35" s="40">
        <f>IF('KWh (Monthly) ENTRY LI'!AI$5=0,0,AH35+'KWh (Monthly) ENTRY LI'!AI35)</f>
        <v>0</v>
      </c>
      <c r="AJ35" s="40">
        <f>IF('KWh (Monthly) ENTRY LI'!AJ$5=0,0,AI35+'KWh (Monthly) ENTRY LI'!AJ35)</f>
        <v>0</v>
      </c>
      <c r="AK35" s="40">
        <f>IF('KWh (Monthly) ENTRY LI'!AK$5=0,0,AJ35+'KWh (Monthly) ENTRY LI'!AK35)</f>
        <v>0</v>
      </c>
      <c r="AL35" s="40">
        <f>IF('KWh (Monthly) ENTRY LI'!AL$5=0,0,AK35+'KWh (Monthly) ENTRY LI'!AL35)</f>
        <v>0</v>
      </c>
      <c r="AM35" s="40">
        <f>IF('KWh (Monthly) ENTRY LI'!AM$5=0,0,AL35+'KWh (Monthly) ENTRY LI'!AM35)</f>
        <v>0</v>
      </c>
      <c r="AN35" s="40">
        <f>IF('KWh (Monthly) ENTRY LI'!AN$5=0,0,AM35+'KWh (Monthly) ENTRY LI'!AN35)</f>
        <v>0</v>
      </c>
      <c r="AO35" s="83">
        <f>IF('KWh (Monthly) ENTRY LI'!AO$5=0,0,AN35+'KWh (Monthly) ENTRY LI'!AO35)</f>
        <v>0</v>
      </c>
      <c r="AP35" s="83">
        <f>IF('KWh (Monthly) ENTRY LI'!AP$5=0,0,AO35+'KWh (Monthly) ENTRY LI'!AP35)</f>
        <v>0</v>
      </c>
      <c r="AQ35" s="83">
        <f>IF('KWh (Monthly) ENTRY LI'!AQ$5=0,0,AP35+'KWh (Monthly) ENTRY LI'!AQ35)</f>
        <v>0</v>
      </c>
      <c r="AR35" s="83">
        <f>IF('KWh (Monthly) ENTRY LI'!AR$5=0,0,AQ35+'KWh (Monthly) ENTRY LI'!AR35)</f>
        <v>0</v>
      </c>
      <c r="AS35" s="83">
        <f>IF('KWh (Monthly) ENTRY LI'!AS$5=0,0,AR35+'KWh (Monthly) ENTRY LI'!AS35)</f>
        <v>0</v>
      </c>
      <c r="AT35" s="83">
        <f>IF('KWh (Monthly) ENTRY LI'!AT$5=0,0,AS35+'KWh (Monthly) ENTRY LI'!AT35)</f>
        <v>0</v>
      </c>
      <c r="AU35" s="83">
        <f>IF('KWh (Monthly) ENTRY LI'!AU$5=0,0,AT35+'KWh (Monthly) ENTRY LI'!AU35)</f>
        <v>0</v>
      </c>
      <c r="AV35" s="83">
        <f>IF('KWh (Monthly) ENTRY LI'!AV$5=0,0,AU35+'KWh (Monthly) ENTRY LI'!AV35)</f>
        <v>0</v>
      </c>
      <c r="AW35" s="83">
        <f>IF('KWh (Monthly) ENTRY LI'!AW$5=0,0,AV35+'KWh (Monthly) ENTRY LI'!AW35)</f>
        <v>0</v>
      </c>
      <c r="AX35" s="83">
        <f>IF('KWh (Monthly) ENTRY LI'!AX$5=0,0,AW35+'KWh (Monthly) ENTRY LI'!AX35)</f>
        <v>0</v>
      </c>
      <c r="AY35" s="83">
        <f>IF('KWh (Monthly) ENTRY LI'!AY$5=0,0,AX35+'KWh (Monthly) ENTRY LI'!AY35)</f>
        <v>0</v>
      </c>
      <c r="AZ35" s="83">
        <f>IF('KWh (Monthly) ENTRY LI'!AZ$5=0,0,AY35+'KWh (Monthly) ENTRY LI'!AZ35)</f>
        <v>0</v>
      </c>
      <c r="BA35" s="83">
        <f>IF('KWh (Monthly) ENTRY LI'!BA$5=0,0,AZ35+'KWh (Monthly) ENTRY LI'!BA35)</f>
        <v>0</v>
      </c>
      <c r="BB35" s="83">
        <f>IF('KWh (Monthly) ENTRY LI'!BB$5=0,0,BA35+'KWh (Monthly) ENTRY LI'!BB35)</f>
        <v>0</v>
      </c>
      <c r="BC35" s="83">
        <f>IF('KWh (Monthly) ENTRY LI'!BC$5=0,0,BB35+'KWh (Monthly) ENTRY LI'!BC35)</f>
        <v>0</v>
      </c>
      <c r="BD35" s="83">
        <f>IF('KWh (Monthly) ENTRY LI'!BD$5=0,0,BC35+'KWh (Monthly) ENTRY LI'!BD35)</f>
        <v>0</v>
      </c>
      <c r="BE35" s="83">
        <f>IF('KWh (Monthly) ENTRY LI'!BE$5=0,0,BD35+'KWh (Monthly) ENTRY LI'!BE35)</f>
        <v>0</v>
      </c>
      <c r="BF35" s="83">
        <f>IF('KWh (Monthly) ENTRY LI'!BF$5=0,0,BE35+'KWh (Monthly) ENTRY LI'!BF35)</f>
        <v>0</v>
      </c>
      <c r="BG35" s="83">
        <f>IF('KWh (Monthly) ENTRY LI'!BG$5=0,0,BF35+'KWh (Monthly) ENTRY LI'!BG35)</f>
        <v>0</v>
      </c>
      <c r="BH35" s="83">
        <f>IF('KWh (Monthly) ENTRY LI'!BH$5=0,0,BG35+'KWh (Monthly) ENTRY LI'!BH35)</f>
        <v>0</v>
      </c>
      <c r="BI35" s="83">
        <f>IF('KWh (Monthly) ENTRY LI'!BI$5=0,0,BH35+'KWh (Monthly) ENTRY LI'!BI35)</f>
        <v>0</v>
      </c>
      <c r="BJ35" s="83">
        <f>IF('KWh (Monthly) ENTRY LI'!BJ$5=0,0,BI35+'KWh (Monthly) ENTRY LI'!BJ35)</f>
        <v>0</v>
      </c>
      <c r="BK35" s="83">
        <f>IF('KWh (Monthly) ENTRY LI'!BK$5=0,0,BJ35+'KWh (Monthly) ENTRY LI'!BK35)</f>
        <v>0</v>
      </c>
      <c r="BL35" s="83">
        <f>IF('KWh (Monthly) ENTRY LI'!BL$5=0,0,BK35+'KWh (Monthly) ENTRY LI'!BL35)</f>
        <v>0</v>
      </c>
      <c r="BM35" s="83">
        <f>IF('KWh (Monthly) ENTRY LI'!BM$5=0,0,BL35+'KWh (Monthly) ENTRY LI'!BM35)</f>
        <v>0</v>
      </c>
      <c r="BN35" s="83">
        <f>IF('KWh (Monthly) ENTRY LI'!BN$5=0,0,BM35+'KWh (Monthly) ENTRY LI'!BN35)</f>
        <v>0</v>
      </c>
      <c r="BO35" s="83">
        <f>IF('KWh (Monthly) ENTRY LI'!BO$5=0,0,BN35+'KWh (Monthly) ENTRY LI'!BO35)</f>
        <v>0</v>
      </c>
      <c r="BP35" s="83">
        <f>IF('KWh (Monthly) ENTRY LI'!BP$5=0,0,BO35+'KWh (Monthly) ENTRY LI'!BP35)</f>
        <v>0</v>
      </c>
      <c r="BQ35" s="83">
        <f>IF('KWh (Monthly) ENTRY LI'!BQ$5=0,0,BP35+'KWh (Monthly) ENTRY LI'!BQ35)</f>
        <v>0</v>
      </c>
      <c r="BR35" s="83">
        <f>IF('KWh (Monthly) ENTRY LI'!BR$5=0,0,BQ35+'KWh (Monthly) ENTRY LI'!BR35)</f>
        <v>0</v>
      </c>
      <c r="BS35" s="83">
        <f>IF('KWh (Monthly) ENTRY LI'!BS$5=0,0,BR35+'KWh (Monthly) ENTRY LI'!BS35)</f>
        <v>0</v>
      </c>
      <c r="BT35" s="83">
        <f>IF('KWh (Monthly) ENTRY LI'!BT$5=0,0,BS35+'KWh (Monthly) ENTRY LI'!BT35)</f>
        <v>0</v>
      </c>
      <c r="BU35" s="83">
        <f>IF('KWh (Monthly) ENTRY LI'!BU$5=0,0,BT35+'KWh (Monthly) ENTRY LI'!BU35)</f>
        <v>0</v>
      </c>
      <c r="BV35" s="83">
        <f>IF('KWh (Monthly) ENTRY LI'!BV$5=0,0,BU35+'KWh (Monthly) ENTRY LI'!BV35)</f>
        <v>0</v>
      </c>
      <c r="BW35" s="83">
        <f>IF('KWh (Monthly) ENTRY LI'!BW$5=0,0,BV35+'KWh (Monthly) ENTRY LI'!BW35)</f>
        <v>0</v>
      </c>
      <c r="BX35" s="83">
        <f>IF('KWh (Monthly) ENTRY LI'!BX$5=0,0,BW35+'KWh (Monthly) ENTRY LI'!BX35)</f>
        <v>0</v>
      </c>
      <c r="BY35" s="83">
        <f>IF('KWh (Monthly) ENTRY LI'!BY$5=0,0,BX35+'KWh (Monthly) ENTRY LI'!BY35)</f>
        <v>0</v>
      </c>
      <c r="BZ35" s="83">
        <f>IF('KWh (Monthly) ENTRY LI'!BZ$5=0,0,BY35+'KWh (Monthly) ENTRY LI'!BZ35)</f>
        <v>0</v>
      </c>
      <c r="CA35" s="83">
        <f>IF('KWh (Monthly) ENTRY LI'!CA$5=0,0,BZ35+'KWh (Monthly) ENTRY LI'!CA35)</f>
        <v>0</v>
      </c>
      <c r="CB35" s="83">
        <f>IF('KWh (Monthly) ENTRY LI'!CB$5=0,0,CA35+'KWh (Monthly) ENTRY LI'!CB35)</f>
        <v>0</v>
      </c>
      <c r="CC35" s="83">
        <f>IF('KWh (Monthly) ENTRY LI'!CC$5=0,0,CB35+'KWh (Monthly) ENTRY LI'!CC35)</f>
        <v>0</v>
      </c>
      <c r="CD35" s="83">
        <f>IF('KWh (Monthly) ENTRY LI'!CD$5=0,0,CC35+'KWh (Monthly) ENTRY LI'!CD35)</f>
        <v>0</v>
      </c>
      <c r="CE35" s="83">
        <f>IF('KWh (Monthly) ENTRY LI'!CE$5=0,0,CD35+'KWh (Monthly) ENTRY LI'!CE35)</f>
        <v>0</v>
      </c>
      <c r="CF35" s="83">
        <f>IF('KWh (Monthly) ENTRY LI'!CF$5=0,0,CE35+'KWh (Monthly) ENTRY LI'!CF35)</f>
        <v>0</v>
      </c>
      <c r="CG35" s="83">
        <f>IF('KWh (Monthly) ENTRY LI'!CG$5=0,0,CF35+'KWh (Monthly) ENTRY LI'!CG35)</f>
        <v>0</v>
      </c>
      <c r="CH35" s="83">
        <f>IF('KWh (Monthly) ENTRY LI'!CH$5=0,0,CG35+'KWh (Monthly) ENTRY LI'!CH35)</f>
        <v>0</v>
      </c>
      <c r="CI35" s="83">
        <f>IF('KWh (Monthly) ENTRY LI'!CI$5=0,0,CH35+'KWh (Monthly) ENTRY LI'!CI35)</f>
        <v>0</v>
      </c>
      <c r="CJ35" s="83">
        <f>IF('KWh (Monthly) ENTRY LI'!CJ$5=0,0,CI35+'KWh (Monthly) ENTRY LI'!CJ35)</f>
        <v>0</v>
      </c>
    </row>
    <row r="36" spans="1:88" x14ac:dyDescent="0.25">
      <c r="A36" s="241"/>
      <c r="B36" s="37" t="s">
        <v>6</v>
      </c>
      <c r="C36" s="40">
        <f>IF('KWh (Monthly) ENTRY LI'!C$5=0,0,'KWh (Monthly) ENTRY LI'!C36)</f>
        <v>0</v>
      </c>
      <c r="D36" s="40">
        <f>IF('KWh (Monthly) ENTRY LI'!D$5=0,0,C36+'KWh (Monthly) ENTRY LI'!D36)</f>
        <v>0</v>
      </c>
      <c r="E36" s="40">
        <f>IF('KWh (Monthly) ENTRY LI'!E$5=0,0,D36+'KWh (Monthly) ENTRY LI'!E36)</f>
        <v>0</v>
      </c>
      <c r="F36" s="40">
        <f>IF('KWh (Monthly) ENTRY LI'!F$5=0,0,E36+'KWh (Monthly) ENTRY LI'!F36)</f>
        <v>0</v>
      </c>
      <c r="G36" s="40">
        <f>IF('KWh (Monthly) ENTRY LI'!G$5=0,0,F36+'KWh (Monthly) ENTRY LI'!G36)</f>
        <v>0</v>
      </c>
      <c r="H36" s="40">
        <f>IF('KWh (Monthly) ENTRY LI'!H$5=0,0,G36+'KWh (Monthly) ENTRY LI'!H36)</f>
        <v>0</v>
      </c>
      <c r="I36" s="40">
        <f>IF('KWh (Monthly) ENTRY LI'!I$5=0,0,H36+'KWh (Monthly) ENTRY LI'!I36)</f>
        <v>0</v>
      </c>
      <c r="J36" s="40">
        <f>IF('KWh (Monthly) ENTRY LI'!J$5=0,0,I36+'KWh (Monthly) ENTRY LI'!J36)</f>
        <v>0</v>
      </c>
      <c r="K36" s="40">
        <f>IF('KWh (Monthly) ENTRY LI'!K$5=0,0,J36+'KWh (Monthly) ENTRY LI'!K36)</f>
        <v>0</v>
      </c>
      <c r="L36" s="40">
        <f>IF('KWh (Monthly) ENTRY LI'!L$5=0,0,K36+'KWh (Monthly) ENTRY LI'!L36)</f>
        <v>0</v>
      </c>
      <c r="M36" s="40">
        <f>IF('KWh (Monthly) ENTRY LI'!M$5=0,0,L36+'KWh (Monthly) ENTRY LI'!M36)</f>
        <v>0</v>
      </c>
      <c r="N36" s="40">
        <f>IF('KWh (Monthly) ENTRY LI'!N$5=0,0,M36+'KWh (Monthly) ENTRY LI'!N36)</f>
        <v>0</v>
      </c>
      <c r="O36" s="40">
        <f>IF('KWh (Monthly) ENTRY LI'!O$5=0,0,N36+'KWh (Monthly) ENTRY LI'!O36)</f>
        <v>0</v>
      </c>
      <c r="P36" s="40">
        <f>IF('KWh (Monthly) ENTRY LI'!P$5=0,0,O36+'KWh (Monthly) ENTRY LI'!P36)</f>
        <v>0</v>
      </c>
      <c r="Q36" s="40">
        <f>IF('KWh (Monthly) ENTRY LI'!Q$5=0,0,P36+'KWh (Monthly) ENTRY LI'!Q36)</f>
        <v>0</v>
      </c>
      <c r="R36" s="40">
        <f>IF('KWh (Monthly) ENTRY LI'!R$5=0,0,Q36+'KWh (Monthly) ENTRY LI'!R36)</f>
        <v>0</v>
      </c>
      <c r="S36" s="40">
        <f>IF('KWh (Monthly) ENTRY LI'!S$5=0,0,R36+'KWh (Monthly) ENTRY LI'!S36)</f>
        <v>0</v>
      </c>
      <c r="T36" s="40">
        <f>IF('KWh (Monthly) ENTRY LI'!T$5=0,0,S36+'KWh (Monthly) ENTRY LI'!T36)</f>
        <v>0</v>
      </c>
      <c r="U36" s="113">
        <f>T36+'KWh (Monthly) ENTRY LI'!U36</f>
        <v>0</v>
      </c>
      <c r="V36" s="40">
        <f>IF('KWh (Monthly) ENTRY LI'!V$5=0,0,U36+'KWh (Monthly) ENTRY LI'!V36)</f>
        <v>0</v>
      </c>
      <c r="W36" s="40">
        <f>IF('KWh (Monthly) ENTRY LI'!W$5=0,0,V36+'KWh (Monthly) ENTRY LI'!W36)</f>
        <v>0</v>
      </c>
      <c r="X36" s="40">
        <f>IF('KWh (Monthly) ENTRY LI'!X$5=0,0,W36+'KWh (Monthly) ENTRY LI'!X36)</f>
        <v>0</v>
      </c>
      <c r="Y36" s="40">
        <f>IF('KWh (Monthly) ENTRY LI'!Y$5=0,0,X36+'KWh (Monthly) ENTRY LI'!Y36)</f>
        <v>0</v>
      </c>
      <c r="Z36" s="40">
        <f>IF('KWh (Monthly) ENTRY LI'!Z$5=0,0,Y36+'KWh (Monthly) ENTRY LI'!Z36)</f>
        <v>0</v>
      </c>
      <c r="AA36" s="40">
        <f>IF('KWh (Monthly) ENTRY LI'!AA$5=0,0,Z36+'KWh (Monthly) ENTRY LI'!AA36)</f>
        <v>0</v>
      </c>
      <c r="AB36" s="40">
        <f>IF('KWh (Monthly) ENTRY LI'!AB$5=0,0,AA36+'KWh (Monthly) ENTRY LI'!AB36)</f>
        <v>0</v>
      </c>
      <c r="AC36" s="40">
        <f>IF('KWh (Monthly) ENTRY LI'!AC$5=0,0,AB36+'KWh (Monthly) ENTRY LI'!AC36)</f>
        <v>0</v>
      </c>
      <c r="AD36" s="40">
        <f>IF('KWh (Monthly) ENTRY LI'!AD$5=0,0,AC36+'KWh (Monthly) ENTRY LI'!AD36)</f>
        <v>0</v>
      </c>
      <c r="AE36" s="40">
        <f>IF('KWh (Monthly) ENTRY LI'!AE$5=0,0,AD36+'KWh (Monthly) ENTRY LI'!AE36)</f>
        <v>0</v>
      </c>
      <c r="AF36" s="40">
        <f>IF('KWh (Monthly) ENTRY LI'!AF$5=0,0,AE36+'KWh (Monthly) ENTRY LI'!AF36)</f>
        <v>0</v>
      </c>
      <c r="AG36" s="40">
        <f>IF('KWh (Monthly) ENTRY LI'!AG$5=0,0,AF36+'KWh (Monthly) ENTRY LI'!AG36)</f>
        <v>0</v>
      </c>
      <c r="AH36" s="40">
        <f>IF('KWh (Monthly) ENTRY LI'!AH$5=0,0,AG36+'KWh (Monthly) ENTRY LI'!AH36)</f>
        <v>0</v>
      </c>
      <c r="AI36" s="40">
        <f>IF('KWh (Monthly) ENTRY LI'!AI$5=0,0,AH36+'KWh (Monthly) ENTRY LI'!AI36)</f>
        <v>0</v>
      </c>
      <c r="AJ36" s="40">
        <f>IF('KWh (Monthly) ENTRY LI'!AJ$5=0,0,AI36+'KWh (Monthly) ENTRY LI'!AJ36)</f>
        <v>0</v>
      </c>
      <c r="AK36" s="40">
        <f>IF('KWh (Monthly) ENTRY LI'!AK$5=0,0,AJ36+'KWh (Monthly) ENTRY LI'!AK36)</f>
        <v>0</v>
      </c>
      <c r="AL36" s="40">
        <f>IF('KWh (Monthly) ENTRY LI'!AL$5=0,0,AK36+'KWh (Monthly) ENTRY LI'!AL36)</f>
        <v>0</v>
      </c>
      <c r="AM36" s="40">
        <f>IF('KWh (Monthly) ENTRY LI'!AM$5=0,0,AL36+'KWh (Monthly) ENTRY LI'!AM36)</f>
        <v>0</v>
      </c>
      <c r="AN36" s="40">
        <f>IF('KWh (Monthly) ENTRY LI'!AN$5=0,0,AM36+'KWh (Monthly) ENTRY LI'!AN36)</f>
        <v>0</v>
      </c>
      <c r="AO36" s="83">
        <f>IF('KWh (Monthly) ENTRY LI'!AO$5=0,0,AN36+'KWh (Monthly) ENTRY LI'!AO36)</f>
        <v>0</v>
      </c>
      <c r="AP36" s="83">
        <f>IF('KWh (Monthly) ENTRY LI'!AP$5=0,0,AO36+'KWh (Monthly) ENTRY LI'!AP36)</f>
        <v>0</v>
      </c>
      <c r="AQ36" s="83">
        <f>IF('KWh (Monthly) ENTRY LI'!AQ$5=0,0,AP36+'KWh (Monthly) ENTRY LI'!AQ36)</f>
        <v>0</v>
      </c>
      <c r="AR36" s="83">
        <f>IF('KWh (Monthly) ENTRY LI'!AR$5=0,0,AQ36+'KWh (Monthly) ENTRY LI'!AR36)</f>
        <v>0</v>
      </c>
      <c r="AS36" s="83">
        <f>IF('KWh (Monthly) ENTRY LI'!AS$5=0,0,AR36+'KWh (Monthly) ENTRY LI'!AS36)</f>
        <v>0</v>
      </c>
      <c r="AT36" s="83">
        <f>IF('KWh (Monthly) ENTRY LI'!AT$5=0,0,AS36+'KWh (Monthly) ENTRY LI'!AT36)</f>
        <v>0</v>
      </c>
      <c r="AU36" s="83">
        <f>IF('KWh (Monthly) ENTRY LI'!AU$5=0,0,AT36+'KWh (Monthly) ENTRY LI'!AU36)</f>
        <v>0</v>
      </c>
      <c r="AV36" s="83">
        <f>IF('KWh (Monthly) ENTRY LI'!AV$5=0,0,AU36+'KWh (Monthly) ENTRY LI'!AV36)</f>
        <v>0</v>
      </c>
      <c r="AW36" s="83">
        <f>IF('KWh (Monthly) ENTRY LI'!AW$5=0,0,AV36+'KWh (Monthly) ENTRY LI'!AW36)</f>
        <v>0</v>
      </c>
      <c r="AX36" s="83">
        <f>IF('KWh (Monthly) ENTRY LI'!AX$5=0,0,AW36+'KWh (Monthly) ENTRY LI'!AX36)</f>
        <v>0</v>
      </c>
      <c r="AY36" s="83">
        <f>IF('KWh (Monthly) ENTRY LI'!AY$5=0,0,AX36+'KWh (Monthly) ENTRY LI'!AY36)</f>
        <v>0</v>
      </c>
      <c r="AZ36" s="83">
        <f>IF('KWh (Monthly) ENTRY LI'!AZ$5=0,0,AY36+'KWh (Monthly) ENTRY LI'!AZ36)</f>
        <v>0</v>
      </c>
      <c r="BA36" s="83">
        <f>IF('KWh (Monthly) ENTRY LI'!BA$5=0,0,AZ36+'KWh (Monthly) ENTRY LI'!BA36)</f>
        <v>0</v>
      </c>
      <c r="BB36" s="83">
        <f>IF('KWh (Monthly) ENTRY LI'!BB$5=0,0,BA36+'KWh (Monthly) ENTRY LI'!BB36)</f>
        <v>0</v>
      </c>
      <c r="BC36" s="83">
        <f>IF('KWh (Monthly) ENTRY LI'!BC$5=0,0,BB36+'KWh (Monthly) ENTRY LI'!BC36)</f>
        <v>0</v>
      </c>
      <c r="BD36" s="83">
        <f>IF('KWh (Monthly) ENTRY LI'!BD$5=0,0,BC36+'KWh (Monthly) ENTRY LI'!BD36)</f>
        <v>0</v>
      </c>
      <c r="BE36" s="83">
        <f>IF('KWh (Monthly) ENTRY LI'!BE$5=0,0,BD36+'KWh (Monthly) ENTRY LI'!BE36)</f>
        <v>0</v>
      </c>
      <c r="BF36" s="83">
        <f>IF('KWh (Monthly) ENTRY LI'!BF$5=0,0,BE36+'KWh (Monthly) ENTRY LI'!BF36)</f>
        <v>0</v>
      </c>
      <c r="BG36" s="83">
        <f>IF('KWh (Monthly) ENTRY LI'!BG$5=0,0,BF36+'KWh (Monthly) ENTRY LI'!BG36)</f>
        <v>0</v>
      </c>
      <c r="BH36" s="83">
        <f>IF('KWh (Monthly) ENTRY LI'!BH$5=0,0,BG36+'KWh (Monthly) ENTRY LI'!BH36)</f>
        <v>0</v>
      </c>
      <c r="BI36" s="83">
        <f>IF('KWh (Monthly) ENTRY LI'!BI$5=0,0,BH36+'KWh (Monthly) ENTRY LI'!BI36)</f>
        <v>0</v>
      </c>
      <c r="BJ36" s="83">
        <f>IF('KWh (Monthly) ENTRY LI'!BJ$5=0,0,BI36+'KWh (Monthly) ENTRY LI'!BJ36)</f>
        <v>0</v>
      </c>
      <c r="BK36" s="83">
        <f>IF('KWh (Monthly) ENTRY LI'!BK$5=0,0,BJ36+'KWh (Monthly) ENTRY LI'!BK36)</f>
        <v>0</v>
      </c>
      <c r="BL36" s="83">
        <f>IF('KWh (Monthly) ENTRY LI'!BL$5=0,0,BK36+'KWh (Monthly) ENTRY LI'!BL36)</f>
        <v>0</v>
      </c>
      <c r="BM36" s="83">
        <f>IF('KWh (Monthly) ENTRY LI'!BM$5=0,0,BL36+'KWh (Monthly) ENTRY LI'!BM36)</f>
        <v>0</v>
      </c>
      <c r="BN36" s="83">
        <f>IF('KWh (Monthly) ENTRY LI'!BN$5=0,0,BM36+'KWh (Monthly) ENTRY LI'!BN36)</f>
        <v>0</v>
      </c>
      <c r="BO36" s="83">
        <f>IF('KWh (Monthly) ENTRY LI'!BO$5=0,0,BN36+'KWh (Monthly) ENTRY LI'!BO36)</f>
        <v>0</v>
      </c>
      <c r="BP36" s="83">
        <f>IF('KWh (Monthly) ENTRY LI'!BP$5=0,0,BO36+'KWh (Monthly) ENTRY LI'!BP36)</f>
        <v>0</v>
      </c>
      <c r="BQ36" s="83">
        <f>IF('KWh (Monthly) ENTRY LI'!BQ$5=0,0,BP36+'KWh (Monthly) ENTRY LI'!BQ36)</f>
        <v>0</v>
      </c>
      <c r="BR36" s="83">
        <f>IF('KWh (Monthly) ENTRY LI'!BR$5=0,0,BQ36+'KWh (Monthly) ENTRY LI'!BR36)</f>
        <v>0</v>
      </c>
      <c r="BS36" s="83">
        <f>IF('KWh (Monthly) ENTRY LI'!BS$5=0,0,BR36+'KWh (Monthly) ENTRY LI'!BS36)</f>
        <v>0</v>
      </c>
      <c r="BT36" s="83">
        <f>IF('KWh (Monthly) ENTRY LI'!BT$5=0,0,BS36+'KWh (Monthly) ENTRY LI'!BT36)</f>
        <v>0</v>
      </c>
      <c r="BU36" s="83">
        <f>IF('KWh (Monthly) ENTRY LI'!BU$5=0,0,BT36+'KWh (Monthly) ENTRY LI'!BU36)</f>
        <v>0</v>
      </c>
      <c r="BV36" s="83">
        <f>IF('KWh (Monthly) ENTRY LI'!BV$5=0,0,BU36+'KWh (Monthly) ENTRY LI'!BV36)</f>
        <v>0</v>
      </c>
      <c r="BW36" s="83">
        <f>IF('KWh (Monthly) ENTRY LI'!BW$5=0,0,BV36+'KWh (Monthly) ENTRY LI'!BW36)</f>
        <v>0</v>
      </c>
      <c r="BX36" s="83">
        <f>IF('KWh (Monthly) ENTRY LI'!BX$5=0,0,BW36+'KWh (Monthly) ENTRY LI'!BX36)</f>
        <v>0</v>
      </c>
      <c r="BY36" s="83">
        <f>IF('KWh (Monthly) ENTRY LI'!BY$5=0,0,BX36+'KWh (Monthly) ENTRY LI'!BY36)</f>
        <v>0</v>
      </c>
      <c r="BZ36" s="83">
        <f>IF('KWh (Monthly) ENTRY LI'!BZ$5=0,0,BY36+'KWh (Monthly) ENTRY LI'!BZ36)</f>
        <v>0</v>
      </c>
      <c r="CA36" s="83">
        <f>IF('KWh (Monthly) ENTRY LI'!CA$5=0,0,BZ36+'KWh (Monthly) ENTRY LI'!CA36)</f>
        <v>0</v>
      </c>
      <c r="CB36" s="83">
        <f>IF('KWh (Monthly) ENTRY LI'!CB$5=0,0,CA36+'KWh (Monthly) ENTRY LI'!CB36)</f>
        <v>0</v>
      </c>
      <c r="CC36" s="83">
        <f>IF('KWh (Monthly) ENTRY LI'!CC$5=0,0,CB36+'KWh (Monthly) ENTRY LI'!CC36)</f>
        <v>0</v>
      </c>
      <c r="CD36" s="83">
        <f>IF('KWh (Monthly) ENTRY LI'!CD$5=0,0,CC36+'KWh (Monthly) ENTRY LI'!CD36)</f>
        <v>0</v>
      </c>
      <c r="CE36" s="83">
        <f>IF('KWh (Monthly) ENTRY LI'!CE$5=0,0,CD36+'KWh (Monthly) ENTRY LI'!CE36)</f>
        <v>0</v>
      </c>
      <c r="CF36" s="83">
        <f>IF('KWh (Monthly) ENTRY LI'!CF$5=0,0,CE36+'KWh (Monthly) ENTRY LI'!CF36)</f>
        <v>0</v>
      </c>
      <c r="CG36" s="83">
        <f>IF('KWh (Monthly) ENTRY LI'!CG$5=0,0,CF36+'KWh (Monthly) ENTRY LI'!CG36)</f>
        <v>0</v>
      </c>
      <c r="CH36" s="83">
        <f>IF('KWh (Monthly) ENTRY LI'!CH$5=0,0,CG36+'KWh (Monthly) ENTRY LI'!CH36)</f>
        <v>0</v>
      </c>
      <c r="CI36" s="83">
        <f>IF('KWh (Monthly) ENTRY LI'!CI$5=0,0,CH36+'KWh (Monthly) ENTRY LI'!CI36)</f>
        <v>0</v>
      </c>
      <c r="CJ36" s="83">
        <f>IF('KWh (Monthly) ENTRY LI'!CJ$5=0,0,CI36+'KWh (Monthly) ENTRY LI'!CJ36)</f>
        <v>0</v>
      </c>
    </row>
    <row r="37" spans="1:88" x14ac:dyDescent="0.25">
      <c r="A37" s="241"/>
      <c r="B37" s="37" t="s">
        <v>10</v>
      </c>
      <c r="C37" s="40">
        <f>IF('KWh (Monthly) ENTRY LI'!C$5=0,0,'KWh (Monthly) ENTRY LI'!C37)</f>
        <v>0</v>
      </c>
      <c r="D37" s="40">
        <f>IF('KWh (Monthly) ENTRY LI'!D$5=0,0,C37+'KWh (Monthly) ENTRY LI'!D37)</f>
        <v>0</v>
      </c>
      <c r="E37" s="40">
        <f>IF('KWh (Monthly) ENTRY LI'!E$5=0,0,D37+'KWh (Monthly) ENTRY LI'!E37)</f>
        <v>0</v>
      </c>
      <c r="F37" s="40">
        <f>IF('KWh (Monthly) ENTRY LI'!F$5=0,0,E37+'KWh (Monthly) ENTRY LI'!F37)</f>
        <v>0</v>
      </c>
      <c r="G37" s="40">
        <f>IF('KWh (Monthly) ENTRY LI'!G$5=0,0,F37+'KWh (Monthly) ENTRY LI'!G37)</f>
        <v>0</v>
      </c>
      <c r="H37" s="40">
        <f>IF('KWh (Monthly) ENTRY LI'!H$5=0,0,G37+'KWh (Monthly) ENTRY LI'!H37)</f>
        <v>0</v>
      </c>
      <c r="I37" s="40">
        <f>IF('KWh (Monthly) ENTRY LI'!I$5=0,0,H37+'KWh (Monthly) ENTRY LI'!I37)</f>
        <v>0</v>
      </c>
      <c r="J37" s="40">
        <f>IF('KWh (Monthly) ENTRY LI'!J$5=0,0,I37+'KWh (Monthly) ENTRY LI'!J37)</f>
        <v>0</v>
      </c>
      <c r="K37" s="40">
        <f>IF('KWh (Monthly) ENTRY LI'!K$5=0,0,J37+'KWh (Monthly) ENTRY LI'!K37)</f>
        <v>0</v>
      </c>
      <c r="L37" s="40">
        <f>IF('KWh (Monthly) ENTRY LI'!L$5=0,0,K37+'KWh (Monthly) ENTRY LI'!L37)</f>
        <v>0</v>
      </c>
      <c r="M37" s="40">
        <f>IF('KWh (Monthly) ENTRY LI'!M$5=0,0,L37+'KWh (Monthly) ENTRY LI'!M37)</f>
        <v>0</v>
      </c>
      <c r="N37" s="40">
        <f>IF('KWh (Monthly) ENTRY LI'!N$5=0,0,M37+'KWh (Monthly) ENTRY LI'!N37)</f>
        <v>0</v>
      </c>
      <c r="O37" s="40">
        <f>IF('KWh (Monthly) ENTRY LI'!O$5=0,0,N37+'KWh (Monthly) ENTRY LI'!O37)</f>
        <v>0</v>
      </c>
      <c r="P37" s="40">
        <f>IF('KWh (Monthly) ENTRY LI'!P$5=0,0,O37+'KWh (Monthly) ENTRY LI'!P37)</f>
        <v>0</v>
      </c>
      <c r="Q37" s="40">
        <f>IF('KWh (Monthly) ENTRY LI'!Q$5=0,0,P37+'KWh (Monthly) ENTRY LI'!Q37)</f>
        <v>0</v>
      </c>
      <c r="R37" s="40">
        <f>IF('KWh (Monthly) ENTRY LI'!R$5=0,0,Q37+'KWh (Monthly) ENTRY LI'!R37)</f>
        <v>0</v>
      </c>
      <c r="S37" s="40">
        <f>IF('KWh (Monthly) ENTRY LI'!S$5=0,0,R37+'KWh (Monthly) ENTRY LI'!S37)</f>
        <v>0</v>
      </c>
      <c r="T37" s="40">
        <f>IF('KWh (Monthly) ENTRY LI'!T$5=0,0,S37+'KWh (Monthly) ENTRY LI'!T37)</f>
        <v>0</v>
      </c>
      <c r="U37" s="113">
        <f>T37+'KWh (Monthly) ENTRY LI'!U37</f>
        <v>0</v>
      </c>
      <c r="V37" s="40">
        <f>IF('KWh (Monthly) ENTRY LI'!V$5=0,0,U37+'KWh (Monthly) ENTRY LI'!V37)</f>
        <v>0</v>
      </c>
      <c r="W37" s="40">
        <f>IF('KWh (Monthly) ENTRY LI'!W$5=0,0,V37+'KWh (Monthly) ENTRY LI'!W37)</f>
        <v>0</v>
      </c>
      <c r="X37" s="40">
        <f>IF('KWh (Monthly) ENTRY LI'!X$5=0,0,W37+'KWh (Monthly) ENTRY LI'!X37)</f>
        <v>0</v>
      </c>
      <c r="Y37" s="40">
        <f>IF('KWh (Monthly) ENTRY LI'!Y$5=0,0,X37+'KWh (Monthly) ENTRY LI'!Y37)</f>
        <v>0</v>
      </c>
      <c r="Z37" s="40">
        <f>IF('KWh (Monthly) ENTRY LI'!Z$5=0,0,Y37+'KWh (Monthly) ENTRY LI'!Z37)</f>
        <v>0</v>
      </c>
      <c r="AA37" s="40">
        <f>IF('KWh (Monthly) ENTRY LI'!AA$5=0,0,Z37+'KWh (Monthly) ENTRY LI'!AA37)</f>
        <v>0</v>
      </c>
      <c r="AB37" s="40">
        <f>IF('KWh (Monthly) ENTRY LI'!AB$5=0,0,AA37+'KWh (Monthly) ENTRY LI'!AB37)</f>
        <v>0</v>
      </c>
      <c r="AC37" s="40">
        <f>IF('KWh (Monthly) ENTRY LI'!AC$5=0,0,AB37+'KWh (Monthly) ENTRY LI'!AC37)</f>
        <v>0</v>
      </c>
      <c r="AD37" s="40">
        <f>IF('KWh (Monthly) ENTRY LI'!AD$5=0,0,AC37+'KWh (Monthly) ENTRY LI'!AD37)</f>
        <v>0</v>
      </c>
      <c r="AE37" s="40">
        <f>IF('KWh (Monthly) ENTRY LI'!AE$5=0,0,AD37+'KWh (Monthly) ENTRY LI'!AE37)</f>
        <v>0</v>
      </c>
      <c r="AF37" s="40">
        <f>IF('KWh (Monthly) ENTRY LI'!AF$5=0,0,AE37+'KWh (Monthly) ENTRY LI'!AF37)</f>
        <v>0</v>
      </c>
      <c r="AG37" s="40">
        <f>IF('KWh (Monthly) ENTRY LI'!AG$5=0,0,AF37+'KWh (Monthly) ENTRY LI'!AG37)</f>
        <v>0</v>
      </c>
      <c r="AH37" s="40">
        <f>IF('KWh (Monthly) ENTRY LI'!AH$5=0,0,AG37+'KWh (Monthly) ENTRY LI'!AH37)</f>
        <v>0</v>
      </c>
      <c r="AI37" s="40">
        <f>IF('KWh (Monthly) ENTRY LI'!AI$5=0,0,AH37+'KWh (Monthly) ENTRY LI'!AI37)</f>
        <v>0</v>
      </c>
      <c r="AJ37" s="40">
        <f>IF('KWh (Monthly) ENTRY LI'!AJ$5=0,0,AI37+'KWh (Monthly) ENTRY LI'!AJ37)</f>
        <v>0</v>
      </c>
      <c r="AK37" s="40">
        <f>IF('KWh (Monthly) ENTRY LI'!AK$5=0,0,AJ37+'KWh (Monthly) ENTRY LI'!AK37)</f>
        <v>0</v>
      </c>
      <c r="AL37" s="40">
        <f>IF('KWh (Monthly) ENTRY LI'!AL$5=0,0,AK37+'KWh (Monthly) ENTRY LI'!AL37)</f>
        <v>0</v>
      </c>
      <c r="AM37" s="40">
        <f>IF('KWh (Monthly) ENTRY LI'!AM$5=0,0,AL37+'KWh (Monthly) ENTRY LI'!AM37)</f>
        <v>0</v>
      </c>
      <c r="AN37" s="40">
        <f>IF('KWh (Monthly) ENTRY LI'!AN$5=0,0,AM37+'KWh (Monthly) ENTRY LI'!AN37)</f>
        <v>0</v>
      </c>
      <c r="AO37" s="83">
        <f>IF('KWh (Monthly) ENTRY LI'!AO$5=0,0,AN37+'KWh (Monthly) ENTRY LI'!AO37)</f>
        <v>0</v>
      </c>
      <c r="AP37" s="83">
        <f>IF('KWh (Monthly) ENTRY LI'!AP$5=0,0,AO37+'KWh (Monthly) ENTRY LI'!AP37)</f>
        <v>0</v>
      </c>
      <c r="AQ37" s="83">
        <f>IF('KWh (Monthly) ENTRY LI'!AQ$5=0,0,AP37+'KWh (Monthly) ENTRY LI'!AQ37)</f>
        <v>0</v>
      </c>
      <c r="AR37" s="83">
        <f>IF('KWh (Monthly) ENTRY LI'!AR$5=0,0,AQ37+'KWh (Monthly) ENTRY LI'!AR37)</f>
        <v>0</v>
      </c>
      <c r="AS37" s="83">
        <f>IF('KWh (Monthly) ENTRY LI'!AS$5=0,0,AR37+'KWh (Monthly) ENTRY LI'!AS37)</f>
        <v>0</v>
      </c>
      <c r="AT37" s="83">
        <f>IF('KWh (Monthly) ENTRY LI'!AT$5=0,0,AS37+'KWh (Monthly) ENTRY LI'!AT37)</f>
        <v>0</v>
      </c>
      <c r="AU37" s="83">
        <f>IF('KWh (Monthly) ENTRY LI'!AU$5=0,0,AT37+'KWh (Monthly) ENTRY LI'!AU37)</f>
        <v>0</v>
      </c>
      <c r="AV37" s="83">
        <f>IF('KWh (Monthly) ENTRY LI'!AV$5=0,0,AU37+'KWh (Monthly) ENTRY LI'!AV37)</f>
        <v>0</v>
      </c>
      <c r="AW37" s="83">
        <f>IF('KWh (Monthly) ENTRY LI'!AW$5=0,0,AV37+'KWh (Monthly) ENTRY LI'!AW37)</f>
        <v>0</v>
      </c>
      <c r="AX37" s="83">
        <f>IF('KWh (Monthly) ENTRY LI'!AX$5=0,0,AW37+'KWh (Monthly) ENTRY LI'!AX37)</f>
        <v>0</v>
      </c>
      <c r="AY37" s="83">
        <f>IF('KWh (Monthly) ENTRY LI'!AY$5=0,0,AX37+'KWh (Monthly) ENTRY LI'!AY37)</f>
        <v>0</v>
      </c>
      <c r="AZ37" s="83">
        <f>IF('KWh (Monthly) ENTRY LI'!AZ$5=0,0,AY37+'KWh (Monthly) ENTRY LI'!AZ37)</f>
        <v>0</v>
      </c>
      <c r="BA37" s="83">
        <f>IF('KWh (Monthly) ENTRY LI'!BA$5=0,0,AZ37+'KWh (Monthly) ENTRY LI'!BA37)</f>
        <v>0</v>
      </c>
      <c r="BB37" s="83">
        <f>IF('KWh (Monthly) ENTRY LI'!BB$5=0,0,BA37+'KWh (Monthly) ENTRY LI'!BB37)</f>
        <v>0</v>
      </c>
      <c r="BC37" s="83">
        <f>IF('KWh (Monthly) ENTRY LI'!BC$5=0,0,BB37+'KWh (Monthly) ENTRY LI'!BC37)</f>
        <v>0</v>
      </c>
      <c r="BD37" s="83">
        <f>IF('KWh (Monthly) ENTRY LI'!BD$5=0,0,BC37+'KWh (Monthly) ENTRY LI'!BD37)</f>
        <v>0</v>
      </c>
      <c r="BE37" s="83">
        <f>IF('KWh (Monthly) ENTRY LI'!BE$5=0,0,BD37+'KWh (Monthly) ENTRY LI'!BE37)</f>
        <v>0</v>
      </c>
      <c r="BF37" s="83">
        <f>IF('KWh (Monthly) ENTRY LI'!BF$5=0,0,BE37+'KWh (Monthly) ENTRY LI'!BF37)</f>
        <v>0</v>
      </c>
      <c r="BG37" s="83">
        <f>IF('KWh (Monthly) ENTRY LI'!BG$5=0,0,BF37+'KWh (Monthly) ENTRY LI'!BG37)</f>
        <v>0</v>
      </c>
      <c r="BH37" s="83">
        <f>IF('KWh (Monthly) ENTRY LI'!BH$5=0,0,BG37+'KWh (Monthly) ENTRY LI'!BH37)</f>
        <v>0</v>
      </c>
      <c r="BI37" s="83">
        <f>IF('KWh (Monthly) ENTRY LI'!BI$5=0,0,BH37+'KWh (Monthly) ENTRY LI'!BI37)</f>
        <v>0</v>
      </c>
      <c r="BJ37" s="83">
        <f>IF('KWh (Monthly) ENTRY LI'!BJ$5=0,0,BI37+'KWh (Monthly) ENTRY LI'!BJ37)</f>
        <v>0</v>
      </c>
      <c r="BK37" s="83">
        <f>IF('KWh (Monthly) ENTRY LI'!BK$5=0,0,BJ37+'KWh (Monthly) ENTRY LI'!BK37)</f>
        <v>0</v>
      </c>
      <c r="BL37" s="83">
        <f>IF('KWh (Monthly) ENTRY LI'!BL$5=0,0,BK37+'KWh (Monthly) ENTRY LI'!BL37)</f>
        <v>0</v>
      </c>
      <c r="BM37" s="83">
        <f>IF('KWh (Monthly) ENTRY LI'!BM$5=0,0,BL37+'KWh (Monthly) ENTRY LI'!BM37)</f>
        <v>0</v>
      </c>
      <c r="BN37" s="83">
        <f>IF('KWh (Monthly) ENTRY LI'!BN$5=0,0,BM37+'KWh (Monthly) ENTRY LI'!BN37)</f>
        <v>0</v>
      </c>
      <c r="BO37" s="83">
        <f>IF('KWh (Monthly) ENTRY LI'!BO$5=0,0,BN37+'KWh (Monthly) ENTRY LI'!BO37)</f>
        <v>0</v>
      </c>
      <c r="BP37" s="83">
        <f>IF('KWh (Monthly) ENTRY LI'!BP$5=0,0,BO37+'KWh (Monthly) ENTRY LI'!BP37)</f>
        <v>0</v>
      </c>
      <c r="BQ37" s="83">
        <f>IF('KWh (Monthly) ENTRY LI'!BQ$5=0,0,BP37+'KWh (Monthly) ENTRY LI'!BQ37)</f>
        <v>0</v>
      </c>
      <c r="BR37" s="83">
        <f>IF('KWh (Monthly) ENTRY LI'!BR$5=0,0,BQ37+'KWh (Monthly) ENTRY LI'!BR37)</f>
        <v>0</v>
      </c>
      <c r="BS37" s="83">
        <f>IF('KWh (Monthly) ENTRY LI'!BS$5=0,0,BR37+'KWh (Monthly) ENTRY LI'!BS37)</f>
        <v>0</v>
      </c>
      <c r="BT37" s="83">
        <f>IF('KWh (Monthly) ENTRY LI'!BT$5=0,0,BS37+'KWh (Monthly) ENTRY LI'!BT37)</f>
        <v>0</v>
      </c>
      <c r="BU37" s="83">
        <f>IF('KWh (Monthly) ENTRY LI'!BU$5=0,0,BT37+'KWh (Monthly) ENTRY LI'!BU37)</f>
        <v>0</v>
      </c>
      <c r="BV37" s="83">
        <f>IF('KWh (Monthly) ENTRY LI'!BV$5=0,0,BU37+'KWh (Monthly) ENTRY LI'!BV37)</f>
        <v>0</v>
      </c>
      <c r="BW37" s="83">
        <f>IF('KWh (Monthly) ENTRY LI'!BW$5=0,0,BV37+'KWh (Monthly) ENTRY LI'!BW37)</f>
        <v>0</v>
      </c>
      <c r="BX37" s="83">
        <f>IF('KWh (Monthly) ENTRY LI'!BX$5=0,0,BW37+'KWh (Monthly) ENTRY LI'!BX37)</f>
        <v>0</v>
      </c>
      <c r="BY37" s="83">
        <f>IF('KWh (Monthly) ENTRY LI'!BY$5=0,0,BX37+'KWh (Monthly) ENTRY LI'!BY37)</f>
        <v>0</v>
      </c>
      <c r="BZ37" s="83">
        <f>IF('KWh (Monthly) ENTRY LI'!BZ$5=0,0,BY37+'KWh (Monthly) ENTRY LI'!BZ37)</f>
        <v>0</v>
      </c>
      <c r="CA37" s="83">
        <f>IF('KWh (Monthly) ENTRY LI'!CA$5=0,0,BZ37+'KWh (Monthly) ENTRY LI'!CA37)</f>
        <v>0</v>
      </c>
      <c r="CB37" s="83">
        <f>IF('KWh (Monthly) ENTRY LI'!CB$5=0,0,CA37+'KWh (Monthly) ENTRY LI'!CB37)</f>
        <v>0</v>
      </c>
      <c r="CC37" s="83">
        <f>IF('KWh (Monthly) ENTRY LI'!CC$5=0,0,CB37+'KWh (Monthly) ENTRY LI'!CC37)</f>
        <v>0</v>
      </c>
      <c r="CD37" s="83">
        <f>IF('KWh (Monthly) ENTRY LI'!CD$5=0,0,CC37+'KWh (Monthly) ENTRY LI'!CD37)</f>
        <v>0</v>
      </c>
      <c r="CE37" s="83">
        <f>IF('KWh (Monthly) ENTRY LI'!CE$5=0,0,CD37+'KWh (Monthly) ENTRY LI'!CE37)</f>
        <v>0</v>
      </c>
      <c r="CF37" s="83">
        <f>IF('KWh (Monthly) ENTRY LI'!CF$5=0,0,CE37+'KWh (Monthly) ENTRY LI'!CF37)</f>
        <v>0</v>
      </c>
      <c r="CG37" s="83">
        <f>IF('KWh (Monthly) ENTRY LI'!CG$5=0,0,CF37+'KWh (Monthly) ENTRY LI'!CG37)</f>
        <v>0</v>
      </c>
      <c r="CH37" s="83">
        <f>IF('KWh (Monthly) ENTRY LI'!CH$5=0,0,CG37+'KWh (Monthly) ENTRY LI'!CH37)</f>
        <v>0</v>
      </c>
      <c r="CI37" s="83">
        <f>IF('KWh (Monthly) ENTRY LI'!CI$5=0,0,CH37+'KWh (Monthly) ENTRY LI'!CI37)</f>
        <v>0</v>
      </c>
      <c r="CJ37" s="83">
        <f>IF('KWh (Monthly) ENTRY LI'!CJ$5=0,0,CI37+'KWh (Monthly) ENTRY LI'!CJ37)</f>
        <v>0</v>
      </c>
    </row>
    <row r="38" spans="1:88" x14ac:dyDescent="0.25">
      <c r="A38" s="241"/>
      <c r="B38" s="37" t="s">
        <v>1</v>
      </c>
      <c r="C38" s="40">
        <f>IF('KWh (Monthly) ENTRY LI'!C$5=0,0,'KWh (Monthly) ENTRY LI'!C38)</f>
        <v>0</v>
      </c>
      <c r="D38" s="40">
        <f>IF('KWh (Monthly) ENTRY LI'!D$5=0,0,C38+'KWh (Monthly) ENTRY LI'!D38)</f>
        <v>0</v>
      </c>
      <c r="E38" s="40">
        <f>IF('KWh (Monthly) ENTRY LI'!E$5=0,0,D38+'KWh (Monthly) ENTRY LI'!E38)</f>
        <v>0</v>
      </c>
      <c r="F38" s="40">
        <f>IF('KWh (Monthly) ENTRY LI'!F$5=0,0,E38+'KWh (Monthly) ENTRY LI'!F38)</f>
        <v>0</v>
      </c>
      <c r="G38" s="40">
        <f>IF('KWh (Monthly) ENTRY LI'!G$5=0,0,F38+'KWh (Monthly) ENTRY LI'!G38)</f>
        <v>0</v>
      </c>
      <c r="H38" s="40">
        <f>IF('KWh (Monthly) ENTRY LI'!H$5=0,0,G38+'KWh (Monthly) ENTRY LI'!H38)</f>
        <v>0</v>
      </c>
      <c r="I38" s="40">
        <f>IF('KWh (Monthly) ENTRY LI'!I$5=0,0,H38+'KWh (Monthly) ENTRY LI'!I38)</f>
        <v>0</v>
      </c>
      <c r="J38" s="40">
        <f>IF('KWh (Monthly) ENTRY LI'!J$5=0,0,I38+'KWh (Monthly) ENTRY LI'!J38)</f>
        <v>0</v>
      </c>
      <c r="K38" s="40">
        <f>IF('KWh (Monthly) ENTRY LI'!K$5=0,0,J38+'KWh (Monthly) ENTRY LI'!K38)</f>
        <v>0</v>
      </c>
      <c r="L38" s="40">
        <f>IF('KWh (Monthly) ENTRY LI'!L$5=0,0,K38+'KWh (Monthly) ENTRY LI'!L38)</f>
        <v>0</v>
      </c>
      <c r="M38" s="40">
        <f>IF('KWh (Monthly) ENTRY LI'!M$5=0,0,L38+'KWh (Monthly) ENTRY LI'!M38)</f>
        <v>0</v>
      </c>
      <c r="N38" s="40">
        <f>IF('KWh (Monthly) ENTRY LI'!N$5=0,0,M38+'KWh (Monthly) ENTRY LI'!N38)</f>
        <v>0</v>
      </c>
      <c r="O38" s="40">
        <f>IF('KWh (Monthly) ENTRY LI'!O$5=0,0,N38+'KWh (Monthly) ENTRY LI'!O38)</f>
        <v>0</v>
      </c>
      <c r="P38" s="40">
        <f>IF('KWh (Monthly) ENTRY LI'!P$5=0,0,O38+'KWh (Monthly) ENTRY LI'!P38)</f>
        <v>0</v>
      </c>
      <c r="Q38" s="40">
        <f>IF('KWh (Monthly) ENTRY LI'!Q$5=0,0,P38+'KWh (Monthly) ENTRY LI'!Q38)</f>
        <v>0</v>
      </c>
      <c r="R38" s="40">
        <f>IF('KWh (Monthly) ENTRY LI'!R$5=0,0,Q38+'KWh (Monthly) ENTRY LI'!R38)</f>
        <v>0</v>
      </c>
      <c r="S38" s="40">
        <f>IF('KWh (Monthly) ENTRY LI'!S$5=0,0,R38+'KWh (Monthly) ENTRY LI'!S38)</f>
        <v>0</v>
      </c>
      <c r="T38" s="40">
        <f>IF('KWh (Monthly) ENTRY LI'!T$5=0,0,S38+'KWh (Monthly) ENTRY LI'!T38)</f>
        <v>0</v>
      </c>
      <c r="U38" s="113">
        <f>T38+'KWh (Monthly) ENTRY LI'!U38</f>
        <v>0</v>
      </c>
      <c r="V38" s="40">
        <f>IF('KWh (Monthly) ENTRY LI'!V$5=0,0,U38+'KWh (Monthly) ENTRY LI'!V38)</f>
        <v>0</v>
      </c>
      <c r="W38" s="40">
        <f>IF('KWh (Monthly) ENTRY LI'!W$5=0,0,V38+'KWh (Monthly) ENTRY LI'!W38)</f>
        <v>0</v>
      </c>
      <c r="X38" s="40">
        <f>IF('KWh (Monthly) ENTRY LI'!X$5=0,0,W38+'KWh (Monthly) ENTRY LI'!X38)</f>
        <v>0</v>
      </c>
      <c r="Y38" s="40">
        <f>IF('KWh (Monthly) ENTRY LI'!Y$5=0,0,X38+'KWh (Monthly) ENTRY LI'!Y38)</f>
        <v>0</v>
      </c>
      <c r="Z38" s="40">
        <f>IF('KWh (Monthly) ENTRY LI'!Z$5=0,0,Y38+'KWh (Monthly) ENTRY LI'!Z38)</f>
        <v>0</v>
      </c>
      <c r="AA38" s="40">
        <f>IF('KWh (Monthly) ENTRY LI'!AA$5=0,0,Z38+'KWh (Monthly) ENTRY LI'!AA38)</f>
        <v>0</v>
      </c>
      <c r="AB38" s="40">
        <f>IF('KWh (Monthly) ENTRY LI'!AB$5=0,0,AA38+'KWh (Monthly) ENTRY LI'!AB38)</f>
        <v>0</v>
      </c>
      <c r="AC38" s="40">
        <f>IF('KWh (Monthly) ENTRY LI'!AC$5=0,0,AB38+'KWh (Monthly) ENTRY LI'!AC38)</f>
        <v>0</v>
      </c>
      <c r="AD38" s="40">
        <f>IF('KWh (Monthly) ENTRY LI'!AD$5=0,0,AC38+'KWh (Monthly) ENTRY LI'!AD38)</f>
        <v>0</v>
      </c>
      <c r="AE38" s="40">
        <f>IF('KWh (Monthly) ENTRY LI'!AE$5=0,0,AD38+'KWh (Monthly) ENTRY LI'!AE38)</f>
        <v>0</v>
      </c>
      <c r="AF38" s="40">
        <f>IF('KWh (Monthly) ENTRY LI'!AF$5=0,0,AE38+'KWh (Monthly) ENTRY LI'!AF38)</f>
        <v>0</v>
      </c>
      <c r="AG38" s="40">
        <f>IF('KWh (Monthly) ENTRY LI'!AG$5=0,0,AF38+'KWh (Monthly) ENTRY LI'!AG38)</f>
        <v>1819.0632474401114</v>
      </c>
      <c r="AH38" s="40">
        <f>IF('KWh (Monthly) ENTRY LI'!AH$5=0,0,AG38+'KWh (Monthly) ENTRY LI'!AH38)</f>
        <v>1819.0632474401114</v>
      </c>
      <c r="AI38" s="40">
        <f>IF('KWh (Monthly) ENTRY LI'!AI$5=0,0,AH38+'KWh (Monthly) ENTRY LI'!AI38)</f>
        <v>1819.0632474401114</v>
      </c>
      <c r="AJ38" s="40">
        <f>IF('KWh (Monthly) ENTRY LI'!AJ$5=0,0,AI38+'KWh (Monthly) ENTRY LI'!AJ38)</f>
        <v>1819.0632474401114</v>
      </c>
      <c r="AK38" s="40">
        <f>IF('KWh (Monthly) ENTRY LI'!AK$5=0,0,AJ38+'KWh (Monthly) ENTRY LI'!AK38)</f>
        <v>1819.0632474401114</v>
      </c>
      <c r="AL38" s="40">
        <f>IF('KWh (Monthly) ENTRY LI'!AL$5=0,0,AK38+'KWh (Monthly) ENTRY LI'!AL38)</f>
        <v>1819.0632474401114</v>
      </c>
      <c r="AM38" s="40">
        <f>IF('KWh (Monthly) ENTRY LI'!AM$5=0,0,AL38+'KWh (Monthly) ENTRY LI'!AM38)</f>
        <v>1819.0632474401114</v>
      </c>
      <c r="AN38" s="40">
        <f>IF('KWh (Monthly) ENTRY LI'!AN$5=0,0,AM38+'KWh (Monthly) ENTRY LI'!AN38)</f>
        <v>1819.0632474401114</v>
      </c>
      <c r="AO38" s="83">
        <f>IF('KWh (Monthly) ENTRY LI'!AO$5=0,0,AN38+'KWh (Monthly) ENTRY LI'!AO38)</f>
        <v>1819.0632474501112</v>
      </c>
      <c r="AP38" s="83">
        <f>IF('KWh (Monthly) ENTRY LI'!AP$5=0,0,AO38+'KWh (Monthly) ENTRY LI'!AP38)</f>
        <v>1819.0632474601111</v>
      </c>
      <c r="AQ38" s="83">
        <f>IF('KWh (Monthly) ENTRY LI'!AQ$5=0,0,AP38+'KWh (Monthly) ENTRY LI'!AQ38)</f>
        <v>1819.063247470111</v>
      </c>
      <c r="AR38" s="83">
        <f>IF('KWh (Monthly) ENTRY LI'!AR$5=0,0,AQ38+'KWh (Monthly) ENTRY LI'!AR38)</f>
        <v>1819.0632474801109</v>
      </c>
      <c r="AS38" s="83">
        <f>IF('KWh (Monthly) ENTRY LI'!AS$5=0,0,AR38+'KWh (Monthly) ENTRY LI'!AS38)</f>
        <v>1819.0632474901108</v>
      </c>
      <c r="AT38" s="83">
        <f>IF('KWh (Monthly) ENTRY LI'!AT$5=0,0,AS38+'KWh (Monthly) ENTRY LI'!AT38)</f>
        <v>1819.0632475001107</v>
      </c>
      <c r="AU38" s="83">
        <f>IF('KWh (Monthly) ENTRY LI'!AU$5=0,0,AT38+'KWh (Monthly) ENTRY LI'!AU38)</f>
        <v>1819.0632475101106</v>
      </c>
      <c r="AV38" s="83">
        <f>IF('KWh (Monthly) ENTRY LI'!AV$5=0,0,AU38+'KWh (Monthly) ENTRY LI'!AV38)</f>
        <v>1819.0632475201105</v>
      </c>
      <c r="AW38" s="83">
        <f>IF('KWh (Monthly) ENTRY LI'!AW$5=0,0,AV38+'KWh (Monthly) ENTRY LI'!AW38)</f>
        <v>1819.0632475301104</v>
      </c>
      <c r="AX38" s="83">
        <f>IF('KWh (Monthly) ENTRY LI'!AX$5=0,0,AW38+'KWh (Monthly) ENTRY LI'!AX38)</f>
        <v>1819.0632475401103</v>
      </c>
      <c r="AY38" s="83">
        <f>IF('KWh (Monthly) ENTRY LI'!AY$5=0,0,AX38+'KWh (Monthly) ENTRY LI'!AY38)</f>
        <v>1819.0632475501102</v>
      </c>
      <c r="AZ38" s="83">
        <f>IF('KWh (Monthly) ENTRY LI'!AZ$5=0,0,AY38+'KWh (Monthly) ENTRY LI'!AZ38)</f>
        <v>1819.0632475601101</v>
      </c>
      <c r="BA38" s="83">
        <f>IF('KWh (Monthly) ENTRY LI'!BA$5=0,0,AZ38+'KWh (Monthly) ENTRY LI'!BA38)</f>
        <v>1819.06324757011</v>
      </c>
      <c r="BB38" s="83">
        <f>IF('KWh (Monthly) ENTRY LI'!BB$5=0,0,BA38+'KWh (Monthly) ENTRY LI'!BB38)</f>
        <v>0</v>
      </c>
      <c r="BC38" s="83">
        <f>IF('KWh (Monthly) ENTRY LI'!BC$5=0,0,BB38+'KWh (Monthly) ENTRY LI'!BC38)</f>
        <v>0</v>
      </c>
      <c r="BD38" s="83">
        <f>IF('KWh (Monthly) ENTRY LI'!BD$5=0,0,BC38+'KWh (Monthly) ENTRY LI'!BD38)</f>
        <v>0</v>
      </c>
      <c r="BE38" s="83">
        <f>IF('KWh (Monthly) ENTRY LI'!BE$5=0,0,BD38+'KWh (Monthly) ENTRY LI'!BE38)</f>
        <v>0</v>
      </c>
      <c r="BF38" s="83">
        <f>IF('KWh (Monthly) ENTRY LI'!BF$5=0,0,BE38+'KWh (Monthly) ENTRY LI'!BF38)</f>
        <v>0</v>
      </c>
      <c r="BG38" s="83">
        <f>IF('KWh (Monthly) ENTRY LI'!BG$5=0,0,BF38+'KWh (Monthly) ENTRY LI'!BG38)</f>
        <v>0</v>
      </c>
      <c r="BH38" s="83">
        <f>IF('KWh (Monthly) ENTRY LI'!BH$5=0,0,BG38+'KWh (Monthly) ENTRY LI'!BH38)</f>
        <v>0</v>
      </c>
      <c r="BI38" s="83">
        <f>IF('KWh (Monthly) ENTRY LI'!BI$5=0,0,BH38+'KWh (Monthly) ENTRY LI'!BI38)</f>
        <v>0</v>
      </c>
      <c r="BJ38" s="83">
        <f>IF('KWh (Monthly) ENTRY LI'!BJ$5=0,0,BI38+'KWh (Monthly) ENTRY LI'!BJ38)</f>
        <v>0</v>
      </c>
      <c r="BK38" s="83">
        <f>IF('KWh (Monthly) ENTRY LI'!BK$5=0,0,BJ38+'KWh (Monthly) ENTRY LI'!BK38)</f>
        <v>0</v>
      </c>
      <c r="BL38" s="83">
        <f>IF('KWh (Monthly) ENTRY LI'!BL$5=0,0,BK38+'KWh (Monthly) ENTRY LI'!BL38)</f>
        <v>0</v>
      </c>
      <c r="BM38" s="83">
        <f>IF('KWh (Monthly) ENTRY LI'!BM$5=0,0,BL38+'KWh (Monthly) ENTRY LI'!BM38)</f>
        <v>0</v>
      </c>
      <c r="BN38" s="83">
        <f>IF('KWh (Monthly) ENTRY LI'!BN$5=0,0,BM38+'KWh (Monthly) ENTRY LI'!BN38)</f>
        <v>0</v>
      </c>
      <c r="BO38" s="83">
        <f>IF('KWh (Monthly) ENTRY LI'!BO$5=0,0,BN38+'KWh (Monthly) ENTRY LI'!BO38)</f>
        <v>0</v>
      </c>
      <c r="BP38" s="83">
        <f>IF('KWh (Monthly) ENTRY LI'!BP$5=0,0,BO38+'KWh (Monthly) ENTRY LI'!BP38)</f>
        <v>0</v>
      </c>
      <c r="BQ38" s="83">
        <f>IF('KWh (Monthly) ENTRY LI'!BQ$5=0,0,BP38+'KWh (Monthly) ENTRY LI'!BQ38)</f>
        <v>0</v>
      </c>
      <c r="BR38" s="83">
        <f>IF('KWh (Monthly) ENTRY LI'!BR$5=0,0,BQ38+'KWh (Monthly) ENTRY LI'!BR38)</f>
        <v>0</v>
      </c>
      <c r="BS38" s="83">
        <f>IF('KWh (Monthly) ENTRY LI'!BS$5=0,0,BR38+'KWh (Monthly) ENTRY LI'!BS38)</f>
        <v>0</v>
      </c>
      <c r="BT38" s="83">
        <f>IF('KWh (Monthly) ENTRY LI'!BT$5=0,0,BS38+'KWh (Monthly) ENTRY LI'!BT38)</f>
        <v>0</v>
      </c>
      <c r="BU38" s="83">
        <f>IF('KWh (Monthly) ENTRY LI'!BU$5=0,0,BT38+'KWh (Monthly) ENTRY LI'!BU38)</f>
        <v>0</v>
      </c>
      <c r="BV38" s="83">
        <f>IF('KWh (Monthly) ENTRY LI'!BV$5=0,0,BU38+'KWh (Monthly) ENTRY LI'!BV38)</f>
        <v>0</v>
      </c>
      <c r="BW38" s="83">
        <f>IF('KWh (Monthly) ENTRY LI'!BW$5=0,0,BV38+'KWh (Monthly) ENTRY LI'!BW38)</f>
        <v>0</v>
      </c>
      <c r="BX38" s="83">
        <f>IF('KWh (Monthly) ENTRY LI'!BX$5=0,0,BW38+'KWh (Monthly) ENTRY LI'!BX38)</f>
        <v>0</v>
      </c>
      <c r="BY38" s="83">
        <f>IF('KWh (Monthly) ENTRY LI'!BY$5=0,0,BX38+'KWh (Monthly) ENTRY LI'!BY38)</f>
        <v>0</v>
      </c>
      <c r="BZ38" s="83">
        <f>IF('KWh (Monthly) ENTRY LI'!BZ$5=0,0,BY38+'KWh (Monthly) ENTRY LI'!BZ38)</f>
        <v>0</v>
      </c>
      <c r="CA38" s="83">
        <f>IF('KWh (Monthly) ENTRY LI'!CA$5=0,0,BZ38+'KWh (Monthly) ENTRY LI'!CA38)</f>
        <v>0</v>
      </c>
      <c r="CB38" s="83">
        <f>IF('KWh (Monthly) ENTRY LI'!CB$5=0,0,CA38+'KWh (Monthly) ENTRY LI'!CB38)</f>
        <v>0</v>
      </c>
      <c r="CC38" s="83">
        <f>IF('KWh (Monthly) ENTRY LI'!CC$5=0,0,CB38+'KWh (Monthly) ENTRY LI'!CC38)</f>
        <v>0</v>
      </c>
      <c r="CD38" s="83">
        <f>IF('KWh (Monthly) ENTRY LI'!CD$5=0,0,CC38+'KWh (Monthly) ENTRY LI'!CD38)</f>
        <v>0</v>
      </c>
      <c r="CE38" s="83">
        <f>IF('KWh (Monthly) ENTRY LI'!CE$5=0,0,CD38+'KWh (Monthly) ENTRY LI'!CE38)</f>
        <v>0</v>
      </c>
      <c r="CF38" s="83">
        <f>IF('KWh (Monthly) ENTRY LI'!CF$5=0,0,CE38+'KWh (Monthly) ENTRY LI'!CF38)</f>
        <v>0</v>
      </c>
      <c r="CG38" s="83">
        <f>IF('KWh (Monthly) ENTRY LI'!CG$5=0,0,CF38+'KWh (Monthly) ENTRY LI'!CG38)</f>
        <v>0</v>
      </c>
      <c r="CH38" s="83">
        <f>IF('KWh (Monthly) ENTRY LI'!CH$5=0,0,CG38+'KWh (Monthly) ENTRY LI'!CH38)</f>
        <v>0</v>
      </c>
      <c r="CI38" s="83">
        <f>IF('KWh (Monthly) ENTRY LI'!CI$5=0,0,CH38+'KWh (Monthly) ENTRY LI'!CI38)</f>
        <v>0</v>
      </c>
      <c r="CJ38" s="83">
        <f>IF('KWh (Monthly) ENTRY LI'!CJ$5=0,0,CI38+'KWh (Monthly) ENTRY LI'!CJ38)</f>
        <v>0</v>
      </c>
    </row>
    <row r="39" spans="1:88" x14ac:dyDescent="0.25">
      <c r="A39" s="241"/>
      <c r="B39" s="37" t="s">
        <v>11</v>
      </c>
      <c r="C39" s="40">
        <f>IF('KWh (Monthly) ENTRY LI'!C$5=0,0,'KWh (Monthly) ENTRY LI'!C39)</f>
        <v>0</v>
      </c>
      <c r="D39" s="40">
        <f>IF('KWh (Monthly) ENTRY LI'!D$5=0,0,C39+'KWh (Monthly) ENTRY LI'!D39)</f>
        <v>0</v>
      </c>
      <c r="E39" s="40">
        <f>IF('KWh (Monthly) ENTRY LI'!E$5=0,0,D39+'KWh (Monthly) ENTRY LI'!E39)</f>
        <v>0</v>
      </c>
      <c r="F39" s="40">
        <f>IF('KWh (Monthly) ENTRY LI'!F$5=0,0,E39+'KWh (Monthly) ENTRY LI'!F39)</f>
        <v>0</v>
      </c>
      <c r="G39" s="40">
        <f>IF('KWh (Monthly) ENTRY LI'!G$5=0,0,F39+'KWh (Monthly) ENTRY LI'!G39)</f>
        <v>0</v>
      </c>
      <c r="H39" s="40">
        <f>IF('KWh (Monthly) ENTRY LI'!H$5=0,0,G39+'KWh (Monthly) ENTRY LI'!H39)</f>
        <v>0</v>
      </c>
      <c r="I39" s="40">
        <f>IF('KWh (Monthly) ENTRY LI'!I$5=0,0,H39+'KWh (Monthly) ENTRY LI'!I39)</f>
        <v>0</v>
      </c>
      <c r="J39" s="40">
        <f>IF('KWh (Monthly) ENTRY LI'!J$5=0,0,I39+'KWh (Monthly) ENTRY LI'!J39)</f>
        <v>0</v>
      </c>
      <c r="K39" s="40">
        <f>IF('KWh (Monthly) ENTRY LI'!K$5=0,0,J39+'KWh (Monthly) ENTRY LI'!K39)</f>
        <v>0</v>
      </c>
      <c r="L39" s="40">
        <f>IF('KWh (Monthly) ENTRY LI'!L$5=0,0,K39+'KWh (Monthly) ENTRY LI'!L39)</f>
        <v>0</v>
      </c>
      <c r="M39" s="40">
        <f>IF('KWh (Monthly) ENTRY LI'!M$5=0,0,L39+'KWh (Monthly) ENTRY LI'!M39)</f>
        <v>0</v>
      </c>
      <c r="N39" s="40">
        <f>IF('KWh (Monthly) ENTRY LI'!N$5=0,0,M39+'KWh (Monthly) ENTRY LI'!N39)</f>
        <v>0</v>
      </c>
      <c r="O39" s="40">
        <f>IF('KWh (Monthly) ENTRY LI'!O$5=0,0,N39+'KWh (Monthly) ENTRY LI'!O39)</f>
        <v>0</v>
      </c>
      <c r="P39" s="40">
        <f>IF('KWh (Monthly) ENTRY LI'!P$5=0,0,O39+'KWh (Monthly) ENTRY LI'!P39)</f>
        <v>0</v>
      </c>
      <c r="Q39" s="40">
        <f>IF('KWh (Monthly) ENTRY LI'!Q$5=0,0,P39+'KWh (Monthly) ENTRY LI'!Q39)</f>
        <v>0</v>
      </c>
      <c r="R39" s="40">
        <f>IF('KWh (Monthly) ENTRY LI'!R$5=0,0,Q39+'KWh (Monthly) ENTRY LI'!R39)</f>
        <v>0</v>
      </c>
      <c r="S39" s="40">
        <f>IF('KWh (Monthly) ENTRY LI'!S$5=0,0,R39+'KWh (Monthly) ENTRY LI'!S39)</f>
        <v>0</v>
      </c>
      <c r="T39" s="40">
        <f>IF('KWh (Monthly) ENTRY LI'!T$5=0,0,S39+'KWh (Monthly) ENTRY LI'!T39)</f>
        <v>0</v>
      </c>
      <c r="U39" s="113">
        <f>T39+'KWh (Monthly) ENTRY LI'!U39</f>
        <v>0</v>
      </c>
      <c r="V39" s="40">
        <f>IF('KWh (Monthly) ENTRY LI'!V$5=0,0,U39+'KWh (Monthly) ENTRY LI'!V39)</f>
        <v>0</v>
      </c>
      <c r="W39" s="40">
        <f>IF('KWh (Monthly) ENTRY LI'!W$5=0,0,V39+'KWh (Monthly) ENTRY LI'!W39)</f>
        <v>0</v>
      </c>
      <c r="X39" s="40">
        <f>IF('KWh (Monthly) ENTRY LI'!X$5=0,0,W39+'KWh (Monthly) ENTRY LI'!X39)</f>
        <v>0</v>
      </c>
      <c r="Y39" s="40">
        <f>IF('KWh (Monthly) ENTRY LI'!Y$5=0,0,X39+'KWh (Monthly) ENTRY LI'!Y39)</f>
        <v>3369.7818884101002</v>
      </c>
      <c r="Z39" s="40">
        <f>IF('KWh (Monthly) ENTRY LI'!Z$5=0,0,Y39+'KWh (Monthly) ENTRY LI'!Z39)</f>
        <v>20229.951124412677</v>
      </c>
      <c r="AA39" s="40">
        <f>IF('KWh (Monthly) ENTRY LI'!AA$5=0,0,Z39+'KWh (Monthly) ENTRY LI'!AA39)</f>
        <v>27451.954854264324</v>
      </c>
      <c r="AB39" s="40">
        <f>IF('KWh (Monthly) ENTRY LI'!AB$5=0,0,AA39+'KWh (Monthly) ENTRY LI'!AB39)</f>
        <v>209209.79052801922</v>
      </c>
      <c r="AC39" s="40">
        <f>IF('KWh (Monthly) ENTRY LI'!AC$5=0,0,AB39+'KWh (Monthly) ENTRY LI'!AC39)</f>
        <v>209209.79052801922</v>
      </c>
      <c r="AD39" s="40">
        <f>IF('KWh (Monthly) ENTRY LI'!AD$5=0,0,AC39+'KWh (Monthly) ENTRY LI'!AD39)</f>
        <v>209209.79052801922</v>
      </c>
      <c r="AE39" s="40">
        <f>IF('KWh (Monthly) ENTRY LI'!AE$5=0,0,AD39+'KWh (Monthly) ENTRY LI'!AE39)</f>
        <v>209209.79052801922</v>
      </c>
      <c r="AF39" s="40">
        <f>IF('KWh (Monthly) ENTRY LI'!AF$5=0,0,AE39+'KWh (Monthly) ENTRY LI'!AF39)</f>
        <v>209209.79052801922</v>
      </c>
      <c r="AG39" s="40">
        <f>IF('KWh (Monthly) ENTRY LI'!AG$5=0,0,AF39+'KWh (Monthly) ENTRY LI'!AG39)</f>
        <v>504742.41690001031</v>
      </c>
      <c r="AH39" s="40">
        <f>IF('KWh (Monthly) ENTRY LI'!AH$5=0,0,AG39+'KWh (Monthly) ENTRY LI'!AH39)</f>
        <v>511972.90253507334</v>
      </c>
      <c r="AI39" s="40">
        <f>IF('KWh (Monthly) ENTRY LI'!AI$5=0,0,AH39+'KWh (Monthly) ENTRY LI'!AI39)</f>
        <v>511972.90253507334</v>
      </c>
      <c r="AJ39" s="40">
        <f>IF('KWh (Monthly) ENTRY LI'!AJ$5=0,0,AI39+'KWh (Monthly) ENTRY LI'!AJ39)</f>
        <v>712222.22307841294</v>
      </c>
      <c r="AK39" s="40">
        <f>IF('KWh (Monthly) ENTRY LI'!AK$5=0,0,AJ39+'KWh (Monthly) ENTRY LI'!AK39)</f>
        <v>1021262.2034714196</v>
      </c>
      <c r="AL39" s="40">
        <f>IF('KWh (Monthly) ENTRY LI'!AL$5=0,0,AK39+'KWh (Monthly) ENTRY LI'!AL39)</f>
        <v>1023771.4130981995</v>
      </c>
      <c r="AM39" s="40">
        <f>IF('KWh (Monthly) ENTRY LI'!AM$5=0,0,AL39+'KWh (Monthly) ENTRY LI'!AM39)</f>
        <v>1023771.4130981995</v>
      </c>
      <c r="AN39" s="40">
        <f>IF('KWh (Monthly) ENTRY LI'!AN$5=0,0,AM39+'KWh (Monthly) ENTRY LI'!AN39)</f>
        <v>1488552.9725849577</v>
      </c>
      <c r="AO39" s="83">
        <f>IF('KWh (Monthly) ENTRY LI'!AO$5=0,0,AN39+'KWh (Monthly) ENTRY LI'!AO39)</f>
        <v>1488552.9725849577</v>
      </c>
      <c r="AP39" s="83">
        <f>IF('KWh (Monthly) ENTRY LI'!AP$5=0,0,AO39+'KWh (Monthly) ENTRY LI'!AP39)</f>
        <v>1488552.9725849577</v>
      </c>
      <c r="AQ39" s="83">
        <f>IF('KWh (Monthly) ENTRY LI'!AQ$5=0,0,AP39+'KWh (Monthly) ENTRY LI'!AQ39)</f>
        <v>1488552.9725849577</v>
      </c>
      <c r="AR39" s="83">
        <f>IF('KWh (Monthly) ENTRY LI'!AR$5=0,0,AQ39+'KWh (Monthly) ENTRY LI'!AR39)</f>
        <v>1488552.9725849577</v>
      </c>
      <c r="AS39" s="83">
        <f>IF('KWh (Monthly) ENTRY LI'!AS$5=0,0,AR39+'KWh (Monthly) ENTRY LI'!AS39)</f>
        <v>1488552.9725849577</v>
      </c>
      <c r="AT39" s="83">
        <f>IF('KWh (Monthly) ENTRY LI'!AT$5=0,0,AS39+'KWh (Monthly) ENTRY LI'!AT39)</f>
        <v>1488552.9725849577</v>
      </c>
      <c r="AU39" s="83">
        <f>IF('KWh (Monthly) ENTRY LI'!AU$5=0,0,AT39+'KWh (Monthly) ENTRY LI'!AU39)</f>
        <v>1488552.9725849577</v>
      </c>
      <c r="AV39" s="83">
        <f>IF('KWh (Monthly) ENTRY LI'!AV$5=0,0,AU39+'KWh (Monthly) ENTRY LI'!AV39)</f>
        <v>1488552.9725849577</v>
      </c>
      <c r="AW39" s="83">
        <f>IF('KWh (Monthly) ENTRY LI'!AW$5=0,0,AV39+'KWh (Monthly) ENTRY LI'!AW39)</f>
        <v>1488552.9725849577</v>
      </c>
      <c r="AX39" s="83">
        <f>IF('KWh (Monthly) ENTRY LI'!AX$5=0,0,AW39+'KWh (Monthly) ENTRY LI'!AX39)</f>
        <v>1488552.9725849577</v>
      </c>
      <c r="AY39" s="83">
        <f>IF('KWh (Monthly) ENTRY LI'!AY$5=0,0,AX39+'KWh (Monthly) ENTRY LI'!AY39)</f>
        <v>1488552.9725849577</v>
      </c>
      <c r="AZ39" s="83">
        <f>IF('KWh (Monthly) ENTRY LI'!AZ$5=0,0,AY39+'KWh (Monthly) ENTRY LI'!AZ39)</f>
        <v>1488552.9725849577</v>
      </c>
      <c r="BA39" s="83">
        <f>IF('KWh (Monthly) ENTRY LI'!BA$5=0,0,AZ39+'KWh (Monthly) ENTRY LI'!BA39)</f>
        <v>1488552.9725849577</v>
      </c>
      <c r="BB39" s="83">
        <f>IF('KWh (Monthly) ENTRY LI'!BB$5=0,0,BA39+'KWh (Monthly) ENTRY LI'!BB39)</f>
        <v>0</v>
      </c>
      <c r="BC39" s="83">
        <f>IF('KWh (Monthly) ENTRY LI'!BC$5=0,0,BB39+'KWh (Monthly) ENTRY LI'!BC39)</f>
        <v>0</v>
      </c>
      <c r="BD39" s="83">
        <f>IF('KWh (Monthly) ENTRY LI'!BD$5=0,0,BC39+'KWh (Monthly) ENTRY LI'!BD39)</f>
        <v>0</v>
      </c>
      <c r="BE39" s="83">
        <f>IF('KWh (Monthly) ENTRY LI'!BE$5=0,0,BD39+'KWh (Monthly) ENTRY LI'!BE39)</f>
        <v>0</v>
      </c>
      <c r="BF39" s="83">
        <f>IF('KWh (Monthly) ENTRY LI'!BF$5=0,0,BE39+'KWh (Monthly) ENTRY LI'!BF39)</f>
        <v>0</v>
      </c>
      <c r="BG39" s="83">
        <f>IF('KWh (Monthly) ENTRY LI'!BG$5=0,0,BF39+'KWh (Monthly) ENTRY LI'!BG39)</f>
        <v>0</v>
      </c>
      <c r="BH39" s="83">
        <f>IF('KWh (Monthly) ENTRY LI'!BH$5=0,0,BG39+'KWh (Monthly) ENTRY LI'!BH39)</f>
        <v>0</v>
      </c>
      <c r="BI39" s="83">
        <f>IF('KWh (Monthly) ENTRY LI'!BI$5=0,0,BH39+'KWh (Monthly) ENTRY LI'!BI39)</f>
        <v>0</v>
      </c>
      <c r="BJ39" s="83">
        <f>IF('KWh (Monthly) ENTRY LI'!BJ$5=0,0,BI39+'KWh (Monthly) ENTRY LI'!BJ39)</f>
        <v>0</v>
      </c>
      <c r="BK39" s="83">
        <f>IF('KWh (Monthly) ENTRY LI'!BK$5=0,0,BJ39+'KWh (Monthly) ENTRY LI'!BK39)</f>
        <v>0</v>
      </c>
      <c r="BL39" s="83">
        <f>IF('KWh (Monthly) ENTRY LI'!BL$5=0,0,BK39+'KWh (Monthly) ENTRY LI'!BL39)</f>
        <v>0</v>
      </c>
      <c r="BM39" s="83">
        <f>IF('KWh (Monthly) ENTRY LI'!BM$5=0,0,BL39+'KWh (Monthly) ENTRY LI'!BM39)</f>
        <v>0</v>
      </c>
      <c r="BN39" s="83">
        <f>IF('KWh (Monthly) ENTRY LI'!BN$5=0,0,BM39+'KWh (Monthly) ENTRY LI'!BN39)</f>
        <v>0</v>
      </c>
      <c r="BO39" s="83">
        <f>IF('KWh (Monthly) ENTRY LI'!BO$5=0,0,BN39+'KWh (Monthly) ENTRY LI'!BO39)</f>
        <v>0</v>
      </c>
      <c r="BP39" s="83">
        <f>IF('KWh (Monthly) ENTRY LI'!BP$5=0,0,BO39+'KWh (Monthly) ENTRY LI'!BP39)</f>
        <v>0</v>
      </c>
      <c r="BQ39" s="83">
        <f>IF('KWh (Monthly) ENTRY LI'!BQ$5=0,0,BP39+'KWh (Monthly) ENTRY LI'!BQ39)</f>
        <v>0</v>
      </c>
      <c r="BR39" s="83">
        <f>IF('KWh (Monthly) ENTRY LI'!BR$5=0,0,BQ39+'KWh (Monthly) ENTRY LI'!BR39)</f>
        <v>0</v>
      </c>
      <c r="BS39" s="83">
        <f>IF('KWh (Monthly) ENTRY LI'!BS$5=0,0,BR39+'KWh (Monthly) ENTRY LI'!BS39)</f>
        <v>0</v>
      </c>
      <c r="BT39" s="83">
        <f>IF('KWh (Monthly) ENTRY LI'!BT$5=0,0,BS39+'KWh (Monthly) ENTRY LI'!BT39)</f>
        <v>0</v>
      </c>
      <c r="BU39" s="83">
        <f>IF('KWh (Monthly) ENTRY LI'!BU$5=0,0,BT39+'KWh (Monthly) ENTRY LI'!BU39)</f>
        <v>0</v>
      </c>
      <c r="BV39" s="83">
        <f>IF('KWh (Monthly) ENTRY LI'!BV$5=0,0,BU39+'KWh (Monthly) ENTRY LI'!BV39)</f>
        <v>0</v>
      </c>
      <c r="BW39" s="83">
        <f>IF('KWh (Monthly) ENTRY LI'!BW$5=0,0,BV39+'KWh (Monthly) ENTRY LI'!BW39)</f>
        <v>0</v>
      </c>
      <c r="BX39" s="83">
        <f>IF('KWh (Monthly) ENTRY LI'!BX$5=0,0,BW39+'KWh (Monthly) ENTRY LI'!BX39)</f>
        <v>0</v>
      </c>
      <c r="BY39" s="83">
        <f>IF('KWh (Monthly) ENTRY LI'!BY$5=0,0,BX39+'KWh (Monthly) ENTRY LI'!BY39)</f>
        <v>0</v>
      </c>
      <c r="BZ39" s="83">
        <f>IF('KWh (Monthly) ENTRY LI'!BZ$5=0,0,BY39+'KWh (Monthly) ENTRY LI'!BZ39)</f>
        <v>0</v>
      </c>
      <c r="CA39" s="83">
        <f>IF('KWh (Monthly) ENTRY LI'!CA$5=0,0,BZ39+'KWh (Monthly) ENTRY LI'!CA39)</f>
        <v>0</v>
      </c>
      <c r="CB39" s="83">
        <f>IF('KWh (Monthly) ENTRY LI'!CB$5=0,0,CA39+'KWh (Monthly) ENTRY LI'!CB39)</f>
        <v>0</v>
      </c>
      <c r="CC39" s="83">
        <f>IF('KWh (Monthly) ENTRY LI'!CC$5=0,0,CB39+'KWh (Monthly) ENTRY LI'!CC39)</f>
        <v>0</v>
      </c>
      <c r="CD39" s="83">
        <f>IF('KWh (Monthly) ENTRY LI'!CD$5=0,0,CC39+'KWh (Monthly) ENTRY LI'!CD39)</f>
        <v>0</v>
      </c>
      <c r="CE39" s="83">
        <f>IF('KWh (Monthly) ENTRY LI'!CE$5=0,0,CD39+'KWh (Monthly) ENTRY LI'!CE39)</f>
        <v>0</v>
      </c>
      <c r="CF39" s="83">
        <f>IF('KWh (Monthly) ENTRY LI'!CF$5=0,0,CE39+'KWh (Monthly) ENTRY LI'!CF39)</f>
        <v>0</v>
      </c>
      <c r="CG39" s="83">
        <f>IF('KWh (Monthly) ENTRY LI'!CG$5=0,0,CF39+'KWh (Monthly) ENTRY LI'!CG39)</f>
        <v>0</v>
      </c>
      <c r="CH39" s="83">
        <f>IF('KWh (Monthly) ENTRY LI'!CH$5=0,0,CG39+'KWh (Monthly) ENTRY LI'!CH39)</f>
        <v>0</v>
      </c>
      <c r="CI39" s="83">
        <f>IF('KWh (Monthly) ENTRY LI'!CI$5=0,0,CH39+'KWh (Monthly) ENTRY LI'!CI39)</f>
        <v>0</v>
      </c>
      <c r="CJ39" s="83">
        <f>IF('KWh (Monthly) ENTRY LI'!CJ$5=0,0,CI39+'KWh (Monthly) ENTRY LI'!CJ39)</f>
        <v>0</v>
      </c>
    </row>
    <row r="40" spans="1:88" x14ac:dyDescent="0.25">
      <c r="A40" s="241"/>
      <c r="B40" s="37" t="s">
        <v>12</v>
      </c>
      <c r="C40" s="40">
        <f>IF('KWh (Monthly) ENTRY LI'!C$5=0,0,'KWh (Monthly) ENTRY LI'!C40)</f>
        <v>0</v>
      </c>
      <c r="D40" s="40">
        <f>IF('KWh (Monthly) ENTRY LI'!D$5=0,0,C40+'KWh (Monthly) ENTRY LI'!D40)</f>
        <v>0</v>
      </c>
      <c r="E40" s="40">
        <f>IF('KWh (Monthly) ENTRY LI'!E$5=0,0,D40+'KWh (Monthly) ENTRY LI'!E40)</f>
        <v>0</v>
      </c>
      <c r="F40" s="40">
        <f>IF('KWh (Monthly) ENTRY LI'!F$5=0,0,E40+'KWh (Monthly) ENTRY LI'!F40)</f>
        <v>0</v>
      </c>
      <c r="G40" s="40">
        <f>IF('KWh (Monthly) ENTRY LI'!G$5=0,0,F40+'KWh (Monthly) ENTRY LI'!G40)</f>
        <v>0</v>
      </c>
      <c r="H40" s="40">
        <f>IF('KWh (Monthly) ENTRY LI'!H$5=0,0,G40+'KWh (Monthly) ENTRY LI'!H40)</f>
        <v>0</v>
      </c>
      <c r="I40" s="40">
        <f>IF('KWh (Monthly) ENTRY LI'!I$5=0,0,H40+'KWh (Monthly) ENTRY LI'!I40)</f>
        <v>0</v>
      </c>
      <c r="J40" s="40">
        <f>IF('KWh (Monthly) ENTRY LI'!J$5=0,0,I40+'KWh (Monthly) ENTRY LI'!J40)</f>
        <v>0</v>
      </c>
      <c r="K40" s="40">
        <f>IF('KWh (Monthly) ENTRY LI'!K$5=0,0,J40+'KWh (Monthly) ENTRY LI'!K40)</f>
        <v>0</v>
      </c>
      <c r="L40" s="40">
        <f>IF('KWh (Monthly) ENTRY LI'!L$5=0,0,K40+'KWh (Monthly) ENTRY LI'!L40)</f>
        <v>0</v>
      </c>
      <c r="M40" s="40">
        <f>IF('KWh (Monthly) ENTRY LI'!M$5=0,0,L40+'KWh (Monthly) ENTRY LI'!M40)</f>
        <v>0</v>
      </c>
      <c r="N40" s="40">
        <f>IF('KWh (Monthly) ENTRY LI'!N$5=0,0,M40+'KWh (Monthly) ENTRY LI'!N40)</f>
        <v>0</v>
      </c>
      <c r="O40" s="40">
        <f>IF('KWh (Monthly) ENTRY LI'!O$5=0,0,N40+'KWh (Monthly) ENTRY LI'!O40)</f>
        <v>0</v>
      </c>
      <c r="P40" s="40">
        <f>IF('KWh (Monthly) ENTRY LI'!P$5=0,0,O40+'KWh (Monthly) ENTRY LI'!P40)</f>
        <v>0</v>
      </c>
      <c r="Q40" s="40">
        <f>IF('KWh (Monthly) ENTRY LI'!Q$5=0,0,P40+'KWh (Monthly) ENTRY LI'!Q40)</f>
        <v>0</v>
      </c>
      <c r="R40" s="40">
        <f>IF('KWh (Monthly) ENTRY LI'!R$5=0,0,Q40+'KWh (Monthly) ENTRY LI'!R40)</f>
        <v>0</v>
      </c>
      <c r="S40" s="40">
        <f>IF('KWh (Monthly) ENTRY LI'!S$5=0,0,R40+'KWh (Monthly) ENTRY LI'!S40)</f>
        <v>0</v>
      </c>
      <c r="T40" s="40">
        <f>IF('KWh (Monthly) ENTRY LI'!T$5=0,0,S40+'KWh (Monthly) ENTRY LI'!T40)</f>
        <v>0</v>
      </c>
      <c r="U40" s="113">
        <f>T40+'KWh (Monthly) ENTRY LI'!U40</f>
        <v>0</v>
      </c>
      <c r="V40" s="40">
        <f>IF('KWh (Monthly) ENTRY LI'!V$5=0,0,U40+'KWh (Monthly) ENTRY LI'!V40)</f>
        <v>0</v>
      </c>
      <c r="W40" s="40">
        <f>IF('KWh (Monthly) ENTRY LI'!W$5=0,0,V40+'KWh (Monthly) ENTRY LI'!W40)</f>
        <v>0</v>
      </c>
      <c r="X40" s="40">
        <f>IF('KWh (Monthly) ENTRY LI'!X$5=0,0,W40+'KWh (Monthly) ENTRY LI'!X40)</f>
        <v>0</v>
      </c>
      <c r="Y40" s="40">
        <f>IF('KWh (Monthly) ENTRY LI'!Y$5=0,0,X40+'KWh (Monthly) ENTRY LI'!Y40)</f>
        <v>0</v>
      </c>
      <c r="Z40" s="40">
        <f>IF('KWh (Monthly) ENTRY LI'!Z$5=0,0,Y40+'KWh (Monthly) ENTRY LI'!Z40)</f>
        <v>0</v>
      </c>
      <c r="AA40" s="40">
        <f>IF('KWh (Monthly) ENTRY LI'!AA$5=0,0,Z40+'KWh (Monthly) ENTRY LI'!AA40)</f>
        <v>0</v>
      </c>
      <c r="AB40" s="40">
        <f>IF('KWh (Monthly) ENTRY LI'!AB$5=0,0,AA40+'KWh (Monthly) ENTRY LI'!AB40)</f>
        <v>0</v>
      </c>
      <c r="AC40" s="40">
        <f>IF('KWh (Monthly) ENTRY LI'!AC$5=0,0,AB40+'KWh (Monthly) ENTRY LI'!AC40)</f>
        <v>0</v>
      </c>
      <c r="AD40" s="40">
        <f>IF('KWh (Monthly) ENTRY LI'!AD$5=0,0,AC40+'KWh (Monthly) ENTRY LI'!AD40)</f>
        <v>0</v>
      </c>
      <c r="AE40" s="40">
        <f>IF('KWh (Monthly) ENTRY LI'!AE$5=0,0,AD40+'KWh (Monthly) ENTRY LI'!AE40)</f>
        <v>0</v>
      </c>
      <c r="AF40" s="40">
        <f>IF('KWh (Monthly) ENTRY LI'!AF$5=0,0,AE40+'KWh (Monthly) ENTRY LI'!AF40)</f>
        <v>0</v>
      </c>
      <c r="AG40" s="40">
        <f>IF('KWh (Monthly) ENTRY LI'!AG$5=0,0,AF40+'KWh (Monthly) ENTRY LI'!AG40)</f>
        <v>0</v>
      </c>
      <c r="AH40" s="40">
        <f>IF('KWh (Monthly) ENTRY LI'!AH$5=0,0,AG40+'KWh (Monthly) ENTRY LI'!AH40)</f>
        <v>0</v>
      </c>
      <c r="AI40" s="40">
        <f>IF('KWh (Monthly) ENTRY LI'!AI$5=0,0,AH40+'KWh (Monthly) ENTRY LI'!AI40)</f>
        <v>0</v>
      </c>
      <c r="AJ40" s="40">
        <f>IF('KWh (Monthly) ENTRY LI'!AJ$5=0,0,AI40+'KWh (Monthly) ENTRY LI'!AJ40)</f>
        <v>0</v>
      </c>
      <c r="AK40" s="40">
        <f>IF('KWh (Monthly) ENTRY LI'!AK$5=0,0,AJ40+'KWh (Monthly) ENTRY LI'!AK40)</f>
        <v>0</v>
      </c>
      <c r="AL40" s="40">
        <f>IF('KWh (Monthly) ENTRY LI'!AL$5=0,0,AK40+'KWh (Monthly) ENTRY LI'!AL40)</f>
        <v>0</v>
      </c>
      <c r="AM40" s="40">
        <f>IF('KWh (Monthly) ENTRY LI'!AM$5=0,0,AL40+'KWh (Monthly) ENTRY LI'!AM40)</f>
        <v>0</v>
      </c>
      <c r="AN40" s="40">
        <f>IF('KWh (Monthly) ENTRY LI'!AN$5=0,0,AM40+'KWh (Monthly) ENTRY LI'!AN40)</f>
        <v>0</v>
      </c>
      <c r="AO40" s="83">
        <f>IF('KWh (Monthly) ENTRY LI'!AO$5=0,0,AN40+'KWh (Monthly) ENTRY LI'!AO40)</f>
        <v>0</v>
      </c>
      <c r="AP40" s="83">
        <f>IF('KWh (Monthly) ENTRY LI'!AP$5=0,0,AO40+'KWh (Monthly) ENTRY LI'!AP40)</f>
        <v>0</v>
      </c>
      <c r="AQ40" s="83">
        <f>IF('KWh (Monthly) ENTRY LI'!AQ$5=0,0,AP40+'KWh (Monthly) ENTRY LI'!AQ40)</f>
        <v>0</v>
      </c>
      <c r="AR40" s="83">
        <f>IF('KWh (Monthly) ENTRY LI'!AR$5=0,0,AQ40+'KWh (Monthly) ENTRY LI'!AR40)</f>
        <v>0</v>
      </c>
      <c r="AS40" s="83">
        <f>IF('KWh (Monthly) ENTRY LI'!AS$5=0,0,AR40+'KWh (Monthly) ENTRY LI'!AS40)</f>
        <v>0</v>
      </c>
      <c r="AT40" s="83">
        <f>IF('KWh (Monthly) ENTRY LI'!AT$5=0,0,AS40+'KWh (Monthly) ENTRY LI'!AT40)</f>
        <v>0</v>
      </c>
      <c r="AU40" s="83">
        <f>IF('KWh (Monthly) ENTRY LI'!AU$5=0,0,AT40+'KWh (Monthly) ENTRY LI'!AU40)</f>
        <v>0</v>
      </c>
      <c r="AV40" s="83">
        <f>IF('KWh (Monthly) ENTRY LI'!AV$5=0,0,AU40+'KWh (Monthly) ENTRY LI'!AV40)</f>
        <v>0</v>
      </c>
      <c r="AW40" s="83">
        <f>IF('KWh (Monthly) ENTRY LI'!AW$5=0,0,AV40+'KWh (Monthly) ENTRY LI'!AW40)</f>
        <v>0</v>
      </c>
      <c r="AX40" s="83">
        <f>IF('KWh (Monthly) ENTRY LI'!AX$5=0,0,AW40+'KWh (Monthly) ENTRY LI'!AX40)</f>
        <v>0</v>
      </c>
      <c r="AY40" s="83">
        <f>IF('KWh (Monthly) ENTRY LI'!AY$5=0,0,AX40+'KWh (Monthly) ENTRY LI'!AY40)</f>
        <v>0</v>
      </c>
      <c r="AZ40" s="83">
        <f>IF('KWh (Monthly) ENTRY LI'!AZ$5=0,0,AY40+'KWh (Monthly) ENTRY LI'!AZ40)</f>
        <v>0</v>
      </c>
      <c r="BA40" s="83">
        <f>IF('KWh (Monthly) ENTRY LI'!BA$5=0,0,AZ40+'KWh (Monthly) ENTRY LI'!BA40)</f>
        <v>0</v>
      </c>
      <c r="BB40" s="83">
        <f>IF('KWh (Monthly) ENTRY LI'!BB$5=0,0,BA40+'KWh (Monthly) ENTRY LI'!BB40)</f>
        <v>0</v>
      </c>
      <c r="BC40" s="83">
        <f>IF('KWh (Monthly) ENTRY LI'!BC$5=0,0,BB40+'KWh (Monthly) ENTRY LI'!BC40)</f>
        <v>0</v>
      </c>
      <c r="BD40" s="83">
        <f>IF('KWh (Monthly) ENTRY LI'!BD$5=0,0,BC40+'KWh (Monthly) ENTRY LI'!BD40)</f>
        <v>0</v>
      </c>
      <c r="BE40" s="83">
        <f>IF('KWh (Monthly) ENTRY LI'!BE$5=0,0,BD40+'KWh (Monthly) ENTRY LI'!BE40)</f>
        <v>0</v>
      </c>
      <c r="BF40" s="83">
        <f>IF('KWh (Monthly) ENTRY LI'!BF$5=0,0,BE40+'KWh (Monthly) ENTRY LI'!BF40)</f>
        <v>0</v>
      </c>
      <c r="BG40" s="83">
        <f>IF('KWh (Monthly) ENTRY LI'!BG$5=0,0,BF40+'KWh (Monthly) ENTRY LI'!BG40)</f>
        <v>0</v>
      </c>
      <c r="BH40" s="83">
        <f>IF('KWh (Monthly) ENTRY LI'!BH$5=0,0,BG40+'KWh (Monthly) ENTRY LI'!BH40)</f>
        <v>0</v>
      </c>
      <c r="BI40" s="83">
        <f>IF('KWh (Monthly) ENTRY LI'!BI$5=0,0,BH40+'KWh (Monthly) ENTRY LI'!BI40)</f>
        <v>0</v>
      </c>
      <c r="BJ40" s="83">
        <f>IF('KWh (Monthly) ENTRY LI'!BJ$5=0,0,BI40+'KWh (Monthly) ENTRY LI'!BJ40)</f>
        <v>0</v>
      </c>
      <c r="BK40" s="83">
        <f>IF('KWh (Monthly) ENTRY LI'!BK$5=0,0,BJ40+'KWh (Monthly) ENTRY LI'!BK40)</f>
        <v>0</v>
      </c>
      <c r="BL40" s="83">
        <f>IF('KWh (Monthly) ENTRY LI'!BL$5=0,0,BK40+'KWh (Monthly) ENTRY LI'!BL40)</f>
        <v>0</v>
      </c>
      <c r="BM40" s="83">
        <f>IF('KWh (Monthly) ENTRY LI'!BM$5=0,0,BL40+'KWh (Monthly) ENTRY LI'!BM40)</f>
        <v>0</v>
      </c>
      <c r="BN40" s="83">
        <f>IF('KWh (Monthly) ENTRY LI'!BN$5=0,0,BM40+'KWh (Monthly) ENTRY LI'!BN40)</f>
        <v>0</v>
      </c>
      <c r="BO40" s="83">
        <f>IF('KWh (Monthly) ENTRY LI'!BO$5=0,0,BN40+'KWh (Monthly) ENTRY LI'!BO40)</f>
        <v>0</v>
      </c>
      <c r="BP40" s="83">
        <f>IF('KWh (Monthly) ENTRY LI'!BP$5=0,0,BO40+'KWh (Monthly) ENTRY LI'!BP40)</f>
        <v>0</v>
      </c>
      <c r="BQ40" s="83">
        <f>IF('KWh (Monthly) ENTRY LI'!BQ$5=0,0,BP40+'KWh (Monthly) ENTRY LI'!BQ40)</f>
        <v>0</v>
      </c>
      <c r="BR40" s="83">
        <f>IF('KWh (Monthly) ENTRY LI'!BR$5=0,0,BQ40+'KWh (Monthly) ENTRY LI'!BR40)</f>
        <v>0</v>
      </c>
      <c r="BS40" s="83">
        <f>IF('KWh (Monthly) ENTRY LI'!BS$5=0,0,BR40+'KWh (Monthly) ENTRY LI'!BS40)</f>
        <v>0</v>
      </c>
      <c r="BT40" s="83">
        <f>IF('KWh (Monthly) ENTRY LI'!BT$5=0,0,BS40+'KWh (Monthly) ENTRY LI'!BT40)</f>
        <v>0</v>
      </c>
      <c r="BU40" s="83">
        <f>IF('KWh (Monthly) ENTRY LI'!BU$5=0,0,BT40+'KWh (Monthly) ENTRY LI'!BU40)</f>
        <v>0</v>
      </c>
      <c r="BV40" s="83">
        <f>IF('KWh (Monthly) ENTRY LI'!BV$5=0,0,BU40+'KWh (Monthly) ENTRY LI'!BV40)</f>
        <v>0</v>
      </c>
      <c r="BW40" s="83">
        <f>IF('KWh (Monthly) ENTRY LI'!BW$5=0,0,BV40+'KWh (Monthly) ENTRY LI'!BW40)</f>
        <v>0</v>
      </c>
      <c r="BX40" s="83">
        <f>IF('KWh (Monthly) ENTRY LI'!BX$5=0,0,BW40+'KWh (Monthly) ENTRY LI'!BX40)</f>
        <v>0</v>
      </c>
      <c r="BY40" s="83">
        <f>IF('KWh (Monthly) ENTRY LI'!BY$5=0,0,BX40+'KWh (Monthly) ENTRY LI'!BY40)</f>
        <v>0</v>
      </c>
      <c r="BZ40" s="83">
        <f>IF('KWh (Monthly) ENTRY LI'!BZ$5=0,0,BY40+'KWh (Monthly) ENTRY LI'!BZ40)</f>
        <v>0</v>
      </c>
      <c r="CA40" s="83">
        <f>IF('KWh (Monthly) ENTRY LI'!CA$5=0,0,BZ40+'KWh (Monthly) ENTRY LI'!CA40)</f>
        <v>0</v>
      </c>
      <c r="CB40" s="83">
        <f>IF('KWh (Monthly) ENTRY LI'!CB$5=0,0,CA40+'KWh (Monthly) ENTRY LI'!CB40)</f>
        <v>0</v>
      </c>
      <c r="CC40" s="83">
        <f>IF('KWh (Monthly) ENTRY LI'!CC$5=0,0,CB40+'KWh (Monthly) ENTRY LI'!CC40)</f>
        <v>0</v>
      </c>
      <c r="CD40" s="83">
        <f>IF('KWh (Monthly) ENTRY LI'!CD$5=0,0,CC40+'KWh (Monthly) ENTRY LI'!CD40)</f>
        <v>0</v>
      </c>
      <c r="CE40" s="83">
        <f>IF('KWh (Monthly) ENTRY LI'!CE$5=0,0,CD40+'KWh (Monthly) ENTRY LI'!CE40)</f>
        <v>0</v>
      </c>
      <c r="CF40" s="83">
        <f>IF('KWh (Monthly) ENTRY LI'!CF$5=0,0,CE40+'KWh (Monthly) ENTRY LI'!CF40)</f>
        <v>0</v>
      </c>
      <c r="CG40" s="83">
        <f>IF('KWh (Monthly) ENTRY LI'!CG$5=0,0,CF40+'KWh (Monthly) ENTRY LI'!CG40)</f>
        <v>0</v>
      </c>
      <c r="CH40" s="83">
        <f>IF('KWh (Monthly) ENTRY LI'!CH$5=0,0,CG40+'KWh (Monthly) ENTRY LI'!CH40)</f>
        <v>0</v>
      </c>
      <c r="CI40" s="83">
        <f>IF('KWh (Monthly) ENTRY LI'!CI$5=0,0,CH40+'KWh (Monthly) ENTRY LI'!CI40)</f>
        <v>0</v>
      </c>
      <c r="CJ40" s="83">
        <f>IF('KWh (Monthly) ENTRY LI'!CJ$5=0,0,CI40+'KWh (Monthly) ENTRY LI'!CJ40)</f>
        <v>0</v>
      </c>
    </row>
    <row r="41" spans="1:88" x14ac:dyDescent="0.25">
      <c r="A41" s="241"/>
      <c r="B41" s="37" t="s">
        <v>3</v>
      </c>
      <c r="C41" s="40">
        <f>IF('KWh (Monthly) ENTRY LI'!C$5=0,0,'KWh (Monthly) ENTRY LI'!C41)</f>
        <v>0</v>
      </c>
      <c r="D41" s="40">
        <f>IF('KWh (Monthly) ENTRY LI'!D$5=0,0,C41+'KWh (Monthly) ENTRY LI'!D41)</f>
        <v>0</v>
      </c>
      <c r="E41" s="40">
        <f>IF('KWh (Monthly) ENTRY LI'!E$5=0,0,D41+'KWh (Monthly) ENTRY LI'!E41)</f>
        <v>0</v>
      </c>
      <c r="F41" s="40">
        <f>IF('KWh (Monthly) ENTRY LI'!F$5=0,0,E41+'KWh (Monthly) ENTRY LI'!F41)</f>
        <v>0</v>
      </c>
      <c r="G41" s="40">
        <f>IF('KWh (Monthly) ENTRY LI'!G$5=0,0,F41+'KWh (Monthly) ENTRY LI'!G41)</f>
        <v>0</v>
      </c>
      <c r="H41" s="40">
        <f>IF('KWh (Monthly) ENTRY LI'!H$5=0,0,G41+'KWh (Monthly) ENTRY LI'!H41)</f>
        <v>0</v>
      </c>
      <c r="I41" s="40">
        <f>IF('KWh (Monthly) ENTRY LI'!I$5=0,0,H41+'KWh (Monthly) ENTRY LI'!I41)</f>
        <v>0</v>
      </c>
      <c r="J41" s="40">
        <f>IF('KWh (Monthly) ENTRY LI'!J$5=0,0,I41+'KWh (Monthly) ENTRY LI'!J41)</f>
        <v>0</v>
      </c>
      <c r="K41" s="40">
        <f>IF('KWh (Monthly) ENTRY LI'!K$5=0,0,J41+'KWh (Monthly) ENTRY LI'!K41)</f>
        <v>0</v>
      </c>
      <c r="L41" s="40">
        <f>IF('KWh (Monthly) ENTRY LI'!L$5=0,0,K41+'KWh (Monthly) ENTRY LI'!L41)</f>
        <v>0</v>
      </c>
      <c r="M41" s="40">
        <f>IF('KWh (Monthly) ENTRY LI'!M$5=0,0,L41+'KWh (Monthly) ENTRY LI'!M41)</f>
        <v>0</v>
      </c>
      <c r="N41" s="40">
        <f>IF('KWh (Monthly) ENTRY LI'!N$5=0,0,M41+'KWh (Monthly) ENTRY LI'!N41)</f>
        <v>0</v>
      </c>
      <c r="O41" s="40">
        <f>IF('KWh (Monthly) ENTRY LI'!O$5=0,0,N41+'KWh (Monthly) ENTRY LI'!O41)</f>
        <v>0</v>
      </c>
      <c r="P41" s="40">
        <f>IF('KWh (Monthly) ENTRY LI'!P$5=0,0,O41+'KWh (Monthly) ENTRY LI'!P41)</f>
        <v>0</v>
      </c>
      <c r="Q41" s="40">
        <f>IF('KWh (Monthly) ENTRY LI'!Q$5=0,0,P41+'KWh (Monthly) ENTRY LI'!Q41)</f>
        <v>0</v>
      </c>
      <c r="R41" s="40">
        <f>IF('KWh (Monthly) ENTRY LI'!R$5=0,0,Q41+'KWh (Monthly) ENTRY LI'!R41)</f>
        <v>0</v>
      </c>
      <c r="S41" s="40">
        <f>IF('KWh (Monthly) ENTRY LI'!S$5=0,0,R41+'KWh (Monthly) ENTRY LI'!S41)</f>
        <v>0</v>
      </c>
      <c r="T41" s="40">
        <f>IF('KWh (Monthly) ENTRY LI'!T$5=0,0,S41+'KWh (Monthly) ENTRY LI'!T41)</f>
        <v>0</v>
      </c>
      <c r="U41" s="113">
        <f>T41+'KWh (Monthly) ENTRY LI'!U41</f>
        <v>0</v>
      </c>
      <c r="V41" s="40">
        <f>IF('KWh (Monthly) ENTRY LI'!V$5=0,0,U41+'KWh (Monthly) ENTRY LI'!V41)</f>
        <v>0</v>
      </c>
      <c r="W41" s="40">
        <f>IF('KWh (Monthly) ENTRY LI'!W$5=0,0,V41+'KWh (Monthly) ENTRY LI'!W41)</f>
        <v>0</v>
      </c>
      <c r="X41" s="40">
        <f>IF('KWh (Monthly) ENTRY LI'!X$5=0,0,W41+'KWh (Monthly) ENTRY LI'!X41)</f>
        <v>2872.5299713447384</v>
      </c>
      <c r="Y41" s="40">
        <f>IF('KWh (Monthly) ENTRY LI'!Y$5=0,0,X41+'KWh (Monthly) ENTRY LI'!Y41)</f>
        <v>2872.5299713447384</v>
      </c>
      <c r="Z41" s="40">
        <f>IF('KWh (Monthly) ENTRY LI'!Z$5=0,0,Y41+'KWh (Monthly) ENTRY LI'!Z41)</f>
        <v>2872.5299713447384</v>
      </c>
      <c r="AA41" s="40">
        <f>IF('KWh (Monthly) ENTRY LI'!AA$5=0,0,Z41+'KWh (Monthly) ENTRY LI'!AA41)</f>
        <v>2872.5299713447384</v>
      </c>
      <c r="AB41" s="40">
        <f>IF('KWh (Monthly) ENTRY LI'!AB$5=0,0,AA41+'KWh (Monthly) ENTRY LI'!AB41)</f>
        <v>2872.5299713447384</v>
      </c>
      <c r="AC41" s="40">
        <f>IF('KWh (Monthly) ENTRY LI'!AC$5=0,0,AB41+'KWh (Monthly) ENTRY LI'!AC41)</f>
        <v>2872.5299713447384</v>
      </c>
      <c r="AD41" s="40">
        <f>IF('KWh (Monthly) ENTRY LI'!AD$5=0,0,AC41+'KWh (Monthly) ENTRY LI'!AD41)</f>
        <v>2872.5299713447384</v>
      </c>
      <c r="AE41" s="40">
        <f>IF('KWh (Monthly) ENTRY LI'!AE$5=0,0,AD41+'KWh (Monthly) ENTRY LI'!AE41)</f>
        <v>2872.5299713447384</v>
      </c>
      <c r="AF41" s="40">
        <f>IF('KWh (Monthly) ENTRY LI'!AF$5=0,0,AE41+'KWh (Monthly) ENTRY LI'!AF41)</f>
        <v>2872.5299713447384</v>
      </c>
      <c r="AG41" s="40">
        <f>IF('KWh (Monthly) ENTRY LI'!AG$5=0,0,AF41+'KWh (Monthly) ENTRY LI'!AG41)</f>
        <v>2872.5299713447384</v>
      </c>
      <c r="AH41" s="40">
        <f>IF('KWh (Monthly) ENTRY LI'!AH$5=0,0,AG41+'KWh (Monthly) ENTRY LI'!AH41)</f>
        <v>19745.392234501196</v>
      </c>
      <c r="AI41" s="40">
        <f>IF('KWh (Monthly) ENTRY LI'!AI$5=0,0,AH41+'KWh (Monthly) ENTRY LI'!AI41)</f>
        <v>19745.392234501196</v>
      </c>
      <c r="AJ41" s="40">
        <f>IF('KWh (Monthly) ENTRY LI'!AJ$5=0,0,AI41+'KWh (Monthly) ENTRY LI'!AJ41)</f>
        <v>19745.392234501196</v>
      </c>
      <c r="AK41" s="40">
        <f>IF('KWh (Monthly) ENTRY LI'!AK$5=0,0,AJ41+'KWh (Monthly) ENTRY LI'!AK41)</f>
        <v>883922.43489719566</v>
      </c>
      <c r="AL41" s="40">
        <f>IF('KWh (Monthly) ENTRY LI'!AL$5=0,0,AK41+'KWh (Monthly) ENTRY LI'!AL41)</f>
        <v>883922.43489719566</v>
      </c>
      <c r="AM41" s="40">
        <f>IF('KWh (Monthly) ENTRY LI'!AM$5=0,0,AL41+'KWh (Monthly) ENTRY LI'!AM41)</f>
        <v>883922.43489719566</v>
      </c>
      <c r="AN41" s="40">
        <f>IF('KWh (Monthly) ENTRY LI'!AN$5=0,0,AM41+'KWh (Monthly) ENTRY LI'!AN41)</f>
        <v>885078.65584088257</v>
      </c>
      <c r="AO41" s="83">
        <f>IF('KWh (Monthly) ENTRY LI'!AO$5=0,0,AN41+'KWh (Monthly) ENTRY LI'!AO41)</f>
        <v>885078.65584088257</v>
      </c>
      <c r="AP41" s="83">
        <f>IF('KWh (Monthly) ENTRY LI'!AP$5=0,0,AO41+'KWh (Monthly) ENTRY LI'!AP41)</f>
        <v>885078.65584088257</v>
      </c>
      <c r="AQ41" s="83">
        <f>IF('KWh (Monthly) ENTRY LI'!AQ$5=0,0,AP41+'KWh (Monthly) ENTRY LI'!AQ41)</f>
        <v>885078.65584088257</v>
      </c>
      <c r="AR41" s="83">
        <f>IF('KWh (Monthly) ENTRY LI'!AR$5=0,0,AQ41+'KWh (Monthly) ENTRY LI'!AR41)</f>
        <v>885078.65584088257</v>
      </c>
      <c r="AS41" s="83">
        <f>IF('KWh (Monthly) ENTRY LI'!AS$5=0,0,AR41+'KWh (Monthly) ENTRY LI'!AS41)</f>
        <v>885078.65584088257</v>
      </c>
      <c r="AT41" s="83">
        <f>IF('KWh (Monthly) ENTRY LI'!AT$5=0,0,AS41+'KWh (Monthly) ENTRY LI'!AT41)</f>
        <v>885078.65584088257</v>
      </c>
      <c r="AU41" s="83">
        <f>IF('KWh (Monthly) ENTRY LI'!AU$5=0,0,AT41+'KWh (Monthly) ENTRY LI'!AU41)</f>
        <v>885078.65584088257</v>
      </c>
      <c r="AV41" s="83">
        <f>IF('KWh (Monthly) ENTRY LI'!AV$5=0,0,AU41+'KWh (Monthly) ENTRY LI'!AV41)</f>
        <v>885078.65584088257</v>
      </c>
      <c r="AW41" s="83">
        <f>IF('KWh (Monthly) ENTRY LI'!AW$5=0,0,AV41+'KWh (Monthly) ENTRY LI'!AW41)</f>
        <v>885078.65584088257</v>
      </c>
      <c r="AX41" s="83">
        <f>IF('KWh (Monthly) ENTRY LI'!AX$5=0,0,AW41+'KWh (Monthly) ENTRY LI'!AX41)</f>
        <v>885078.65584088257</v>
      </c>
      <c r="AY41" s="83">
        <f>IF('KWh (Monthly) ENTRY LI'!AY$5=0,0,AX41+'KWh (Monthly) ENTRY LI'!AY41)</f>
        <v>885078.65584088257</v>
      </c>
      <c r="AZ41" s="83">
        <f>IF('KWh (Monthly) ENTRY LI'!AZ$5=0,0,AY41+'KWh (Monthly) ENTRY LI'!AZ41)</f>
        <v>885078.65584088257</v>
      </c>
      <c r="BA41" s="83">
        <f>IF('KWh (Monthly) ENTRY LI'!BA$5=0,0,AZ41+'KWh (Monthly) ENTRY LI'!BA41)</f>
        <v>885078.65584088257</v>
      </c>
      <c r="BB41" s="83">
        <f>IF('KWh (Monthly) ENTRY LI'!BB$5=0,0,BA41+'KWh (Monthly) ENTRY LI'!BB41)</f>
        <v>0</v>
      </c>
      <c r="BC41" s="83">
        <f>IF('KWh (Monthly) ENTRY LI'!BC$5=0,0,BB41+'KWh (Monthly) ENTRY LI'!BC41)</f>
        <v>0</v>
      </c>
      <c r="BD41" s="83">
        <f>IF('KWh (Monthly) ENTRY LI'!BD$5=0,0,BC41+'KWh (Monthly) ENTRY LI'!BD41)</f>
        <v>0</v>
      </c>
      <c r="BE41" s="83">
        <f>IF('KWh (Monthly) ENTRY LI'!BE$5=0,0,BD41+'KWh (Monthly) ENTRY LI'!BE41)</f>
        <v>0</v>
      </c>
      <c r="BF41" s="83">
        <f>IF('KWh (Monthly) ENTRY LI'!BF$5=0,0,BE41+'KWh (Monthly) ENTRY LI'!BF41)</f>
        <v>0</v>
      </c>
      <c r="BG41" s="83">
        <f>IF('KWh (Monthly) ENTRY LI'!BG$5=0,0,BF41+'KWh (Monthly) ENTRY LI'!BG41)</f>
        <v>0</v>
      </c>
      <c r="BH41" s="83">
        <f>IF('KWh (Monthly) ENTRY LI'!BH$5=0,0,BG41+'KWh (Monthly) ENTRY LI'!BH41)</f>
        <v>0</v>
      </c>
      <c r="BI41" s="83">
        <f>IF('KWh (Monthly) ENTRY LI'!BI$5=0,0,BH41+'KWh (Monthly) ENTRY LI'!BI41)</f>
        <v>0</v>
      </c>
      <c r="BJ41" s="83">
        <f>IF('KWh (Monthly) ENTRY LI'!BJ$5=0,0,BI41+'KWh (Monthly) ENTRY LI'!BJ41)</f>
        <v>0</v>
      </c>
      <c r="BK41" s="83">
        <f>IF('KWh (Monthly) ENTRY LI'!BK$5=0,0,BJ41+'KWh (Monthly) ENTRY LI'!BK41)</f>
        <v>0</v>
      </c>
      <c r="BL41" s="83">
        <f>IF('KWh (Monthly) ENTRY LI'!BL$5=0,0,BK41+'KWh (Monthly) ENTRY LI'!BL41)</f>
        <v>0</v>
      </c>
      <c r="BM41" s="83">
        <f>IF('KWh (Monthly) ENTRY LI'!BM$5=0,0,BL41+'KWh (Monthly) ENTRY LI'!BM41)</f>
        <v>0</v>
      </c>
      <c r="BN41" s="83">
        <f>IF('KWh (Monthly) ENTRY LI'!BN$5=0,0,BM41+'KWh (Monthly) ENTRY LI'!BN41)</f>
        <v>0</v>
      </c>
      <c r="BO41" s="83">
        <f>IF('KWh (Monthly) ENTRY LI'!BO$5=0,0,BN41+'KWh (Monthly) ENTRY LI'!BO41)</f>
        <v>0</v>
      </c>
      <c r="BP41" s="83">
        <f>IF('KWh (Monthly) ENTRY LI'!BP$5=0,0,BO41+'KWh (Monthly) ENTRY LI'!BP41)</f>
        <v>0</v>
      </c>
      <c r="BQ41" s="83">
        <f>IF('KWh (Monthly) ENTRY LI'!BQ$5=0,0,BP41+'KWh (Monthly) ENTRY LI'!BQ41)</f>
        <v>0</v>
      </c>
      <c r="BR41" s="83">
        <f>IF('KWh (Monthly) ENTRY LI'!BR$5=0,0,BQ41+'KWh (Monthly) ENTRY LI'!BR41)</f>
        <v>0</v>
      </c>
      <c r="BS41" s="83">
        <f>IF('KWh (Monthly) ENTRY LI'!BS$5=0,0,BR41+'KWh (Monthly) ENTRY LI'!BS41)</f>
        <v>0</v>
      </c>
      <c r="BT41" s="83">
        <f>IF('KWh (Monthly) ENTRY LI'!BT$5=0,0,BS41+'KWh (Monthly) ENTRY LI'!BT41)</f>
        <v>0</v>
      </c>
      <c r="BU41" s="83">
        <f>IF('KWh (Monthly) ENTRY LI'!BU$5=0,0,BT41+'KWh (Monthly) ENTRY LI'!BU41)</f>
        <v>0</v>
      </c>
      <c r="BV41" s="83">
        <f>IF('KWh (Monthly) ENTRY LI'!BV$5=0,0,BU41+'KWh (Monthly) ENTRY LI'!BV41)</f>
        <v>0</v>
      </c>
      <c r="BW41" s="83">
        <f>IF('KWh (Monthly) ENTRY LI'!BW$5=0,0,BV41+'KWh (Monthly) ENTRY LI'!BW41)</f>
        <v>0</v>
      </c>
      <c r="BX41" s="83">
        <f>IF('KWh (Monthly) ENTRY LI'!BX$5=0,0,BW41+'KWh (Monthly) ENTRY LI'!BX41)</f>
        <v>0</v>
      </c>
      <c r="BY41" s="83">
        <f>IF('KWh (Monthly) ENTRY LI'!BY$5=0,0,BX41+'KWh (Monthly) ENTRY LI'!BY41)</f>
        <v>0</v>
      </c>
      <c r="BZ41" s="83">
        <f>IF('KWh (Monthly) ENTRY LI'!BZ$5=0,0,BY41+'KWh (Monthly) ENTRY LI'!BZ41)</f>
        <v>0</v>
      </c>
      <c r="CA41" s="83">
        <f>IF('KWh (Monthly) ENTRY LI'!CA$5=0,0,BZ41+'KWh (Monthly) ENTRY LI'!CA41)</f>
        <v>0</v>
      </c>
      <c r="CB41" s="83">
        <f>IF('KWh (Monthly) ENTRY LI'!CB$5=0,0,CA41+'KWh (Monthly) ENTRY LI'!CB41)</f>
        <v>0</v>
      </c>
      <c r="CC41" s="83">
        <f>IF('KWh (Monthly) ENTRY LI'!CC$5=0,0,CB41+'KWh (Monthly) ENTRY LI'!CC41)</f>
        <v>0</v>
      </c>
      <c r="CD41" s="83">
        <f>IF('KWh (Monthly) ENTRY LI'!CD$5=0,0,CC41+'KWh (Monthly) ENTRY LI'!CD41)</f>
        <v>0</v>
      </c>
      <c r="CE41" s="83">
        <f>IF('KWh (Monthly) ENTRY LI'!CE$5=0,0,CD41+'KWh (Monthly) ENTRY LI'!CE41)</f>
        <v>0</v>
      </c>
      <c r="CF41" s="83">
        <f>IF('KWh (Monthly) ENTRY LI'!CF$5=0,0,CE41+'KWh (Monthly) ENTRY LI'!CF41)</f>
        <v>0</v>
      </c>
      <c r="CG41" s="83">
        <f>IF('KWh (Monthly) ENTRY LI'!CG$5=0,0,CF41+'KWh (Monthly) ENTRY LI'!CG41)</f>
        <v>0</v>
      </c>
      <c r="CH41" s="83">
        <f>IF('KWh (Monthly) ENTRY LI'!CH$5=0,0,CG41+'KWh (Monthly) ENTRY LI'!CH41)</f>
        <v>0</v>
      </c>
      <c r="CI41" s="83">
        <f>IF('KWh (Monthly) ENTRY LI'!CI$5=0,0,CH41+'KWh (Monthly) ENTRY LI'!CI41)</f>
        <v>0</v>
      </c>
      <c r="CJ41" s="83">
        <f>IF('KWh (Monthly) ENTRY LI'!CJ$5=0,0,CI41+'KWh (Monthly) ENTRY LI'!CJ41)</f>
        <v>0</v>
      </c>
    </row>
    <row r="42" spans="1:88" x14ac:dyDescent="0.25">
      <c r="A42" s="241"/>
      <c r="B42" s="37" t="s">
        <v>13</v>
      </c>
      <c r="C42" s="40">
        <f>IF('KWh (Monthly) ENTRY LI'!C$5=0,0,'KWh (Monthly) ENTRY LI'!C42)</f>
        <v>0</v>
      </c>
      <c r="D42" s="40">
        <f>IF('KWh (Monthly) ENTRY LI'!D$5=0,0,C42+'KWh (Monthly) ENTRY LI'!D42)</f>
        <v>0</v>
      </c>
      <c r="E42" s="40">
        <f>IF('KWh (Monthly) ENTRY LI'!E$5=0,0,D42+'KWh (Monthly) ENTRY LI'!E42)</f>
        <v>0</v>
      </c>
      <c r="F42" s="40">
        <f>IF('KWh (Monthly) ENTRY LI'!F$5=0,0,E42+'KWh (Monthly) ENTRY LI'!F42)</f>
        <v>0</v>
      </c>
      <c r="G42" s="40">
        <f>IF('KWh (Monthly) ENTRY LI'!G$5=0,0,F42+'KWh (Monthly) ENTRY LI'!G42)</f>
        <v>0</v>
      </c>
      <c r="H42" s="40">
        <f>IF('KWh (Monthly) ENTRY LI'!H$5=0,0,G42+'KWh (Monthly) ENTRY LI'!H42)</f>
        <v>0</v>
      </c>
      <c r="I42" s="40">
        <f>IF('KWh (Monthly) ENTRY LI'!I$5=0,0,H42+'KWh (Monthly) ENTRY LI'!I42)</f>
        <v>0</v>
      </c>
      <c r="J42" s="40">
        <f>IF('KWh (Monthly) ENTRY LI'!J$5=0,0,I42+'KWh (Monthly) ENTRY LI'!J42)</f>
        <v>0</v>
      </c>
      <c r="K42" s="40">
        <f>IF('KWh (Monthly) ENTRY LI'!K$5=0,0,J42+'KWh (Monthly) ENTRY LI'!K42)</f>
        <v>0</v>
      </c>
      <c r="L42" s="40">
        <f>IF('KWh (Monthly) ENTRY LI'!L$5=0,0,K42+'KWh (Monthly) ENTRY LI'!L42)</f>
        <v>0</v>
      </c>
      <c r="M42" s="40">
        <f>IF('KWh (Monthly) ENTRY LI'!M$5=0,0,L42+'KWh (Monthly) ENTRY LI'!M42)</f>
        <v>0</v>
      </c>
      <c r="N42" s="40">
        <f>IF('KWh (Monthly) ENTRY LI'!N$5=0,0,M42+'KWh (Monthly) ENTRY LI'!N42)</f>
        <v>21918.300381446854</v>
      </c>
      <c r="O42" s="40">
        <f>IF('KWh (Monthly) ENTRY LI'!O$5=0,0,N42+'KWh (Monthly) ENTRY LI'!O42)</f>
        <v>21918.300381446854</v>
      </c>
      <c r="P42" s="40">
        <f>IF('KWh (Monthly) ENTRY LI'!P$5=0,0,O42+'KWh (Monthly) ENTRY LI'!P42)</f>
        <v>35256.712878814527</v>
      </c>
      <c r="Q42" s="40">
        <f>IF('KWh (Monthly) ENTRY LI'!Q$5=0,0,P42+'KWh (Monthly) ENTRY LI'!Q42)</f>
        <v>130567.62274293942</v>
      </c>
      <c r="R42" s="40">
        <f>IF('KWh (Monthly) ENTRY LI'!R$5=0,0,Q42+'KWh (Monthly) ENTRY LI'!R42)</f>
        <v>130567.62274293942</v>
      </c>
      <c r="S42" s="40">
        <f>IF('KWh (Monthly) ENTRY LI'!S$5=0,0,R42+'KWh (Monthly) ENTRY LI'!S42)</f>
        <v>130567.62274293942</v>
      </c>
      <c r="T42" s="40">
        <f>IF('KWh (Monthly) ENTRY LI'!T$5=0,0,S42+'KWh (Monthly) ENTRY LI'!T42)</f>
        <v>130567.62274293942</v>
      </c>
      <c r="U42" s="113">
        <f>T42+'KWh (Monthly) ENTRY LI'!U42</f>
        <v>130567.62274293942</v>
      </c>
      <c r="V42" s="40">
        <f>IF('KWh (Monthly) ENTRY LI'!V$5=0,0,U42+'KWh (Monthly) ENTRY LI'!V42)</f>
        <v>219106.24297801458</v>
      </c>
      <c r="W42" s="40">
        <f>IF('KWh (Monthly) ENTRY LI'!W$5=0,0,V42+'KWh (Monthly) ENTRY LI'!W42)</f>
        <v>219106.24297801458</v>
      </c>
      <c r="X42" s="40">
        <f>IF('KWh (Monthly) ENTRY LI'!X$5=0,0,W42+'KWh (Monthly) ENTRY LI'!X42)</f>
        <v>219247.68359001516</v>
      </c>
      <c r="Y42" s="40">
        <f>IF('KWh (Monthly) ENTRY LI'!Y$5=0,0,X42+'KWh (Monthly) ENTRY LI'!Y42)</f>
        <v>229157.37821900088</v>
      </c>
      <c r="Z42" s="40">
        <f>IF('KWh (Monthly) ENTRY LI'!Z$5=0,0,Y42+'KWh (Monthly) ENTRY LI'!Z42)</f>
        <v>278738.96363153181</v>
      </c>
      <c r="AA42" s="40">
        <f>IF('KWh (Monthly) ENTRY LI'!AA$5=0,0,Z42+'KWh (Monthly) ENTRY LI'!AA42)</f>
        <v>299977.08940411475</v>
      </c>
      <c r="AB42" s="40">
        <f>IF('KWh (Monthly) ENTRY LI'!AB$5=0,0,AA42+'KWh (Monthly) ENTRY LI'!AB42)</f>
        <v>834481.90532325057</v>
      </c>
      <c r="AC42" s="40">
        <f>IF('KWh (Monthly) ENTRY LI'!AC$5=0,0,AB42+'KWh (Monthly) ENTRY LI'!AC42)</f>
        <v>881745.72027398937</v>
      </c>
      <c r="AD42" s="40">
        <f>IF('KWh (Monthly) ENTRY LI'!AD$5=0,0,AC42+'KWh (Monthly) ENTRY LI'!AD42)</f>
        <v>957118.83097420656</v>
      </c>
      <c r="AE42" s="40">
        <f>IF('KWh (Monthly) ENTRY LI'!AE$5=0,0,AD42+'KWh (Monthly) ENTRY LI'!AE42)</f>
        <v>1024856.1972150092</v>
      </c>
      <c r="AF42" s="40">
        <f>IF('KWh (Monthly) ENTRY LI'!AF$5=0,0,AE42+'KWh (Monthly) ENTRY LI'!AF42)</f>
        <v>1225152.017176768</v>
      </c>
      <c r="AG42" s="40">
        <f>IF('KWh (Monthly) ENTRY LI'!AG$5=0,0,AF42+'KWh (Monthly) ENTRY LI'!AG42)</f>
        <v>1404520.9795955764</v>
      </c>
      <c r="AH42" s="40">
        <f>IF('KWh (Monthly) ENTRY LI'!AH$5=0,0,AG42+'KWh (Monthly) ENTRY LI'!AH42)</f>
        <v>1572177.3985998707</v>
      </c>
      <c r="AI42" s="40">
        <f>IF('KWh (Monthly) ENTRY LI'!AI$5=0,0,AH42+'KWh (Monthly) ENTRY LI'!AI42)</f>
        <v>2020330.3492220114</v>
      </c>
      <c r="AJ42" s="40">
        <f>IF('KWh (Monthly) ENTRY LI'!AJ$5=0,0,AI42+'KWh (Monthly) ENTRY LI'!AJ42)</f>
        <v>2448860.3658323642</v>
      </c>
      <c r="AK42" s="40">
        <f>IF('KWh (Monthly) ENTRY LI'!AK$5=0,0,AJ42+'KWh (Monthly) ENTRY LI'!AK42)</f>
        <v>2537375.7484087772</v>
      </c>
      <c r="AL42" s="40">
        <f>IF('KWh (Monthly) ENTRY LI'!AL$5=0,0,AK42+'KWh (Monthly) ENTRY LI'!AL42)</f>
        <v>2667715.720903893</v>
      </c>
      <c r="AM42" s="40">
        <f>IF('KWh (Monthly) ENTRY LI'!AM$5=0,0,AL42+'KWh (Monthly) ENTRY LI'!AM42)</f>
        <v>2982778.6121662944</v>
      </c>
      <c r="AN42" s="40">
        <f>IF('KWh (Monthly) ENTRY LI'!AN$5=0,0,AM42+'KWh (Monthly) ENTRY LI'!AN42)</f>
        <v>3827920.2202242929</v>
      </c>
      <c r="AO42" s="83">
        <f>IF('KWh (Monthly) ENTRY LI'!AO$5=0,0,AN42+'KWh (Monthly) ENTRY LI'!AO42)</f>
        <v>3827920.2202242929</v>
      </c>
      <c r="AP42" s="83">
        <f>IF('KWh (Monthly) ENTRY LI'!AP$5=0,0,AO42+'KWh (Monthly) ENTRY LI'!AP42)</f>
        <v>3827920.2202242929</v>
      </c>
      <c r="AQ42" s="83">
        <f>IF('KWh (Monthly) ENTRY LI'!AQ$5=0,0,AP42+'KWh (Monthly) ENTRY LI'!AQ42)</f>
        <v>3827920.2202242929</v>
      </c>
      <c r="AR42" s="83">
        <f>IF('KWh (Monthly) ENTRY LI'!AR$5=0,0,AQ42+'KWh (Monthly) ENTRY LI'!AR42)</f>
        <v>3827920.2202242929</v>
      </c>
      <c r="AS42" s="83">
        <f>IF('KWh (Monthly) ENTRY LI'!AS$5=0,0,AR42+'KWh (Monthly) ENTRY LI'!AS42)</f>
        <v>3827920.2202242929</v>
      </c>
      <c r="AT42" s="83">
        <f>IF('KWh (Monthly) ENTRY LI'!AT$5=0,0,AS42+'KWh (Monthly) ENTRY LI'!AT42)</f>
        <v>3827920.2202242929</v>
      </c>
      <c r="AU42" s="83">
        <f>IF('KWh (Monthly) ENTRY LI'!AU$5=0,0,AT42+'KWh (Monthly) ENTRY LI'!AU42)</f>
        <v>3827920.2202242929</v>
      </c>
      <c r="AV42" s="83">
        <f>IF('KWh (Monthly) ENTRY LI'!AV$5=0,0,AU42+'KWh (Monthly) ENTRY LI'!AV42)</f>
        <v>3827920.2202242929</v>
      </c>
      <c r="AW42" s="83">
        <f>IF('KWh (Monthly) ENTRY LI'!AW$5=0,0,AV42+'KWh (Monthly) ENTRY LI'!AW42)</f>
        <v>3827920.2202242929</v>
      </c>
      <c r="AX42" s="83">
        <f>IF('KWh (Monthly) ENTRY LI'!AX$5=0,0,AW42+'KWh (Monthly) ENTRY LI'!AX42)</f>
        <v>3827920.2202242929</v>
      </c>
      <c r="AY42" s="83">
        <f>IF('KWh (Monthly) ENTRY LI'!AY$5=0,0,AX42+'KWh (Monthly) ENTRY LI'!AY42)</f>
        <v>3827920.2202242929</v>
      </c>
      <c r="AZ42" s="83">
        <f>IF('KWh (Monthly) ENTRY LI'!AZ$5=0,0,AY42+'KWh (Monthly) ENTRY LI'!AZ42)</f>
        <v>3827920.2202242929</v>
      </c>
      <c r="BA42" s="83">
        <f>IF('KWh (Monthly) ENTRY LI'!BA$5=0,0,AZ42+'KWh (Monthly) ENTRY LI'!BA42)</f>
        <v>3827920.2202242929</v>
      </c>
      <c r="BB42" s="83">
        <f>IF('KWh (Monthly) ENTRY LI'!BB$5=0,0,BA42+'KWh (Monthly) ENTRY LI'!BB42)</f>
        <v>0</v>
      </c>
      <c r="BC42" s="83">
        <f>IF('KWh (Monthly) ENTRY LI'!BC$5=0,0,BB42+'KWh (Monthly) ENTRY LI'!BC42)</f>
        <v>0</v>
      </c>
      <c r="BD42" s="83">
        <f>IF('KWh (Monthly) ENTRY LI'!BD$5=0,0,BC42+'KWh (Monthly) ENTRY LI'!BD42)</f>
        <v>0</v>
      </c>
      <c r="BE42" s="83">
        <f>IF('KWh (Monthly) ENTRY LI'!BE$5=0,0,BD42+'KWh (Monthly) ENTRY LI'!BE42)</f>
        <v>0</v>
      </c>
      <c r="BF42" s="83">
        <f>IF('KWh (Monthly) ENTRY LI'!BF$5=0,0,BE42+'KWh (Monthly) ENTRY LI'!BF42)</f>
        <v>0</v>
      </c>
      <c r="BG42" s="83">
        <f>IF('KWh (Monthly) ENTRY LI'!BG$5=0,0,BF42+'KWh (Monthly) ENTRY LI'!BG42)</f>
        <v>0</v>
      </c>
      <c r="BH42" s="83">
        <f>IF('KWh (Monthly) ENTRY LI'!BH$5=0,0,BG42+'KWh (Monthly) ENTRY LI'!BH42)</f>
        <v>0</v>
      </c>
      <c r="BI42" s="83">
        <f>IF('KWh (Monthly) ENTRY LI'!BI$5=0,0,BH42+'KWh (Monthly) ENTRY LI'!BI42)</f>
        <v>0</v>
      </c>
      <c r="BJ42" s="83">
        <f>IF('KWh (Monthly) ENTRY LI'!BJ$5=0,0,BI42+'KWh (Monthly) ENTRY LI'!BJ42)</f>
        <v>0</v>
      </c>
      <c r="BK42" s="83">
        <f>IF('KWh (Monthly) ENTRY LI'!BK$5=0,0,BJ42+'KWh (Monthly) ENTRY LI'!BK42)</f>
        <v>0</v>
      </c>
      <c r="BL42" s="83">
        <f>IF('KWh (Monthly) ENTRY LI'!BL$5=0,0,BK42+'KWh (Monthly) ENTRY LI'!BL42)</f>
        <v>0</v>
      </c>
      <c r="BM42" s="83">
        <f>IF('KWh (Monthly) ENTRY LI'!BM$5=0,0,BL42+'KWh (Monthly) ENTRY LI'!BM42)</f>
        <v>0</v>
      </c>
      <c r="BN42" s="83">
        <f>IF('KWh (Monthly) ENTRY LI'!BN$5=0,0,BM42+'KWh (Monthly) ENTRY LI'!BN42)</f>
        <v>0</v>
      </c>
      <c r="BO42" s="83">
        <f>IF('KWh (Monthly) ENTRY LI'!BO$5=0,0,BN42+'KWh (Monthly) ENTRY LI'!BO42)</f>
        <v>0</v>
      </c>
      <c r="BP42" s="83">
        <f>IF('KWh (Monthly) ENTRY LI'!BP$5=0,0,BO42+'KWh (Monthly) ENTRY LI'!BP42)</f>
        <v>0</v>
      </c>
      <c r="BQ42" s="83">
        <f>IF('KWh (Monthly) ENTRY LI'!BQ$5=0,0,BP42+'KWh (Monthly) ENTRY LI'!BQ42)</f>
        <v>0</v>
      </c>
      <c r="BR42" s="83">
        <f>IF('KWh (Monthly) ENTRY LI'!BR$5=0,0,BQ42+'KWh (Monthly) ENTRY LI'!BR42)</f>
        <v>0</v>
      </c>
      <c r="BS42" s="83">
        <f>IF('KWh (Monthly) ENTRY LI'!BS$5=0,0,BR42+'KWh (Monthly) ENTRY LI'!BS42)</f>
        <v>0</v>
      </c>
      <c r="BT42" s="83">
        <f>IF('KWh (Monthly) ENTRY LI'!BT$5=0,0,BS42+'KWh (Monthly) ENTRY LI'!BT42)</f>
        <v>0</v>
      </c>
      <c r="BU42" s="83">
        <f>IF('KWh (Monthly) ENTRY LI'!BU$5=0,0,BT42+'KWh (Monthly) ENTRY LI'!BU42)</f>
        <v>0</v>
      </c>
      <c r="BV42" s="83">
        <f>IF('KWh (Monthly) ENTRY LI'!BV$5=0,0,BU42+'KWh (Monthly) ENTRY LI'!BV42)</f>
        <v>0</v>
      </c>
      <c r="BW42" s="83">
        <f>IF('KWh (Monthly) ENTRY LI'!BW$5=0,0,BV42+'KWh (Monthly) ENTRY LI'!BW42)</f>
        <v>0</v>
      </c>
      <c r="BX42" s="83">
        <f>IF('KWh (Monthly) ENTRY LI'!BX$5=0,0,BW42+'KWh (Monthly) ENTRY LI'!BX42)</f>
        <v>0</v>
      </c>
      <c r="BY42" s="83">
        <f>IF('KWh (Monthly) ENTRY LI'!BY$5=0,0,BX42+'KWh (Monthly) ENTRY LI'!BY42)</f>
        <v>0</v>
      </c>
      <c r="BZ42" s="83">
        <f>IF('KWh (Monthly) ENTRY LI'!BZ$5=0,0,BY42+'KWh (Monthly) ENTRY LI'!BZ42)</f>
        <v>0</v>
      </c>
      <c r="CA42" s="83">
        <f>IF('KWh (Monthly) ENTRY LI'!CA$5=0,0,BZ42+'KWh (Monthly) ENTRY LI'!CA42)</f>
        <v>0</v>
      </c>
      <c r="CB42" s="83">
        <f>IF('KWh (Monthly) ENTRY LI'!CB$5=0,0,CA42+'KWh (Monthly) ENTRY LI'!CB42)</f>
        <v>0</v>
      </c>
      <c r="CC42" s="83">
        <f>IF('KWh (Monthly) ENTRY LI'!CC$5=0,0,CB42+'KWh (Monthly) ENTRY LI'!CC42)</f>
        <v>0</v>
      </c>
      <c r="CD42" s="83">
        <f>IF('KWh (Monthly) ENTRY LI'!CD$5=0,0,CC42+'KWh (Monthly) ENTRY LI'!CD42)</f>
        <v>0</v>
      </c>
      <c r="CE42" s="83">
        <f>IF('KWh (Monthly) ENTRY LI'!CE$5=0,0,CD42+'KWh (Monthly) ENTRY LI'!CE42)</f>
        <v>0</v>
      </c>
      <c r="CF42" s="83">
        <f>IF('KWh (Monthly) ENTRY LI'!CF$5=0,0,CE42+'KWh (Monthly) ENTRY LI'!CF42)</f>
        <v>0</v>
      </c>
      <c r="CG42" s="83">
        <f>IF('KWh (Monthly) ENTRY LI'!CG$5=0,0,CF42+'KWh (Monthly) ENTRY LI'!CG42)</f>
        <v>0</v>
      </c>
      <c r="CH42" s="83">
        <f>IF('KWh (Monthly) ENTRY LI'!CH$5=0,0,CG42+'KWh (Monthly) ENTRY LI'!CH42)</f>
        <v>0</v>
      </c>
      <c r="CI42" s="83">
        <f>IF('KWh (Monthly) ENTRY LI'!CI$5=0,0,CH42+'KWh (Monthly) ENTRY LI'!CI42)</f>
        <v>0</v>
      </c>
      <c r="CJ42" s="83">
        <f>IF('KWh (Monthly) ENTRY LI'!CJ$5=0,0,CI42+'KWh (Monthly) ENTRY LI'!CJ42)</f>
        <v>0</v>
      </c>
    </row>
    <row r="43" spans="1:88" x14ac:dyDescent="0.25">
      <c r="A43" s="241"/>
      <c r="B43" s="37" t="s">
        <v>4</v>
      </c>
      <c r="C43" s="40">
        <f>IF('KWh (Monthly) ENTRY LI'!C$5=0,0,'KWh (Monthly) ENTRY LI'!C43)</f>
        <v>0</v>
      </c>
      <c r="D43" s="40">
        <f>IF('KWh (Monthly) ENTRY LI'!D$5=0,0,C43+'KWh (Monthly) ENTRY LI'!D43)</f>
        <v>0</v>
      </c>
      <c r="E43" s="40">
        <f>IF('KWh (Monthly) ENTRY LI'!E$5=0,0,D43+'KWh (Monthly) ENTRY LI'!E43)</f>
        <v>0</v>
      </c>
      <c r="F43" s="40">
        <f>IF('KWh (Monthly) ENTRY LI'!F$5=0,0,E43+'KWh (Monthly) ENTRY LI'!F43)</f>
        <v>0</v>
      </c>
      <c r="G43" s="40">
        <f>IF('KWh (Monthly) ENTRY LI'!G$5=0,0,F43+'KWh (Monthly) ENTRY LI'!G43)</f>
        <v>0</v>
      </c>
      <c r="H43" s="40">
        <f>IF('KWh (Monthly) ENTRY LI'!H$5=0,0,G43+'KWh (Monthly) ENTRY LI'!H43)</f>
        <v>0</v>
      </c>
      <c r="I43" s="40">
        <f>IF('KWh (Monthly) ENTRY LI'!I$5=0,0,H43+'KWh (Monthly) ENTRY LI'!I43)</f>
        <v>0</v>
      </c>
      <c r="J43" s="40">
        <f>IF('KWh (Monthly) ENTRY LI'!J$5=0,0,I43+'KWh (Monthly) ENTRY LI'!J43)</f>
        <v>0</v>
      </c>
      <c r="K43" s="40">
        <f>IF('KWh (Monthly) ENTRY LI'!K$5=0,0,J43+'KWh (Monthly) ENTRY LI'!K43)</f>
        <v>0</v>
      </c>
      <c r="L43" s="40">
        <f>IF('KWh (Monthly) ENTRY LI'!L$5=0,0,K43+'KWh (Monthly) ENTRY LI'!L43)</f>
        <v>0</v>
      </c>
      <c r="M43" s="40">
        <f>IF('KWh (Monthly) ENTRY LI'!M$5=0,0,L43+'KWh (Monthly) ENTRY LI'!M43)</f>
        <v>0</v>
      </c>
      <c r="N43" s="40">
        <f>IF('KWh (Monthly) ENTRY LI'!N$5=0,0,M43+'KWh (Monthly) ENTRY LI'!N43)</f>
        <v>0</v>
      </c>
      <c r="O43" s="40">
        <f>IF('KWh (Monthly) ENTRY LI'!O$5=0,0,N43+'KWh (Monthly) ENTRY LI'!O43)</f>
        <v>0</v>
      </c>
      <c r="P43" s="40">
        <f>IF('KWh (Monthly) ENTRY LI'!P$5=0,0,O43+'KWh (Monthly) ENTRY LI'!P43)</f>
        <v>0</v>
      </c>
      <c r="Q43" s="40">
        <f>IF('KWh (Monthly) ENTRY LI'!Q$5=0,0,P43+'KWh (Monthly) ENTRY LI'!Q43)</f>
        <v>0</v>
      </c>
      <c r="R43" s="40">
        <f>IF('KWh (Monthly) ENTRY LI'!R$5=0,0,Q43+'KWh (Monthly) ENTRY LI'!R43)</f>
        <v>0</v>
      </c>
      <c r="S43" s="40">
        <f>IF('KWh (Monthly) ENTRY LI'!S$5=0,0,R43+'KWh (Monthly) ENTRY LI'!S43)</f>
        <v>0</v>
      </c>
      <c r="T43" s="40">
        <f>IF('KWh (Monthly) ENTRY LI'!T$5=0,0,S43+'KWh (Monthly) ENTRY LI'!T43)</f>
        <v>0</v>
      </c>
      <c r="U43" s="113">
        <f>T43+'KWh (Monthly) ENTRY LI'!U43</f>
        <v>0</v>
      </c>
      <c r="V43" s="40">
        <f>IF('KWh (Monthly) ENTRY LI'!V$5=0,0,U43+'KWh (Monthly) ENTRY LI'!V43)</f>
        <v>0</v>
      </c>
      <c r="W43" s="40">
        <f>IF('KWh (Monthly) ENTRY LI'!W$5=0,0,V43+'KWh (Monthly) ENTRY LI'!W43)</f>
        <v>0</v>
      </c>
      <c r="X43" s="40">
        <f>IF('KWh (Monthly) ENTRY LI'!X$5=0,0,W43+'KWh (Monthly) ENTRY LI'!X43)</f>
        <v>0</v>
      </c>
      <c r="Y43" s="40">
        <f>IF('KWh (Monthly) ENTRY LI'!Y$5=0,0,X43+'KWh (Monthly) ENTRY LI'!Y43)</f>
        <v>139.12156201325288</v>
      </c>
      <c r="Z43" s="40">
        <f>IF('KWh (Monthly) ENTRY LI'!Z$5=0,0,Y43+'KWh (Monthly) ENTRY LI'!Z43)</f>
        <v>835.19423306293822</v>
      </c>
      <c r="AA43" s="40">
        <f>IF('KWh (Monthly) ENTRY LI'!AA$5=0,0,Z43+'KWh (Monthly) ENTRY LI'!AA43)</f>
        <v>1133.3549072650733</v>
      </c>
      <c r="AB43" s="40">
        <f>IF('KWh (Monthly) ENTRY LI'!AB$5=0,0,AA43+'KWh (Monthly) ENTRY LI'!AB43)</f>
        <v>8637.2334502800149</v>
      </c>
      <c r="AC43" s="40">
        <f>IF('KWh (Monthly) ENTRY LI'!AC$5=0,0,AB43+'KWh (Monthly) ENTRY LI'!AC43)</f>
        <v>9888.2241588457982</v>
      </c>
      <c r="AD43" s="40">
        <f>IF('KWh (Monthly) ENTRY LI'!AD$5=0,0,AC43+'KWh (Monthly) ENTRY LI'!AD43)</f>
        <v>11662.89814912417</v>
      </c>
      <c r="AE43" s="40">
        <f>IF('KWh (Monthly) ENTRY LI'!AE$5=0,0,AD43+'KWh (Monthly) ENTRY LI'!AE43)</f>
        <v>13455.788034933885</v>
      </c>
      <c r="AF43" s="40">
        <f>IF('KWh (Monthly) ENTRY LI'!AF$5=0,0,AE43+'KWh (Monthly) ENTRY LI'!AF43)</f>
        <v>18355.196824215484</v>
      </c>
      <c r="AG43" s="40">
        <f>IF('KWh (Monthly) ENTRY LI'!AG$5=0,0,AF43+'KWh (Monthly) ENTRY LI'!AG43)</f>
        <v>23102.780268863055</v>
      </c>
      <c r="AH43" s="40">
        <f>IF('KWh (Monthly) ENTRY LI'!AH$5=0,0,AG43+'KWh (Monthly) ENTRY LI'!AH43)</f>
        <v>27540.353127177255</v>
      </c>
      <c r="AI43" s="40">
        <f>IF('KWh (Monthly) ENTRY LI'!AI$5=0,0,AH43+'KWh (Monthly) ENTRY LI'!AI43)</f>
        <v>39402.179723886911</v>
      </c>
      <c r="AJ43" s="40">
        <f>IF('KWh (Monthly) ENTRY LI'!AJ$5=0,0,AI43+'KWh (Monthly) ENTRY LI'!AJ43)</f>
        <v>50744.621498420631</v>
      </c>
      <c r="AK43" s="40">
        <f>IF('KWh (Monthly) ENTRY LI'!AK$5=0,0,AJ43+'KWh (Monthly) ENTRY LI'!AK43)</f>
        <v>53087.469219952414</v>
      </c>
      <c r="AL43" s="40">
        <f>IF('KWh (Monthly) ENTRY LI'!AL$5=0,0,AK43+'KWh (Monthly) ENTRY LI'!AL43)</f>
        <v>56537.340854649156</v>
      </c>
      <c r="AM43" s="40">
        <f>IF('KWh (Monthly) ENTRY LI'!AM$5=0,0,AL43+'KWh (Monthly) ENTRY LI'!AM43)</f>
        <v>64876.505816130411</v>
      </c>
      <c r="AN43" s="40">
        <f>IF('KWh (Monthly) ENTRY LI'!AN$5=0,0,AM43+'KWh (Monthly) ENTRY LI'!AN43)</f>
        <v>87241.860199981587</v>
      </c>
      <c r="AO43" s="83">
        <f>IF('KWh (Monthly) ENTRY LI'!AO$5=0,0,AN43+'KWh (Monthly) ENTRY LI'!AO43)</f>
        <v>87241.860199981587</v>
      </c>
      <c r="AP43" s="83">
        <f>IF('KWh (Monthly) ENTRY LI'!AP$5=0,0,AO43+'KWh (Monthly) ENTRY LI'!AP43)</f>
        <v>87241.860199981587</v>
      </c>
      <c r="AQ43" s="83">
        <f>IF('KWh (Monthly) ENTRY LI'!AQ$5=0,0,AP43+'KWh (Monthly) ENTRY LI'!AQ43)</f>
        <v>87241.860199981587</v>
      </c>
      <c r="AR43" s="83">
        <f>IF('KWh (Monthly) ENTRY LI'!AR$5=0,0,AQ43+'KWh (Monthly) ENTRY LI'!AR43)</f>
        <v>87241.860199981587</v>
      </c>
      <c r="AS43" s="83">
        <f>IF('KWh (Monthly) ENTRY LI'!AS$5=0,0,AR43+'KWh (Monthly) ENTRY LI'!AS43)</f>
        <v>87241.860199981587</v>
      </c>
      <c r="AT43" s="83">
        <f>IF('KWh (Monthly) ENTRY LI'!AT$5=0,0,AS43+'KWh (Monthly) ENTRY LI'!AT43)</f>
        <v>87241.860199981587</v>
      </c>
      <c r="AU43" s="83">
        <f>IF('KWh (Monthly) ENTRY LI'!AU$5=0,0,AT43+'KWh (Monthly) ENTRY LI'!AU43)</f>
        <v>87241.860199981587</v>
      </c>
      <c r="AV43" s="83">
        <f>IF('KWh (Monthly) ENTRY LI'!AV$5=0,0,AU43+'KWh (Monthly) ENTRY LI'!AV43)</f>
        <v>87241.860199981587</v>
      </c>
      <c r="AW43" s="83">
        <f>IF('KWh (Monthly) ENTRY LI'!AW$5=0,0,AV43+'KWh (Monthly) ENTRY LI'!AW43)</f>
        <v>87241.860199981587</v>
      </c>
      <c r="AX43" s="83">
        <f>IF('KWh (Monthly) ENTRY LI'!AX$5=0,0,AW43+'KWh (Monthly) ENTRY LI'!AX43)</f>
        <v>87241.860199981587</v>
      </c>
      <c r="AY43" s="83">
        <f>IF('KWh (Monthly) ENTRY LI'!AY$5=0,0,AX43+'KWh (Monthly) ENTRY LI'!AY43)</f>
        <v>87241.860199981587</v>
      </c>
      <c r="AZ43" s="83">
        <f>IF('KWh (Monthly) ENTRY LI'!AZ$5=0,0,AY43+'KWh (Monthly) ENTRY LI'!AZ43)</f>
        <v>87241.860199981587</v>
      </c>
      <c r="BA43" s="83">
        <f>IF('KWh (Monthly) ENTRY LI'!BA$5=0,0,AZ43+'KWh (Monthly) ENTRY LI'!BA43)</f>
        <v>87241.860199981587</v>
      </c>
      <c r="BB43" s="83">
        <f>IF('KWh (Monthly) ENTRY LI'!BB$5=0,0,BA43+'KWh (Monthly) ENTRY LI'!BB43)</f>
        <v>0</v>
      </c>
      <c r="BC43" s="83">
        <f>IF('KWh (Monthly) ENTRY LI'!BC$5=0,0,BB43+'KWh (Monthly) ENTRY LI'!BC43)</f>
        <v>0</v>
      </c>
      <c r="BD43" s="83">
        <f>IF('KWh (Monthly) ENTRY LI'!BD$5=0,0,BC43+'KWh (Monthly) ENTRY LI'!BD43)</f>
        <v>0</v>
      </c>
      <c r="BE43" s="83">
        <f>IF('KWh (Monthly) ENTRY LI'!BE$5=0,0,BD43+'KWh (Monthly) ENTRY LI'!BE43)</f>
        <v>0</v>
      </c>
      <c r="BF43" s="83">
        <f>IF('KWh (Monthly) ENTRY LI'!BF$5=0,0,BE43+'KWh (Monthly) ENTRY LI'!BF43)</f>
        <v>0</v>
      </c>
      <c r="BG43" s="83">
        <f>IF('KWh (Monthly) ENTRY LI'!BG$5=0,0,BF43+'KWh (Monthly) ENTRY LI'!BG43)</f>
        <v>0</v>
      </c>
      <c r="BH43" s="83">
        <f>IF('KWh (Monthly) ENTRY LI'!BH$5=0,0,BG43+'KWh (Monthly) ENTRY LI'!BH43)</f>
        <v>0</v>
      </c>
      <c r="BI43" s="83">
        <f>IF('KWh (Monthly) ENTRY LI'!BI$5=0,0,BH43+'KWh (Monthly) ENTRY LI'!BI43)</f>
        <v>0</v>
      </c>
      <c r="BJ43" s="83">
        <f>IF('KWh (Monthly) ENTRY LI'!BJ$5=0,0,BI43+'KWh (Monthly) ENTRY LI'!BJ43)</f>
        <v>0</v>
      </c>
      <c r="BK43" s="83">
        <f>IF('KWh (Monthly) ENTRY LI'!BK$5=0,0,BJ43+'KWh (Monthly) ENTRY LI'!BK43)</f>
        <v>0</v>
      </c>
      <c r="BL43" s="83">
        <f>IF('KWh (Monthly) ENTRY LI'!BL$5=0,0,BK43+'KWh (Monthly) ENTRY LI'!BL43)</f>
        <v>0</v>
      </c>
      <c r="BM43" s="83">
        <f>IF('KWh (Monthly) ENTRY LI'!BM$5=0,0,BL43+'KWh (Monthly) ENTRY LI'!BM43)</f>
        <v>0</v>
      </c>
      <c r="BN43" s="83">
        <f>IF('KWh (Monthly) ENTRY LI'!BN$5=0,0,BM43+'KWh (Monthly) ENTRY LI'!BN43)</f>
        <v>0</v>
      </c>
      <c r="BO43" s="83">
        <f>IF('KWh (Monthly) ENTRY LI'!BO$5=0,0,BN43+'KWh (Monthly) ENTRY LI'!BO43)</f>
        <v>0</v>
      </c>
      <c r="BP43" s="83">
        <f>IF('KWh (Monthly) ENTRY LI'!BP$5=0,0,BO43+'KWh (Monthly) ENTRY LI'!BP43)</f>
        <v>0</v>
      </c>
      <c r="BQ43" s="83">
        <f>IF('KWh (Monthly) ENTRY LI'!BQ$5=0,0,BP43+'KWh (Monthly) ENTRY LI'!BQ43)</f>
        <v>0</v>
      </c>
      <c r="BR43" s="83">
        <f>IF('KWh (Monthly) ENTRY LI'!BR$5=0,0,BQ43+'KWh (Monthly) ENTRY LI'!BR43)</f>
        <v>0</v>
      </c>
      <c r="BS43" s="83">
        <f>IF('KWh (Monthly) ENTRY LI'!BS$5=0,0,BR43+'KWh (Monthly) ENTRY LI'!BS43)</f>
        <v>0</v>
      </c>
      <c r="BT43" s="83">
        <f>IF('KWh (Monthly) ENTRY LI'!BT$5=0,0,BS43+'KWh (Monthly) ENTRY LI'!BT43)</f>
        <v>0</v>
      </c>
      <c r="BU43" s="83">
        <f>IF('KWh (Monthly) ENTRY LI'!BU$5=0,0,BT43+'KWh (Monthly) ENTRY LI'!BU43)</f>
        <v>0</v>
      </c>
      <c r="BV43" s="83">
        <f>IF('KWh (Monthly) ENTRY LI'!BV$5=0,0,BU43+'KWh (Monthly) ENTRY LI'!BV43)</f>
        <v>0</v>
      </c>
      <c r="BW43" s="83">
        <f>IF('KWh (Monthly) ENTRY LI'!BW$5=0,0,BV43+'KWh (Monthly) ENTRY LI'!BW43)</f>
        <v>0</v>
      </c>
      <c r="BX43" s="83">
        <f>IF('KWh (Monthly) ENTRY LI'!BX$5=0,0,BW43+'KWh (Monthly) ENTRY LI'!BX43)</f>
        <v>0</v>
      </c>
      <c r="BY43" s="83">
        <f>IF('KWh (Monthly) ENTRY LI'!BY$5=0,0,BX43+'KWh (Monthly) ENTRY LI'!BY43)</f>
        <v>0</v>
      </c>
      <c r="BZ43" s="83">
        <f>IF('KWh (Monthly) ENTRY LI'!BZ$5=0,0,BY43+'KWh (Monthly) ENTRY LI'!BZ43)</f>
        <v>0</v>
      </c>
      <c r="CA43" s="83">
        <f>IF('KWh (Monthly) ENTRY LI'!CA$5=0,0,BZ43+'KWh (Monthly) ENTRY LI'!CA43)</f>
        <v>0</v>
      </c>
      <c r="CB43" s="83">
        <f>IF('KWh (Monthly) ENTRY LI'!CB$5=0,0,CA43+'KWh (Monthly) ENTRY LI'!CB43)</f>
        <v>0</v>
      </c>
      <c r="CC43" s="83">
        <f>IF('KWh (Monthly) ENTRY LI'!CC$5=0,0,CB43+'KWh (Monthly) ENTRY LI'!CC43)</f>
        <v>0</v>
      </c>
      <c r="CD43" s="83">
        <f>IF('KWh (Monthly) ENTRY LI'!CD$5=0,0,CC43+'KWh (Monthly) ENTRY LI'!CD43)</f>
        <v>0</v>
      </c>
      <c r="CE43" s="83">
        <f>IF('KWh (Monthly) ENTRY LI'!CE$5=0,0,CD43+'KWh (Monthly) ENTRY LI'!CE43)</f>
        <v>0</v>
      </c>
      <c r="CF43" s="83">
        <f>IF('KWh (Monthly) ENTRY LI'!CF$5=0,0,CE43+'KWh (Monthly) ENTRY LI'!CF43)</f>
        <v>0</v>
      </c>
      <c r="CG43" s="83">
        <f>IF('KWh (Monthly) ENTRY LI'!CG$5=0,0,CF43+'KWh (Monthly) ENTRY LI'!CG43)</f>
        <v>0</v>
      </c>
      <c r="CH43" s="83">
        <f>IF('KWh (Monthly) ENTRY LI'!CH$5=0,0,CG43+'KWh (Monthly) ENTRY LI'!CH43)</f>
        <v>0</v>
      </c>
      <c r="CI43" s="83">
        <f>IF('KWh (Monthly) ENTRY LI'!CI$5=0,0,CH43+'KWh (Monthly) ENTRY LI'!CI43)</f>
        <v>0</v>
      </c>
      <c r="CJ43" s="83">
        <f>IF('KWh (Monthly) ENTRY LI'!CJ$5=0,0,CI43+'KWh (Monthly) ENTRY LI'!CJ43)</f>
        <v>0</v>
      </c>
    </row>
    <row r="44" spans="1:88" x14ac:dyDescent="0.25">
      <c r="A44" s="242"/>
      <c r="B44" s="37" t="s">
        <v>14</v>
      </c>
      <c r="C44" s="40">
        <f>IF('KWh (Monthly) ENTRY LI'!C$5=0,0,'KWh (Monthly) ENTRY LI'!C44)</f>
        <v>0</v>
      </c>
      <c r="D44" s="40">
        <f>IF('KWh (Monthly) ENTRY LI'!D$5=0,0,C44+'KWh (Monthly) ENTRY LI'!D44)</f>
        <v>0</v>
      </c>
      <c r="E44" s="40">
        <f>IF('KWh (Monthly) ENTRY LI'!E$5=0,0,D44+'KWh (Monthly) ENTRY LI'!E44)</f>
        <v>0</v>
      </c>
      <c r="F44" s="40">
        <f>IF('KWh (Monthly) ENTRY LI'!F$5=0,0,E44+'KWh (Monthly) ENTRY LI'!F44)</f>
        <v>0</v>
      </c>
      <c r="G44" s="40">
        <f>IF('KWh (Monthly) ENTRY LI'!G$5=0,0,F44+'KWh (Monthly) ENTRY LI'!G44)</f>
        <v>0</v>
      </c>
      <c r="H44" s="40">
        <f>IF('KWh (Monthly) ENTRY LI'!H$5=0,0,G44+'KWh (Monthly) ENTRY LI'!H44)</f>
        <v>0</v>
      </c>
      <c r="I44" s="40">
        <f>IF('KWh (Monthly) ENTRY LI'!I$5=0,0,H44+'KWh (Monthly) ENTRY LI'!I44)</f>
        <v>0</v>
      </c>
      <c r="J44" s="40">
        <f>IF('KWh (Monthly) ENTRY LI'!J$5=0,0,I44+'KWh (Monthly) ENTRY LI'!J44)</f>
        <v>0</v>
      </c>
      <c r="K44" s="40">
        <f>IF('KWh (Monthly) ENTRY LI'!K$5=0,0,J44+'KWh (Monthly) ENTRY LI'!K44)</f>
        <v>0</v>
      </c>
      <c r="L44" s="40">
        <f>IF('KWh (Monthly) ENTRY LI'!L$5=0,0,K44+'KWh (Monthly) ENTRY LI'!L44)</f>
        <v>0</v>
      </c>
      <c r="M44" s="40">
        <f>IF('KWh (Monthly) ENTRY LI'!M$5=0,0,L44+'KWh (Monthly) ENTRY LI'!M44)</f>
        <v>0</v>
      </c>
      <c r="N44" s="40">
        <f>IF('KWh (Monthly) ENTRY LI'!N$5=0,0,M44+'KWh (Monthly) ENTRY LI'!N44)</f>
        <v>0</v>
      </c>
      <c r="O44" s="40">
        <f>IF('KWh (Monthly) ENTRY LI'!O$5=0,0,N44+'KWh (Monthly) ENTRY LI'!O44)</f>
        <v>0</v>
      </c>
      <c r="P44" s="40">
        <f>IF('KWh (Monthly) ENTRY LI'!P$5=0,0,O44+'KWh (Monthly) ENTRY LI'!P44)</f>
        <v>0</v>
      </c>
      <c r="Q44" s="40">
        <f>IF('KWh (Monthly) ENTRY LI'!Q$5=0,0,P44+'KWh (Monthly) ENTRY LI'!Q44)</f>
        <v>0</v>
      </c>
      <c r="R44" s="40">
        <f>IF('KWh (Monthly) ENTRY LI'!R$5=0,0,Q44+'KWh (Monthly) ENTRY LI'!R44)</f>
        <v>0</v>
      </c>
      <c r="S44" s="40">
        <f>IF('KWh (Monthly) ENTRY LI'!S$5=0,0,R44+'KWh (Monthly) ENTRY LI'!S44)</f>
        <v>0</v>
      </c>
      <c r="T44" s="40">
        <f>IF('KWh (Monthly) ENTRY LI'!T$5=0,0,S44+'KWh (Monthly) ENTRY LI'!T44)</f>
        <v>0</v>
      </c>
      <c r="U44" s="113">
        <f>T44+'KWh (Monthly) ENTRY LI'!U44</f>
        <v>0</v>
      </c>
      <c r="V44" s="40">
        <f>IF('KWh (Monthly) ENTRY LI'!V$5=0,0,U44+'KWh (Monthly) ENTRY LI'!V44)</f>
        <v>0</v>
      </c>
      <c r="W44" s="40">
        <f>IF('KWh (Monthly) ENTRY LI'!W$5=0,0,V44+'KWh (Monthly) ENTRY LI'!W44)</f>
        <v>0</v>
      </c>
      <c r="X44" s="40">
        <f>IF('KWh (Monthly) ENTRY LI'!X$5=0,0,W44+'KWh (Monthly) ENTRY LI'!X44)</f>
        <v>0</v>
      </c>
      <c r="Y44" s="40">
        <f>IF('KWh (Monthly) ENTRY LI'!Y$5=0,0,X44+'KWh (Monthly) ENTRY LI'!Y44)</f>
        <v>0</v>
      </c>
      <c r="Z44" s="40">
        <f>IF('KWh (Monthly) ENTRY LI'!Z$5=0,0,Y44+'KWh (Monthly) ENTRY LI'!Z44)</f>
        <v>0</v>
      </c>
      <c r="AA44" s="40">
        <f>IF('KWh (Monthly) ENTRY LI'!AA$5=0,0,Z44+'KWh (Monthly) ENTRY LI'!AA44)</f>
        <v>0</v>
      </c>
      <c r="AB44" s="40">
        <f>IF('KWh (Monthly) ENTRY LI'!AB$5=0,0,AA44+'KWh (Monthly) ENTRY LI'!AB44)</f>
        <v>0</v>
      </c>
      <c r="AC44" s="40">
        <f>IF('KWh (Monthly) ENTRY LI'!AC$5=0,0,AB44+'KWh (Monthly) ENTRY LI'!AC44)</f>
        <v>0</v>
      </c>
      <c r="AD44" s="40">
        <f>IF('KWh (Monthly) ENTRY LI'!AD$5=0,0,AC44+'KWh (Monthly) ENTRY LI'!AD44)</f>
        <v>0</v>
      </c>
      <c r="AE44" s="40">
        <f>IF('KWh (Monthly) ENTRY LI'!AE$5=0,0,AD44+'KWh (Monthly) ENTRY LI'!AE44)</f>
        <v>0</v>
      </c>
      <c r="AF44" s="40">
        <f>IF('KWh (Monthly) ENTRY LI'!AF$5=0,0,AE44+'KWh (Monthly) ENTRY LI'!AF44)</f>
        <v>0</v>
      </c>
      <c r="AG44" s="40">
        <f>IF('KWh (Monthly) ENTRY LI'!AG$5=0,0,AF44+'KWh (Monthly) ENTRY LI'!AG44)</f>
        <v>0</v>
      </c>
      <c r="AH44" s="40">
        <f>IF('KWh (Monthly) ENTRY LI'!AH$5=0,0,AG44+'KWh (Monthly) ENTRY LI'!AH44)</f>
        <v>0</v>
      </c>
      <c r="AI44" s="40">
        <f>IF('KWh (Monthly) ENTRY LI'!AI$5=0,0,AH44+'KWh (Monthly) ENTRY LI'!AI44)</f>
        <v>0</v>
      </c>
      <c r="AJ44" s="40">
        <f>IF('KWh (Monthly) ENTRY LI'!AJ$5=0,0,AI44+'KWh (Monthly) ENTRY LI'!AJ44)</f>
        <v>0</v>
      </c>
      <c r="AK44" s="40">
        <f>IF('KWh (Monthly) ENTRY LI'!AK$5=0,0,AJ44+'KWh (Monthly) ENTRY LI'!AK44)</f>
        <v>0</v>
      </c>
      <c r="AL44" s="40">
        <f>IF('KWh (Monthly) ENTRY LI'!AL$5=0,0,AK44+'KWh (Monthly) ENTRY LI'!AL44)</f>
        <v>0</v>
      </c>
      <c r="AM44" s="40">
        <f>IF('KWh (Monthly) ENTRY LI'!AM$5=0,0,AL44+'KWh (Monthly) ENTRY LI'!AM44)</f>
        <v>0</v>
      </c>
      <c r="AN44" s="40">
        <f>IF('KWh (Monthly) ENTRY LI'!AN$5=0,0,AM44+'KWh (Monthly) ENTRY LI'!AN44)</f>
        <v>0</v>
      </c>
      <c r="AO44" s="83">
        <f>IF('KWh (Monthly) ENTRY LI'!AO$5=0,0,AN44+'KWh (Monthly) ENTRY LI'!AO44)</f>
        <v>0</v>
      </c>
      <c r="AP44" s="83">
        <f>IF('KWh (Monthly) ENTRY LI'!AP$5=0,0,AO44+'KWh (Monthly) ENTRY LI'!AP44)</f>
        <v>0</v>
      </c>
      <c r="AQ44" s="83">
        <f>IF('KWh (Monthly) ENTRY LI'!AQ$5=0,0,AP44+'KWh (Monthly) ENTRY LI'!AQ44)</f>
        <v>0</v>
      </c>
      <c r="AR44" s="83">
        <f>IF('KWh (Monthly) ENTRY LI'!AR$5=0,0,AQ44+'KWh (Monthly) ENTRY LI'!AR44)</f>
        <v>0</v>
      </c>
      <c r="AS44" s="83">
        <f>IF('KWh (Monthly) ENTRY LI'!AS$5=0,0,AR44+'KWh (Monthly) ENTRY LI'!AS44)</f>
        <v>0</v>
      </c>
      <c r="AT44" s="83">
        <f>IF('KWh (Monthly) ENTRY LI'!AT$5=0,0,AS44+'KWh (Monthly) ENTRY LI'!AT44)</f>
        <v>0</v>
      </c>
      <c r="AU44" s="83">
        <f>IF('KWh (Monthly) ENTRY LI'!AU$5=0,0,AT44+'KWh (Monthly) ENTRY LI'!AU44)</f>
        <v>0</v>
      </c>
      <c r="AV44" s="83">
        <f>IF('KWh (Monthly) ENTRY LI'!AV$5=0,0,AU44+'KWh (Monthly) ENTRY LI'!AV44)</f>
        <v>0</v>
      </c>
      <c r="AW44" s="83">
        <f>IF('KWh (Monthly) ENTRY LI'!AW$5=0,0,AV44+'KWh (Monthly) ENTRY LI'!AW44)</f>
        <v>0</v>
      </c>
      <c r="AX44" s="83">
        <f>IF('KWh (Monthly) ENTRY LI'!AX$5=0,0,AW44+'KWh (Monthly) ENTRY LI'!AX44)</f>
        <v>0</v>
      </c>
      <c r="AY44" s="83">
        <f>IF('KWh (Monthly) ENTRY LI'!AY$5=0,0,AX44+'KWh (Monthly) ENTRY LI'!AY44)</f>
        <v>0</v>
      </c>
      <c r="AZ44" s="83">
        <f>IF('KWh (Monthly) ENTRY LI'!AZ$5=0,0,AY44+'KWh (Monthly) ENTRY LI'!AZ44)</f>
        <v>0</v>
      </c>
      <c r="BA44" s="83">
        <f>IF('KWh (Monthly) ENTRY LI'!BA$5=0,0,AZ44+'KWh (Monthly) ENTRY LI'!BA44)</f>
        <v>0</v>
      </c>
      <c r="BB44" s="83">
        <f>IF('KWh (Monthly) ENTRY LI'!BB$5=0,0,BA44+'KWh (Monthly) ENTRY LI'!BB44)</f>
        <v>0</v>
      </c>
      <c r="BC44" s="83">
        <f>IF('KWh (Monthly) ENTRY LI'!BC$5=0,0,BB44+'KWh (Monthly) ENTRY LI'!BC44)</f>
        <v>0</v>
      </c>
      <c r="BD44" s="83">
        <f>IF('KWh (Monthly) ENTRY LI'!BD$5=0,0,BC44+'KWh (Monthly) ENTRY LI'!BD44)</f>
        <v>0</v>
      </c>
      <c r="BE44" s="83">
        <f>IF('KWh (Monthly) ENTRY LI'!BE$5=0,0,BD44+'KWh (Monthly) ENTRY LI'!BE44)</f>
        <v>0</v>
      </c>
      <c r="BF44" s="83">
        <f>IF('KWh (Monthly) ENTRY LI'!BF$5=0,0,BE44+'KWh (Monthly) ENTRY LI'!BF44)</f>
        <v>0</v>
      </c>
      <c r="BG44" s="83">
        <f>IF('KWh (Monthly) ENTRY LI'!BG$5=0,0,BF44+'KWh (Monthly) ENTRY LI'!BG44)</f>
        <v>0</v>
      </c>
      <c r="BH44" s="83">
        <f>IF('KWh (Monthly) ENTRY LI'!BH$5=0,0,BG44+'KWh (Monthly) ENTRY LI'!BH44)</f>
        <v>0</v>
      </c>
      <c r="BI44" s="83">
        <f>IF('KWh (Monthly) ENTRY LI'!BI$5=0,0,BH44+'KWh (Monthly) ENTRY LI'!BI44)</f>
        <v>0</v>
      </c>
      <c r="BJ44" s="83">
        <f>IF('KWh (Monthly) ENTRY LI'!BJ$5=0,0,BI44+'KWh (Monthly) ENTRY LI'!BJ44)</f>
        <v>0</v>
      </c>
      <c r="BK44" s="83">
        <f>IF('KWh (Monthly) ENTRY LI'!BK$5=0,0,BJ44+'KWh (Monthly) ENTRY LI'!BK44)</f>
        <v>0</v>
      </c>
      <c r="BL44" s="83">
        <f>IF('KWh (Monthly) ENTRY LI'!BL$5=0,0,BK44+'KWh (Monthly) ENTRY LI'!BL44)</f>
        <v>0</v>
      </c>
      <c r="BM44" s="83">
        <f>IF('KWh (Monthly) ENTRY LI'!BM$5=0,0,BL44+'KWh (Monthly) ENTRY LI'!BM44)</f>
        <v>0</v>
      </c>
      <c r="BN44" s="83">
        <f>IF('KWh (Monthly) ENTRY LI'!BN$5=0,0,BM44+'KWh (Monthly) ENTRY LI'!BN44)</f>
        <v>0</v>
      </c>
      <c r="BO44" s="83">
        <f>IF('KWh (Monthly) ENTRY LI'!BO$5=0,0,BN44+'KWh (Monthly) ENTRY LI'!BO44)</f>
        <v>0</v>
      </c>
      <c r="BP44" s="83">
        <f>IF('KWh (Monthly) ENTRY LI'!BP$5=0,0,BO44+'KWh (Monthly) ENTRY LI'!BP44)</f>
        <v>0</v>
      </c>
      <c r="BQ44" s="83">
        <f>IF('KWh (Monthly) ENTRY LI'!BQ$5=0,0,BP44+'KWh (Monthly) ENTRY LI'!BQ44)</f>
        <v>0</v>
      </c>
      <c r="BR44" s="83">
        <f>IF('KWh (Monthly) ENTRY LI'!BR$5=0,0,BQ44+'KWh (Monthly) ENTRY LI'!BR44)</f>
        <v>0</v>
      </c>
      <c r="BS44" s="83">
        <f>IF('KWh (Monthly) ENTRY LI'!BS$5=0,0,BR44+'KWh (Monthly) ENTRY LI'!BS44)</f>
        <v>0</v>
      </c>
      <c r="BT44" s="83">
        <f>IF('KWh (Monthly) ENTRY LI'!BT$5=0,0,BS44+'KWh (Monthly) ENTRY LI'!BT44)</f>
        <v>0</v>
      </c>
      <c r="BU44" s="83">
        <f>IF('KWh (Monthly) ENTRY LI'!BU$5=0,0,BT44+'KWh (Monthly) ENTRY LI'!BU44)</f>
        <v>0</v>
      </c>
      <c r="BV44" s="83">
        <f>IF('KWh (Monthly) ENTRY LI'!BV$5=0,0,BU44+'KWh (Monthly) ENTRY LI'!BV44)</f>
        <v>0</v>
      </c>
      <c r="BW44" s="83">
        <f>IF('KWh (Monthly) ENTRY LI'!BW$5=0,0,BV44+'KWh (Monthly) ENTRY LI'!BW44)</f>
        <v>0</v>
      </c>
      <c r="BX44" s="83">
        <f>IF('KWh (Monthly) ENTRY LI'!BX$5=0,0,BW44+'KWh (Monthly) ENTRY LI'!BX44)</f>
        <v>0</v>
      </c>
      <c r="BY44" s="83">
        <f>IF('KWh (Monthly) ENTRY LI'!BY$5=0,0,BX44+'KWh (Monthly) ENTRY LI'!BY44)</f>
        <v>0</v>
      </c>
      <c r="BZ44" s="83">
        <f>IF('KWh (Monthly) ENTRY LI'!BZ$5=0,0,BY44+'KWh (Monthly) ENTRY LI'!BZ44)</f>
        <v>0</v>
      </c>
      <c r="CA44" s="83">
        <f>IF('KWh (Monthly) ENTRY LI'!CA$5=0,0,BZ44+'KWh (Monthly) ENTRY LI'!CA44)</f>
        <v>0</v>
      </c>
      <c r="CB44" s="83">
        <f>IF('KWh (Monthly) ENTRY LI'!CB$5=0,0,CA44+'KWh (Monthly) ENTRY LI'!CB44)</f>
        <v>0</v>
      </c>
      <c r="CC44" s="83">
        <f>IF('KWh (Monthly) ENTRY LI'!CC$5=0,0,CB44+'KWh (Monthly) ENTRY LI'!CC44)</f>
        <v>0</v>
      </c>
      <c r="CD44" s="83">
        <f>IF('KWh (Monthly) ENTRY LI'!CD$5=0,0,CC44+'KWh (Monthly) ENTRY LI'!CD44)</f>
        <v>0</v>
      </c>
      <c r="CE44" s="83">
        <f>IF('KWh (Monthly) ENTRY LI'!CE$5=0,0,CD44+'KWh (Monthly) ENTRY LI'!CE44)</f>
        <v>0</v>
      </c>
      <c r="CF44" s="83">
        <f>IF('KWh (Monthly) ENTRY LI'!CF$5=0,0,CE44+'KWh (Monthly) ENTRY LI'!CF44)</f>
        <v>0</v>
      </c>
      <c r="CG44" s="83">
        <f>IF('KWh (Monthly) ENTRY LI'!CG$5=0,0,CF44+'KWh (Monthly) ENTRY LI'!CG44)</f>
        <v>0</v>
      </c>
      <c r="CH44" s="83">
        <f>IF('KWh (Monthly) ENTRY LI'!CH$5=0,0,CG44+'KWh (Monthly) ENTRY LI'!CH44)</f>
        <v>0</v>
      </c>
      <c r="CI44" s="83">
        <f>IF('KWh (Monthly) ENTRY LI'!CI$5=0,0,CH44+'KWh (Monthly) ENTRY LI'!CI44)</f>
        <v>0</v>
      </c>
      <c r="CJ44" s="83">
        <f>IF('KWh (Monthly) ENTRY LI'!CJ$5=0,0,CI44+'KWh (Monthly) ENTRY LI'!CJ44)</f>
        <v>0</v>
      </c>
    </row>
    <row r="45" spans="1:88" x14ac:dyDescent="0.25">
      <c r="A45" s="242"/>
      <c r="B45" s="37" t="s">
        <v>15</v>
      </c>
      <c r="C45" s="40">
        <f>IF('KWh (Monthly) ENTRY LI'!C$5=0,0,'KWh (Monthly) ENTRY LI'!C45)</f>
        <v>0</v>
      </c>
      <c r="D45" s="40">
        <f>IF('KWh (Monthly) ENTRY LI'!D$5=0,0,C45+'KWh (Monthly) ENTRY LI'!D45)</f>
        <v>0</v>
      </c>
      <c r="E45" s="40">
        <f>IF('KWh (Monthly) ENTRY LI'!E$5=0,0,D45+'KWh (Monthly) ENTRY LI'!E45)</f>
        <v>0</v>
      </c>
      <c r="F45" s="40">
        <f>IF('KWh (Monthly) ENTRY LI'!F$5=0,0,E45+'KWh (Monthly) ENTRY LI'!F45)</f>
        <v>0</v>
      </c>
      <c r="G45" s="40">
        <f>IF('KWh (Monthly) ENTRY LI'!G$5=0,0,F45+'KWh (Monthly) ENTRY LI'!G45)</f>
        <v>0</v>
      </c>
      <c r="H45" s="40">
        <f>IF('KWh (Monthly) ENTRY LI'!H$5=0,0,G45+'KWh (Monthly) ENTRY LI'!H45)</f>
        <v>0</v>
      </c>
      <c r="I45" s="40">
        <f>IF('KWh (Monthly) ENTRY LI'!I$5=0,0,H45+'KWh (Monthly) ENTRY LI'!I45)</f>
        <v>0</v>
      </c>
      <c r="J45" s="40">
        <f>IF('KWh (Monthly) ENTRY LI'!J$5=0,0,I45+'KWh (Monthly) ENTRY LI'!J45)</f>
        <v>0</v>
      </c>
      <c r="K45" s="40">
        <f>IF('KWh (Monthly) ENTRY LI'!K$5=0,0,J45+'KWh (Monthly) ENTRY LI'!K45)</f>
        <v>0</v>
      </c>
      <c r="L45" s="40">
        <f>IF('KWh (Monthly) ENTRY LI'!L$5=0,0,K45+'KWh (Monthly) ENTRY LI'!L45)</f>
        <v>0</v>
      </c>
      <c r="M45" s="40">
        <f>IF('KWh (Monthly) ENTRY LI'!M$5=0,0,L45+'KWh (Monthly) ENTRY LI'!M45)</f>
        <v>0</v>
      </c>
      <c r="N45" s="40">
        <f>IF('KWh (Monthly) ENTRY LI'!N$5=0,0,M45+'KWh (Monthly) ENTRY LI'!N45)</f>
        <v>0</v>
      </c>
      <c r="O45" s="40">
        <f>IF('KWh (Monthly) ENTRY LI'!O$5=0,0,N45+'KWh (Monthly) ENTRY LI'!O45)</f>
        <v>0</v>
      </c>
      <c r="P45" s="40">
        <f>IF('KWh (Monthly) ENTRY LI'!P$5=0,0,O45+'KWh (Monthly) ENTRY LI'!P45)</f>
        <v>0</v>
      </c>
      <c r="Q45" s="40">
        <f>IF('KWh (Monthly) ENTRY LI'!Q$5=0,0,P45+'KWh (Monthly) ENTRY LI'!Q45)</f>
        <v>0</v>
      </c>
      <c r="R45" s="40">
        <f>IF('KWh (Monthly) ENTRY LI'!R$5=0,0,Q45+'KWh (Monthly) ENTRY LI'!R45)</f>
        <v>0</v>
      </c>
      <c r="S45" s="40">
        <f>IF('KWh (Monthly) ENTRY LI'!S$5=0,0,R45+'KWh (Monthly) ENTRY LI'!S45)</f>
        <v>0</v>
      </c>
      <c r="T45" s="40">
        <f>IF('KWh (Monthly) ENTRY LI'!T$5=0,0,S45+'KWh (Monthly) ENTRY LI'!T45)</f>
        <v>0</v>
      </c>
      <c r="U45" s="113">
        <f>T45+'KWh (Monthly) ENTRY LI'!U45</f>
        <v>0</v>
      </c>
      <c r="V45" s="40">
        <f>IF('KWh (Monthly) ENTRY LI'!V$5=0,0,U45+'KWh (Monthly) ENTRY LI'!V45)</f>
        <v>0</v>
      </c>
      <c r="W45" s="40">
        <f>IF('KWh (Monthly) ENTRY LI'!W$5=0,0,V45+'KWh (Monthly) ENTRY LI'!W45)</f>
        <v>0</v>
      </c>
      <c r="X45" s="40">
        <f>IF('KWh (Monthly) ENTRY LI'!X$5=0,0,W45+'KWh (Monthly) ENTRY LI'!X45)</f>
        <v>0</v>
      </c>
      <c r="Y45" s="40">
        <f>IF('KWh (Monthly) ENTRY LI'!Y$5=0,0,X45+'KWh (Monthly) ENTRY LI'!Y45)</f>
        <v>0</v>
      </c>
      <c r="Z45" s="40">
        <f>IF('KWh (Monthly) ENTRY LI'!Z$5=0,0,Y45+'KWh (Monthly) ENTRY LI'!Z45)</f>
        <v>0</v>
      </c>
      <c r="AA45" s="40">
        <f>IF('KWh (Monthly) ENTRY LI'!AA$5=0,0,Z45+'KWh (Monthly) ENTRY LI'!AA45)</f>
        <v>0</v>
      </c>
      <c r="AB45" s="40">
        <f>IF('KWh (Monthly) ENTRY LI'!AB$5=0,0,AA45+'KWh (Monthly) ENTRY LI'!AB45)</f>
        <v>0</v>
      </c>
      <c r="AC45" s="40">
        <f>IF('KWh (Monthly) ENTRY LI'!AC$5=0,0,AB45+'KWh (Monthly) ENTRY LI'!AC45)</f>
        <v>0</v>
      </c>
      <c r="AD45" s="40">
        <f>IF('KWh (Monthly) ENTRY LI'!AD$5=0,0,AC45+'KWh (Monthly) ENTRY LI'!AD45)</f>
        <v>0</v>
      </c>
      <c r="AE45" s="40">
        <f>IF('KWh (Monthly) ENTRY LI'!AE$5=0,0,AD45+'KWh (Monthly) ENTRY LI'!AE45)</f>
        <v>0</v>
      </c>
      <c r="AF45" s="40">
        <f>IF('KWh (Monthly) ENTRY LI'!AF$5=0,0,AE45+'KWh (Monthly) ENTRY LI'!AF45)</f>
        <v>0</v>
      </c>
      <c r="AG45" s="40">
        <f>IF('KWh (Monthly) ENTRY LI'!AG$5=0,0,AF45+'KWh (Monthly) ENTRY LI'!AG45)</f>
        <v>0</v>
      </c>
      <c r="AH45" s="40">
        <f>IF('KWh (Monthly) ENTRY LI'!AH$5=0,0,AG45+'KWh (Monthly) ENTRY LI'!AH45)</f>
        <v>0</v>
      </c>
      <c r="AI45" s="40">
        <f>IF('KWh (Monthly) ENTRY LI'!AI$5=0,0,AH45+'KWh (Monthly) ENTRY LI'!AI45)</f>
        <v>0</v>
      </c>
      <c r="AJ45" s="40">
        <f>IF('KWh (Monthly) ENTRY LI'!AJ$5=0,0,AI45+'KWh (Monthly) ENTRY LI'!AJ45)</f>
        <v>0</v>
      </c>
      <c r="AK45" s="40">
        <f>IF('KWh (Monthly) ENTRY LI'!AK$5=0,0,AJ45+'KWh (Monthly) ENTRY LI'!AK45)</f>
        <v>0</v>
      </c>
      <c r="AL45" s="40">
        <f>IF('KWh (Monthly) ENTRY LI'!AL$5=0,0,AK45+'KWh (Monthly) ENTRY LI'!AL45)</f>
        <v>0</v>
      </c>
      <c r="AM45" s="40">
        <f>IF('KWh (Monthly) ENTRY LI'!AM$5=0,0,AL45+'KWh (Monthly) ENTRY LI'!AM45)</f>
        <v>0</v>
      </c>
      <c r="AN45" s="40">
        <f>IF('KWh (Monthly) ENTRY LI'!AN$5=0,0,AM45+'KWh (Monthly) ENTRY LI'!AN45)</f>
        <v>0</v>
      </c>
      <c r="AO45" s="83">
        <f>IF('KWh (Monthly) ENTRY LI'!AO$5=0,0,AN45+'KWh (Monthly) ENTRY LI'!AO45)</f>
        <v>0</v>
      </c>
      <c r="AP45" s="83">
        <f>IF('KWh (Monthly) ENTRY LI'!AP$5=0,0,AO45+'KWh (Monthly) ENTRY LI'!AP45)</f>
        <v>0</v>
      </c>
      <c r="AQ45" s="83">
        <f>IF('KWh (Monthly) ENTRY LI'!AQ$5=0,0,AP45+'KWh (Monthly) ENTRY LI'!AQ45)</f>
        <v>0</v>
      </c>
      <c r="AR45" s="83">
        <f>IF('KWh (Monthly) ENTRY LI'!AR$5=0,0,AQ45+'KWh (Monthly) ENTRY LI'!AR45)</f>
        <v>0</v>
      </c>
      <c r="AS45" s="83">
        <f>IF('KWh (Monthly) ENTRY LI'!AS$5=0,0,AR45+'KWh (Monthly) ENTRY LI'!AS45)</f>
        <v>0</v>
      </c>
      <c r="AT45" s="83">
        <f>IF('KWh (Monthly) ENTRY LI'!AT$5=0,0,AS45+'KWh (Monthly) ENTRY LI'!AT45)</f>
        <v>0</v>
      </c>
      <c r="AU45" s="83">
        <f>IF('KWh (Monthly) ENTRY LI'!AU$5=0,0,AT45+'KWh (Monthly) ENTRY LI'!AU45)</f>
        <v>0</v>
      </c>
      <c r="AV45" s="83">
        <f>IF('KWh (Monthly) ENTRY LI'!AV$5=0,0,AU45+'KWh (Monthly) ENTRY LI'!AV45)</f>
        <v>0</v>
      </c>
      <c r="AW45" s="83">
        <f>IF('KWh (Monthly) ENTRY LI'!AW$5=0,0,AV45+'KWh (Monthly) ENTRY LI'!AW45)</f>
        <v>0</v>
      </c>
      <c r="AX45" s="83">
        <f>IF('KWh (Monthly) ENTRY LI'!AX$5=0,0,AW45+'KWh (Monthly) ENTRY LI'!AX45)</f>
        <v>0</v>
      </c>
      <c r="AY45" s="83">
        <f>IF('KWh (Monthly) ENTRY LI'!AY$5=0,0,AX45+'KWh (Monthly) ENTRY LI'!AY45)</f>
        <v>0</v>
      </c>
      <c r="AZ45" s="83">
        <f>IF('KWh (Monthly) ENTRY LI'!AZ$5=0,0,AY45+'KWh (Monthly) ENTRY LI'!AZ45)</f>
        <v>0</v>
      </c>
      <c r="BA45" s="83">
        <f>IF('KWh (Monthly) ENTRY LI'!BA$5=0,0,AZ45+'KWh (Monthly) ENTRY LI'!BA45)</f>
        <v>0</v>
      </c>
      <c r="BB45" s="83">
        <f>IF('KWh (Monthly) ENTRY LI'!BB$5=0,0,BA45+'KWh (Monthly) ENTRY LI'!BB45)</f>
        <v>0</v>
      </c>
      <c r="BC45" s="83">
        <f>IF('KWh (Monthly) ENTRY LI'!BC$5=0,0,BB45+'KWh (Monthly) ENTRY LI'!BC45)</f>
        <v>0</v>
      </c>
      <c r="BD45" s="83">
        <f>IF('KWh (Monthly) ENTRY LI'!BD$5=0,0,BC45+'KWh (Monthly) ENTRY LI'!BD45)</f>
        <v>0</v>
      </c>
      <c r="BE45" s="83">
        <f>IF('KWh (Monthly) ENTRY LI'!BE$5=0,0,BD45+'KWh (Monthly) ENTRY LI'!BE45)</f>
        <v>0</v>
      </c>
      <c r="BF45" s="83">
        <f>IF('KWh (Monthly) ENTRY LI'!BF$5=0,0,BE45+'KWh (Monthly) ENTRY LI'!BF45)</f>
        <v>0</v>
      </c>
      <c r="BG45" s="83">
        <f>IF('KWh (Monthly) ENTRY LI'!BG$5=0,0,BF45+'KWh (Monthly) ENTRY LI'!BG45)</f>
        <v>0</v>
      </c>
      <c r="BH45" s="83">
        <f>IF('KWh (Monthly) ENTRY LI'!BH$5=0,0,BG45+'KWh (Monthly) ENTRY LI'!BH45)</f>
        <v>0</v>
      </c>
      <c r="BI45" s="83">
        <f>IF('KWh (Monthly) ENTRY LI'!BI$5=0,0,BH45+'KWh (Monthly) ENTRY LI'!BI45)</f>
        <v>0</v>
      </c>
      <c r="BJ45" s="83">
        <f>IF('KWh (Monthly) ENTRY LI'!BJ$5=0,0,BI45+'KWh (Monthly) ENTRY LI'!BJ45)</f>
        <v>0</v>
      </c>
      <c r="BK45" s="83">
        <f>IF('KWh (Monthly) ENTRY LI'!BK$5=0,0,BJ45+'KWh (Monthly) ENTRY LI'!BK45)</f>
        <v>0</v>
      </c>
      <c r="BL45" s="83">
        <f>IF('KWh (Monthly) ENTRY LI'!BL$5=0,0,BK45+'KWh (Monthly) ENTRY LI'!BL45)</f>
        <v>0</v>
      </c>
      <c r="BM45" s="83">
        <f>IF('KWh (Monthly) ENTRY LI'!BM$5=0,0,BL45+'KWh (Monthly) ENTRY LI'!BM45)</f>
        <v>0</v>
      </c>
      <c r="BN45" s="83">
        <f>IF('KWh (Monthly) ENTRY LI'!BN$5=0,0,BM45+'KWh (Monthly) ENTRY LI'!BN45)</f>
        <v>0</v>
      </c>
      <c r="BO45" s="83">
        <f>IF('KWh (Monthly) ENTRY LI'!BO$5=0,0,BN45+'KWh (Monthly) ENTRY LI'!BO45)</f>
        <v>0</v>
      </c>
      <c r="BP45" s="83">
        <f>IF('KWh (Monthly) ENTRY LI'!BP$5=0,0,BO45+'KWh (Monthly) ENTRY LI'!BP45)</f>
        <v>0</v>
      </c>
      <c r="BQ45" s="83">
        <f>IF('KWh (Monthly) ENTRY LI'!BQ$5=0,0,BP45+'KWh (Monthly) ENTRY LI'!BQ45)</f>
        <v>0</v>
      </c>
      <c r="BR45" s="83">
        <f>IF('KWh (Monthly) ENTRY LI'!BR$5=0,0,BQ45+'KWh (Monthly) ENTRY LI'!BR45)</f>
        <v>0</v>
      </c>
      <c r="BS45" s="83">
        <f>IF('KWh (Monthly) ENTRY LI'!BS$5=0,0,BR45+'KWh (Monthly) ENTRY LI'!BS45)</f>
        <v>0</v>
      </c>
      <c r="BT45" s="83">
        <f>IF('KWh (Monthly) ENTRY LI'!BT$5=0,0,BS45+'KWh (Monthly) ENTRY LI'!BT45)</f>
        <v>0</v>
      </c>
      <c r="BU45" s="83">
        <f>IF('KWh (Monthly) ENTRY LI'!BU$5=0,0,BT45+'KWh (Monthly) ENTRY LI'!BU45)</f>
        <v>0</v>
      </c>
      <c r="BV45" s="83">
        <f>IF('KWh (Monthly) ENTRY LI'!BV$5=0,0,BU45+'KWh (Monthly) ENTRY LI'!BV45)</f>
        <v>0</v>
      </c>
      <c r="BW45" s="83">
        <f>IF('KWh (Monthly) ENTRY LI'!BW$5=0,0,BV45+'KWh (Monthly) ENTRY LI'!BW45)</f>
        <v>0</v>
      </c>
      <c r="BX45" s="83">
        <f>IF('KWh (Monthly) ENTRY LI'!BX$5=0,0,BW45+'KWh (Monthly) ENTRY LI'!BX45)</f>
        <v>0</v>
      </c>
      <c r="BY45" s="83">
        <f>IF('KWh (Monthly) ENTRY LI'!BY$5=0,0,BX45+'KWh (Monthly) ENTRY LI'!BY45)</f>
        <v>0</v>
      </c>
      <c r="BZ45" s="83">
        <f>IF('KWh (Monthly) ENTRY LI'!BZ$5=0,0,BY45+'KWh (Monthly) ENTRY LI'!BZ45)</f>
        <v>0</v>
      </c>
      <c r="CA45" s="83">
        <f>IF('KWh (Monthly) ENTRY LI'!CA$5=0,0,BZ45+'KWh (Monthly) ENTRY LI'!CA45)</f>
        <v>0</v>
      </c>
      <c r="CB45" s="83">
        <f>IF('KWh (Monthly) ENTRY LI'!CB$5=0,0,CA45+'KWh (Monthly) ENTRY LI'!CB45)</f>
        <v>0</v>
      </c>
      <c r="CC45" s="83">
        <f>IF('KWh (Monthly) ENTRY LI'!CC$5=0,0,CB45+'KWh (Monthly) ENTRY LI'!CC45)</f>
        <v>0</v>
      </c>
      <c r="CD45" s="83">
        <f>IF('KWh (Monthly) ENTRY LI'!CD$5=0,0,CC45+'KWh (Monthly) ENTRY LI'!CD45)</f>
        <v>0</v>
      </c>
      <c r="CE45" s="83">
        <f>IF('KWh (Monthly) ENTRY LI'!CE$5=0,0,CD45+'KWh (Monthly) ENTRY LI'!CE45)</f>
        <v>0</v>
      </c>
      <c r="CF45" s="83">
        <f>IF('KWh (Monthly) ENTRY LI'!CF$5=0,0,CE45+'KWh (Monthly) ENTRY LI'!CF45)</f>
        <v>0</v>
      </c>
      <c r="CG45" s="83">
        <f>IF('KWh (Monthly) ENTRY LI'!CG$5=0,0,CF45+'KWh (Monthly) ENTRY LI'!CG45)</f>
        <v>0</v>
      </c>
      <c r="CH45" s="83">
        <f>IF('KWh (Monthly) ENTRY LI'!CH$5=0,0,CG45+'KWh (Monthly) ENTRY LI'!CH45)</f>
        <v>0</v>
      </c>
      <c r="CI45" s="83">
        <f>IF('KWh (Monthly) ENTRY LI'!CI$5=0,0,CH45+'KWh (Monthly) ENTRY LI'!CI45)</f>
        <v>0</v>
      </c>
      <c r="CJ45" s="83">
        <f>IF('KWh (Monthly) ENTRY LI'!CJ$5=0,0,CI45+'KWh (Monthly) ENTRY LI'!CJ45)</f>
        <v>0</v>
      </c>
    </row>
    <row r="46" spans="1:88" x14ac:dyDescent="0.25">
      <c r="A46" s="242"/>
      <c r="B46" s="37" t="s">
        <v>7</v>
      </c>
      <c r="C46" s="40">
        <f>IF('KWh (Monthly) ENTRY LI'!C$5=0,0,'KWh (Monthly) ENTRY LI'!C46)</f>
        <v>0</v>
      </c>
      <c r="D46" s="40">
        <f>IF('KWh (Monthly) ENTRY LI'!D$5=0,0,C46+'KWh (Monthly) ENTRY LI'!D46)</f>
        <v>0</v>
      </c>
      <c r="E46" s="40">
        <f>IF('KWh (Monthly) ENTRY LI'!E$5=0,0,D46+'KWh (Monthly) ENTRY LI'!E46)</f>
        <v>0</v>
      </c>
      <c r="F46" s="40">
        <f>IF('KWh (Monthly) ENTRY LI'!F$5=0,0,E46+'KWh (Monthly) ENTRY LI'!F46)</f>
        <v>0</v>
      </c>
      <c r="G46" s="40">
        <f>IF('KWh (Monthly) ENTRY LI'!G$5=0,0,F46+'KWh (Monthly) ENTRY LI'!G46)</f>
        <v>0</v>
      </c>
      <c r="H46" s="40">
        <f>IF('KWh (Monthly) ENTRY LI'!H$5=0,0,G46+'KWh (Monthly) ENTRY LI'!H46)</f>
        <v>0</v>
      </c>
      <c r="I46" s="40">
        <f>IF('KWh (Monthly) ENTRY LI'!I$5=0,0,H46+'KWh (Monthly) ENTRY LI'!I46)</f>
        <v>0</v>
      </c>
      <c r="J46" s="40">
        <f>IF('KWh (Monthly) ENTRY LI'!J$5=0,0,I46+'KWh (Monthly) ENTRY LI'!J46)</f>
        <v>0</v>
      </c>
      <c r="K46" s="40">
        <f>IF('KWh (Monthly) ENTRY LI'!K$5=0,0,J46+'KWh (Monthly) ENTRY LI'!K46)</f>
        <v>0</v>
      </c>
      <c r="L46" s="40">
        <f>IF('KWh (Monthly) ENTRY LI'!L$5=0,0,K46+'KWh (Monthly) ENTRY LI'!L46)</f>
        <v>0</v>
      </c>
      <c r="M46" s="40">
        <f>IF('KWh (Monthly) ENTRY LI'!M$5=0,0,L46+'KWh (Monthly) ENTRY LI'!M46)</f>
        <v>0</v>
      </c>
      <c r="N46" s="40">
        <f>IF('KWh (Monthly) ENTRY LI'!N$5=0,0,M46+'KWh (Monthly) ENTRY LI'!N46)</f>
        <v>0</v>
      </c>
      <c r="O46" s="40">
        <f>IF('KWh (Monthly) ENTRY LI'!O$5=0,0,N46+'KWh (Monthly) ENTRY LI'!O46)</f>
        <v>0</v>
      </c>
      <c r="P46" s="40">
        <f>IF('KWh (Monthly) ENTRY LI'!P$5=0,0,O46+'KWh (Monthly) ENTRY LI'!P46)</f>
        <v>8476.32</v>
      </c>
      <c r="Q46" s="40">
        <f>IF('KWh (Monthly) ENTRY LI'!Q$5=0,0,P46+'KWh (Monthly) ENTRY LI'!Q46)</f>
        <v>8476.32</v>
      </c>
      <c r="R46" s="40">
        <f>IF('KWh (Monthly) ENTRY LI'!R$5=0,0,Q46+'KWh (Monthly) ENTRY LI'!R46)</f>
        <v>8476.32</v>
      </c>
      <c r="S46" s="40">
        <f>IF('KWh (Monthly) ENTRY LI'!S$5=0,0,R46+'KWh (Monthly) ENTRY LI'!S46)</f>
        <v>8476.32</v>
      </c>
      <c r="T46" s="40">
        <f>IF('KWh (Monthly) ENTRY LI'!T$5=0,0,S46+'KWh (Monthly) ENTRY LI'!T46)</f>
        <v>8476.32</v>
      </c>
      <c r="U46" s="113">
        <f>T46+'KWh (Monthly) ENTRY LI'!U46</f>
        <v>8476.32</v>
      </c>
      <c r="V46" s="40">
        <f>IF('KWh (Monthly) ENTRY LI'!V$5=0,0,U46+'KWh (Monthly) ENTRY LI'!V46)</f>
        <v>8476.32</v>
      </c>
      <c r="W46" s="40">
        <f>IF('KWh (Monthly) ENTRY LI'!W$5=0,0,V46+'KWh (Monthly) ENTRY LI'!W46)</f>
        <v>8476.32</v>
      </c>
      <c r="X46" s="40">
        <f>IF('KWh (Monthly) ENTRY LI'!X$5=0,0,W46+'KWh (Monthly) ENTRY LI'!X46)</f>
        <v>8476.32</v>
      </c>
      <c r="Y46" s="40">
        <f>IF('KWh (Monthly) ENTRY LI'!Y$5=0,0,X46+'KWh (Monthly) ENTRY LI'!Y46)</f>
        <v>8476.32</v>
      </c>
      <c r="Z46" s="40">
        <f>IF('KWh (Monthly) ENTRY LI'!Z$5=0,0,Y46+'KWh (Monthly) ENTRY LI'!Z46)</f>
        <v>8476.32</v>
      </c>
      <c r="AA46" s="40">
        <f>IF('KWh (Monthly) ENTRY LI'!AA$5=0,0,Z46+'KWh (Monthly) ENTRY LI'!AA46)</f>
        <v>8476.32</v>
      </c>
      <c r="AB46" s="40">
        <f>IF('KWh (Monthly) ENTRY LI'!AB$5=0,0,AA46+'KWh (Monthly) ENTRY LI'!AB46)</f>
        <v>8476.32</v>
      </c>
      <c r="AC46" s="40">
        <f>IF('KWh (Monthly) ENTRY LI'!AC$5=0,0,AB46+'KWh (Monthly) ENTRY LI'!AC46)</f>
        <v>8476.32</v>
      </c>
      <c r="AD46" s="40">
        <f>IF('KWh (Monthly) ENTRY LI'!AD$5=0,0,AC46+'KWh (Monthly) ENTRY LI'!AD46)</f>
        <v>8476.32</v>
      </c>
      <c r="AE46" s="40">
        <f>IF('KWh (Monthly) ENTRY LI'!AE$5=0,0,AD46+'KWh (Monthly) ENTRY LI'!AE46)</f>
        <v>8476.32</v>
      </c>
      <c r="AF46" s="40">
        <f>IF('KWh (Monthly) ENTRY LI'!AF$5=0,0,AE46+'KWh (Monthly) ENTRY LI'!AF46)</f>
        <v>8476.32</v>
      </c>
      <c r="AG46" s="40">
        <f>IF('KWh (Monthly) ENTRY LI'!AG$5=0,0,AF46+'KWh (Monthly) ENTRY LI'!AG46)</f>
        <v>20779.182905907066</v>
      </c>
      <c r="AH46" s="40">
        <f>IF('KWh (Monthly) ENTRY LI'!AH$5=0,0,AG46+'KWh (Monthly) ENTRY LI'!AH46)</f>
        <v>20779.182905907066</v>
      </c>
      <c r="AI46" s="40">
        <f>IF('KWh (Monthly) ENTRY LI'!AI$5=0,0,AH46+'KWh (Monthly) ENTRY LI'!AI46)</f>
        <v>20779.182905907066</v>
      </c>
      <c r="AJ46" s="40">
        <f>IF('KWh (Monthly) ENTRY LI'!AJ$5=0,0,AI46+'KWh (Monthly) ENTRY LI'!AJ46)</f>
        <v>21462.675289568571</v>
      </c>
      <c r="AK46" s="40">
        <f>IF('KWh (Monthly) ENTRY LI'!AK$5=0,0,AJ46+'KWh (Monthly) ENTRY LI'!AK46)</f>
        <v>22146.167673230077</v>
      </c>
      <c r="AL46" s="40">
        <f>IF('KWh (Monthly) ENTRY LI'!AL$5=0,0,AK46+'KWh (Monthly) ENTRY LI'!AL46)</f>
        <v>22146.167673230077</v>
      </c>
      <c r="AM46" s="40">
        <f>IF('KWh (Monthly) ENTRY LI'!AM$5=0,0,AL46+'KWh (Monthly) ENTRY LI'!AM46)</f>
        <v>22146.167673230077</v>
      </c>
      <c r="AN46" s="40">
        <f>IF('KWh (Monthly) ENTRY LI'!AN$5=0,0,AM46+'KWh (Monthly) ENTRY LI'!AN46)</f>
        <v>22146.167673230077</v>
      </c>
      <c r="AO46" s="83">
        <f>IF('KWh (Monthly) ENTRY LI'!AO$5=0,0,AN46+'KWh (Monthly) ENTRY LI'!AO46)</f>
        <v>22146.167673230077</v>
      </c>
      <c r="AP46" s="83">
        <f>IF('KWh (Monthly) ENTRY LI'!AP$5=0,0,AO46+'KWh (Monthly) ENTRY LI'!AP46)</f>
        <v>22146.167673230077</v>
      </c>
      <c r="AQ46" s="83">
        <f>IF('KWh (Monthly) ENTRY LI'!AQ$5=0,0,AP46+'KWh (Monthly) ENTRY LI'!AQ46)</f>
        <v>22146.167673230077</v>
      </c>
      <c r="AR46" s="83">
        <f>IF('KWh (Monthly) ENTRY LI'!AR$5=0,0,AQ46+'KWh (Monthly) ENTRY LI'!AR46)</f>
        <v>22146.167673230077</v>
      </c>
      <c r="AS46" s="83">
        <f>IF('KWh (Monthly) ENTRY LI'!AS$5=0,0,AR46+'KWh (Monthly) ENTRY LI'!AS46)</f>
        <v>22146.167673230077</v>
      </c>
      <c r="AT46" s="83">
        <f>IF('KWh (Monthly) ENTRY LI'!AT$5=0,0,AS46+'KWh (Monthly) ENTRY LI'!AT46)</f>
        <v>22146.167673230077</v>
      </c>
      <c r="AU46" s="83">
        <f>IF('KWh (Monthly) ENTRY LI'!AU$5=0,0,AT46+'KWh (Monthly) ENTRY LI'!AU46)</f>
        <v>22146.167673230077</v>
      </c>
      <c r="AV46" s="83">
        <f>IF('KWh (Monthly) ENTRY LI'!AV$5=0,0,AU46+'KWh (Monthly) ENTRY LI'!AV46)</f>
        <v>22146.167673230077</v>
      </c>
      <c r="AW46" s="83">
        <f>IF('KWh (Monthly) ENTRY LI'!AW$5=0,0,AV46+'KWh (Monthly) ENTRY LI'!AW46)</f>
        <v>22146.167673230077</v>
      </c>
      <c r="AX46" s="83">
        <f>IF('KWh (Monthly) ENTRY LI'!AX$5=0,0,AW46+'KWh (Monthly) ENTRY LI'!AX46)</f>
        <v>22146.167673230077</v>
      </c>
      <c r="AY46" s="83">
        <f>IF('KWh (Monthly) ENTRY LI'!AY$5=0,0,AX46+'KWh (Monthly) ENTRY LI'!AY46)</f>
        <v>22146.167673230077</v>
      </c>
      <c r="AZ46" s="83">
        <f>IF('KWh (Monthly) ENTRY LI'!AZ$5=0,0,AY46+'KWh (Monthly) ENTRY LI'!AZ46)</f>
        <v>22146.167673230077</v>
      </c>
      <c r="BA46" s="83">
        <f>IF('KWh (Monthly) ENTRY LI'!BA$5=0,0,AZ46+'KWh (Monthly) ENTRY LI'!BA46)</f>
        <v>22146.167673230077</v>
      </c>
      <c r="BB46" s="83">
        <f>IF('KWh (Monthly) ENTRY LI'!BB$5=0,0,BA46+'KWh (Monthly) ENTRY LI'!BB46)</f>
        <v>0</v>
      </c>
      <c r="BC46" s="83">
        <f>IF('KWh (Monthly) ENTRY LI'!BC$5=0,0,BB46+'KWh (Monthly) ENTRY LI'!BC46)</f>
        <v>0</v>
      </c>
      <c r="BD46" s="83">
        <f>IF('KWh (Monthly) ENTRY LI'!BD$5=0,0,BC46+'KWh (Monthly) ENTRY LI'!BD46)</f>
        <v>0</v>
      </c>
      <c r="BE46" s="83">
        <f>IF('KWh (Monthly) ENTRY LI'!BE$5=0,0,BD46+'KWh (Monthly) ENTRY LI'!BE46)</f>
        <v>0</v>
      </c>
      <c r="BF46" s="83">
        <f>IF('KWh (Monthly) ENTRY LI'!BF$5=0,0,BE46+'KWh (Monthly) ENTRY LI'!BF46)</f>
        <v>0</v>
      </c>
      <c r="BG46" s="83">
        <f>IF('KWh (Monthly) ENTRY LI'!BG$5=0,0,BF46+'KWh (Monthly) ENTRY LI'!BG46)</f>
        <v>0</v>
      </c>
      <c r="BH46" s="83">
        <f>IF('KWh (Monthly) ENTRY LI'!BH$5=0,0,BG46+'KWh (Monthly) ENTRY LI'!BH46)</f>
        <v>0</v>
      </c>
      <c r="BI46" s="83">
        <f>IF('KWh (Monthly) ENTRY LI'!BI$5=0,0,BH46+'KWh (Monthly) ENTRY LI'!BI46)</f>
        <v>0</v>
      </c>
      <c r="BJ46" s="83">
        <f>IF('KWh (Monthly) ENTRY LI'!BJ$5=0,0,BI46+'KWh (Monthly) ENTRY LI'!BJ46)</f>
        <v>0</v>
      </c>
      <c r="BK46" s="83">
        <f>IF('KWh (Monthly) ENTRY LI'!BK$5=0,0,BJ46+'KWh (Monthly) ENTRY LI'!BK46)</f>
        <v>0</v>
      </c>
      <c r="BL46" s="83">
        <f>IF('KWh (Monthly) ENTRY LI'!BL$5=0,0,BK46+'KWh (Monthly) ENTRY LI'!BL46)</f>
        <v>0</v>
      </c>
      <c r="BM46" s="83">
        <f>IF('KWh (Monthly) ENTRY LI'!BM$5=0,0,BL46+'KWh (Monthly) ENTRY LI'!BM46)</f>
        <v>0</v>
      </c>
      <c r="BN46" s="83">
        <f>IF('KWh (Monthly) ENTRY LI'!BN$5=0,0,BM46+'KWh (Monthly) ENTRY LI'!BN46)</f>
        <v>0</v>
      </c>
      <c r="BO46" s="83">
        <f>IF('KWh (Monthly) ENTRY LI'!BO$5=0,0,BN46+'KWh (Monthly) ENTRY LI'!BO46)</f>
        <v>0</v>
      </c>
      <c r="BP46" s="83">
        <f>IF('KWh (Monthly) ENTRY LI'!BP$5=0,0,BO46+'KWh (Monthly) ENTRY LI'!BP46)</f>
        <v>0</v>
      </c>
      <c r="BQ46" s="83">
        <f>IF('KWh (Monthly) ENTRY LI'!BQ$5=0,0,BP46+'KWh (Monthly) ENTRY LI'!BQ46)</f>
        <v>0</v>
      </c>
      <c r="BR46" s="83">
        <f>IF('KWh (Monthly) ENTRY LI'!BR$5=0,0,BQ46+'KWh (Monthly) ENTRY LI'!BR46)</f>
        <v>0</v>
      </c>
      <c r="BS46" s="83">
        <f>IF('KWh (Monthly) ENTRY LI'!BS$5=0,0,BR46+'KWh (Monthly) ENTRY LI'!BS46)</f>
        <v>0</v>
      </c>
      <c r="BT46" s="83">
        <f>IF('KWh (Monthly) ENTRY LI'!BT$5=0,0,BS46+'KWh (Monthly) ENTRY LI'!BT46)</f>
        <v>0</v>
      </c>
      <c r="BU46" s="83">
        <f>IF('KWh (Monthly) ENTRY LI'!BU$5=0,0,BT46+'KWh (Monthly) ENTRY LI'!BU46)</f>
        <v>0</v>
      </c>
      <c r="BV46" s="83">
        <f>IF('KWh (Monthly) ENTRY LI'!BV$5=0,0,BU46+'KWh (Monthly) ENTRY LI'!BV46)</f>
        <v>0</v>
      </c>
      <c r="BW46" s="83">
        <f>IF('KWh (Monthly) ENTRY LI'!BW$5=0,0,BV46+'KWh (Monthly) ENTRY LI'!BW46)</f>
        <v>0</v>
      </c>
      <c r="BX46" s="83">
        <f>IF('KWh (Monthly) ENTRY LI'!BX$5=0,0,BW46+'KWh (Monthly) ENTRY LI'!BX46)</f>
        <v>0</v>
      </c>
      <c r="BY46" s="83">
        <f>IF('KWh (Monthly) ENTRY LI'!BY$5=0,0,BX46+'KWh (Monthly) ENTRY LI'!BY46)</f>
        <v>0</v>
      </c>
      <c r="BZ46" s="83">
        <f>IF('KWh (Monthly) ENTRY LI'!BZ$5=0,0,BY46+'KWh (Monthly) ENTRY LI'!BZ46)</f>
        <v>0</v>
      </c>
      <c r="CA46" s="83">
        <f>IF('KWh (Monthly) ENTRY LI'!CA$5=0,0,BZ46+'KWh (Monthly) ENTRY LI'!CA46)</f>
        <v>0</v>
      </c>
      <c r="CB46" s="83">
        <f>IF('KWh (Monthly) ENTRY LI'!CB$5=0,0,CA46+'KWh (Monthly) ENTRY LI'!CB46)</f>
        <v>0</v>
      </c>
      <c r="CC46" s="83">
        <f>IF('KWh (Monthly) ENTRY LI'!CC$5=0,0,CB46+'KWh (Monthly) ENTRY LI'!CC46)</f>
        <v>0</v>
      </c>
      <c r="CD46" s="83">
        <f>IF('KWh (Monthly) ENTRY LI'!CD$5=0,0,CC46+'KWh (Monthly) ENTRY LI'!CD46)</f>
        <v>0</v>
      </c>
      <c r="CE46" s="83">
        <f>IF('KWh (Monthly) ENTRY LI'!CE$5=0,0,CD46+'KWh (Monthly) ENTRY LI'!CE46)</f>
        <v>0</v>
      </c>
      <c r="CF46" s="83">
        <f>IF('KWh (Monthly) ENTRY LI'!CF$5=0,0,CE46+'KWh (Monthly) ENTRY LI'!CF46)</f>
        <v>0</v>
      </c>
      <c r="CG46" s="83">
        <f>IF('KWh (Monthly) ENTRY LI'!CG$5=0,0,CF46+'KWh (Monthly) ENTRY LI'!CG46)</f>
        <v>0</v>
      </c>
      <c r="CH46" s="83">
        <f>IF('KWh (Monthly) ENTRY LI'!CH$5=0,0,CG46+'KWh (Monthly) ENTRY LI'!CH46)</f>
        <v>0</v>
      </c>
      <c r="CI46" s="83">
        <f>IF('KWh (Monthly) ENTRY LI'!CI$5=0,0,CH46+'KWh (Monthly) ENTRY LI'!CI46)</f>
        <v>0</v>
      </c>
      <c r="CJ46" s="83">
        <f>IF('KWh (Monthly) ENTRY LI'!CJ$5=0,0,CI46+'KWh (Monthly) ENTRY LI'!CJ46)</f>
        <v>0</v>
      </c>
    </row>
    <row r="47" spans="1:88" ht="15.75" thickBot="1" x14ac:dyDescent="0.3">
      <c r="A47" s="243"/>
      <c r="B47" s="37" t="s">
        <v>8</v>
      </c>
      <c r="C47" s="40">
        <f>IF('KWh (Monthly) ENTRY LI'!C$5=0,0,'KWh (Monthly) ENTRY LI'!C47)</f>
        <v>0</v>
      </c>
      <c r="D47" s="40">
        <f>IF('KWh (Monthly) ENTRY LI'!D$5=0,0,C47+'KWh (Monthly) ENTRY LI'!D47)</f>
        <v>0</v>
      </c>
      <c r="E47" s="40">
        <f>IF('KWh (Monthly) ENTRY LI'!E$5=0,0,D47+'KWh (Monthly) ENTRY LI'!E47)</f>
        <v>0</v>
      </c>
      <c r="F47" s="40">
        <f>IF('KWh (Monthly) ENTRY LI'!F$5=0,0,E47+'KWh (Monthly) ENTRY LI'!F47)</f>
        <v>0</v>
      </c>
      <c r="G47" s="40">
        <f>IF('KWh (Monthly) ENTRY LI'!G$5=0,0,F47+'KWh (Monthly) ENTRY LI'!G47)</f>
        <v>0</v>
      </c>
      <c r="H47" s="40">
        <f>IF('KWh (Monthly) ENTRY LI'!H$5=0,0,G47+'KWh (Monthly) ENTRY LI'!H47)</f>
        <v>0</v>
      </c>
      <c r="I47" s="40">
        <f>IF('KWh (Monthly) ENTRY LI'!I$5=0,0,H47+'KWh (Monthly) ENTRY LI'!I47)</f>
        <v>0</v>
      </c>
      <c r="J47" s="40">
        <f>IF('KWh (Monthly) ENTRY LI'!J$5=0,0,I47+'KWh (Monthly) ENTRY LI'!J47)</f>
        <v>0</v>
      </c>
      <c r="K47" s="40">
        <f>IF('KWh (Monthly) ENTRY LI'!K$5=0,0,J47+'KWh (Monthly) ENTRY LI'!K47)</f>
        <v>0</v>
      </c>
      <c r="L47" s="40">
        <f>IF('KWh (Monthly) ENTRY LI'!L$5=0,0,K47+'KWh (Monthly) ENTRY LI'!L47)</f>
        <v>0</v>
      </c>
      <c r="M47" s="40">
        <f>IF('KWh (Monthly) ENTRY LI'!M$5=0,0,L47+'KWh (Monthly) ENTRY LI'!M47)</f>
        <v>0</v>
      </c>
      <c r="N47" s="40">
        <f>IF('KWh (Monthly) ENTRY LI'!N$5=0,0,M47+'KWh (Monthly) ENTRY LI'!N47)</f>
        <v>0</v>
      </c>
      <c r="O47" s="40">
        <f>IF('KWh (Monthly) ENTRY LI'!O$5=0,0,N47+'KWh (Monthly) ENTRY LI'!O47)</f>
        <v>0</v>
      </c>
      <c r="P47" s="40">
        <f>IF('KWh (Monthly) ENTRY LI'!P$5=0,0,O47+'KWh (Monthly) ENTRY LI'!P47)</f>
        <v>29906.588689033102</v>
      </c>
      <c r="Q47" s="40">
        <f>IF('KWh (Monthly) ENTRY LI'!Q$5=0,0,P47+'KWh (Monthly) ENTRY LI'!Q47)</f>
        <v>29906.588689033102</v>
      </c>
      <c r="R47" s="40">
        <f>IF('KWh (Monthly) ENTRY LI'!R$5=0,0,Q47+'KWh (Monthly) ENTRY LI'!R47)</f>
        <v>29906.588689033102</v>
      </c>
      <c r="S47" s="40">
        <f>IF('KWh (Monthly) ENTRY LI'!S$5=0,0,R47+'KWh (Monthly) ENTRY LI'!S47)</f>
        <v>29906.588689033102</v>
      </c>
      <c r="T47" s="40">
        <f>IF('KWh (Monthly) ENTRY LI'!T$5=0,0,S47+'KWh (Monthly) ENTRY LI'!T47)</f>
        <v>29906.588689033102</v>
      </c>
      <c r="U47" s="113">
        <f>T47+'KWh (Monthly) ENTRY LI'!U47</f>
        <v>29906.588689033102</v>
      </c>
      <c r="V47" s="40">
        <f>IF('KWh (Monthly) ENTRY LI'!V$5=0,0,U47+'KWh (Monthly) ENTRY LI'!V47)</f>
        <v>29906.588689033102</v>
      </c>
      <c r="W47" s="40">
        <f>IF('KWh (Monthly) ENTRY LI'!W$5=0,0,V47+'KWh (Monthly) ENTRY LI'!W47)</f>
        <v>29906.588689033102</v>
      </c>
      <c r="X47" s="40">
        <f>IF('KWh (Monthly) ENTRY LI'!X$5=0,0,W47+'KWh (Monthly) ENTRY LI'!X47)</f>
        <v>30424.957999002436</v>
      </c>
      <c r="Y47" s="40">
        <f>IF('KWh (Monthly) ENTRY LI'!Y$5=0,0,X47+'KWh (Monthly) ENTRY LI'!Y47)</f>
        <v>30424.957999002436</v>
      </c>
      <c r="Z47" s="40">
        <f>IF('KWh (Monthly) ENTRY LI'!Z$5=0,0,Y47+'KWh (Monthly) ENTRY LI'!Z47)</f>
        <v>30424.957999002436</v>
      </c>
      <c r="AA47" s="40">
        <f>IF('KWh (Monthly) ENTRY LI'!AA$5=0,0,Z47+'KWh (Monthly) ENTRY LI'!AA47)</f>
        <v>30424.957999002436</v>
      </c>
      <c r="AB47" s="40">
        <f>IF('KWh (Monthly) ENTRY LI'!AB$5=0,0,AA47+'KWh (Monthly) ENTRY LI'!AB47)</f>
        <v>30424.957999002436</v>
      </c>
      <c r="AC47" s="40">
        <f>IF('KWh (Monthly) ENTRY LI'!AC$5=0,0,AB47+'KWh (Monthly) ENTRY LI'!AC47)</f>
        <v>30424.957999002436</v>
      </c>
      <c r="AD47" s="40">
        <f>IF('KWh (Monthly) ENTRY LI'!AD$5=0,0,AC47+'KWh (Monthly) ENTRY LI'!AD47)</f>
        <v>30424.957999002436</v>
      </c>
      <c r="AE47" s="40">
        <f>IF('KWh (Monthly) ENTRY LI'!AE$5=0,0,AD47+'KWh (Monthly) ENTRY LI'!AE47)</f>
        <v>30424.957999002436</v>
      </c>
      <c r="AF47" s="40">
        <f>IF('KWh (Monthly) ENTRY LI'!AF$5=0,0,AE47+'KWh (Monthly) ENTRY LI'!AF47)</f>
        <v>30424.957999002436</v>
      </c>
      <c r="AG47" s="40">
        <f>IF('KWh (Monthly) ENTRY LI'!AG$5=0,0,AF47+'KWh (Monthly) ENTRY LI'!AG47)</f>
        <v>30424.957999002436</v>
      </c>
      <c r="AH47" s="40">
        <f>IF('KWh (Monthly) ENTRY LI'!AH$5=0,0,AG47+'KWh (Monthly) ENTRY LI'!AH47)</f>
        <v>30424.957999002436</v>
      </c>
      <c r="AI47" s="40">
        <f>IF('KWh (Monthly) ENTRY LI'!AI$5=0,0,AH47+'KWh (Monthly) ENTRY LI'!AI47)</f>
        <v>30424.957999002436</v>
      </c>
      <c r="AJ47" s="40">
        <f>IF('KWh (Monthly) ENTRY LI'!AJ$5=0,0,AI47+'KWh (Monthly) ENTRY LI'!AJ47)</f>
        <v>30424.957999002436</v>
      </c>
      <c r="AK47" s="40">
        <f>IF('KWh (Monthly) ENTRY LI'!AK$5=0,0,AJ47+'KWh (Monthly) ENTRY LI'!AK47)</f>
        <v>30424.957999002436</v>
      </c>
      <c r="AL47" s="40">
        <f>IF('KWh (Monthly) ENTRY LI'!AL$5=0,0,AK47+'KWh (Monthly) ENTRY LI'!AL47)</f>
        <v>30424.957999002436</v>
      </c>
      <c r="AM47" s="40">
        <f>IF('KWh (Monthly) ENTRY LI'!AM$5=0,0,AL47+'KWh (Monthly) ENTRY LI'!AM47)</f>
        <v>30424.957999002436</v>
      </c>
      <c r="AN47" s="40">
        <f>IF('KWh (Monthly) ENTRY LI'!AN$5=0,0,AM47+'KWh (Monthly) ENTRY LI'!AN47)</f>
        <v>30424.957999002436</v>
      </c>
      <c r="AO47" s="83">
        <f>IF('KWh (Monthly) ENTRY LI'!AO$5=0,0,AN47+'KWh (Monthly) ENTRY LI'!AO47)</f>
        <v>30424.957999002436</v>
      </c>
      <c r="AP47" s="83">
        <f>IF('KWh (Monthly) ENTRY LI'!AP$5=0,0,AO47+'KWh (Monthly) ENTRY LI'!AP47)</f>
        <v>30424.957999002436</v>
      </c>
      <c r="AQ47" s="83">
        <f>IF('KWh (Monthly) ENTRY LI'!AQ$5=0,0,AP47+'KWh (Monthly) ENTRY LI'!AQ47)</f>
        <v>30424.957999002436</v>
      </c>
      <c r="AR47" s="83">
        <f>IF('KWh (Monthly) ENTRY LI'!AR$5=0,0,AQ47+'KWh (Monthly) ENTRY LI'!AR47)</f>
        <v>30424.957999002436</v>
      </c>
      <c r="AS47" s="83">
        <f>IF('KWh (Monthly) ENTRY LI'!AS$5=0,0,AR47+'KWh (Monthly) ENTRY LI'!AS47)</f>
        <v>30424.957999002436</v>
      </c>
      <c r="AT47" s="83">
        <f>IF('KWh (Monthly) ENTRY LI'!AT$5=0,0,AS47+'KWh (Monthly) ENTRY LI'!AT47)</f>
        <v>30424.957999002436</v>
      </c>
      <c r="AU47" s="83">
        <f>IF('KWh (Monthly) ENTRY LI'!AU$5=0,0,AT47+'KWh (Monthly) ENTRY LI'!AU47)</f>
        <v>30424.957999002436</v>
      </c>
      <c r="AV47" s="83">
        <f>IF('KWh (Monthly) ENTRY LI'!AV$5=0,0,AU47+'KWh (Monthly) ENTRY LI'!AV47)</f>
        <v>30424.957999002436</v>
      </c>
      <c r="AW47" s="83">
        <f>IF('KWh (Monthly) ENTRY LI'!AW$5=0,0,AV47+'KWh (Monthly) ENTRY LI'!AW47)</f>
        <v>30424.957999002436</v>
      </c>
      <c r="AX47" s="83">
        <f>IF('KWh (Monthly) ENTRY LI'!AX$5=0,0,AW47+'KWh (Monthly) ENTRY LI'!AX47)</f>
        <v>30424.957999002436</v>
      </c>
      <c r="AY47" s="83">
        <f>IF('KWh (Monthly) ENTRY LI'!AY$5=0,0,AX47+'KWh (Monthly) ENTRY LI'!AY47)</f>
        <v>30424.957999002436</v>
      </c>
      <c r="AZ47" s="83">
        <f>IF('KWh (Monthly) ENTRY LI'!AZ$5=0,0,AY47+'KWh (Monthly) ENTRY LI'!AZ47)</f>
        <v>30424.957999002436</v>
      </c>
      <c r="BA47" s="83">
        <f>IF('KWh (Monthly) ENTRY LI'!BA$5=0,0,AZ47+'KWh (Monthly) ENTRY LI'!BA47)</f>
        <v>30424.957999002436</v>
      </c>
      <c r="BB47" s="83">
        <f>IF('KWh (Monthly) ENTRY LI'!BB$5=0,0,BA47+'KWh (Monthly) ENTRY LI'!BB47)</f>
        <v>0</v>
      </c>
      <c r="BC47" s="83">
        <f>IF('KWh (Monthly) ENTRY LI'!BC$5=0,0,BB47+'KWh (Monthly) ENTRY LI'!BC47)</f>
        <v>0</v>
      </c>
      <c r="BD47" s="83">
        <f>IF('KWh (Monthly) ENTRY LI'!BD$5=0,0,BC47+'KWh (Monthly) ENTRY LI'!BD47)</f>
        <v>0</v>
      </c>
      <c r="BE47" s="83">
        <f>IF('KWh (Monthly) ENTRY LI'!BE$5=0,0,BD47+'KWh (Monthly) ENTRY LI'!BE47)</f>
        <v>0</v>
      </c>
      <c r="BF47" s="83">
        <f>IF('KWh (Monthly) ENTRY LI'!BF$5=0,0,BE47+'KWh (Monthly) ENTRY LI'!BF47)</f>
        <v>0</v>
      </c>
      <c r="BG47" s="83">
        <f>IF('KWh (Monthly) ENTRY LI'!BG$5=0,0,BF47+'KWh (Monthly) ENTRY LI'!BG47)</f>
        <v>0</v>
      </c>
      <c r="BH47" s="83">
        <f>IF('KWh (Monthly) ENTRY LI'!BH$5=0,0,BG47+'KWh (Monthly) ENTRY LI'!BH47)</f>
        <v>0</v>
      </c>
      <c r="BI47" s="83">
        <f>IF('KWh (Monthly) ENTRY LI'!BI$5=0,0,BH47+'KWh (Monthly) ENTRY LI'!BI47)</f>
        <v>0</v>
      </c>
      <c r="BJ47" s="83">
        <f>IF('KWh (Monthly) ENTRY LI'!BJ$5=0,0,BI47+'KWh (Monthly) ENTRY LI'!BJ47)</f>
        <v>0</v>
      </c>
      <c r="BK47" s="83">
        <f>IF('KWh (Monthly) ENTRY LI'!BK$5=0,0,BJ47+'KWh (Monthly) ENTRY LI'!BK47)</f>
        <v>0</v>
      </c>
      <c r="BL47" s="83">
        <f>IF('KWh (Monthly) ENTRY LI'!BL$5=0,0,BK47+'KWh (Monthly) ENTRY LI'!BL47)</f>
        <v>0</v>
      </c>
      <c r="BM47" s="83">
        <f>IF('KWh (Monthly) ENTRY LI'!BM$5=0,0,BL47+'KWh (Monthly) ENTRY LI'!BM47)</f>
        <v>0</v>
      </c>
      <c r="BN47" s="83">
        <f>IF('KWh (Monthly) ENTRY LI'!BN$5=0,0,BM47+'KWh (Monthly) ENTRY LI'!BN47)</f>
        <v>0</v>
      </c>
      <c r="BO47" s="83">
        <f>IF('KWh (Monthly) ENTRY LI'!BO$5=0,0,BN47+'KWh (Monthly) ENTRY LI'!BO47)</f>
        <v>0</v>
      </c>
      <c r="BP47" s="83">
        <f>IF('KWh (Monthly) ENTRY LI'!BP$5=0,0,BO47+'KWh (Monthly) ENTRY LI'!BP47)</f>
        <v>0</v>
      </c>
      <c r="BQ47" s="83">
        <f>IF('KWh (Monthly) ENTRY LI'!BQ$5=0,0,BP47+'KWh (Monthly) ENTRY LI'!BQ47)</f>
        <v>0</v>
      </c>
      <c r="BR47" s="83">
        <f>IF('KWh (Monthly) ENTRY LI'!BR$5=0,0,BQ47+'KWh (Monthly) ENTRY LI'!BR47)</f>
        <v>0</v>
      </c>
      <c r="BS47" s="83">
        <f>IF('KWh (Monthly) ENTRY LI'!BS$5=0,0,BR47+'KWh (Monthly) ENTRY LI'!BS47)</f>
        <v>0</v>
      </c>
      <c r="BT47" s="83">
        <f>IF('KWh (Monthly) ENTRY LI'!BT$5=0,0,BS47+'KWh (Monthly) ENTRY LI'!BT47)</f>
        <v>0</v>
      </c>
      <c r="BU47" s="83">
        <f>IF('KWh (Monthly) ENTRY LI'!BU$5=0,0,BT47+'KWh (Monthly) ENTRY LI'!BU47)</f>
        <v>0</v>
      </c>
      <c r="BV47" s="83">
        <f>IF('KWh (Monthly) ENTRY LI'!BV$5=0,0,BU47+'KWh (Monthly) ENTRY LI'!BV47)</f>
        <v>0</v>
      </c>
      <c r="BW47" s="83">
        <f>IF('KWh (Monthly) ENTRY LI'!BW$5=0,0,BV47+'KWh (Monthly) ENTRY LI'!BW47)</f>
        <v>0</v>
      </c>
      <c r="BX47" s="83">
        <f>IF('KWh (Monthly) ENTRY LI'!BX$5=0,0,BW47+'KWh (Monthly) ENTRY LI'!BX47)</f>
        <v>0</v>
      </c>
      <c r="BY47" s="83">
        <f>IF('KWh (Monthly) ENTRY LI'!BY$5=0,0,BX47+'KWh (Monthly) ENTRY LI'!BY47)</f>
        <v>0</v>
      </c>
      <c r="BZ47" s="83">
        <f>IF('KWh (Monthly) ENTRY LI'!BZ$5=0,0,BY47+'KWh (Monthly) ENTRY LI'!BZ47)</f>
        <v>0</v>
      </c>
      <c r="CA47" s="83">
        <f>IF('KWh (Monthly) ENTRY LI'!CA$5=0,0,BZ47+'KWh (Monthly) ENTRY LI'!CA47)</f>
        <v>0</v>
      </c>
      <c r="CB47" s="83">
        <f>IF('KWh (Monthly) ENTRY LI'!CB$5=0,0,CA47+'KWh (Monthly) ENTRY LI'!CB47)</f>
        <v>0</v>
      </c>
      <c r="CC47" s="83">
        <f>IF('KWh (Monthly) ENTRY LI'!CC$5=0,0,CB47+'KWh (Monthly) ENTRY LI'!CC47)</f>
        <v>0</v>
      </c>
      <c r="CD47" s="83">
        <f>IF('KWh (Monthly) ENTRY LI'!CD$5=0,0,CC47+'KWh (Monthly) ENTRY LI'!CD47)</f>
        <v>0</v>
      </c>
      <c r="CE47" s="83">
        <f>IF('KWh (Monthly) ENTRY LI'!CE$5=0,0,CD47+'KWh (Monthly) ENTRY LI'!CE47)</f>
        <v>0</v>
      </c>
      <c r="CF47" s="83">
        <f>IF('KWh (Monthly) ENTRY LI'!CF$5=0,0,CE47+'KWh (Monthly) ENTRY LI'!CF47)</f>
        <v>0</v>
      </c>
      <c r="CG47" s="83">
        <f>IF('KWh (Monthly) ENTRY LI'!CG$5=0,0,CF47+'KWh (Monthly) ENTRY LI'!CG47)</f>
        <v>0</v>
      </c>
      <c r="CH47" s="83">
        <f>IF('KWh (Monthly) ENTRY LI'!CH$5=0,0,CG47+'KWh (Monthly) ENTRY LI'!CH47)</f>
        <v>0</v>
      </c>
      <c r="CI47" s="83">
        <f>IF('KWh (Monthly) ENTRY LI'!CI$5=0,0,CH47+'KWh (Monthly) ENTRY LI'!CI47)</f>
        <v>0</v>
      </c>
      <c r="CJ47" s="83">
        <f>IF('KWh (Monthly) ENTRY LI'!CJ$5=0,0,CI47+'KWh (Monthly) ENTRY LI'!CJ47)</f>
        <v>0</v>
      </c>
    </row>
    <row r="48" spans="1:88" ht="15.75" thickBot="1" x14ac:dyDescent="0.3">
      <c r="A48" s="46"/>
      <c r="B48" s="4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25">
      <c r="A50" s="241" t="s">
        <v>29</v>
      </c>
      <c r="B50" s="37" t="s">
        <v>9</v>
      </c>
      <c r="C50" s="40">
        <f>IF('KWh (Monthly) ENTRY LI'!C$5=0,0,'KWh (Monthly) ENTRY LI'!C50)</f>
        <v>0</v>
      </c>
      <c r="D50" s="40">
        <f>IF('KWh (Monthly) ENTRY LI'!D$5=0,0,C50+'KWh (Monthly) ENTRY LI'!D50)</f>
        <v>0</v>
      </c>
      <c r="E50" s="40">
        <f>IF('KWh (Monthly) ENTRY LI'!E$5=0,0,D50+'KWh (Monthly) ENTRY LI'!E50)</f>
        <v>0</v>
      </c>
      <c r="F50" s="40">
        <f>IF('KWh (Monthly) ENTRY LI'!F$5=0,0,E50+'KWh (Monthly) ENTRY LI'!F50)</f>
        <v>0</v>
      </c>
      <c r="G50" s="40">
        <f>IF('KWh (Monthly) ENTRY LI'!G$5=0,0,F50+'KWh (Monthly) ENTRY LI'!G50)</f>
        <v>0</v>
      </c>
      <c r="H50" s="40">
        <f>IF('KWh (Monthly) ENTRY LI'!H$5=0,0,G50+'KWh (Monthly) ENTRY LI'!H50)</f>
        <v>0</v>
      </c>
      <c r="I50" s="40">
        <f>IF('KWh (Monthly) ENTRY LI'!I$5=0,0,H50+'KWh (Monthly) ENTRY LI'!I50)</f>
        <v>0</v>
      </c>
      <c r="J50" s="40">
        <f>IF('KWh (Monthly) ENTRY LI'!J$5=0,0,I50+'KWh (Monthly) ENTRY LI'!J50)</f>
        <v>0</v>
      </c>
      <c r="K50" s="40">
        <f>IF('KWh (Monthly) ENTRY LI'!K$5=0,0,J50+'KWh (Monthly) ENTRY LI'!K50)</f>
        <v>0</v>
      </c>
      <c r="L50" s="40">
        <f>IF('KWh (Monthly) ENTRY LI'!L$5=0,0,K50+'KWh (Monthly) ENTRY LI'!L50)</f>
        <v>0</v>
      </c>
      <c r="M50" s="40">
        <f>IF('KWh (Monthly) ENTRY LI'!M$5=0,0,L50+'KWh (Monthly) ENTRY LI'!M50)</f>
        <v>0</v>
      </c>
      <c r="N50" s="40">
        <f>IF('KWh (Monthly) ENTRY LI'!N$5=0,0,M50+'KWh (Monthly) ENTRY LI'!N50)</f>
        <v>0</v>
      </c>
      <c r="O50" s="40">
        <f>IF('KWh (Monthly) ENTRY LI'!O$5=0,0,N50+'KWh (Monthly) ENTRY LI'!O50)</f>
        <v>0</v>
      </c>
      <c r="P50" s="40">
        <f>IF('KWh (Monthly) ENTRY LI'!P$5=0,0,O50+'KWh (Monthly) ENTRY LI'!P50)</f>
        <v>0</v>
      </c>
      <c r="Q50" s="40">
        <f>IF('KWh (Monthly) ENTRY LI'!Q$5=0,0,P50+'KWh (Monthly) ENTRY LI'!Q50)</f>
        <v>0</v>
      </c>
      <c r="R50" s="40">
        <f>IF('KWh (Monthly) ENTRY LI'!R$5=0,0,Q50+'KWh (Monthly) ENTRY LI'!R50)</f>
        <v>0</v>
      </c>
      <c r="S50" s="40">
        <f>IF('KWh (Monthly) ENTRY LI'!S$5=0,0,R50+'KWh (Monthly) ENTRY LI'!S50)</f>
        <v>0</v>
      </c>
      <c r="T50" s="40">
        <f>IF('KWh (Monthly) ENTRY LI'!T$5=0,0,S50+'KWh (Monthly) ENTRY LI'!T50)</f>
        <v>0</v>
      </c>
      <c r="U50" s="113">
        <f>T50+'KWh (Monthly) ENTRY LI'!U50</f>
        <v>0</v>
      </c>
      <c r="V50" s="40">
        <f>IF('KWh (Monthly) ENTRY LI'!V$5=0,0,U50+'KWh (Monthly) ENTRY LI'!V50)</f>
        <v>0</v>
      </c>
      <c r="W50" s="40">
        <f>IF('KWh (Monthly) ENTRY LI'!W$5=0,0,V50+'KWh (Monthly) ENTRY LI'!W50)</f>
        <v>0</v>
      </c>
      <c r="X50" s="40">
        <f>IF('KWh (Monthly) ENTRY LI'!X$5=0,0,W50+'KWh (Monthly) ENTRY LI'!X50)</f>
        <v>0</v>
      </c>
      <c r="Y50" s="40">
        <f>IF('KWh (Monthly) ENTRY LI'!Y$5=0,0,X50+'KWh (Monthly) ENTRY LI'!Y50)</f>
        <v>0</v>
      </c>
      <c r="Z50" s="40">
        <f>IF('KWh (Monthly) ENTRY LI'!Z$5=0,0,Y50+'KWh (Monthly) ENTRY LI'!Z50)</f>
        <v>0</v>
      </c>
      <c r="AA50" s="40">
        <f>IF('KWh (Monthly) ENTRY LI'!AA$5=0,0,Z50+'KWh (Monthly) ENTRY LI'!AA50)</f>
        <v>0</v>
      </c>
      <c r="AB50" s="40">
        <f>IF('KWh (Monthly) ENTRY LI'!AB$5=0,0,AA50+'KWh (Monthly) ENTRY LI'!AB50)</f>
        <v>0</v>
      </c>
      <c r="AC50" s="40">
        <f>IF('KWh (Monthly) ENTRY LI'!AC$5=0,0,AB50+'KWh (Monthly) ENTRY LI'!AC50)</f>
        <v>0</v>
      </c>
      <c r="AD50" s="40">
        <f>IF('KWh (Monthly) ENTRY LI'!AD$5=0,0,AC50+'KWh (Monthly) ENTRY LI'!AD50)</f>
        <v>0</v>
      </c>
      <c r="AE50" s="40">
        <f>IF('KWh (Monthly) ENTRY LI'!AE$5=0,0,AD50+'KWh (Monthly) ENTRY LI'!AE50)</f>
        <v>0</v>
      </c>
      <c r="AF50" s="40">
        <f>IF('KWh (Monthly) ENTRY LI'!AF$5=0,0,AE50+'KWh (Monthly) ENTRY LI'!AF50)</f>
        <v>0</v>
      </c>
      <c r="AG50" s="40">
        <f>IF('KWh (Monthly) ENTRY LI'!AG$5=0,0,AF50+'KWh (Monthly) ENTRY LI'!AG50)</f>
        <v>0</v>
      </c>
      <c r="AH50" s="40">
        <f>IF('KWh (Monthly) ENTRY LI'!AH$5=0,0,AG50+'KWh (Monthly) ENTRY LI'!AH50)</f>
        <v>0</v>
      </c>
      <c r="AI50" s="40">
        <f>IF('KWh (Monthly) ENTRY LI'!AI$5=0,0,AH50+'KWh (Monthly) ENTRY LI'!AI50)</f>
        <v>0</v>
      </c>
      <c r="AJ50" s="40">
        <f>IF('KWh (Monthly) ENTRY LI'!AJ$5=0,0,AI50+'KWh (Monthly) ENTRY LI'!AJ50)</f>
        <v>0</v>
      </c>
      <c r="AK50" s="40">
        <f>IF('KWh (Monthly) ENTRY LI'!AK$5=0,0,AJ50+'KWh (Monthly) ENTRY LI'!AK50)</f>
        <v>0</v>
      </c>
      <c r="AL50" s="40">
        <f>IF('KWh (Monthly) ENTRY LI'!AL$5=0,0,AK50+'KWh (Monthly) ENTRY LI'!AL50)</f>
        <v>0</v>
      </c>
      <c r="AM50" s="83">
        <f>IF('KWh (Monthly) ENTRY LI'!AM$5=0,0,AL50+'KWh (Monthly) ENTRY LI'!AM50)</f>
        <v>0</v>
      </c>
      <c r="AN50" s="83">
        <f>IF('KWh (Monthly) ENTRY LI'!AN$5=0,0,AM50+'KWh (Monthly) ENTRY LI'!AN50)</f>
        <v>0</v>
      </c>
      <c r="AO50" s="83">
        <f>IF('KWh (Monthly) ENTRY LI'!AO$5=0,0,AN50+'KWh (Monthly) ENTRY LI'!AO50)</f>
        <v>0</v>
      </c>
      <c r="AP50" s="83">
        <f>IF('KWh (Monthly) ENTRY LI'!AP$5=0,0,AO50+'KWh (Monthly) ENTRY LI'!AP50)</f>
        <v>0</v>
      </c>
      <c r="AQ50" s="83">
        <f>IF('KWh (Monthly) ENTRY LI'!AQ$5=0,0,AP50+'KWh (Monthly) ENTRY LI'!AQ50)</f>
        <v>0</v>
      </c>
      <c r="AR50" s="83">
        <f>IF('KWh (Monthly) ENTRY LI'!AR$5=0,0,AQ50+'KWh (Monthly) ENTRY LI'!AR50)</f>
        <v>0</v>
      </c>
      <c r="AS50" s="83">
        <f>IF('KWh (Monthly) ENTRY LI'!AS$5=0,0,AR50+'KWh (Monthly) ENTRY LI'!AS50)</f>
        <v>0</v>
      </c>
      <c r="AT50" s="83">
        <f>IF('KWh (Monthly) ENTRY LI'!AT$5=0,0,AS50+'KWh (Monthly) ENTRY LI'!AT50)</f>
        <v>0</v>
      </c>
      <c r="AU50" s="83">
        <f>IF('KWh (Monthly) ENTRY LI'!AU$5=0,0,AT50+'KWh (Monthly) ENTRY LI'!AU50)</f>
        <v>0</v>
      </c>
      <c r="AV50" s="83">
        <f>IF('KWh (Monthly) ENTRY LI'!AV$5=0,0,AU50+'KWh (Monthly) ENTRY LI'!AV50)</f>
        <v>0</v>
      </c>
      <c r="AW50" s="83">
        <f>IF('KWh (Monthly) ENTRY LI'!AW$5=0,0,AV50+'KWh (Monthly) ENTRY LI'!AW50)</f>
        <v>0</v>
      </c>
      <c r="AX50" s="83">
        <f>IF('KWh (Monthly) ENTRY LI'!AX$5=0,0,AW50+'KWh (Monthly) ENTRY LI'!AX50)</f>
        <v>0</v>
      </c>
      <c r="AY50" s="83">
        <f>IF('KWh (Monthly) ENTRY LI'!AY$5=0,0,AX50+'KWh (Monthly) ENTRY LI'!AY50)</f>
        <v>0</v>
      </c>
      <c r="AZ50" s="83">
        <f>IF('KWh (Monthly) ENTRY LI'!AZ$5=0,0,AY50+'KWh (Monthly) ENTRY LI'!AZ50)</f>
        <v>0</v>
      </c>
      <c r="BA50" s="83">
        <f>IF('KWh (Monthly) ENTRY LI'!BA$5=0,0,AZ50+'KWh (Monthly) ENTRY LI'!BA50)</f>
        <v>0</v>
      </c>
      <c r="BB50" s="83">
        <f>IF('KWh (Monthly) ENTRY LI'!BB$5=0,0,BA50+'KWh (Monthly) ENTRY LI'!BB50)</f>
        <v>0</v>
      </c>
      <c r="BC50" s="83">
        <f>IF('KWh (Monthly) ENTRY LI'!BC$5=0,0,BB50+'KWh (Monthly) ENTRY LI'!BC50)</f>
        <v>0</v>
      </c>
      <c r="BD50" s="83">
        <f>IF('KWh (Monthly) ENTRY LI'!BD$5=0,0,BC50+'KWh (Monthly) ENTRY LI'!BD50)</f>
        <v>0</v>
      </c>
      <c r="BE50" s="83">
        <f>IF('KWh (Monthly) ENTRY LI'!BE$5=0,0,BD50+'KWh (Monthly) ENTRY LI'!BE50)</f>
        <v>0</v>
      </c>
      <c r="BF50" s="83">
        <f>IF('KWh (Monthly) ENTRY LI'!BF$5=0,0,BE50+'KWh (Monthly) ENTRY LI'!BF50)</f>
        <v>0</v>
      </c>
      <c r="BG50" s="83">
        <f>IF('KWh (Monthly) ENTRY LI'!BG$5=0,0,BF50+'KWh (Monthly) ENTRY LI'!BG50)</f>
        <v>0</v>
      </c>
      <c r="BH50" s="83">
        <f>IF('KWh (Monthly) ENTRY LI'!BH$5=0,0,BG50+'KWh (Monthly) ENTRY LI'!BH50)</f>
        <v>0</v>
      </c>
      <c r="BI50" s="83">
        <f>IF('KWh (Monthly) ENTRY LI'!BI$5=0,0,BH50+'KWh (Monthly) ENTRY LI'!BI50)</f>
        <v>0</v>
      </c>
      <c r="BJ50" s="83">
        <f>IF('KWh (Monthly) ENTRY LI'!BJ$5=0,0,BI50+'KWh (Monthly) ENTRY LI'!BJ50)</f>
        <v>0</v>
      </c>
      <c r="BK50" s="83">
        <f>IF('KWh (Monthly) ENTRY LI'!BK$5=0,0,BJ50+'KWh (Monthly) ENTRY LI'!BK50)</f>
        <v>0</v>
      </c>
      <c r="BL50" s="83">
        <f>IF('KWh (Monthly) ENTRY LI'!BL$5=0,0,BK50+'KWh (Monthly) ENTRY LI'!BL50)</f>
        <v>0</v>
      </c>
      <c r="BM50" s="83">
        <f>IF('KWh (Monthly) ENTRY LI'!BM$5=0,0,BL50+'KWh (Monthly) ENTRY LI'!BM50)</f>
        <v>0</v>
      </c>
      <c r="BN50" s="83">
        <f>IF('KWh (Monthly) ENTRY LI'!BN$5=0,0,BM50+'KWh (Monthly) ENTRY LI'!BN50)</f>
        <v>0</v>
      </c>
      <c r="BO50" s="83">
        <f>IF('KWh (Monthly) ENTRY LI'!BO$5=0,0,BN50+'KWh (Monthly) ENTRY LI'!BO50)</f>
        <v>0</v>
      </c>
      <c r="BP50" s="83">
        <f>IF('KWh (Monthly) ENTRY LI'!BP$5=0,0,BO50+'KWh (Monthly) ENTRY LI'!BP50)</f>
        <v>0</v>
      </c>
      <c r="BQ50" s="83">
        <f>IF('KWh (Monthly) ENTRY LI'!BQ$5=0,0,BP50+'KWh (Monthly) ENTRY LI'!BQ50)</f>
        <v>0</v>
      </c>
      <c r="BR50" s="83">
        <f>IF('KWh (Monthly) ENTRY LI'!BR$5=0,0,BQ50+'KWh (Monthly) ENTRY LI'!BR50)</f>
        <v>0</v>
      </c>
      <c r="BS50" s="83">
        <f>IF('KWh (Monthly) ENTRY LI'!BS$5=0,0,BR50+'KWh (Monthly) ENTRY LI'!BS50)</f>
        <v>0</v>
      </c>
      <c r="BT50" s="83">
        <f>IF('KWh (Monthly) ENTRY LI'!BT$5=0,0,BS50+'KWh (Monthly) ENTRY LI'!BT50)</f>
        <v>0</v>
      </c>
      <c r="BU50" s="83">
        <f>IF('KWh (Monthly) ENTRY LI'!BU$5=0,0,BT50+'KWh (Monthly) ENTRY LI'!BU50)</f>
        <v>0</v>
      </c>
      <c r="BV50" s="83">
        <f>IF('KWh (Monthly) ENTRY LI'!BV$5=0,0,BU50+'KWh (Monthly) ENTRY LI'!BV50)</f>
        <v>0</v>
      </c>
      <c r="BW50" s="83">
        <f>IF('KWh (Monthly) ENTRY LI'!BW$5=0,0,BV50+'KWh (Monthly) ENTRY LI'!BW50)</f>
        <v>0</v>
      </c>
      <c r="BX50" s="83">
        <f>IF('KWh (Monthly) ENTRY LI'!BX$5=0,0,BW50+'KWh (Monthly) ENTRY LI'!BX50)</f>
        <v>0</v>
      </c>
      <c r="BY50" s="83">
        <f>IF('KWh (Monthly) ENTRY LI'!BY$5=0,0,BX50+'KWh (Monthly) ENTRY LI'!BY50)</f>
        <v>0</v>
      </c>
      <c r="BZ50" s="83">
        <f>IF('KWh (Monthly) ENTRY LI'!BZ$5=0,0,BY50+'KWh (Monthly) ENTRY LI'!BZ50)</f>
        <v>0</v>
      </c>
      <c r="CA50" s="83">
        <f>IF('KWh (Monthly) ENTRY LI'!CA$5=0,0,BZ50+'KWh (Monthly) ENTRY LI'!CA50)</f>
        <v>0</v>
      </c>
      <c r="CB50" s="83">
        <f>IF('KWh (Monthly) ENTRY LI'!CB$5=0,0,CA50+'KWh (Monthly) ENTRY LI'!CB50)</f>
        <v>0</v>
      </c>
      <c r="CC50" s="83">
        <f>IF('KWh (Monthly) ENTRY LI'!CC$5=0,0,CB50+'KWh (Monthly) ENTRY LI'!CC50)</f>
        <v>0</v>
      </c>
      <c r="CD50" s="83">
        <f>IF('KWh (Monthly) ENTRY LI'!CD$5=0,0,CC50+'KWh (Monthly) ENTRY LI'!CD50)</f>
        <v>0</v>
      </c>
      <c r="CE50" s="83">
        <f>IF('KWh (Monthly) ENTRY LI'!CE$5=0,0,CD50+'KWh (Monthly) ENTRY LI'!CE50)</f>
        <v>0</v>
      </c>
      <c r="CF50" s="83">
        <f>IF('KWh (Monthly) ENTRY LI'!CF$5=0,0,CE50+'KWh (Monthly) ENTRY LI'!CF50)</f>
        <v>0</v>
      </c>
      <c r="CG50" s="83">
        <f>IF('KWh (Monthly) ENTRY LI'!CG$5=0,0,CF50+'KWh (Monthly) ENTRY LI'!CG50)</f>
        <v>0</v>
      </c>
      <c r="CH50" s="83">
        <f>IF('KWh (Monthly) ENTRY LI'!CH$5=0,0,CG50+'KWh (Monthly) ENTRY LI'!CH50)</f>
        <v>0</v>
      </c>
      <c r="CI50" s="83">
        <f>IF('KWh (Monthly) ENTRY LI'!CI$5=0,0,CH50+'KWh (Monthly) ENTRY LI'!CI50)</f>
        <v>0</v>
      </c>
      <c r="CJ50" s="83">
        <f>IF('KWh (Monthly) ENTRY LI'!CJ$5=0,0,CI50+'KWh (Monthly) ENTRY LI'!CJ50)</f>
        <v>0</v>
      </c>
    </row>
    <row r="51" spans="1:88" x14ac:dyDescent="0.25">
      <c r="A51" s="241"/>
      <c r="B51" s="37" t="s">
        <v>6</v>
      </c>
      <c r="C51" s="40">
        <f>IF('KWh (Monthly) ENTRY LI'!C$5=0,0,'KWh (Monthly) ENTRY LI'!C51)</f>
        <v>0</v>
      </c>
      <c r="D51" s="40">
        <f>IF('KWh (Monthly) ENTRY LI'!D$5=0,0,C51+'KWh (Monthly) ENTRY LI'!D51)</f>
        <v>0</v>
      </c>
      <c r="E51" s="40">
        <f>IF('KWh (Monthly) ENTRY LI'!E$5=0,0,D51+'KWh (Monthly) ENTRY LI'!E51)</f>
        <v>0</v>
      </c>
      <c r="F51" s="40">
        <f>IF('KWh (Monthly) ENTRY LI'!F$5=0,0,E51+'KWh (Monthly) ENTRY LI'!F51)</f>
        <v>0</v>
      </c>
      <c r="G51" s="40">
        <f>IF('KWh (Monthly) ENTRY LI'!G$5=0,0,F51+'KWh (Monthly) ENTRY LI'!G51)</f>
        <v>0</v>
      </c>
      <c r="H51" s="40">
        <f>IF('KWh (Monthly) ENTRY LI'!H$5=0,0,G51+'KWh (Monthly) ENTRY LI'!H51)</f>
        <v>0</v>
      </c>
      <c r="I51" s="40">
        <f>IF('KWh (Monthly) ENTRY LI'!I$5=0,0,H51+'KWh (Monthly) ENTRY LI'!I51)</f>
        <v>0</v>
      </c>
      <c r="J51" s="40">
        <f>IF('KWh (Monthly) ENTRY LI'!J$5=0,0,I51+'KWh (Monthly) ENTRY LI'!J51)</f>
        <v>0</v>
      </c>
      <c r="K51" s="40">
        <f>IF('KWh (Monthly) ENTRY LI'!K$5=0,0,J51+'KWh (Monthly) ENTRY LI'!K51)</f>
        <v>0</v>
      </c>
      <c r="L51" s="40">
        <f>IF('KWh (Monthly) ENTRY LI'!L$5=0,0,K51+'KWh (Monthly) ENTRY LI'!L51)</f>
        <v>0</v>
      </c>
      <c r="M51" s="40">
        <f>IF('KWh (Monthly) ENTRY LI'!M$5=0,0,L51+'KWh (Monthly) ENTRY LI'!M51)</f>
        <v>0</v>
      </c>
      <c r="N51" s="40">
        <f>IF('KWh (Monthly) ENTRY LI'!N$5=0,0,M51+'KWh (Monthly) ENTRY LI'!N51)</f>
        <v>0</v>
      </c>
      <c r="O51" s="40">
        <f>IF('KWh (Monthly) ENTRY LI'!O$5=0,0,N51+'KWh (Monthly) ENTRY LI'!O51)</f>
        <v>0</v>
      </c>
      <c r="P51" s="40">
        <f>IF('KWh (Monthly) ENTRY LI'!P$5=0,0,O51+'KWh (Monthly) ENTRY LI'!P51)</f>
        <v>0</v>
      </c>
      <c r="Q51" s="40">
        <f>IF('KWh (Monthly) ENTRY LI'!Q$5=0,0,P51+'KWh (Monthly) ENTRY LI'!Q51)</f>
        <v>0</v>
      </c>
      <c r="R51" s="40">
        <f>IF('KWh (Monthly) ENTRY LI'!R$5=0,0,Q51+'KWh (Monthly) ENTRY LI'!R51)</f>
        <v>0</v>
      </c>
      <c r="S51" s="40">
        <f>IF('KWh (Monthly) ENTRY LI'!S$5=0,0,R51+'KWh (Monthly) ENTRY LI'!S51)</f>
        <v>0</v>
      </c>
      <c r="T51" s="40">
        <f>IF('KWh (Monthly) ENTRY LI'!T$5=0,0,S51+'KWh (Monthly) ENTRY LI'!T51)</f>
        <v>0</v>
      </c>
      <c r="U51" s="113">
        <f>T51+'KWh (Monthly) ENTRY LI'!U51</f>
        <v>0</v>
      </c>
      <c r="V51" s="40">
        <f>IF('KWh (Monthly) ENTRY LI'!V$5=0,0,U51+'KWh (Monthly) ENTRY LI'!V51)</f>
        <v>0</v>
      </c>
      <c r="W51" s="40">
        <f>IF('KWh (Monthly) ENTRY LI'!W$5=0,0,V51+'KWh (Monthly) ENTRY LI'!W51)</f>
        <v>0</v>
      </c>
      <c r="X51" s="40">
        <f>IF('KWh (Monthly) ENTRY LI'!X$5=0,0,W51+'KWh (Monthly) ENTRY LI'!X51)</f>
        <v>0</v>
      </c>
      <c r="Y51" s="40">
        <f>IF('KWh (Monthly) ENTRY LI'!Y$5=0,0,X51+'KWh (Monthly) ENTRY LI'!Y51)</f>
        <v>0</v>
      </c>
      <c r="Z51" s="40">
        <f>IF('KWh (Monthly) ENTRY LI'!Z$5=0,0,Y51+'KWh (Monthly) ENTRY LI'!Z51)</f>
        <v>0</v>
      </c>
      <c r="AA51" s="40">
        <f>IF('KWh (Monthly) ENTRY LI'!AA$5=0,0,Z51+'KWh (Monthly) ENTRY LI'!AA51)</f>
        <v>0</v>
      </c>
      <c r="AB51" s="40">
        <f>IF('KWh (Monthly) ENTRY LI'!AB$5=0,0,AA51+'KWh (Monthly) ENTRY LI'!AB51)</f>
        <v>0</v>
      </c>
      <c r="AC51" s="40">
        <f>IF('KWh (Monthly) ENTRY LI'!AC$5=0,0,AB51+'KWh (Monthly) ENTRY LI'!AC51)</f>
        <v>0</v>
      </c>
      <c r="AD51" s="40">
        <f>IF('KWh (Monthly) ENTRY LI'!AD$5=0,0,AC51+'KWh (Monthly) ENTRY LI'!AD51)</f>
        <v>0</v>
      </c>
      <c r="AE51" s="40">
        <f>IF('KWh (Monthly) ENTRY LI'!AE$5=0,0,AD51+'KWh (Monthly) ENTRY LI'!AE51)</f>
        <v>0</v>
      </c>
      <c r="AF51" s="40">
        <f>IF('KWh (Monthly) ENTRY LI'!AF$5=0,0,AE51+'KWh (Monthly) ENTRY LI'!AF51)</f>
        <v>0</v>
      </c>
      <c r="AG51" s="40">
        <f>IF('KWh (Monthly) ENTRY LI'!AG$5=0,0,AF51+'KWh (Monthly) ENTRY LI'!AG51)</f>
        <v>0</v>
      </c>
      <c r="AH51" s="40">
        <f>IF('KWh (Monthly) ENTRY LI'!AH$5=0,0,AG51+'KWh (Monthly) ENTRY LI'!AH51)</f>
        <v>0</v>
      </c>
      <c r="AI51" s="40">
        <f>IF('KWh (Monthly) ENTRY LI'!AI$5=0,0,AH51+'KWh (Monthly) ENTRY LI'!AI51)</f>
        <v>0</v>
      </c>
      <c r="AJ51" s="40">
        <f>IF('KWh (Monthly) ENTRY LI'!AJ$5=0,0,AI51+'KWh (Monthly) ENTRY LI'!AJ51)</f>
        <v>0</v>
      </c>
      <c r="AK51" s="40">
        <f>IF('KWh (Monthly) ENTRY LI'!AK$5=0,0,AJ51+'KWh (Monthly) ENTRY LI'!AK51)</f>
        <v>0</v>
      </c>
      <c r="AL51" s="40">
        <f>IF('KWh (Monthly) ENTRY LI'!AL$5=0,0,AK51+'KWh (Monthly) ENTRY LI'!AL51)</f>
        <v>0</v>
      </c>
      <c r="AM51" s="83">
        <f>IF('KWh (Monthly) ENTRY LI'!AM$5=0,0,AL51+'KWh (Monthly) ENTRY LI'!AM51)</f>
        <v>0</v>
      </c>
      <c r="AN51" s="83">
        <f>IF('KWh (Monthly) ENTRY LI'!AN$5=0,0,AM51+'KWh (Monthly) ENTRY LI'!AN51)</f>
        <v>0</v>
      </c>
      <c r="AO51" s="83">
        <f>IF('KWh (Monthly) ENTRY LI'!AO$5=0,0,AN51+'KWh (Monthly) ENTRY LI'!AO51)</f>
        <v>0</v>
      </c>
      <c r="AP51" s="83">
        <f>IF('KWh (Monthly) ENTRY LI'!AP$5=0,0,AO51+'KWh (Monthly) ENTRY LI'!AP51)</f>
        <v>0</v>
      </c>
      <c r="AQ51" s="83">
        <f>IF('KWh (Monthly) ENTRY LI'!AQ$5=0,0,AP51+'KWh (Monthly) ENTRY LI'!AQ51)</f>
        <v>0</v>
      </c>
      <c r="AR51" s="83">
        <f>IF('KWh (Monthly) ENTRY LI'!AR$5=0,0,AQ51+'KWh (Monthly) ENTRY LI'!AR51)</f>
        <v>0</v>
      </c>
      <c r="AS51" s="83">
        <f>IF('KWh (Monthly) ENTRY LI'!AS$5=0,0,AR51+'KWh (Monthly) ENTRY LI'!AS51)</f>
        <v>0</v>
      </c>
      <c r="AT51" s="83">
        <f>IF('KWh (Monthly) ENTRY LI'!AT$5=0,0,AS51+'KWh (Monthly) ENTRY LI'!AT51)</f>
        <v>0</v>
      </c>
      <c r="AU51" s="83">
        <f>IF('KWh (Monthly) ENTRY LI'!AU$5=0,0,AT51+'KWh (Monthly) ENTRY LI'!AU51)</f>
        <v>0</v>
      </c>
      <c r="AV51" s="83">
        <f>IF('KWh (Monthly) ENTRY LI'!AV$5=0,0,AU51+'KWh (Monthly) ENTRY LI'!AV51)</f>
        <v>0</v>
      </c>
      <c r="AW51" s="83">
        <f>IF('KWh (Monthly) ENTRY LI'!AW$5=0,0,AV51+'KWh (Monthly) ENTRY LI'!AW51)</f>
        <v>0</v>
      </c>
      <c r="AX51" s="83">
        <f>IF('KWh (Monthly) ENTRY LI'!AX$5=0,0,AW51+'KWh (Monthly) ENTRY LI'!AX51)</f>
        <v>0</v>
      </c>
      <c r="AY51" s="83">
        <f>IF('KWh (Monthly) ENTRY LI'!AY$5=0,0,AX51+'KWh (Monthly) ENTRY LI'!AY51)</f>
        <v>0</v>
      </c>
      <c r="AZ51" s="83">
        <f>IF('KWh (Monthly) ENTRY LI'!AZ$5=0,0,AY51+'KWh (Monthly) ENTRY LI'!AZ51)</f>
        <v>0</v>
      </c>
      <c r="BA51" s="83">
        <f>IF('KWh (Monthly) ENTRY LI'!BA$5=0,0,AZ51+'KWh (Monthly) ENTRY LI'!BA51)</f>
        <v>0</v>
      </c>
      <c r="BB51" s="83">
        <f>IF('KWh (Monthly) ENTRY LI'!BB$5=0,0,BA51+'KWh (Monthly) ENTRY LI'!BB51)</f>
        <v>0</v>
      </c>
      <c r="BC51" s="83">
        <f>IF('KWh (Monthly) ENTRY LI'!BC$5=0,0,BB51+'KWh (Monthly) ENTRY LI'!BC51)</f>
        <v>0</v>
      </c>
      <c r="BD51" s="83">
        <f>IF('KWh (Monthly) ENTRY LI'!BD$5=0,0,BC51+'KWh (Monthly) ENTRY LI'!BD51)</f>
        <v>0</v>
      </c>
      <c r="BE51" s="83">
        <f>IF('KWh (Monthly) ENTRY LI'!BE$5=0,0,BD51+'KWh (Monthly) ENTRY LI'!BE51)</f>
        <v>0</v>
      </c>
      <c r="BF51" s="83">
        <f>IF('KWh (Monthly) ENTRY LI'!BF$5=0,0,BE51+'KWh (Monthly) ENTRY LI'!BF51)</f>
        <v>0</v>
      </c>
      <c r="BG51" s="83">
        <f>IF('KWh (Monthly) ENTRY LI'!BG$5=0,0,BF51+'KWh (Monthly) ENTRY LI'!BG51)</f>
        <v>0</v>
      </c>
      <c r="BH51" s="83">
        <f>IF('KWh (Monthly) ENTRY LI'!BH$5=0,0,BG51+'KWh (Monthly) ENTRY LI'!BH51)</f>
        <v>0</v>
      </c>
      <c r="BI51" s="83">
        <f>IF('KWh (Monthly) ENTRY LI'!BI$5=0,0,BH51+'KWh (Monthly) ENTRY LI'!BI51)</f>
        <v>0</v>
      </c>
      <c r="BJ51" s="83">
        <f>IF('KWh (Monthly) ENTRY LI'!BJ$5=0,0,BI51+'KWh (Monthly) ENTRY LI'!BJ51)</f>
        <v>0</v>
      </c>
      <c r="BK51" s="83">
        <f>IF('KWh (Monthly) ENTRY LI'!BK$5=0,0,BJ51+'KWh (Monthly) ENTRY LI'!BK51)</f>
        <v>0</v>
      </c>
      <c r="BL51" s="83">
        <f>IF('KWh (Monthly) ENTRY LI'!BL$5=0,0,BK51+'KWh (Monthly) ENTRY LI'!BL51)</f>
        <v>0</v>
      </c>
      <c r="BM51" s="83">
        <f>IF('KWh (Monthly) ENTRY LI'!BM$5=0,0,BL51+'KWh (Monthly) ENTRY LI'!BM51)</f>
        <v>0</v>
      </c>
      <c r="BN51" s="83">
        <f>IF('KWh (Monthly) ENTRY LI'!BN$5=0,0,BM51+'KWh (Monthly) ENTRY LI'!BN51)</f>
        <v>0</v>
      </c>
      <c r="BO51" s="83">
        <f>IF('KWh (Monthly) ENTRY LI'!BO$5=0,0,BN51+'KWh (Monthly) ENTRY LI'!BO51)</f>
        <v>0</v>
      </c>
      <c r="BP51" s="83">
        <f>IF('KWh (Monthly) ENTRY LI'!BP$5=0,0,BO51+'KWh (Monthly) ENTRY LI'!BP51)</f>
        <v>0</v>
      </c>
      <c r="BQ51" s="83">
        <f>IF('KWh (Monthly) ENTRY LI'!BQ$5=0,0,BP51+'KWh (Monthly) ENTRY LI'!BQ51)</f>
        <v>0</v>
      </c>
      <c r="BR51" s="83">
        <f>IF('KWh (Monthly) ENTRY LI'!BR$5=0,0,BQ51+'KWh (Monthly) ENTRY LI'!BR51)</f>
        <v>0</v>
      </c>
      <c r="BS51" s="83">
        <f>IF('KWh (Monthly) ENTRY LI'!BS$5=0,0,BR51+'KWh (Monthly) ENTRY LI'!BS51)</f>
        <v>0</v>
      </c>
      <c r="BT51" s="83">
        <f>IF('KWh (Monthly) ENTRY LI'!BT$5=0,0,BS51+'KWh (Monthly) ENTRY LI'!BT51)</f>
        <v>0</v>
      </c>
      <c r="BU51" s="83">
        <f>IF('KWh (Monthly) ENTRY LI'!BU$5=0,0,BT51+'KWh (Monthly) ENTRY LI'!BU51)</f>
        <v>0</v>
      </c>
      <c r="BV51" s="83">
        <f>IF('KWh (Monthly) ENTRY LI'!BV$5=0,0,BU51+'KWh (Monthly) ENTRY LI'!BV51)</f>
        <v>0</v>
      </c>
      <c r="BW51" s="83">
        <f>IF('KWh (Monthly) ENTRY LI'!BW$5=0,0,BV51+'KWh (Monthly) ENTRY LI'!BW51)</f>
        <v>0</v>
      </c>
      <c r="BX51" s="83">
        <f>IF('KWh (Monthly) ENTRY LI'!BX$5=0,0,BW51+'KWh (Monthly) ENTRY LI'!BX51)</f>
        <v>0</v>
      </c>
      <c r="BY51" s="83">
        <f>IF('KWh (Monthly) ENTRY LI'!BY$5=0,0,BX51+'KWh (Monthly) ENTRY LI'!BY51)</f>
        <v>0</v>
      </c>
      <c r="BZ51" s="83">
        <f>IF('KWh (Monthly) ENTRY LI'!BZ$5=0,0,BY51+'KWh (Monthly) ENTRY LI'!BZ51)</f>
        <v>0</v>
      </c>
      <c r="CA51" s="83">
        <f>IF('KWh (Monthly) ENTRY LI'!CA$5=0,0,BZ51+'KWh (Monthly) ENTRY LI'!CA51)</f>
        <v>0</v>
      </c>
      <c r="CB51" s="83">
        <f>IF('KWh (Monthly) ENTRY LI'!CB$5=0,0,CA51+'KWh (Monthly) ENTRY LI'!CB51)</f>
        <v>0</v>
      </c>
      <c r="CC51" s="83">
        <f>IF('KWh (Monthly) ENTRY LI'!CC$5=0,0,CB51+'KWh (Monthly) ENTRY LI'!CC51)</f>
        <v>0</v>
      </c>
      <c r="CD51" s="83">
        <f>IF('KWh (Monthly) ENTRY LI'!CD$5=0,0,CC51+'KWh (Monthly) ENTRY LI'!CD51)</f>
        <v>0</v>
      </c>
      <c r="CE51" s="83">
        <f>IF('KWh (Monthly) ENTRY LI'!CE$5=0,0,CD51+'KWh (Monthly) ENTRY LI'!CE51)</f>
        <v>0</v>
      </c>
      <c r="CF51" s="83">
        <f>IF('KWh (Monthly) ENTRY LI'!CF$5=0,0,CE51+'KWh (Monthly) ENTRY LI'!CF51)</f>
        <v>0</v>
      </c>
      <c r="CG51" s="83">
        <f>IF('KWh (Monthly) ENTRY LI'!CG$5=0,0,CF51+'KWh (Monthly) ENTRY LI'!CG51)</f>
        <v>0</v>
      </c>
      <c r="CH51" s="83">
        <f>IF('KWh (Monthly) ENTRY LI'!CH$5=0,0,CG51+'KWh (Monthly) ENTRY LI'!CH51)</f>
        <v>0</v>
      </c>
      <c r="CI51" s="83">
        <f>IF('KWh (Monthly) ENTRY LI'!CI$5=0,0,CH51+'KWh (Monthly) ENTRY LI'!CI51)</f>
        <v>0</v>
      </c>
      <c r="CJ51" s="83">
        <f>IF('KWh (Monthly) ENTRY LI'!CJ$5=0,0,CI51+'KWh (Monthly) ENTRY LI'!CJ51)</f>
        <v>0</v>
      </c>
    </row>
    <row r="52" spans="1:88" x14ac:dyDescent="0.25">
      <c r="A52" s="241"/>
      <c r="B52" s="37" t="s">
        <v>10</v>
      </c>
      <c r="C52" s="40">
        <f>IF('KWh (Monthly) ENTRY LI'!C$5=0,0,'KWh (Monthly) ENTRY LI'!C52)</f>
        <v>0</v>
      </c>
      <c r="D52" s="40">
        <f>IF('KWh (Monthly) ENTRY LI'!D$5=0,0,C52+'KWh (Monthly) ENTRY LI'!D52)</f>
        <v>0</v>
      </c>
      <c r="E52" s="40">
        <f>IF('KWh (Monthly) ENTRY LI'!E$5=0,0,D52+'KWh (Monthly) ENTRY LI'!E52)</f>
        <v>0</v>
      </c>
      <c r="F52" s="40">
        <f>IF('KWh (Monthly) ENTRY LI'!F$5=0,0,E52+'KWh (Monthly) ENTRY LI'!F52)</f>
        <v>0</v>
      </c>
      <c r="G52" s="40">
        <f>IF('KWh (Monthly) ENTRY LI'!G$5=0,0,F52+'KWh (Monthly) ENTRY LI'!G52)</f>
        <v>0</v>
      </c>
      <c r="H52" s="40">
        <f>IF('KWh (Monthly) ENTRY LI'!H$5=0,0,G52+'KWh (Monthly) ENTRY LI'!H52)</f>
        <v>0</v>
      </c>
      <c r="I52" s="40">
        <f>IF('KWh (Monthly) ENTRY LI'!I$5=0,0,H52+'KWh (Monthly) ENTRY LI'!I52)</f>
        <v>0</v>
      </c>
      <c r="J52" s="40">
        <f>IF('KWh (Monthly) ENTRY LI'!J$5=0,0,I52+'KWh (Monthly) ENTRY LI'!J52)</f>
        <v>0</v>
      </c>
      <c r="K52" s="40">
        <f>IF('KWh (Monthly) ENTRY LI'!K$5=0,0,J52+'KWh (Monthly) ENTRY LI'!K52)</f>
        <v>0</v>
      </c>
      <c r="L52" s="40">
        <f>IF('KWh (Monthly) ENTRY LI'!L$5=0,0,K52+'KWh (Monthly) ENTRY LI'!L52)</f>
        <v>0</v>
      </c>
      <c r="M52" s="40">
        <f>IF('KWh (Monthly) ENTRY LI'!M$5=0,0,L52+'KWh (Monthly) ENTRY LI'!M52)</f>
        <v>0</v>
      </c>
      <c r="N52" s="40">
        <f>IF('KWh (Monthly) ENTRY LI'!N$5=0,0,M52+'KWh (Monthly) ENTRY LI'!N52)</f>
        <v>0</v>
      </c>
      <c r="O52" s="40">
        <f>IF('KWh (Monthly) ENTRY LI'!O$5=0,0,N52+'KWh (Monthly) ENTRY LI'!O52)</f>
        <v>0</v>
      </c>
      <c r="P52" s="40">
        <f>IF('KWh (Monthly) ENTRY LI'!P$5=0,0,O52+'KWh (Monthly) ENTRY LI'!P52)</f>
        <v>0</v>
      </c>
      <c r="Q52" s="40">
        <f>IF('KWh (Monthly) ENTRY LI'!Q$5=0,0,P52+'KWh (Monthly) ENTRY LI'!Q52)</f>
        <v>0</v>
      </c>
      <c r="R52" s="40">
        <f>IF('KWh (Monthly) ENTRY LI'!R$5=0,0,Q52+'KWh (Monthly) ENTRY LI'!R52)</f>
        <v>0</v>
      </c>
      <c r="S52" s="40">
        <f>IF('KWh (Monthly) ENTRY LI'!S$5=0,0,R52+'KWh (Monthly) ENTRY LI'!S52)</f>
        <v>0</v>
      </c>
      <c r="T52" s="40">
        <f>IF('KWh (Monthly) ENTRY LI'!T$5=0,0,S52+'KWh (Monthly) ENTRY LI'!T52)</f>
        <v>0</v>
      </c>
      <c r="U52" s="113">
        <f>T52+'KWh (Monthly) ENTRY LI'!U52</f>
        <v>0</v>
      </c>
      <c r="V52" s="40">
        <f>IF('KWh (Monthly) ENTRY LI'!V$5=0,0,U52+'KWh (Monthly) ENTRY LI'!V52)</f>
        <v>0</v>
      </c>
      <c r="W52" s="40">
        <f>IF('KWh (Monthly) ENTRY LI'!W$5=0,0,V52+'KWh (Monthly) ENTRY LI'!W52)</f>
        <v>0</v>
      </c>
      <c r="X52" s="40">
        <f>IF('KWh (Monthly) ENTRY LI'!X$5=0,0,W52+'KWh (Monthly) ENTRY LI'!X52)</f>
        <v>0</v>
      </c>
      <c r="Y52" s="40">
        <f>IF('KWh (Monthly) ENTRY LI'!Y$5=0,0,X52+'KWh (Monthly) ENTRY LI'!Y52)</f>
        <v>0</v>
      </c>
      <c r="Z52" s="40">
        <f>IF('KWh (Monthly) ENTRY LI'!Z$5=0,0,Y52+'KWh (Monthly) ENTRY LI'!Z52)</f>
        <v>0</v>
      </c>
      <c r="AA52" s="40">
        <f>IF('KWh (Monthly) ENTRY LI'!AA$5=0,0,Z52+'KWh (Monthly) ENTRY LI'!AA52)</f>
        <v>0</v>
      </c>
      <c r="AB52" s="40">
        <f>IF('KWh (Monthly) ENTRY LI'!AB$5=0,0,AA52+'KWh (Monthly) ENTRY LI'!AB52)</f>
        <v>0</v>
      </c>
      <c r="AC52" s="40">
        <f>IF('KWh (Monthly) ENTRY LI'!AC$5=0,0,AB52+'KWh (Monthly) ENTRY LI'!AC52)</f>
        <v>0</v>
      </c>
      <c r="AD52" s="40">
        <f>IF('KWh (Monthly) ENTRY LI'!AD$5=0,0,AC52+'KWh (Monthly) ENTRY LI'!AD52)</f>
        <v>0</v>
      </c>
      <c r="AE52" s="40">
        <f>IF('KWh (Monthly) ENTRY LI'!AE$5=0,0,AD52+'KWh (Monthly) ENTRY LI'!AE52)</f>
        <v>0</v>
      </c>
      <c r="AF52" s="40">
        <f>IF('KWh (Monthly) ENTRY LI'!AF$5=0,0,AE52+'KWh (Monthly) ENTRY LI'!AF52)</f>
        <v>0</v>
      </c>
      <c r="AG52" s="40">
        <f>IF('KWh (Monthly) ENTRY LI'!AG$5=0,0,AF52+'KWh (Monthly) ENTRY LI'!AG52)</f>
        <v>0</v>
      </c>
      <c r="AH52" s="40">
        <f>IF('KWh (Monthly) ENTRY LI'!AH$5=0,0,AG52+'KWh (Monthly) ENTRY LI'!AH52)</f>
        <v>0</v>
      </c>
      <c r="AI52" s="40">
        <f>IF('KWh (Monthly) ENTRY LI'!AI$5=0,0,AH52+'KWh (Monthly) ENTRY LI'!AI52)</f>
        <v>0</v>
      </c>
      <c r="AJ52" s="40">
        <f>IF('KWh (Monthly) ENTRY LI'!AJ$5=0,0,AI52+'KWh (Monthly) ENTRY LI'!AJ52)</f>
        <v>0</v>
      </c>
      <c r="AK52" s="40">
        <f>IF('KWh (Monthly) ENTRY LI'!AK$5=0,0,AJ52+'KWh (Monthly) ENTRY LI'!AK52)</f>
        <v>0</v>
      </c>
      <c r="AL52" s="40">
        <f>IF('KWh (Monthly) ENTRY LI'!AL$5=0,0,AK52+'KWh (Monthly) ENTRY LI'!AL52)</f>
        <v>0</v>
      </c>
      <c r="AM52" s="83">
        <f>IF('KWh (Monthly) ENTRY LI'!AM$5=0,0,AL52+'KWh (Monthly) ENTRY LI'!AM52)</f>
        <v>0</v>
      </c>
      <c r="AN52" s="83">
        <f>IF('KWh (Monthly) ENTRY LI'!AN$5=0,0,AM52+'KWh (Monthly) ENTRY LI'!AN52)</f>
        <v>0</v>
      </c>
      <c r="AO52" s="83">
        <f>IF('KWh (Monthly) ENTRY LI'!AO$5=0,0,AN52+'KWh (Monthly) ENTRY LI'!AO52)</f>
        <v>0</v>
      </c>
      <c r="AP52" s="83">
        <f>IF('KWh (Monthly) ENTRY LI'!AP$5=0,0,AO52+'KWh (Monthly) ENTRY LI'!AP52)</f>
        <v>0</v>
      </c>
      <c r="AQ52" s="83">
        <f>IF('KWh (Monthly) ENTRY LI'!AQ$5=0,0,AP52+'KWh (Monthly) ENTRY LI'!AQ52)</f>
        <v>0</v>
      </c>
      <c r="AR52" s="83">
        <f>IF('KWh (Monthly) ENTRY LI'!AR$5=0,0,AQ52+'KWh (Monthly) ENTRY LI'!AR52)</f>
        <v>0</v>
      </c>
      <c r="AS52" s="83">
        <f>IF('KWh (Monthly) ENTRY LI'!AS$5=0,0,AR52+'KWh (Monthly) ENTRY LI'!AS52)</f>
        <v>0</v>
      </c>
      <c r="AT52" s="83">
        <f>IF('KWh (Monthly) ENTRY LI'!AT$5=0,0,AS52+'KWh (Monthly) ENTRY LI'!AT52)</f>
        <v>0</v>
      </c>
      <c r="AU52" s="83">
        <f>IF('KWh (Monthly) ENTRY LI'!AU$5=0,0,AT52+'KWh (Monthly) ENTRY LI'!AU52)</f>
        <v>0</v>
      </c>
      <c r="AV52" s="83">
        <f>IF('KWh (Monthly) ENTRY LI'!AV$5=0,0,AU52+'KWh (Monthly) ENTRY LI'!AV52)</f>
        <v>0</v>
      </c>
      <c r="AW52" s="83">
        <f>IF('KWh (Monthly) ENTRY LI'!AW$5=0,0,AV52+'KWh (Monthly) ENTRY LI'!AW52)</f>
        <v>0</v>
      </c>
      <c r="AX52" s="83">
        <f>IF('KWh (Monthly) ENTRY LI'!AX$5=0,0,AW52+'KWh (Monthly) ENTRY LI'!AX52)</f>
        <v>0</v>
      </c>
      <c r="AY52" s="83">
        <f>IF('KWh (Monthly) ENTRY LI'!AY$5=0,0,AX52+'KWh (Monthly) ENTRY LI'!AY52)</f>
        <v>0</v>
      </c>
      <c r="AZ52" s="83">
        <f>IF('KWh (Monthly) ENTRY LI'!AZ$5=0,0,AY52+'KWh (Monthly) ENTRY LI'!AZ52)</f>
        <v>0</v>
      </c>
      <c r="BA52" s="83">
        <f>IF('KWh (Monthly) ENTRY LI'!BA$5=0,0,AZ52+'KWh (Monthly) ENTRY LI'!BA52)</f>
        <v>0</v>
      </c>
      <c r="BB52" s="83">
        <f>IF('KWh (Monthly) ENTRY LI'!BB$5=0,0,BA52+'KWh (Monthly) ENTRY LI'!BB52)</f>
        <v>0</v>
      </c>
      <c r="BC52" s="83">
        <f>IF('KWh (Monthly) ENTRY LI'!BC$5=0,0,BB52+'KWh (Monthly) ENTRY LI'!BC52)</f>
        <v>0</v>
      </c>
      <c r="BD52" s="83">
        <f>IF('KWh (Monthly) ENTRY LI'!BD$5=0,0,BC52+'KWh (Monthly) ENTRY LI'!BD52)</f>
        <v>0</v>
      </c>
      <c r="BE52" s="83">
        <f>IF('KWh (Monthly) ENTRY LI'!BE$5=0,0,BD52+'KWh (Monthly) ENTRY LI'!BE52)</f>
        <v>0</v>
      </c>
      <c r="BF52" s="83">
        <f>IF('KWh (Monthly) ENTRY LI'!BF$5=0,0,BE52+'KWh (Monthly) ENTRY LI'!BF52)</f>
        <v>0</v>
      </c>
      <c r="BG52" s="83">
        <f>IF('KWh (Monthly) ENTRY LI'!BG$5=0,0,BF52+'KWh (Monthly) ENTRY LI'!BG52)</f>
        <v>0</v>
      </c>
      <c r="BH52" s="83">
        <f>IF('KWh (Monthly) ENTRY LI'!BH$5=0,0,BG52+'KWh (Monthly) ENTRY LI'!BH52)</f>
        <v>0</v>
      </c>
      <c r="BI52" s="83">
        <f>IF('KWh (Monthly) ENTRY LI'!BI$5=0,0,BH52+'KWh (Monthly) ENTRY LI'!BI52)</f>
        <v>0</v>
      </c>
      <c r="BJ52" s="83">
        <f>IF('KWh (Monthly) ENTRY LI'!BJ$5=0,0,BI52+'KWh (Monthly) ENTRY LI'!BJ52)</f>
        <v>0</v>
      </c>
      <c r="BK52" s="83">
        <f>IF('KWh (Monthly) ENTRY LI'!BK$5=0,0,BJ52+'KWh (Monthly) ENTRY LI'!BK52)</f>
        <v>0</v>
      </c>
      <c r="BL52" s="83">
        <f>IF('KWh (Monthly) ENTRY LI'!BL$5=0,0,BK52+'KWh (Monthly) ENTRY LI'!BL52)</f>
        <v>0</v>
      </c>
      <c r="BM52" s="83">
        <f>IF('KWh (Monthly) ENTRY LI'!BM$5=0,0,BL52+'KWh (Monthly) ENTRY LI'!BM52)</f>
        <v>0</v>
      </c>
      <c r="BN52" s="83">
        <f>IF('KWh (Monthly) ENTRY LI'!BN$5=0,0,BM52+'KWh (Monthly) ENTRY LI'!BN52)</f>
        <v>0</v>
      </c>
      <c r="BO52" s="83">
        <f>IF('KWh (Monthly) ENTRY LI'!BO$5=0,0,BN52+'KWh (Monthly) ENTRY LI'!BO52)</f>
        <v>0</v>
      </c>
      <c r="BP52" s="83">
        <f>IF('KWh (Monthly) ENTRY LI'!BP$5=0,0,BO52+'KWh (Monthly) ENTRY LI'!BP52)</f>
        <v>0</v>
      </c>
      <c r="BQ52" s="83">
        <f>IF('KWh (Monthly) ENTRY LI'!BQ$5=0,0,BP52+'KWh (Monthly) ENTRY LI'!BQ52)</f>
        <v>0</v>
      </c>
      <c r="BR52" s="83">
        <f>IF('KWh (Monthly) ENTRY LI'!BR$5=0,0,BQ52+'KWh (Monthly) ENTRY LI'!BR52)</f>
        <v>0</v>
      </c>
      <c r="BS52" s="83">
        <f>IF('KWh (Monthly) ENTRY LI'!BS$5=0,0,BR52+'KWh (Monthly) ENTRY LI'!BS52)</f>
        <v>0</v>
      </c>
      <c r="BT52" s="83">
        <f>IF('KWh (Monthly) ENTRY LI'!BT$5=0,0,BS52+'KWh (Monthly) ENTRY LI'!BT52)</f>
        <v>0</v>
      </c>
      <c r="BU52" s="83">
        <f>IF('KWh (Monthly) ENTRY LI'!BU$5=0,0,BT52+'KWh (Monthly) ENTRY LI'!BU52)</f>
        <v>0</v>
      </c>
      <c r="BV52" s="83">
        <f>IF('KWh (Monthly) ENTRY LI'!BV$5=0,0,BU52+'KWh (Monthly) ENTRY LI'!BV52)</f>
        <v>0</v>
      </c>
      <c r="BW52" s="83">
        <f>IF('KWh (Monthly) ENTRY LI'!BW$5=0,0,BV52+'KWh (Monthly) ENTRY LI'!BW52)</f>
        <v>0</v>
      </c>
      <c r="BX52" s="83">
        <f>IF('KWh (Monthly) ENTRY LI'!BX$5=0,0,BW52+'KWh (Monthly) ENTRY LI'!BX52)</f>
        <v>0</v>
      </c>
      <c r="BY52" s="83">
        <f>IF('KWh (Monthly) ENTRY LI'!BY$5=0,0,BX52+'KWh (Monthly) ENTRY LI'!BY52)</f>
        <v>0</v>
      </c>
      <c r="BZ52" s="83">
        <f>IF('KWh (Monthly) ENTRY LI'!BZ$5=0,0,BY52+'KWh (Monthly) ENTRY LI'!BZ52)</f>
        <v>0</v>
      </c>
      <c r="CA52" s="83">
        <f>IF('KWh (Monthly) ENTRY LI'!CA$5=0,0,BZ52+'KWh (Monthly) ENTRY LI'!CA52)</f>
        <v>0</v>
      </c>
      <c r="CB52" s="83">
        <f>IF('KWh (Monthly) ENTRY LI'!CB$5=0,0,CA52+'KWh (Monthly) ENTRY LI'!CB52)</f>
        <v>0</v>
      </c>
      <c r="CC52" s="83">
        <f>IF('KWh (Monthly) ENTRY LI'!CC$5=0,0,CB52+'KWh (Monthly) ENTRY LI'!CC52)</f>
        <v>0</v>
      </c>
      <c r="CD52" s="83">
        <f>IF('KWh (Monthly) ENTRY LI'!CD$5=0,0,CC52+'KWh (Monthly) ENTRY LI'!CD52)</f>
        <v>0</v>
      </c>
      <c r="CE52" s="83">
        <f>IF('KWh (Monthly) ENTRY LI'!CE$5=0,0,CD52+'KWh (Monthly) ENTRY LI'!CE52)</f>
        <v>0</v>
      </c>
      <c r="CF52" s="83">
        <f>IF('KWh (Monthly) ENTRY LI'!CF$5=0,0,CE52+'KWh (Monthly) ENTRY LI'!CF52)</f>
        <v>0</v>
      </c>
      <c r="CG52" s="83">
        <f>IF('KWh (Monthly) ENTRY LI'!CG$5=0,0,CF52+'KWh (Monthly) ENTRY LI'!CG52)</f>
        <v>0</v>
      </c>
      <c r="CH52" s="83">
        <f>IF('KWh (Monthly) ENTRY LI'!CH$5=0,0,CG52+'KWh (Monthly) ENTRY LI'!CH52)</f>
        <v>0</v>
      </c>
      <c r="CI52" s="83">
        <f>IF('KWh (Monthly) ENTRY LI'!CI$5=0,0,CH52+'KWh (Monthly) ENTRY LI'!CI52)</f>
        <v>0</v>
      </c>
      <c r="CJ52" s="83">
        <f>IF('KWh (Monthly) ENTRY LI'!CJ$5=0,0,CI52+'KWh (Monthly) ENTRY LI'!CJ52)</f>
        <v>0</v>
      </c>
    </row>
    <row r="53" spans="1:88" x14ac:dyDescent="0.25">
      <c r="A53" s="241"/>
      <c r="B53" s="37" t="s">
        <v>1</v>
      </c>
      <c r="C53" s="40">
        <f>IF('KWh (Monthly) ENTRY LI'!C$5=0,0,'KWh (Monthly) ENTRY LI'!C53)</f>
        <v>0</v>
      </c>
      <c r="D53" s="40">
        <f>IF('KWh (Monthly) ENTRY LI'!D$5=0,0,C53+'KWh (Monthly) ENTRY LI'!D53)</f>
        <v>0</v>
      </c>
      <c r="E53" s="40">
        <f>IF('KWh (Monthly) ENTRY LI'!E$5=0,0,D53+'KWh (Monthly) ENTRY LI'!E53)</f>
        <v>0</v>
      </c>
      <c r="F53" s="40">
        <f>IF('KWh (Monthly) ENTRY LI'!F$5=0,0,E53+'KWh (Monthly) ENTRY LI'!F53)</f>
        <v>0</v>
      </c>
      <c r="G53" s="40">
        <f>IF('KWh (Monthly) ENTRY LI'!G$5=0,0,F53+'KWh (Monthly) ENTRY LI'!G53)</f>
        <v>0</v>
      </c>
      <c r="H53" s="40">
        <f>IF('KWh (Monthly) ENTRY LI'!H$5=0,0,G53+'KWh (Monthly) ENTRY LI'!H53)</f>
        <v>0</v>
      </c>
      <c r="I53" s="40">
        <f>IF('KWh (Monthly) ENTRY LI'!I$5=0,0,H53+'KWh (Monthly) ENTRY LI'!I53)</f>
        <v>0</v>
      </c>
      <c r="J53" s="40">
        <f>IF('KWh (Monthly) ENTRY LI'!J$5=0,0,I53+'KWh (Monthly) ENTRY LI'!J53)</f>
        <v>0</v>
      </c>
      <c r="K53" s="40">
        <f>IF('KWh (Monthly) ENTRY LI'!K$5=0,0,J53+'KWh (Monthly) ENTRY LI'!K53)</f>
        <v>0</v>
      </c>
      <c r="L53" s="40">
        <f>IF('KWh (Monthly) ENTRY LI'!L$5=0,0,K53+'KWh (Monthly) ENTRY LI'!L53)</f>
        <v>0</v>
      </c>
      <c r="M53" s="40">
        <f>IF('KWh (Monthly) ENTRY LI'!M$5=0,0,L53+'KWh (Monthly) ENTRY LI'!M53)</f>
        <v>0</v>
      </c>
      <c r="N53" s="40">
        <f>IF('KWh (Monthly) ENTRY LI'!N$5=0,0,M53+'KWh (Monthly) ENTRY LI'!N53)</f>
        <v>0</v>
      </c>
      <c r="O53" s="40">
        <f>IF('KWh (Monthly) ENTRY LI'!O$5=0,0,N53+'KWh (Monthly) ENTRY LI'!O53)</f>
        <v>0</v>
      </c>
      <c r="P53" s="40">
        <f>IF('KWh (Monthly) ENTRY LI'!P$5=0,0,O53+'KWh (Monthly) ENTRY LI'!P53)</f>
        <v>0</v>
      </c>
      <c r="Q53" s="40">
        <f>IF('KWh (Monthly) ENTRY LI'!Q$5=0,0,P53+'KWh (Monthly) ENTRY LI'!Q53)</f>
        <v>0</v>
      </c>
      <c r="R53" s="40">
        <f>IF('KWh (Monthly) ENTRY LI'!R$5=0,0,Q53+'KWh (Monthly) ENTRY LI'!R53)</f>
        <v>0</v>
      </c>
      <c r="S53" s="40">
        <f>IF('KWh (Monthly) ENTRY LI'!S$5=0,0,R53+'KWh (Monthly) ENTRY LI'!S53)</f>
        <v>0</v>
      </c>
      <c r="T53" s="40">
        <f>IF('KWh (Monthly) ENTRY LI'!T$5=0,0,S53+'KWh (Monthly) ENTRY LI'!T53)</f>
        <v>0</v>
      </c>
      <c r="U53" s="113">
        <f>T53+'KWh (Monthly) ENTRY LI'!U53</f>
        <v>0</v>
      </c>
      <c r="V53" s="40">
        <f>IF('KWh (Monthly) ENTRY LI'!V$5=0,0,U53+'KWh (Monthly) ENTRY LI'!V53)</f>
        <v>0</v>
      </c>
      <c r="W53" s="40">
        <f>IF('KWh (Monthly) ENTRY LI'!W$5=0,0,V53+'KWh (Monthly) ENTRY LI'!W53)</f>
        <v>0</v>
      </c>
      <c r="X53" s="40">
        <f>IF('KWh (Monthly) ENTRY LI'!X$5=0,0,W53+'KWh (Monthly) ENTRY LI'!X53)</f>
        <v>0</v>
      </c>
      <c r="Y53" s="40">
        <f>IF('KWh (Monthly) ENTRY LI'!Y$5=0,0,X53+'KWh (Monthly) ENTRY LI'!Y53)</f>
        <v>0</v>
      </c>
      <c r="Z53" s="40">
        <f>IF('KWh (Monthly) ENTRY LI'!Z$5=0,0,Y53+'KWh (Monthly) ENTRY LI'!Z53)</f>
        <v>0</v>
      </c>
      <c r="AA53" s="40">
        <f>IF('KWh (Monthly) ENTRY LI'!AA$5=0,0,Z53+'KWh (Monthly) ENTRY LI'!AA53)</f>
        <v>0</v>
      </c>
      <c r="AB53" s="40">
        <f>IF('KWh (Monthly) ENTRY LI'!AB$5=0,0,AA53+'KWh (Monthly) ENTRY LI'!AB53)</f>
        <v>0</v>
      </c>
      <c r="AC53" s="40">
        <f>IF('KWh (Monthly) ENTRY LI'!AC$5=0,0,AB53+'KWh (Monthly) ENTRY LI'!AC53)</f>
        <v>0</v>
      </c>
      <c r="AD53" s="40">
        <f>IF('KWh (Monthly) ENTRY LI'!AD$5=0,0,AC53+'KWh (Monthly) ENTRY LI'!AD53)</f>
        <v>0</v>
      </c>
      <c r="AE53" s="40">
        <f>IF('KWh (Monthly) ENTRY LI'!AE$5=0,0,AD53+'KWh (Monthly) ENTRY LI'!AE53)</f>
        <v>0</v>
      </c>
      <c r="AF53" s="40">
        <f>IF('KWh (Monthly) ENTRY LI'!AF$5=0,0,AE53+'KWh (Monthly) ENTRY LI'!AF53)</f>
        <v>0</v>
      </c>
      <c r="AG53" s="40">
        <f>IF('KWh (Monthly) ENTRY LI'!AG$5=0,0,AF53+'KWh (Monthly) ENTRY LI'!AG53)</f>
        <v>0</v>
      </c>
      <c r="AH53" s="40">
        <f>IF('KWh (Monthly) ENTRY LI'!AH$5=0,0,AG53+'KWh (Monthly) ENTRY LI'!AH53)</f>
        <v>0</v>
      </c>
      <c r="AI53" s="40">
        <f>IF('KWh (Monthly) ENTRY LI'!AI$5=0,0,AH53+'KWh (Monthly) ENTRY LI'!AI53)</f>
        <v>0</v>
      </c>
      <c r="AJ53" s="40">
        <f>IF('KWh (Monthly) ENTRY LI'!AJ$5=0,0,AI53+'KWh (Monthly) ENTRY LI'!AJ53)</f>
        <v>0</v>
      </c>
      <c r="AK53" s="40">
        <f>IF('KWh (Monthly) ENTRY LI'!AK$5=0,0,AJ53+'KWh (Monthly) ENTRY LI'!AK53)</f>
        <v>0</v>
      </c>
      <c r="AL53" s="40">
        <f>IF('KWh (Monthly) ENTRY LI'!AL$5=0,0,AK53+'KWh (Monthly) ENTRY LI'!AL53)</f>
        <v>0</v>
      </c>
      <c r="AM53" s="83">
        <f>IF('KWh (Monthly) ENTRY LI'!AM$5=0,0,AL53+'KWh (Monthly) ENTRY LI'!AM53)</f>
        <v>0</v>
      </c>
      <c r="AN53" s="83">
        <f>IF('KWh (Monthly) ENTRY LI'!AN$5=0,0,AM53+'KWh (Monthly) ENTRY LI'!AN53)</f>
        <v>94204.319999999992</v>
      </c>
      <c r="AO53" s="83">
        <f>IF('KWh (Monthly) ENTRY LI'!AO$5=0,0,AN53+'KWh (Monthly) ENTRY LI'!AO53)</f>
        <v>94204.32000000999</v>
      </c>
      <c r="AP53" s="83">
        <f>IF('KWh (Monthly) ENTRY LI'!AP$5=0,0,AO53+'KWh (Monthly) ENTRY LI'!AP53)</f>
        <v>94204.320000019987</v>
      </c>
      <c r="AQ53" s="83">
        <f>IF('KWh (Monthly) ENTRY LI'!AQ$5=0,0,AP53+'KWh (Monthly) ENTRY LI'!AQ53)</f>
        <v>94204.320000029984</v>
      </c>
      <c r="AR53" s="83">
        <f>IF('KWh (Monthly) ENTRY LI'!AR$5=0,0,AQ53+'KWh (Monthly) ENTRY LI'!AR53)</f>
        <v>94204.320000039981</v>
      </c>
      <c r="AS53" s="83">
        <f>IF('KWh (Monthly) ENTRY LI'!AS$5=0,0,AR53+'KWh (Monthly) ENTRY LI'!AS53)</f>
        <v>94204.320000049978</v>
      </c>
      <c r="AT53" s="83">
        <f>IF('KWh (Monthly) ENTRY LI'!AT$5=0,0,AS53+'KWh (Monthly) ENTRY LI'!AT53)</f>
        <v>94204.320000059975</v>
      </c>
      <c r="AU53" s="83">
        <f>IF('KWh (Monthly) ENTRY LI'!AU$5=0,0,AT53+'KWh (Monthly) ENTRY LI'!AU53)</f>
        <v>94204.320000069973</v>
      </c>
      <c r="AV53" s="83">
        <f>IF('KWh (Monthly) ENTRY LI'!AV$5=0,0,AU53+'KWh (Monthly) ENTRY LI'!AV53)</f>
        <v>94204.32000007997</v>
      </c>
      <c r="AW53" s="83">
        <f>IF('KWh (Monthly) ENTRY LI'!AW$5=0,0,AV53+'KWh (Monthly) ENTRY LI'!AW53)</f>
        <v>94204.320000089967</v>
      </c>
      <c r="AX53" s="83">
        <f>IF('KWh (Monthly) ENTRY LI'!AX$5=0,0,AW53+'KWh (Monthly) ENTRY LI'!AX53)</f>
        <v>94204.320000099964</v>
      </c>
      <c r="AY53" s="83">
        <f>IF('KWh (Monthly) ENTRY LI'!AY$5=0,0,AX53+'KWh (Monthly) ENTRY LI'!AY53)</f>
        <v>94204.320000109961</v>
      </c>
      <c r="AZ53" s="83">
        <f>IF('KWh (Monthly) ENTRY LI'!AZ$5=0,0,AY53+'KWh (Monthly) ENTRY LI'!AZ53)</f>
        <v>94204.320000119958</v>
      </c>
      <c r="BA53" s="83">
        <f>IF('KWh (Monthly) ENTRY LI'!BA$5=0,0,AZ53+'KWh (Monthly) ENTRY LI'!BA53)</f>
        <v>94204.320000129956</v>
      </c>
      <c r="BB53" s="83">
        <f>IF('KWh (Monthly) ENTRY LI'!BB$5=0,0,BA53+'KWh (Monthly) ENTRY LI'!BB53)</f>
        <v>0</v>
      </c>
      <c r="BC53" s="83">
        <f>IF('KWh (Monthly) ENTRY LI'!BC$5=0,0,BB53+'KWh (Monthly) ENTRY LI'!BC53)</f>
        <v>0</v>
      </c>
      <c r="BD53" s="83">
        <f>IF('KWh (Monthly) ENTRY LI'!BD$5=0,0,BC53+'KWh (Monthly) ENTRY LI'!BD53)</f>
        <v>0</v>
      </c>
      <c r="BE53" s="83">
        <f>IF('KWh (Monthly) ENTRY LI'!BE$5=0,0,BD53+'KWh (Monthly) ENTRY LI'!BE53)</f>
        <v>0</v>
      </c>
      <c r="BF53" s="83">
        <f>IF('KWh (Monthly) ENTRY LI'!BF$5=0,0,BE53+'KWh (Monthly) ENTRY LI'!BF53)</f>
        <v>0</v>
      </c>
      <c r="BG53" s="83">
        <f>IF('KWh (Monthly) ENTRY LI'!BG$5=0,0,BF53+'KWh (Monthly) ENTRY LI'!BG53)</f>
        <v>0</v>
      </c>
      <c r="BH53" s="83">
        <f>IF('KWh (Monthly) ENTRY LI'!BH$5=0,0,BG53+'KWh (Monthly) ENTRY LI'!BH53)</f>
        <v>0</v>
      </c>
      <c r="BI53" s="83">
        <f>IF('KWh (Monthly) ENTRY LI'!BI$5=0,0,BH53+'KWh (Monthly) ENTRY LI'!BI53)</f>
        <v>0</v>
      </c>
      <c r="BJ53" s="83">
        <f>IF('KWh (Monthly) ENTRY LI'!BJ$5=0,0,BI53+'KWh (Monthly) ENTRY LI'!BJ53)</f>
        <v>0</v>
      </c>
      <c r="BK53" s="83">
        <f>IF('KWh (Monthly) ENTRY LI'!BK$5=0,0,BJ53+'KWh (Monthly) ENTRY LI'!BK53)</f>
        <v>0</v>
      </c>
      <c r="BL53" s="83">
        <f>IF('KWh (Monthly) ENTRY LI'!BL$5=0,0,BK53+'KWh (Monthly) ENTRY LI'!BL53)</f>
        <v>0</v>
      </c>
      <c r="BM53" s="83">
        <f>IF('KWh (Monthly) ENTRY LI'!BM$5=0,0,BL53+'KWh (Monthly) ENTRY LI'!BM53)</f>
        <v>0</v>
      </c>
      <c r="BN53" s="83">
        <f>IF('KWh (Monthly) ENTRY LI'!BN$5=0,0,BM53+'KWh (Monthly) ENTRY LI'!BN53)</f>
        <v>0</v>
      </c>
      <c r="BO53" s="83">
        <f>IF('KWh (Monthly) ENTRY LI'!BO$5=0,0,BN53+'KWh (Monthly) ENTRY LI'!BO53)</f>
        <v>0</v>
      </c>
      <c r="BP53" s="83">
        <f>IF('KWh (Monthly) ENTRY LI'!BP$5=0,0,BO53+'KWh (Monthly) ENTRY LI'!BP53)</f>
        <v>0</v>
      </c>
      <c r="BQ53" s="83">
        <f>IF('KWh (Monthly) ENTRY LI'!BQ$5=0,0,BP53+'KWh (Monthly) ENTRY LI'!BQ53)</f>
        <v>0</v>
      </c>
      <c r="BR53" s="83">
        <f>IF('KWh (Monthly) ENTRY LI'!BR$5=0,0,BQ53+'KWh (Monthly) ENTRY LI'!BR53)</f>
        <v>0</v>
      </c>
      <c r="BS53" s="83">
        <f>IF('KWh (Monthly) ENTRY LI'!BS$5=0,0,BR53+'KWh (Monthly) ENTRY LI'!BS53)</f>
        <v>0</v>
      </c>
      <c r="BT53" s="83">
        <f>IF('KWh (Monthly) ENTRY LI'!BT$5=0,0,BS53+'KWh (Monthly) ENTRY LI'!BT53)</f>
        <v>0</v>
      </c>
      <c r="BU53" s="83">
        <f>IF('KWh (Monthly) ENTRY LI'!BU$5=0,0,BT53+'KWh (Monthly) ENTRY LI'!BU53)</f>
        <v>0</v>
      </c>
      <c r="BV53" s="83">
        <f>IF('KWh (Monthly) ENTRY LI'!BV$5=0,0,BU53+'KWh (Monthly) ENTRY LI'!BV53)</f>
        <v>0</v>
      </c>
      <c r="BW53" s="83">
        <f>IF('KWh (Monthly) ENTRY LI'!BW$5=0,0,BV53+'KWh (Monthly) ENTRY LI'!BW53)</f>
        <v>0</v>
      </c>
      <c r="BX53" s="83">
        <f>IF('KWh (Monthly) ENTRY LI'!BX$5=0,0,BW53+'KWh (Monthly) ENTRY LI'!BX53)</f>
        <v>0</v>
      </c>
      <c r="BY53" s="83">
        <f>IF('KWh (Monthly) ENTRY LI'!BY$5=0,0,BX53+'KWh (Monthly) ENTRY LI'!BY53)</f>
        <v>0</v>
      </c>
      <c r="BZ53" s="83">
        <f>IF('KWh (Monthly) ENTRY LI'!BZ$5=0,0,BY53+'KWh (Monthly) ENTRY LI'!BZ53)</f>
        <v>0</v>
      </c>
      <c r="CA53" s="83">
        <f>IF('KWh (Monthly) ENTRY LI'!CA$5=0,0,BZ53+'KWh (Monthly) ENTRY LI'!CA53)</f>
        <v>0</v>
      </c>
      <c r="CB53" s="83">
        <f>IF('KWh (Monthly) ENTRY LI'!CB$5=0,0,CA53+'KWh (Monthly) ENTRY LI'!CB53)</f>
        <v>0</v>
      </c>
      <c r="CC53" s="83">
        <f>IF('KWh (Monthly) ENTRY LI'!CC$5=0,0,CB53+'KWh (Monthly) ENTRY LI'!CC53)</f>
        <v>0</v>
      </c>
      <c r="CD53" s="83">
        <f>IF('KWh (Monthly) ENTRY LI'!CD$5=0,0,CC53+'KWh (Monthly) ENTRY LI'!CD53)</f>
        <v>0</v>
      </c>
      <c r="CE53" s="83">
        <f>IF('KWh (Monthly) ENTRY LI'!CE$5=0,0,CD53+'KWh (Monthly) ENTRY LI'!CE53)</f>
        <v>0</v>
      </c>
      <c r="CF53" s="83">
        <f>IF('KWh (Monthly) ENTRY LI'!CF$5=0,0,CE53+'KWh (Monthly) ENTRY LI'!CF53)</f>
        <v>0</v>
      </c>
      <c r="CG53" s="83">
        <f>IF('KWh (Monthly) ENTRY LI'!CG$5=0,0,CF53+'KWh (Monthly) ENTRY LI'!CG53)</f>
        <v>0</v>
      </c>
      <c r="CH53" s="83">
        <f>IF('KWh (Monthly) ENTRY LI'!CH$5=0,0,CG53+'KWh (Monthly) ENTRY LI'!CH53)</f>
        <v>0</v>
      </c>
      <c r="CI53" s="83">
        <f>IF('KWh (Monthly) ENTRY LI'!CI$5=0,0,CH53+'KWh (Monthly) ENTRY LI'!CI53)</f>
        <v>0</v>
      </c>
      <c r="CJ53" s="83">
        <f>IF('KWh (Monthly) ENTRY LI'!CJ$5=0,0,CI53+'KWh (Monthly) ENTRY LI'!CJ53)</f>
        <v>0</v>
      </c>
    </row>
    <row r="54" spans="1:88" x14ac:dyDescent="0.25">
      <c r="A54" s="241"/>
      <c r="B54" s="37" t="s">
        <v>11</v>
      </c>
      <c r="C54" s="40">
        <f>IF('KWh (Monthly) ENTRY LI'!C$5=0,0,'KWh (Monthly) ENTRY LI'!C54)</f>
        <v>0</v>
      </c>
      <c r="D54" s="40">
        <f>IF('KWh (Monthly) ENTRY LI'!D$5=0,0,C54+'KWh (Monthly) ENTRY LI'!D54)</f>
        <v>0</v>
      </c>
      <c r="E54" s="40">
        <f>IF('KWh (Monthly) ENTRY LI'!E$5=0,0,D54+'KWh (Monthly) ENTRY LI'!E54)</f>
        <v>0</v>
      </c>
      <c r="F54" s="40">
        <f>IF('KWh (Monthly) ENTRY LI'!F$5=0,0,E54+'KWh (Monthly) ENTRY LI'!F54)</f>
        <v>0</v>
      </c>
      <c r="G54" s="40">
        <f>IF('KWh (Monthly) ENTRY LI'!G$5=0,0,F54+'KWh (Monthly) ENTRY LI'!G54)</f>
        <v>0</v>
      </c>
      <c r="H54" s="40">
        <f>IF('KWh (Monthly) ENTRY LI'!H$5=0,0,G54+'KWh (Monthly) ENTRY LI'!H54)</f>
        <v>0</v>
      </c>
      <c r="I54" s="40">
        <f>IF('KWh (Monthly) ENTRY LI'!I$5=0,0,H54+'KWh (Monthly) ENTRY LI'!I54)</f>
        <v>0</v>
      </c>
      <c r="J54" s="40">
        <f>IF('KWh (Monthly) ENTRY LI'!J$5=0,0,I54+'KWh (Monthly) ENTRY LI'!J54)</f>
        <v>0</v>
      </c>
      <c r="K54" s="40">
        <f>IF('KWh (Monthly) ENTRY LI'!K$5=0,0,J54+'KWh (Monthly) ENTRY LI'!K54)</f>
        <v>0</v>
      </c>
      <c r="L54" s="40">
        <f>IF('KWh (Monthly) ENTRY LI'!L$5=0,0,K54+'KWh (Monthly) ENTRY LI'!L54)</f>
        <v>0</v>
      </c>
      <c r="M54" s="40">
        <f>IF('KWh (Monthly) ENTRY LI'!M$5=0,0,L54+'KWh (Monthly) ENTRY LI'!M54)</f>
        <v>0</v>
      </c>
      <c r="N54" s="40">
        <f>IF('KWh (Monthly) ENTRY LI'!N$5=0,0,M54+'KWh (Monthly) ENTRY LI'!N54)</f>
        <v>0</v>
      </c>
      <c r="O54" s="40">
        <f>IF('KWh (Monthly) ENTRY LI'!O$5=0,0,N54+'KWh (Monthly) ENTRY LI'!O54)</f>
        <v>0</v>
      </c>
      <c r="P54" s="40">
        <f>IF('KWh (Monthly) ENTRY LI'!P$5=0,0,O54+'KWh (Monthly) ENTRY LI'!P54)</f>
        <v>0</v>
      </c>
      <c r="Q54" s="40">
        <f>IF('KWh (Monthly) ENTRY LI'!Q$5=0,0,P54+'KWh (Monthly) ENTRY LI'!Q54)</f>
        <v>0</v>
      </c>
      <c r="R54" s="40">
        <f>IF('KWh (Monthly) ENTRY LI'!R$5=0,0,Q54+'KWh (Monthly) ENTRY LI'!R54)</f>
        <v>0</v>
      </c>
      <c r="S54" s="40">
        <f>IF('KWh (Monthly) ENTRY LI'!S$5=0,0,R54+'KWh (Monthly) ENTRY LI'!S54)</f>
        <v>0</v>
      </c>
      <c r="T54" s="40">
        <f>IF('KWh (Monthly) ENTRY LI'!T$5=0,0,S54+'KWh (Monthly) ENTRY LI'!T54)</f>
        <v>0</v>
      </c>
      <c r="U54" s="113">
        <f>T54+'KWh (Monthly) ENTRY LI'!U54</f>
        <v>0</v>
      </c>
      <c r="V54" s="40">
        <f>IF('KWh (Monthly) ENTRY LI'!V$5=0,0,U54+'KWh (Monthly) ENTRY LI'!V54)</f>
        <v>0</v>
      </c>
      <c r="W54" s="40">
        <f>IF('KWh (Monthly) ENTRY LI'!W$5=0,0,V54+'KWh (Monthly) ENTRY LI'!W54)</f>
        <v>0</v>
      </c>
      <c r="X54" s="40">
        <f>IF('KWh (Monthly) ENTRY LI'!X$5=0,0,W54+'KWh (Monthly) ENTRY LI'!X54)</f>
        <v>0</v>
      </c>
      <c r="Y54" s="40">
        <f>IF('KWh (Monthly) ENTRY LI'!Y$5=0,0,X54+'KWh (Monthly) ENTRY LI'!Y54)</f>
        <v>13080.624209126294</v>
      </c>
      <c r="Z54" s="40">
        <f>IF('KWh (Monthly) ENTRY LI'!Z$5=0,0,Y54+'KWh (Monthly) ENTRY LI'!Z54)</f>
        <v>85120.960325914246</v>
      </c>
      <c r="AA54" s="40">
        <f>IF('KWh (Monthly) ENTRY LI'!AA$5=0,0,Z54+'KWh (Monthly) ENTRY LI'!AA54)</f>
        <v>93969.773340645974</v>
      </c>
      <c r="AB54" s="40">
        <f>IF('KWh (Monthly) ENTRY LI'!AB$5=0,0,AA54+'KWh (Monthly) ENTRY LI'!AB54)</f>
        <v>166354.86947198122</v>
      </c>
      <c r="AC54" s="40">
        <f>IF('KWh (Monthly) ENTRY LI'!AC$5=0,0,AB54+'KWh (Monthly) ENTRY LI'!AC54)</f>
        <v>166354.86947198122</v>
      </c>
      <c r="AD54" s="40">
        <f>IF('KWh (Monthly) ENTRY LI'!AD$5=0,0,AC54+'KWh (Monthly) ENTRY LI'!AD54)</f>
        <v>166354.86947198122</v>
      </c>
      <c r="AE54" s="40">
        <f>IF('KWh (Monthly) ENTRY LI'!AE$5=0,0,AD54+'KWh (Monthly) ENTRY LI'!AE54)</f>
        <v>166354.86947198122</v>
      </c>
      <c r="AF54" s="40">
        <f>IF('KWh (Monthly) ENTRY LI'!AF$5=0,0,AE54+'KWh (Monthly) ENTRY LI'!AF54)</f>
        <v>166354.86947198122</v>
      </c>
      <c r="AG54" s="40">
        <f>IF('KWh (Monthly) ENTRY LI'!AG$5=0,0,AF54+'KWh (Monthly) ENTRY LI'!AG54)</f>
        <v>166354.86947198122</v>
      </c>
      <c r="AH54" s="40">
        <f>IF('KWh (Monthly) ENTRY LI'!AH$5=0,0,AG54+'KWh (Monthly) ENTRY LI'!AH54)</f>
        <v>210948.36687422695</v>
      </c>
      <c r="AI54" s="40">
        <f>IF('KWh (Monthly) ENTRY LI'!AI$5=0,0,AH54+'KWh (Monthly) ENTRY LI'!AI54)</f>
        <v>212819.26878893125</v>
      </c>
      <c r="AJ54" s="40">
        <f>IF('KWh (Monthly) ENTRY LI'!AJ$5=0,0,AI54+'KWh (Monthly) ENTRY LI'!AJ54)</f>
        <v>212819.26878893125</v>
      </c>
      <c r="AK54" s="40">
        <f>IF('KWh (Monthly) ENTRY LI'!AK$5=0,0,AJ54+'KWh (Monthly) ENTRY LI'!AK54)</f>
        <v>212819.26878893125</v>
      </c>
      <c r="AL54" s="40">
        <f>IF('KWh (Monthly) ENTRY LI'!AL$5=0,0,AK54+'KWh (Monthly) ENTRY LI'!AL54)</f>
        <v>212819.26878893125</v>
      </c>
      <c r="AM54" s="83">
        <f>IF('KWh (Monthly) ENTRY LI'!AM$5=0,0,AL54+'KWh (Monthly) ENTRY LI'!AM54)</f>
        <v>212819.26878893125</v>
      </c>
      <c r="AN54" s="83">
        <f>IF('KWh (Monthly) ENTRY LI'!AN$5=0,0,AM54+'KWh (Monthly) ENTRY LI'!AN54)</f>
        <v>242049.3598798406</v>
      </c>
      <c r="AO54" s="83">
        <f>IF('KWh (Monthly) ENTRY LI'!AO$5=0,0,AN54+'KWh (Monthly) ENTRY LI'!AO54)</f>
        <v>242049.3598798406</v>
      </c>
      <c r="AP54" s="83">
        <f>IF('KWh (Monthly) ENTRY LI'!AP$5=0,0,AO54+'KWh (Monthly) ENTRY LI'!AP54)</f>
        <v>242049.3598798406</v>
      </c>
      <c r="AQ54" s="83">
        <f>IF('KWh (Monthly) ENTRY LI'!AQ$5=0,0,AP54+'KWh (Monthly) ENTRY LI'!AQ54)</f>
        <v>242049.3598798406</v>
      </c>
      <c r="AR54" s="83">
        <f>IF('KWh (Monthly) ENTRY LI'!AR$5=0,0,AQ54+'KWh (Monthly) ENTRY LI'!AR54)</f>
        <v>242049.3598798406</v>
      </c>
      <c r="AS54" s="83">
        <f>IF('KWh (Monthly) ENTRY LI'!AS$5=0,0,AR54+'KWh (Monthly) ENTRY LI'!AS54)</f>
        <v>242049.3598798406</v>
      </c>
      <c r="AT54" s="83">
        <f>IF('KWh (Monthly) ENTRY LI'!AT$5=0,0,AS54+'KWh (Monthly) ENTRY LI'!AT54)</f>
        <v>242049.3598798406</v>
      </c>
      <c r="AU54" s="83">
        <f>IF('KWh (Monthly) ENTRY LI'!AU$5=0,0,AT54+'KWh (Monthly) ENTRY LI'!AU54)</f>
        <v>242049.3598798406</v>
      </c>
      <c r="AV54" s="83">
        <f>IF('KWh (Monthly) ENTRY LI'!AV$5=0,0,AU54+'KWh (Monthly) ENTRY LI'!AV54)</f>
        <v>242049.3598798406</v>
      </c>
      <c r="AW54" s="83">
        <f>IF('KWh (Monthly) ENTRY LI'!AW$5=0,0,AV54+'KWh (Monthly) ENTRY LI'!AW54)</f>
        <v>242049.3598798406</v>
      </c>
      <c r="AX54" s="83">
        <f>IF('KWh (Monthly) ENTRY LI'!AX$5=0,0,AW54+'KWh (Monthly) ENTRY LI'!AX54)</f>
        <v>242049.3598798406</v>
      </c>
      <c r="AY54" s="83">
        <f>IF('KWh (Monthly) ENTRY LI'!AY$5=0,0,AX54+'KWh (Monthly) ENTRY LI'!AY54)</f>
        <v>242049.3598798406</v>
      </c>
      <c r="AZ54" s="83">
        <f>IF('KWh (Monthly) ENTRY LI'!AZ$5=0,0,AY54+'KWh (Monthly) ENTRY LI'!AZ54)</f>
        <v>242049.3598798406</v>
      </c>
      <c r="BA54" s="83">
        <f>IF('KWh (Monthly) ENTRY LI'!BA$5=0,0,AZ54+'KWh (Monthly) ENTRY LI'!BA54)</f>
        <v>242049.3598798406</v>
      </c>
      <c r="BB54" s="83">
        <f>IF('KWh (Monthly) ENTRY LI'!BB$5=0,0,BA54+'KWh (Monthly) ENTRY LI'!BB54)</f>
        <v>0</v>
      </c>
      <c r="BC54" s="83">
        <f>IF('KWh (Monthly) ENTRY LI'!BC$5=0,0,BB54+'KWh (Monthly) ENTRY LI'!BC54)</f>
        <v>0</v>
      </c>
      <c r="BD54" s="83">
        <f>IF('KWh (Monthly) ENTRY LI'!BD$5=0,0,BC54+'KWh (Monthly) ENTRY LI'!BD54)</f>
        <v>0</v>
      </c>
      <c r="BE54" s="83">
        <f>IF('KWh (Monthly) ENTRY LI'!BE$5=0,0,BD54+'KWh (Monthly) ENTRY LI'!BE54)</f>
        <v>0</v>
      </c>
      <c r="BF54" s="83">
        <f>IF('KWh (Monthly) ENTRY LI'!BF$5=0,0,BE54+'KWh (Monthly) ENTRY LI'!BF54)</f>
        <v>0</v>
      </c>
      <c r="BG54" s="83">
        <f>IF('KWh (Monthly) ENTRY LI'!BG$5=0,0,BF54+'KWh (Monthly) ENTRY LI'!BG54)</f>
        <v>0</v>
      </c>
      <c r="BH54" s="83">
        <f>IF('KWh (Monthly) ENTRY LI'!BH$5=0,0,BG54+'KWh (Monthly) ENTRY LI'!BH54)</f>
        <v>0</v>
      </c>
      <c r="BI54" s="83">
        <f>IF('KWh (Monthly) ENTRY LI'!BI$5=0,0,BH54+'KWh (Monthly) ENTRY LI'!BI54)</f>
        <v>0</v>
      </c>
      <c r="BJ54" s="83">
        <f>IF('KWh (Monthly) ENTRY LI'!BJ$5=0,0,BI54+'KWh (Monthly) ENTRY LI'!BJ54)</f>
        <v>0</v>
      </c>
      <c r="BK54" s="83">
        <f>IF('KWh (Monthly) ENTRY LI'!BK$5=0,0,BJ54+'KWh (Monthly) ENTRY LI'!BK54)</f>
        <v>0</v>
      </c>
      <c r="BL54" s="83">
        <f>IF('KWh (Monthly) ENTRY LI'!BL$5=0,0,BK54+'KWh (Monthly) ENTRY LI'!BL54)</f>
        <v>0</v>
      </c>
      <c r="BM54" s="83">
        <f>IF('KWh (Monthly) ENTRY LI'!BM$5=0,0,BL54+'KWh (Monthly) ENTRY LI'!BM54)</f>
        <v>0</v>
      </c>
      <c r="BN54" s="83">
        <f>IF('KWh (Monthly) ENTRY LI'!BN$5=0,0,BM54+'KWh (Monthly) ENTRY LI'!BN54)</f>
        <v>0</v>
      </c>
      <c r="BO54" s="83">
        <f>IF('KWh (Monthly) ENTRY LI'!BO$5=0,0,BN54+'KWh (Monthly) ENTRY LI'!BO54)</f>
        <v>0</v>
      </c>
      <c r="BP54" s="83">
        <f>IF('KWh (Monthly) ENTRY LI'!BP$5=0,0,BO54+'KWh (Monthly) ENTRY LI'!BP54)</f>
        <v>0</v>
      </c>
      <c r="BQ54" s="83">
        <f>IF('KWh (Monthly) ENTRY LI'!BQ$5=0,0,BP54+'KWh (Monthly) ENTRY LI'!BQ54)</f>
        <v>0</v>
      </c>
      <c r="BR54" s="83">
        <f>IF('KWh (Monthly) ENTRY LI'!BR$5=0,0,BQ54+'KWh (Monthly) ENTRY LI'!BR54)</f>
        <v>0</v>
      </c>
      <c r="BS54" s="83">
        <f>IF('KWh (Monthly) ENTRY LI'!BS$5=0,0,BR54+'KWh (Monthly) ENTRY LI'!BS54)</f>
        <v>0</v>
      </c>
      <c r="BT54" s="83">
        <f>IF('KWh (Monthly) ENTRY LI'!BT$5=0,0,BS54+'KWh (Monthly) ENTRY LI'!BT54)</f>
        <v>0</v>
      </c>
      <c r="BU54" s="83">
        <f>IF('KWh (Monthly) ENTRY LI'!BU$5=0,0,BT54+'KWh (Monthly) ENTRY LI'!BU54)</f>
        <v>0</v>
      </c>
      <c r="BV54" s="83">
        <f>IF('KWh (Monthly) ENTRY LI'!BV$5=0,0,BU54+'KWh (Monthly) ENTRY LI'!BV54)</f>
        <v>0</v>
      </c>
      <c r="BW54" s="83">
        <f>IF('KWh (Monthly) ENTRY LI'!BW$5=0,0,BV54+'KWh (Monthly) ENTRY LI'!BW54)</f>
        <v>0</v>
      </c>
      <c r="BX54" s="83">
        <f>IF('KWh (Monthly) ENTRY LI'!BX$5=0,0,BW54+'KWh (Monthly) ENTRY LI'!BX54)</f>
        <v>0</v>
      </c>
      <c r="BY54" s="83">
        <f>IF('KWh (Monthly) ENTRY LI'!BY$5=0,0,BX54+'KWh (Monthly) ENTRY LI'!BY54)</f>
        <v>0</v>
      </c>
      <c r="BZ54" s="83">
        <f>IF('KWh (Monthly) ENTRY LI'!BZ$5=0,0,BY54+'KWh (Monthly) ENTRY LI'!BZ54)</f>
        <v>0</v>
      </c>
      <c r="CA54" s="83">
        <f>IF('KWh (Monthly) ENTRY LI'!CA$5=0,0,BZ54+'KWh (Monthly) ENTRY LI'!CA54)</f>
        <v>0</v>
      </c>
      <c r="CB54" s="83">
        <f>IF('KWh (Monthly) ENTRY LI'!CB$5=0,0,CA54+'KWh (Monthly) ENTRY LI'!CB54)</f>
        <v>0</v>
      </c>
      <c r="CC54" s="83">
        <f>IF('KWh (Monthly) ENTRY LI'!CC$5=0,0,CB54+'KWh (Monthly) ENTRY LI'!CC54)</f>
        <v>0</v>
      </c>
      <c r="CD54" s="83">
        <f>IF('KWh (Monthly) ENTRY LI'!CD$5=0,0,CC54+'KWh (Monthly) ENTRY LI'!CD54)</f>
        <v>0</v>
      </c>
      <c r="CE54" s="83">
        <f>IF('KWh (Monthly) ENTRY LI'!CE$5=0,0,CD54+'KWh (Monthly) ENTRY LI'!CE54)</f>
        <v>0</v>
      </c>
      <c r="CF54" s="83">
        <f>IF('KWh (Monthly) ENTRY LI'!CF$5=0,0,CE54+'KWh (Monthly) ENTRY LI'!CF54)</f>
        <v>0</v>
      </c>
      <c r="CG54" s="83">
        <f>IF('KWh (Monthly) ENTRY LI'!CG$5=0,0,CF54+'KWh (Monthly) ENTRY LI'!CG54)</f>
        <v>0</v>
      </c>
      <c r="CH54" s="83">
        <f>IF('KWh (Monthly) ENTRY LI'!CH$5=0,0,CG54+'KWh (Monthly) ENTRY LI'!CH54)</f>
        <v>0</v>
      </c>
      <c r="CI54" s="83">
        <f>IF('KWh (Monthly) ENTRY LI'!CI$5=0,0,CH54+'KWh (Monthly) ENTRY LI'!CI54)</f>
        <v>0</v>
      </c>
      <c r="CJ54" s="83">
        <f>IF('KWh (Monthly) ENTRY LI'!CJ$5=0,0,CI54+'KWh (Monthly) ENTRY LI'!CJ54)</f>
        <v>0</v>
      </c>
    </row>
    <row r="55" spans="1:88" x14ac:dyDescent="0.25">
      <c r="A55" s="241"/>
      <c r="B55" s="37" t="s">
        <v>12</v>
      </c>
      <c r="C55" s="40">
        <f>IF('KWh (Monthly) ENTRY LI'!C$5=0,0,'KWh (Monthly) ENTRY LI'!C55)</f>
        <v>0</v>
      </c>
      <c r="D55" s="40">
        <f>IF('KWh (Monthly) ENTRY LI'!D$5=0,0,C55+'KWh (Monthly) ENTRY LI'!D55)</f>
        <v>0</v>
      </c>
      <c r="E55" s="40">
        <f>IF('KWh (Monthly) ENTRY LI'!E$5=0,0,D55+'KWh (Monthly) ENTRY LI'!E55)</f>
        <v>0</v>
      </c>
      <c r="F55" s="40">
        <f>IF('KWh (Monthly) ENTRY LI'!F$5=0,0,E55+'KWh (Monthly) ENTRY LI'!F55)</f>
        <v>0</v>
      </c>
      <c r="G55" s="40">
        <f>IF('KWh (Monthly) ENTRY LI'!G$5=0,0,F55+'KWh (Monthly) ENTRY LI'!G55)</f>
        <v>0</v>
      </c>
      <c r="H55" s="40">
        <f>IF('KWh (Monthly) ENTRY LI'!H$5=0,0,G55+'KWh (Monthly) ENTRY LI'!H55)</f>
        <v>0</v>
      </c>
      <c r="I55" s="40">
        <f>IF('KWh (Monthly) ENTRY LI'!I$5=0,0,H55+'KWh (Monthly) ENTRY LI'!I55)</f>
        <v>0</v>
      </c>
      <c r="J55" s="40">
        <f>IF('KWh (Monthly) ENTRY LI'!J$5=0,0,I55+'KWh (Monthly) ENTRY LI'!J55)</f>
        <v>0</v>
      </c>
      <c r="K55" s="40">
        <f>IF('KWh (Monthly) ENTRY LI'!K$5=0,0,J55+'KWh (Monthly) ENTRY LI'!K55)</f>
        <v>0</v>
      </c>
      <c r="L55" s="40">
        <f>IF('KWh (Monthly) ENTRY LI'!L$5=0,0,K55+'KWh (Monthly) ENTRY LI'!L55)</f>
        <v>0</v>
      </c>
      <c r="M55" s="40">
        <f>IF('KWh (Monthly) ENTRY LI'!M$5=0,0,L55+'KWh (Monthly) ENTRY LI'!M55)</f>
        <v>0</v>
      </c>
      <c r="N55" s="40">
        <f>IF('KWh (Monthly) ENTRY LI'!N$5=0,0,M55+'KWh (Monthly) ENTRY LI'!N55)</f>
        <v>0</v>
      </c>
      <c r="O55" s="40">
        <f>IF('KWh (Monthly) ENTRY LI'!O$5=0,0,N55+'KWh (Monthly) ENTRY LI'!O55)</f>
        <v>0</v>
      </c>
      <c r="P55" s="40">
        <f>IF('KWh (Monthly) ENTRY LI'!P$5=0,0,O55+'KWh (Monthly) ENTRY LI'!P55)</f>
        <v>0</v>
      </c>
      <c r="Q55" s="40">
        <f>IF('KWh (Monthly) ENTRY LI'!Q$5=0,0,P55+'KWh (Monthly) ENTRY LI'!Q55)</f>
        <v>0</v>
      </c>
      <c r="R55" s="40">
        <f>IF('KWh (Monthly) ENTRY LI'!R$5=0,0,Q55+'KWh (Monthly) ENTRY LI'!R55)</f>
        <v>0</v>
      </c>
      <c r="S55" s="40">
        <f>IF('KWh (Monthly) ENTRY LI'!S$5=0,0,R55+'KWh (Monthly) ENTRY LI'!S55)</f>
        <v>0</v>
      </c>
      <c r="T55" s="40">
        <f>IF('KWh (Monthly) ENTRY LI'!T$5=0,0,S55+'KWh (Monthly) ENTRY LI'!T55)</f>
        <v>0</v>
      </c>
      <c r="U55" s="113">
        <f>T55+'KWh (Monthly) ENTRY LI'!U55</f>
        <v>0</v>
      </c>
      <c r="V55" s="40">
        <f>IF('KWh (Monthly) ENTRY LI'!V$5=0,0,U55+'KWh (Monthly) ENTRY LI'!V55)</f>
        <v>0</v>
      </c>
      <c r="W55" s="40">
        <f>IF('KWh (Monthly) ENTRY LI'!W$5=0,0,V55+'KWh (Monthly) ENTRY LI'!W55)</f>
        <v>0</v>
      </c>
      <c r="X55" s="40">
        <f>IF('KWh (Monthly) ENTRY LI'!X$5=0,0,W55+'KWh (Monthly) ENTRY LI'!X55)</f>
        <v>0</v>
      </c>
      <c r="Y55" s="40">
        <f>IF('KWh (Monthly) ENTRY LI'!Y$5=0,0,X55+'KWh (Monthly) ENTRY LI'!Y55)</f>
        <v>0</v>
      </c>
      <c r="Z55" s="40">
        <f>IF('KWh (Monthly) ENTRY LI'!Z$5=0,0,Y55+'KWh (Monthly) ENTRY LI'!Z55)</f>
        <v>0</v>
      </c>
      <c r="AA55" s="40">
        <f>IF('KWh (Monthly) ENTRY LI'!AA$5=0,0,Z55+'KWh (Monthly) ENTRY LI'!AA55)</f>
        <v>0</v>
      </c>
      <c r="AB55" s="40">
        <f>IF('KWh (Monthly) ENTRY LI'!AB$5=0,0,AA55+'KWh (Monthly) ENTRY LI'!AB55)</f>
        <v>0</v>
      </c>
      <c r="AC55" s="40">
        <f>IF('KWh (Monthly) ENTRY LI'!AC$5=0,0,AB55+'KWh (Monthly) ENTRY LI'!AC55)</f>
        <v>0</v>
      </c>
      <c r="AD55" s="40">
        <f>IF('KWh (Monthly) ENTRY LI'!AD$5=0,0,AC55+'KWh (Monthly) ENTRY LI'!AD55)</f>
        <v>0</v>
      </c>
      <c r="AE55" s="40">
        <f>IF('KWh (Monthly) ENTRY LI'!AE$5=0,0,AD55+'KWh (Monthly) ENTRY LI'!AE55)</f>
        <v>0</v>
      </c>
      <c r="AF55" s="40">
        <f>IF('KWh (Monthly) ENTRY LI'!AF$5=0,0,AE55+'KWh (Monthly) ENTRY LI'!AF55)</f>
        <v>0</v>
      </c>
      <c r="AG55" s="40">
        <f>IF('KWh (Monthly) ENTRY LI'!AG$5=0,0,AF55+'KWh (Monthly) ENTRY LI'!AG55)</f>
        <v>0</v>
      </c>
      <c r="AH55" s="40">
        <f>IF('KWh (Monthly) ENTRY LI'!AH$5=0,0,AG55+'KWh (Monthly) ENTRY LI'!AH55)</f>
        <v>0</v>
      </c>
      <c r="AI55" s="40">
        <f>IF('KWh (Monthly) ENTRY LI'!AI$5=0,0,AH55+'KWh (Monthly) ENTRY LI'!AI55)</f>
        <v>0</v>
      </c>
      <c r="AJ55" s="40">
        <f>IF('KWh (Monthly) ENTRY LI'!AJ$5=0,0,AI55+'KWh (Monthly) ENTRY LI'!AJ55)</f>
        <v>0</v>
      </c>
      <c r="AK55" s="40">
        <f>IF('KWh (Monthly) ENTRY LI'!AK$5=0,0,AJ55+'KWh (Monthly) ENTRY LI'!AK55)</f>
        <v>0</v>
      </c>
      <c r="AL55" s="40">
        <f>IF('KWh (Monthly) ENTRY LI'!AL$5=0,0,AK55+'KWh (Monthly) ENTRY LI'!AL55)</f>
        <v>0</v>
      </c>
      <c r="AM55" s="83">
        <f>IF('KWh (Monthly) ENTRY LI'!AM$5=0,0,AL55+'KWh (Monthly) ENTRY LI'!AM55)</f>
        <v>0</v>
      </c>
      <c r="AN55" s="83">
        <f>IF('KWh (Monthly) ENTRY LI'!AN$5=0,0,AM55+'KWh (Monthly) ENTRY LI'!AN55)</f>
        <v>0</v>
      </c>
      <c r="AO55" s="83">
        <f>IF('KWh (Monthly) ENTRY LI'!AO$5=0,0,AN55+'KWh (Monthly) ENTRY LI'!AO55)</f>
        <v>0</v>
      </c>
      <c r="AP55" s="83">
        <f>IF('KWh (Monthly) ENTRY LI'!AP$5=0,0,AO55+'KWh (Monthly) ENTRY LI'!AP55)</f>
        <v>0</v>
      </c>
      <c r="AQ55" s="83">
        <f>IF('KWh (Monthly) ENTRY LI'!AQ$5=0,0,AP55+'KWh (Monthly) ENTRY LI'!AQ55)</f>
        <v>0</v>
      </c>
      <c r="AR55" s="83">
        <f>IF('KWh (Monthly) ENTRY LI'!AR$5=0,0,AQ55+'KWh (Monthly) ENTRY LI'!AR55)</f>
        <v>0</v>
      </c>
      <c r="AS55" s="83">
        <f>IF('KWh (Monthly) ENTRY LI'!AS$5=0,0,AR55+'KWh (Monthly) ENTRY LI'!AS55)</f>
        <v>0</v>
      </c>
      <c r="AT55" s="83">
        <f>IF('KWh (Monthly) ENTRY LI'!AT$5=0,0,AS55+'KWh (Monthly) ENTRY LI'!AT55)</f>
        <v>0</v>
      </c>
      <c r="AU55" s="83">
        <f>IF('KWh (Monthly) ENTRY LI'!AU$5=0,0,AT55+'KWh (Monthly) ENTRY LI'!AU55)</f>
        <v>0</v>
      </c>
      <c r="AV55" s="83">
        <f>IF('KWh (Monthly) ENTRY LI'!AV$5=0,0,AU55+'KWh (Monthly) ENTRY LI'!AV55)</f>
        <v>0</v>
      </c>
      <c r="AW55" s="83">
        <f>IF('KWh (Monthly) ENTRY LI'!AW$5=0,0,AV55+'KWh (Monthly) ENTRY LI'!AW55)</f>
        <v>0</v>
      </c>
      <c r="AX55" s="83">
        <f>IF('KWh (Monthly) ENTRY LI'!AX$5=0,0,AW55+'KWh (Monthly) ENTRY LI'!AX55)</f>
        <v>0</v>
      </c>
      <c r="AY55" s="83">
        <f>IF('KWh (Monthly) ENTRY LI'!AY$5=0,0,AX55+'KWh (Monthly) ENTRY LI'!AY55)</f>
        <v>0</v>
      </c>
      <c r="AZ55" s="83">
        <f>IF('KWh (Monthly) ENTRY LI'!AZ$5=0,0,AY55+'KWh (Monthly) ENTRY LI'!AZ55)</f>
        <v>0</v>
      </c>
      <c r="BA55" s="83">
        <f>IF('KWh (Monthly) ENTRY LI'!BA$5=0,0,AZ55+'KWh (Monthly) ENTRY LI'!BA55)</f>
        <v>0</v>
      </c>
      <c r="BB55" s="83">
        <f>IF('KWh (Monthly) ENTRY LI'!BB$5=0,0,BA55+'KWh (Monthly) ENTRY LI'!BB55)</f>
        <v>0</v>
      </c>
      <c r="BC55" s="83">
        <f>IF('KWh (Monthly) ENTRY LI'!BC$5=0,0,BB55+'KWh (Monthly) ENTRY LI'!BC55)</f>
        <v>0</v>
      </c>
      <c r="BD55" s="83">
        <f>IF('KWh (Monthly) ENTRY LI'!BD$5=0,0,BC55+'KWh (Monthly) ENTRY LI'!BD55)</f>
        <v>0</v>
      </c>
      <c r="BE55" s="83">
        <f>IF('KWh (Monthly) ENTRY LI'!BE$5=0,0,BD55+'KWh (Monthly) ENTRY LI'!BE55)</f>
        <v>0</v>
      </c>
      <c r="BF55" s="83">
        <f>IF('KWh (Monthly) ENTRY LI'!BF$5=0,0,BE55+'KWh (Monthly) ENTRY LI'!BF55)</f>
        <v>0</v>
      </c>
      <c r="BG55" s="83">
        <f>IF('KWh (Monthly) ENTRY LI'!BG$5=0,0,BF55+'KWh (Monthly) ENTRY LI'!BG55)</f>
        <v>0</v>
      </c>
      <c r="BH55" s="83">
        <f>IF('KWh (Monthly) ENTRY LI'!BH$5=0,0,BG55+'KWh (Monthly) ENTRY LI'!BH55)</f>
        <v>0</v>
      </c>
      <c r="BI55" s="83">
        <f>IF('KWh (Monthly) ENTRY LI'!BI$5=0,0,BH55+'KWh (Monthly) ENTRY LI'!BI55)</f>
        <v>0</v>
      </c>
      <c r="BJ55" s="83">
        <f>IF('KWh (Monthly) ENTRY LI'!BJ$5=0,0,BI55+'KWh (Monthly) ENTRY LI'!BJ55)</f>
        <v>0</v>
      </c>
      <c r="BK55" s="83">
        <f>IF('KWh (Monthly) ENTRY LI'!BK$5=0,0,BJ55+'KWh (Monthly) ENTRY LI'!BK55)</f>
        <v>0</v>
      </c>
      <c r="BL55" s="83">
        <f>IF('KWh (Monthly) ENTRY LI'!BL$5=0,0,BK55+'KWh (Monthly) ENTRY LI'!BL55)</f>
        <v>0</v>
      </c>
      <c r="BM55" s="83">
        <f>IF('KWh (Monthly) ENTRY LI'!BM$5=0,0,BL55+'KWh (Monthly) ENTRY LI'!BM55)</f>
        <v>0</v>
      </c>
      <c r="BN55" s="83">
        <f>IF('KWh (Monthly) ENTRY LI'!BN$5=0,0,BM55+'KWh (Monthly) ENTRY LI'!BN55)</f>
        <v>0</v>
      </c>
      <c r="BO55" s="83">
        <f>IF('KWh (Monthly) ENTRY LI'!BO$5=0,0,BN55+'KWh (Monthly) ENTRY LI'!BO55)</f>
        <v>0</v>
      </c>
      <c r="BP55" s="83">
        <f>IF('KWh (Monthly) ENTRY LI'!BP$5=0,0,BO55+'KWh (Monthly) ENTRY LI'!BP55)</f>
        <v>0</v>
      </c>
      <c r="BQ55" s="83">
        <f>IF('KWh (Monthly) ENTRY LI'!BQ$5=0,0,BP55+'KWh (Monthly) ENTRY LI'!BQ55)</f>
        <v>0</v>
      </c>
      <c r="BR55" s="83">
        <f>IF('KWh (Monthly) ENTRY LI'!BR$5=0,0,BQ55+'KWh (Monthly) ENTRY LI'!BR55)</f>
        <v>0</v>
      </c>
      <c r="BS55" s="83">
        <f>IF('KWh (Monthly) ENTRY LI'!BS$5=0,0,BR55+'KWh (Monthly) ENTRY LI'!BS55)</f>
        <v>0</v>
      </c>
      <c r="BT55" s="83">
        <f>IF('KWh (Monthly) ENTRY LI'!BT$5=0,0,BS55+'KWh (Monthly) ENTRY LI'!BT55)</f>
        <v>0</v>
      </c>
      <c r="BU55" s="83">
        <f>IF('KWh (Monthly) ENTRY LI'!BU$5=0,0,BT55+'KWh (Monthly) ENTRY LI'!BU55)</f>
        <v>0</v>
      </c>
      <c r="BV55" s="83">
        <f>IF('KWh (Monthly) ENTRY LI'!BV$5=0,0,BU55+'KWh (Monthly) ENTRY LI'!BV55)</f>
        <v>0</v>
      </c>
      <c r="BW55" s="83">
        <f>IF('KWh (Monthly) ENTRY LI'!BW$5=0,0,BV55+'KWh (Monthly) ENTRY LI'!BW55)</f>
        <v>0</v>
      </c>
      <c r="BX55" s="83">
        <f>IF('KWh (Monthly) ENTRY LI'!BX$5=0,0,BW55+'KWh (Monthly) ENTRY LI'!BX55)</f>
        <v>0</v>
      </c>
      <c r="BY55" s="83">
        <f>IF('KWh (Monthly) ENTRY LI'!BY$5=0,0,BX55+'KWh (Monthly) ENTRY LI'!BY55)</f>
        <v>0</v>
      </c>
      <c r="BZ55" s="83">
        <f>IF('KWh (Monthly) ENTRY LI'!BZ$5=0,0,BY55+'KWh (Monthly) ENTRY LI'!BZ55)</f>
        <v>0</v>
      </c>
      <c r="CA55" s="83">
        <f>IF('KWh (Monthly) ENTRY LI'!CA$5=0,0,BZ55+'KWh (Monthly) ENTRY LI'!CA55)</f>
        <v>0</v>
      </c>
      <c r="CB55" s="83">
        <f>IF('KWh (Monthly) ENTRY LI'!CB$5=0,0,CA55+'KWh (Monthly) ENTRY LI'!CB55)</f>
        <v>0</v>
      </c>
      <c r="CC55" s="83">
        <f>IF('KWh (Monthly) ENTRY LI'!CC$5=0,0,CB55+'KWh (Monthly) ENTRY LI'!CC55)</f>
        <v>0</v>
      </c>
      <c r="CD55" s="83">
        <f>IF('KWh (Monthly) ENTRY LI'!CD$5=0,0,CC55+'KWh (Monthly) ENTRY LI'!CD55)</f>
        <v>0</v>
      </c>
      <c r="CE55" s="83">
        <f>IF('KWh (Monthly) ENTRY LI'!CE$5=0,0,CD55+'KWh (Monthly) ENTRY LI'!CE55)</f>
        <v>0</v>
      </c>
      <c r="CF55" s="83">
        <f>IF('KWh (Monthly) ENTRY LI'!CF$5=0,0,CE55+'KWh (Monthly) ENTRY LI'!CF55)</f>
        <v>0</v>
      </c>
      <c r="CG55" s="83">
        <f>IF('KWh (Monthly) ENTRY LI'!CG$5=0,0,CF55+'KWh (Monthly) ENTRY LI'!CG55)</f>
        <v>0</v>
      </c>
      <c r="CH55" s="83">
        <f>IF('KWh (Monthly) ENTRY LI'!CH$5=0,0,CG55+'KWh (Monthly) ENTRY LI'!CH55)</f>
        <v>0</v>
      </c>
      <c r="CI55" s="83">
        <f>IF('KWh (Monthly) ENTRY LI'!CI$5=0,0,CH55+'KWh (Monthly) ENTRY LI'!CI55)</f>
        <v>0</v>
      </c>
      <c r="CJ55" s="83">
        <f>IF('KWh (Monthly) ENTRY LI'!CJ$5=0,0,CI55+'KWh (Monthly) ENTRY LI'!CJ55)</f>
        <v>0</v>
      </c>
    </row>
    <row r="56" spans="1:88" x14ac:dyDescent="0.25">
      <c r="A56" s="241"/>
      <c r="B56" s="37" t="s">
        <v>3</v>
      </c>
      <c r="C56" s="40">
        <f>IF('KWh (Monthly) ENTRY LI'!C$5=0,0,'KWh (Monthly) ENTRY LI'!C56)</f>
        <v>0</v>
      </c>
      <c r="D56" s="40">
        <f>IF('KWh (Monthly) ENTRY LI'!D$5=0,0,C56+'KWh (Monthly) ENTRY LI'!D56)</f>
        <v>0</v>
      </c>
      <c r="E56" s="40">
        <f>IF('KWh (Monthly) ENTRY LI'!E$5=0,0,D56+'KWh (Monthly) ENTRY LI'!E56)</f>
        <v>0</v>
      </c>
      <c r="F56" s="40">
        <f>IF('KWh (Monthly) ENTRY LI'!F$5=0,0,E56+'KWh (Monthly) ENTRY LI'!F56)</f>
        <v>0</v>
      </c>
      <c r="G56" s="40">
        <f>IF('KWh (Monthly) ENTRY LI'!G$5=0,0,F56+'KWh (Monthly) ENTRY LI'!G56)</f>
        <v>0</v>
      </c>
      <c r="H56" s="40">
        <f>IF('KWh (Monthly) ENTRY LI'!H$5=0,0,G56+'KWh (Monthly) ENTRY LI'!H56)</f>
        <v>0</v>
      </c>
      <c r="I56" s="40">
        <f>IF('KWh (Monthly) ENTRY LI'!I$5=0,0,H56+'KWh (Monthly) ENTRY LI'!I56)</f>
        <v>0</v>
      </c>
      <c r="J56" s="40">
        <f>IF('KWh (Monthly) ENTRY LI'!J$5=0,0,I56+'KWh (Monthly) ENTRY LI'!J56)</f>
        <v>62922.61785801204</v>
      </c>
      <c r="K56" s="40">
        <f>IF('KWh (Monthly) ENTRY LI'!K$5=0,0,J56+'KWh (Monthly) ENTRY LI'!K56)</f>
        <v>65990.372989333919</v>
      </c>
      <c r="L56" s="40">
        <f>IF('KWh (Monthly) ENTRY LI'!L$5=0,0,K56+'KWh (Monthly) ENTRY LI'!L56)</f>
        <v>65990.372989333919</v>
      </c>
      <c r="M56" s="40">
        <f>IF('KWh (Monthly) ENTRY LI'!M$5=0,0,L56+'KWh (Monthly) ENTRY LI'!M56)</f>
        <v>65990.372989333919</v>
      </c>
      <c r="N56" s="40">
        <f>IF('KWh (Monthly) ENTRY LI'!N$5=0,0,M56+'KWh (Monthly) ENTRY LI'!N56)</f>
        <v>65990.372989333919</v>
      </c>
      <c r="O56" s="40">
        <f>IF('KWh (Monthly) ENTRY LI'!O$5=0,0,N56+'KWh (Monthly) ENTRY LI'!O56)</f>
        <v>65990.372989333919</v>
      </c>
      <c r="P56" s="40">
        <f>IF('KWh (Monthly) ENTRY LI'!P$5=0,0,O56+'KWh (Monthly) ENTRY LI'!P56)</f>
        <v>65990.372989333919</v>
      </c>
      <c r="Q56" s="40">
        <f>IF('KWh (Monthly) ENTRY LI'!Q$5=0,0,P56+'KWh (Monthly) ENTRY LI'!Q56)</f>
        <v>65990.372989333919</v>
      </c>
      <c r="R56" s="40">
        <f>IF('KWh (Monthly) ENTRY LI'!R$5=0,0,Q56+'KWh (Monthly) ENTRY LI'!R56)</f>
        <v>65990.372989333919</v>
      </c>
      <c r="S56" s="40">
        <f>IF('KWh (Monthly) ENTRY LI'!S$5=0,0,R56+'KWh (Monthly) ENTRY LI'!S56)</f>
        <v>65990.372989333919</v>
      </c>
      <c r="T56" s="40">
        <f>IF('KWh (Monthly) ENTRY LI'!T$5=0,0,S56+'KWh (Monthly) ENTRY LI'!T56)</f>
        <v>65990.372989333919</v>
      </c>
      <c r="U56" s="113">
        <f>T56+'KWh (Monthly) ENTRY LI'!U56</f>
        <v>65990.372989333919</v>
      </c>
      <c r="V56" s="40">
        <f>IF('KWh (Monthly) ENTRY LI'!V$5=0,0,U56+'KWh (Monthly) ENTRY LI'!V56)</f>
        <v>65990.372989333919</v>
      </c>
      <c r="W56" s="40">
        <f>IF('KWh (Monthly) ENTRY LI'!W$5=0,0,V56+'KWh (Monthly) ENTRY LI'!W56)</f>
        <v>65990.372989333919</v>
      </c>
      <c r="X56" s="40">
        <f>IF('KWh (Monthly) ENTRY LI'!X$5=0,0,W56+'KWh (Monthly) ENTRY LI'!X56)</f>
        <v>66475.19626001452</v>
      </c>
      <c r="Y56" s="40">
        <f>IF('KWh (Monthly) ENTRY LI'!Y$5=0,0,X56+'KWh (Monthly) ENTRY LI'!Y56)</f>
        <v>98304.897943827789</v>
      </c>
      <c r="Z56" s="40">
        <f>IF('KWh (Monthly) ENTRY LI'!Z$5=0,0,Y56+'KWh (Monthly) ENTRY LI'!Z56)</f>
        <v>98304.897943827789</v>
      </c>
      <c r="AA56" s="40">
        <f>IF('KWh (Monthly) ENTRY LI'!AA$5=0,0,Z56+'KWh (Monthly) ENTRY LI'!AA56)</f>
        <v>98304.897943827789</v>
      </c>
      <c r="AB56" s="40">
        <f>IF('KWh (Monthly) ENTRY LI'!AB$5=0,0,AA56+'KWh (Monthly) ENTRY LI'!AB56)</f>
        <v>98304.897943827789</v>
      </c>
      <c r="AC56" s="40">
        <f>IF('KWh (Monthly) ENTRY LI'!AC$5=0,0,AB56+'KWh (Monthly) ENTRY LI'!AC56)</f>
        <v>98304.897943827789</v>
      </c>
      <c r="AD56" s="40">
        <f>IF('KWh (Monthly) ENTRY LI'!AD$5=0,0,AC56+'KWh (Monthly) ENTRY LI'!AD56)</f>
        <v>98304.897943827789</v>
      </c>
      <c r="AE56" s="40">
        <f>IF('KWh (Monthly) ENTRY LI'!AE$5=0,0,AD56+'KWh (Monthly) ENTRY LI'!AE56)</f>
        <v>98304.897943827789</v>
      </c>
      <c r="AF56" s="40">
        <f>IF('KWh (Monthly) ENTRY LI'!AF$5=0,0,AE56+'KWh (Monthly) ENTRY LI'!AF56)</f>
        <v>98304.897943827789</v>
      </c>
      <c r="AG56" s="40">
        <f>IF('KWh (Monthly) ENTRY LI'!AG$5=0,0,AF56+'KWh (Monthly) ENTRY LI'!AG56)</f>
        <v>98304.897943827789</v>
      </c>
      <c r="AH56" s="40">
        <f>IF('KWh (Monthly) ENTRY LI'!AH$5=0,0,AG56+'KWh (Monthly) ENTRY LI'!AH56)</f>
        <v>98304.897943827789</v>
      </c>
      <c r="AI56" s="40">
        <f>IF('KWh (Monthly) ENTRY LI'!AI$5=0,0,AH56+'KWh (Monthly) ENTRY LI'!AI56)</f>
        <v>98304.897943827789</v>
      </c>
      <c r="AJ56" s="40">
        <f>IF('KWh (Monthly) ENTRY LI'!AJ$5=0,0,AI56+'KWh (Monthly) ENTRY LI'!AJ56)</f>
        <v>98304.897943827789</v>
      </c>
      <c r="AK56" s="40">
        <f>IF('KWh (Monthly) ENTRY LI'!AK$5=0,0,AJ56+'KWh (Monthly) ENTRY LI'!AK56)</f>
        <v>98304.897943827789</v>
      </c>
      <c r="AL56" s="40">
        <f>IF('KWh (Monthly) ENTRY LI'!AL$5=0,0,AK56+'KWh (Monthly) ENTRY LI'!AL56)</f>
        <v>98304.897943827789</v>
      </c>
      <c r="AM56" s="83">
        <f>IF('KWh (Monthly) ENTRY LI'!AM$5=0,0,AL56+'KWh (Monthly) ENTRY LI'!AM56)</f>
        <v>98304.897943827789</v>
      </c>
      <c r="AN56" s="83">
        <f>IF('KWh (Monthly) ENTRY LI'!AN$5=0,0,AM56+'KWh (Monthly) ENTRY LI'!AN56)</f>
        <v>98304.897943827789</v>
      </c>
      <c r="AO56" s="83">
        <f>IF('KWh (Monthly) ENTRY LI'!AO$5=0,0,AN56+'KWh (Monthly) ENTRY LI'!AO56)</f>
        <v>98304.897943827789</v>
      </c>
      <c r="AP56" s="83">
        <f>IF('KWh (Monthly) ENTRY LI'!AP$5=0,0,AO56+'KWh (Monthly) ENTRY LI'!AP56)</f>
        <v>98304.897943827789</v>
      </c>
      <c r="AQ56" s="83">
        <f>IF('KWh (Monthly) ENTRY LI'!AQ$5=0,0,AP56+'KWh (Monthly) ENTRY LI'!AQ56)</f>
        <v>98304.897943827789</v>
      </c>
      <c r="AR56" s="83">
        <f>IF('KWh (Monthly) ENTRY LI'!AR$5=0,0,AQ56+'KWh (Monthly) ENTRY LI'!AR56)</f>
        <v>98304.897943827789</v>
      </c>
      <c r="AS56" s="83">
        <f>IF('KWh (Monthly) ENTRY LI'!AS$5=0,0,AR56+'KWh (Monthly) ENTRY LI'!AS56)</f>
        <v>98304.897943827789</v>
      </c>
      <c r="AT56" s="83">
        <f>IF('KWh (Monthly) ENTRY LI'!AT$5=0,0,AS56+'KWh (Monthly) ENTRY LI'!AT56)</f>
        <v>98304.897943827789</v>
      </c>
      <c r="AU56" s="83">
        <f>IF('KWh (Monthly) ENTRY LI'!AU$5=0,0,AT56+'KWh (Monthly) ENTRY LI'!AU56)</f>
        <v>98304.897943827789</v>
      </c>
      <c r="AV56" s="83">
        <f>IF('KWh (Monthly) ENTRY LI'!AV$5=0,0,AU56+'KWh (Monthly) ENTRY LI'!AV56)</f>
        <v>98304.897943827789</v>
      </c>
      <c r="AW56" s="83">
        <f>IF('KWh (Monthly) ENTRY LI'!AW$5=0,0,AV56+'KWh (Monthly) ENTRY LI'!AW56)</f>
        <v>98304.897943827789</v>
      </c>
      <c r="AX56" s="83">
        <f>IF('KWh (Monthly) ENTRY LI'!AX$5=0,0,AW56+'KWh (Monthly) ENTRY LI'!AX56)</f>
        <v>98304.897943827789</v>
      </c>
      <c r="AY56" s="83">
        <f>IF('KWh (Monthly) ENTRY LI'!AY$5=0,0,AX56+'KWh (Monthly) ENTRY LI'!AY56)</f>
        <v>98304.897943827789</v>
      </c>
      <c r="AZ56" s="83">
        <f>IF('KWh (Monthly) ENTRY LI'!AZ$5=0,0,AY56+'KWh (Monthly) ENTRY LI'!AZ56)</f>
        <v>98304.897943827789</v>
      </c>
      <c r="BA56" s="83">
        <f>IF('KWh (Monthly) ENTRY LI'!BA$5=0,0,AZ56+'KWh (Monthly) ENTRY LI'!BA56)</f>
        <v>98304.897943827789</v>
      </c>
      <c r="BB56" s="83">
        <f>IF('KWh (Monthly) ENTRY LI'!BB$5=0,0,BA56+'KWh (Monthly) ENTRY LI'!BB56)</f>
        <v>0</v>
      </c>
      <c r="BC56" s="83">
        <f>IF('KWh (Monthly) ENTRY LI'!BC$5=0,0,BB56+'KWh (Monthly) ENTRY LI'!BC56)</f>
        <v>0</v>
      </c>
      <c r="BD56" s="83">
        <f>IF('KWh (Monthly) ENTRY LI'!BD$5=0,0,BC56+'KWh (Monthly) ENTRY LI'!BD56)</f>
        <v>0</v>
      </c>
      <c r="BE56" s="83">
        <f>IF('KWh (Monthly) ENTRY LI'!BE$5=0,0,BD56+'KWh (Monthly) ENTRY LI'!BE56)</f>
        <v>0</v>
      </c>
      <c r="BF56" s="83">
        <f>IF('KWh (Monthly) ENTRY LI'!BF$5=0,0,BE56+'KWh (Monthly) ENTRY LI'!BF56)</f>
        <v>0</v>
      </c>
      <c r="BG56" s="83">
        <f>IF('KWh (Monthly) ENTRY LI'!BG$5=0,0,BF56+'KWh (Monthly) ENTRY LI'!BG56)</f>
        <v>0</v>
      </c>
      <c r="BH56" s="83">
        <f>IF('KWh (Monthly) ENTRY LI'!BH$5=0,0,BG56+'KWh (Monthly) ENTRY LI'!BH56)</f>
        <v>0</v>
      </c>
      <c r="BI56" s="83">
        <f>IF('KWh (Monthly) ENTRY LI'!BI$5=0,0,BH56+'KWh (Monthly) ENTRY LI'!BI56)</f>
        <v>0</v>
      </c>
      <c r="BJ56" s="83">
        <f>IF('KWh (Monthly) ENTRY LI'!BJ$5=0,0,BI56+'KWh (Monthly) ENTRY LI'!BJ56)</f>
        <v>0</v>
      </c>
      <c r="BK56" s="83">
        <f>IF('KWh (Monthly) ENTRY LI'!BK$5=0,0,BJ56+'KWh (Monthly) ENTRY LI'!BK56)</f>
        <v>0</v>
      </c>
      <c r="BL56" s="83">
        <f>IF('KWh (Monthly) ENTRY LI'!BL$5=0,0,BK56+'KWh (Monthly) ENTRY LI'!BL56)</f>
        <v>0</v>
      </c>
      <c r="BM56" s="83">
        <f>IF('KWh (Monthly) ENTRY LI'!BM$5=0,0,BL56+'KWh (Monthly) ENTRY LI'!BM56)</f>
        <v>0</v>
      </c>
      <c r="BN56" s="83">
        <f>IF('KWh (Monthly) ENTRY LI'!BN$5=0,0,BM56+'KWh (Monthly) ENTRY LI'!BN56)</f>
        <v>0</v>
      </c>
      <c r="BO56" s="83">
        <f>IF('KWh (Monthly) ENTRY LI'!BO$5=0,0,BN56+'KWh (Monthly) ENTRY LI'!BO56)</f>
        <v>0</v>
      </c>
      <c r="BP56" s="83">
        <f>IF('KWh (Monthly) ENTRY LI'!BP$5=0,0,BO56+'KWh (Monthly) ENTRY LI'!BP56)</f>
        <v>0</v>
      </c>
      <c r="BQ56" s="83">
        <f>IF('KWh (Monthly) ENTRY LI'!BQ$5=0,0,BP56+'KWh (Monthly) ENTRY LI'!BQ56)</f>
        <v>0</v>
      </c>
      <c r="BR56" s="83">
        <f>IF('KWh (Monthly) ENTRY LI'!BR$5=0,0,BQ56+'KWh (Monthly) ENTRY LI'!BR56)</f>
        <v>0</v>
      </c>
      <c r="BS56" s="83">
        <f>IF('KWh (Monthly) ENTRY LI'!BS$5=0,0,BR56+'KWh (Monthly) ENTRY LI'!BS56)</f>
        <v>0</v>
      </c>
      <c r="BT56" s="83">
        <f>IF('KWh (Monthly) ENTRY LI'!BT$5=0,0,BS56+'KWh (Monthly) ENTRY LI'!BT56)</f>
        <v>0</v>
      </c>
      <c r="BU56" s="83">
        <f>IF('KWh (Monthly) ENTRY LI'!BU$5=0,0,BT56+'KWh (Monthly) ENTRY LI'!BU56)</f>
        <v>0</v>
      </c>
      <c r="BV56" s="83">
        <f>IF('KWh (Monthly) ENTRY LI'!BV$5=0,0,BU56+'KWh (Monthly) ENTRY LI'!BV56)</f>
        <v>0</v>
      </c>
      <c r="BW56" s="83">
        <f>IF('KWh (Monthly) ENTRY LI'!BW$5=0,0,BV56+'KWh (Monthly) ENTRY LI'!BW56)</f>
        <v>0</v>
      </c>
      <c r="BX56" s="83">
        <f>IF('KWh (Monthly) ENTRY LI'!BX$5=0,0,BW56+'KWh (Monthly) ENTRY LI'!BX56)</f>
        <v>0</v>
      </c>
      <c r="BY56" s="83">
        <f>IF('KWh (Monthly) ENTRY LI'!BY$5=0,0,BX56+'KWh (Monthly) ENTRY LI'!BY56)</f>
        <v>0</v>
      </c>
      <c r="BZ56" s="83">
        <f>IF('KWh (Monthly) ENTRY LI'!BZ$5=0,0,BY56+'KWh (Monthly) ENTRY LI'!BZ56)</f>
        <v>0</v>
      </c>
      <c r="CA56" s="83">
        <f>IF('KWh (Monthly) ENTRY LI'!CA$5=0,0,BZ56+'KWh (Monthly) ENTRY LI'!CA56)</f>
        <v>0</v>
      </c>
      <c r="CB56" s="83">
        <f>IF('KWh (Monthly) ENTRY LI'!CB$5=0,0,CA56+'KWh (Monthly) ENTRY LI'!CB56)</f>
        <v>0</v>
      </c>
      <c r="CC56" s="83">
        <f>IF('KWh (Monthly) ENTRY LI'!CC$5=0,0,CB56+'KWh (Monthly) ENTRY LI'!CC56)</f>
        <v>0</v>
      </c>
      <c r="CD56" s="83">
        <f>IF('KWh (Monthly) ENTRY LI'!CD$5=0,0,CC56+'KWh (Monthly) ENTRY LI'!CD56)</f>
        <v>0</v>
      </c>
      <c r="CE56" s="83">
        <f>IF('KWh (Monthly) ENTRY LI'!CE$5=0,0,CD56+'KWh (Monthly) ENTRY LI'!CE56)</f>
        <v>0</v>
      </c>
      <c r="CF56" s="83">
        <f>IF('KWh (Monthly) ENTRY LI'!CF$5=0,0,CE56+'KWh (Monthly) ENTRY LI'!CF56)</f>
        <v>0</v>
      </c>
      <c r="CG56" s="83">
        <f>IF('KWh (Monthly) ENTRY LI'!CG$5=0,0,CF56+'KWh (Monthly) ENTRY LI'!CG56)</f>
        <v>0</v>
      </c>
      <c r="CH56" s="83">
        <f>IF('KWh (Monthly) ENTRY LI'!CH$5=0,0,CG56+'KWh (Monthly) ENTRY LI'!CH56)</f>
        <v>0</v>
      </c>
      <c r="CI56" s="83">
        <f>IF('KWh (Monthly) ENTRY LI'!CI$5=0,0,CH56+'KWh (Monthly) ENTRY LI'!CI56)</f>
        <v>0</v>
      </c>
      <c r="CJ56" s="83">
        <f>IF('KWh (Monthly) ENTRY LI'!CJ$5=0,0,CI56+'KWh (Monthly) ENTRY LI'!CJ56)</f>
        <v>0</v>
      </c>
    </row>
    <row r="57" spans="1:88" x14ac:dyDescent="0.25">
      <c r="A57" s="241"/>
      <c r="B57" s="37" t="s">
        <v>13</v>
      </c>
      <c r="C57" s="40">
        <f>IF('KWh (Monthly) ENTRY LI'!C$5=0,0,'KWh (Monthly) ENTRY LI'!C57)</f>
        <v>0</v>
      </c>
      <c r="D57" s="40">
        <f>IF('KWh (Monthly) ENTRY LI'!D$5=0,0,C57+'KWh (Monthly) ENTRY LI'!D57)</f>
        <v>0</v>
      </c>
      <c r="E57" s="40">
        <f>IF('KWh (Monthly) ENTRY LI'!E$5=0,0,D57+'KWh (Monthly) ENTRY LI'!E57)</f>
        <v>0</v>
      </c>
      <c r="F57" s="40">
        <f>IF('KWh (Monthly) ENTRY LI'!F$5=0,0,E57+'KWh (Monthly) ENTRY LI'!F57)</f>
        <v>0</v>
      </c>
      <c r="G57" s="40">
        <f>IF('KWh (Monthly) ENTRY LI'!G$5=0,0,F57+'KWh (Monthly) ENTRY LI'!G57)</f>
        <v>0</v>
      </c>
      <c r="H57" s="40">
        <f>IF('KWh (Monthly) ENTRY LI'!H$5=0,0,G57+'KWh (Monthly) ENTRY LI'!H57)</f>
        <v>0</v>
      </c>
      <c r="I57" s="40">
        <f>IF('KWh (Monthly) ENTRY LI'!I$5=0,0,H57+'KWh (Monthly) ENTRY LI'!I57)</f>
        <v>0</v>
      </c>
      <c r="J57" s="40">
        <f>IF('KWh (Monthly) ENTRY LI'!J$5=0,0,I57+'KWh (Monthly) ENTRY LI'!J57)</f>
        <v>0</v>
      </c>
      <c r="K57" s="40">
        <f>IF('KWh (Monthly) ENTRY LI'!K$5=0,0,J57+'KWh (Monthly) ENTRY LI'!K57)</f>
        <v>0</v>
      </c>
      <c r="L57" s="40">
        <f>IF('KWh (Monthly) ENTRY LI'!L$5=0,0,K57+'KWh (Monthly) ENTRY LI'!L57)</f>
        <v>0</v>
      </c>
      <c r="M57" s="40">
        <f>IF('KWh (Monthly) ENTRY LI'!M$5=0,0,L57+'KWh (Monthly) ENTRY LI'!M57)</f>
        <v>0</v>
      </c>
      <c r="N57" s="40">
        <f>IF('KWh (Monthly) ENTRY LI'!N$5=0,0,M57+'KWh (Monthly) ENTRY LI'!N57)</f>
        <v>0</v>
      </c>
      <c r="O57" s="40">
        <f>IF('KWh (Monthly) ENTRY LI'!O$5=0,0,N57+'KWh (Monthly) ENTRY LI'!O57)</f>
        <v>0</v>
      </c>
      <c r="P57" s="40">
        <f>IF('KWh (Monthly) ENTRY LI'!P$5=0,0,O57+'KWh (Monthly) ENTRY LI'!P57)</f>
        <v>0</v>
      </c>
      <c r="Q57" s="40">
        <f>IF('KWh (Monthly) ENTRY LI'!Q$5=0,0,P57+'KWh (Monthly) ENTRY LI'!Q57)</f>
        <v>0</v>
      </c>
      <c r="R57" s="40">
        <f>IF('KWh (Monthly) ENTRY LI'!R$5=0,0,Q57+'KWh (Monthly) ENTRY LI'!R57)</f>
        <v>0</v>
      </c>
      <c r="S57" s="40">
        <f>IF('KWh (Monthly) ENTRY LI'!S$5=0,0,R57+'KWh (Monthly) ENTRY LI'!S57)</f>
        <v>0</v>
      </c>
      <c r="T57" s="40">
        <f>IF('KWh (Monthly) ENTRY LI'!T$5=0,0,S57+'KWh (Monthly) ENTRY LI'!T57)</f>
        <v>0</v>
      </c>
      <c r="U57" s="113">
        <f>T57+'KWh (Monthly) ENTRY LI'!U57</f>
        <v>0</v>
      </c>
      <c r="V57" s="40">
        <f>IF('KWh (Monthly) ENTRY LI'!V$5=0,0,U57+'KWh (Monthly) ENTRY LI'!V57)</f>
        <v>0</v>
      </c>
      <c r="W57" s="40">
        <f>IF('KWh (Monthly) ENTRY LI'!W$5=0,0,V57+'KWh (Monthly) ENTRY LI'!W57)</f>
        <v>10049.994683645331</v>
      </c>
      <c r="X57" s="40">
        <f>IF('KWh (Monthly) ENTRY LI'!X$5=0,0,W57+'KWh (Monthly) ENTRY LI'!X57)</f>
        <v>10049.994683645331</v>
      </c>
      <c r="Y57" s="40">
        <f>IF('KWh (Monthly) ENTRY LI'!Y$5=0,0,X57+'KWh (Monthly) ENTRY LI'!Y57)</f>
        <v>69646.345097604761</v>
      </c>
      <c r="Z57" s="40">
        <f>IF('KWh (Monthly) ENTRY LI'!Z$5=0,0,Y57+'KWh (Monthly) ENTRY LI'!Z57)</f>
        <v>281499.14611781691</v>
      </c>
      <c r="AA57" s="40">
        <f>IF('KWh (Monthly) ENTRY LI'!AA$5=0,0,Z57+'KWh (Monthly) ENTRY LI'!AA57)</f>
        <v>307521.315418026</v>
      </c>
      <c r="AB57" s="40">
        <f>IF('KWh (Monthly) ENTRY LI'!AB$5=0,0,AA57+'KWh (Monthly) ENTRY LI'!AB57)</f>
        <v>520387.97032480536</v>
      </c>
      <c r="AC57" s="40">
        <f>IF('KWh (Monthly) ENTRY LI'!AC$5=0,0,AB57+'KWh (Monthly) ENTRY LI'!AC57)</f>
        <v>543493.00239645899</v>
      </c>
      <c r="AD57" s="83">
        <f>IF('KWh (Monthly) ENTRY LI'!AD$5=0,0,AC57+'KWh (Monthly) ENTRY LI'!AD57)</f>
        <v>572970.15709227126</v>
      </c>
      <c r="AE57" s="40">
        <f>IF('KWh (Monthly) ENTRY LI'!AE$5=0,0,AD57+'KWh (Monthly) ENTRY LI'!AE57)</f>
        <v>700867.97200931201</v>
      </c>
      <c r="AF57" s="40">
        <f>IF('KWh (Monthly) ENTRY LI'!AF$5=0,0,AE57+'KWh (Monthly) ENTRY LI'!AF57)</f>
        <v>1037321.6276415675</v>
      </c>
      <c r="AG57" s="40">
        <f>IF('KWh (Monthly) ENTRY LI'!AG$5=0,0,AF57+'KWh (Monthly) ENTRY LI'!AG57)</f>
        <v>1235623.3695769559</v>
      </c>
      <c r="AH57" s="40">
        <f>IF('KWh (Monthly) ENTRY LI'!AH$5=0,0,AG57+'KWh (Monthly) ENTRY LI'!AH57)</f>
        <v>1354613.8864571883</v>
      </c>
      <c r="AI57" s="40">
        <f>IF('KWh (Monthly) ENTRY LI'!AI$5=0,0,AH57+'KWh (Monthly) ENTRY LI'!AI57)</f>
        <v>1386365.1742552915</v>
      </c>
      <c r="AJ57" s="40">
        <f>IF('KWh (Monthly) ENTRY LI'!AJ$5=0,0,AI57+'KWh (Monthly) ENTRY LI'!AJ57)</f>
        <v>1460448.5337270859</v>
      </c>
      <c r="AK57" s="40">
        <f>IF('KWh (Monthly) ENTRY LI'!AK$5=0,0,AJ57+'KWh (Monthly) ENTRY LI'!AK57)</f>
        <v>1460448.5337270859</v>
      </c>
      <c r="AL57" s="40">
        <f>IF('KWh (Monthly) ENTRY LI'!AL$5=0,0,AK57+'KWh (Monthly) ENTRY LI'!AL57)</f>
        <v>1724376.6802107939</v>
      </c>
      <c r="AM57" s="83">
        <f>IF('KWh (Monthly) ENTRY LI'!AM$5=0,0,AL57+'KWh (Monthly) ENTRY LI'!AM57)</f>
        <v>1860815.368214183</v>
      </c>
      <c r="AN57" s="83">
        <f>IF('KWh (Monthly) ENTRY LI'!AN$5=0,0,AM57+'KWh (Monthly) ENTRY LI'!AN57)</f>
        <v>2218683.4972876273</v>
      </c>
      <c r="AO57" s="83">
        <f>IF('KWh (Monthly) ENTRY LI'!AO$5=0,0,AN57+'KWh (Monthly) ENTRY LI'!AO57)</f>
        <v>2218683.4972876273</v>
      </c>
      <c r="AP57" s="83">
        <f>IF('KWh (Monthly) ENTRY LI'!AP$5=0,0,AO57+'KWh (Monthly) ENTRY LI'!AP57)</f>
        <v>2218683.4972876273</v>
      </c>
      <c r="AQ57" s="83">
        <f>IF('KWh (Monthly) ENTRY LI'!AQ$5=0,0,AP57+'KWh (Monthly) ENTRY LI'!AQ57)</f>
        <v>2218683.4972876273</v>
      </c>
      <c r="AR57" s="83">
        <f>IF('KWh (Monthly) ENTRY LI'!AR$5=0,0,AQ57+'KWh (Monthly) ENTRY LI'!AR57)</f>
        <v>2218683.4972876273</v>
      </c>
      <c r="AS57" s="83">
        <f>IF('KWh (Monthly) ENTRY LI'!AS$5=0,0,AR57+'KWh (Monthly) ENTRY LI'!AS57)</f>
        <v>2218683.4972876273</v>
      </c>
      <c r="AT57" s="83">
        <f>IF('KWh (Monthly) ENTRY LI'!AT$5=0,0,AS57+'KWh (Monthly) ENTRY LI'!AT57)</f>
        <v>2218683.4972876273</v>
      </c>
      <c r="AU57" s="83">
        <f>IF('KWh (Monthly) ENTRY LI'!AU$5=0,0,AT57+'KWh (Monthly) ENTRY LI'!AU57)</f>
        <v>2218683.4972876273</v>
      </c>
      <c r="AV57" s="83">
        <f>IF('KWh (Monthly) ENTRY LI'!AV$5=0,0,AU57+'KWh (Monthly) ENTRY LI'!AV57)</f>
        <v>2218683.4972876273</v>
      </c>
      <c r="AW57" s="83">
        <f>IF('KWh (Monthly) ENTRY LI'!AW$5=0,0,AV57+'KWh (Monthly) ENTRY LI'!AW57)</f>
        <v>2218683.4972876273</v>
      </c>
      <c r="AX57" s="83">
        <f>IF('KWh (Monthly) ENTRY LI'!AX$5=0,0,AW57+'KWh (Monthly) ENTRY LI'!AX57)</f>
        <v>2218683.4972876273</v>
      </c>
      <c r="AY57" s="83">
        <f>IF('KWh (Monthly) ENTRY LI'!AY$5=0,0,AX57+'KWh (Monthly) ENTRY LI'!AY57)</f>
        <v>2218683.4972876273</v>
      </c>
      <c r="AZ57" s="83">
        <f>IF('KWh (Monthly) ENTRY LI'!AZ$5=0,0,AY57+'KWh (Monthly) ENTRY LI'!AZ57)</f>
        <v>2218683.4972876273</v>
      </c>
      <c r="BA57" s="83">
        <f>IF('KWh (Monthly) ENTRY LI'!BA$5=0,0,AZ57+'KWh (Monthly) ENTRY LI'!BA57)</f>
        <v>2218683.4972876273</v>
      </c>
      <c r="BB57" s="83">
        <f>IF('KWh (Monthly) ENTRY LI'!BB$5=0,0,BA57+'KWh (Monthly) ENTRY LI'!BB57)</f>
        <v>0</v>
      </c>
      <c r="BC57" s="83">
        <f>IF('KWh (Monthly) ENTRY LI'!BC$5=0,0,BB57+'KWh (Monthly) ENTRY LI'!BC57)</f>
        <v>0</v>
      </c>
      <c r="BD57" s="83">
        <f>IF('KWh (Monthly) ENTRY LI'!BD$5=0,0,BC57+'KWh (Monthly) ENTRY LI'!BD57)</f>
        <v>0</v>
      </c>
      <c r="BE57" s="83">
        <f>IF('KWh (Monthly) ENTRY LI'!BE$5=0,0,BD57+'KWh (Monthly) ENTRY LI'!BE57)</f>
        <v>0</v>
      </c>
      <c r="BF57" s="83">
        <f>IF('KWh (Monthly) ENTRY LI'!BF$5=0,0,BE57+'KWh (Monthly) ENTRY LI'!BF57)</f>
        <v>0</v>
      </c>
      <c r="BG57" s="83">
        <f>IF('KWh (Monthly) ENTRY LI'!BG$5=0,0,BF57+'KWh (Monthly) ENTRY LI'!BG57)</f>
        <v>0</v>
      </c>
      <c r="BH57" s="83">
        <f>IF('KWh (Monthly) ENTRY LI'!BH$5=0,0,BG57+'KWh (Monthly) ENTRY LI'!BH57)</f>
        <v>0</v>
      </c>
      <c r="BI57" s="83">
        <f>IF('KWh (Monthly) ENTRY LI'!BI$5=0,0,BH57+'KWh (Monthly) ENTRY LI'!BI57)</f>
        <v>0</v>
      </c>
      <c r="BJ57" s="83">
        <f>IF('KWh (Monthly) ENTRY LI'!BJ$5=0,0,BI57+'KWh (Monthly) ENTRY LI'!BJ57)</f>
        <v>0</v>
      </c>
      <c r="BK57" s="83">
        <f>IF('KWh (Monthly) ENTRY LI'!BK$5=0,0,BJ57+'KWh (Monthly) ENTRY LI'!BK57)</f>
        <v>0</v>
      </c>
      <c r="BL57" s="83">
        <f>IF('KWh (Monthly) ENTRY LI'!BL$5=0,0,BK57+'KWh (Monthly) ENTRY LI'!BL57)</f>
        <v>0</v>
      </c>
      <c r="BM57" s="83">
        <f>IF('KWh (Monthly) ENTRY LI'!BM$5=0,0,BL57+'KWh (Monthly) ENTRY LI'!BM57)</f>
        <v>0</v>
      </c>
      <c r="BN57" s="83">
        <f>IF('KWh (Monthly) ENTRY LI'!BN$5=0,0,BM57+'KWh (Monthly) ENTRY LI'!BN57)</f>
        <v>0</v>
      </c>
      <c r="BO57" s="83">
        <f>IF('KWh (Monthly) ENTRY LI'!BO$5=0,0,BN57+'KWh (Monthly) ENTRY LI'!BO57)</f>
        <v>0</v>
      </c>
      <c r="BP57" s="83">
        <f>IF('KWh (Monthly) ENTRY LI'!BP$5=0,0,BO57+'KWh (Monthly) ENTRY LI'!BP57)</f>
        <v>0</v>
      </c>
      <c r="BQ57" s="83">
        <f>IF('KWh (Monthly) ENTRY LI'!BQ$5=0,0,BP57+'KWh (Monthly) ENTRY LI'!BQ57)</f>
        <v>0</v>
      </c>
      <c r="BR57" s="83">
        <f>IF('KWh (Monthly) ENTRY LI'!BR$5=0,0,BQ57+'KWh (Monthly) ENTRY LI'!BR57)</f>
        <v>0</v>
      </c>
      <c r="BS57" s="83">
        <f>IF('KWh (Monthly) ENTRY LI'!BS$5=0,0,BR57+'KWh (Monthly) ENTRY LI'!BS57)</f>
        <v>0</v>
      </c>
      <c r="BT57" s="83">
        <f>IF('KWh (Monthly) ENTRY LI'!BT$5=0,0,BS57+'KWh (Monthly) ENTRY LI'!BT57)</f>
        <v>0</v>
      </c>
      <c r="BU57" s="83">
        <f>IF('KWh (Monthly) ENTRY LI'!BU$5=0,0,BT57+'KWh (Monthly) ENTRY LI'!BU57)</f>
        <v>0</v>
      </c>
      <c r="BV57" s="83">
        <f>IF('KWh (Monthly) ENTRY LI'!BV$5=0,0,BU57+'KWh (Monthly) ENTRY LI'!BV57)</f>
        <v>0</v>
      </c>
      <c r="BW57" s="83">
        <f>IF('KWh (Monthly) ENTRY LI'!BW$5=0,0,BV57+'KWh (Monthly) ENTRY LI'!BW57)</f>
        <v>0</v>
      </c>
      <c r="BX57" s="83">
        <f>IF('KWh (Monthly) ENTRY LI'!BX$5=0,0,BW57+'KWh (Monthly) ENTRY LI'!BX57)</f>
        <v>0</v>
      </c>
      <c r="BY57" s="83">
        <f>IF('KWh (Monthly) ENTRY LI'!BY$5=0,0,BX57+'KWh (Monthly) ENTRY LI'!BY57)</f>
        <v>0</v>
      </c>
      <c r="BZ57" s="83">
        <f>IF('KWh (Monthly) ENTRY LI'!BZ$5=0,0,BY57+'KWh (Monthly) ENTRY LI'!BZ57)</f>
        <v>0</v>
      </c>
      <c r="CA57" s="83">
        <f>IF('KWh (Monthly) ENTRY LI'!CA$5=0,0,BZ57+'KWh (Monthly) ENTRY LI'!CA57)</f>
        <v>0</v>
      </c>
      <c r="CB57" s="83">
        <f>IF('KWh (Monthly) ENTRY LI'!CB$5=0,0,CA57+'KWh (Monthly) ENTRY LI'!CB57)</f>
        <v>0</v>
      </c>
      <c r="CC57" s="83">
        <f>IF('KWh (Monthly) ENTRY LI'!CC$5=0,0,CB57+'KWh (Monthly) ENTRY LI'!CC57)</f>
        <v>0</v>
      </c>
      <c r="CD57" s="83">
        <f>IF('KWh (Monthly) ENTRY LI'!CD$5=0,0,CC57+'KWh (Monthly) ENTRY LI'!CD57)</f>
        <v>0</v>
      </c>
      <c r="CE57" s="83">
        <f>IF('KWh (Monthly) ENTRY LI'!CE$5=0,0,CD57+'KWh (Monthly) ENTRY LI'!CE57)</f>
        <v>0</v>
      </c>
      <c r="CF57" s="83">
        <f>IF('KWh (Monthly) ENTRY LI'!CF$5=0,0,CE57+'KWh (Monthly) ENTRY LI'!CF57)</f>
        <v>0</v>
      </c>
      <c r="CG57" s="83">
        <f>IF('KWh (Monthly) ENTRY LI'!CG$5=0,0,CF57+'KWh (Monthly) ENTRY LI'!CG57)</f>
        <v>0</v>
      </c>
      <c r="CH57" s="83">
        <f>IF('KWh (Monthly) ENTRY LI'!CH$5=0,0,CG57+'KWh (Monthly) ENTRY LI'!CH57)</f>
        <v>0</v>
      </c>
      <c r="CI57" s="83">
        <f>IF('KWh (Monthly) ENTRY LI'!CI$5=0,0,CH57+'KWh (Monthly) ENTRY LI'!CI57)</f>
        <v>0</v>
      </c>
      <c r="CJ57" s="83">
        <f>IF('KWh (Monthly) ENTRY LI'!CJ$5=0,0,CI57+'KWh (Monthly) ENTRY LI'!CJ57)</f>
        <v>0</v>
      </c>
    </row>
    <row r="58" spans="1:88" x14ac:dyDescent="0.25">
      <c r="A58" s="241"/>
      <c r="B58" s="37" t="s">
        <v>4</v>
      </c>
      <c r="C58" s="40">
        <f>IF('KWh (Monthly) ENTRY LI'!C$5=0,0,'KWh (Monthly) ENTRY LI'!C58)</f>
        <v>0</v>
      </c>
      <c r="D58" s="40">
        <f>IF('KWh (Monthly) ENTRY LI'!D$5=0,0,C58+'KWh (Monthly) ENTRY LI'!D58)</f>
        <v>0</v>
      </c>
      <c r="E58" s="40">
        <f>IF('KWh (Monthly) ENTRY LI'!E$5=0,0,D58+'KWh (Monthly) ENTRY LI'!E58)</f>
        <v>0</v>
      </c>
      <c r="F58" s="40">
        <f>IF('KWh (Monthly) ENTRY LI'!F$5=0,0,E58+'KWh (Monthly) ENTRY LI'!F58)</f>
        <v>0</v>
      </c>
      <c r="G58" s="40">
        <f>IF('KWh (Monthly) ENTRY LI'!G$5=0,0,F58+'KWh (Monthly) ENTRY LI'!G58)</f>
        <v>0</v>
      </c>
      <c r="H58" s="40">
        <f>IF('KWh (Monthly) ENTRY LI'!H$5=0,0,G58+'KWh (Monthly) ENTRY LI'!H58)</f>
        <v>0</v>
      </c>
      <c r="I58" s="40">
        <f>IF('KWh (Monthly) ENTRY LI'!I$5=0,0,H58+'KWh (Monthly) ENTRY LI'!I58)</f>
        <v>0</v>
      </c>
      <c r="J58" s="40">
        <f>IF('KWh (Monthly) ENTRY LI'!J$5=0,0,I58+'KWh (Monthly) ENTRY LI'!J58)</f>
        <v>0</v>
      </c>
      <c r="K58" s="40">
        <f>IF('KWh (Monthly) ENTRY LI'!K$5=0,0,J58+'KWh (Monthly) ENTRY LI'!K58)</f>
        <v>0</v>
      </c>
      <c r="L58" s="40">
        <f>IF('KWh (Monthly) ENTRY LI'!L$5=0,0,K58+'KWh (Monthly) ENTRY LI'!L58)</f>
        <v>0</v>
      </c>
      <c r="M58" s="40">
        <f>IF('KWh (Monthly) ENTRY LI'!M$5=0,0,L58+'KWh (Monthly) ENTRY LI'!M58)</f>
        <v>0</v>
      </c>
      <c r="N58" s="40">
        <f>IF('KWh (Monthly) ENTRY LI'!N$5=0,0,M58+'KWh (Monthly) ENTRY LI'!N58)</f>
        <v>0</v>
      </c>
      <c r="O58" s="40">
        <f>IF('KWh (Monthly) ENTRY LI'!O$5=0,0,N58+'KWh (Monthly) ENTRY LI'!O58)</f>
        <v>0</v>
      </c>
      <c r="P58" s="40">
        <f>IF('KWh (Monthly) ENTRY LI'!P$5=0,0,O58+'KWh (Monthly) ENTRY LI'!P58)</f>
        <v>0</v>
      </c>
      <c r="Q58" s="40">
        <f>IF('KWh (Monthly) ENTRY LI'!Q$5=0,0,P58+'KWh (Monthly) ENTRY LI'!Q58)</f>
        <v>0</v>
      </c>
      <c r="R58" s="40">
        <f>IF('KWh (Monthly) ENTRY LI'!R$5=0,0,Q58+'KWh (Monthly) ENTRY LI'!R58)</f>
        <v>0</v>
      </c>
      <c r="S58" s="40">
        <f>IF('KWh (Monthly) ENTRY LI'!S$5=0,0,R58+'KWh (Monthly) ENTRY LI'!S58)</f>
        <v>0</v>
      </c>
      <c r="T58" s="40">
        <f>IF('KWh (Monthly) ENTRY LI'!T$5=0,0,S58+'KWh (Monthly) ENTRY LI'!T58)</f>
        <v>0</v>
      </c>
      <c r="U58" s="113">
        <f>T58+'KWh (Monthly) ENTRY LI'!U58</f>
        <v>0</v>
      </c>
      <c r="V58" s="40">
        <f>IF('KWh (Monthly) ENTRY LI'!V$5=0,0,U58+'KWh (Monthly) ENTRY LI'!V58)</f>
        <v>0</v>
      </c>
      <c r="W58" s="40">
        <f>IF('KWh (Monthly) ENTRY LI'!W$5=0,0,V58+'KWh (Monthly) ENTRY LI'!W58)</f>
        <v>0</v>
      </c>
      <c r="X58" s="40">
        <f>IF('KWh (Monthly) ENTRY LI'!X$5=0,0,W58+'KWh (Monthly) ENTRY LI'!X58)</f>
        <v>0</v>
      </c>
      <c r="Y58" s="40">
        <f>IF('KWh (Monthly) ENTRY LI'!Y$5=0,0,X58+'KWh (Monthly) ENTRY LI'!Y58)</f>
        <v>540.03402366810769</v>
      </c>
      <c r="Z58" s="40">
        <f>IF('KWh (Monthly) ENTRY LI'!Z$5=0,0,Y58+'KWh (Monthly) ENTRY LI'!Z58)</f>
        <v>3514.2217961758283</v>
      </c>
      <c r="AA58" s="40">
        <f>IF('KWh (Monthly) ENTRY LI'!AA$5=0,0,Z58+'KWh (Monthly) ENTRY LI'!AA58)</f>
        <v>3879.5453480670481</v>
      </c>
      <c r="AB58" s="40">
        <f>IF('KWh (Monthly) ENTRY LI'!AB$5=0,0,AA58+'KWh (Monthly) ENTRY LI'!AB58)</f>
        <v>6867.9665497199894</v>
      </c>
      <c r="AC58" s="40">
        <f>IF('KWh (Monthly) ENTRY LI'!AC$5=0,0,AB58+'KWh (Monthly) ENTRY LI'!AC58)</f>
        <v>6867.9665497199894</v>
      </c>
      <c r="AD58" s="113">
        <f>IF('KWh (Monthly) ENTRY LI'!AD$5=0,0,AC58+'KWh (Monthly) ENTRY LI'!AD58)</f>
        <v>6867.9665497199894</v>
      </c>
      <c r="AE58" s="40">
        <f>IF('KWh (Monthly) ENTRY LI'!AE$5=0,0,AD58+'KWh (Monthly) ENTRY LI'!AE58)</f>
        <v>10253.198534777577</v>
      </c>
      <c r="AF58" s="40">
        <f>IF('KWh (Monthly) ENTRY LI'!AF$5=0,0,AE58+'KWh (Monthly) ENTRY LI'!AF58)</f>
        <v>19158.539703230235</v>
      </c>
      <c r="AG58" s="40">
        <f>IF('KWh (Monthly) ENTRY LI'!AG$5=0,0,AF58+'KWh (Monthly) ENTRY LI'!AG58)</f>
        <v>24407.240784853406</v>
      </c>
      <c r="AH58" s="40">
        <f>IF('KWh (Monthly) ENTRY LI'!AH$5=0,0,AG58+'KWh (Monthly) ENTRY LI'!AH58)</f>
        <v>27556.712133701505</v>
      </c>
      <c r="AI58" s="40">
        <f>IF('KWh (Monthly) ENTRY LI'!AI$5=0,0,AH58+'KWh (Monthly) ENTRY LI'!AI58)</f>
        <v>28397.113317182444</v>
      </c>
      <c r="AJ58" s="40">
        <f>IF('KWh (Monthly) ENTRY LI'!AJ$5=0,0,AI58+'KWh (Monthly) ENTRY LI'!AJ58)</f>
        <v>30038.19337149461</v>
      </c>
      <c r="AK58" s="40">
        <f>IF('KWh (Monthly) ENTRY LI'!AK$5=0,0,AJ58+'KWh (Monthly) ENTRY LI'!AK58)</f>
        <v>30038.19337149461</v>
      </c>
      <c r="AL58" s="40">
        <f>IF('KWh (Monthly) ENTRY LI'!AL$5=0,0,AK58+'KWh (Monthly) ENTRY LI'!AL58)</f>
        <v>37023.910866458398</v>
      </c>
      <c r="AM58" s="83">
        <f>IF('KWh (Monthly) ENTRY LI'!AM$5=0,0,AL58+'KWh (Monthly) ENTRY LI'!AM58)</f>
        <v>40635.204858681456</v>
      </c>
      <c r="AN58" s="83">
        <f>IF('KWh (Monthly) ENTRY LI'!AN$5=0,0,AM58+'KWh (Monthly) ENTRY LI'!AN58)</f>
        <v>50107.349771852518</v>
      </c>
      <c r="AO58" s="83">
        <f>IF('KWh (Monthly) ENTRY LI'!AO$5=0,0,AN58+'KWh (Monthly) ENTRY LI'!AO58)</f>
        <v>50107.349771852518</v>
      </c>
      <c r="AP58" s="83">
        <f>IF('KWh (Monthly) ENTRY LI'!AP$5=0,0,AO58+'KWh (Monthly) ENTRY LI'!AP58)</f>
        <v>50107.349771852518</v>
      </c>
      <c r="AQ58" s="83">
        <f>IF('KWh (Monthly) ENTRY LI'!AQ$5=0,0,AP58+'KWh (Monthly) ENTRY LI'!AQ58)</f>
        <v>50107.349771852518</v>
      </c>
      <c r="AR58" s="83">
        <f>IF('KWh (Monthly) ENTRY LI'!AR$5=0,0,AQ58+'KWh (Monthly) ENTRY LI'!AR58)</f>
        <v>50107.349771852518</v>
      </c>
      <c r="AS58" s="83">
        <f>IF('KWh (Monthly) ENTRY LI'!AS$5=0,0,AR58+'KWh (Monthly) ENTRY LI'!AS58)</f>
        <v>50107.349771852518</v>
      </c>
      <c r="AT58" s="83">
        <f>IF('KWh (Monthly) ENTRY LI'!AT$5=0,0,AS58+'KWh (Monthly) ENTRY LI'!AT58)</f>
        <v>50107.349771852518</v>
      </c>
      <c r="AU58" s="83">
        <f>IF('KWh (Monthly) ENTRY LI'!AU$5=0,0,AT58+'KWh (Monthly) ENTRY LI'!AU58)</f>
        <v>50107.349771852518</v>
      </c>
      <c r="AV58" s="83">
        <f>IF('KWh (Monthly) ENTRY LI'!AV$5=0,0,AU58+'KWh (Monthly) ENTRY LI'!AV58)</f>
        <v>50107.349771852518</v>
      </c>
      <c r="AW58" s="83">
        <f>IF('KWh (Monthly) ENTRY LI'!AW$5=0,0,AV58+'KWh (Monthly) ENTRY LI'!AW58)</f>
        <v>50107.349771852518</v>
      </c>
      <c r="AX58" s="83">
        <f>IF('KWh (Monthly) ENTRY LI'!AX$5=0,0,AW58+'KWh (Monthly) ENTRY LI'!AX58)</f>
        <v>50107.349771852518</v>
      </c>
      <c r="AY58" s="83">
        <f>IF('KWh (Monthly) ENTRY LI'!AY$5=0,0,AX58+'KWh (Monthly) ENTRY LI'!AY58)</f>
        <v>50107.349771852518</v>
      </c>
      <c r="AZ58" s="83">
        <f>IF('KWh (Monthly) ENTRY LI'!AZ$5=0,0,AY58+'KWh (Monthly) ENTRY LI'!AZ58)</f>
        <v>50107.349771852518</v>
      </c>
      <c r="BA58" s="83">
        <f>IF('KWh (Monthly) ENTRY LI'!BA$5=0,0,AZ58+'KWh (Monthly) ENTRY LI'!BA58)</f>
        <v>50107.349771852518</v>
      </c>
      <c r="BB58" s="83">
        <f>IF('KWh (Monthly) ENTRY LI'!BB$5=0,0,BA58+'KWh (Monthly) ENTRY LI'!BB58)</f>
        <v>0</v>
      </c>
      <c r="BC58" s="83">
        <f>IF('KWh (Monthly) ENTRY LI'!BC$5=0,0,BB58+'KWh (Monthly) ENTRY LI'!BC58)</f>
        <v>0</v>
      </c>
      <c r="BD58" s="83">
        <f>IF('KWh (Monthly) ENTRY LI'!BD$5=0,0,BC58+'KWh (Monthly) ENTRY LI'!BD58)</f>
        <v>0</v>
      </c>
      <c r="BE58" s="83">
        <f>IF('KWh (Monthly) ENTRY LI'!BE$5=0,0,BD58+'KWh (Monthly) ENTRY LI'!BE58)</f>
        <v>0</v>
      </c>
      <c r="BF58" s="83">
        <f>IF('KWh (Monthly) ENTRY LI'!BF$5=0,0,BE58+'KWh (Monthly) ENTRY LI'!BF58)</f>
        <v>0</v>
      </c>
      <c r="BG58" s="83">
        <f>IF('KWh (Monthly) ENTRY LI'!BG$5=0,0,BF58+'KWh (Monthly) ENTRY LI'!BG58)</f>
        <v>0</v>
      </c>
      <c r="BH58" s="83">
        <f>IF('KWh (Monthly) ENTRY LI'!BH$5=0,0,BG58+'KWh (Monthly) ENTRY LI'!BH58)</f>
        <v>0</v>
      </c>
      <c r="BI58" s="83">
        <f>IF('KWh (Monthly) ENTRY LI'!BI$5=0,0,BH58+'KWh (Monthly) ENTRY LI'!BI58)</f>
        <v>0</v>
      </c>
      <c r="BJ58" s="83">
        <f>IF('KWh (Monthly) ENTRY LI'!BJ$5=0,0,BI58+'KWh (Monthly) ENTRY LI'!BJ58)</f>
        <v>0</v>
      </c>
      <c r="BK58" s="83">
        <f>IF('KWh (Monthly) ENTRY LI'!BK$5=0,0,BJ58+'KWh (Monthly) ENTRY LI'!BK58)</f>
        <v>0</v>
      </c>
      <c r="BL58" s="83">
        <f>IF('KWh (Monthly) ENTRY LI'!BL$5=0,0,BK58+'KWh (Monthly) ENTRY LI'!BL58)</f>
        <v>0</v>
      </c>
      <c r="BM58" s="83">
        <f>IF('KWh (Monthly) ENTRY LI'!BM$5=0,0,BL58+'KWh (Monthly) ENTRY LI'!BM58)</f>
        <v>0</v>
      </c>
      <c r="BN58" s="83">
        <f>IF('KWh (Monthly) ENTRY LI'!BN$5=0,0,BM58+'KWh (Monthly) ENTRY LI'!BN58)</f>
        <v>0</v>
      </c>
      <c r="BO58" s="83">
        <f>IF('KWh (Monthly) ENTRY LI'!BO$5=0,0,BN58+'KWh (Monthly) ENTRY LI'!BO58)</f>
        <v>0</v>
      </c>
      <c r="BP58" s="83">
        <f>IF('KWh (Monthly) ENTRY LI'!BP$5=0,0,BO58+'KWh (Monthly) ENTRY LI'!BP58)</f>
        <v>0</v>
      </c>
      <c r="BQ58" s="83">
        <f>IF('KWh (Monthly) ENTRY LI'!BQ$5=0,0,BP58+'KWh (Monthly) ENTRY LI'!BQ58)</f>
        <v>0</v>
      </c>
      <c r="BR58" s="83">
        <f>IF('KWh (Monthly) ENTRY LI'!BR$5=0,0,BQ58+'KWh (Monthly) ENTRY LI'!BR58)</f>
        <v>0</v>
      </c>
      <c r="BS58" s="83">
        <f>IF('KWh (Monthly) ENTRY LI'!BS$5=0,0,BR58+'KWh (Monthly) ENTRY LI'!BS58)</f>
        <v>0</v>
      </c>
      <c r="BT58" s="83">
        <f>IF('KWh (Monthly) ENTRY LI'!BT$5=0,0,BS58+'KWh (Monthly) ENTRY LI'!BT58)</f>
        <v>0</v>
      </c>
      <c r="BU58" s="83">
        <f>IF('KWh (Monthly) ENTRY LI'!BU$5=0,0,BT58+'KWh (Monthly) ENTRY LI'!BU58)</f>
        <v>0</v>
      </c>
      <c r="BV58" s="83">
        <f>IF('KWh (Monthly) ENTRY LI'!BV$5=0,0,BU58+'KWh (Monthly) ENTRY LI'!BV58)</f>
        <v>0</v>
      </c>
      <c r="BW58" s="83">
        <f>IF('KWh (Monthly) ENTRY LI'!BW$5=0,0,BV58+'KWh (Monthly) ENTRY LI'!BW58)</f>
        <v>0</v>
      </c>
      <c r="BX58" s="83">
        <f>IF('KWh (Monthly) ENTRY LI'!BX$5=0,0,BW58+'KWh (Monthly) ENTRY LI'!BX58)</f>
        <v>0</v>
      </c>
      <c r="BY58" s="83">
        <f>IF('KWh (Monthly) ENTRY LI'!BY$5=0,0,BX58+'KWh (Monthly) ENTRY LI'!BY58)</f>
        <v>0</v>
      </c>
      <c r="BZ58" s="83">
        <f>IF('KWh (Monthly) ENTRY LI'!BZ$5=0,0,BY58+'KWh (Monthly) ENTRY LI'!BZ58)</f>
        <v>0</v>
      </c>
      <c r="CA58" s="83">
        <f>IF('KWh (Monthly) ENTRY LI'!CA$5=0,0,BZ58+'KWh (Monthly) ENTRY LI'!CA58)</f>
        <v>0</v>
      </c>
      <c r="CB58" s="83">
        <f>IF('KWh (Monthly) ENTRY LI'!CB$5=0,0,CA58+'KWh (Monthly) ENTRY LI'!CB58)</f>
        <v>0</v>
      </c>
      <c r="CC58" s="83">
        <f>IF('KWh (Monthly) ENTRY LI'!CC$5=0,0,CB58+'KWh (Monthly) ENTRY LI'!CC58)</f>
        <v>0</v>
      </c>
      <c r="CD58" s="83">
        <f>IF('KWh (Monthly) ENTRY LI'!CD$5=0,0,CC58+'KWh (Monthly) ENTRY LI'!CD58)</f>
        <v>0</v>
      </c>
      <c r="CE58" s="83">
        <f>IF('KWh (Monthly) ENTRY LI'!CE$5=0,0,CD58+'KWh (Monthly) ENTRY LI'!CE58)</f>
        <v>0</v>
      </c>
      <c r="CF58" s="83">
        <f>IF('KWh (Monthly) ENTRY LI'!CF$5=0,0,CE58+'KWh (Monthly) ENTRY LI'!CF58)</f>
        <v>0</v>
      </c>
      <c r="CG58" s="83">
        <f>IF('KWh (Monthly) ENTRY LI'!CG$5=0,0,CF58+'KWh (Monthly) ENTRY LI'!CG58)</f>
        <v>0</v>
      </c>
      <c r="CH58" s="83">
        <f>IF('KWh (Monthly) ENTRY LI'!CH$5=0,0,CG58+'KWh (Monthly) ENTRY LI'!CH58)</f>
        <v>0</v>
      </c>
      <c r="CI58" s="83">
        <f>IF('KWh (Monthly) ENTRY LI'!CI$5=0,0,CH58+'KWh (Monthly) ENTRY LI'!CI58)</f>
        <v>0</v>
      </c>
      <c r="CJ58" s="83">
        <f>IF('KWh (Monthly) ENTRY LI'!CJ$5=0,0,CI58+'KWh (Monthly) ENTRY LI'!CJ58)</f>
        <v>0</v>
      </c>
    </row>
    <row r="59" spans="1:88" x14ac:dyDescent="0.25">
      <c r="A59" s="242"/>
      <c r="B59" s="37" t="s">
        <v>14</v>
      </c>
      <c r="C59" s="40">
        <f>IF('KWh (Monthly) ENTRY LI'!C$5=0,0,'KWh (Monthly) ENTRY LI'!C59)</f>
        <v>0</v>
      </c>
      <c r="D59" s="40">
        <f>IF('KWh (Monthly) ENTRY LI'!D$5=0,0,C59+'KWh (Monthly) ENTRY LI'!D59)</f>
        <v>0</v>
      </c>
      <c r="E59" s="40">
        <f>IF('KWh (Monthly) ENTRY LI'!E$5=0,0,D59+'KWh (Monthly) ENTRY LI'!E59)</f>
        <v>0</v>
      </c>
      <c r="F59" s="40">
        <f>IF('KWh (Monthly) ENTRY LI'!F$5=0,0,E59+'KWh (Monthly) ENTRY LI'!F59)</f>
        <v>0</v>
      </c>
      <c r="G59" s="40">
        <f>IF('KWh (Monthly) ENTRY LI'!G$5=0,0,F59+'KWh (Monthly) ENTRY LI'!G59)</f>
        <v>0</v>
      </c>
      <c r="H59" s="40">
        <f>IF('KWh (Monthly) ENTRY LI'!H$5=0,0,G59+'KWh (Monthly) ENTRY LI'!H59)</f>
        <v>0</v>
      </c>
      <c r="I59" s="40">
        <f>IF('KWh (Monthly) ENTRY LI'!I$5=0,0,H59+'KWh (Monthly) ENTRY LI'!I59)</f>
        <v>0</v>
      </c>
      <c r="J59" s="40">
        <f>IF('KWh (Monthly) ENTRY LI'!J$5=0,0,I59+'KWh (Monthly) ENTRY LI'!J59)</f>
        <v>0</v>
      </c>
      <c r="K59" s="40">
        <f>IF('KWh (Monthly) ENTRY LI'!K$5=0,0,J59+'KWh (Monthly) ENTRY LI'!K59)</f>
        <v>0</v>
      </c>
      <c r="L59" s="40">
        <f>IF('KWh (Monthly) ENTRY LI'!L$5=0,0,K59+'KWh (Monthly) ENTRY LI'!L59)</f>
        <v>0</v>
      </c>
      <c r="M59" s="40">
        <f>IF('KWh (Monthly) ENTRY LI'!M$5=0,0,L59+'KWh (Monthly) ENTRY LI'!M59)</f>
        <v>0</v>
      </c>
      <c r="N59" s="40">
        <f>IF('KWh (Monthly) ENTRY LI'!N$5=0,0,M59+'KWh (Monthly) ENTRY LI'!N59)</f>
        <v>0</v>
      </c>
      <c r="O59" s="40">
        <f>IF('KWh (Monthly) ENTRY LI'!O$5=0,0,N59+'KWh (Monthly) ENTRY LI'!O59)</f>
        <v>0</v>
      </c>
      <c r="P59" s="40">
        <f>IF('KWh (Monthly) ENTRY LI'!P$5=0,0,O59+'KWh (Monthly) ENTRY LI'!P59)</f>
        <v>0</v>
      </c>
      <c r="Q59" s="40">
        <f>IF('KWh (Monthly) ENTRY LI'!Q$5=0,0,P59+'KWh (Monthly) ENTRY LI'!Q59)</f>
        <v>0</v>
      </c>
      <c r="R59" s="40">
        <f>IF('KWh (Monthly) ENTRY LI'!R$5=0,0,Q59+'KWh (Monthly) ENTRY LI'!R59)</f>
        <v>0</v>
      </c>
      <c r="S59" s="40">
        <f>IF('KWh (Monthly) ENTRY LI'!S$5=0,0,R59+'KWh (Monthly) ENTRY LI'!S59)</f>
        <v>0</v>
      </c>
      <c r="T59" s="40">
        <f>IF('KWh (Monthly) ENTRY LI'!T$5=0,0,S59+'KWh (Monthly) ENTRY LI'!T59)</f>
        <v>0</v>
      </c>
      <c r="U59" s="113">
        <f>T59+'KWh (Monthly) ENTRY LI'!U59</f>
        <v>0</v>
      </c>
      <c r="V59" s="40">
        <f>IF('KWh (Monthly) ENTRY LI'!V$5=0,0,U59+'KWh (Monthly) ENTRY LI'!V59)</f>
        <v>0</v>
      </c>
      <c r="W59" s="40">
        <f>IF('KWh (Monthly) ENTRY LI'!W$5=0,0,V59+'KWh (Monthly) ENTRY LI'!W59)</f>
        <v>0</v>
      </c>
      <c r="X59" s="40">
        <f>IF('KWh (Monthly) ENTRY LI'!X$5=0,0,W59+'KWh (Monthly) ENTRY LI'!X59)</f>
        <v>0</v>
      </c>
      <c r="Y59" s="40">
        <f>IF('KWh (Monthly) ENTRY LI'!Y$5=0,0,X59+'KWh (Monthly) ENTRY LI'!Y59)</f>
        <v>0</v>
      </c>
      <c r="Z59" s="40">
        <f>IF('KWh (Monthly) ENTRY LI'!Z$5=0,0,Y59+'KWh (Monthly) ENTRY LI'!Z59)</f>
        <v>0</v>
      </c>
      <c r="AA59" s="40">
        <f>IF('KWh (Monthly) ENTRY LI'!AA$5=0,0,Z59+'KWh (Monthly) ENTRY LI'!AA59)</f>
        <v>0</v>
      </c>
      <c r="AB59" s="40">
        <f>IF('KWh (Monthly) ENTRY LI'!AB$5=0,0,AA59+'KWh (Monthly) ENTRY LI'!AB59)</f>
        <v>0</v>
      </c>
      <c r="AC59" s="40">
        <f>IF('KWh (Monthly) ENTRY LI'!AC$5=0,0,AB59+'KWh (Monthly) ENTRY LI'!AC59)</f>
        <v>0</v>
      </c>
      <c r="AD59" s="40">
        <f>IF('KWh (Monthly) ENTRY LI'!AD$5=0,0,AC59+'KWh (Monthly) ENTRY LI'!AD59)</f>
        <v>0</v>
      </c>
      <c r="AE59" s="40">
        <f>IF('KWh (Monthly) ENTRY LI'!AE$5=0,0,AD59+'KWh (Monthly) ENTRY LI'!AE59)</f>
        <v>0</v>
      </c>
      <c r="AF59" s="40">
        <f>IF('KWh (Monthly) ENTRY LI'!AF$5=0,0,AE59+'KWh (Monthly) ENTRY LI'!AF59)</f>
        <v>0</v>
      </c>
      <c r="AG59" s="40">
        <f>IF('KWh (Monthly) ENTRY LI'!AG$5=0,0,AF59+'KWh (Monthly) ENTRY LI'!AG59)</f>
        <v>0</v>
      </c>
      <c r="AH59" s="40">
        <f>IF('KWh (Monthly) ENTRY LI'!AH$5=0,0,AG59+'KWh (Monthly) ENTRY LI'!AH59)</f>
        <v>0</v>
      </c>
      <c r="AI59" s="40">
        <f>IF('KWh (Monthly) ENTRY LI'!AI$5=0,0,AH59+'KWh (Monthly) ENTRY LI'!AI59)</f>
        <v>0</v>
      </c>
      <c r="AJ59" s="40">
        <f>IF('KWh (Monthly) ENTRY LI'!AJ$5=0,0,AI59+'KWh (Monthly) ENTRY LI'!AJ59)</f>
        <v>0</v>
      </c>
      <c r="AK59" s="40">
        <f>IF('KWh (Monthly) ENTRY LI'!AK$5=0,0,AJ59+'KWh (Monthly) ENTRY LI'!AK59)</f>
        <v>0</v>
      </c>
      <c r="AL59" s="40">
        <f>IF('KWh (Monthly) ENTRY LI'!AL$5=0,0,AK59+'KWh (Monthly) ENTRY LI'!AL59)</f>
        <v>0</v>
      </c>
      <c r="AM59" s="83">
        <f>IF('KWh (Monthly) ENTRY LI'!AM$5=0,0,AL59+'KWh (Monthly) ENTRY LI'!AM59)</f>
        <v>0</v>
      </c>
      <c r="AN59" s="83">
        <f>IF('KWh (Monthly) ENTRY LI'!AN$5=0,0,AM59+'KWh (Monthly) ENTRY LI'!AN59)</f>
        <v>0</v>
      </c>
      <c r="AO59" s="83">
        <f>IF('KWh (Monthly) ENTRY LI'!AO$5=0,0,AN59+'KWh (Monthly) ENTRY LI'!AO59)</f>
        <v>0</v>
      </c>
      <c r="AP59" s="83">
        <f>IF('KWh (Monthly) ENTRY LI'!AP$5=0,0,AO59+'KWh (Monthly) ENTRY LI'!AP59)</f>
        <v>0</v>
      </c>
      <c r="AQ59" s="83">
        <f>IF('KWh (Monthly) ENTRY LI'!AQ$5=0,0,AP59+'KWh (Monthly) ENTRY LI'!AQ59)</f>
        <v>0</v>
      </c>
      <c r="AR59" s="83">
        <f>IF('KWh (Monthly) ENTRY LI'!AR$5=0,0,AQ59+'KWh (Monthly) ENTRY LI'!AR59)</f>
        <v>0</v>
      </c>
      <c r="AS59" s="83">
        <f>IF('KWh (Monthly) ENTRY LI'!AS$5=0,0,AR59+'KWh (Monthly) ENTRY LI'!AS59)</f>
        <v>0</v>
      </c>
      <c r="AT59" s="83">
        <f>IF('KWh (Monthly) ENTRY LI'!AT$5=0,0,AS59+'KWh (Monthly) ENTRY LI'!AT59)</f>
        <v>0</v>
      </c>
      <c r="AU59" s="83">
        <f>IF('KWh (Monthly) ENTRY LI'!AU$5=0,0,AT59+'KWh (Monthly) ENTRY LI'!AU59)</f>
        <v>0</v>
      </c>
      <c r="AV59" s="83">
        <f>IF('KWh (Monthly) ENTRY LI'!AV$5=0,0,AU59+'KWh (Monthly) ENTRY LI'!AV59)</f>
        <v>0</v>
      </c>
      <c r="AW59" s="83">
        <f>IF('KWh (Monthly) ENTRY LI'!AW$5=0,0,AV59+'KWh (Monthly) ENTRY LI'!AW59)</f>
        <v>0</v>
      </c>
      <c r="AX59" s="83">
        <f>IF('KWh (Monthly) ENTRY LI'!AX$5=0,0,AW59+'KWh (Monthly) ENTRY LI'!AX59)</f>
        <v>0</v>
      </c>
      <c r="AY59" s="83">
        <f>IF('KWh (Monthly) ENTRY LI'!AY$5=0,0,AX59+'KWh (Monthly) ENTRY LI'!AY59)</f>
        <v>0</v>
      </c>
      <c r="AZ59" s="83">
        <f>IF('KWh (Monthly) ENTRY LI'!AZ$5=0,0,AY59+'KWh (Monthly) ENTRY LI'!AZ59)</f>
        <v>0</v>
      </c>
      <c r="BA59" s="83">
        <f>IF('KWh (Monthly) ENTRY LI'!BA$5=0,0,AZ59+'KWh (Monthly) ENTRY LI'!BA59)</f>
        <v>0</v>
      </c>
      <c r="BB59" s="83">
        <f>IF('KWh (Monthly) ENTRY LI'!BB$5=0,0,BA59+'KWh (Monthly) ENTRY LI'!BB59)</f>
        <v>0</v>
      </c>
      <c r="BC59" s="83">
        <f>IF('KWh (Monthly) ENTRY LI'!BC$5=0,0,BB59+'KWh (Monthly) ENTRY LI'!BC59)</f>
        <v>0</v>
      </c>
      <c r="BD59" s="83">
        <f>IF('KWh (Monthly) ENTRY LI'!BD$5=0,0,BC59+'KWh (Monthly) ENTRY LI'!BD59)</f>
        <v>0</v>
      </c>
      <c r="BE59" s="83">
        <f>IF('KWh (Monthly) ENTRY LI'!BE$5=0,0,BD59+'KWh (Monthly) ENTRY LI'!BE59)</f>
        <v>0</v>
      </c>
      <c r="BF59" s="83">
        <f>IF('KWh (Monthly) ENTRY LI'!BF$5=0,0,BE59+'KWh (Monthly) ENTRY LI'!BF59)</f>
        <v>0</v>
      </c>
      <c r="BG59" s="83">
        <f>IF('KWh (Monthly) ENTRY LI'!BG$5=0,0,BF59+'KWh (Monthly) ENTRY LI'!BG59)</f>
        <v>0</v>
      </c>
      <c r="BH59" s="83">
        <f>IF('KWh (Monthly) ENTRY LI'!BH$5=0,0,BG59+'KWh (Monthly) ENTRY LI'!BH59)</f>
        <v>0</v>
      </c>
      <c r="BI59" s="83">
        <f>IF('KWh (Monthly) ENTRY LI'!BI$5=0,0,BH59+'KWh (Monthly) ENTRY LI'!BI59)</f>
        <v>0</v>
      </c>
      <c r="BJ59" s="83">
        <f>IF('KWh (Monthly) ENTRY LI'!BJ$5=0,0,BI59+'KWh (Monthly) ENTRY LI'!BJ59)</f>
        <v>0</v>
      </c>
      <c r="BK59" s="83">
        <f>IF('KWh (Monthly) ENTRY LI'!BK$5=0,0,BJ59+'KWh (Monthly) ENTRY LI'!BK59)</f>
        <v>0</v>
      </c>
      <c r="BL59" s="83">
        <f>IF('KWh (Monthly) ENTRY LI'!BL$5=0,0,BK59+'KWh (Monthly) ENTRY LI'!BL59)</f>
        <v>0</v>
      </c>
      <c r="BM59" s="83">
        <f>IF('KWh (Monthly) ENTRY LI'!BM$5=0,0,BL59+'KWh (Monthly) ENTRY LI'!BM59)</f>
        <v>0</v>
      </c>
      <c r="BN59" s="83">
        <f>IF('KWh (Monthly) ENTRY LI'!BN$5=0,0,BM59+'KWh (Monthly) ENTRY LI'!BN59)</f>
        <v>0</v>
      </c>
      <c r="BO59" s="83">
        <f>IF('KWh (Monthly) ENTRY LI'!BO$5=0,0,BN59+'KWh (Monthly) ENTRY LI'!BO59)</f>
        <v>0</v>
      </c>
      <c r="BP59" s="83">
        <f>IF('KWh (Monthly) ENTRY LI'!BP$5=0,0,BO59+'KWh (Monthly) ENTRY LI'!BP59)</f>
        <v>0</v>
      </c>
      <c r="BQ59" s="83">
        <f>IF('KWh (Monthly) ENTRY LI'!BQ$5=0,0,BP59+'KWh (Monthly) ENTRY LI'!BQ59)</f>
        <v>0</v>
      </c>
      <c r="BR59" s="83">
        <f>IF('KWh (Monthly) ENTRY LI'!BR$5=0,0,BQ59+'KWh (Monthly) ENTRY LI'!BR59)</f>
        <v>0</v>
      </c>
      <c r="BS59" s="83">
        <f>IF('KWh (Monthly) ENTRY LI'!BS$5=0,0,BR59+'KWh (Monthly) ENTRY LI'!BS59)</f>
        <v>0</v>
      </c>
      <c r="BT59" s="83">
        <f>IF('KWh (Monthly) ENTRY LI'!BT$5=0,0,BS59+'KWh (Monthly) ENTRY LI'!BT59)</f>
        <v>0</v>
      </c>
      <c r="BU59" s="83">
        <f>IF('KWh (Monthly) ENTRY LI'!BU$5=0,0,BT59+'KWh (Monthly) ENTRY LI'!BU59)</f>
        <v>0</v>
      </c>
      <c r="BV59" s="83">
        <f>IF('KWh (Monthly) ENTRY LI'!BV$5=0,0,BU59+'KWh (Monthly) ENTRY LI'!BV59)</f>
        <v>0</v>
      </c>
      <c r="BW59" s="83">
        <f>IF('KWh (Monthly) ENTRY LI'!BW$5=0,0,BV59+'KWh (Monthly) ENTRY LI'!BW59)</f>
        <v>0</v>
      </c>
      <c r="BX59" s="83">
        <f>IF('KWh (Monthly) ENTRY LI'!BX$5=0,0,BW59+'KWh (Monthly) ENTRY LI'!BX59)</f>
        <v>0</v>
      </c>
      <c r="BY59" s="83">
        <f>IF('KWh (Monthly) ENTRY LI'!BY$5=0,0,BX59+'KWh (Monthly) ENTRY LI'!BY59)</f>
        <v>0</v>
      </c>
      <c r="BZ59" s="83">
        <f>IF('KWh (Monthly) ENTRY LI'!BZ$5=0,0,BY59+'KWh (Monthly) ENTRY LI'!BZ59)</f>
        <v>0</v>
      </c>
      <c r="CA59" s="83">
        <f>IF('KWh (Monthly) ENTRY LI'!CA$5=0,0,BZ59+'KWh (Monthly) ENTRY LI'!CA59)</f>
        <v>0</v>
      </c>
      <c r="CB59" s="83">
        <f>IF('KWh (Monthly) ENTRY LI'!CB$5=0,0,CA59+'KWh (Monthly) ENTRY LI'!CB59)</f>
        <v>0</v>
      </c>
      <c r="CC59" s="83">
        <f>IF('KWh (Monthly) ENTRY LI'!CC$5=0,0,CB59+'KWh (Monthly) ENTRY LI'!CC59)</f>
        <v>0</v>
      </c>
      <c r="CD59" s="83">
        <f>IF('KWh (Monthly) ENTRY LI'!CD$5=0,0,CC59+'KWh (Monthly) ENTRY LI'!CD59)</f>
        <v>0</v>
      </c>
      <c r="CE59" s="83">
        <f>IF('KWh (Monthly) ENTRY LI'!CE$5=0,0,CD59+'KWh (Monthly) ENTRY LI'!CE59)</f>
        <v>0</v>
      </c>
      <c r="CF59" s="83">
        <f>IF('KWh (Monthly) ENTRY LI'!CF$5=0,0,CE59+'KWh (Monthly) ENTRY LI'!CF59)</f>
        <v>0</v>
      </c>
      <c r="CG59" s="83">
        <f>IF('KWh (Monthly) ENTRY LI'!CG$5=0,0,CF59+'KWh (Monthly) ENTRY LI'!CG59)</f>
        <v>0</v>
      </c>
      <c r="CH59" s="83">
        <f>IF('KWh (Monthly) ENTRY LI'!CH$5=0,0,CG59+'KWh (Monthly) ENTRY LI'!CH59)</f>
        <v>0</v>
      </c>
      <c r="CI59" s="83">
        <f>IF('KWh (Monthly) ENTRY LI'!CI$5=0,0,CH59+'KWh (Monthly) ENTRY LI'!CI59)</f>
        <v>0</v>
      </c>
      <c r="CJ59" s="83">
        <f>IF('KWh (Monthly) ENTRY LI'!CJ$5=0,0,CI59+'KWh (Monthly) ENTRY LI'!CJ59)</f>
        <v>0</v>
      </c>
    </row>
    <row r="60" spans="1:88" x14ac:dyDescent="0.25">
      <c r="A60" s="242"/>
      <c r="B60" s="37" t="s">
        <v>15</v>
      </c>
      <c r="C60" s="40">
        <f>IF('KWh (Monthly) ENTRY LI'!C$5=0,0,'KWh (Monthly) ENTRY LI'!C60)</f>
        <v>0</v>
      </c>
      <c r="D60" s="40">
        <f>IF('KWh (Monthly) ENTRY LI'!D$5=0,0,C60+'KWh (Monthly) ENTRY LI'!D60)</f>
        <v>0</v>
      </c>
      <c r="E60" s="40">
        <f>IF('KWh (Monthly) ENTRY LI'!E$5=0,0,D60+'KWh (Monthly) ENTRY LI'!E60)</f>
        <v>0</v>
      </c>
      <c r="F60" s="40">
        <f>IF('KWh (Monthly) ENTRY LI'!F$5=0,0,E60+'KWh (Monthly) ENTRY LI'!F60)</f>
        <v>0</v>
      </c>
      <c r="G60" s="40">
        <f>IF('KWh (Monthly) ENTRY LI'!G$5=0,0,F60+'KWh (Monthly) ENTRY LI'!G60)</f>
        <v>0</v>
      </c>
      <c r="H60" s="40">
        <f>IF('KWh (Monthly) ENTRY LI'!H$5=0,0,G60+'KWh (Monthly) ENTRY LI'!H60)</f>
        <v>0</v>
      </c>
      <c r="I60" s="40">
        <f>IF('KWh (Monthly) ENTRY LI'!I$5=0,0,H60+'KWh (Monthly) ENTRY LI'!I60)</f>
        <v>0</v>
      </c>
      <c r="J60" s="40">
        <f>IF('KWh (Monthly) ENTRY LI'!J$5=0,0,I60+'KWh (Monthly) ENTRY LI'!J60)</f>
        <v>0</v>
      </c>
      <c r="K60" s="40">
        <f>IF('KWh (Monthly) ENTRY LI'!K$5=0,0,J60+'KWh (Monthly) ENTRY LI'!K60)</f>
        <v>0</v>
      </c>
      <c r="L60" s="40">
        <f>IF('KWh (Monthly) ENTRY LI'!L$5=0,0,K60+'KWh (Monthly) ENTRY LI'!L60)</f>
        <v>0</v>
      </c>
      <c r="M60" s="40">
        <f>IF('KWh (Monthly) ENTRY LI'!M$5=0,0,L60+'KWh (Monthly) ENTRY LI'!M60)</f>
        <v>0</v>
      </c>
      <c r="N60" s="40">
        <f>IF('KWh (Monthly) ENTRY LI'!N$5=0,0,M60+'KWh (Monthly) ENTRY LI'!N60)</f>
        <v>0</v>
      </c>
      <c r="O60" s="40">
        <f>IF('KWh (Monthly) ENTRY LI'!O$5=0,0,N60+'KWh (Monthly) ENTRY LI'!O60)</f>
        <v>0</v>
      </c>
      <c r="P60" s="40">
        <f>IF('KWh (Monthly) ENTRY LI'!P$5=0,0,O60+'KWh (Monthly) ENTRY LI'!P60)</f>
        <v>0</v>
      </c>
      <c r="Q60" s="40">
        <f>IF('KWh (Monthly) ENTRY LI'!Q$5=0,0,P60+'KWh (Monthly) ENTRY LI'!Q60)</f>
        <v>0</v>
      </c>
      <c r="R60" s="40">
        <f>IF('KWh (Monthly) ENTRY LI'!R$5=0,0,Q60+'KWh (Monthly) ENTRY LI'!R60)</f>
        <v>0</v>
      </c>
      <c r="S60" s="40">
        <f>IF('KWh (Monthly) ENTRY LI'!S$5=0,0,R60+'KWh (Monthly) ENTRY LI'!S60)</f>
        <v>0</v>
      </c>
      <c r="T60" s="40">
        <f>IF('KWh (Monthly) ENTRY LI'!T$5=0,0,S60+'KWh (Monthly) ENTRY LI'!T60)</f>
        <v>0</v>
      </c>
      <c r="U60" s="113">
        <f>T60+'KWh (Monthly) ENTRY LI'!U60</f>
        <v>0</v>
      </c>
      <c r="V60" s="40">
        <f>IF('KWh (Monthly) ENTRY LI'!V$5=0,0,U60+'KWh (Monthly) ENTRY LI'!V60)</f>
        <v>0</v>
      </c>
      <c r="W60" s="40">
        <f>IF('KWh (Monthly) ENTRY LI'!W$5=0,0,V60+'KWh (Monthly) ENTRY LI'!W60)</f>
        <v>0</v>
      </c>
      <c r="X60" s="40">
        <f>IF('KWh (Monthly) ENTRY LI'!X$5=0,0,W60+'KWh (Monthly) ENTRY LI'!X60)</f>
        <v>0</v>
      </c>
      <c r="Y60" s="40">
        <f>IF('KWh (Monthly) ENTRY LI'!Y$5=0,0,X60+'KWh (Monthly) ENTRY LI'!Y60)</f>
        <v>0</v>
      </c>
      <c r="Z60" s="40">
        <f>IF('KWh (Monthly) ENTRY LI'!Z$5=0,0,Y60+'KWh (Monthly) ENTRY LI'!Z60)</f>
        <v>0</v>
      </c>
      <c r="AA60" s="40">
        <f>IF('KWh (Monthly) ENTRY LI'!AA$5=0,0,Z60+'KWh (Monthly) ENTRY LI'!AA60)</f>
        <v>0</v>
      </c>
      <c r="AB60" s="40">
        <f>IF('KWh (Monthly) ENTRY LI'!AB$5=0,0,AA60+'KWh (Monthly) ENTRY LI'!AB60)</f>
        <v>0</v>
      </c>
      <c r="AC60" s="40">
        <f>IF('KWh (Monthly) ENTRY LI'!AC$5=0,0,AB60+'KWh (Monthly) ENTRY LI'!AC60)</f>
        <v>0</v>
      </c>
      <c r="AD60" s="40">
        <f>IF('KWh (Monthly) ENTRY LI'!AD$5=0,0,AC60+'KWh (Monthly) ENTRY LI'!AD60)</f>
        <v>0</v>
      </c>
      <c r="AE60" s="40">
        <f>IF('KWh (Monthly) ENTRY LI'!AE$5=0,0,AD60+'KWh (Monthly) ENTRY LI'!AE60)</f>
        <v>0</v>
      </c>
      <c r="AF60" s="40">
        <f>IF('KWh (Monthly) ENTRY LI'!AF$5=0,0,AE60+'KWh (Monthly) ENTRY LI'!AF60)</f>
        <v>0</v>
      </c>
      <c r="AG60" s="40">
        <f>IF('KWh (Monthly) ENTRY LI'!AG$5=0,0,AF60+'KWh (Monthly) ENTRY LI'!AG60)</f>
        <v>0</v>
      </c>
      <c r="AH60" s="40">
        <f>IF('KWh (Monthly) ENTRY LI'!AH$5=0,0,AG60+'KWh (Monthly) ENTRY LI'!AH60)</f>
        <v>0</v>
      </c>
      <c r="AI60" s="40">
        <f>IF('KWh (Monthly) ENTRY LI'!AI$5=0,0,AH60+'KWh (Monthly) ENTRY LI'!AI60)</f>
        <v>0</v>
      </c>
      <c r="AJ60" s="40">
        <f>IF('KWh (Monthly) ENTRY LI'!AJ$5=0,0,AI60+'KWh (Monthly) ENTRY LI'!AJ60)</f>
        <v>0</v>
      </c>
      <c r="AK60" s="40">
        <f>IF('KWh (Monthly) ENTRY LI'!AK$5=0,0,AJ60+'KWh (Monthly) ENTRY LI'!AK60)</f>
        <v>0</v>
      </c>
      <c r="AL60" s="40">
        <f>IF('KWh (Monthly) ENTRY LI'!AL$5=0,0,AK60+'KWh (Monthly) ENTRY LI'!AL60)</f>
        <v>0</v>
      </c>
      <c r="AM60" s="83">
        <f>IF('KWh (Monthly) ENTRY LI'!AM$5=0,0,AL60+'KWh (Monthly) ENTRY LI'!AM60)</f>
        <v>0</v>
      </c>
      <c r="AN60" s="83">
        <f>IF('KWh (Monthly) ENTRY LI'!AN$5=0,0,AM60+'KWh (Monthly) ENTRY LI'!AN60)</f>
        <v>0</v>
      </c>
      <c r="AO60" s="83">
        <f>IF('KWh (Monthly) ENTRY LI'!AO$5=0,0,AN60+'KWh (Monthly) ENTRY LI'!AO60)</f>
        <v>0</v>
      </c>
      <c r="AP60" s="83">
        <f>IF('KWh (Monthly) ENTRY LI'!AP$5=0,0,AO60+'KWh (Monthly) ENTRY LI'!AP60)</f>
        <v>0</v>
      </c>
      <c r="AQ60" s="83">
        <f>IF('KWh (Monthly) ENTRY LI'!AQ$5=0,0,AP60+'KWh (Monthly) ENTRY LI'!AQ60)</f>
        <v>0</v>
      </c>
      <c r="AR60" s="83">
        <f>IF('KWh (Monthly) ENTRY LI'!AR$5=0,0,AQ60+'KWh (Monthly) ENTRY LI'!AR60)</f>
        <v>0</v>
      </c>
      <c r="AS60" s="83">
        <f>IF('KWh (Monthly) ENTRY LI'!AS$5=0,0,AR60+'KWh (Monthly) ENTRY LI'!AS60)</f>
        <v>0</v>
      </c>
      <c r="AT60" s="83">
        <f>IF('KWh (Monthly) ENTRY LI'!AT$5=0,0,AS60+'KWh (Monthly) ENTRY LI'!AT60)</f>
        <v>0</v>
      </c>
      <c r="AU60" s="83">
        <f>IF('KWh (Monthly) ENTRY LI'!AU$5=0,0,AT60+'KWh (Monthly) ENTRY LI'!AU60)</f>
        <v>0</v>
      </c>
      <c r="AV60" s="83">
        <f>IF('KWh (Monthly) ENTRY LI'!AV$5=0,0,AU60+'KWh (Monthly) ENTRY LI'!AV60)</f>
        <v>0</v>
      </c>
      <c r="AW60" s="83">
        <f>IF('KWh (Monthly) ENTRY LI'!AW$5=0,0,AV60+'KWh (Monthly) ENTRY LI'!AW60)</f>
        <v>0</v>
      </c>
      <c r="AX60" s="83">
        <f>IF('KWh (Monthly) ENTRY LI'!AX$5=0,0,AW60+'KWh (Monthly) ENTRY LI'!AX60)</f>
        <v>0</v>
      </c>
      <c r="AY60" s="83">
        <f>IF('KWh (Monthly) ENTRY LI'!AY$5=0,0,AX60+'KWh (Monthly) ENTRY LI'!AY60)</f>
        <v>0</v>
      </c>
      <c r="AZ60" s="83">
        <f>IF('KWh (Monthly) ENTRY LI'!AZ$5=0,0,AY60+'KWh (Monthly) ENTRY LI'!AZ60)</f>
        <v>0</v>
      </c>
      <c r="BA60" s="83">
        <f>IF('KWh (Monthly) ENTRY LI'!BA$5=0,0,AZ60+'KWh (Monthly) ENTRY LI'!BA60)</f>
        <v>0</v>
      </c>
      <c r="BB60" s="83">
        <f>IF('KWh (Monthly) ENTRY LI'!BB$5=0,0,BA60+'KWh (Monthly) ENTRY LI'!BB60)</f>
        <v>0</v>
      </c>
      <c r="BC60" s="83">
        <f>IF('KWh (Monthly) ENTRY LI'!BC$5=0,0,BB60+'KWh (Monthly) ENTRY LI'!BC60)</f>
        <v>0</v>
      </c>
      <c r="BD60" s="83">
        <f>IF('KWh (Monthly) ENTRY LI'!BD$5=0,0,BC60+'KWh (Monthly) ENTRY LI'!BD60)</f>
        <v>0</v>
      </c>
      <c r="BE60" s="83">
        <f>IF('KWh (Monthly) ENTRY LI'!BE$5=0,0,BD60+'KWh (Monthly) ENTRY LI'!BE60)</f>
        <v>0</v>
      </c>
      <c r="BF60" s="83">
        <f>IF('KWh (Monthly) ENTRY LI'!BF$5=0,0,BE60+'KWh (Monthly) ENTRY LI'!BF60)</f>
        <v>0</v>
      </c>
      <c r="BG60" s="83">
        <f>IF('KWh (Monthly) ENTRY LI'!BG$5=0,0,BF60+'KWh (Monthly) ENTRY LI'!BG60)</f>
        <v>0</v>
      </c>
      <c r="BH60" s="83">
        <f>IF('KWh (Monthly) ENTRY LI'!BH$5=0,0,BG60+'KWh (Monthly) ENTRY LI'!BH60)</f>
        <v>0</v>
      </c>
      <c r="BI60" s="83">
        <f>IF('KWh (Monthly) ENTRY LI'!BI$5=0,0,BH60+'KWh (Monthly) ENTRY LI'!BI60)</f>
        <v>0</v>
      </c>
      <c r="BJ60" s="83">
        <f>IF('KWh (Monthly) ENTRY LI'!BJ$5=0,0,BI60+'KWh (Monthly) ENTRY LI'!BJ60)</f>
        <v>0</v>
      </c>
      <c r="BK60" s="83">
        <f>IF('KWh (Monthly) ENTRY LI'!BK$5=0,0,BJ60+'KWh (Monthly) ENTRY LI'!BK60)</f>
        <v>0</v>
      </c>
      <c r="BL60" s="83">
        <f>IF('KWh (Monthly) ENTRY LI'!BL$5=0,0,BK60+'KWh (Monthly) ENTRY LI'!BL60)</f>
        <v>0</v>
      </c>
      <c r="BM60" s="83">
        <f>IF('KWh (Monthly) ENTRY LI'!BM$5=0,0,BL60+'KWh (Monthly) ENTRY LI'!BM60)</f>
        <v>0</v>
      </c>
      <c r="BN60" s="83">
        <f>IF('KWh (Monthly) ENTRY LI'!BN$5=0,0,BM60+'KWh (Monthly) ENTRY LI'!BN60)</f>
        <v>0</v>
      </c>
      <c r="BO60" s="83">
        <f>IF('KWh (Monthly) ENTRY LI'!BO$5=0,0,BN60+'KWh (Monthly) ENTRY LI'!BO60)</f>
        <v>0</v>
      </c>
      <c r="BP60" s="83">
        <f>IF('KWh (Monthly) ENTRY LI'!BP$5=0,0,BO60+'KWh (Monthly) ENTRY LI'!BP60)</f>
        <v>0</v>
      </c>
      <c r="BQ60" s="83">
        <f>IF('KWh (Monthly) ENTRY LI'!BQ$5=0,0,BP60+'KWh (Monthly) ENTRY LI'!BQ60)</f>
        <v>0</v>
      </c>
      <c r="BR60" s="83">
        <f>IF('KWh (Monthly) ENTRY LI'!BR$5=0,0,BQ60+'KWh (Monthly) ENTRY LI'!BR60)</f>
        <v>0</v>
      </c>
      <c r="BS60" s="83">
        <f>IF('KWh (Monthly) ENTRY LI'!BS$5=0,0,BR60+'KWh (Monthly) ENTRY LI'!BS60)</f>
        <v>0</v>
      </c>
      <c r="BT60" s="83">
        <f>IF('KWh (Monthly) ENTRY LI'!BT$5=0,0,BS60+'KWh (Monthly) ENTRY LI'!BT60)</f>
        <v>0</v>
      </c>
      <c r="BU60" s="83">
        <f>IF('KWh (Monthly) ENTRY LI'!BU$5=0,0,BT60+'KWh (Monthly) ENTRY LI'!BU60)</f>
        <v>0</v>
      </c>
      <c r="BV60" s="83">
        <f>IF('KWh (Monthly) ENTRY LI'!BV$5=0,0,BU60+'KWh (Monthly) ENTRY LI'!BV60)</f>
        <v>0</v>
      </c>
      <c r="BW60" s="83">
        <f>IF('KWh (Monthly) ENTRY LI'!BW$5=0,0,BV60+'KWh (Monthly) ENTRY LI'!BW60)</f>
        <v>0</v>
      </c>
      <c r="BX60" s="83">
        <f>IF('KWh (Monthly) ENTRY LI'!BX$5=0,0,BW60+'KWh (Monthly) ENTRY LI'!BX60)</f>
        <v>0</v>
      </c>
      <c r="BY60" s="83">
        <f>IF('KWh (Monthly) ENTRY LI'!BY$5=0,0,BX60+'KWh (Monthly) ENTRY LI'!BY60)</f>
        <v>0</v>
      </c>
      <c r="BZ60" s="83">
        <f>IF('KWh (Monthly) ENTRY LI'!BZ$5=0,0,BY60+'KWh (Monthly) ENTRY LI'!BZ60)</f>
        <v>0</v>
      </c>
      <c r="CA60" s="83">
        <f>IF('KWh (Monthly) ENTRY LI'!CA$5=0,0,BZ60+'KWh (Monthly) ENTRY LI'!CA60)</f>
        <v>0</v>
      </c>
      <c r="CB60" s="83">
        <f>IF('KWh (Monthly) ENTRY LI'!CB$5=0,0,CA60+'KWh (Monthly) ENTRY LI'!CB60)</f>
        <v>0</v>
      </c>
      <c r="CC60" s="83">
        <f>IF('KWh (Monthly) ENTRY LI'!CC$5=0,0,CB60+'KWh (Monthly) ENTRY LI'!CC60)</f>
        <v>0</v>
      </c>
      <c r="CD60" s="83">
        <f>IF('KWh (Monthly) ENTRY LI'!CD$5=0,0,CC60+'KWh (Monthly) ENTRY LI'!CD60)</f>
        <v>0</v>
      </c>
      <c r="CE60" s="83">
        <f>IF('KWh (Monthly) ENTRY LI'!CE$5=0,0,CD60+'KWh (Monthly) ENTRY LI'!CE60)</f>
        <v>0</v>
      </c>
      <c r="CF60" s="83">
        <f>IF('KWh (Monthly) ENTRY LI'!CF$5=0,0,CE60+'KWh (Monthly) ENTRY LI'!CF60)</f>
        <v>0</v>
      </c>
      <c r="CG60" s="83">
        <f>IF('KWh (Monthly) ENTRY LI'!CG$5=0,0,CF60+'KWh (Monthly) ENTRY LI'!CG60)</f>
        <v>0</v>
      </c>
      <c r="CH60" s="83">
        <f>IF('KWh (Monthly) ENTRY LI'!CH$5=0,0,CG60+'KWh (Monthly) ENTRY LI'!CH60)</f>
        <v>0</v>
      </c>
      <c r="CI60" s="83">
        <f>IF('KWh (Monthly) ENTRY LI'!CI$5=0,0,CH60+'KWh (Monthly) ENTRY LI'!CI60)</f>
        <v>0</v>
      </c>
      <c r="CJ60" s="83">
        <f>IF('KWh (Monthly) ENTRY LI'!CJ$5=0,0,CI60+'KWh (Monthly) ENTRY LI'!CJ60)</f>
        <v>0</v>
      </c>
    </row>
    <row r="61" spans="1:88" x14ac:dyDescent="0.25">
      <c r="A61" s="242"/>
      <c r="B61" s="37" t="s">
        <v>7</v>
      </c>
      <c r="C61" s="40">
        <f>IF('KWh (Monthly) ENTRY LI'!C$5=0,0,'KWh (Monthly) ENTRY LI'!C61)</f>
        <v>0</v>
      </c>
      <c r="D61" s="40">
        <f>IF('KWh (Monthly) ENTRY LI'!D$5=0,0,C61+'KWh (Monthly) ENTRY LI'!D61)</f>
        <v>0</v>
      </c>
      <c r="E61" s="40">
        <f>IF('KWh (Monthly) ENTRY LI'!E$5=0,0,D61+'KWh (Monthly) ENTRY LI'!E61)</f>
        <v>0</v>
      </c>
      <c r="F61" s="40">
        <f>IF('KWh (Monthly) ENTRY LI'!F$5=0,0,E61+'KWh (Monthly) ENTRY LI'!F61)</f>
        <v>0</v>
      </c>
      <c r="G61" s="40">
        <f>IF('KWh (Monthly) ENTRY LI'!G$5=0,0,F61+'KWh (Monthly) ENTRY LI'!G61)</f>
        <v>0</v>
      </c>
      <c r="H61" s="40">
        <f>IF('KWh (Monthly) ENTRY LI'!H$5=0,0,G61+'KWh (Monthly) ENTRY LI'!H61)</f>
        <v>0</v>
      </c>
      <c r="I61" s="40">
        <f>IF('KWh (Monthly) ENTRY LI'!I$5=0,0,H61+'KWh (Monthly) ENTRY LI'!I61)</f>
        <v>0</v>
      </c>
      <c r="J61" s="40">
        <f>IF('KWh (Monthly) ENTRY LI'!J$5=0,0,I61+'KWh (Monthly) ENTRY LI'!J61)</f>
        <v>0</v>
      </c>
      <c r="K61" s="40">
        <f>IF('KWh (Monthly) ENTRY LI'!K$5=0,0,J61+'KWh (Monthly) ENTRY LI'!K61)</f>
        <v>0</v>
      </c>
      <c r="L61" s="40">
        <f>IF('KWh (Monthly) ENTRY LI'!L$5=0,0,K61+'KWh (Monthly) ENTRY LI'!L61)</f>
        <v>0</v>
      </c>
      <c r="M61" s="40">
        <f>IF('KWh (Monthly) ENTRY LI'!M$5=0,0,L61+'KWh (Monthly) ENTRY LI'!M61)</f>
        <v>0</v>
      </c>
      <c r="N61" s="40">
        <f>IF('KWh (Monthly) ENTRY LI'!N$5=0,0,M61+'KWh (Monthly) ENTRY LI'!N61)</f>
        <v>0</v>
      </c>
      <c r="O61" s="40">
        <f>IF('KWh (Monthly) ENTRY LI'!O$5=0,0,N61+'KWh (Monthly) ENTRY LI'!O61)</f>
        <v>0</v>
      </c>
      <c r="P61" s="40">
        <f>IF('KWh (Monthly) ENTRY LI'!P$5=0,0,O61+'KWh (Monthly) ENTRY LI'!P61)</f>
        <v>0</v>
      </c>
      <c r="Q61" s="40">
        <f>IF('KWh (Monthly) ENTRY LI'!Q$5=0,0,P61+'KWh (Monthly) ENTRY LI'!Q61)</f>
        <v>0</v>
      </c>
      <c r="R61" s="40">
        <f>IF('KWh (Monthly) ENTRY LI'!R$5=0,0,Q61+'KWh (Monthly) ENTRY LI'!R61)</f>
        <v>0</v>
      </c>
      <c r="S61" s="40">
        <f>IF('KWh (Monthly) ENTRY LI'!S$5=0,0,R61+'KWh (Monthly) ENTRY LI'!S61)</f>
        <v>0</v>
      </c>
      <c r="T61" s="40">
        <f>IF('KWh (Monthly) ENTRY LI'!T$5=0,0,S61+'KWh (Monthly) ENTRY LI'!T61)</f>
        <v>0</v>
      </c>
      <c r="U61" s="113">
        <f>T61+'KWh (Monthly) ENTRY LI'!U61</f>
        <v>0</v>
      </c>
      <c r="V61" s="40">
        <f>IF('KWh (Monthly) ENTRY LI'!V$5=0,0,U61+'KWh (Monthly) ENTRY LI'!V61)</f>
        <v>0</v>
      </c>
      <c r="W61" s="40">
        <f>IF('KWh (Monthly) ENTRY LI'!W$5=0,0,V61+'KWh (Monthly) ENTRY LI'!W61)</f>
        <v>0</v>
      </c>
      <c r="X61" s="40">
        <f>IF('KWh (Monthly) ENTRY LI'!X$5=0,0,W61+'KWh (Monthly) ENTRY LI'!X61)</f>
        <v>0</v>
      </c>
      <c r="Y61" s="40">
        <f>IF('KWh (Monthly) ENTRY LI'!Y$5=0,0,X61+'KWh (Monthly) ENTRY LI'!Y61)</f>
        <v>0</v>
      </c>
      <c r="Z61" s="40">
        <f>IF('KWh (Monthly) ENTRY LI'!Z$5=0,0,Y61+'KWh (Monthly) ENTRY LI'!Z61)</f>
        <v>0</v>
      </c>
      <c r="AA61" s="40">
        <f>IF('KWh (Monthly) ENTRY LI'!AA$5=0,0,Z61+'KWh (Monthly) ENTRY LI'!AA61)</f>
        <v>0</v>
      </c>
      <c r="AB61" s="40">
        <f>IF('KWh (Monthly) ENTRY LI'!AB$5=0,0,AA61+'KWh (Monthly) ENTRY LI'!AB61)</f>
        <v>9513.570197678504</v>
      </c>
      <c r="AC61" s="40">
        <f>IF('KWh (Monthly) ENTRY LI'!AC$5=0,0,AB61+'KWh (Monthly) ENTRY LI'!AC61)</f>
        <v>9513.570197678504</v>
      </c>
      <c r="AD61" s="40">
        <f>IF('KWh (Monthly) ENTRY LI'!AD$5=0,0,AC61+'KWh (Monthly) ENTRY LI'!AD61)</f>
        <v>9513.570197678504</v>
      </c>
      <c r="AE61" s="40">
        <f>IF('KWh (Monthly) ENTRY LI'!AE$5=0,0,AD61+'KWh (Monthly) ENTRY LI'!AE61)</f>
        <v>9513.570197678504</v>
      </c>
      <c r="AF61" s="40">
        <f>IF('KWh (Monthly) ENTRY LI'!AF$5=0,0,AE61+'KWh (Monthly) ENTRY LI'!AF61)</f>
        <v>24550.402638231586</v>
      </c>
      <c r="AG61" s="40">
        <f>IF('KWh (Monthly) ENTRY LI'!AG$5=0,0,AF61+'KWh (Monthly) ENTRY LI'!AG61)</f>
        <v>24550.402638231586</v>
      </c>
      <c r="AH61" s="40">
        <f>IF('KWh (Monthly) ENTRY LI'!AH$5=0,0,AG61+'KWh (Monthly) ENTRY LI'!AH61)</f>
        <v>24550.402638231586</v>
      </c>
      <c r="AI61" s="40">
        <f>IF('KWh (Monthly) ENTRY LI'!AI$5=0,0,AH61+'KWh (Monthly) ENTRY LI'!AI61)</f>
        <v>24550.402638231586</v>
      </c>
      <c r="AJ61" s="40">
        <f>IF('KWh (Monthly) ENTRY LI'!AJ$5=0,0,AI61+'KWh (Monthly) ENTRY LI'!AJ61)</f>
        <v>24550.402638231586</v>
      </c>
      <c r="AK61" s="40">
        <f>IF('KWh (Monthly) ENTRY LI'!AK$5=0,0,AJ61+'KWh (Monthly) ENTRY LI'!AK61)</f>
        <v>24550.402638231586</v>
      </c>
      <c r="AL61" s="40">
        <f>IF('KWh (Monthly) ENTRY LI'!AL$5=0,0,AK61+'KWh (Monthly) ENTRY LI'!AL61)</f>
        <v>24550.402638231586</v>
      </c>
      <c r="AM61" s="83">
        <f>IF('KWh (Monthly) ENTRY LI'!AM$5=0,0,AL61+'KWh (Monthly) ENTRY LI'!AM61)</f>
        <v>24550.402638231586</v>
      </c>
      <c r="AN61" s="83">
        <f>IF('KWh (Monthly) ENTRY LI'!AN$5=0,0,AM61+'KWh (Monthly) ENTRY LI'!AN61)</f>
        <v>24550.402638231586</v>
      </c>
      <c r="AO61" s="83">
        <f>IF('KWh (Monthly) ENTRY LI'!AO$5=0,0,AN61+'KWh (Monthly) ENTRY LI'!AO61)</f>
        <v>24550.402638231586</v>
      </c>
      <c r="AP61" s="83">
        <f>IF('KWh (Monthly) ENTRY LI'!AP$5=0,0,AO61+'KWh (Monthly) ENTRY LI'!AP61)</f>
        <v>24550.402638231586</v>
      </c>
      <c r="AQ61" s="83">
        <f>IF('KWh (Monthly) ENTRY LI'!AQ$5=0,0,AP61+'KWh (Monthly) ENTRY LI'!AQ61)</f>
        <v>24550.402638231586</v>
      </c>
      <c r="AR61" s="83">
        <f>IF('KWh (Monthly) ENTRY LI'!AR$5=0,0,AQ61+'KWh (Monthly) ENTRY LI'!AR61)</f>
        <v>24550.402638231586</v>
      </c>
      <c r="AS61" s="83">
        <f>IF('KWh (Monthly) ENTRY LI'!AS$5=0,0,AR61+'KWh (Monthly) ENTRY LI'!AS61)</f>
        <v>24550.402638231586</v>
      </c>
      <c r="AT61" s="83">
        <f>IF('KWh (Monthly) ENTRY LI'!AT$5=0,0,AS61+'KWh (Monthly) ENTRY LI'!AT61)</f>
        <v>24550.402638231586</v>
      </c>
      <c r="AU61" s="83">
        <f>IF('KWh (Monthly) ENTRY LI'!AU$5=0,0,AT61+'KWh (Monthly) ENTRY LI'!AU61)</f>
        <v>24550.402638231586</v>
      </c>
      <c r="AV61" s="83">
        <f>IF('KWh (Monthly) ENTRY LI'!AV$5=0,0,AU61+'KWh (Monthly) ENTRY LI'!AV61)</f>
        <v>24550.402638231586</v>
      </c>
      <c r="AW61" s="83">
        <f>IF('KWh (Monthly) ENTRY LI'!AW$5=0,0,AV61+'KWh (Monthly) ENTRY LI'!AW61)</f>
        <v>24550.402638231586</v>
      </c>
      <c r="AX61" s="83">
        <f>IF('KWh (Monthly) ENTRY LI'!AX$5=0,0,AW61+'KWh (Monthly) ENTRY LI'!AX61)</f>
        <v>24550.402638231586</v>
      </c>
      <c r="AY61" s="83">
        <f>IF('KWh (Monthly) ENTRY LI'!AY$5=0,0,AX61+'KWh (Monthly) ENTRY LI'!AY61)</f>
        <v>24550.402638231586</v>
      </c>
      <c r="AZ61" s="83">
        <f>IF('KWh (Monthly) ENTRY LI'!AZ$5=0,0,AY61+'KWh (Monthly) ENTRY LI'!AZ61)</f>
        <v>24550.402638231586</v>
      </c>
      <c r="BA61" s="83">
        <f>IF('KWh (Monthly) ENTRY LI'!BA$5=0,0,AZ61+'KWh (Monthly) ENTRY LI'!BA61)</f>
        <v>24550.402638231586</v>
      </c>
      <c r="BB61" s="83">
        <f>IF('KWh (Monthly) ENTRY LI'!BB$5=0,0,BA61+'KWh (Monthly) ENTRY LI'!BB61)</f>
        <v>0</v>
      </c>
      <c r="BC61" s="83">
        <f>IF('KWh (Monthly) ENTRY LI'!BC$5=0,0,BB61+'KWh (Monthly) ENTRY LI'!BC61)</f>
        <v>0</v>
      </c>
      <c r="BD61" s="83">
        <f>IF('KWh (Monthly) ENTRY LI'!BD$5=0,0,BC61+'KWh (Monthly) ENTRY LI'!BD61)</f>
        <v>0</v>
      </c>
      <c r="BE61" s="83">
        <f>IF('KWh (Monthly) ENTRY LI'!BE$5=0,0,BD61+'KWh (Monthly) ENTRY LI'!BE61)</f>
        <v>0</v>
      </c>
      <c r="BF61" s="83">
        <f>IF('KWh (Monthly) ENTRY LI'!BF$5=0,0,BE61+'KWh (Monthly) ENTRY LI'!BF61)</f>
        <v>0</v>
      </c>
      <c r="BG61" s="83">
        <f>IF('KWh (Monthly) ENTRY LI'!BG$5=0,0,BF61+'KWh (Monthly) ENTRY LI'!BG61)</f>
        <v>0</v>
      </c>
      <c r="BH61" s="83">
        <f>IF('KWh (Monthly) ENTRY LI'!BH$5=0,0,BG61+'KWh (Monthly) ENTRY LI'!BH61)</f>
        <v>0</v>
      </c>
      <c r="BI61" s="83">
        <f>IF('KWh (Monthly) ENTRY LI'!BI$5=0,0,BH61+'KWh (Monthly) ENTRY LI'!BI61)</f>
        <v>0</v>
      </c>
      <c r="BJ61" s="83">
        <f>IF('KWh (Monthly) ENTRY LI'!BJ$5=0,0,BI61+'KWh (Monthly) ENTRY LI'!BJ61)</f>
        <v>0</v>
      </c>
      <c r="BK61" s="83">
        <f>IF('KWh (Monthly) ENTRY LI'!BK$5=0,0,BJ61+'KWh (Monthly) ENTRY LI'!BK61)</f>
        <v>0</v>
      </c>
      <c r="BL61" s="83">
        <f>IF('KWh (Monthly) ENTRY LI'!BL$5=0,0,BK61+'KWh (Monthly) ENTRY LI'!BL61)</f>
        <v>0</v>
      </c>
      <c r="BM61" s="83">
        <f>IF('KWh (Monthly) ENTRY LI'!BM$5=0,0,BL61+'KWh (Monthly) ENTRY LI'!BM61)</f>
        <v>0</v>
      </c>
      <c r="BN61" s="83">
        <f>IF('KWh (Monthly) ENTRY LI'!BN$5=0,0,BM61+'KWh (Monthly) ENTRY LI'!BN61)</f>
        <v>0</v>
      </c>
      <c r="BO61" s="83">
        <f>IF('KWh (Monthly) ENTRY LI'!BO$5=0,0,BN61+'KWh (Monthly) ENTRY LI'!BO61)</f>
        <v>0</v>
      </c>
      <c r="BP61" s="83">
        <f>IF('KWh (Monthly) ENTRY LI'!BP$5=0,0,BO61+'KWh (Monthly) ENTRY LI'!BP61)</f>
        <v>0</v>
      </c>
      <c r="BQ61" s="83">
        <f>IF('KWh (Monthly) ENTRY LI'!BQ$5=0,0,BP61+'KWh (Monthly) ENTRY LI'!BQ61)</f>
        <v>0</v>
      </c>
      <c r="BR61" s="83">
        <f>IF('KWh (Monthly) ENTRY LI'!BR$5=0,0,BQ61+'KWh (Monthly) ENTRY LI'!BR61)</f>
        <v>0</v>
      </c>
      <c r="BS61" s="83">
        <f>IF('KWh (Monthly) ENTRY LI'!BS$5=0,0,BR61+'KWh (Monthly) ENTRY LI'!BS61)</f>
        <v>0</v>
      </c>
      <c r="BT61" s="83">
        <f>IF('KWh (Monthly) ENTRY LI'!BT$5=0,0,BS61+'KWh (Monthly) ENTRY LI'!BT61)</f>
        <v>0</v>
      </c>
      <c r="BU61" s="83">
        <f>IF('KWh (Monthly) ENTRY LI'!BU$5=0,0,BT61+'KWh (Monthly) ENTRY LI'!BU61)</f>
        <v>0</v>
      </c>
      <c r="BV61" s="83">
        <f>IF('KWh (Monthly) ENTRY LI'!BV$5=0,0,BU61+'KWh (Monthly) ENTRY LI'!BV61)</f>
        <v>0</v>
      </c>
      <c r="BW61" s="83">
        <f>IF('KWh (Monthly) ENTRY LI'!BW$5=0,0,BV61+'KWh (Monthly) ENTRY LI'!BW61)</f>
        <v>0</v>
      </c>
      <c r="BX61" s="83">
        <f>IF('KWh (Monthly) ENTRY LI'!BX$5=0,0,BW61+'KWh (Monthly) ENTRY LI'!BX61)</f>
        <v>0</v>
      </c>
      <c r="BY61" s="83">
        <f>IF('KWh (Monthly) ENTRY LI'!BY$5=0,0,BX61+'KWh (Monthly) ENTRY LI'!BY61)</f>
        <v>0</v>
      </c>
      <c r="BZ61" s="83">
        <f>IF('KWh (Monthly) ENTRY LI'!BZ$5=0,0,BY61+'KWh (Monthly) ENTRY LI'!BZ61)</f>
        <v>0</v>
      </c>
      <c r="CA61" s="83">
        <f>IF('KWh (Monthly) ENTRY LI'!CA$5=0,0,BZ61+'KWh (Monthly) ENTRY LI'!CA61)</f>
        <v>0</v>
      </c>
      <c r="CB61" s="83">
        <f>IF('KWh (Monthly) ENTRY LI'!CB$5=0,0,CA61+'KWh (Monthly) ENTRY LI'!CB61)</f>
        <v>0</v>
      </c>
      <c r="CC61" s="83">
        <f>IF('KWh (Monthly) ENTRY LI'!CC$5=0,0,CB61+'KWh (Monthly) ENTRY LI'!CC61)</f>
        <v>0</v>
      </c>
      <c r="CD61" s="83">
        <f>IF('KWh (Monthly) ENTRY LI'!CD$5=0,0,CC61+'KWh (Monthly) ENTRY LI'!CD61)</f>
        <v>0</v>
      </c>
      <c r="CE61" s="83">
        <f>IF('KWh (Monthly) ENTRY LI'!CE$5=0,0,CD61+'KWh (Monthly) ENTRY LI'!CE61)</f>
        <v>0</v>
      </c>
      <c r="CF61" s="83">
        <f>IF('KWh (Monthly) ENTRY LI'!CF$5=0,0,CE61+'KWh (Monthly) ENTRY LI'!CF61)</f>
        <v>0</v>
      </c>
      <c r="CG61" s="83">
        <f>IF('KWh (Monthly) ENTRY LI'!CG$5=0,0,CF61+'KWh (Monthly) ENTRY LI'!CG61)</f>
        <v>0</v>
      </c>
      <c r="CH61" s="83">
        <f>IF('KWh (Monthly) ENTRY LI'!CH$5=0,0,CG61+'KWh (Monthly) ENTRY LI'!CH61)</f>
        <v>0</v>
      </c>
      <c r="CI61" s="83">
        <f>IF('KWh (Monthly) ENTRY LI'!CI$5=0,0,CH61+'KWh (Monthly) ENTRY LI'!CI61)</f>
        <v>0</v>
      </c>
      <c r="CJ61" s="83">
        <f>IF('KWh (Monthly) ENTRY LI'!CJ$5=0,0,CI61+'KWh (Monthly) ENTRY LI'!CJ61)</f>
        <v>0</v>
      </c>
    </row>
    <row r="62" spans="1:88" ht="15.75" thickBot="1" x14ac:dyDescent="0.3">
      <c r="A62" s="243"/>
      <c r="B62" s="37" t="s">
        <v>8</v>
      </c>
      <c r="C62" s="40">
        <f>IF('KWh (Monthly) ENTRY LI'!C$5=0,0,'KWh (Monthly) ENTRY LI'!C62)</f>
        <v>0</v>
      </c>
      <c r="D62" s="40">
        <f>IF('KWh (Monthly) ENTRY LI'!D$5=0,0,C62+'KWh (Monthly) ENTRY LI'!D62)</f>
        <v>0</v>
      </c>
      <c r="E62" s="40">
        <f>IF('KWh (Monthly) ENTRY LI'!E$5=0,0,D62+'KWh (Monthly) ENTRY LI'!E62)</f>
        <v>0</v>
      </c>
      <c r="F62" s="40">
        <f>IF('KWh (Monthly) ENTRY LI'!F$5=0,0,E62+'KWh (Monthly) ENTRY LI'!F62)</f>
        <v>0</v>
      </c>
      <c r="G62" s="40">
        <f>IF('KWh (Monthly) ENTRY LI'!G$5=0,0,F62+'KWh (Monthly) ENTRY LI'!G62)</f>
        <v>0</v>
      </c>
      <c r="H62" s="40">
        <f>IF('KWh (Monthly) ENTRY LI'!H$5=0,0,G62+'KWh (Monthly) ENTRY LI'!H62)</f>
        <v>0</v>
      </c>
      <c r="I62" s="40">
        <f>IF('KWh (Monthly) ENTRY LI'!I$5=0,0,H62+'KWh (Monthly) ENTRY LI'!I62)</f>
        <v>0</v>
      </c>
      <c r="J62" s="40">
        <f>IF('KWh (Monthly) ENTRY LI'!J$5=0,0,I62+'KWh (Monthly) ENTRY LI'!J62)</f>
        <v>0</v>
      </c>
      <c r="K62" s="40">
        <f>IF('KWh (Monthly) ENTRY LI'!K$5=0,0,J62+'KWh (Monthly) ENTRY LI'!K62)</f>
        <v>0</v>
      </c>
      <c r="L62" s="40">
        <f>IF('KWh (Monthly) ENTRY LI'!L$5=0,0,K62+'KWh (Monthly) ENTRY LI'!L62)</f>
        <v>0</v>
      </c>
      <c r="M62" s="40">
        <f>IF('KWh (Monthly) ENTRY LI'!M$5=0,0,L62+'KWh (Monthly) ENTRY LI'!M62)</f>
        <v>0</v>
      </c>
      <c r="N62" s="40">
        <f>IF('KWh (Monthly) ENTRY LI'!N$5=0,0,M62+'KWh (Monthly) ENTRY LI'!N62)</f>
        <v>0</v>
      </c>
      <c r="O62" s="40">
        <f>IF('KWh (Monthly) ENTRY LI'!O$5=0,0,N62+'KWh (Monthly) ENTRY LI'!O62)</f>
        <v>0</v>
      </c>
      <c r="P62" s="40">
        <f>IF('KWh (Monthly) ENTRY LI'!P$5=0,0,O62+'KWh (Monthly) ENTRY LI'!P62)</f>
        <v>0</v>
      </c>
      <c r="Q62" s="40">
        <f>IF('KWh (Monthly) ENTRY LI'!Q$5=0,0,P62+'KWh (Monthly) ENTRY LI'!Q62)</f>
        <v>0</v>
      </c>
      <c r="R62" s="40">
        <f>IF('KWh (Monthly) ENTRY LI'!R$5=0,0,Q62+'KWh (Monthly) ENTRY LI'!R62)</f>
        <v>0</v>
      </c>
      <c r="S62" s="40">
        <f>IF('KWh (Monthly) ENTRY LI'!S$5=0,0,R62+'KWh (Monthly) ENTRY LI'!S62)</f>
        <v>0</v>
      </c>
      <c r="T62" s="40">
        <f>IF('KWh (Monthly) ENTRY LI'!T$5=0,0,S62+'KWh (Monthly) ENTRY LI'!T62)</f>
        <v>0</v>
      </c>
      <c r="U62" s="113">
        <f>T62+'KWh (Monthly) ENTRY LI'!U62</f>
        <v>0</v>
      </c>
      <c r="V62" s="40">
        <f>IF('KWh (Monthly) ENTRY LI'!V$5=0,0,U62+'KWh (Monthly) ENTRY LI'!V62)</f>
        <v>0</v>
      </c>
      <c r="W62" s="40">
        <f>IF('KWh (Monthly) ENTRY LI'!W$5=0,0,V62+'KWh (Monthly) ENTRY LI'!W62)</f>
        <v>0</v>
      </c>
      <c r="X62" s="40">
        <f>IF('KWh (Monthly) ENTRY LI'!X$5=0,0,W62+'KWh (Monthly) ENTRY LI'!X62)</f>
        <v>0</v>
      </c>
      <c r="Y62" s="40">
        <f>IF('KWh (Monthly) ENTRY LI'!Y$5=0,0,X62+'KWh (Monthly) ENTRY LI'!Y62)</f>
        <v>0</v>
      </c>
      <c r="Z62" s="40">
        <f>IF('KWh (Monthly) ENTRY LI'!Z$5=0,0,Y62+'KWh (Monthly) ENTRY LI'!Z62)</f>
        <v>0</v>
      </c>
      <c r="AA62" s="40">
        <f>IF('KWh (Monthly) ENTRY LI'!AA$5=0,0,Z62+'KWh (Monthly) ENTRY LI'!AA62)</f>
        <v>0</v>
      </c>
      <c r="AB62" s="40">
        <f>IF('KWh (Monthly) ENTRY LI'!AB$5=0,0,AA62+'KWh (Monthly) ENTRY LI'!AB62)</f>
        <v>0</v>
      </c>
      <c r="AC62" s="40">
        <f>IF('KWh (Monthly) ENTRY LI'!AC$5=0,0,AB62+'KWh (Monthly) ENTRY LI'!AC62)</f>
        <v>0</v>
      </c>
      <c r="AD62" s="40">
        <f>IF('KWh (Monthly) ENTRY LI'!AD$5=0,0,AC62+'KWh (Monthly) ENTRY LI'!AD62)</f>
        <v>26153.523215796162</v>
      </c>
      <c r="AE62" s="40">
        <f>IF('KWh (Monthly) ENTRY LI'!AE$5=0,0,AD62+'KWh (Monthly) ENTRY LI'!AE62)</f>
        <v>26153.523215796162</v>
      </c>
      <c r="AF62" s="40">
        <f>IF('KWh (Monthly) ENTRY LI'!AF$5=0,0,AE62+'KWh (Monthly) ENTRY LI'!AF62)</f>
        <v>26153.523215796162</v>
      </c>
      <c r="AG62" s="40">
        <f>IF('KWh (Monthly) ENTRY LI'!AG$5=0,0,AF62+'KWh (Monthly) ENTRY LI'!AG62)</f>
        <v>26153.523215796162</v>
      </c>
      <c r="AH62" s="40">
        <f>IF('KWh (Monthly) ENTRY LI'!AH$5=0,0,AG62+'KWh (Monthly) ENTRY LI'!AH62)</f>
        <v>29002.36557778898</v>
      </c>
      <c r="AI62" s="40">
        <f>IF('KWh (Monthly) ENTRY LI'!AI$5=0,0,AH62+'KWh (Monthly) ENTRY LI'!AI62)</f>
        <v>29002.36557778898</v>
      </c>
      <c r="AJ62" s="40">
        <f>IF('KWh (Monthly) ENTRY LI'!AJ$5=0,0,AI62+'KWh (Monthly) ENTRY LI'!AJ62)</f>
        <v>44766.609332483597</v>
      </c>
      <c r="AK62" s="40">
        <f>IF('KWh (Monthly) ENTRY LI'!AK$5=0,0,AJ62+'KWh (Monthly) ENTRY LI'!AK62)</f>
        <v>44766.609332483597</v>
      </c>
      <c r="AL62" s="40">
        <f>IF('KWh (Monthly) ENTRY LI'!AL$5=0,0,AK62+'KWh (Monthly) ENTRY LI'!AL62)</f>
        <v>44766.609332483597</v>
      </c>
      <c r="AM62" s="83">
        <f>IF('KWh (Monthly) ENTRY LI'!AM$5=0,0,AL62+'KWh (Monthly) ENTRY LI'!AM62)</f>
        <v>44766.609332483597</v>
      </c>
      <c r="AN62" s="83">
        <f>IF('KWh (Monthly) ENTRY LI'!AN$5=0,0,AM62+'KWh (Monthly) ENTRY LI'!AN62)</f>
        <v>44766.609332483597</v>
      </c>
      <c r="AO62" s="83">
        <f>IF('KWh (Monthly) ENTRY LI'!AO$5=0,0,AN62+'KWh (Monthly) ENTRY LI'!AO62)</f>
        <v>44766.609332483597</v>
      </c>
      <c r="AP62" s="83">
        <f>IF('KWh (Monthly) ENTRY LI'!AP$5=0,0,AO62+'KWh (Monthly) ENTRY LI'!AP62)</f>
        <v>44766.609332483597</v>
      </c>
      <c r="AQ62" s="83">
        <f>IF('KWh (Monthly) ENTRY LI'!AQ$5=0,0,AP62+'KWh (Monthly) ENTRY LI'!AQ62)</f>
        <v>44766.609332483597</v>
      </c>
      <c r="AR62" s="83">
        <f>IF('KWh (Monthly) ENTRY LI'!AR$5=0,0,AQ62+'KWh (Monthly) ENTRY LI'!AR62)</f>
        <v>44766.609332483597</v>
      </c>
      <c r="AS62" s="83">
        <f>IF('KWh (Monthly) ENTRY LI'!AS$5=0,0,AR62+'KWh (Monthly) ENTRY LI'!AS62)</f>
        <v>44766.609332483597</v>
      </c>
      <c r="AT62" s="83">
        <f>IF('KWh (Monthly) ENTRY LI'!AT$5=0,0,AS62+'KWh (Monthly) ENTRY LI'!AT62)</f>
        <v>44766.609332483597</v>
      </c>
      <c r="AU62" s="83">
        <f>IF('KWh (Monthly) ENTRY LI'!AU$5=0,0,AT62+'KWh (Monthly) ENTRY LI'!AU62)</f>
        <v>44766.609332483597</v>
      </c>
      <c r="AV62" s="83">
        <f>IF('KWh (Monthly) ENTRY LI'!AV$5=0,0,AU62+'KWh (Monthly) ENTRY LI'!AV62)</f>
        <v>44766.609332483597</v>
      </c>
      <c r="AW62" s="83">
        <f>IF('KWh (Monthly) ENTRY LI'!AW$5=0,0,AV62+'KWh (Monthly) ENTRY LI'!AW62)</f>
        <v>44766.609332483597</v>
      </c>
      <c r="AX62" s="83">
        <f>IF('KWh (Monthly) ENTRY LI'!AX$5=0,0,AW62+'KWh (Monthly) ENTRY LI'!AX62)</f>
        <v>44766.609332483597</v>
      </c>
      <c r="AY62" s="83">
        <f>IF('KWh (Monthly) ENTRY LI'!AY$5=0,0,AX62+'KWh (Monthly) ENTRY LI'!AY62)</f>
        <v>44766.609332483597</v>
      </c>
      <c r="AZ62" s="83">
        <f>IF('KWh (Monthly) ENTRY LI'!AZ$5=0,0,AY62+'KWh (Monthly) ENTRY LI'!AZ62)</f>
        <v>44766.609332483597</v>
      </c>
      <c r="BA62" s="83">
        <f>IF('KWh (Monthly) ENTRY LI'!BA$5=0,0,AZ62+'KWh (Monthly) ENTRY LI'!BA62)</f>
        <v>44766.609332483597</v>
      </c>
      <c r="BB62" s="83">
        <f>IF('KWh (Monthly) ENTRY LI'!BB$5=0,0,BA62+'KWh (Monthly) ENTRY LI'!BB62)</f>
        <v>0</v>
      </c>
      <c r="BC62" s="83">
        <f>IF('KWh (Monthly) ENTRY LI'!BC$5=0,0,BB62+'KWh (Monthly) ENTRY LI'!BC62)</f>
        <v>0</v>
      </c>
      <c r="BD62" s="83">
        <f>IF('KWh (Monthly) ENTRY LI'!BD$5=0,0,BC62+'KWh (Monthly) ENTRY LI'!BD62)</f>
        <v>0</v>
      </c>
      <c r="BE62" s="83">
        <f>IF('KWh (Monthly) ENTRY LI'!BE$5=0,0,BD62+'KWh (Monthly) ENTRY LI'!BE62)</f>
        <v>0</v>
      </c>
      <c r="BF62" s="83">
        <f>IF('KWh (Monthly) ENTRY LI'!BF$5=0,0,BE62+'KWh (Monthly) ENTRY LI'!BF62)</f>
        <v>0</v>
      </c>
      <c r="BG62" s="83">
        <f>IF('KWh (Monthly) ENTRY LI'!BG$5=0,0,BF62+'KWh (Monthly) ENTRY LI'!BG62)</f>
        <v>0</v>
      </c>
      <c r="BH62" s="83">
        <f>IF('KWh (Monthly) ENTRY LI'!BH$5=0,0,BG62+'KWh (Monthly) ENTRY LI'!BH62)</f>
        <v>0</v>
      </c>
      <c r="BI62" s="83">
        <f>IF('KWh (Monthly) ENTRY LI'!BI$5=0,0,BH62+'KWh (Monthly) ENTRY LI'!BI62)</f>
        <v>0</v>
      </c>
      <c r="BJ62" s="83">
        <f>IF('KWh (Monthly) ENTRY LI'!BJ$5=0,0,BI62+'KWh (Monthly) ENTRY LI'!BJ62)</f>
        <v>0</v>
      </c>
      <c r="BK62" s="83">
        <f>IF('KWh (Monthly) ENTRY LI'!BK$5=0,0,BJ62+'KWh (Monthly) ENTRY LI'!BK62)</f>
        <v>0</v>
      </c>
      <c r="BL62" s="83">
        <f>IF('KWh (Monthly) ENTRY LI'!BL$5=0,0,BK62+'KWh (Monthly) ENTRY LI'!BL62)</f>
        <v>0</v>
      </c>
      <c r="BM62" s="83">
        <f>IF('KWh (Monthly) ENTRY LI'!BM$5=0,0,BL62+'KWh (Monthly) ENTRY LI'!BM62)</f>
        <v>0</v>
      </c>
      <c r="BN62" s="83">
        <f>IF('KWh (Monthly) ENTRY LI'!BN$5=0,0,BM62+'KWh (Monthly) ENTRY LI'!BN62)</f>
        <v>0</v>
      </c>
      <c r="BO62" s="83">
        <f>IF('KWh (Monthly) ENTRY LI'!BO$5=0,0,BN62+'KWh (Monthly) ENTRY LI'!BO62)</f>
        <v>0</v>
      </c>
      <c r="BP62" s="83">
        <f>IF('KWh (Monthly) ENTRY LI'!BP$5=0,0,BO62+'KWh (Monthly) ENTRY LI'!BP62)</f>
        <v>0</v>
      </c>
      <c r="BQ62" s="83">
        <f>IF('KWh (Monthly) ENTRY LI'!BQ$5=0,0,BP62+'KWh (Monthly) ENTRY LI'!BQ62)</f>
        <v>0</v>
      </c>
      <c r="BR62" s="83">
        <f>IF('KWh (Monthly) ENTRY LI'!BR$5=0,0,BQ62+'KWh (Monthly) ENTRY LI'!BR62)</f>
        <v>0</v>
      </c>
      <c r="BS62" s="83">
        <f>IF('KWh (Monthly) ENTRY LI'!BS$5=0,0,BR62+'KWh (Monthly) ENTRY LI'!BS62)</f>
        <v>0</v>
      </c>
      <c r="BT62" s="83">
        <f>IF('KWh (Monthly) ENTRY LI'!BT$5=0,0,BS62+'KWh (Monthly) ENTRY LI'!BT62)</f>
        <v>0</v>
      </c>
      <c r="BU62" s="83">
        <f>IF('KWh (Monthly) ENTRY LI'!BU$5=0,0,BT62+'KWh (Monthly) ENTRY LI'!BU62)</f>
        <v>0</v>
      </c>
      <c r="BV62" s="83">
        <f>IF('KWh (Monthly) ENTRY LI'!BV$5=0,0,BU62+'KWh (Monthly) ENTRY LI'!BV62)</f>
        <v>0</v>
      </c>
      <c r="BW62" s="83">
        <f>IF('KWh (Monthly) ENTRY LI'!BW$5=0,0,BV62+'KWh (Monthly) ENTRY LI'!BW62)</f>
        <v>0</v>
      </c>
      <c r="BX62" s="83">
        <f>IF('KWh (Monthly) ENTRY LI'!BX$5=0,0,BW62+'KWh (Monthly) ENTRY LI'!BX62)</f>
        <v>0</v>
      </c>
      <c r="BY62" s="83">
        <f>IF('KWh (Monthly) ENTRY LI'!BY$5=0,0,BX62+'KWh (Monthly) ENTRY LI'!BY62)</f>
        <v>0</v>
      </c>
      <c r="BZ62" s="83">
        <f>IF('KWh (Monthly) ENTRY LI'!BZ$5=0,0,BY62+'KWh (Monthly) ENTRY LI'!BZ62)</f>
        <v>0</v>
      </c>
      <c r="CA62" s="83">
        <f>IF('KWh (Monthly) ENTRY LI'!CA$5=0,0,BZ62+'KWh (Monthly) ENTRY LI'!CA62)</f>
        <v>0</v>
      </c>
      <c r="CB62" s="83">
        <f>IF('KWh (Monthly) ENTRY LI'!CB$5=0,0,CA62+'KWh (Monthly) ENTRY LI'!CB62)</f>
        <v>0</v>
      </c>
      <c r="CC62" s="83">
        <f>IF('KWh (Monthly) ENTRY LI'!CC$5=0,0,CB62+'KWh (Monthly) ENTRY LI'!CC62)</f>
        <v>0</v>
      </c>
      <c r="CD62" s="83">
        <f>IF('KWh (Monthly) ENTRY LI'!CD$5=0,0,CC62+'KWh (Monthly) ENTRY LI'!CD62)</f>
        <v>0</v>
      </c>
      <c r="CE62" s="83">
        <f>IF('KWh (Monthly) ENTRY LI'!CE$5=0,0,CD62+'KWh (Monthly) ENTRY LI'!CE62)</f>
        <v>0</v>
      </c>
      <c r="CF62" s="83">
        <f>IF('KWh (Monthly) ENTRY LI'!CF$5=0,0,CE62+'KWh (Monthly) ENTRY LI'!CF62)</f>
        <v>0</v>
      </c>
      <c r="CG62" s="83">
        <f>IF('KWh (Monthly) ENTRY LI'!CG$5=0,0,CF62+'KWh (Monthly) ENTRY LI'!CG62)</f>
        <v>0</v>
      </c>
      <c r="CH62" s="83">
        <f>IF('KWh (Monthly) ENTRY LI'!CH$5=0,0,CG62+'KWh (Monthly) ENTRY LI'!CH62)</f>
        <v>0</v>
      </c>
      <c r="CI62" s="83">
        <f>IF('KWh (Monthly) ENTRY LI'!CI$5=0,0,CH62+'KWh (Monthly) ENTRY LI'!CI62)</f>
        <v>0</v>
      </c>
      <c r="CJ62" s="83">
        <f>IF('KWh (Monthly) ENTRY LI'!CJ$5=0,0,CI62+'KWh (Monthly) ENTRY LI'!CJ62)</f>
        <v>0</v>
      </c>
    </row>
    <row r="63" spans="1:88" ht="15.75" thickBot="1" x14ac:dyDescent="0.3">
      <c r="A63" s="46"/>
      <c r="B63" s="4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106"/>
      <c r="AE63" s="106"/>
      <c r="AF63" s="10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25">
      <c r="A65" s="241" t="s">
        <v>29</v>
      </c>
      <c r="B65" s="37" t="s">
        <v>9</v>
      </c>
      <c r="C65" s="40">
        <f>IF('KWh (Monthly) ENTRY LI'!C$5=0,0,'KWh (Monthly) ENTRY LI'!C65)</f>
        <v>0</v>
      </c>
      <c r="D65" s="40">
        <f>IF('KWh (Monthly) ENTRY LI'!D$5=0,0,C65+'KWh (Monthly) ENTRY LI'!D65)</f>
        <v>0</v>
      </c>
      <c r="E65" s="40">
        <f>IF('KWh (Monthly) ENTRY LI'!E$5=0,0,D65+'KWh (Monthly) ENTRY LI'!E65)</f>
        <v>0</v>
      </c>
      <c r="F65" s="40">
        <f>IF('KWh (Monthly) ENTRY LI'!F$5=0,0,E65+'KWh (Monthly) ENTRY LI'!F65)</f>
        <v>0</v>
      </c>
      <c r="G65" s="40">
        <f>IF('KWh (Monthly) ENTRY LI'!G$5=0,0,F65+'KWh (Monthly) ENTRY LI'!G65)</f>
        <v>0</v>
      </c>
      <c r="H65" s="40">
        <f>IF('KWh (Monthly) ENTRY LI'!H$5=0,0,G65+'KWh (Monthly) ENTRY LI'!H65)</f>
        <v>0</v>
      </c>
      <c r="I65" s="40">
        <f>IF('KWh (Monthly) ENTRY LI'!I$5=0,0,H65+'KWh (Monthly) ENTRY LI'!I65)</f>
        <v>0</v>
      </c>
      <c r="J65" s="40">
        <f>IF('KWh (Monthly) ENTRY LI'!J$5=0,0,I65+'KWh (Monthly) ENTRY LI'!J65)</f>
        <v>0</v>
      </c>
      <c r="K65" s="40">
        <f>IF('KWh (Monthly) ENTRY LI'!K$5=0,0,J65+'KWh (Monthly) ENTRY LI'!K65)</f>
        <v>0</v>
      </c>
      <c r="L65" s="40">
        <f>IF('KWh (Monthly) ENTRY LI'!L$5=0,0,K65+'KWh (Monthly) ENTRY LI'!L65)</f>
        <v>0</v>
      </c>
      <c r="M65" s="40">
        <f>IF('KWh (Monthly) ENTRY LI'!M$5=0,0,L65+'KWh (Monthly) ENTRY LI'!M65)</f>
        <v>0</v>
      </c>
      <c r="N65" s="40">
        <f>IF('KWh (Monthly) ENTRY LI'!N$5=0,0,M65+'KWh (Monthly) ENTRY LI'!N65)</f>
        <v>0</v>
      </c>
      <c r="O65" s="40">
        <f>IF('KWh (Monthly) ENTRY LI'!O$5=0,0,N65+'KWh (Monthly) ENTRY LI'!O65)</f>
        <v>0</v>
      </c>
      <c r="P65" s="40">
        <f>IF('KWh (Monthly) ENTRY LI'!P$5=0,0,O65+'KWh (Monthly) ENTRY LI'!P65)</f>
        <v>0</v>
      </c>
      <c r="Q65" s="40">
        <f>IF('KWh (Monthly) ENTRY LI'!Q$5=0,0,P65+'KWh (Monthly) ENTRY LI'!Q65)</f>
        <v>0</v>
      </c>
      <c r="R65" s="40">
        <f>IF('KWh (Monthly) ENTRY LI'!R$5=0,0,Q65+'KWh (Monthly) ENTRY LI'!R65)</f>
        <v>0</v>
      </c>
      <c r="S65" s="40">
        <f>IF('KWh (Monthly) ENTRY LI'!S$5=0,0,R65+'KWh (Monthly) ENTRY LI'!S65)</f>
        <v>0</v>
      </c>
      <c r="T65" s="40">
        <f>IF('KWh (Monthly) ENTRY LI'!T$5=0,0,S65+'KWh (Monthly) ENTRY LI'!T65)</f>
        <v>0</v>
      </c>
      <c r="U65" s="113">
        <f>T65+'KWh (Monthly) ENTRY LI'!U65</f>
        <v>0</v>
      </c>
      <c r="V65" s="40">
        <f>IF('KWh (Monthly) ENTRY LI'!V$5=0,0,U65+'KWh (Monthly) ENTRY LI'!V65)</f>
        <v>0</v>
      </c>
      <c r="W65" s="40">
        <f>IF('KWh (Monthly) ENTRY LI'!W$5=0,0,V65+'KWh (Monthly) ENTRY LI'!W65)</f>
        <v>0</v>
      </c>
      <c r="X65" s="40">
        <f>IF('KWh (Monthly) ENTRY LI'!X$5=0,0,W65+'KWh (Monthly) ENTRY LI'!X65)</f>
        <v>0</v>
      </c>
      <c r="Y65" s="40">
        <f>IF('KWh (Monthly) ENTRY LI'!Y$5=0,0,X65+'KWh (Monthly) ENTRY LI'!Y65)</f>
        <v>0</v>
      </c>
      <c r="Z65" s="40">
        <f>IF('KWh (Monthly) ENTRY LI'!Z$5=0,0,Y65+'KWh (Monthly) ENTRY LI'!Z65)</f>
        <v>0</v>
      </c>
      <c r="AA65" s="40">
        <f>IF('KWh (Monthly) ENTRY LI'!AA$5=0,0,Z65+'KWh (Monthly) ENTRY LI'!AA65)</f>
        <v>0</v>
      </c>
      <c r="AB65" s="40">
        <f>IF('KWh (Monthly) ENTRY LI'!AB$5=0,0,AA65+'KWh (Monthly) ENTRY LI'!AB65)</f>
        <v>0</v>
      </c>
      <c r="AC65" s="40">
        <f>IF('KWh (Monthly) ENTRY LI'!AC$5=0,0,AB65+'KWh (Monthly) ENTRY LI'!AC65)</f>
        <v>0</v>
      </c>
      <c r="AD65" s="40">
        <f>IF('KWh (Monthly) ENTRY LI'!AD$5=0,0,AC65+'KWh (Monthly) ENTRY LI'!AD65)</f>
        <v>0</v>
      </c>
      <c r="AE65" s="40">
        <f>IF('KWh (Monthly) ENTRY LI'!AE$5=0,0,AD65+'KWh (Monthly) ENTRY LI'!AE65)</f>
        <v>0</v>
      </c>
      <c r="AF65" s="40">
        <f>IF('KWh (Monthly) ENTRY LI'!AF$5=0,0,AE65+'KWh (Monthly) ENTRY LI'!AF65)</f>
        <v>0</v>
      </c>
      <c r="AG65" s="40">
        <f>IF('KWh (Monthly) ENTRY LI'!AG$5=0,0,AF65+'KWh (Monthly) ENTRY LI'!AG65)</f>
        <v>0</v>
      </c>
      <c r="AH65" s="40">
        <f>IF('KWh (Monthly) ENTRY LI'!AH$5=0,0,AG65+'KWh (Monthly) ENTRY LI'!AH65)</f>
        <v>0</v>
      </c>
      <c r="AI65" s="40">
        <f>IF('KWh (Monthly) ENTRY LI'!AI$5=0,0,AH65+'KWh (Monthly) ENTRY LI'!AI65)</f>
        <v>0</v>
      </c>
      <c r="AJ65" s="40">
        <f>IF('KWh (Monthly) ENTRY LI'!AJ$5=0,0,AI65+'KWh (Monthly) ENTRY LI'!AJ65)</f>
        <v>0</v>
      </c>
      <c r="AK65" s="40">
        <f>IF('KWh (Monthly) ENTRY LI'!AK$5=0,0,AJ65+'KWh (Monthly) ENTRY LI'!AK65)</f>
        <v>0</v>
      </c>
      <c r="AL65" s="40">
        <f>IF('KWh (Monthly) ENTRY LI'!AL$5=0,0,AK65+'KWh (Monthly) ENTRY LI'!AL65)</f>
        <v>0</v>
      </c>
      <c r="AM65" s="40">
        <f>IF('KWh (Monthly) ENTRY LI'!AM$5=0,0,AL65+'KWh (Monthly) ENTRY LI'!AM65)</f>
        <v>0</v>
      </c>
      <c r="AN65" s="40">
        <f>IF('KWh (Monthly) ENTRY LI'!AN$5=0,0,AM65+'KWh (Monthly) ENTRY LI'!AN65)</f>
        <v>0</v>
      </c>
      <c r="AO65" s="83">
        <f>IF('KWh (Monthly) ENTRY LI'!AO$5=0,0,AN65+'KWh (Monthly) ENTRY LI'!AO65)</f>
        <v>0</v>
      </c>
      <c r="AP65" s="83">
        <f>IF('KWh (Monthly) ENTRY LI'!AP$5=0,0,AO65+'KWh (Monthly) ENTRY LI'!AP65)</f>
        <v>0</v>
      </c>
      <c r="AQ65" s="83">
        <f>IF('KWh (Monthly) ENTRY LI'!AQ$5=0,0,AP65+'KWh (Monthly) ENTRY LI'!AQ65)</f>
        <v>0</v>
      </c>
      <c r="AR65" s="83">
        <f>IF('KWh (Monthly) ENTRY LI'!AR$5=0,0,AQ65+'KWh (Monthly) ENTRY LI'!AR65)</f>
        <v>0</v>
      </c>
      <c r="AS65" s="83">
        <f>IF('KWh (Monthly) ENTRY LI'!AS$5=0,0,AR65+'KWh (Monthly) ENTRY LI'!AS65)</f>
        <v>0</v>
      </c>
      <c r="AT65" s="83">
        <f>IF('KWh (Monthly) ENTRY LI'!AT$5=0,0,AS65+'KWh (Monthly) ENTRY LI'!AT65)</f>
        <v>0</v>
      </c>
      <c r="AU65" s="83">
        <f>IF('KWh (Monthly) ENTRY LI'!AU$5=0,0,AT65+'KWh (Monthly) ENTRY LI'!AU65)</f>
        <v>0</v>
      </c>
      <c r="AV65" s="83">
        <f>IF('KWh (Monthly) ENTRY LI'!AV$5=0,0,AU65+'KWh (Monthly) ENTRY LI'!AV65)</f>
        <v>0</v>
      </c>
      <c r="AW65" s="83">
        <f>IF('KWh (Monthly) ENTRY LI'!AW$5=0,0,AV65+'KWh (Monthly) ENTRY LI'!AW65)</f>
        <v>0</v>
      </c>
      <c r="AX65" s="83">
        <f>IF('KWh (Monthly) ENTRY LI'!AX$5=0,0,AW65+'KWh (Monthly) ENTRY LI'!AX65)</f>
        <v>0</v>
      </c>
      <c r="AY65" s="83">
        <f>IF('KWh (Monthly) ENTRY LI'!AY$5=0,0,AX65+'KWh (Monthly) ENTRY LI'!AY65)</f>
        <v>0</v>
      </c>
      <c r="AZ65" s="83">
        <f>IF('KWh (Monthly) ENTRY LI'!AZ$5=0,0,AY65+'KWh (Monthly) ENTRY LI'!AZ65)</f>
        <v>0</v>
      </c>
      <c r="BA65" s="83">
        <f>IF('KWh (Monthly) ENTRY LI'!BA$5=0,0,AZ65+'KWh (Monthly) ENTRY LI'!BA65)</f>
        <v>0</v>
      </c>
      <c r="BB65" s="83">
        <f>IF('KWh (Monthly) ENTRY LI'!BB$5=0,0,BA65+'KWh (Monthly) ENTRY LI'!BB65)</f>
        <v>0</v>
      </c>
      <c r="BC65" s="83">
        <f>IF('KWh (Monthly) ENTRY LI'!BC$5=0,0,BB65+'KWh (Monthly) ENTRY LI'!BC65)</f>
        <v>0</v>
      </c>
      <c r="BD65" s="83">
        <f>IF('KWh (Monthly) ENTRY LI'!BD$5=0,0,BC65+'KWh (Monthly) ENTRY LI'!BD65)</f>
        <v>0</v>
      </c>
      <c r="BE65" s="83">
        <f>IF('KWh (Monthly) ENTRY LI'!BE$5=0,0,BD65+'KWh (Monthly) ENTRY LI'!BE65)</f>
        <v>0</v>
      </c>
      <c r="BF65" s="83">
        <f>IF('KWh (Monthly) ENTRY LI'!BF$5=0,0,BE65+'KWh (Monthly) ENTRY LI'!BF65)</f>
        <v>0</v>
      </c>
      <c r="BG65" s="83">
        <f>IF('KWh (Monthly) ENTRY LI'!BG$5=0,0,BF65+'KWh (Monthly) ENTRY LI'!BG65)</f>
        <v>0</v>
      </c>
      <c r="BH65" s="83">
        <f>IF('KWh (Monthly) ENTRY LI'!BH$5=0,0,BG65+'KWh (Monthly) ENTRY LI'!BH65)</f>
        <v>0</v>
      </c>
      <c r="BI65" s="83">
        <f>IF('KWh (Monthly) ENTRY LI'!BI$5=0,0,BH65+'KWh (Monthly) ENTRY LI'!BI65)</f>
        <v>0</v>
      </c>
      <c r="BJ65" s="83">
        <f>IF('KWh (Monthly) ENTRY LI'!BJ$5=0,0,BI65+'KWh (Monthly) ENTRY LI'!BJ65)</f>
        <v>0</v>
      </c>
      <c r="BK65" s="83">
        <f>IF('KWh (Monthly) ENTRY LI'!BK$5=0,0,BJ65+'KWh (Monthly) ENTRY LI'!BK65)</f>
        <v>0</v>
      </c>
      <c r="BL65" s="83">
        <f>IF('KWh (Monthly) ENTRY LI'!BL$5=0,0,BK65+'KWh (Monthly) ENTRY LI'!BL65)</f>
        <v>0</v>
      </c>
      <c r="BM65" s="83">
        <f>IF('KWh (Monthly) ENTRY LI'!BM$5=0,0,BL65+'KWh (Monthly) ENTRY LI'!BM65)</f>
        <v>0</v>
      </c>
      <c r="BN65" s="83">
        <f>IF('KWh (Monthly) ENTRY LI'!BN$5=0,0,BM65+'KWh (Monthly) ENTRY LI'!BN65)</f>
        <v>0</v>
      </c>
      <c r="BO65" s="83">
        <f>IF('KWh (Monthly) ENTRY LI'!BO$5=0,0,BN65+'KWh (Monthly) ENTRY LI'!BO65)</f>
        <v>0</v>
      </c>
      <c r="BP65" s="83">
        <f>IF('KWh (Monthly) ENTRY LI'!BP$5=0,0,BO65+'KWh (Monthly) ENTRY LI'!BP65)</f>
        <v>0</v>
      </c>
      <c r="BQ65" s="83">
        <f>IF('KWh (Monthly) ENTRY LI'!BQ$5=0,0,BP65+'KWh (Monthly) ENTRY LI'!BQ65)</f>
        <v>0</v>
      </c>
      <c r="BR65" s="83">
        <f>IF('KWh (Monthly) ENTRY LI'!BR$5=0,0,BQ65+'KWh (Monthly) ENTRY LI'!BR65)</f>
        <v>0</v>
      </c>
      <c r="BS65" s="83">
        <f>IF('KWh (Monthly) ENTRY LI'!BS$5=0,0,BR65+'KWh (Monthly) ENTRY LI'!BS65)</f>
        <v>0</v>
      </c>
      <c r="BT65" s="83">
        <f>IF('KWh (Monthly) ENTRY LI'!BT$5=0,0,BS65+'KWh (Monthly) ENTRY LI'!BT65)</f>
        <v>0</v>
      </c>
      <c r="BU65" s="83">
        <f>IF('KWh (Monthly) ENTRY LI'!BU$5=0,0,BT65+'KWh (Monthly) ENTRY LI'!BU65)</f>
        <v>0</v>
      </c>
      <c r="BV65" s="83">
        <f>IF('KWh (Monthly) ENTRY LI'!BV$5=0,0,BU65+'KWh (Monthly) ENTRY LI'!BV65)</f>
        <v>0</v>
      </c>
      <c r="BW65" s="83">
        <f>IF('KWh (Monthly) ENTRY LI'!BW$5=0,0,BV65+'KWh (Monthly) ENTRY LI'!BW65)</f>
        <v>0</v>
      </c>
      <c r="BX65" s="83">
        <f>IF('KWh (Monthly) ENTRY LI'!BX$5=0,0,BW65+'KWh (Monthly) ENTRY LI'!BX65)</f>
        <v>0</v>
      </c>
      <c r="BY65" s="83">
        <f>IF('KWh (Monthly) ENTRY LI'!BY$5=0,0,BX65+'KWh (Monthly) ENTRY LI'!BY65)</f>
        <v>0</v>
      </c>
      <c r="BZ65" s="83">
        <f>IF('KWh (Monthly) ENTRY LI'!BZ$5=0,0,BY65+'KWh (Monthly) ENTRY LI'!BZ65)</f>
        <v>0</v>
      </c>
      <c r="CA65" s="83">
        <f>IF('KWh (Monthly) ENTRY LI'!CA$5=0,0,BZ65+'KWh (Monthly) ENTRY LI'!CA65)</f>
        <v>0</v>
      </c>
      <c r="CB65" s="83">
        <f>IF('KWh (Monthly) ENTRY LI'!CB$5=0,0,CA65+'KWh (Monthly) ENTRY LI'!CB65)</f>
        <v>0</v>
      </c>
      <c r="CC65" s="83">
        <f>IF('KWh (Monthly) ENTRY LI'!CC$5=0,0,CB65+'KWh (Monthly) ENTRY LI'!CC65)</f>
        <v>0</v>
      </c>
      <c r="CD65" s="83">
        <f>IF('KWh (Monthly) ENTRY LI'!CD$5=0,0,CC65+'KWh (Monthly) ENTRY LI'!CD65)</f>
        <v>0</v>
      </c>
      <c r="CE65" s="83">
        <f>IF('KWh (Monthly) ENTRY LI'!CE$5=0,0,CD65+'KWh (Monthly) ENTRY LI'!CE65)</f>
        <v>0</v>
      </c>
      <c r="CF65" s="83">
        <f>IF('KWh (Monthly) ENTRY LI'!CF$5=0,0,CE65+'KWh (Monthly) ENTRY LI'!CF65)</f>
        <v>0</v>
      </c>
      <c r="CG65" s="83">
        <f>IF('KWh (Monthly) ENTRY LI'!CG$5=0,0,CF65+'KWh (Monthly) ENTRY LI'!CG65)</f>
        <v>0</v>
      </c>
      <c r="CH65" s="83">
        <f>IF('KWh (Monthly) ENTRY LI'!CH$5=0,0,CG65+'KWh (Monthly) ENTRY LI'!CH65)</f>
        <v>0</v>
      </c>
      <c r="CI65" s="83">
        <f>IF('KWh (Monthly) ENTRY LI'!CI$5=0,0,CH65+'KWh (Monthly) ENTRY LI'!CI65)</f>
        <v>0</v>
      </c>
      <c r="CJ65" s="83">
        <f>IF('KWh (Monthly) ENTRY LI'!CJ$5=0,0,CI65+'KWh (Monthly) ENTRY LI'!CJ65)</f>
        <v>0</v>
      </c>
    </row>
    <row r="66" spans="1:88" x14ac:dyDescent="0.25">
      <c r="A66" s="241"/>
      <c r="B66" s="37" t="s">
        <v>6</v>
      </c>
      <c r="C66" s="40">
        <f>IF('KWh (Monthly) ENTRY LI'!C$5=0,0,'KWh (Monthly) ENTRY LI'!C66)</f>
        <v>0</v>
      </c>
      <c r="D66" s="40">
        <f>IF('KWh (Monthly) ENTRY LI'!D$5=0,0,C66+'KWh (Monthly) ENTRY LI'!D66)</f>
        <v>0</v>
      </c>
      <c r="E66" s="40">
        <f>IF('KWh (Monthly) ENTRY LI'!E$5=0,0,D66+'KWh (Monthly) ENTRY LI'!E66)</f>
        <v>0</v>
      </c>
      <c r="F66" s="40">
        <f>IF('KWh (Monthly) ENTRY LI'!F$5=0,0,E66+'KWh (Monthly) ENTRY LI'!F66)</f>
        <v>0</v>
      </c>
      <c r="G66" s="40">
        <f>IF('KWh (Monthly) ENTRY LI'!G$5=0,0,F66+'KWh (Monthly) ENTRY LI'!G66)</f>
        <v>0</v>
      </c>
      <c r="H66" s="40">
        <f>IF('KWh (Monthly) ENTRY LI'!H$5=0,0,G66+'KWh (Monthly) ENTRY LI'!H66)</f>
        <v>0</v>
      </c>
      <c r="I66" s="40">
        <f>IF('KWh (Monthly) ENTRY LI'!I$5=0,0,H66+'KWh (Monthly) ENTRY LI'!I66)</f>
        <v>0</v>
      </c>
      <c r="J66" s="40">
        <f>IF('KWh (Monthly) ENTRY LI'!J$5=0,0,I66+'KWh (Monthly) ENTRY LI'!J66)</f>
        <v>0</v>
      </c>
      <c r="K66" s="40">
        <f>IF('KWh (Monthly) ENTRY LI'!K$5=0,0,J66+'KWh (Monthly) ENTRY LI'!K66)</f>
        <v>0</v>
      </c>
      <c r="L66" s="40">
        <f>IF('KWh (Monthly) ENTRY LI'!L$5=0,0,K66+'KWh (Monthly) ENTRY LI'!L66)</f>
        <v>0</v>
      </c>
      <c r="M66" s="40">
        <f>IF('KWh (Monthly) ENTRY LI'!M$5=0,0,L66+'KWh (Monthly) ENTRY LI'!M66)</f>
        <v>0</v>
      </c>
      <c r="N66" s="40">
        <f>IF('KWh (Monthly) ENTRY LI'!N$5=0,0,M66+'KWh (Monthly) ENTRY LI'!N66)</f>
        <v>0</v>
      </c>
      <c r="O66" s="40">
        <f>IF('KWh (Monthly) ENTRY LI'!O$5=0,0,N66+'KWh (Monthly) ENTRY LI'!O66)</f>
        <v>0</v>
      </c>
      <c r="P66" s="40">
        <f>IF('KWh (Monthly) ENTRY LI'!P$5=0,0,O66+'KWh (Monthly) ENTRY LI'!P66)</f>
        <v>0</v>
      </c>
      <c r="Q66" s="40">
        <f>IF('KWh (Monthly) ENTRY LI'!Q$5=0,0,P66+'KWh (Monthly) ENTRY LI'!Q66)</f>
        <v>0</v>
      </c>
      <c r="R66" s="40">
        <f>IF('KWh (Monthly) ENTRY LI'!R$5=0,0,Q66+'KWh (Monthly) ENTRY LI'!R66)</f>
        <v>0</v>
      </c>
      <c r="S66" s="40">
        <f>IF('KWh (Monthly) ENTRY LI'!S$5=0,0,R66+'KWh (Monthly) ENTRY LI'!S66)</f>
        <v>0</v>
      </c>
      <c r="T66" s="40">
        <f>IF('KWh (Monthly) ENTRY LI'!T$5=0,0,S66+'KWh (Monthly) ENTRY LI'!T66)</f>
        <v>0</v>
      </c>
      <c r="U66" s="113">
        <f>T66+'KWh (Monthly) ENTRY LI'!U66</f>
        <v>0</v>
      </c>
      <c r="V66" s="40">
        <f>IF('KWh (Monthly) ENTRY LI'!V$5=0,0,U66+'KWh (Monthly) ENTRY LI'!V66)</f>
        <v>0</v>
      </c>
      <c r="W66" s="40">
        <f>IF('KWh (Monthly) ENTRY LI'!W$5=0,0,V66+'KWh (Monthly) ENTRY LI'!W66)</f>
        <v>0</v>
      </c>
      <c r="X66" s="40">
        <f>IF('KWh (Monthly) ENTRY LI'!X$5=0,0,W66+'KWh (Monthly) ENTRY LI'!X66)</f>
        <v>0</v>
      </c>
      <c r="Y66" s="40">
        <f>IF('KWh (Monthly) ENTRY LI'!Y$5=0,0,X66+'KWh (Monthly) ENTRY LI'!Y66)</f>
        <v>0</v>
      </c>
      <c r="Z66" s="40">
        <f>IF('KWh (Monthly) ENTRY LI'!Z$5=0,0,Y66+'KWh (Monthly) ENTRY LI'!Z66)</f>
        <v>0</v>
      </c>
      <c r="AA66" s="40">
        <f>IF('KWh (Monthly) ENTRY LI'!AA$5=0,0,Z66+'KWh (Monthly) ENTRY LI'!AA66)</f>
        <v>0</v>
      </c>
      <c r="AB66" s="40">
        <f>IF('KWh (Monthly) ENTRY LI'!AB$5=0,0,AA66+'KWh (Monthly) ENTRY LI'!AB66)</f>
        <v>0</v>
      </c>
      <c r="AC66" s="40">
        <f>IF('KWh (Monthly) ENTRY LI'!AC$5=0,0,AB66+'KWh (Monthly) ENTRY LI'!AC66)</f>
        <v>0</v>
      </c>
      <c r="AD66" s="40">
        <f>IF('KWh (Monthly) ENTRY LI'!AD$5=0,0,AC66+'KWh (Monthly) ENTRY LI'!AD66)</f>
        <v>0</v>
      </c>
      <c r="AE66" s="40">
        <f>IF('KWh (Monthly) ENTRY LI'!AE$5=0,0,AD66+'KWh (Monthly) ENTRY LI'!AE66)</f>
        <v>0</v>
      </c>
      <c r="AF66" s="40">
        <f>IF('KWh (Monthly) ENTRY LI'!AF$5=0,0,AE66+'KWh (Monthly) ENTRY LI'!AF66)</f>
        <v>0</v>
      </c>
      <c r="AG66" s="40">
        <f>IF('KWh (Monthly) ENTRY LI'!AG$5=0,0,AF66+'KWh (Monthly) ENTRY LI'!AG66)</f>
        <v>0</v>
      </c>
      <c r="AH66" s="40">
        <f>IF('KWh (Monthly) ENTRY LI'!AH$5=0,0,AG66+'KWh (Monthly) ENTRY LI'!AH66)</f>
        <v>0</v>
      </c>
      <c r="AI66" s="40">
        <f>IF('KWh (Monthly) ENTRY LI'!AI$5=0,0,AH66+'KWh (Monthly) ENTRY LI'!AI66)</f>
        <v>0</v>
      </c>
      <c r="AJ66" s="40">
        <f>IF('KWh (Monthly) ENTRY LI'!AJ$5=0,0,AI66+'KWh (Monthly) ENTRY LI'!AJ66)</f>
        <v>0</v>
      </c>
      <c r="AK66" s="40">
        <f>IF('KWh (Monthly) ENTRY LI'!AK$5=0,0,AJ66+'KWh (Monthly) ENTRY LI'!AK66)</f>
        <v>0</v>
      </c>
      <c r="AL66" s="40">
        <f>IF('KWh (Monthly) ENTRY LI'!AL$5=0,0,AK66+'KWh (Monthly) ENTRY LI'!AL66)</f>
        <v>0</v>
      </c>
      <c r="AM66" s="40">
        <f>IF('KWh (Monthly) ENTRY LI'!AM$5=0,0,AL66+'KWh (Monthly) ENTRY LI'!AM66)</f>
        <v>0</v>
      </c>
      <c r="AN66" s="40">
        <f>IF('KWh (Monthly) ENTRY LI'!AN$5=0,0,AM66+'KWh (Monthly) ENTRY LI'!AN66)</f>
        <v>0</v>
      </c>
      <c r="AO66" s="83">
        <f>IF('KWh (Monthly) ENTRY LI'!AO$5=0,0,AN66+'KWh (Monthly) ENTRY LI'!AO66)</f>
        <v>0</v>
      </c>
      <c r="AP66" s="83">
        <f>IF('KWh (Monthly) ENTRY LI'!AP$5=0,0,AO66+'KWh (Monthly) ENTRY LI'!AP66)</f>
        <v>0</v>
      </c>
      <c r="AQ66" s="83">
        <f>IF('KWh (Monthly) ENTRY LI'!AQ$5=0,0,AP66+'KWh (Monthly) ENTRY LI'!AQ66)</f>
        <v>0</v>
      </c>
      <c r="AR66" s="83">
        <f>IF('KWh (Monthly) ENTRY LI'!AR$5=0,0,AQ66+'KWh (Monthly) ENTRY LI'!AR66)</f>
        <v>0</v>
      </c>
      <c r="AS66" s="83">
        <f>IF('KWh (Monthly) ENTRY LI'!AS$5=0,0,AR66+'KWh (Monthly) ENTRY LI'!AS66)</f>
        <v>0</v>
      </c>
      <c r="AT66" s="83">
        <f>IF('KWh (Monthly) ENTRY LI'!AT$5=0,0,AS66+'KWh (Monthly) ENTRY LI'!AT66)</f>
        <v>0</v>
      </c>
      <c r="AU66" s="83">
        <f>IF('KWh (Monthly) ENTRY LI'!AU$5=0,0,AT66+'KWh (Monthly) ENTRY LI'!AU66)</f>
        <v>0</v>
      </c>
      <c r="AV66" s="83">
        <f>IF('KWh (Monthly) ENTRY LI'!AV$5=0,0,AU66+'KWh (Monthly) ENTRY LI'!AV66)</f>
        <v>0</v>
      </c>
      <c r="AW66" s="83">
        <f>IF('KWh (Monthly) ENTRY LI'!AW$5=0,0,AV66+'KWh (Monthly) ENTRY LI'!AW66)</f>
        <v>0</v>
      </c>
      <c r="AX66" s="83">
        <f>IF('KWh (Monthly) ENTRY LI'!AX$5=0,0,AW66+'KWh (Monthly) ENTRY LI'!AX66)</f>
        <v>0</v>
      </c>
      <c r="AY66" s="83">
        <f>IF('KWh (Monthly) ENTRY LI'!AY$5=0,0,AX66+'KWh (Monthly) ENTRY LI'!AY66)</f>
        <v>0</v>
      </c>
      <c r="AZ66" s="83">
        <f>IF('KWh (Monthly) ENTRY LI'!AZ$5=0,0,AY66+'KWh (Monthly) ENTRY LI'!AZ66)</f>
        <v>0</v>
      </c>
      <c r="BA66" s="83">
        <f>IF('KWh (Monthly) ENTRY LI'!BA$5=0,0,AZ66+'KWh (Monthly) ENTRY LI'!BA66)</f>
        <v>0</v>
      </c>
      <c r="BB66" s="83">
        <f>IF('KWh (Monthly) ENTRY LI'!BB$5=0,0,BA66+'KWh (Monthly) ENTRY LI'!BB66)</f>
        <v>0</v>
      </c>
      <c r="BC66" s="83">
        <f>IF('KWh (Monthly) ENTRY LI'!BC$5=0,0,BB66+'KWh (Monthly) ENTRY LI'!BC66)</f>
        <v>0</v>
      </c>
      <c r="BD66" s="83">
        <f>IF('KWh (Monthly) ENTRY LI'!BD$5=0,0,BC66+'KWh (Monthly) ENTRY LI'!BD66)</f>
        <v>0</v>
      </c>
      <c r="BE66" s="83">
        <f>IF('KWh (Monthly) ENTRY LI'!BE$5=0,0,BD66+'KWh (Monthly) ENTRY LI'!BE66)</f>
        <v>0</v>
      </c>
      <c r="BF66" s="83">
        <f>IF('KWh (Monthly) ENTRY LI'!BF$5=0,0,BE66+'KWh (Monthly) ENTRY LI'!BF66)</f>
        <v>0</v>
      </c>
      <c r="BG66" s="83">
        <f>IF('KWh (Monthly) ENTRY LI'!BG$5=0,0,BF66+'KWh (Monthly) ENTRY LI'!BG66)</f>
        <v>0</v>
      </c>
      <c r="BH66" s="83">
        <f>IF('KWh (Monthly) ENTRY LI'!BH$5=0,0,BG66+'KWh (Monthly) ENTRY LI'!BH66)</f>
        <v>0</v>
      </c>
      <c r="BI66" s="83">
        <f>IF('KWh (Monthly) ENTRY LI'!BI$5=0,0,BH66+'KWh (Monthly) ENTRY LI'!BI66)</f>
        <v>0</v>
      </c>
      <c r="BJ66" s="83">
        <f>IF('KWh (Monthly) ENTRY LI'!BJ$5=0,0,BI66+'KWh (Monthly) ENTRY LI'!BJ66)</f>
        <v>0</v>
      </c>
      <c r="BK66" s="83">
        <f>IF('KWh (Monthly) ENTRY LI'!BK$5=0,0,BJ66+'KWh (Monthly) ENTRY LI'!BK66)</f>
        <v>0</v>
      </c>
      <c r="BL66" s="83">
        <f>IF('KWh (Monthly) ENTRY LI'!BL$5=0,0,BK66+'KWh (Monthly) ENTRY LI'!BL66)</f>
        <v>0</v>
      </c>
      <c r="BM66" s="83">
        <f>IF('KWh (Monthly) ENTRY LI'!BM$5=0,0,BL66+'KWh (Monthly) ENTRY LI'!BM66)</f>
        <v>0</v>
      </c>
      <c r="BN66" s="83">
        <f>IF('KWh (Monthly) ENTRY LI'!BN$5=0,0,BM66+'KWh (Monthly) ENTRY LI'!BN66)</f>
        <v>0</v>
      </c>
      <c r="BO66" s="83">
        <f>IF('KWh (Monthly) ENTRY LI'!BO$5=0,0,BN66+'KWh (Monthly) ENTRY LI'!BO66)</f>
        <v>0</v>
      </c>
      <c r="BP66" s="83">
        <f>IF('KWh (Monthly) ENTRY LI'!BP$5=0,0,BO66+'KWh (Monthly) ENTRY LI'!BP66)</f>
        <v>0</v>
      </c>
      <c r="BQ66" s="83">
        <f>IF('KWh (Monthly) ENTRY LI'!BQ$5=0,0,BP66+'KWh (Monthly) ENTRY LI'!BQ66)</f>
        <v>0</v>
      </c>
      <c r="BR66" s="83">
        <f>IF('KWh (Monthly) ENTRY LI'!BR$5=0,0,BQ66+'KWh (Monthly) ENTRY LI'!BR66)</f>
        <v>0</v>
      </c>
      <c r="BS66" s="83">
        <f>IF('KWh (Monthly) ENTRY LI'!BS$5=0,0,BR66+'KWh (Monthly) ENTRY LI'!BS66)</f>
        <v>0</v>
      </c>
      <c r="BT66" s="83">
        <f>IF('KWh (Monthly) ENTRY LI'!BT$5=0,0,BS66+'KWh (Monthly) ENTRY LI'!BT66)</f>
        <v>0</v>
      </c>
      <c r="BU66" s="83">
        <f>IF('KWh (Monthly) ENTRY LI'!BU$5=0,0,BT66+'KWh (Monthly) ENTRY LI'!BU66)</f>
        <v>0</v>
      </c>
      <c r="BV66" s="83">
        <f>IF('KWh (Monthly) ENTRY LI'!BV$5=0,0,BU66+'KWh (Monthly) ENTRY LI'!BV66)</f>
        <v>0</v>
      </c>
      <c r="BW66" s="83">
        <f>IF('KWh (Monthly) ENTRY LI'!BW$5=0,0,BV66+'KWh (Monthly) ENTRY LI'!BW66)</f>
        <v>0</v>
      </c>
      <c r="BX66" s="83">
        <f>IF('KWh (Monthly) ENTRY LI'!BX$5=0,0,BW66+'KWh (Monthly) ENTRY LI'!BX66)</f>
        <v>0</v>
      </c>
      <c r="BY66" s="83">
        <f>IF('KWh (Monthly) ENTRY LI'!BY$5=0,0,BX66+'KWh (Monthly) ENTRY LI'!BY66)</f>
        <v>0</v>
      </c>
      <c r="BZ66" s="83">
        <f>IF('KWh (Monthly) ENTRY LI'!BZ$5=0,0,BY66+'KWh (Monthly) ENTRY LI'!BZ66)</f>
        <v>0</v>
      </c>
      <c r="CA66" s="83">
        <f>IF('KWh (Monthly) ENTRY LI'!CA$5=0,0,BZ66+'KWh (Monthly) ENTRY LI'!CA66)</f>
        <v>0</v>
      </c>
      <c r="CB66" s="83">
        <f>IF('KWh (Monthly) ENTRY LI'!CB$5=0,0,CA66+'KWh (Monthly) ENTRY LI'!CB66)</f>
        <v>0</v>
      </c>
      <c r="CC66" s="83">
        <f>IF('KWh (Monthly) ENTRY LI'!CC$5=0,0,CB66+'KWh (Monthly) ENTRY LI'!CC66)</f>
        <v>0</v>
      </c>
      <c r="CD66" s="83">
        <f>IF('KWh (Monthly) ENTRY LI'!CD$5=0,0,CC66+'KWh (Monthly) ENTRY LI'!CD66)</f>
        <v>0</v>
      </c>
      <c r="CE66" s="83">
        <f>IF('KWh (Monthly) ENTRY LI'!CE$5=0,0,CD66+'KWh (Monthly) ENTRY LI'!CE66)</f>
        <v>0</v>
      </c>
      <c r="CF66" s="83">
        <f>IF('KWh (Monthly) ENTRY LI'!CF$5=0,0,CE66+'KWh (Monthly) ENTRY LI'!CF66)</f>
        <v>0</v>
      </c>
      <c r="CG66" s="83">
        <f>IF('KWh (Monthly) ENTRY LI'!CG$5=0,0,CF66+'KWh (Monthly) ENTRY LI'!CG66)</f>
        <v>0</v>
      </c>
      <c r="CH66" s="83">
        <f>IF('KWh (Monthly) ENTRY LI'!CH$5=0,0,CG66+'KWh (Monthly) ENTRY LI'!CH66)</f>
        <v>0</v>
      </c>
      <c r="CI66" s="83">
        <f>IF('KWh (Monthly) ENTRY LI'!CI$5=0,0,CH66+'KWh (Monthly) ENTRY LI'!CI66)</f>
        <v>0</v>
      </c>
      <c r="CJ66" s="83">
        <f>IF('KWh (Monthly) ENTRY LI'!CJ$5=0,0,CI66+'KWh (Monthly) ENTRY LI'!CJ66)</f>
        <v>0</v>
      </c>
    </row>
    <row r="67" spans="1:88" x14ac:dyDescent="0.25">
      <c r="A67" s="241"/>
      <c r="B67" s="37" t="s">
        <v>10</v>
      </c>
      <c r="C67" s="40">
        <f>IF('KWh (Monthly) ENTRY LI'!C$5=0,0,'KWh (Monthly) ENTRY LI'!C67)</f>
        <v>0</v>
      </c>
      <c r="D67" s="40">
        <f>IF('KWh (Monthly) ENTRY LI'!D$5=0,0,C67+'KWh (Monthly) ENTRY LI'!D67)</f>
        <v>0</v>
      </c>
      <c r="E67" s="40">
        <f>IF('KWh (Monthly) ENTRY LI'!E$5=0,0,D67+'KWh (Monthly) ENTRY LI'!E67)</f>
        <v>0</v>
      </c>
      <c r="F67" s="40">
        <f>IF('KWh (Monthly) ENTRY LI'!F$5=0,0,E67+'KWh (Monthly) ENTRY LI'!F67)</f>
        <v>0</v>
      </c>
      <c r="G67" s="40">
        <f>IF('KWh (Monthly) ENTRY LI'!G$5=0,0,F67+'KWh (Monthly) ENTRY LI'!G67)</f>
        <v>0</v>
      </c>
      <c r="H67" s="40">
        <f>IF('KWh (Monthly) ENTRY LI'!H$5=0,0,G67+'KWh (Monthly) ENTRY LI'!H67)</f>
        <v>0</v>
      </c>
      <c r="I67" s="40">
        <f>IF('KWh (Monthly) ENTRY LI'!I$5=0,0,H67+'KWh (Monthly) ENTRY LI'!I67)</f>
        <v>0</v>
      </c>
      <c r="J67" s="40">
        <f>IF('KWh (Monthly) ENTRY LI'!J$5=0,0,I67+'KWh (Monthly) ENTRY LI'!J67)</f>
        <v>0</v>
      </c>
      <c r="K67" s="40">
        <f>IF('KWh (Monthly) ENTRY LI'!K$5=0,0,J67+'KWh (Monthly) ENTRY LI'!K67)</f>
        <v>0</v>
      </c>
      <c r="L67" s="40">
        <f>IF('KWh (Monthly) ENTRY LI'!L$5=0,0,K67+'KWh (Monthly) ENTRY LI'!L67)</f>
        <v>0</v>
      </c>
      <c r="M67" s="40">
        <f>IF('KWh (Monthly) ENTRY LI'!M$5=0,0,L67+'KWh (Monthly) ENTRY LI'!M67)</f>
        <v>0</v>
      </c>
      <c r="N67" s="40">
        <f>IF('KWh (Monthly) ENTRY LI'!N$5=0,0,M67+'KWh (Monthly) ENTRY LI'!N67)</f>
        <v>0</v>
      </c>
      <c r="O67" s="40">
        <f>IF('KWh (Monthly) ENTRY LI'!O$5=0,0,N67+'KWh (Monthly) ENTRY LI'!O67)</f>
        <v>0</v>
      </c>
      <c r="P67" s="40">
        <f>IF('KWh (Monthly) ENTRY LI'!P$5=0,0,O67+'KWh (Monthly) ENTRY LI'!P67)</f>
        <v>0</v>
      </c>
      <c r="Q67" s="40">
        <f>IF('KWh (Monthly) ENTRY LI'!Q$5=0,0,P67+'KWh (Monthly) ENTRY LI'!Q67)</f>
        <v>0</v>
      </c>
      <c r="R67" s="40">
        <f>IF('KWh (Monthly) ENTRY LI'!R$5=0,0,Q67+'KWh (Monthly) ENTRY LI'!R67)</f>
        <v>0</v>
      </c>
      <c r="S67" s="40">
        <f>IF('KWh (Monthly) ENTRY LI'!S$5=0,0,R67+'KWh (Monthly) ENTRY LI'!S67)</f>
        <v>0</v>
      </c>
      <c r="T67" s="40">
        <f>IF('KWh (Monthly) ENTRY LI'!T$5=0,0,S67+'KWh (Monthly) ENTRY LI'!T67)</f>
        <v>0</v>
      </c>
      <c r="U67" s="113">
        <f>T67+'KWh (Monthly) ENTRY LI'!U67</f>
        <v>0</v>
      </c>
      <c r="V67" s="40">
        <f>IF('KWh (Monthly) ENTRY LI'!V$5=0,0,U67+'KWh (Monthly) ENTRY LI'!V67)</f>
        <v>0</v>
      </c>
      <c r="W67" s="40">
        <f>IF('KWh (Monthly) ENTRY LI'!W$5=0,0,V67+'KWh (Monthly) ENTRY LI'!W67)</f>
        <v>0</v>
      </c>
      <c r="X67" s="40">
        <f>IF('KWh (Monthly) ENTRY LI'!X$5=0,0,W67+'KWh (Monthly) ENTRY LI'!X67)</f>
        <v>0</v>
      </c>
      <c r="Y67" s="40">
        <f>IF('KWh (Monthly) ENTRY LI'!Y$5=0,0,X67+'KWh (Monthly) ENTRY LI'!Y67)</f>
        <v>0</v>
      </c>
      <c r="Z67" s="40">
        <f>IF('KWh (Monthly) ENTRY LI'!Z$5=0,0,Y67+'KWh (Monthly) ENTRY LI'!Z67)</f>
        <v>0</v>
      </c>
      <c r="AA67" s="40">
        <f>IF('KWh (Monthly) ENTRY LI'!AA$5=0,0,Z67+'KWh (Monthly) ENTRY LI'!AA67)</f>
        <v>0</v>
      </c>
      <c r="AB67" s="40">
        <f>IF('KWh (Monthly) ENTRY LI'!AB$5=0,0,AA67+'KWh (Monthly) ENTRY LI'!AB67)</f>
        <v>0</v>
      </c>
      <c r="AC67" s="40">
        <f>IF('KWh (Monthly) ENTRY LI'!AC$5=0,0,AB67+'KWh (Monthly) ENTRY LI'!AC67)</f>
        <v>0</v>
      </c>
      <c r="AD67" s="40">
        <f>IF('KWh (Monthly) ENTRY LI'!AD$5=0,0,AC67+'KWh (Monthly) ENTRY LI'!AD67)</f>
        <v>0</v>
      </c>
      <c r="AE67" s="40">
        <f>IF('KWh (Monthly) ENTRY LI'!AE$5=0,0,AD67+'KWh (Monthly) ENTRY LI'!AE67)</f>
        <v>0</v>
      </c>
      <c r="AF67" s="40">
        <f>IF('KWh (Monthly) ENTRY LI'!AF$5=0,0,AE67+'KWh (Monthly) ENTRY LI'!AF67)</f>
        <v>0</v>
      </c>
      <c r="AG67" s="40">
        <f>IF('KWh (Monthly) ENTRY LI'!AG$5=0,0,AF67+'KWh (Monthly) ENTRY LI'!AG67)</f>
        <v>0</v>
      </c>
      <c r="AH67" s="40">
        <f>IF('KWh (Monthly) ENTRY LI'!AH$5=0,0,AG67+'KWh (Monthly) ENTRY LI'!AH67)</f>
        <v>0</v>
      </c>
      <c r="AI67" s="40">
        <f>IF('KWh (Monthly) ENTRY LI'!AI$5=0,0,AH67+'KWh (Monthly) ENTRY LI'!AI67)</f>
        <v>0</v>
      </c>
      <c r="AJ67" s="40">
        <f>IF('KWh (Monthly) ENTRY LI'!AJ$5=0,0,AI67+'KWh (Monthly) ENTRY LI'!AJ67)</f>
        <v>0</v>
      </c>
      <c r="AK67" s="40">
        <f>IF('KWh (Monthly) ENTRY LI'!AK$5=0,0,AJ67+'KWh (Monthly) ENTRY LI'!AK67)</f>
        <v>0</v>
      </c>
      <c r="AL67" s="40">
        <f>IF('KWh (Monthly) ENTRY LI'!AL$5=0,0,AK67+'KWh (Monthly) ENTRY LI'!AL67)</f>
        <v>0</v>
      </c>
      <c r="AM67" s="40">
        <f>IF('KWh (Monthly) ENTRY LI'!AM$5=0,0,AL67+'KWh (Monthly) ENTRY LI'!AM67)</f>
        <v>0</v>
      </c>
      <c r="AN67" s="40">
        <f>IF('KWh (Monthly) ENTRY LI'!AN$5=0,0,AM67+'KWh (Monthly) ENTRY LI'!AN67)</f>
        <v>0</v>
      </c>
      <c r="AO67" s="83">
        <f>IF('KWh (Monthly) ENTRY LI'!AO$5=0,0,AN67+'KWh (Monthly) ENTRY LI'!AO67)</f>
        <v>0</v>
      </c>
      <c r="AP67" s="83">
        <f>IF('KWh (Monthly) ENTRY LI'!AP$5=0,0,AO67+'KWh (Monthly) ENTRY LI'!AP67)</f>
        <v>0</v>
      </c>
      <c r="AQ67" s="83">
        <f>IF('KWh (Monthly) ENTRY LI'!AQ$5=0,0,AP67+'KWh (Monthly) ENTRY LI'!AQ67)</f>
        <v>0</v>
      </c>
      <c r="AR67" s="83">
        <f>IF('KWh (Monthly) ENTRY LI'!AR$5=0,0,AQ67+'KWh (Monthly) ENTRY LI'!AR67)</f>
        <v>0</v>
      </c>
      <c r="AS67" s="83">
        <f>IF('KWh (Monthly) ENTRY LI'!AS$5=0,0,AR67+'KWh (Monthly) ENTRY LI'!AS67)</f>
        <v>0</v>
      </c>
      <c r="AT67" s="83">
        <f>IF('KWh (Monthly) ENTRY LI'!AT$5=0,0,AS67+'KWh (Monthly) ENTRY LI'!AT67)</f>
        <v>0</v>
      </c>
      <c r="AU67" s="83">
        <f>IF('KWh (Monthly) ENTRY LI'!AU$5=0,0,AT67+'KWh (Monthly) ENTRY LI'!AU67)</f>
        <v>0</v>
      </c>
      <c r="AV67" s="83">
        <f>IF('KWh (Monthly) ENTRY LI'!AV$5=0,0,AU67+'KWh (Monthly) ENTRY LI'!AV67)</f>
        <v>0</v>
      </c>
      <c r="AW67" s="83">
        <f>IF('KWh (Monthly) ENTRY LI'!AW$5=0,0,AV67+'KWh (Monthly) ENTRY LI'!AW67)</f>
        <v>0</v>
      </c>
      <c r="AX67" s="83">
        <f>IF('KWh (Monthly) ENTRY LI'!AX$5=0,0,AW67+'KWh (Monthly) ENTRY LI'!AX67)</f>
        <v>0</v>
      </c>
      <c r="AY67" s="83">
        <f>IF('KWh (Monthly) ENTRY LI'!AY$5=0,0,AX67+'KWh (Monthly) ENTRY LI'!AY67)</f>
        <v>0</v>
      </c>
      <c r="AZ67" s="83">
        <f>IF('KWh (Monthly) ENTRY LI'!AZ$5=0,0,AY67+'KWh (Monthly) ENTRY LI'!AZ67)</f>
        <v>0</v>
      </c>
      <c r="BA67" s="83">
        <f>IF('KWh (Monthly) ENTRY LI'!BA$5=0,0,AZ67+'KWh (Monthly) ENTRY LI'!BA67)</f>
        <v>0</v>
      </c>
      <c r="BB67" s="83">
        <f>IF('KWh (Monthly) ENTRY LI'!BB$5=0,0,BA67+'KWh (Monthly) ENTRY LI'!BB67)</f>
        <v>0</v>
      </c>
      <c r="BC67" s="83">
        <f>IF('KWh (Monthly) ENTRY LI'!BC$5=0,0,BB67+'KWh (Monthly) ENTRY LI'!BC67)</f>
        <v>0</v>
      </c>
      <c r="BD67" s="83">
        <f>IF('KWh (Monthly) ENTRY LI'!BD$5=0,0,BC67+'KWh (Monthly) ENTRY LI'!BD67)</f>
        <v>0</v>
      </c>
      <c r="BE67" s="83">
        <f>IF('KWh (Monthly) ENTRY LI'!BE$5=0,0,BD67+'KWh (Monthly) ENTRY LI'!BE67)</f>
        <v>0</v>
      </c>
      <c r="BF67" s="83">
        <f>IF('KWh (Monthly) ENTRY LI'!BF$5=0,0,BE67+'KWh (Monthly) ENTRY LI'!BF67)</f>
        <v>0</v>
      </c>
      <c r="BG67" s="83">
        <f>IF('KWh (Monthly) ENTRY LI'!BG$5=0,0,BF67+'KWh (Monthly) ENTRY LI'!BG67)</f>
        <v>0</v>
      </c>
      <c r="BH67" s="83">
        <f>IF('KWh (Monthly) ENTRY LI'!BH$5=0,0,BG67+'KWh (Monthly) ENTRY LI'!BH67)</f>
        <v>0</v>
      </c>
      <c r="BI67" s="83">
        <f>IF('KWh (Monthly) ENTRY LI'!BI$5=0,0,BH67+'KWh (Monthly) ENTRY LI'!BI67)</f>
        <v>0</v>
      </c>
      <c r="BJ67" s="83">
        <f>IF('KWh (Monthly) ENTRY LI'!BJ$5=0,0,BI67+'KWh (Monthly) ENTRY LI'!BJ67)</f>
        <v>0</v>
      </c>
      <c r="BK67" s="83">
        <f>IF('KWh (Monthly) ENTRY LI'!BK$5=0,0,BJ67+'KWh (Monthly) ENTRY LI'!BK67)</f>
        <v>0</v>
      </c>
      <c r="BL67" s="83">
        <f>IF('KWh (Monthly) ENTRY LI'!BL$5=0,0,BK67+'KWh (Monthly) ENTRY LI'!BL67)</f>
        <v>0</v>
      </c>
      <c r="BM67" s="83">
        <f>IF('KWh (Monthly) ENTRY LI'!BM$5=0,0,BL67+'KWh (Monthly) ENTRY LI'!BM67)</f>
        <v>0</v>
      </c>
      <c r="BN67" s="83">
        <f>IF('KWh (Monthly) ENTRY LI'!BN$5=0,0,BM67+'KWh (Monthly) ENTRY LI'!BN67)</f>
        <v>0</v>
      </c>
      <c r="BO67" s="83">
        <f>IF('KWh (Monthly) ENTRY LI'!BO$5=0,0,BN67+'KWh (Monthly) ENTRY LI'!BO67)</f>
        <v>0</v>
      </c>
      <c r="BP67" s="83">
        <f>IF('KWh (Monthly) ENTRY LI'!BP$5=0,0,BO67+'KWh (Monthly) ENTRY LI'!BP67)</f>
        <v>0</v>
      </c>
      <c r="BQ67" s="83">
        <f>IF('KWh (Monthly) ENTRY LI'!BQ$5=0,0,BP67+'KWh (Monthly) ENTRY LI'!BQ67)</f>
        <v>0</v>
      </c>
      <c r="BR67" s="83">
        <f>IF('KWh (Monthly) ENTRY LI'!BR$5=0,0,BQ67+'KWh (Monthly) ENTRY LI'!BR67)</f>
        <v>0</v>
      </c>
      <c r="BS67" s="83">
        <f>IF('KWh (Monthly) ENTRY LI'!BS$5=0,0,BR67+'KWh (Monthly) ENTRY LI'!BS67)</f>
        <v>0</v>
      </c>
      <c r="BT67" s="83">
        <f>IF('KWh (Monthly) ENTRY LI'!BT$5=0,0,BS67+'KWh (Monthly) ENTRY LI'!BT67)</f>
        <v>0</v>
      </c>
      <c r="BU67" s="83">
        <f>IF('KWh (Monthly) ENTRY LI'!BU$5=0,0,BT67+'KWh (Monthly) ENTRY LI'!BU67)</f>
        <v>0</v>
      </c>
      <c r="BV67" s="83">
        <f>IF('KWh (Monthly) ENTRY LI'!BV$5=0,0,BU67+'KWh (Monthly) ENTRY LI'!BV67)</f>
        <v>0</v>
      </c>
      <c r="BW67" s="83">
        <f>IF('KWh (Monthly) ENTRY LI'!BW$5=0,0,BV67+'KWh (Monthly) ENTRY LI'!BW67)</f>
        <v>0</v>
      </c>
      <c r="BX67" s="83">
        <f>IF('KWh (Monthly) ENTRY LI'!BX$5=0,0,BW67+'KWh (Monthly) ENTRY LI'!BX67)</f>
        <v>0</v>
      </c>
      <c r="BY67" s="83">
        <f>IF('KWh (Monthly) ENTRY LI'!BY$5=0,0,BX67+'KWh (Monthly) ENTRY LI'!BY67)</f>
        <v>0</v>
      </c>
      <c r="BZ67" s="83">
        <f>IF('KWh (Monthly) ENTRY LI'!BZ$5=0,0,BY67+'KWh (Monthly) ENTRY LI'!BZ67)</f>
        <v>0</v>
      </c>
      <c r="CA67" s="83">
        <f>IF('KWh (Monthly) ENTRY LI'!CA$5=0,0,BZ67+'KWh (Monthly) ENTRY LI'!CA67)</f>
        <v>0</v>
      </c>
      <c r="CB67" s="83">
        <f>IF('KWh (Monthly) ENTRY LI'!CB$5=0,0,CA67+'KWh (Monthly) ENTRY LI'!CB67)</f>
        <v>0</v>
      </c>
      <c r="CC67" s="83">
        <f>IF('KWh (Monthly) ENTRY LI'!CC$5=0,0,CB67+'KWh (Monthly) ENTRY LI'!CC67)</f>
        <v>0</v>
      </c>
      <c r="CD67" s="83">
        <f>IF('KWh (Monthly) ENTRY LI'!CD$5=0,0,CC67+'KWh (Monthly) ENTRY LI'!CD67)</f>
        <v>0</v>
      </c>
      <c r="CE67" s="83">
        <f>IF('KWh (Monthly) ENTRY LI'!CE$5=0,0,CD67+'KWh (Monthly) ENTRY LI'!CE67)</f>
        <v>0</v>
      </c>
      <c r="CF67" s="83">
        <f>IF('KWh (Monthly) ENTRY LI'!CF$5=0,0,CE67+'KWh (Monthly) ENTRY LI'!CF67)</f>
        <v>0</v>
      </c>
      <c r="CG67" s="83">
        <f>IF('KWh (Monthly) ENTRY LI'!CG$5=0,0,CF67+'KWh (Monthly) ENTRY LI'!CG67)</f>
        <v>0</v>
      </c>
      <c r="CH67" s="83">
        <f>IF('KWh (Monthly) ENTRY LI'!CH$5=0,0,CG67+'KWh (Monthly) ENTRY LI'!CH67)</f>
        <v>0</v>
      </c>
      <c r="CI67" s="83">
        <f>IF('KWh (Monthly) ENTRY LI'!CI$5=0,0,CH67+'KWh (Monthly) ENTRY LI'!CI67)</f>
        <v>0</v>
      </c>
      <c r="CJ67" s="83">
        <f>IF('KWh (Monthly) ENTRY LI'!CJ$5=0,0,CI67+'KWh (Monthly) ENTRY LI'!CJ67)</f>
        <v>0</v>
      </c>
    </row>
    <row r="68" spans="1:88" x14ac:dyDescent="0.25">
      <c r="A68" s="241"/>
      <c r="B68" s="37" t="s">
        <v>1</v>
      </c>
      <c r="C68" s="40">
        <f>IF('KWh (Monthly) ENTRY LI'!C$5=0,0,'KWh (Monthly) ENTRY LI'!C68)</f>
        <v>0</v>
      </c>
      <c r="D68" s="40">
        <f>IF('KWh (Monthly) ENTRY LI'!D$5=0,0,C68+'KWh (Monthly) ENTRY LI'!D68)</f>
        <v>0</v>
      </c>
      <c r="E68" s="40">
        <f>IF('KWh (Monthly) ENTRY LI'!E$5=0,0,D68+'KWh (Monthly) ENTRY LI'!E68)</f>
        <v>0</v>
      </c>
      <c r="F68" s="40">
        <f>IF('KWh (Monthly) ENTRY LI'!F$5=0,0,E68+'KWh (Monthly) ENTRY LI'!F68)</f>
        <v>0</v>
      </c>
      <c r="G68" s="40">
        <f>IF('KWh (Monthly) ENTRY LI'!G$5=0,0,F68+'KWh (Monthly) ENTRY LI'!G68)</f>
        <v>0</v>
      </c>
      <c r="H68" s="40">
        <f>IF('KWh (Monthly) ENTRY LI'!H$5=0,0,G68+'KWh (Monthly) ENTRY LI'!H68)</f>
        <v>0</v>
      </c>
      <c r="I68" s="40">
        <f>IF('KWh (Monthly) ENTRY LI'!I$5=0,0,H68+'KWh (Monthly) ENTRY LI'!I68)</f>
        <v>0</v>
      </c>
      <c r="J68" s="40">
        <f>IF('KWh (Monthly) ENTRY LI'!J$5=0,0,I68+'KWh (Monthly) ENTRY LI'!J68)</f>
        <v>0</v>
      </c>
      <c r="K68" s="40">
        <f>IF('KWh (Monthly) ENTRY LI'!K$5=0,0,J68+'KWh (Monthly) ENTRY LI'!K68)</f>
        <v>0</v>
      </c>
      <c r="L68" s="40">
        <f>IF('KWh (Monthly) ENTRY LI'!L$5=0,0,K68+'KWh (Monthly) ENTRY LI'!L68)</f>
        <v>0</v>
      </c>
      <c r="M68" s="40">
        <f>IF('KWh (Monthly) ENTRY LI'!M$5=0,0,L68+'KWh (Monthly) ENTRY LI'!M68)</f>
        <v>0</v>
      </c>
      <c r="N68" s="40">
        <f>IF('KWh (Monthly) ENTRY LI'!N$5=0,0,M68+'KWh (Monthly) ENTRY LI'!N68)</f>
        <v>0</v>
      </c>
      <c r="O68" s="40">
        <f>IF('KWh (Monthly) ENTRY LI'!O$5=0,0,N68+'KWh (Monthly) ENTRY LI'!O68)</f>
        <v>0</v>
      </c>
      <c r="P68" s="40">
        <f>IF('KWh (Monthly) ENTRY LI'!P$5=0,0,O68+'KWh (Monthly) ENTRY LI'!P68)</f>
        <v>0</v>
      </c>
      <c r="Q68" s="40">
        <f>IF('KWh (Monthly) ENTRY LI'!Q$5=0,0,P68+'KWh (Monthly) ENTRY LI'!Q68)</f>
        <v>0</v>
      </c>
      <c r="R68" s="40">
        <f>IF('KWh (Monthly) ENTRY LI'!R$5=0,0,Q68+'KWh (Monthly) ENTRY LI'!R68)</f>
        <v>0</v>
      </c>
      <c r="S68" s="40">
        <f>IF('KWh (Monthly) ENTRY LI'!S$5=0,0,R68+'KWh (Monthly) ENTRY LI'!S68)</f>
        <v>0</v>
      </c>
      <c r="T68" s="40">
        <f>IF('KWh (Monthly) ENTRY LI'!T$5=0,0,S68+'KWh (Monthly) ENTRY LI'!T68)</f>
        <v>0</v>
      </c>
      <c r="U68" s="113">
        <f>T68+'KWh (Monthly) ENTRY LI'!U68</f>
        <v>0</v>
      </c>
      <c r="V68" s="40">
        <f>IF('KWh (Monthly) ENTRY LI'!V$5=0,0,U68+'KWh (Monthly) ENTRY LI'!V68)</f>
        <v>0</v>
      </c>
      <c r="W68" s="40">
        <f>IF('KWh (Monthly) ENTRY LI'!W$5=0,0,V68+'KWh (Monthly) ENTRY LI'!W68)</f>
        <v>0</v>
      </c>
      <c r="X68" s="40">
        <f>IF('KWh (Monthly) ENTRY LI'!X$5=0,0,W68+'KWh (Monthly) ENTRY LI'!X68)</f>
        <v>0</v>
      </c>
      <c r="Y68" s="40">
        <f>IF('KWh (Monthly) ENTRY LI'!Y$5=0,0,X68+'KWh (Monthly) ENTRY LI'!Y68)</f>
        <v>0</v>
      </c>
      <c r="Z68" s="40">
        <f>IF('KWh (Monthly) ENTRY LI'!Z$5=0,0,Y68+'KWh (Monthly) ENTRY LI'!Z68)</f>
        <v>0</v>
      </c>
      <c r="AA68" s="40">
        <f>IF('KWh (Monthly) ENTRY LI'!AA$5=0,0,Z68+'KWh (Monthly) ENTRY LI'!AA68)</f>
        <v>0</v>
      </c>
      <c r="AB68" s="40">
        <f>IF('KWh (Monthly) ENTRY LI'!AB$5=0,0,AA68+'KWh (Monthly) ENTRY LI'!AB68)</f>
        <v>0</v>
      </c>
      <c r="AC68" s="40">
        <f>IF('KWh (Monthly) ENTRY LI'!AC$5=0,0,AB68+'KWh (Monthly) ENTRY LI'!AC68)</f>
        <v>0</v>
      </c>
      <c r="AD68" s="40">
        <f>IF('KWh (Monthly) ENTRY LI'!AD$5=0,0,AC68+'KWh (Monthly) ENTRY LI'!AD68)</f>
        <v>0</v>
      </c>
      <c r="AE68" s="40">
        <f>IF('KWh (Monthly) ENTRY LI'!AE$5=0,0,AD68+'KWh (Monthly) ENTRY LI'!AE68)</f>
        <v>0</v>
      </c>
      <c r="AF68" s="40">
        <f>IF('KWh (Monthly) ENTRY LI'!AF$5=0,0,AE68+'KWh (Monthly) ENTRY LI'!AF68)</f>
        <v>0</v>
      </c>
      <c r="AG68" s="40">
        <f>IF('KWh (Monthly) ENTRY LI'!AG$5=0,0,AF68+'KWh (Monthly) ENTRY LI'!AG68)</f>
        <v>48205.176057162949</v>
      </c>
      <c r="AH68" s="40">
        <f>IF('KWh (Monthly) ENTRY LI'!AH$5=0,0,AG68+'KWh (Monthly) ENTRY LI'!AH68)</f>
        <v>193427.05864446517</v>
      </c>
      <c r="AI68" s="40">
        <f>IF('KWh (Monthly) ENTRY LI'!AI$5=0,0,AH68+'KWh (Monthly) ENTRY LI'!AI68)</f>
        <v>193427.05864446517</v>
      </c>
      <c r="AJ68" s="40">
        <f>IF('KWh (Monthly) ENTRY LI'!AJ$5=0,0,AI68+'KWh (Monthly) ENTRY LI'!AJ68)</f>
        <v>194033.41306027854</v>
      </c>
      <c r="AK68" s="40">
        <f>IF('KWh (Monthly) ENTRY LI'!AK$5=0,0,AJ68+'KWh (Monthly) ENTRY LI'!AK68)</f>
        <v>194033.41306027854</v>
      </c>
      <c r="AL68" s="40">
        <f>IF('KWh (Monthly) ENTRY LI'!AL$5=0,0,AK68+'KWh (Monthly) ENTRY LI'!AL68)</f>
        <v>194033.41306027854</v>
      </c>
      <c r="AM68" s="40">
        <f>IF('KWh (Monthly) ENTRY LI'!AM$5=0,0,AL68+'KWh (Monthly) ENTRY LI'!AM68)</f>
        <v>194942.94468399859</v>
      </c>
      <c r="AN68" s="40">
        <f>IF('KWh (Monthly) ENTRY LI'!AN$5=0,0,AM68+'KWh (Monthly) ENTRY LI'!AN68)</f>
        <v>194942.94468399859</v>
      </c>
      <c r="AO68" s="83">
        <f>IF('KWh (Monthly) ENTRY LI'!AO$5=0,0,AN68+'KWh (Monthly) ENTRY LI'!AO68)</f>
        <v>194942.9446840086</v>
      </c>
      <c r="AP68" s="83">
        <f>IF('KWh (Monthly) ENTRY LI'!AP$5=0,0,AO68+'KWh (Monthly) ENTRY LI'!AP68)</f>
        <v>194942.94468401861</v>
      </c>
      <c r="AQ68" s="83">
        <f>IF('KWh (Monthly) ENTRY LI'!AQ$5=0,0,AP68+'KWh (Monthly) ENTRY LI'!AQ68)</f>
        <v>194942.94468402863</v>
      </c>
      <c r="AR68" s="83">
        <f>IF('KWh (Monthly) ENTRY LI'!AR$5=0,0,AQ68+'KWh (Monthly) ENTRY LI'!AR68)</f>
        <v>194942.94468403864</v>
      </c>
      <c r="AS68" s="83">
        <f>IF('KWh (Monthly) ENTRY LI'!AS$5=0,0,AR68+'KWh (Monthly) ENTRY LI'!AS68)</f>
        <v>194942.94468404865</v>
      </c>
      <c r="AT68" s="83">
        <f>IF('KWh (Monthly) ENTRY LI'!AT$5=0,0,AS68+'KWh (Monthly) ENTRY LI'!AT68)</f>
        <v>194942.94468405866</v>
      </c>
      <c r="AU68" s="83">
        <f>IF('KWh (Monthly) ENTRY LI'!AU$5=0,0,AT68+'KWh (Monthly) ENTRY LI'!AU68)</f>
        <v>194942.94468406867</v>
      </c>
      <c r="AV68" s="83">
        <f>IF('KWh (Monthly) ENTRY LI'!AV$5=0,0,AU68+'KWh (Monthly) ENTRY LI'!AV68)</f>
        <v>194942.94468407868</v>
      </c>
      <c r="AW68" s="83">
        <f>IF('KWh (Monthly) ENTRY LI'!AW$5=0,0,AV68+'KWh (Monthly) ENTRY LI'!AW68)</f>
        <v>194942.9446840887</v>
      </c>
      <c r="AX68" s="83">
        <f>IF('KWh (Monthly) ENTRY LI'!AX$5=0,0,AW68+'KWh (Monthly) ENTRY LI'!AX68)</f>
        <v>194942.94468409871</v>
      </c>
      <c r="AY68" s="83">
        <f>IF('KWh (Monthly) ENTRY LI'!AY$5=0,0,AX68+'KWh (Monthly) ENTRY LI'!AY68)</f>
        <v>194942.94468410872</v>
      </c>
      <c r="AZ68" s="83">
        <f>IF('KWh (Monthly) ENTRY LI'!AZ$5=0,0,AY68+'KWh (Monthly) ENTRY LI'!AZ68)</f>
        <v>194942.94468411873</v>
      </c>
      <c r="BA68" s="83">
        <f>IF('KWh (Monthly) ENTRY LI'!BA$5=0,0,AZ68+'KWh (Monthly) ENTRY LI'!BA68)</f>
        <v>194942.94468412874</v>
      </c>
      <c r="BB68" s="83">
        <f>IF('KWh (Monthly) ENTRY LI'!BB$5=0,0,BA68+'KWh (Monthly) ENTRY LI'!BB68)</f>
        <v>0</v>
      </c>
      <c r="BC68" s="83">
        <f>IF('KWh (Monthly) ENTRY LI'!BC$5=0,0,BB68+'KWh (Monthly) ENTRY LI'!BC68)</f>
        <v>0</v>
      </c>
      <c r="BD68" s="83">
        <f>IF('KWh (Monthly) ENTRY LI'!BD$5=0,0,BC68+'KWh (Monthly) ENTRY LI'!BD68)</f>
        <v>0</v>
      </c>
      <c r="BE68" s="83">
        <f>IF('KWh (Monthly) ENTRY LI'!BE$5=0,0,BD68+'KWh (Monthly) ENTRY LI'!BE68)</f>
        <v>0</v>
      </c>
      <c r="BF68" s="83">
        <f>IF('KWh (Monthly) ENTRY LI'!BF$5=0,0,BE68+'KWh (Monthly) ENTRY LI'!BF68)</f>
        <v>0</v>
      </c>
      <c r="BG68" s="83">
        <f>IF('KWh (Monthly) ENTRY LI'!BG$5=0,0,BF68+'KWh (Monthly) ENTRY LI'!BG68)</f>
        <v>0</v>
      </c>
      <c r="BH68" s="83">
        <f>IF('KWh (Monthly) ENTRY LI'!BH$5=0,0,BG68+'KWh (Monthly) ENTRY LI'!BH68)</f>
        <v>0</v>
      </c>
      <c r="BI68" s="83">
        <f>IF('KWh (Monthly) ENTRY LI'!BI$5=0,0,BH68+'KWh (Monthly) ENTRY LI'!BI68)</f>
        <v>0</v>
      </c>
      <c r="BJ68" s="83">
        <f>IF('KWh (Monthly) ENTRY LI'!BJ$5=0,0,BI68+'KWh (Monthly) ENTRY LI'!BJ68)</f>
        <v>0</v>
      </c>
      <c r="BK68" s="83">
        <f>IF('KWh (Monthly) ENTRY LI'!BK$5=0,0,BJ68+'KWh (Monthly) ENTRY LI'!BK68)</f>
        <v>0</v>
      </c>
      <c r="BL68" s="83">
        <f>IF('KWh (Monthly) ENTRY LI'!BL$5=0,0,BK68+'KWh (Monthly) ENTRY LI'!BL68)</f>
        <v>0</v>
      </c>
      <c r="BM68" s="83">
        <f>IF('KWh (Monthly) ENTRY LI'!BM$5=0,0,BL68+'KWh (Monthly) ENTRY LI'!BM68)</f>
        <v>0</v>
      </c>
      <c r="BN68" s="83">
        <f>IF('KWh (Monthly) ENTRY LI'!BN$5=0,0,BM68+'KWh (Monthly) ENTRY LI'!BN68)</f>
        <v>0</v>
      </c>
      <c r="BO68" s="83">
        <f>IF('KWh (Monthly) ENTRY LI'!BO$5=0,0,BN68+'KWh (Monthly) ENTRY LI'!BO68)</f>
        <v>0</v>
      </c>
      <c r="BP68" s="83">
        <f>IF('KWh (Monthly) ENTRY LI'!BP$5=0,0,BO68+'KWh (Monthly) ENTRY LI'!BP68)</f>
        <v>0</v>
      </c>
      <c r="BQ68" s="83">
        <f>IF('KWh (Monthly) ENTRY LI'!BQ$5=0,0,BP68+'KWh (Monthly) ENTRY LI'!BQ68)</f>
        <v>0</v>
      </c>
      <c r="BR68" s="83">
        <f>IF('KWh (Monthly) ENTRY LI'!BR$5=0,0,BQ68+'KWh (Monthly) ENTRY LI'!BR68)</f>
        <v>0</v>
      </c>
      <c r="BS68" s="83">
        <f>IF('KWh (Monthly) ENTRY LI'!BS$5=0,0,BR68+'KWh (Monthly) ENTRY LI'!BS68)</f>
        <v>0</v>
      </c>
      <c r="BT68" s="83">
        <f>IF('KWh (Monthly) ENTRY LI'!BT$5=0,0,BS68+'KWh (Monthly) ENTRY LI'!BT68)</f>
        <v>0</v>
      </c>
      <c r="BU68" s="83">
        <f>IF('KWh (Monthly) ENTRY LI'!BU$5=0,0,BT68+'KWh (Monthly) ENTRY LI'!BU68)</f>
        <v>0</v>
      </c>
      <c r="BV68" s="83">
        <f>IF('KWh (Monthly) ENTRY LI'!BV$5=0,0,BU68+'KWh (Monthly) ENTRY LI'!BV68)</f>
        <v>0</v>
      </c>
      <c r="BW68" s="83">
        <f>IF('KWh (Monthly) ENTRY LI'!BW$5=0,0,BV68+'KWh (Monthly) ENTRY LI'!BW68)</f>
        <v>0</v>
      </c>
      <c r="BX68" s="83">
        <f>IF('KWh (Monthly) ENTRY LI'!BX$5=0,0,BW68+'KWh (Monthly) ENTRY LI'!BX68)</f>
        <v>0</v>
      </c>
      <c r="BY68" s="83">
        <f>IF('KWh (Monthly) ENTRY LI'!BY$5=0,0,BX68+'KWh (Monthly) ENTRY LI'!BY68)</f>
        <v>0</v>
      </c>
      <c r="BZ68" s="83">
        <f>IF('KWh (Monthly) ENTRY LI'!BZ$5=0,0,BY68+'KWh (Monthly) ENTRY LI'!BZ68)</f>
        <v>0</v>
      </c>
      <c r="CA68" s="83">
        <f>IF('KWh (Monthly) ENTRY LI'!CA$5=0,0,BZ68+'KWh (Monthly) ENTRY LI'!CA68)</f>
        <v>0</v>
      </c>
      <c r="CB68" s="83">
        <f>IF('KWh (Monthly) ENTRY LI'!CB$5=0,0,CA68+'KWh (Monthly) ENTRY LI'!CB68)</f>
        <v>0</v>
      </c>
      <c r="CC68" s="83">
        <f>IF('KWh (Monthly) ENTRY LI'!CC$5=0,0,CB68+'KWh (Monthly) ENTRY LI'!CC68)</f>
        <v>0</v>
      </c>
      <c r="CD68" s="83">
        <f>IF('KWh (Monthly) ENTRY LI'!CD$5=0,0,CC68+'KWh (Monthly) ENTRY LI'!CD68)</f>
        <v>0</v>
      </c>
      <c r="CE68" s="83">
        <f>IF('KWh (Monthly) ENTRY LI'!CE$5=0,0,CD68+'KWh (Monthly) ENTRY LI'!CE68)</f>
        <v>0</v>
      </c>
      <c r="CF68" s="83">
        <f>IF('KWh (Monthly) ENTRY LI'!CF$5=0,0,CE68+'KWh (Monthly) ENTRY LI'!CF68)</f>
        <v>0</v>
      </c>
      <c r="CG68" s="83">
        <f>IF('KWh (Monthly) ENTRY LI'!CG$5=0,0,CF68+'KWh (Monthly) ENTRY LI'!CG68)</f>
        <v>0</v>
      </c>
      <c r="CH68" s="83">
        <f>IF('KWh (Monthly) ENTRY LI'!CH$5=0,0,CG68+'KWh (Monthly) ENTRY LI'!CH68)</f>
        <v>0</v>
      </c>
      <c r="CI68" s="83">
        <f>IF('KWh (Monthly) ENTRY LI'!CI$5=0,0,CH68+'KWh (Monthly) ENTRY LI'!CI68)</f>
        <v>0</v>
      </c>
      <c r="CJ68" s="83">
        <f>IF('KWh (Monthly) ENTRY LI'!CJ$5=0,0,CI68+'KWh (Monthly) ENTRY LI'!CJ68)</f>
        <v>0</v>
      </c>
    </row>
    <row r="69" spans="1:88" x14ac:dyDescent="0.25">
      <c r="A69" s="241"/>
      <c r="B69" s="37" t="s">
        <v>11</v>
      </c>
      <c r="C69" s="40">
        <f>IF('KWh (Monthly) ENTRY LI'!C$5=0,0,'KWh (Monthly) ENTRY LI'!C69)</f>
        <v>0</v>
      </c>
      <c r="D69" s="40">
        <f>IF('KWh (Monthly) ENTRY LI'!D$5=0,0,C69+'KWh (Monthly) ENTRY LI'!D69)</f>
        <v>0</v>
      </c>
      <c r="E69" s="40">
        <f>IF('KWh (Monthly) ENTRY LI'!E$5=0,0,D69+'KWh (Monthly) ENTRY LI'!E69)</f>
        <v>0</v>
      </c>
      <c r="F69" s="40">
        <f>IF('KWh (Monthly) ENTRY LI'!F$5=0,0,E69+'KWh (Monthly) ENTRY LI'!F69)</f>
        <v>0</v>
      </c>
      <c r="G69" s="40">
        <f>IF('KWh (Monthly) ENTRY LI'!G$5=0,0,F69+'KWh (Monthly) ENTRY LI'!G69)</f>
        <v>0</v>
      </c>
      <c r="H69" s="40">
        <f>IF('KWh (Monthly) ENTRY LI'!H$5=0,0,G69+'KWh (Monthly) ENTRY LI'!H69)</f>
        <v>0</v>
      </c>
      <c r="I69" s="40">
        <f>IF('KWh (Monthly) ENTRY LI'!I$5=0,0,H69+'KWh (Monthly) ENTRY LI'!I69)</f>
        <v>0</v>
      </c>
      <c r="J69" s="40">
        <f>IF('KWh (Monthly) ENTRY LI'!J$5=0,0,I69+'KWh (Monthly) ENTRY LI'!J69)</f>
        <v>0</v>
      </c>
      <c r="K69" s="40">
        <f>IF('KWh (Monthly) ENTRY LI'!K$5=0,0,J69+'KWh (Monthly) ENTRY LI'!K69)</f>
        <v>0</v>
      </c>
      <c r="L69" s="40">
        <f>IF('KWh (Monthly) ENTRY LI'!L$5=0,0,K69+'KWh (Monthly) ENTRY LI'!L69)</f>
        <v>0</v>
      </c>
      <c r="M69" s="40">
        <f>IF('KWh (Monthly) ENTRY LI'!M$5=0,0,L69+'KWh (Monthly) ENTRY LI'!M69)</f>
        <v>0</v>
      </c>
      <c r="N69" s="40">
        <f>IF('KWh (Monthly) ENTRY LI'!N$5=0,0,M69+'KWh (Monthly) ENTRY LI'!N69)</f>
        <v>0</v>
      </c>
      <c r="O69" s="40">
        <f>IF('KWh (Monthly) ENTRY LI'!O$5=0,0,N69+'KWh (Monthly) ENTRY LI'!O69)</f>
        <v>0</v>
      </c>
      <c r="P69" s="40">
        <f>IF('KWh (Monthly) ENTRY LI'!P$5=0,0,O69+'KWh (Monthly) ENTRY LI'!P69)</f>
        <v>0</v>
      </c>
      <c r="Q69" s="40">
        <f>IF('KWh (Monthly) ENTRY LI'!Q$5=0,0,P69+'KWh (Monthly) ENTRY LI'!Q69)</f>
        <v>0</v>
      </c>
      <c r="R69" s="40">
        <f>IF('KWh (Monthly) ENTRY LI'!R$5=0,0,Q69+'KWh (Monthly) ENTRY LI'!R69)</f>
        <v>0</v>
      </c>
      <c r="S69" s="40">
        <f>IF('KWh (Monthly) ENTRY LI'!S$5=0,0,R69+'KWh (Monthly) ENTRY LI'!S69)</f>
        <v>0</v>
      </c>
      <c r="T69" s="40">
        <f>IF('KWh (Monthly) ENTRY LI'!T$5=0,0,S69+'KWh (Monthly) ENTRY LI'!T69)</f>
        <v>0</v>
      </c>
      <c r="U69" s="113">
        <f>T69+'KWh (Monthly) ENTRY LI'!U69</f>
        <v>0</v>
      </c>
      <c r="V69" s="40">
        <f>IF('KWh (Monthly) ENTRY LI'!V$5=0,0,U69+'KWh (Monthly) ENTRY LI'!V69)</f>
        <v>0</v>
      </c>
      <c r="W69" s="40">
        <f>IF('KWh (Monthly) ENTRY LI'!W$5=0,0,V69+'KWh (Monthly) ENTRY LI'!W69)</f>
        <v>0</v>
      </c>
      <c r="X69" s="40">
        <f>IF('KWh (Monthly) ENTRY LI'!X$5=0,0,W69+'KWh (Monthly) ENTRY LI'!X69)</f>
        <v>0</v>
      </c>
      <c r="Y69" s="40">
        <f>IF('KWh (Monthly) ENTRY LI'!Y$5=0,0,X69+'KWh (Monthly) ENTRY LI'!Y69)</f>
        <v>0</v>
      </c>
      <c r="Z69" s="40">
        <f>IF('KWh (Monthly) ENTRY LI'!Z$5=0,0,Y69+'KWh (Monthly) ENTRY LI'!Z69)</f>
        <v>0</v>
      </c>
      <c r="AA69" s="40">
        <f>IF('KWh (Monthly) ENTRY LI'!AA$5=0,0,Z69+'KWh (Monthly) ENTRY LI'!AA69)</f>
        <v>0</v>
      </c>
      <c r="AB69" s="40">
        <f>IF('KWh (Monthly) ENTRY LI'!AB$5=0,0,AA69+'KWh (Monthly) ENTRY LI'!AB69)</f>
        <v>0</v>
      </c>
      <c r="AC69" s="40">
        <f>IF('KWh (Monthly) ENTRY LI'!AC$5=0,0,AB69+'KWh (Monthly) ENTRY LI'!AC69)</f>
        <v>0</v>
      </c>
      <c r="AD69" s="40">
        <f>IF('KWh (Monthly) ENTRY LI'!AD$5=0,0,AC69+'KWh (Monthly) ENTRY LI'!AD69)</f>
        <v>0</v>
      </c>
      <c r="AE69" s="40">
        <f>IF('KWh (Monthly) ENTRY LI'!AE$5=0,0,AD69+'KWh (Monthly) ENTRY LI'!AE69)</f>
        <v>0</v>
      </c>
      <c r="AF69" s="40">
        <f>IF('KWh (Monthly) ENTRY LI'!AF$5=0,0,AE69+'KWh (Monthly) ENTRY LI'!AF69)</f>
        <v>0</v>
      </c>
      <c r="AG69" s="40">
        <f>IF('KWh (Monthly) ENTRY LI'!AG$5=0,0,AF69+'KWh (Monthly) ENTRY LI'!AG69)</f>
        <v>9860.7536210296639</v>
      </c>
      <c r="AH69" s="40">
        <f>IF('KWh (Monthly) ENTRY LI'!AH$5=0,0,AG69+'KWh (Monthly) ENTRY LI'!AH69)</f>
        <v>25884.478255202863</v>
      </c>
      <c r="AI69" s="40">
        <f>IF('KWh (Monthly) ENTRY LI'!AI$5=0,0,AH69+'KWh (Monthly) ENTRY LI'!AI69)</f>
        <v>25884.478255202863</v>
      </c>
      <c r="AJ69" s="40">
        <f>IF('KWh (Monthly) ENTRY LI'!AJ$5=0,0,AI69+'KWh (Monthly) ENTRY LI'!AJ69)</f>
        <v>25884.478255202863</v>
      </c>
      <c r="AK69" s="40">
        <f>IF('KWh (Monthly) ENTRY LI'!AK$5=0,0,AJ69+'KWh (Monthly) ENTRY LI'!AK69)</f>
        <v>25884.478255202863</v>
      </c>
      <c r="AL69" s="40">
        <f>IF('KWh (Monthly) ENTRY LI'!AL$5=0,0,AK69+'KWh (Monthly) ENTRY LI'!AL69)</f>
        <v>25884.478255202863</v>
      </c>
      <c r="AM69" s="40">
        <f>IF('KWh (Monthly) ENTRY LI'!AM$5=0,0,AL69+'KWh (Monthly) ENTRY LI'!AM69)</f>
        <v>25884.478255202863</v>
      </c>
      <c r="AN69" s="40">
        <f>IF('KWh (Monthly) ENTRY LI'!AN$5=0,0,AM69+'KWh (Monthly) ENTRY LI'!AN69)</f>
        <v>25884.478255202863</v>
      </c>
      <c r="AO69" s="83">
        <f>IF('KWh (Monthly) ENTRY LI'!AO$5=0,0,AN69+'KWh (Monthly) ENTRY LI'!AO69)</f>
        <v>25884.478255202863</v>
      </c>
      <c r="AP69" s="83">
        <f>IF('KWh (Monthly) ENTRY LI'!AP$5=0,0,AO69+'KWh (Monthly) ENTRY LI'!AP69)</f>
        <v>25884.478255202863</v>
      </c>
      <c r="AQ69" s="83">
        <f>IF('KWh (Monthly) ENTRY LI'!AQ$5=0,0,AP69+'KWh (Monthly) ENTRY LI'!AQ69)</f>
        <v>25884.478255202863</v>
      </c>
      <c r="AR69" s="83">
        <f>IF('KWh (Monthly) ENTRY LI'!AR$5=0,0,AQ69+'KWh (Monthly) ENTRY LI'!AR69)</f>
        <v>25884.478255202863</v>
      </c>
      <c r="AS69" s="83">
        <f>IF('KWh (Monthly) ENTRY LI'!AS$5=0,0,AR69+'KWh (Monthly) ENTRY LI'!AS69)</f>
        <v>25884.478255202863</v>
      </c>
      <c r="AT69" s="83">
        <f>IF('KWh (Monthly) ENTRY LI'!AT$5=0,0,AS69+'KWh (Monthly) ENTRY LI'!AT69)</f>
        <v>25884.478255202863</v>
      </c>
      <c r="AU69" s="83">
        <f>IF('KWh (Monthly) ENTRY LI'!AU$5=0,0,AT69+'KWh (Monthly) ENTRY LI'!AU69)</f>
        <v>25884.478255202863</v>
      </c>
      <c r="AV69" s="83">
        <f>IF('KWh (Monthly) ENTRY LI'!AV$5=0,0,AU69+'KWh (Monthly) ENTRY LI'!AV69)</f>
        <v>25884.478255202863</v>
      </c>
      <c r="AW69" s="83">
        <f>IF('KWh (Monthly) ENTRY LI'!AW$5=0,0,AV69+'KWh (Monthly) ENTRY LI'!AW69)</f>
        <v>25884.478255202863</v>
      </c>
      <c r="AX69" s="83">
        <f>IF('KWh (Monthly) ENTRY LI'!AX$5=0,0,AW69+'KWh (Monthly) ENTRY LI'!AX69)</f>
        <v>25884.478255202863</v>
      </c>
      <c r="AY69" s="83">
        <f>IF('KWh (Monthly) ENTRY LI'!AY$5=0,0,AX69+'KWh (Monthly) ENTRY LI'!AY69)</f>
        <v>25884.478255202863</v>
      </c>
      <c r="AZ69" s="83">
        <f>IF('KWh (Monthly) ENTRY LI'!AZ$5=0,0,AY69+'KWh (Monthly) ENTRY LI'!AZ69)</f>
        <v>25884.478255202863</v>
      </c>
      <c r="BA69" s="83">
        <f>IF('KWh (Monthly) ENTRY LI'!BA$5=0,0,AZ69+'KWh (Monthly) ENTRY LI'!BA69)</f>
        <v>25884.478255202863</v>
      </c>
      <c r="BB69" s="83">
        <f>IF('KWh (Monthly) ENTRY LI'!BB$5=0,0,BA69+'KWh (Monthly) ENTRY LI'!BB69)</f>
        <v>0</v>
      </c>
      <c r="BC69" s="83">
        <f>IF('KWh (Monthly) ENTRY LI'!BC$5=0,0,BB69+'KWh (Monthly) ENTRY LI'!BC69)</f>
        <v>0</v>
      </c>
      <c r="BD69" s="83">
        <f>IF('KWh (Monthly) ENTRY LI'!BD$5=0,0,BC69+'KWh (Monthly) ENTRY LI'!BD69)</f>
        <v>0</v>
      </c>
      <c r="BE69" s="83">
        <f>IF('KWh (Monthly) ENTRY LI'!BE$5=0,0,BD69+'KWh (Monthly) ENTRY LI'!BE69)</f>
        <v>0</v>
      </c>
      <c r="BF69" s="83">
        <f>IF('KWh (Monthly) ENTRY LI'!BF$5=0,0,BE69+'KWh (Monthly) ENTRY LI'!BF69)</f>
        <v>0</v>
      </c>
      <c r="BG69" s="83">
        <f>IF('KWh (Monthly) ENTRY LI'!BG$5=0,0,BF69+'KWh (Monthly) ENTRY LI'!BG69)</f>
        <v>0</v>
      </c>
      <c r="BH69" s="83">
        <f>IF('KWh (Monthly) ENTRY LI'!BH$5=0,0,BG69+'KWh (Monthly) ENTRY LI'!BH69)</f>
        <v>0</v>
      </c>
      <c r="BI69" s="83">
        <f>IF('KWh (Monthly) ENTRY LI'!BI$5=0,0,BH69+'KWh (Monthly) ENTRY LI'!BI69)</f>
        <v>0</v>
      </c>
      <c r="BJ69" s="83">
        <f>IF('KWh (Monthly) ENTRY LI'!BJ$5=0,0,BI69+'KWh (Monthly) ENTRY LI'!BJ69)</f>
        <v>0</v>
      </c>
      <c r="BK69" s="83">
        <f>IF('KWh (Monthly) ENTRY LI'!BK$5=0,0,BJ69+'KWh (Monthly) ENTRY LI'!BK69)</f>
        <v>0</v>
      </c>
      <c r="BL69" s="83">
        <f>IF('KWh (Monthly) ENTRY LI'!BL$5=0,0,BK69+'KWh (Monthly) ENTRY LI'!BL69)</f>
        <v>0</v>
      </c>
      <c r="BM69" s="83">
        <f>IF('KWh (Monthly) ENTRY LI'!BM$5=0,0,BL69+'KWh (Monthly) ENTRY LI'!BM69)</f>
        <v>0</v>
      </c>
      <c r="BN69" s="83">
        <f>IF('KWh (Monthly) ENTRY LI'!BN$5=0,0,BM69+'KWh (Monthly) ENTRY LI'!BN69)</f>
        <v>0</v>
      </c>
      <c r="BO69" s="83">
        <f>IF('KWh (Monthly) ENTRY LI'!BO$5=0,0,BN69+'KWh (Monthly) ENTRY LI'!BO69)</f>
        <v>0</v>
      </c>
      <c r="BP69" s="83">
        <f>IF('KWh (Monthly) ENTRY LI'!BP$5=0,0,BO69+'KWh (Monthly) ENTRY LI'!BP69)</f>
        <v>0</v>
      </c>
      <c r="BQ69" s="83">
        <f>IF('KWh (Monthly) ENTRY LI'!BQ$5=0,0,BP69+'KWh (Monthly) ENTRY LI'!BQ69)</f>
        <v>0</v>
      </c>
      <c r="BR69" s="83">
        <f>IF('KWh (Monthly) ENTRY LI'!BR$5=0,0,BQ69+'KWh (Monthly) ENTRY LI'!BR69)</f>
        <v>0</v>
      </c>
      <c r="BS69" s="83">
        <f>IF('KWh (Monthly) ENTRY LI'!BS$5=0,0,BR69+'KWh (Monthly) ENTRY LI'!BS69)</f>
        <v>0</v>
      </c>
      <c r="BT69" s="83">
        <f>IF('KWh (Monthly) ENTRY LI'!BT$5=0,0,BS69+'KWh (Monthly) ENTRY LI'!BT69)</f>
        <v>0</v>
      </c>
      <c r="BU69" s="83">
        <f>IF('KWh (Monthly) ENTRY LI'!BU$5=0,0,BT69+'KWh (Monthly) ENTRY LI'!BU69)</f>
        <v>0</v>
      </c>
      <c r="BV69" s="83">
        <f>IF('KWh (Monthly) ENTRY LI'!BV$5=0,0,BU69+'KWh (Monthly) ENTRY LI'!BV69)</f>
        <v>0</v>
      </c>
      <c r="BW69" s="83">
        <f>IF('KWh (Monthly) ENTRY LI'!BW$5=0,0,BV69+'KWh (Monthly) ENTRY LI'!BW69)</f>
        <v>0</v>
      </c>
      <c r="BX69" s="83">
        <f>IF('KWh (Monthly) ENTRY LI'!BX$5=0,0,BW69+'KWh (Monthly) ENTRY LI'!BX69)</f>
        <v>0</v>
      </c>
      <c r="BY69" s="83">
        <f>IF('KWh (Monthly) ENTRY LI'!BY$5=0,0,BX69+'KWh (Monthly) ENTRY LI'!BY69)</f>
        <v>0</v>
      </c>
      <c r="BZ69" s="83">
        <f>IF('KWh (Monthly) ENTRY LI'!BZ$5=0,0,BY69+'KWh (Monthly) ENTRY LI'!BZ69)</f>
        <v>0</v>
      </c>
      <c r="CA69" s="83">
        <f>IF('KWh (Monthly) ENTRY LI'!CA$5=0,0,BZ69+'KWh (Monthly) ENTRY LI'!CA69)</f>
        <v>0</v>
      </c>
      <c r="CB69" s="83">
        <f>IF('KWh (Monthly) ENTRY LI'!CB$5=0,0,CA69+'KWh (Monthly) ENTRY LI'!CB69)</f>
        <v>0</v>
      </c>
      <c r="CC69" s="83">
        <f>IF('KWh (Monthly) ENTRY LI'!CC$5=0,0,CB69+'KWh (Monthly) ENTRY LI'!CC69)</f>
        <v>0</v>
      </c>
      <c r="CD69" s="83">
        <f>IF('KWh (Monthly) ENTRY LI'!CD$5=0,0,CC69+'KWh (Monthly) ENTRY LI'!CD69)</f>
        <v>0</v>
      </c>
      <c r="CE69" s="83">
        <f>IF('KWh (Monthly) ENTRY LI'!CE$5=0,0,CD69+'KWh (Monthly) ENTRY LI'!CE69)</f>
        <v>0</v>
      </c>
      <c r="CF69" s="83">
        <f>IF('KWh (Monthly) ENTRY LI'!CF$5=0,0,CE69+'KWh (Monthly) ENTRY LI'!CF69)</f>
        <v>0</v>
      </c>
      <c r="CG69" s="83">
        <f>IF('KWh (Monthly) ENTRY LI'!CG$5=0,0,CF69+'KWh (Monthly) ENTRY LI'!CG69)</f>
        <v>0</v>
      </c>
      <c r="CH69" s="83">
        <f>IF('KWh (Monthly) ENTRY LI'!CH$5=0,0,CG69+'KWh (Monthly) ENTRY LI'!CH69)</f>
        <v>0</v>
      </c>
      <c r="CI69" s="83">
        <f>IF('KWh (Monthly) ENTRY LI'!CI$5=0,0,CH69+'KWh (Monthly) ENTRY LI'!CI69)</f>
        <v>0</v>
      </c>
      <c r="CJ69" s="83">
        <f>IF('KWh (Monthly) ENTRY LI'!CJ$5=0,0,CI69+'KWh (Monthly) ENTRY LI'!CJ69)</f>
        <v>0</v>
      </c>
    </row>
    <row r="70" spans="1:88" x14ac:dyDescent="0.25">
      <c r="A70" s="241"/>
      <c r="B70" s="37" t="s">
        <v>12</v>
      </c>
      <c r="C70" s="40">
        <f>IF('KWh (Monthly) ENTRY LI'!C$5=0,0,'KWh (Monthly) ENTRY LI'!C70)</f>
        <v>0</v>
      </c>
      <c r="D70" s="40">
        <f>IF('KWh (Monthly) ENTRY LI'!D$5=0,0,C70+'KWh (Monthly) ENTRY LI'!D70)</f>
        <v>0</v>
      </c>
      <c r="E70" s="40">
        <f>IF('KWh (Monthly) ENTRY LI'!E$5=0,0,D70+'KWh (Monthly) ENTRY LI'!E70)</f>
        <v>0</v>
      </c>
      <c r="F70" s="40">
        <f>IF('KWh (Monthly) ENTRY LI'!F$5=0,0,E70+'KWh (Monthly) ENTRY LI'!F70)</f>
        <v>0</v>
      </c>
      <c r="G70" s="40">
        <f>IF('KWh (Monthly) ENTRY LI'!G$5=0,0,F70+'KWh (Monthly) ENTRY LI'!G70)</f>
        <v>0</v>
      </c>
      <c r="H70" s="40">
        <f>IF('KWh (Monthly) ENTRY LI'!H$5=0,0,G70+'KWh (Monthly) ENTRY LI'!H70)</f>
        <v>0</v>
      </c>
      <c r="I70" s="40">
        <f>IF('KWh (Monthly) ENTRY LI'!I$5=0,0,H70+'KWh (Monthly) ENTRY LI'!I70)</f>
        <v>0</v>
      </c>
      <c r="J70" s="40">
        <f>IF('KWh (Monthly) ENTRY LI'!J$5=0,0,I70+'KWh (Monthly) ENTRY LI'!J70)</f>
        <v>0</v>
      </c>
      <c r="K70" s="40">
        <f>IF('KWh (Monthly) ENTRY LI'!K$5=0,0,J70+'KWh (Monthly) ENTRY LI'!K70)</f>
        <v>0</v>
      </c>
      <c r="L70" s="40">
        <f>IF('KWh (Monthly) ENTRY LI'!L$5=0,0,K70+'KWh (Monthly) ENTRY LI'!L70)</f>
        <v>0</v>
      </c>
      <c r="M70" s="40">
        <f>IF('KWh (Monthly) ENTRY LI'!M$5=0,0,L70+'KWh (Monthly) ENTRY LI'!M70)</f>
        <v>0</v>
      </c>
      <c r="N70" s="40">
        <f>IF('KWh (Monthly) ENTRY LI'!N$5=0,0,M70+'KWh (Monthly) ENTRY LI'!N70)</f>
        <v>0</v>
      </c>
      <c r="O70" s="40">
        <f>IF('KWh (Monthly) ENTRY LI'!O$5=0,0,N70+'KWh (Monthly) ENTRY LI'!O70)</f>
        <v>0</v>
      </c>
      <c r="P70" s="40">
        <f>IF('KWh (Monthly) ENTRY LI'!P$5=0,0,O70+'KWh (Monthly) ENTRY LI'!P70)</f>
        <v>0</v>
      </c>
      <c r="Q70" s="40">
        <f>IF('KWh (Monthly) ENTRY LI'!Q$5=0,0,P70+'KWh (Monthly) ENTRY LI'!Q70)</f>
        <v>0</v>
      </c>
      <c r="R70" s="40">
        <f>IF('KWh (Monthly) ENTRY LI'!R$5=0,0,Q70+'KWh (Monthly) ENTRY LI'!R70)</f>
        <v>0</v>
      </c>
      <c r="S70" s="40">
        <f>IF('KWh (Monthly) ENTRY LI'!S$5=0,0,R70+'KWh (Monthly) ENTRY LI'!S70)</f>
        <v>0</v>
      </c>
      <c r="T70" s="40">
        <f>IF('KWh (Monthly) ENTRY LI'!T$5=0,0,S70+'KWh (Monthly) ENTRY LI'!T70)</f>
        <v>0</v>
      </c>
      <c r="U70" s="113">
        <f>T70+'KWh (Monthly) ENTRY LI'!U70</f>
        <v>0</v>
      </c>
      <c r="V70" s="40">
        <f>IF('KWh (Monthly) ENTRY LI'!V$5=0,0,U70+'KWh (Monthly) ENTRY LI'!V70)</f>
        <v>0</v>
      </c>
      <c r="W70" s="40">
        <f>IF('KWh (Monthly) ENTRY LI'!W$5=0,0,V70+'KWh (Monthly) ENTRY LI'!W70)</f>
        <v>0</v>
      </c>
      <c r="X70" s="40">
        <f>IF('KWh (Monthly) ENTRY LI'!X$5=0,0,W70+'KWh (Monthly) ENTRY LI'!X70)</f>
        <v>0</v>
      </c>
      <c r="Y70" s="40">
        <f>IF('KWh (Monthly) ENTRY LI'!Y$5=0,0,X70+'KWh (Monthly) ENTRY LI'!Y70)</f>
        <v>0</v>
      </c>
      <c r="Z70" s="40">
        <f>IF('KWh (Monthly) ENTRY LI'!Z$5=0,0,Y70+'KWh (Monthly) ENTRY LI'!Z70)</f>
        <v>0</v>
      </c>
      <c r="AA70" s="40">
        <f>IF('KWh (Monthly) ENTRY LI'!AA$5=0,0,Z70+'KWh (Monthly) ENTRY LI'!AA70)</f>
        <v>0</v>
      </c>
      <c r="AB70" s="40">
        <f>IF('KWh (Monthly) ENTRY LI'!AB$5=0,0,AA70+'KWh (Monthly) ENTRY LI'!AB70)</f>
        <v>0</v>
      </c>
      <c r="AC70" s="40">
        <f>IF('KWh (Monthly) ENTRY LI'!AC$5=0,0,AB70+'KWh (Monthly) ENTRY LI'!AC70)</f>
        <v>0</v>
      </c>
      <c r="AD70" s="40">
        <f>IF('KWh (Monthly) ENTRY LI'!AD$5=0,0,AC70+'KWh (Monthly) ENTRY LI'!AD70)</f>
        <v>0</v>
      </c>
      <c r="AE70" s="40">
        <f>IF('KWh (Monthly) ENTRY LI'!AE$5=0,0,AD70+'KWh (Monthly) ENTRY LI'!AE70)</f>
        <v>0</v>
      </c>
      <c r="AF70" s="40">
        <f>IF('KWh (Monthly) ENTRY LI'!AF$5=0,0,AE70+'KWh (Monthly) ENTRY LI'!AF70)</f>
        <v>0</v>
      </c>
      <c r="AG70" s="40">
        <f>IF('KWh (Monthly) ENTRY LI'!AG$5=0,0,AF70+'KWh (Monthly) ENTRY LI'!AG70)</f>
        <v>0</v>
      </c>
      <c r="AH70" s="40">
        <f>IF('KWh (Monthly) ENTRY LI'!AH$5=0,0,AG70+'KWh (Monthly) ENTRY LI'!AH70)</f>
        <v>0</v>
      </c>
      <c r="AI70" s="40">
        <f>IF('KWh (Monthly) ENTRY LI'!AI$5=0,0,AH70+'KWh (Monthly) ENTRY LI'!AI70)</f>
        <v>0</v>
      </c>
      <c r="AJ70" s="40">
        <f>IF('KWh (Monthly) ENTRY LI'!AJ$5=0,0,AI70+'KWh (Monthly) ENTRY LI'!AJ70)</f>
        <v>0</v>
      </c>
      <c r="AK70" s="40">
        <f>IF('KWh (Monthly) ENTRY LI'!AK$5=0,0,AJ70+'KWh (Monthly) ENTRY LI'!AK70)</f>
        <v>0</v>
      </c>
      <c r="AL70" s="40">
        <f>IF('KWh (Monthly) ENTRY LI'!AL$5=0,0,AK70+'KWh (Monthly) ENTRY LI'!AL70)</f>
        <v>0</v>
      </c>
      <c r="AM70" s="40">
        <f>IF('KWh (Monthly) ENTRY LI'!AM$5=0,0,AL70+'KWh (Monthly) ENTRY LI'!AM70)</f>
        <v>0</v>
      </c>
      <c r="AN70" s="40">
        <f>IF('KWh (Monthly) ENTRY LI'!AN$5=0,0,AM70+'KWh (Monthly) ENTRY LI'!AN70)</f>
        <v>0</v>
      </c>
      <c r="AO70" s="83">
        <f>IF('KWh (Monthly) ENTRY LI'!AO$5=0,0,AN70+'KWh (Monthly) ENTRY LI'!AO70)</f>
        <v>0</v>
      </c>
      <c r="AP70" s="83">
        <f>IF('KWh (Monthly) ENTRY LI'!AP$5=0,0,AO70+'KWh (Monthly) ENTRY LI'!AP70)</f>
        <v>0</v>
      </c>
      <c r="AQ70" s="83">
        <f>IF('KWh (Monthly) ENTRY LI'!AQ$5=0,0,AP70+'KWh (Monthly) ENTRY LI'!AQ70)</f>
        <v>0</v>
      </c>
      <c r="AR70" s="83">
        <f>IF('KWh (Monthly) ENTRY LI'!AR$5=0,0,AQ70+'KWh (Monthly) ENTRY LI'!AR70)</f>
        <v>0</v>
      </c>
      <c r="AS70" s="83">
        <f>IF('KWh (Monthly) ENTRY LI'!AS$5=0,0,AR70+'KWh (Monthly) ENTRY LI'!AS70)</f>
        <v>0</v>
      </c>
      <c r="AT70" s="83">
        <f>IF('KWh (Monthly) ENTRY LI'!AT$5=0,0,AS70+'KWh (Monthly) ENTRY LI'!AT70)</f>
        <v>0</v>
      </c>
      <c r="AU70" s="83">
        <f>IF('KWh (Monthly) ENTRY LI'!AU$5=0,0,AT70+'KWh (Monthly) ENTRY LI'!AU70)</f>
        <v>0</v>
      </c>
      <c r="AV70" s="83">
        <f>IF('KWh (Monthly) ENTRY LI'!AV$5=0,0,AU70+'KWh (Monthly) ENTRY LI'!AV70)</f>
        <v>0</v>
      </c>
      <c r="AW70" s="83">
        <f>IF('KWh (Monthly) ENTRY LI'!AW$5=0,0,AV70+'KWh (Monthly) ENTRY LI'!AW70)</f>
        <v>0</v>
      </c>
      <c r="AX70" s="83">
        <f>IF('KWh (Monthly) ENTRY LI'!AX$5=0,0,AW70+'KWh (Monthly) ENTRY LI'!AX70)</f>
        <v>0</v>
      </c>
      <c r="AY70" s="83">
        <f>IF('KWh (Monthly) ENTRY LI'!AY$5=0,0,AX70+'KWh (Monthly) ENTRY LI'!AY70)</f>
        <v>0</v>
      </c>
      <c r="AZ70" s="83">
        <f>IF('KWh (Monthly) ENTRY LI'!AZ$5=0,0,AY70+'KWh (Monthly) ENTRY LI'!AZ70)</f>
        <v>0</v>
      </c>
      <c r="BA70" s="83">
        <f>IF('KWh (Monthly) ENTRY LI'!BA$5=0,0,AZ70+'KWh (Monthly) ENTRY LI'!BA70)</f>
        <v>0</v>
      </c>
      <c r="BB70" s="83">
        <f>IF('KWh (Monthly) ENTRY LI'!BB$5=0,0,BA70+'KWh (Monthly) ENTRY LI'!BB70)</f>
        <v>0</v>
      </c>
      <c r="BC70" s="83">
        <f>IF('KWh (Monthly) ENTRY LI'!BC$5=0,0,BB70+'KWh (Monthly) ENTRY LI'!BC70)</f>
        <v>0</v>
      </c>
      <c r="BD70" s="83">
        <f>IF('KWh (Monthly) ENTRY LI'!BD$5=0,0,BC70+'KWh (Monthly) ENTRY LI'!BD70)</f>
        <v>0</v>
      </c>
      <c r="BE70" s="83">
        <f>IF('KWh (Monthly) ENTRY LI'!BE$5=0,0,BD70+'KWh (Monthly) ENTRY LI'!BE70)</f>
        <v>0</v>
      </c>
      <c r="BF70" s="83">
        <f>IF('KWh (Monthly) ENTRY LI'!BF$5=0,0,BE70+'KWh (Monthly) ENTRY LI'!BF70)</f>
        <v>0</v>
      </c>
      <c r="BG70" s="83">
        <f>IF('KWh (Monthly) ENTRY LI'!BG$5=0,0,BF70+'KWh (Monthly) ENTRY LI'!BG70)</f>
        <v>0</v>
      </c>
      <c r="BH70" s="83">
        <f>IF('KWh (Monthly) ENTRY LI'!BH$5=0,0,BG70+'KWh (Monthly) ENTRY LI'!BH70)</f>
        <v>0</v>
      </c>
      <c r="BI70" s="83">
        <f>IF('KWh (Monthly) ENTRY LI'!BI$5=0,0,BH70+'KWh (Monthly) ENTRY LI'!BI70)</f>
        <v>0</v>
      </c>
      <c r="BJ70" s="83">
        <f>IF('KWh (Monthly) ENTRY LI'!BJ$5=0,0,BI70+'KWh (Monthly) ENTRY LI'!BJ70)</f>
        <v>0</v>
      </c>
      <c r="BK70" s="83">
        <f>IF('KWh (Monthly) ENTRY LI'!BK$5=0,0,BJ70+'KWh (Monthly) ENTRY LI'!BK70)</f>
        <v>0</v>
      </c>
      <c r="BL70" s="83">
        <f>IF('KWh (Monthly) ENTRY LI'!BL$5=0,0,BK70+'KWh (Monthly) ENTRY LI'!BL70)</f>
        <v>0</v>
      </c>
      <c r="BM70" s="83">
        <f>IF('KWh (Monthly) ENTRY LI'!BM$5=0,0,BL70+'KWh (Monthly) ENTRY LI'!BM70)</f>
        <v>0</v>
      </c>
      <c r="BN70" s="83">
        <f>IF('KWh (Monthly) ENTRY LI'!BN$5=0,0,BM70+'KWh (Monthly) ENTRY LI'!BN70)</f>
        <v>0</v>
      </c>
      <c r="BO70" s="83">
        <f>IF('KWh (Monthly) ENTRY LI'!BO$5=0,0,BN70+'KWh (Monthly) ENTRY LI'!BO70)</f>
        <v>0</v>
      </c>
      <c r="BP70" s="83">
        <f>IF('KWh (Monthly) ENTRY LI'!BP$5=0,0,BO70+'KWh (Monthly) ENTRY LI'!BP70)</f>
        <v>0</v>
      </c>
      <c r="BQ70" s="83">
        <f>IF('KWh (Monthly) ENTRY LI'!BQ$5=0,0,BP70+'KWh (Monthly) ENTRY LI'!BQ70)</f>
        <v>0</v>
      </c>
      <c r="BR70" s="83">
        <f>IF('KWh (Monthly) ENTRY LI'!BR$5=0,0,BQ70+'KWh (Monthly) ENTRY LI'!BR70)</f>
        <v>0</v>
      </c>
      <c r="BS70" s="83">
        <f>IF('KWh (Monthly) ENTRY LI'!BS$5=0,0,BR70+'KWh (Monthly) ENTRY LI'!BS70)</f>
        <v>0</v>
      </c>
      <c r="BT70" s="83">
        <f>IF('KWh (Monthly) ENTRY LI'!BT$5=0,0,BS70+'KWh (Monthly) ENTRY LI'!BT70)</f>
        <v>0</v>
      </c>
      <c r="BU70" s="83">
        <f>IF('KWh (Monthly) ENTRY LI'!BU$5=0,0,BT70+'KWh (Monthly) ENTRY LI'!BU70)</f>
        <v>0</v>
      </c>
      <c r="BV70" s="83">
        <f>IF('KWh (Monthly) ENTRY LI'!BV$5=0,0,BU70+'KWh (Monthly) ENTRY LI'!BV70)</f>
        <v>0</v>
      </c>
      <c r="BW70" s="83">
        <f>IF('KWh (Monthly) ENTRY LI'!BW$5=0,0,BV70+'KWh (Monthly) ENTRY LI'!BW70)</f>
        <v>0</v>
      </c>
      <c r="BX70" s="83">
        <f>IF('KWh (Monthly) ENTRY LI'!BX$5=0,0,BW70+'KWh (Monthly) ENTRY LI'!BX70)</f>
        <v>0</v>
      </c>
      <c r="BY70" s="83">
        <f>IF('KWh (Monthly) ENTRY LI'!BY$5=0,0,BX70+'KWh (Monthly) ENTRY LI'!BY70)</f>
        <v>0</v>
      </c>
      <c r="BZ70" s="83">
        <f>IF('KWh (Monthly) ENTRY LI'!BZ$5=0,0,BY70+'KWh (Monthly) ENTRY LI'!BZ70)</f>
        <v>0</v>
      </c>
      <c r="CA70" s="83">
        <f>IF('KWh (Monthly) ENTRY LI'!CA$5=0,0,BZ70+'KWh (Monthly) ENTRY LI'!CA70)</f>
        <v>0</v>
      </c>
      <c r="CB70" s="83">
        <f>IF('KWh (Monthly) ENTRY LI'!CB$5=0,0,CA70+'KWh (Monthly) ENTRY LI'!CB70)</f>
        <v>0</v>
      </c>
      <c r="CC70" s="83">
        <f>IF('KWh (Monthly) ENTRY LI'!CC$5=0,0,CB70+'KWh (Monthly) ENTRY LI'!CC70)</f>
        <v>0</v>
      </c>
      <c r="CD70" s="83">
        <f>IF('KWh (Monthly) ENTRY LI'!CD$5=0,0,CC70+'KWh (Monthly) ENTRY LI'!CD70)</f>
        <v>0</v>
      </c>
      <c r="CE70" s="83">
        <f>IF('KWh (Monthly) ENTRY LI'!CE$5=0,0,CD70+'KWh (Monthly) ENTRY LI'!CE70)</f>
        <v>0</v>
      </c>
      <c r="CF70" s="83">
        <f>IF('KWh (Monthly) ENTRY LI'!CF$5=0,0,CE70+'KWh (Monthly) ENTRY LI'!CF70)</f>
        <v>0</v>
      </c>
      <c r="CG70" s="83">
        <f>IF('KWh (Monthly) ENTRY LI'!CG$5=0,0,CF70+'KWh (Monthly) ENTRY LI'!CG70)</f>
        <v>0</v>
      </c>
      <c r="CH70" s="83">
        <f>IF('KWh (Monthly) ENTRY LI'!CH$5=0,0,CG70+'KWh (Monthly) ENTRY LI'!CH70)</f>
        <v>0</v>
      </c>
      <c r="CI70" s="83">
        <f>IF('KWh (Monthly) ENTRY LI'!CI$5=0,0,CH70+'KWh (Monthly) ENTRY LI'!CI70)</f>
        <v>0</v>
      </c>
      <c r="CJ70" s="83">
        <f>IF('KWh (Monthly) ENTRY LI'!CJ$5=0,0,CI70+'KWh (Monthly) ENTRY LI'!CJ70)</f>
        <v>0</v>
      </c>
    </row>
    <row r="71" spans="1:88" x14ac:dyDescent="0.25">
      <c r="A71" s="241"/>
      <c r="B71" s="37" t="s">
        <v>3</v>
      </c>
      <c r="C71" s="40">
        <f>IF('KWh (Monthly) ENTRY LI'!C$5=0,0,'KWh (Monthly) ENTRY LI'!C71)</f>
        <v>0</v>
      </c>
      <c r="D71" s="40">
        <f>IF('KWh (Monthly) ENTRY LI'!D$5=0,0,C71+'KWh (Monthly) ENTRY LI'!D71)</f>
        <v>0</v>
      </c>
      <c r="E71" s="40">
        <f>IF('KWh (Monthly) ENTRY LI'!E$5=0,0,D71+'KWh (Monthly) ENTRY LI'!E71)</f>
        <v>0</v>
      </c>
      <c r="F71" s="40">
        <f>IF('KWh (Monthly) ENTRY LI'!F$5=0,0,E71+'KWh (Monthly) ENTRY LI'!F71)</f>
        <v>0</v>
      </c>
      <c r="G71" s="40">
        <f>IF('KWh (Monthly) ENTRY LI'!G$5=0,0,F71+'KWh (Monthly) ENTRY LI'!G71)</f>
        <v>0</v>
      </c>
      <c r="H71" s="40">
        <f>IF('KWh (Monthly) ENTRY LI'!H$5=0,0,G71+'KWh (Monthly) ENTRY LI'!H71)</f>
        <v>0</v>
      </c>
      <c r="I71" s="40">
        <f>IF('KWh (Monthly) ENTRY LI'!I$5=0,0,H71+'KWh (Monthly) ENTRY LI'!I71)</f>
        <v>0</v>
      </c>
      <c r="J71" s="40">
        <f>IF('KWh (Monthly) ENTRY LI'!J$5=0,0,I71+'KWh (Monthly) ENTRY LI'!J71)</f>
        <v>0</v>
      </c>
      <c r="K71" s="40">
        <f>IF('KWh (Monthly) ENTRY LI'!K$5=0,0,J71+'KWh (Monthly) ENTRY LI'!K71)</f>
        <v>0</v>
      </c>
      <c r="L71" s="40">
        <f>IF('KWh (Monthly) ENTRY LI'!L$5=0,0,K71+'KWh (Monthly) ENTRY LI'!L71)</f>
        <v>0</v>
      </c>
      <c r="M71" s="40">
        <f>IF('KWh (Monthly) ENTRY LI'!M$5=0,0,L71+'KWh (Monthly) ENTRY LI'!M71)</f>
        <v>0</v>
      </c>
      <c r="N71" s="40">
        <f>IF('KWh (Monthly) ENTRY LI'!N$5=0,0,M71+'KWh (Monthly) ENTRY LI'!N71)</f>
        <v>0</v>
      </c>
      <c r="O71" s="40">
        <f>IF('KWh (Monthly) ENTRY LI'!O$5=0,0,N71+'KWh (Monthly) ENTRY LI'!O71)</f>
        <v>0</v>
      </c>
      <c r="P71" s="40">
        <f>IF('KWh (Monthly) ENTRY LI'!P$5=0,0,O71+'KWh (Monthly) ENTRY LI'!P71)</f>
        <v>0</v>
      </c>
      <c r="Q71" s="40">
        <f>IF('KWh (Monthly) ENTRY LI'!Q$5=0,0,P71+'KWh (Monthly) ENTRY LI'!Q71)</f>
        <v>0</v>
      </c>
      <c r="R71" s="40">
        <f>IF('KWh (Monthly) ENTRY LI'!R$5=0,0,Q71+'KWh (Monthly) ENTRY LI'!R71)</f>
        <v>0</v>
      </c>
      <c r="S71" s="40">
        <f>IF('KWh (Monthly) ENTRY LI'!S$5=0,0,R71+'KWh (Monthly) ENTRY LI'!S71)</f>
        <v>0</v>
      </c>
      <c r="T71" s="40">
        <f>IF('KWh (Monthly) ENTRY LI'!T$5=0,0,S71+'KWh (Monthly) ENTRY LI'!T71)</f>
        <v>0</v>
      </c>
      <c r="U71" s="113">
        <f>T71+'KWh (Monthly) ENTRY LI'!U71</f>
        <v>0</v>
      </c>
      <c r="V71" s="40">
        <f>IF('KWh (Monthly) ENTRY LI'!V$5=0,0,U71+'KWh (Monthly) ENTRY LI'!V71)</f>
        <v>0</v>
      </c>
      <c r="W71" s="40">
        <f>IF('KWh (Monthly) ENTRY LI'!W$5=0,0,V71+'KWh (Monthly) ENTRY LI'!W71)</f>
        <v>0</v>
      </c>
      <c r="X71" s="40">
        <f>IF('KWh (Monthly) ENTRY LI'!X$5=0,0,W71+'KWh (Monthly) ENTRY LI'!X71)</f>
        <v>0</v>
      </c>
      <c r="Y71" s="40">
        <f>IF('KWh (Monthly) ENTRY LI'!Y$5=0,0,X71+'KWh (Monthly) ENTRY LI'!Y71)</f>
        <v>0</v>
      </c>
      <c r="Z71" s="40">
        <f>IF('KWh (Monthly) ENTRY LI'!Z$5=0,0,Y71+'KWh (Monthly) ENTRY LI'!Z71)</f>
        <v>0</v>
      </c>
      <c r="AA71" s="40">
        <f>IF('KWh (Monthly) ENTRY LI'!AA$5=0,0,Z71+'KWh (Monthly) ENTRY LI'!AA71)</f>
        <v>0</v>
      </c>
      <c r="AB71" s="40">
        <f>IF('KWh (Monthly) ENTRY LI'!AB$5=0,0,AA71+'KWh (Monthly) ENTRY LI'!AB71)</f>
        <v>0</v>
      </c>
      <c r="AC71" s="40">
        <f>IF('KWh (Monthly) ENTRY LI'!AC$5=0,0,AB71+'KWh (Monthly) ENTRY LI'!AC71)</f>
        <v>0</v>
      </c>
      <c r="AD71" s="40">
        <f>IF('KWh (Monthly) ENTRY LI'!AD$5=0,0,AC71+'KWh (Monthly) ENTRY LI'!AD71)</f>
        <v>0</v>
      </c>
      <c r="AE71" s="40">
        <f>IF('KWh (Monthly) ENTRY LI'!AE$5=0,0,AD71+'KWh (Monthly) ENTRY LI'!AE71)</f>
        <v>0</v>
      </c>
      <c r="AF71" s="40">
        <f>IF('KWh (Monthly) ENTRY LI'!AF$5=0,0,AE71+'KWh (Monthly) ENTRY LI'!AF71)</f>
        <v>0</v>
      </c>
      <c r="AG71" s="40">
        <f>IF('KWh (Monthly) ENTRY LI'!AG$5=0,0,AF71+'KWh (Monthly) ENTRY LI'!AG71)</f>
        <v>0</v>
      </c>
      <c r="AH71" s="40">
        <f>IF('KWh (Monthly) ENTRY LI'!AH$5=0,0,AG71+'KWh (Monthly) ENTRY LI'!AH71)</f>
        <v>0</v>
      </c>
      <c r="AI71" s="40">
        <f>IF('KWh (Monthly) ENTRY LI'!AI$5=0,0,AH71+'KWh (Monthly) ENTRY LI'!AI71)</f>
        <v>0</v>
      </c>
      <c r="AJ71" s="40">
        <f>IF('KWh (Monthly) ENTRY LI'!AJ$5=0,0,AI71+'KWh (Monthly) ENTRY LI'!AJ71)</f>
        <v>0</v>
      </c>
      <c r="AK71" s="40">
        <f>IF('KWh (Monthly) ENTRY LI'!AK$5=0,0,AJ71+'KWh (Monthly) ENTRY LI'!AK71)</f>
        <v>0</v>
      </c>
      <c r="AL71" s="40">
        <f>IF('KWh (Monthly) ENTRY LI'!AL$5=0,0,AK71+'KWh (Monthly) ENTRY LI'!AL71)</f>
        <v>0</v>
      </c>
      <c r="AM71" s="40">
        <f>IF('KWh (Monthly) ENTRY LI'!AM$5=0,0,AL71+'KWh (Monthly) ENTRY LI'!AM71)</f>
        <v>0</v>
      </c>
      <c r="AN71" s="40">
        <f>IF('KWh (Monthly) ENTRY LI'!AN$5=0,0,AM71+'KWh (Monthly) ENTRY LI'!AN71)</f>
        <v>0</v>
      </c>
      <c r="AO71" s="83">
        <f>IF('KWh (Monthly) ENTRY LI'!AO$5=0,0,AN71+'KWh (Monthly) ENTRY LI'!AO71)</f>
        <v>0</v>
      </c>
      <c r="AP71" s="83">
        <f>IF('KWh (Monthly) ENTRY LI'!AP$5=0,0,AO71+'KWh (Monthly) ENTRY LI'!AP71)</f>
        <v>0</v>
      </c>
      <c r="AQ71" s="83">
        <f>IF('KWh (Monthly) ENTRY LI'!AQ$5=0,0,AP71+'KWh (Monthly) ENTRY LI'!AQ71)</f>
        <v>0</v>
      </c>
      <c r="AR71" s="83">
        <f>IF('KWh (Monthly) ENTRY LI'!AR$5=0,0,AQ71+'KWh (Monthly) ENTRY LI'!AR71)</f>
        <v>0</v>
      </c>
      <c r="AS71" s="83">
        <f>IF('KWh (Monthly) ENTRY LI'!AS$5=0,0,AR71+'KWh (Monthly) ENTRY LI'!AS71)</f>
        <v>0</v>
      </c>
      <c r="AT71" s="83">
        <f>IF('KWh (Monthly) ENTRY LI'!AT$5=0,0,AS71+'KWh (Monthly) ENTRY LI'!AT71)</f>
        <v>0</v>
      </c>
      <c r="AU71" s="83">
        <f>IF('KWh (Monthly) ENTRY LI'!AU$5=0,0,AT71+'KWh (Monthly) ENTRY LI'!AU71)</f>
        <v>0</v>
      </c>
      <c r="AV71" s="83">
        <f>IF('KWh (Monthly) ENTRY LI'!AV$5=0,0,AU71+'KWh (Monthly) ENTRY LI'!AV71)</f>
        <v>0</v>
      </c>
      <c r="AW71" s="83">
        <f>IF('KWh (Monthly) ENTRY LI'!AW$5=0,0,AV71+'KWh (Monthly) ENTRY LI'!AW71)</f>
        <v>0</v>
      </c>
      <c r="AX71" s="83">
        <f>IF('KWh (Monthly) ENTRY LI'!AX$5=0,0,AW71+'KWh (Monthly) ENTRY LI'!AX71)</f>
        <v>0</v>
      </c>
      <c r="AY71" s="83">
        <f>IF('KWh (Monthly) ENTRY LI'!AY$5=0,0,AX71+'KWh (Monthly) ENTRY LI'!AY71)</f>
        <v>0</v>
      </c>
      <c r="AZ71" s="83">
        <f>IF('KWh (Monthly) ENTRY LI'!AZ$5=0,0,AY71+'KWh (Monthly) ENTRY LI'!AZ71)</f>
        <v>0</v>
      </c>
      <c r="BA71" s="83">
        <f>IF('KWh (Monthly) ENTRY LI'!BA$5=0,0,AZ71+'KWh (Monthly) ENTRY LI'!BA71)</f>
        <v>0</v>
      </c>
      <c r="BB71" s="83">
        <f>IF('KWh (Monthly) ENTRY LI'!BB$5=0,0,BA71+'KWh (Monthly) ENTRY LI'!BB71)</f>
        <v>0</v>
      </c>
      <c r="BC71" s="83">
        <f>IF('KWh (Monthly) ENTRY LI'!BC$5=0,0,BB71+'KWh (Monthly) ENTRY LI'!BC71)</f>
        <v>0</v>
      </c>
      <c r="BD71" s="83">
        <f>IF('KWh (Monthly) ENTRY LI'!BD$5=0,0,BC71+'KWh (Monthly) ENTRY LI'!BD71)</f>
        <v>0</v>
      </c>
      <c r="BE71" s="83">
        <f>IF('KWh (Monthly) ENTRY LI'!BE$5=0,0,BD71+'KWh (Monthly) ENTRY LI'!BE71)</f>
        <v>0</v>
      </c>
      <c r="BF71" s="83">
        <f>IF('KWh (Monthly) ENTRY LI'!BF$5=0,0,BE71+'KWh (Monthly) ENTRY LI'!BF71)</f>
        <v>0</v>
      </c>
      <c r="BG71" s="83">
        <f>IF('KWh (Monthly) ENTRY LI'!BG$5=0,0,BF71+'KWh (Monthly) ENTRY LI'!BG71)</f>
        <v>0</v>
      </c>
      <c r="BH71" s="83">
        <f>IF('KWh (Monthly) ENTRY LI'!BH$5=0,0,BG71+'KWh (Monthly) ENTRY LI'!BH71)</f>
        <v>0</v>
      </c>
      <c r="BI71" s="83">
        <f>IF('KWh (Monthly) ENTRY LI'!BI$5=0,0,BH71+'KWh (Monthly) ENTRY LI'!BI71)</f>
        <v>0</v>
      </c>
      <c r="BJ71" s="83">
        <f>IF('KWh (Monthly) ENTRY LI'!BJ$5=0,0,BI71+'KWh (Monthly) ENTRY LI'!BJ71)</f>
        <v>0</v>
      </c>
      <c r="BK71" s="83">
        <f>IF('KWh (Monthly) ENTRY LI'!BK$5=0,0,BJ71+'KWh (Monthly) ENTRY LI'!BK71)</f>
        <v>0</v>
      </c>
      <c r="BL71" s="83">
        <f>IF('KWh (Monthly) ENTRY LI'!BL$5=0,0,BK71+'KWh (Monthly) ENTRY LI'!BL71)</f>
        <v>0</v>
      </c>
      <c r="BM71" s="83">
        <f>IF('KWh (Monthly) ENTRY LI'!BM$5=0,0,BL71+'KWh (Monthly) ENTRY LI'!BM71)</f>
        <v>0</v>
      </c>
      <c r="BN71" s="83">
        <f>IF('KWh (Monthly) ENTRY LI'!BN$5=0,0,BM71+'KWh (Monthly) ENTRY LI'!BN71)</f>
        <v>0</v>
      </c>
      <c r="BO71" s="83">
        <f>IF('KWh (Monthly) ENTRY LI'!BO$5=0,0,BN71+'KWh (Monthly) ENTRY LI'!BO71)</f>
        <v>0</v>
      </c>
      <c r="BP71" s="83">
        <f>IF('KWh (Monthly) ENTRY LI'!BP$5=0,0,BO71+'KWh (Monthly) ENTRY LI'!BP71)</f>
        <v>0</v>
      </c>
      <c r="BQ71" s="83">
        <f>IF('KWh (Monthly) ENTRY LI'!BQ$5=0,0,BP71+'KWh (Monthly) ENTRY LI'!BQ71)</f>
        <v>0</v>
      </c>
      <c r="BR71" s="83">
        <f>IF('KWh (Monthly) ENTRY LI'!BR$5=0,0,BQ71+'KWh (Monthly) ENTRY LI'!BR71)</f>
        <v>0</v>
      </c>
      <c r="BS71" s="83">
        <f>IF('KWh (Monthly) ENTRY LI'!BS$5=0,0,BR71+'KWh (Monthly) ENTRY LI'!BS71)</f>
        <v>0</v>
      </c>
      <c r="BT71" s="83">
        <f>IF('KWh (Monthly) ENTRY LI'!BT$5=0,0,BS71+'KWh (Monthly) ENTRY LI'!BT71)</f>
        <v>0</v>
      </c>
      <c r="BU71" s="83">
        <f>IF('KWh (Monthly) ENTRY LI'!BU$5=0,0,BT71+'KWh (Monthly) ENTRY LI'!BU71)</f>
        <v>0</v>
      </c>
      <c r="BV71" s="83">
        <f>IF('KWh (Monthly) ENTRY LI'!BV$5=0,0,BU71+'KWh (Monthly) ENTRY LI'!BV71)</f>
        <v>0</v>
      </c>
      <c r="BW71" s="83">
        <f>IF('KWh (Monthly) ENTRY LI'!BW$5=0,0,BV71+'KWh (Monthly) ENTRY LI'!BW71)</f>
        <v>0</v>
      </c>
      <c r="BX71" s="83">
        <f>IF('KWh (Monthly) ENTRY LI'!BX$5=0,0,BW71+'KWh (Monthly) ENTRY LI'!BX71)</f>
        <v>0</v>
      </c>
      <c r="BY71" s="83">
        <f>IF('KWh (Monthly) ENTRY LI'!BY$5=0,0,BX71+'KWh (Monthly) ENTRY LI'!BY71)</f>
        <v>0</v>
      </c>
      <c r="BZ71" s="83">
        <f>IF('KWh (Monthly) ENTRY LI'!BZ$5=0,0,BY71+'KWh (Monthly) ENTRY LI'!BZ71)</f>
        <v>0</v>
      </c>
      <c r="CA71" s="83">
        <f>IF('KWh (Monthly) ENTRY LI'!CA$5=0,0,BZ71+'KWh (Monthly) ENTRY LI'!CA71)</f>
        <v>0</v>
      </c>
      <c r="CB71" s="83">
        <f>IF('KWh (Monthly) ENTRY LI'!CB$5=0,0,CA71+'KWh (Monthly) ENTRY LI'!CB71)</f>
        <v>0</v>
      </c>
      <c r="CC71" s="83">
        <f>IF('KWh (Monthly) ENTRY LI'!CC$5=0,0,CB71+'KWh (Monthly) ENTRY LI'!CC71)</f>
        <v>0</v>
      </c>
      <c r="CD71" s="83">
        <f>IF('KWh (Monthly) ENTRY LI'!CD$5=0,0,CC71+'KWh (Monthly) ENTRY LI'!CD71)</f>
        <v>0</v>
      </c>
      <c r="CE71" s="83">
        <f>IF('KWh (Monthly) ENTRY LI'!CE$5=0,0,CD71+'KWh (Monthly) ENTRY LI'!CE71)</f>
        <v>0</v>
      </c>
      <c r="CF71" s="83">
        <f>IF('KWh (Monthly) ENTRY LI'!CF$5=0,0,CE71+'KWh (Monthly) ENTRY LI'!CF71)</f>
        <v>0</v>
      </c>
      <c r="CG71" s="83">
        <f>IF('KWh (Monthly) ENTRY LI'!CG$5=0,0,CF71+'KWh (Monthly) ENTRY LI'!CG71)</f>
        <v>0</v>
      </c>
      <c r="CH71" s="83">
        <f>IF('KWh (Monthly) ENTRY LI'!CH$5=0,0,CG71+'KWh (Monthly) ENTRY LI'!CH71)</f>
        <v>0</v>
      </c>
      <c r="CI71" s="83">
        <f>IF('KWh (Monthly) ENTRY LI'!CI$5=0,0,CH71+'KWh (Monthly) ENTRY LI'!CI71)</f>
        <v>0</v>
      </c>
      <c r="CJ71" s="83">
        <f>IF('KWh (Monthly) ENTRY LI'!CJ$5=0,0,CI71+'KWh (Monthly) ENTRY LI'!CJ71)</f>
        <v>0</v>
      </c>
    </row>
    <row r="72" spans="1:88" x14ac:dyDescent="0.25">
      <c r="A72" s="241"/>
      <c r="B72" s="37" t="s">
        <v>13</v>
      </c>
      <c r="C72" s="40">
        <f>IF('KWh (Monthly) ENTRY LI'!C$5=0,0,'KWh (Monthly) ENTRY LI'!C72)</f>
        <v>0</v>
      </c>
      <c r="D72" s="40">
        <f>IF('KWh (Monthly) ENTRY LI'!D$5=0,0,C72+'KWh (Monthly) ENTRY LI'!D72)</f>
        <v>0</v>
      </c>
      <c r="E72" s="40">
        <f>IF('KWh (Monthly) ENTRY LI'!E$5=0,0,D72+'KWh (Monthly) ENTRY LI'!E72)</f>
        <v>0</v>
      </c>
      <c r="F72" s="40">
        <f>IF('KWh (Monthly) ENTRY LI'!F$5=0,0,E72+'KWh (Monthly) ENTRY LI'!F72)</f>
        <v>0</v>
      </c>
      <c r="G72" s="40">
        <f>IF('KWh (Monthly) ENTRY LI'!G$5=0,0,F72+'KWh (Monthly) ENTRY LI'!G72)</f>
        <v>0</v>
      </c>
      <c r="H72" s="40">
        <f>IF('KWh (Monthly) ENTRY LI'!H$5=0,0,G72+'KWh (Monthly) ENTRY LI'!H72)</f>
        <v>0</v>
      </c>
      <c r="I72" s="40">
        <f>IF('KWh (Monthly) ENTRY LI'!I$5=0,0,H72+'KWh (Monthly) ENTRY LI'!I72)</f>
        <v>0</v>
      </c>
      <c r="J72" s="40">
        <f>IF('KWh (Monthly) ENTRY LI'!J$5=0,0,I72+'KWh (Monthly) ENTRY LI'!J72)</f>
        <v>0</v>
      </c>
      <c r="K72" s="40">
        <f>IF('KWh (Monthly) ENTRY LI'!K$5=0,0,J72+'KWh (Monthly) ENTRY LI'!K72)</f>
        <v>0</v>
      </c>
      <c r="L72" s="40">
        <f>IF('KWh (Monthly) ENTRY LI'!L$5=0,0,K72+'KWh (Monthly) ENTRY LI'!L72)</f>
        <v>0</v>
      </c>
      <c r="M72" s="40">
        <f>IF('KWh (Monthly) ENTRY LI'!M$5=0,0,L72+'KWh (Monthly) ENTRY LI'!M72)</f>
        <v>0</v>
      </c>
      <c r="N72" s="40">
        <f>IF('KWh (Monthly) ENTRY LI'!N$5=0,0,M72+'KWh (Monthly) ENTRY LI'!N72)</f>
        <v>0</v>
      </c>
      <c r="O72" s="40">
        <f>IF('KWh (Monthly) ENTRY LI'!O$5=0,0,N72+'KWh (Monthly) ENTRY LI'!O72)</f>
        <v>0</v>
      </c>
      <c r="P72" s="40">
        <f>IF('KWh (Monthly) ENTRY LI'!P$5=0,0,O72+'KWh (Monthly) ENTRY LI'!P72)</f>
        <v>0</v>
      </c>
      <c r="Q72" s="40">
        <f>IF('KWh (Monthly) ENTRY LI'!Q$5=0,0,P72+'KWh (Monthly) ENTRY LI'!Q72)</f>
        <v>0</v>
      </c>
      <c r="R72" s="40">
        <f>IF('KWh (Monthly) ENTRY LI'!R$5=0,0,Q72+'KWh (Monthly) ENTRY LI'!R72)</f>
        <v>0</v>
      </c>
      <c r="S72" s="40">
        <f>IF('KWh (Monthly) ENTRY LI'!S$5=0,0,R72+'KWh (Monthly) ENTRY LI'!S72)</f>
        <v>0</v>
      </c>
      <c r="T72" s="40">
        <f>IF('KWh (Monthly) ENTRY LI'!T$5=0,0,S72+'KWh (Monthly) ENTRY LI'!T72)</f>
        <v>0</v>
      </c>
      <c r="U72" s="113">
        <f>T72+'KWh (Monthly) ENTRY LI'!U72</f>
        <v>0</v>
      </c>
      <c r="V72" s="40">
        <f>IF('KWh (Monthly) ENTRY LI'!V$5=0,0,U72+'KWh (Monthly) ENTRY LI'!V72)</f>
        <v>0</v>
      </c>
      <c r="W72" s="40">
        <f>IF('KWh (Monthly) ENTRY LI'!W$5=0,0,V72+'KWh (Monthly) ENTRY LI'!W72)</f>
        <v>0</v>
      </c>
      <c r="X72" s="40">
        <f>IF('KWh (Monthly) ENTRY LI'!X$5=0,0,W72+'KWh (Monthly) ENTRY LI'!X72)</f>
        <v>0</v>
      </c>
      <c r="Y72" s="40">
        <f>IF('KWh (Monthly) ENTRY LI'!Y$5=0,0,X72+'KWh (Monthly) ENTRY LI'!Y72)</f>
        <v>0</v>
      </c>
      <c r="Z72" s="40">
        <f>IF('KWh (Monthly) ENTRY LI'!Z$5=0,0,Y72+'KWh (Monthly) ENTRY LI'!Z72)</f>
        <v>0</v>
      </c>
      <c r="AA72" s="40">
        <f>IF('KWh (Monthly) ENTRY LI'!AA$5=0,0,Z72+'KWh (Monthly) ENTRY LI'!AA72)</f>
        <v>86898.185655675625</v>
      </c>
      <c r="AB72" s="40">
        <f>IF('KWh (Monthly) ENTRY LI'!AB$5=0,0,AA72+'KWh (Monthly) ENTRY LI'!AB72)</f>
        <v>86898.185655675625</v>
      </c>
      <c r="AC72" s="40">
        <f>IF('KWh (Monthly) ENTRY LI'!AC$5=0,0,AB72+'KWh (Monthly) ENTRY LI'!AC72)</f>
        <v>86898.185655675625</v>
      </c>
      <c r="AD72" s="40">
        <f>IF('KWh (Monthly) ENTRY LI'!AD$5=0,0,AC72+'KWh (Monthly) ENTRY LI'!AD72)</f>
        <v>86898.185655675625</v>
      </c>
      <c r="AE72" s="40">
        <f>IF('KWh (Monthly) ENTRY LI'!AE$5=0,0,AD72+'KWh (Monthly) ENTRY LI'!AE72)</f>
        <v>86898.185655675625</v>
      </c>
      <c r="AF72" s="40">
        <f>IF('KWh (Monthly) ENTRY LI'!AF$5=0,0,AE72+'KWh (Monthly) ENTRY LI'!AF72)</f>
        <v>86898.185655675625</v>
      </c>
      <c r="AG72" s="40">
        <f>IF('KWh (Monthly) ENTRY LI'!AG$5=0,0,AF72+'KWh (Monthly) ENTRY LI'!AG72)</f>
        <v>86898.185655675625</v>
      </c>
      <c r="AH72" s="40">
        <f>IF('KWh (Monthly) ENTRY LI'!AH$5=0,0,AG72+'KWh (Monthly) ENTRY LI'!AH72)</f>
        <v>227313.45897800141</v>
      </c>
      <c r="AI72" s="40">
        <f>IF('KWh (Monthly) ENTRY LI'!AI$5=0,0,AH72+'KWh (Monthly) ENTRY LI'!AI72)</f>
        <v>276286.04402273789</v>
      </c>
      <c r="AJ72" s="40">
        <f>IF('KWh (Monthly) ENTRY LI'!AJ$5=0,0,AI72+'KWh (Monthly) ENTRY LI'!AJ72)</f>
        <v>384643.57957898744</v>
      </c>
      <c r="AK72" s="40">
        <f>IF('KWh (Monthly) ENTRY LI'!AK$5=0,0,AJ72+'KWh (Monthly) ENTRY LI'!AK72)</f>
        <v>384643.57957898744</v>
      </c>
      <c r="AL72" s="40">
        <f>IF('KWh (Monthly) ENTRY LI'!AL$5=0,0,AK72+'KWh (Monthly) ENTRY LI'!AL72)</f>
        <v>384643.57957898744</v>
      </c>
      <c r="AM72" s="40">
        <f>IF('KWh (Monthly) ENTRY LI'!AM$5=0,0,AL72+'KWh (Monthly) ENTRY LI'!AM72)</f>
        <v>384643.57957898744</v>
      </c>
      <c r="AN72" s="40">
        <f>IF('KWh (Monthly) ENTRY LI'!AN$5=0,0,AM72+'KWh (Monthly) ENTRY LI'!AN72)</f>
        <v>391677.234902739</v>
      </c>
      <c r="AO72" s="83">
        <f>IF('KWh (Monthly) ENTRY LI'!AO$5=0,0,AN72+'KWh (Monthly) ENTRY LI'!AO72)</f>
        <v>391677.234902739</v>
      </c>
      <c r="AP72" s="83">
        <f>IF('KWh (Monthly) ENTRY LI'!AP$5=0,0,AO72+'KWh (Monthly) ENTRY LI'!AP72)</f>
        <v>391677.234902739</v>
      </c>
      <c r="AQ72" s="83">
        <f>IF('KWh (Monthly) ENTRY LI'!AQ$5=0,0,AP72+'KWh (Monthly) ENTRY LI'!AQ72)</f>
        <v>391677.234902739</v>
      </c>
      <c r="AR72" s="83">
        <f>IF('KWh (Monthly) ENTRY LI'!AR$5=0,0,AQ72+'KWh (Monthly) ENTRY LI'!AR72)</f>
        <v>391677.234902739</v>
      </c>
      <c r="AS72" s="83">
        <f>IF('KWh (Monthly) ENTRY LI'!AS$5=0,0,AR72+'KWh (Monthly) ENTRY LI'!AS72)</f>
        <v>391677.234902739</v>
      </c>
      <c r="AT72" s="83">
        <f>IF('KWh (Monthly) ENTRY LI'!AT$5=0,0,AS72+'KWh (Monthly) ENTRY LI'!AT72)</f>
        <v>391677.234902739</v>
      </c>
      <c r="AU72" s="83">
        <f>IF('KWh (Monthly) ENTRY LI'!AU$5=0,0,AT72+'KWh (Monthly) ENTRY LI'!AU72)</f>
        <v>391677.234902739</v>
      </c>
      <c r="AV72" s="83">
        <f>IF('KWh (Monthly) ENTRY LI'!AV$5=0,0,AU72+'KWh (Monthly) ENTRY LI'!AV72)</f>
        <v>391677.234902739</v>
      </c>
      <c r="AW72" s="83">
        <f>IF('KWh (Monthly) ENTRY LI'!AW$5=0,0,AV72+'KWh (Monthly) ENTRY LI'!AW72)</f>
        <v>391677.234902739</v>
      </c>
      <c r="AX72" s="83">
        <f>IF('KWh (Monthly) ENTRY LI'!AX$5=0,0,AW72+'KWh (Monthly) ENTRY LI'!AX72)</f>
        <v>391677.234902739</v>
      </c>
      <c r="AY72" s="83">
        <f>IF('KWh (Monthly) ENTRY LI'!AY$5=0,0,AX72+'KWh (Monthly) ENTRY LI'!AY72)</f>
        <v>391677.234902739</v>
      </c>
      <c r="AZ72" s="83">
        <f>IF('KWh (Monthly) ENTRY LI'!AZ$5=0,0,AY72+'KWh (Monthly) ENTRY LI'!AZ72)</f>
        <v>391677.234902739</v>
      </c>
      <c r="BA72" s="83">
        <f>IF('KWh (Monthly) ENTRY LI'!BA$5=0,0,AZ72+'KWh (Monthly) ENTRY LI'!BA72)</f>
        <v>391677.234902739</v>
      </c>
      <c r="BB72" s="83">
        <f>IF('KWh (Monthly) ENTRY LI'!BB$5=0,0,BA72+'KWh (Monthly) ENTRY LI'!BB72)</f>
        <v>0</v>
      </c>
      <c r="BC72" s="83">
        <f>IF('KWh (Monthly) ENTRY LI'!BC$5=0,0,BB72+'KWh (Monthly) ENTRY LI'!BC72)</f>
        <v>0</v>
      </c>
      <c r="BD72" s="83">
        <f>IF('KWh (Monthly) ENTRY LI'!BD$5=0,0,BC72+'KWh (Monthly) ENTRY LI'!BD72)</f>
        <v>0</v>
      </c>
      <c r="BE72" s="83">
        <f>IF('KWh (Monthly) ENTRY LI'!BE$5=0,0,BD72+'KWh (Monthly) ENTRY LI'!BE72)</f>
        <v>0</v>
      </c>
      <c r="BF72" s="83">
        <f>IF('KWh (Monthly) ENTRY LI'!BF$5=0,0,BE72+'KWh (Monthly) ENTRY LI'!BF72)</f>
        <v>0</v>
      </c>
      <c r="BG72" s="83">
        <f>IF('KWh (Monthly) ENTRY LI'!BG$5=0,0,BF72+'KWh (Monthly) ENTRY LI'!BG72)</f>
        <v>0</v>
      </c>
      <c r="BH72" s="83">
        <f>IF('KWh (Monthly) ENTRY LI'!BH$5=0,0,BG72+'KWh (Monthly) ENTRY LI'!BH72)</f>
        <v>0</v>
      </c>
      <c r="BI72" s="83">
        <f>IF('KWh (Monthly) ENTRY LI'!BI$5=0,0,BH72+'KWh (Monthly) ENTRY LI'!BI72)</f>
        <v>0</v>
      </c>
      <c r="BJ72" s="83">
        <f>IF('KWh (Monthly) ENTRY LI'!BJ$5=0,0,BI72+'KWh (Monthly) ENTRY LI'!BJ72)</f>
        <v>0</v>
      </c>
      <c r="BK72" s="83">
        <f>IF('KWh (Monthly) ENTRY LI'!BK$5=0,0,BJ72+'KWh (Monthly) ENTRY LI'!BK72)</f>
        <v>0</v>
      </c>
      <c r="BL72" s="83">
        <f>IF('KWh (Monthly) ENTRY LI'!BL$5=0,0,BK72+'KWh (Monthly) ENTRY LI'!BL72)</f>
        <v>0</v>
      </c>
      <c r="BM72" s="83">
        <f>IF('KWh (Monthly) ENTRY LI'!BM$5=0,0,BL72+'KWh (Monthly) ENTRY LI'!BM72)</f>
        <v>0</v>
      </c>
      <c r="BN72" s="83">
        <f>IF('KWh (Monthly) ENTRY LI'!BN$5=0,0,BM72+'KWh (Monthly) ENTRY LI'!BN72)</f>
        <v>0</v>
      </c>
      <c r="BO72" s="83">
        <f>IF('KWh (Monthly) ENTRY LI'!BO$5=0,0,BN72+'KWh (Monthly) ENTRY LI'!BO72)</f>
        <v>0</v>
      </c>
      <c r="BP72" s="83">
        <f>IF('KWh (Monthly) ENTRY LI'!BP$5=0,0,BO72+'KWh (Monthly) ENTRY LI'!BP72)</f>
        <v>0</v>
      </c>
      <c r="BQ72" s="83">
        <f>IF('KWh (Monthly) ENTRY LI'!BQ$5=0,0,BP72+'KWh (Monthly) ENTRY LI'!BQ72)</f>
        <v>0</v>
      </c>
      <c r="BR72" s="83">
        <f>IF('KWh (Monthly) ENTRY LI'!BR$5=0,0,BQ72+'KWh (Monthly) ENTRY LI'!BR72)</f>
        <v>0</v>
      </c>
      <c r="BS72" s="83">
        <f>IF('KWh (Monthly) ENTRY LI'!BS$5=0,0,BR72+'KWh (Monthly) ENTRY LI'!BS72)</f>
        <v>0</v>
      </c>
      <c r="BT72" s="83">
        <f>IF('KWh (Monthly) ENTRY LI'!BT$5=0,0,BS72+'KWh (Monthly) ENTRY LI'!BT72)</f>
        <v>0</v>
      </c>
      <c r="BU72" s="83">
        <f>IF('KWh (Monthly) ENTRY LI'!BU$5=0,0,BT72+'KWh (Monthly) ENTRY LI'!BU72)</f>
        <v>0</v>
      </c>
      <c r="BV72" s="83">
        <f>IF('KWh (Monthly) ENTRY LI'!BV$5=0,0,BU72+'KWh (Monthly) ENTRY LI'!BV72)</f>
        <v>0</v>
      </c>
      <c r="BW72" s="83">
        <f>IF('KWh (Monthly) ENTRY LI'!BW$5=0,0,BV72+'KWh (Monthly) ENTRY LI'!BW72)</f>
        <v>0</v>
      </c>
      <c r="BX72" s="83">
        <f>IF('KWh (Monthly) ENTRY LI'!BX$5=0,0,BW72+'KWh (Monthly) ENTRY LI'!BX72)</f>
        <v>0</v>
      </c>
      <c r="BY72" s="83">
        <f>IF('KWh (Monthly) ENTRY LI'!BY$5=0,0,BX72+'KWh (Monthly) ENTRY LI'!BY72)</f>
        <v>0</v>
      </c>
      <c r="BZ72" s="83">
        <f>IF('KWh (Monthly) ENTRY LI'!BZ$5=0,0,BY72+'KWh (Monthly) ENTRY LI'!BZ72)</f>
        <v>0</v>
      </c>
      <c r="CA72" s="83">
        <f>IF('KWh (Monthly) ENTRY LI'!CA$5=0,0,BZ72+'KWh (Monthly) ENTRY LI'!CA72)</f>
        <v>0</v>
      </c>
      <c r="CB72" s="83">
        <f>IF('KWh (Monthly) ENTRY LI'!CB$5=0,0,CA72+'KWh (Monthly) ENTRY LI'!CB72)</f>
        <v>0</v>
      </c>
      <c r="CC72" s="83">
        <f>IF('KWh (Monthly) ENTRY LI'!CC$5=0,0,CB72+'KWh (Monthly) ENTRY LI'!CC72)</f>
        <v>0</v>
      </c>
      <c r="CD72" s="83">
        <f>IF('KWh (Monthly) ENTRY LI'!CD$5=0,0,CC72+'KWh (Monthly) ENTRY LI'!CD72)</f>
        <v>0</v>
      </c>
      <c r="CE72" s="83">
        <f>IF('KWh (Monthly) ENTRY LI'!CE$5=0,0,CD72+'KWh (Monthly) ENTRY LI'!CE72)</f>
        <v>0</v>
      </c>
      <c r="CF72" s="83">
        <f>IF('KWh (Monthly) ENTRY LI'!CF$5=0,0,CE72+'KWh (Monthly) ENTRY LI'!CF72)</f>
        <v>0</v>
      </c>
      <c r="CG72" s="83">
        <f>IF('KWh (Monthly) ENTRY LI'!CG$5=0,0,CF72+'KWh (Monthly) ENTRY LI'!CG72)</f>
        <v>0</v>
      </c>
      <c r="CH72" s="83">
        <f>IF('KWh (Monthly) ENTRY LI'!CH$5=0,0,CG72+'KWh (Monthly) ENTRY LI'!CH72)</f>
        <v>0</v>
      </c>
      <c r="CI72" s="83">
        <f>IF('KWh (Monthly) ENTRY LI'!CI$5=0,0,CH72+'KWh (Monthly) ENTRY LI'!CI72)</f>
        <v>0</v>
      </c>
      <c r="CJ72" s="83">
        <f>IF('KWh (Monthly) ENTRY LI'!CJ$5=0,0,CI72+'KWh (Monthly) ENTRY LI'!CJ72)</f>
        <v>0</v>
      </c>
    </row>
    <row r="73" spans="1:88" x14ac:dyDescent="0.25">
      <c r="A73" s="241"/>
      <c r="B73" s="37" t="s">
        <v>4</v>
      </c>
      <c r="C73" s="40">
        <f>IF('KWh (Monthly) ENTRY LI'!C$5=0,0,'KWh (Monthly) ENTRY LI'!C73)</f>
        <v>0</v>
      </c>
      <c r="D73" s="40">
        <f>IF('KWh (Monthly) ENTRY LI'!D$5=0,0,C73+'KWh (Monthly) ENTRY LI'!D73)</f>
        <v>0</v>
      </c>
      <c r="E73" s="40">
        <f>IF('KWh (Monthly) ENTRY LI'!E$5=0,0,D73+'KWh (Monthly) ENTRY LI'!E73)</f>
        <v>0</v>
      </c>
      <c r="F73" s="40">
        <f>IF('KWh (Monthly) ENTRY LI'!F$5=0,0,E73+'KWh (Monthly) ENTRY LI'!F73)</f>
        <v>0</v>
      </c>
      <c r="G73" s="40">
        <f>IF('KWh (Monthly) ENTRY LI'!G$5=0,0,F73+'KWh (Monthly) ENTRY LI'!G73)</f>
        <v>0</v>
      </c>
      <c r="H73" s="40">
        <f>IF('KWh (Monthly) ENTRY LI'!H$5=0,0,G73+'KWh (Monthly) ENTRY LI'!H73)</f>
        <v>0</v>
      </c>
      <c r="I73" s="40">
        <f>IF('KWh (Monthly) ENTRY LI'!I$5=0,0,H73+'KWh (Monthly) ENTRY LI'!I73)</f>
        <v>0</v>
      </c>
      <c r="J73" s="40">
        <f>IF('KWh (Monthly) ENTRY LI'!J$5=0,0,I73+'KWh (Monthly) ENTRY LI'!J73)</f>
        <v>0</v>
      </c>
      <c r="K73" s="40">
        <f>IF('KWh (Monthly) ENTRY LI'!K$5=0,0,J73+'KWh (Monthly) ENTRY LI'!K73)</f>
        <v>0</v>
      </c>
      <c r="L73" s="40">
        <f>IF('KWh (Monthly) ENTRY LI'!L$5=0,0,K73+'KWh (Monthly) ENTRY LI'!L73)</f>
        <v>0</v>
      </c>
      <c r="M73" s="40">
        <f>IF('KWh (Monthly) ENTRY LI'!M$5=0,0,L73+'KWh (Monthly) ENTRY LI'!M73)</f>
        <v>0</v>
      </c>
      <c r="N73" s="40">
        <f>IF('KWh (Monthly) ENTRY LI'!N$5=0,0,M73+'KWh (Monthly) ENTRY LI'!N73)</f>
        <v>0</v>
      </c>
      <c r="O73" s="40">
        <f>IF('KWh (Monthly) ENTRY LI'!O$5=0,0,N73+'KWh (Monthly) ENTRY LI'!O73)</f>
        <v>0</v>
      </c>
      <c r="P73" s="40">
        <f>IF('KWh (Monthly) ENTRY LI'!P$5=0,0,O73+'KWh (Monthly) ENTRY LI'!P73)</f>
        <v>0</v>
      </c>
      <c r="Q73" s="40">
        <f>IF('KWh (Monthly) ENTRY LI'!Q$5=0,0,P73+'KWh (Monthly) ENTRY LI'!Q73)</f>
        <v>0</v>
      </c>
      <c r="R73" s="40">
        <f>IF('KWh (Monthly) ENTRY LI'!R$5=0,0,Q73+'KWh (Monthly) ENTRY LI'!R73)</f>
        <v>0</v>
      </c>
      <c r="S73" s="40">
        <f>IF('KWh (Monthly) ENTRY LI'!S$5=0,0,R73+'KWh (Monthly) ENTRY LI'!S73)</f>
        <v>0</v>
      </c>
      <c r="T73" s="40">
        <f>IF('KWh (Monthly) ENTRY LI'!T$5=0,0,S73+'KWh (Monthly) ENTRY LI'!T73)</f>
        <v>0</v>
      </c>
      <c r="U73" s="113">
        <f>T73+'KWh (Monthly) ENTRY LI'!U73</f>
        <v>0</v>
      </c>
      <c r="V73" s="40">
        <f>IF('KWh (Monthly) ENTRY LI'!V$5=0,0,U73+'KWh (Monthly) ENTRY LI'!V73)</f>
        <v>0</v>
      </c>
      <c r="W73" s="40">
        <f>IF('KWh (Monthly) ENTRY LI'!W$5=0,0,V73+'KWh (Monthly) ENTRY LI'!W73)</f>
        <v>0</v>
      </c>
      <c r="X73" s="40">
        <f>IF('KWh (Monthly) ENTRY LI'!X$5=0,0,W73+'KWh (Monthly) ENTRY LI'!X73)</f>
        <v>0</v>
      </c>
      <c r="Y73" s="40">
        <f>IF('KWh (Monthly) ENTRY LI'!Y$5=0,0,X73+'KWh (Monthly) ENTRY LI'!Y73)</f>
        <v>0</v>
      </c>
      <c r="Z73" s="40">
        <f>IF('KWh (Monthly) ENTRY LI'!Z$5=0,0,Y73+'KWh (Monthly) ENTRY LI'!Z73)</f>
        <v>0</v>
      </c>
      <c r="AA73" s="40">
        <f>IF('KWh (Monthly) ENTRY LI'!AA$5=0,0,Z73+'KWh (Monthly) ENTRY LI'!AA73)</f>
        <v>0</v>
      </c>
      <c r="AB73" s="40">
        <f>IF('KWh (Monthly) ENTRY LI'!AB$5=0,0,AA73+'KWh (Monthly) ENTRY LI'!AB73)</f>
        <v>0</v>
      </c>
      <c r="AC73" s="40">
        <f>IF('KWh (Monthly) ENTRY LI'!AC$5=0,0,AB73+'KWh (Monthly) ENTRY LI'!AC73)</f>
        <v>0</v>
      </c>
      <c r="AD73" s="40">
        <f>IF('KWh (Monthly) ENTRY LI'!AD$5=0,0,AC73+'KWh (Monthly) ENTRY LI'!AD73)</f>
        <v>0</v>
      </c>
      <c r="AE73" s="40">
        <f>IF('KWh (Monthly) ENTRY LI'!AE$5=0,0,AD73+'KWh (Monthly) ENTRY LI'!AE73)</f>
        <v>0</v>
      </c>
      <c r="AF73" s="40">
        <f>IF('KWh (Monthly) ENTRY LI'!AF$5=0,0,AE73+'KWh (Monthly) ENTRY LI'!AF73)</f>
        <v>0</v>
      </c>
      <c r="AG73" s="40">
        <f>IF('KWh (Monthly) ENTRY LI'!AG$5=0,0,AF73+'KWh (Monthly) ENTRY LI'!AG73)</f>
        <v>0</v>
      </c>
      <c r="AH73" s="40">
        <f>IF('KWh (Monthly) ENTRY LI'!AH$5=0,0,AG73+'KWh (Monthly) ENTRY LI'!AH73)</f>
        <v>3716.5472666570749</v>
      </c>
      <c r="AI73" s="40">
        <f>IF('KWh (Monthly) ENTRY LI'!AI$5=0,0,AH73+'KWh (Monthly) ENTRY LI'!AI73)</f>
        <v>5012.7661378858611</v>
      </c>
      <c r="AJ73" s="40">
        <f>IF('KWh (Monthly) ENTRY LI'!AJ$5=0,0,AI73+'KWh (Monthly) ENTRY LI'!AJ73)</f>
        <v>7880.8010251508276</v>
      </c>
      <c r="AK73" s="40">
        <f>IF('KWh (Monthly) ENTRY LI'!AK$5=0,0,AJ73+'KWh (Monthly) ENTRY LI'!AK73)</f>
        <v>7880.8010251508276</v>
      </c>
      <c r="AL73" s="40">
        <f>IF('KWh (Monthly) ENTRY LI'!AL$5=0,0,AK73+'KWh (Monthly) ENTRY LI'!AL73)</f>
        <v>7880.8010251508276</v>
      </c>
      <c r="AM73" s="40">
        <f>IF('KWh (Monthly) ENTRY LI'!AM$5=0,0,AL73+'KWh (Monthly) ENTRY LI'!AM73)</f>
        <v>7880.8010251508276</v>
      </c>
      <c r="AN73" s="40">
        <f>IF('KWh (Monthly) ENTRY LI'!AN$5=0,0,AM73+'KWh (Monthly) ENTRY LI'!AN73)</f>
        <v>8066.9696081659376</v>
      </c>
      <c r="AO73" s="83">
        <f>IF('KWh (Monthly) ENTRY LI'!AO$5=0,0,AN73+'KWh (Monthly) ENTRY LI'!AO73)</f>
        <v>8066.9696081659376</v>
      </c>
      <c r="AP73" s="83">
        <f>IF('KWh (Monthly) ENTRY LI'!AP$5=0,0,AO73+'KWh (Monthly) ENTRY LI'!AP73)</f>
        <v>8066.9696081659376</v>
      </c>
      <c r="AQ73" s="83">
        <f>IF('KWh (Monthly) ENTRY LI'!AQ$5=0,0,AP73+'KWh (Monthly) ENTRY LI'!AQ73)</f>
        <v>8066.9696081659376</v>
      </c>
      <c r="AR73" s="83">
        <f>IF('KWh (Monthly) ENTRY LI'!AR$5=0,0,AQ73+'KWh (Monthly) ENTRY LI'!AR73)</f>
        <v>8066.9696081659376</v>
      </c>
      <c r="AS73" s="83">
        <f>IF('KWh (Monthly) ENTRY LI'!AS$5=0,0,AR73+'KWh (Monthly) ENTRY LI'!AS73)</f>
        <v>8066.9696081659376</v>
      </c>
      <c r="AT73" s="83">
        <f>IF('KWh (Monthly) ENTRY LI'!AT$5=0,0,AS73+'KWh (Monthly) ENTRY LI'!AT73)</f>
        <v>8066.9696081659376</v>
      </c>
      <c r="AU73" s="83">
        <f>IF('KWh (Monthly) ENTRY LI'!AU$5=0,0,AT73+'KWh (Monthly) ENTRY LI'!AU73)</f>
        <v>8066.9696081659376</v>
      </c>
      <c r="AV73" s="83">
        <f>IF('KWh (Monthly) ENTRY LI'!AV$5=0,0,AU73+'KWh (Monthly) ENTRY LI'!AV73)</f>
        <v>8066.9696081659376</v>
      </c>
      <c r="AW73" s="83">
        <f>IF('KWh (Monthly) ENTRY LI'!AW$5=0,0,AV73+'KWh (Monthly) ENTRY LI'!AW73)</f>
        <v>8066.9696081659376</v>
      </c>
      <c r="AX73" s="83">
        <f>IF('KWh (Monthly) ENTRY LI'!AX$5=0,0,AW73+'KWh (Monthly) ENTRY LI'!AX73)</f>
        <v>8066.9696081659376</v>
      </c>
      <c r="AY73" s="83">
        <f>IF('KWh (Monthly) ENTRY LI'!AY$5=0,0,AX73+'KWh (Monthly) ENTRY LI'!AY73)</f>
        <v>8066.9696081659376</v>
      </c>
      <c r="AZ73" s="83">
        <f>IF('KWh (Monthly) ENTRY LI'!AZ$5=0,0,AY73+'KWh (Monthly) ENTRY LI'!AZ73)</f>
        <v>8066.9696081659376</v>
      </c>
      <c r="BA73" s="83">
        <f>IF('KWh (Monthly) ENTRY LI'!BA$5=0,0,AZ73+'KWh (Monthly) ENTRY LI'!BA73)</f>
        <v>8066.9696081659376</v>
      </c>
      <c r="BB73" s="83">
        <f>IF('KWh (Monthly) ENTRY LI'!BB$5=0,0,BA73+'KWh (Monthly) ENTRY LI'!BB73)</f>
        <v>0</v>
      </c>
      <c r="BC73" s="83">
        <f>IF('KWh (Monthly) ENTRY LI'!BC$5=0,0,BB73+'KWh (Monthly) ENTRY LI'!BC73)</f>
        <v>0</v>
      </c>
      <c r="BD73" s="83">
        <f>IF('KWh (Monthly) ENTRY LI'!BD$5=0,0,BC73+'KWh (Monthly) ENTRY LI'!BD73)</f>
        <v>0</v>
      </c>
      <c r="BE73" s="83">
        <f>IF('KWh (Monthly) ENTRY LI'!BE$5=0,0,BD73+'KWh (Monthly) ENTRY LI'!BE73)</f>
        <v>0</v>
      </c>
      <c r="BF73" s="83">
        <f>IF('KWh (Monthly) ENTRY LI'!BF$5=0,0,BE73+'KWh (Monthly) ENTRY LI'!BF73)</f>
        <v>0</v>
      </c>
      <c r="BG73" s="83">
        <f>IF('KWh (Monthly) ENTRY LI'!BG$5=0,0,BF73+'KWh (Monthly) ENTRY LI'!BG73)</f>
        <v>0</v>
      </c>
      <c r="BH73" s="83">
        <f>IF('KWh (Monthly) ENTRY LI'!BH$5=0,0,BG73+'KWh (Monthly) ENTRY LI'!BH73)</f>
        <v>0</v>
      </c>
      <c r="BI73" s="83">
        <f>IF('KWh (Monthly) ENTRY LI'!BI$5=0,0,BH73+'KWh (Monthly) ENTRY LI'!BI73)</f>
        <v>0</v>
      </c>
      <c r="BJ73" s="83">
        <f>IF('KWh (Monthly) ENTRY LI'!BJ$5=0,0,BI73+'KWh (Monthly) ENTRY LI'!BJ73)</f>
        <v>0</v>
      </c>
      <c r="BK73" s="83">
        <f>IF('KWh (Monthly) ENTRY LI'!BK$5=0,0,BJ73+'KWh (Monthly) ENTRY LI'!BK73)</f>
        <v>0</v>
      </c>
      <c r="BL73" s="83">
        <f>IF('KWh (Monthly) ENTRY LI'!BL$5=0,0,BK73+'KWh (Monthly) ENTRY LI'!BL73)</f>
        <v>0</v>
      </c>
      <c r="BM73" s="83">
        <f>IF('KWh (Monthly) ENTRY LI'!BM$5=0,0,BL73+'KWh (Monthly) ENTRY LI'!BM73)</f>
        <v>0</v>
      </c>
      <c r="BN73" s="83">
        <f>IF('KWh (Monthly) ENTRY LI'!BN$5=0,0,BM73+'KWh (Monthly) ENTRY LI'!BN73)</f>
        <v>0</v>
      </c>
      <c r="BO73" s="83">
        <f>IF('KWh (Monthly) ENTRY LI'!BO$5=0,0,BN73+'KWh (Monthly) ENTRY LI'!BO73)</f>
        <v>0</v>
      </c>
      <c r="BP73" s="83">
        <f>IF('KWh (Monthly) ENTRY LI'!BP$5=0,0,BO73+'KWh (Monthly) ENTRY LI'!BP73)</f>
        <v>0</v>
      </c>
      <c r="BQ73" s="83">
        <f>IF('KWh (Monthly) ENTRY LI'!BQ$5=0,0,BP73+'KWh (Monthly) ENTRY LI'!BQ73)</f>
        <v>0</v>
      </c>
      <c r="BR73" s="83">
        <f>IF('KWh (Monthly) ENTRY LI'!BR$5=0,0,BQ73+'KWh (Monthly) ENTRY LI'!BR73)</f>
        <v>0</v>
      </c>
      <c r="BS73" s="83">
        <f>IF('KWh (Monthly) ENTRY LI'!BS$5=0,0,BR73+'KWh (Monthly) ENTRY LI'!BS73)</f>
        <v>0</v>
      </c>
      <c r="BT73" s="83">
        <f>IF('KWh (Monthly) ENTRY LI'!BT$5=0,0,BS73+'KWh (Monthly) ENTRY LI'!BT73)</f>
        <v>0</v>
      </c>
      <c r="BU73" s="83">
        <f>IF('KWh (Monthly) ENTRY LI'!BU$5=0,0,BT73+'KWh (Monthly) ENTRY LI'!BU73)</f>
        <v>0</v>
      </c>
      <c r="BV73" s="83">
        <f>IF('KWh (Monthly) ENTRY LI'!BV$5=0,0,BU73+'KWh (Monthly) ENTRY LI'!BV73)</f>
        <v>0</v>
      </c>
      <c r="BW73" s="83">
        <f>IF('KWh (Monthly) ENTRY LI'!BW$5=0,0,BV73+'KWh (Monthly) ENTRY LI'!BW73)</f>
        <v>0</v>
      </c>
      <c r="BX73" s="83">
        <f>IF('KWh (Monthly) ENTRY LI'!BX$5=0,0,BW73+'KWh (Monthly) ENTRY LI'!BX73)</f>
        <v>0</v>
      </c>
      <c r="BY73" s="83">
        <f>IF('KWh (Monthly) ENTRY LI'!BY$5=0,0,BX73+'KWh (Monthly) ENTRY LI'!BY73)</f>
        <v>0</v>
      </c>
      <c r="BZ73" s="83">
        <f>IF('KWh (Monthly) ENTRY LI'!BZ$5=0,0,BY73+'KWh (Monthly) ENTRY LI'!BZ73)</f>
        <v>0</v>
      </c>
      <c r="CA73" s="83">
        <f>IF('KWh (Monthly) ENTRY LI'!CA$5=0,0,BZ73+'KWh (Monthly) ENTRY LI'!CA73)</f>
        <v>0</v>
      </c>
      <c r="CB73" s="83">
        <f>IF('KWh (Monthly) ENTRY LI'!CB$5=0,0,CA73+'KWh (Monthly) ENTRY LI'!CB73)</f>
        <v>0</v>
      </c>
      <c r="CC73" s="83">
        <f>IF('KWh (Monthly) ENTRY LI'!CC$5=0,0,CB73+'KWh (Monthly) ENTRY LI'!CC73)</f>
        <v>0</v>
      </c>
      <c r="CD73" s="83">
        <f>IF('KWh (Monthly) ENTRY LI'!CD$5=0,0,CC73+'KWh (Monthly) ENTRY LI'!CD73)</f>
        <v>0</v>
      </c>
      <c r="CE73" s="83">
        <f>IF('KWh (Monthly) ENTRY LI'!CE$5=0,0,CD73+'KWh (Monthly) ENTRY LI'!CE73)</f>
        <v>0</v>
      </c>
      <c r="CF73" s="83">
        <f>IF('KWh (Monthly) ENTRY LI'!CF$5=0,0,CE73+'KWh (Monthly) ENTRY LI'!CF73)</f>
        <v>0</v>
      </c>
      <c r="CG73" s="83">
        <f>IF('KWh (Monthly) ENTRY LI'!CG$5=0,0,CF73+'KWh (Monthly) ENTRY LI'!CG73)</f>
        <v>0</v>
      </c>
      <c r="CH73" s="83">
        <f>IF('KWh (Monthly) ENTRY LI'!CH$5=0,0,CG73+'KWh (Monthly) ENTRY LI'!CH73)</f>
        <v>0</v>
      </c>
      <c r="CI73" s="83">
        <f>IF('KWh (Monthly) ENTRY LI'!CI$5=0,0,CH73+'KWh (Monthly) ENTRY LI'!CI73)</f>
        <v>0</v>
      </c>
      <c r="CJ73" s="83">
        <f>IF('KWh (Monthly) ENTRY LI'!CJ$5=0,0,CI73+'KWh (Monthly) ENTRY LI'!CJ73)</f>
        <v>0</v>
      </c>
    </row>
    <row r="74" spans="1:88" x14ac:dyDescent="0.25">
      <c r="A74" s="242"/>
      <c r="B74" s="37" t="s">
        <v>14</v>
      </c>
      <c r="C74" s="40">
        <f>IF('KWh (Monthly) ENTRY LI'!C$5=0,0,'KWh (Monthly) ENTRY LI'!C74)</f>
        <v>0</v>
      </c>
      <c r="D74" s="40">
        <f>IF('KWh (Monthly) ENTRY LI'!D$5=0,0,C74+'KWh (Monthly) ENTRY LI'!D74)</f>
        <v>0</v>
      </c>
      <c r="E74" s="40">
        <f>IF('KWh (Monthly) ENTRY LI'!E$5=0,0,D74+'KWh (Monthly) ENTRY LI'!E74)</f>
        <v>0</v>
      </c>
      <c r="F74" s="40">
        <f>IF('KWh (Monthly) ENTRY LI'!F$5=0,0,E74+'KWh (Monthly) ENTRY LI'!F74)</f>
        <v>0</v>
      </c>
      <c r="G74" s="40">
        <f>IF('KWh (Monthly) ENTRY LI'!G$5=0,0,F74+'KWh (Monthly) ENTRY LI'!G74)</f>
        <v>0</v>
      </c>
      <c r="H74" s="40">
        <f>IF('KWh (Monthly) ENTRY LI'!H$5=0,0,G74+'KWh (Monthly) ENTRY LI'!H74)</f>
        <v>0</v>
      </c>
      <c r="I74" s="40">
        <f>IF('KWh (Monthly) ENTRY LI'!I$5=0,0,H74+'KWh (Monthly) ENTRY LI'!I74)</f>
        <v>0</v>
      </c>
      <c r="J74" s="40">
        <f>IF('KWh (Monthly) ENTRY LI'!J$5=0,0,I74+'KWh (Monthly) ENTRY LI'!J74)</f>
        <v>0</v>
      </c>
      <c r="K74" s="40">
        <f>IF('KWh (Monthly) ENTRY LI'!K$5=0,0,J74+'KWh (Monthly) ENTRY LI'!K74)</f>
        <v>0</v>
      </c>
      <c r="L74" s="40">
        <f>IF('KWh (Monthly) ENTRY LI'!L$5=0,0,K74+'KWh (Monthly) ENTRY LI'!L74)</f>
        <v>0</v>
      </c>
      <c r="M74" s="40">
        <f>IF('KWh (Monthly) ENTRY LI'!M$5=0,0,L74+'KWh (Monthly) ENTRY LI'!M74)</f>
        <v>0</v>
      </c>
      <c r="N74" s="40">
        <f>IF('KWh (Monthly) ENTRY LI'!N$5=0,0,M74+'KWh (Monthly) ENTRY LI'!N74)</f>
        <v>0</v>
      </c>
      <c r="O74" s="40">
        <f>IF('KWh (Monthly) ENTRY LI'!O$5=0,0,N74+'KWh (Monthly) ENTRY LI'!O74)</f>
        <v>0</v>
      </c>
      <c r="P74" s="40">
        <f>IF('KWh (Monthly) ENTRY LI'!P$5=0,0,O74+'KWh (Monthly) ENTRY LI'!P74)</f>
        <v>0</v>
      </c>
      <c r="Q74" s="40">
        <f>IF('KWh (Monthly) ENTRY LI'!Q$5=0,0,P74+'KWh (Monthly) ENTRY LI'!Q74)</f>
        <v>0</v>
      </c>
      <c r="R74" s="40">
        <f>IF('KWh (Monthly) ENTRY LI'!R$5=0,0,Q74+'KWh (Monthly) ENTRY LI'!R74)</f>
        <v>0</v>
      </c>
      <c r="S74" s="40">
        <f>IF('KWh (Monthly) ENTRY LI'!S$5=0,0,R74+'KWh (Monthly) ENTRY LI'!S74)</f>
        <v>0</v>
      </c>
      <c r="T74" s="40">
        <f>IF('KWh (Monthly) ENTRY LI'!T$5=0,0,S74+'KWh (Monthly) ENTRY LI'!T74)</f>
        <v>0</v>
      </c>
      <c r="U74" s="113">
        <f>T74+'KWh (Monthly) ENTRY LI'!U74</f>
        <v>0</v>
      </c>
      <c r="V74" s="40">
        <f>IF('KWh (Monthly) ENTRY LI'!V$5=0,0,U74+'KWh (Monthly) ENTRY LI'!V74)</f>
        <v>0</v>
      </c>
      <c r="W74" s="40">
        <f>IF('KWh (Monthly) ENTRY LI'!W$5=0,0,V74+'KWh (Monthly) ENTRY LI'!W74)</f>
        <v>0</v>
      </c>
      <c r="X74" s="40">
        <f>IF('KWh (Monthly) ENTRY LI'!X$5=0,0,W74+'KWh (Monthly) ENTRY LI'!X74)</f>
        <v>0</v>
      </c>
      <c r="Y74" s="40">
        <f>IF('KWh (Monthly) ENTRY LI'!Y$5=0,0,X74+'KWh (Monthly) ENTRY LI'!Y74)</f>
        <v>0</v>
      </c>
      <c r="Z74" s="40">
        <f>IF('KWh (Monthly) ENTRY LI'!Z$5=0,0,Y74+'KWh (Monthly) ENTRY LI'!Z74)</f>
        <v>0</v>
      </c>
      <c r="AA74" s="40">
        <f>IF('KWh (Monthly) ENTRY LI'!AA$5=0,0,Z74+'KWh (Monthly) ENTRY LI'!AA74)</f>
        <v>0</v>
      </c>
      <c r="AB74" s="40">
        <f>IF('KWh (Monthly) ENTRY LI'!AB$5=0,0,AA74+'KWh (Monthly) ENTRY LI'!AB74)</f>
        <v>0</v>
      </c>
      <c r="AC74" s="40">
        <f>IF('KWh (Monthly) ENTRY LI'!AC$5=0,0,AB74+'KWh (Monthly) ENTRY LI'!AC74)</f>
        <v>0</v>
      </c>
      <c r="AD74" s="40">
        <f>IF('KWh (Monthly) ENTRY LI'!AD$5=0,0,AC74+'KWh (Monthly) ENTRY LI'!AD74)</f>
        <v>0</v>
      </c>
      <c r="AE74" s="40">
        <f>IF('KWh (Monthly) ENTRY LI'!AE$5=0,0,AD74+'KWh (Monthly) ENTRY LI'!AE74)</f>
        <v>0</v>
      </c>
      <c r="AF74" s="40">
        <f>IF('KWh (Monthly) ENTRY LI'!AF$5=0,0,AE74+'KWh (Monthly) ENTRY LI'!AF74)</f>
        <v>0</v>
      </c>
      <c r="AG74" s="40">
        <f>IF('KWh (Monthly) ENTRY LI'!AG$5=0,0,AF74+'KWh (Monthly) ENTRY LI'!AG74)</f>
        <v>0</v>
      </c>
      <c r="AH74" s="40">
        <f>IF('KWh (Monthly) ENTRY LI'!AH$5=0,0,AG74+'KWh (Monthly) ENTRY LI'!AH74)</f>
        <v>0</v>
      </c>
      <c r="AI74" s="40">
        <f>IF('KWh (Monthly) ENTRY LI'!AI$5=0,0,AH74+'KWh (Monthly) ENTRY LI'!AI74)</f>
        <v>0</v>
      </c>
      <c r="AJ74" s="40">
        <f>IF('KWh (Monthly) ENTRY LI'!AJ$5=0,0,AI74+'KWh (Monthly) ENTRY LI'!AJ74)</f>
        <v>0</v>
      </c>
      <c r="AK74" s="40">
        <f>IF('KWh (Monthly) ENTRY LI'!AK$5=0,0,AJ74+'KWh (Monthly) ENTRY LI'!AK74)</f>
        <v>0</v>
      </c>
      <c r="AL74" s="40">
        <f>IF('KWh (Monthly) ENTRY LI'!AL$5=0,0,AK74+'KWh (Monthly) ENTRY LI'!AL74)</f>
        <v>0</v>
      </c>
      <c r="AM74" s="40">
        <f>IF('KWh (Monthly) ENTRY LI'!AM$5=0,0,AL74+'KWh (Monthly) ENTRY LI'!AM74)</f>
        <v>0</v>
      </c>
      <c r="AN74" s="40">
        <f>IF('KWh (Monthly) ENTRY LI'!AN$5=0,0,AM74+'KWh (Monthly) ENTRY LI'!AN74)</f>
        <v>0</v>
      </c>
      <c r="AO74" s="83">
        <f>IF('KWh (Monthly) ENTRY LI'!AO$5=0,0,AN74+'KWh (Monthly) ENTRY LI'!AO74)</f>
        <v>0</v>
      </c>
      <c r="AP74" s="83">
        <f>IF('KWh (Monthly) ENTRY LI'!AP$5=0,0,AO74+'KWh (Monthly) ENTRY LI'!AP74)</f>
        <v>0</v>
      </c>
      <c r="AQ74" s="83">
        <f>IF('KWh (Monthly) ENTRY LI'!AQ$5=0,0,AP74+'KWh (Monthly) ENTRY LI'!AQ74)</f>
        <v>0</v>
      </c>
      <c r="AR74" s="83">
        <f>IF('KWh (Monthly) ENTRY LI'!AR$5=0,0,AQ74+'KWh (Monthly) ENTRY LI'!AR74)</f>
        <v>0</v>
      </c>
      <c r="AS74" s="83">
        <f>IF('KWh (Monthly) ENTRY LI'!AS$5=0,0,AR74+'KWh (Monthly) ENTRY LI'!AS74)</f>
        <v>0</v>
      </c>
      <c r="AT74" s="83">
        <f>IF('KWh (Monthly) ENTRY LI'!AT$5=0,0,AS74+'KWh (Monthly) ENTRY LI'!AT74)</f>
        <v>0</v>
      </c>
      <c r="AU74" s="83">
        <f>IF('KWh (Monthly) ENTRY LI'!AU$5=0,0,AT74+'KWh (Monthly) ENTRY LI'!AU74)</f>
        <v>0</v>
      </c>
      <c r="AV74" s="83">
        <f>IF('KWh (Monthly) ENTRY LI'!AV$5=0,0,AU74+'KWh (Monthly) ENTRY LI'!AV74)</f>
        <v>0</v>
      </c>
      <c r="AW74" s="83">
        <f>IF('KWh (Monthly) ENTRY LI'!AW$5=0,0,AV74+'KWh (Monthly) ENTRY LI'!AW74)</f>
        <v>0</v>
      </c>
      <c r="AX74" s="83">
        <f>IF('KWh (Monthly) ENTRY LI'!AX$5=0,0,AW74+'KWh (Monthly) ENTRY LI'!AX74)</f>
        <v>0</v>
      </c>
      <c r="AY74" s="83">
        <f>IF('KWh (Monthly) ENTRY LI'!AY$5=0,0,AX74+'KWh (Monthly) ENTRY LI'!AY74)</f>
        <v>0</v>
      </c>
      <c r="AZ74" s="83">
        <f>IF('KWh (Monthly) ENTRY LI'!AZ$5=0,0,AY74+'KWh (Monthly) ENTRY LI'!AZ74)</f>
        <v>0</v>
      </c>
      <c r="BA74" s="83">
        <f>IF('KWh (Monthly) ENTRY LI'!BA$5=0,0,AZ74+'KWh (Monthly) ENTRY LI'!BA74)</f>
        <v>0</v>
      </c>
      <c r="BB74" s="83">
        <f>IF('KWh (Monthly) ENTRY LI'!BB$5=0,0,BA74+'KWh (Monthly) ENTRY LI'!BB74)</f>
        <v>0</v>
      </c>
      <c r="BC74" s="83">
        <f>IF('KWh (Monthly) ENTRY LI'!BC$5=0,0,BB74+'KWh (Monthly) ENTRY LI'!BC74)</f>
        <v>0</v>
      </c>
      <c r="BD74" s="83">
        <f>IF('KWh (Monthly) ENTRY LI'!BD$5=0,0,BC74+'KWh (Monthly) ENTRY LI'!BD74)</f>
        <v>0</v>
      </c>
      <c r="BE74" s="83">
        <f>IF('KWh (Monthly) ENTRY LI'!BE$5=0,0,BD74+'KWh (Monthly) ENTRY LI'!BE74)</f>
        <v>0</v>
      </c>
      <c r="BF74" s="83">
        <f>IF('KWh (Monthly) ENTRY LI'!BF$5=0,0,BE74+'KWh (Monthly) ENTRY LI'!BF74)</f>
        <v>0</v>
      </c>
      <c r="BG74" s="83">
        <f>IF('KWh (Monthly) ENTRY LI'!BG$5=0,0,BF74+'KWh (Monthly) ENTRY LI'!BG74)</f>
        <v>0</v>
      </c>
      <c r="BH74" s="83">
        <f>IF('KWh (Monthly) ENTRY LI'!BH$5=0,0,BG74+'KWh (Monthly) ENTRY LI'!BH74)</f>
        <v>0</v>
      </c>
      <c r="BI74" s="83">
        <f>IF('KWh (Monthly) ENTRY LI'!BI$5=0,0,BH74+'KWh (Monthly) ENTRY LI'!BI74)</f>
        <v>0</v>
      </c>
      <c r="BJ74" s="83">
        <f>IF('KWh (Monthly) ENTRY LI'!BJ$5=0,0,BI74+'KWh (Monthly) ENTRY LI'!BJ74)</f>
        <v>0</v>
      </c>
      <c r="BK74" s="83">
        <f>IF('KWh (Monthly) ENTRY LI'!BK$5=0,0,BJ74+'KWh (Monthly) ENTRY LI'!BK74)</f>
        <v>0</v>
      </c>
      <c r="BL74" s="83">
        <f>IF('KWh (Monthly) ENTRY LI'!BL$5=0,0,BK74+'KWh (Monthly) ENTRY LI'!BL74)</f>
        <v>0</v>
      </c>
      <c r="BM74" s="83">
        <f>IF('KWh (Monthly) ENTRY LI'!BM$5=0,0,BL74+'KWh (Monthly) ENTRY LI'!BM74)</f>
        <v>0</v>
      </c>
      <c r="BN74" s="83">
        <f>IF('KWh (Monthly) ENTRY LI'!BN$5=0,0,BM74+'KWh (Monthly) ENTRY LI'!BN74)</f>
        <v>0</v>
      </c>
      <c r="BO74" s="83">
        <f>IF('KWh (Monthly) ENTRY LI'!BO$5=0,0,BN74+'KWh (Monthly) ENTRY LI'!BO74)</f>
        <v>0</v>
      </c>
      <c r="BP74" s="83">
        <f>IF('KWh (Monthly) ENTRY LI'!BP$5=0,0,BO74+'KWh (Monthly) ENTRY LI'!BP74)</f>
        <v>0</v>
      </c>
      <c r="BQ74" s="83">
        <f>IF('KWh (Monthly) ENTRY LI'!BQ$5=0,0,BP74+'KWh (Monthly) ENTRY LI'!BQ74)</f>
        <v>0</v>
      </c>
      <c r="BR74" s="83">
        <f>IF('KWh (Monthly) ENTRY LI'!BR$5=0,0,BQ74+'KWh (Monthly) ENTRY LI'!BR74)</f>
        <v>0</v>
      </c>
      <c r="BS74" s="83">
        <f>IF('KWh (Monthly) ENTRY LI'!BS$5=0,0,BR74+'KWh (Monthly) ENTRY LI'!BS74)</f>
        <v>0</v>
      </c>
      <c r="BT74" s="83">
        <f>IF('KWh (Monthly) ENTRY LI'!BT$5=0,0,BS74+'KWh (Monthly) ENTRY LI'!BT74)</f>
        <v>0</v>
      </c>
      <c r="BU74" s="83">
        <f>IF('KWh (Monthly) ENTRY LI'!BU$5=0,0,BT74+'KWh (Monthly) ENTRY LI'!BU74)</f>
        <v>0</v>
      </c>
      <c r="BV74" s="83">
        <f>IF('KWh (Monthly) ENTRY LI'!BV$5=0,0,BU74+'KWh (Monthly) ENTRY LI'!BV74)</f>
        <v>0</v>
      </c>
      <c r="BW74" s="83">
        <f>IF('KWh (Monthly) ENTRY LI'!BW$5=0,0,BV74+'KWh (Monthly) ENTRY LI'!BW74)</f>
        <v>0</v>
      </c>
      <c r="BX74" s="83">
        <f>IF('KWh (Monthly) ENTRY LI'!BX$5=0,0,BW74+'KWh (Monthly) ENTRY LI'!BX74)</f>
        <v>0</v>
      </c>
      <c r="BY74" s="83">
        <f>IF('KWh (Monthly) ENTRY LI'!BY$5=0,0,BX74+'KWh (Monthly) ENTRY LI'!BY74)</f>
        <v>0</v>
      </c>
      <c r="BZ74" s="83">
        <f>IF('KWh (Monthly) ENTRY LI'!BZ$5=0,0,BY74+'KWh (Monthly) ENTRY LI'!BZ74)</f>
        <v>0</v>
      </c>
      <c r="CA74" s="83">
        <f>IF('KWh (Monthly) ENTRY LI'!CA$5=0,0,BZ74+'KWh (Monthly) ENTRY LI'!CA74)</f>
        <v>0</v>
      </c>
      <c r="CB74" s="83">
        <f>IF('KWh (Monthly) ENTRY LI'!CB$5=0,0,CA74+'KWh (Monthly) ENTRY LI'!CB74)</f>
        <v>0</v>
      </c>
      <c r="CC74" s="83">
        <f>IF('KWh (Monthly) ENTRY LI'!CC$5=0,0,CB74+'KWh (Monthly) ENTRY LI'!CC74)</f>
        <v>0</v>
      </c>
      <c r="CD74" s="83">
        <f>IF('KWh (Monthly) ENTRY LI'!CD$5=0,0,CC74+'KWh (Monthly) ENTRY LI'!CD74)</f>
        <v>0</v>
      </c>
      <c r="CE74" s="83">
        <f>IF('KWh (Monthly) ENTRY LI'!CE$5=0,0,CD74+'KWh (Monthly) ENTRY LI'!CE74)</f>
        <v>0</v>
      </c>
      <c r="CF74" s="83">
        <f>IF('KWh (Monthly) ENTRY LI'!CF$5=0,0,CE74+'KWh (Monthly) ENTRY LI'!CF74)</f>
        <v>0</v>
      </c>
      <c r="CG74" s="83">
        <f>IF('KWh (Monthly) ENTRY LI'!CG$5=0,0,CF74+'KWh (Monthly) ENTRY LI'!CG74)</f>
        <v>0</v>
      </c>
      <c r="CH74" s="83">
        <f>IF('KWh (Monthly) ENTRY LI'!CH$5=0,0,CG74+'KWh (Monthly) ENTRY LI'!CH74)</f>
        <v>0</v>
      </c>
      <c r="CI74" s="83">
        <f>IF('KWh (Monthly) ENTRY LI'!CI$5=0,0,CH74+'KWh (Monthly) ENTRY LI'!CI74)</f>
        <v>0</v>
      </c>
      <c r="CJ74" s="83">
        <f>IF('KWh (Monthly) ENTRY LI'!CJ$5=0,0,CI74+'KWh (Monthly) ENTRY LI'!CJ74)</f>
        <v>0</v>
      </c>
    </row>
    <row r="75" spans="1:88" x14ac:dyDescent="0.25">
      <c r="A75" s="242"/>
      <c r="B75" s="37" t="s">
        <v>15</v>
      </c>
      <c r="C75" s="40">
        <f>IF('KWh (Monthly) ENTRY LI'!C$5=0,0,'KWh (Monthly) ENTRY LI'!C75)</f>
        <v>0</v>
      </c>
      <c r="D75" s="40">
        <f>IF('KWh (Monthly) ENTRY LI'!D$5=0,0,C75+'KWh (Monthly) ENTRY LI'!D75)</f>
        <v>0</v>
      </c>
      <c r="E75" s="40">
        <f>IF('KWh (Monthly) ENTRY LI'!E$5=0,0,D75+'KWh (Monthly) ENTRY LI'!E75)</f>
        <v>0</v>
      </c>
      <c r="F75" s="40">
        <f>IF('KWh (Monthly) ENTRY LI'!F$5=0,0,E75+'KWh (Monthly) ENTRY LI'!F75)</f>
        <v>0</v>
      </c>
      <c r="G75" s="40">
        <f>IF('KWh (Monthly) ENTRY LI'!G$5=0,0,F75+'KWh (Monthly) ENTRY LI'!G75)</f>
        <v>0</v>
      </c>
      <c r="H75" s="40">
        <f>IF('KWh (Monthly) ENTRY LI'!H$5=0,0,G75+'KWh (Monthly) ENTRY LI'!H75)</f>
        <v>0</v>
      </c>
      <c r="I75" s="40">
        <f>IF('KWh (Monthly) ENTRY LI'!I$5=0,0,H75+'KWh (Monthly) ENTRY LI'!I75)</f>
        <v>0</v>
      </c>
      <c r="J75" s="40">
        <f>IF('KWh (Monthly) ENTRY LI'!J$5=0,0,I75+'KWh (Monthly) ENTRY LI'!J75)</f>
        <v>0</v>
      </c>
      <c r="K75" s="40">
        <f>IF('KWh (Monthly) ENTRY LI'!K$5=0,0,J75+'KWh (Monthly) ENTRY LI'!K75)</f>
        <v>0</v>
      </c>
      <c r="L75" s="40">
        <f>IF('KWh (Monthly) ENTRY LI'!L$5=0,0,K75+'KWh (Monthly) ENTRY LI'!L75)</f>
        <v>0</v>
      </c>
      <c r="M75" s="40">
        <f>IF('KWh (Monthly) ENTRY LI'!M$5=0,0,L75+'KWh (Monthly) ENTRY LI'!M75)</f>
        <v>0</v>
      </c>
      <c r="N75" s="40">
        <f>IF('KWh (Monthly) ENTRY LI'!N$5=0,0,M75+'KWh (Monthly) ENTRY LI'!N75)</f>
        <v>0</v>
      </c>
      <c r="O75" s="40">
        <f>IF('KWh (Monthly) ENTRY LI'!O$5=0,0,N75+'KWh (Monthly) ENTRY LI'!O75)</f>
        <v>0</v>
      </c>
      <c r="P75" s="40">
        <f>IF('KWh (Monthly) ENTRY LI'!P$5=0,0,O75+'KWh (Monthly) ENTRY LI'!P75)</f>
        <v>0</v>
      </c>
      <c r="Q75" s="40">
        <f>IF('KWh (Monthly) ENTRY LI'!Q$5=0,0,P75+'KWh (Monthly) ENTRY LI'!Q75)</f>
        <v>0</v>
      </c>
      <c r="R75" s="40">
        <f>IF('KWh (Monthly) ENTRY LI'!R$5=0,0,Q75+'KWh (Monthly) ENTRY LI'!R75)</f>
        <v>0</v>
      </c>
      <c r="S75" s="40">
        <f>IF('KWh (Monthly) ENTRY LI'!S$5=0,0,R75+'KWh (Monthly) ENTRY LI'!S75)</f>
        <v>0</v>
      </c>
      <c r="T75" s="40">
        <f>IF('KWh (Monthly) ENTRY LI'!T$5=0,0,S75+'KWh (Monthly) ENTRY LI'!T75)</f>
        <v>0</v>
      </c>
      <c r="U75" s="113">
        <f>T75+'KWh (Monthly) ENTRY LI'!U75</f>
        <v>0</v>
      </c>
      <c r="V75" s="40">
        <f>IF('KWh (Monthly) ENTRY LI'!V$5=0,0,U75+'KWh (Monthly) ENTRY LI'!V75)</f>
        <v>0</v>
      </c>
      <c r="W75" s="40">
        <f>IF('KWh (Monthly) ENTRY LI'!W$5=0,0,V75+'KWh (Monthly) ENTRY LI'!W75)</f>
        <v>0</v>
      </c>
      <c r="X75" s="40">
        <f>IF('KWh (Monthly) ENTRY LI'!X$5=0,0,W75+'KWh (Monthly) ENTRY LI'!X75)</f>
        <v>0</v>
      </c>
      <c r="Y75" s="40">
        <f>IF('KWh (Monthly) ENTRY LI'!Y$5=0,0,X75+'KWh (Monthly) ENTRY LI'!Y75)</f>
        <v>0</v>
      </c>
      <c r="Z75" s="40">
        <f>IF('KWh (Monthly) ENTRY LI'!Z$5=0,0,Y75+'KWh (Monthly) ENTRY LI'!Z75)</f>
        <v>0</v>
      </c>
      <c r="AA75" s="40">
        <f>IF('KWh (Monthly) ENTRY LI'!AA$5=0,0,Z75+'KWh (Monthly) ENTRY LI'!AA75)</f>
        <v>0</v>
      </c>
      <c r="AB75" s="40">
        <f>IF('KWh (Monthly) ENTRY LI'!AB$5=0,0,AA75+'KWh (Monthly) ENTRY LI'!AB75)</f>
        <v>0</v>
      </c>
      <c r="AC75" s="40">
        <f>IF('KWh (Monthly) ENTRY LI'!AC$5=0,0,AB75+'KWh (Monthly) ENTRY LI'!AC75)</f>
        <v>0</v>
      </c>
      <c r="AD75" s="40">
        <f>IF('KWh (Monthly) ENTRY LI'!AD$5=0,0,AC75+'KWh (Monthly) ENTRY LI'!AD75)</f>
        <v>0</v>
      </c>
      <c r="AE75" s="40">
        <f>IF('KWh (Monthly) ENTRY LI'!AE$5=0,0,AD75+'KWh (Monthly) ENTRY LI'!AE75)</f>
        <v>0</v>
      </c>
      <c r="AF75" s="40">
        <f>IF('KWh (Monthly) ENTRY LI'!AF$5=0,0,AE75+'KWh (Monthly) ENTRY LI'!AF75)</f>
        <v>0</v>
      </c>
      <c r="AG75" s="40">
        <f>IF('KWh (Monthly) ENTRY LI'!AG$5=0,0,AF75+'KWh (Monthly) ENTRY LI'!AG75)</f>
        <v>0</v>
      </c>
      <c r="AH75" s="40">
        <f>IF('KWh (Monthly) ENTRY LI'!AH$5=0,0,AG75+'KWh (Monthly) ENTRY LI'!AH75)</f>
        <v>0</v>
      </c>
      <c r="AI75" s="40">
        <f>IF('KWh (Monthly) ENTRY LI'!AI$5=0,0,AH75+'KWh (Monthly) ENTRY LI'!AI75)</f>
        <v>0</v>
      </c>
      <c r="AJ75" s="40">
        <f>IF('KWh (Monthly) ENTRY LI'!AJ$5=0,0,AI75+'KWh (Monthly) ENTRY LI'!AJ75)</f>
        <v>0</v>
      </c>
      <c r="AK75" s="40">
        <f>IF('KWh (Monthly) ENTRY LI'!AK$5=0,0,AJ75+'KWh (Monthly) ENTRY LI'!AK75)</f>
        <v>0</v>
      </c>
      <c r="AL75" s="40">
        <f>IF('KWh (Monthly) ENTRY LI'!AL$5=0,0,AK75+'KWh (Monthly) ENTRY LI'!AL75)</f>
        <v>0</v>
      </c>
      <c r="AM75" s="40">
        <f>IF('KWh (Monthly) ENTRY LI'!AM$5=0,0,AL75+'KWh (Monthly) ENTRY LI'!AM75)</f>
        <v>0</v>
      </c>
      <c r="AN75" s="40">
        <f>IF('KWh (Monthly) ENTRY LI'!AN$5=0,0,AM75+'KWh (Monthly) ENTRY LI'!AN75)</f>
        <v>0</v>
      </c>
      <c r="AO75" s="83">
        <f>IF('KWh (Monthly) ENTRY LI'!AO$5=0,0,AN75+'KWh (Monthly) ENTRY LI'!AO75)</f>
        <v>0</v>
      </c>
      <c r="AP75" s="83">
        <f>IF('KWh (Monthly) ENTRY LI'!AP$5=0,0,AO75+'KWh (Monthly) ENTRY LI'!AP75)</f>
        <v>0</v>
      </c>
      <c r="AQ75" s="83">
        <f>IF('KWh (Monthly) ENTRY LI'!AQ$5=0,0,AP75+'KWh (Monthly) ENTRY LI'!AQ75)</f>
        <v>0</v>
      </c>
      <c r="AR75" s="83">
        <f>IF('KWh (Monthly) ENTRY LI'!AR$5=0,0,AQ75+'KWh (Monthly) ENTRY LI'!AR75)</f>
        <v>0</v>
      </c>
      <c r="AS75" s="83">
        <f>IF('KWh (Monthly) ENTRY LI'!AS$5=0,0,AR75+'KWh (Monthly) ENTRY LI'!AS75)</f>
        <v>0</v>
      </c>
      <c r="AT75" s="83">
        <f>IF('KWh (Monthly) ENTRY LI'!AT$5=0,0,AS75+'KWh (Monthly) ENTRY LI'!AT75)</f>
        <v>0</v>
      </c>
      <c r="AU75" s="83">
        <f>IF('KWh (Monthly) ENTRY LI'!AU$5=0,0,AT75+'KWh (Monthly) ENTRY LI'!AU75)</f>
        <v>0</v>
      </c>
      <c r="AV75" s="83">
        <f>IF('KWh (Monthly) ENTRY LI'!AV$5=0,0,AU75+'KWh (Monthly) ENTRY LI'!AV75)</f>
        <v>0</v>
      </c>
      <c r="AW75" s="83">
        <f>IF('KWh (Monthly) ENTRY LI'!AW$5=0,0,AV75+'KWh (Monthly) ENTRY LI'!AW75)</f>
        <v>0</v>
      </c>
      <c r="AX75" s="83">
        <f>IF('KWh (Monthly) ENTRY LI'!AX$5=0,0,AW75+'KWh (Monthly) ENTRY LI'!AX75)</f>
        <v>0</v>
      </c>
      <c r="AY75" s="83">
        <f>IF('KWh (Monthly) ENTRY LI'!AY$5=0,0,AX75+'KWh (Monthly) ENTRY LI'!AY75)</f>
        <v>0</v>
      </c>
      <c r="AZ75" s="83">
        <f>IF('KWh (Monthly) ENTRY LI'!AZ$5=0,0,AY75+'KWh (Monthly) ENTRY LI'!AZ75)</f>
        <v>0</v>
      </c>
      <c r="BA75" s="83">
        <f>IF('KWh (Monthly) ENTRY LI'!BA$5=0,0,AZ75+'KWh (Monthly) ENTRY LI'!BA75)</f>
        <v>0</v>
      </c>
      <c r="BB75" s="83">
        <f>IF('KWh (Monthly) ENTRY LI'!BB$5=0,0,BA75+'KWh (Monthly) ENTRY LI'!BB75)</f>
        <v>0</v>
      </c>
      <c r="BC75" s="83">
        <f>IF('KWh (Monthly) ENTRY LI'!BC$5=0,0,BB75+'KWh (Monthly) ENTRY LI'!BC75)</f>
        <v>0</v>
      </c>
      <c r="BD75" s="83">
        <f>IF('KWh (Monthly) ENTRY LI'!BD$5=0,0,BC75+'KWh (Monthly) ENTRY LI'!BD75)</f>
        <v>0</v>
      </c>
      <c r="BE75" s="83">
        <f>IF('KWh (Monthly) ENTRY LI'!BE$5=0,0,BD75+'KWh (Monthly) ENTRY LI'!BE75)</f>
        <v>0</v>
      </c>
      <c r="BF75" s="83">
        <f>IF('KWh (Monthly) ENTRY LI'!BF$5=0,0,BE75+'KWh (Monthly) ENTRY LI'!BF75)</f>
        <v>0</v>
      </c>
      <c r="BG75" s="83">
        <f>IF('KWh (Monthly) ENTRY LI'!BG$5=0,0,BF75+'KWh (Monthly) ENTRY LI'!BG75)</f>
        <v>0</v>
      </c>
      <c r="BH75" s="83">
        <f>IF('KWh (Monthly) ENTRY LI'!BH$5=0,0,BG75+'KWh (Monthly) ENTRY LI'!BH75)</f>
        <v>0</v>
      </c>
      <c r="BI75" s="83">
        <f>IF('KWh (Monthly) ENTRY LI'!BI$5=0,0,BH75+'KWh (Monthly) ENTRY LI'!BI75)</f>
        <v>0</v>
      </c>
      <c r="BJ75" s="83">
        <f>IF('KWh (Monthly) ENTRY LI'!BJ$5=0,0,BI75+'KWh (Monthly) ENTRY LI'!BJ75)</f>
        <v>0</v>
      </c>
      <c r="BK75" s="83">
        <f>IF('KWh (Monthly) ENTRY LI'!BK$5=0,0,BJ75+'KWh (Monthly) ENTRY LI'!BK75)</f>
        <v>0</v>
      </c>
      <c r="BL75" s="83">
        <f>IF('KWh (Monthly) ENTRY LI'!BL$5=0,0,BK75+'KWh (Monthly) ENTRY LI'!BL75)</f>
        <v>0</v>
      </c>
      <c r="BM75" s="83">
        <f>IF('KWh (Monthly) ENTRY LI'!BM$5=0,0,BL75+'KWh (Monthly) ENTRY LI'!BM75)</f>
        <v>0</v>
      </c>
      <c r="BN75" s="83">
        <f>IF('KWh (Monthly) ENTRY LI'!BN$5=0,0,BM75+'KWh (Monthly) ENTRY LI'!BN75)</f>
        <v>0</v>
      </c>
      <c r="BO75" s="83">
        <f>IF('KWh (Monthly) ENTRY LI'!BO$5=0,0,BN75+'KWh (Monthly) ENTRY LI'!BO75)</f>
        <v>0</v>
      </c>
      <c r="BP75" s="83">
        <f>IF('KWh (Monthly) ENTRY LI'!BP$5=0,0,BO75+'KWh (Monthly) ENTRY LI'!BP75)</f>
        <v>0</v>
      </c>
      <c r="BQ75" s="83">
        <f>IF('KWh (Monthly) ENTRY LI'!BQ$5=0,0,BP75+'KWh (Monthly) ENTRY LI'!BQ75)</f>
        <v>0</v>
      </c>
      <c r="BR75" s="83">
        <f>IF('KWh (Monthly) ENTRY LI'!BR$5=0,0,BQ75+'KWh (Monthly) ENTRY LI'!BR75)</f>
        <v>0</v>
      </c>
      <c r="BS75" s="83">
        <f>IF('KWh (Monthly) ENTRY LI'!BS$5=0,0,BR75+'KWh (Monthly) ENTRY LI'!BS75)</f>
        <v>0</v>
      </c>
      <c r="BT75" s="83">
        <f>IF('KWh (Monthly) ENTRY LI'!BT$5=0,0,BS75+'KWh (Monthly) ENTRY LI'!BT75)</f>
        <v>0</v>
      </c>
      <c r="BU75" s="83">
        <f>IF('KWh (Monthly) ENTRY LI'!BU$5=0,0,BT75+'KWh (Monthly) ENTRY LI'!BU75)</f>
        <v>0</v>
      </c>
      <c r="BV75" s="83">
        <f>IF('KWh (Monthly) ENTRY LI'!BV$5=0,0,BU75+'KWh (Monthly) ENTRY LI'!BV75)</f>
        <v>0</v>
      </c>
      <c r="BW75" s="83">
        <f>IF('KWh (Monthly) ENTRY LI'!BW$5=0,0,BV75+'KWh (Monthly) ENTRY LI'!BW75)</f>
        <v>0</v>
      </c>
      <c r="BX75" s="83">
        <f>IF('KWh (Monthly) ENTRY LI'!BX$5=0,0,BW75+'KWh (Monthly) ENTRY LI'!BX75)</f>
        <v>0</v>
      </c>
      <c r="BY75" s="83">
        <f>IF('KWh (Monthly) ENTRY LI'!BY$5=0,0,BX75+'KWh (Monthly) ENTRY LI'!BY75)</f>
        <v>0</v>
      </c>
      <c r="BZ75" s="83">
        <f>IF('KWh (Monthly) ENTRY LI'!BZ$5=0,0,BY75+'KWh (Monthly) ENTRY LI'!BZ75)</f>
        <v>0</v>
      </c>
      <c r="CA75" s="83">
        <f>IF('KWh (Monthly) ENTRY LI'!CA$5=0,0,BZ75+'KWh (Monthly) ENTRY LI'!CA75)</f>
        <v>0</v>
      </c>
      <c r="CB75" s="83">
        <f>IF('KWh (Monthly) ENTRY LI'!CB$5=0,0,CA75+'KWh (Monthly) ENTRY LI'!CB75)</f>
        <v>0</v>
      </c>
      <c r="CC75" s="83">
        <f>IF('KWh (Monthly) ENTRY LI'!CC$5=0,0,CB75+'KWh (Monthly) ENTRY LI'!CC75)</f>
        <v>0</v>
      </c>
      <c r="CD75" s="83">
        <f>IF('KWh (Monthly) ENTRY LI'!CD$5=0,0,CC75+'KWh (Monthly) ENTRY LI'!CD75)</f>
        <v>0</v>
      </c>
      <c r="CE75" s="83">
        <f>IF('KWh (Monthly) ENTRY LI'!CE$5=0,0,CD75+'KWh (Monthly) ENTRY LI'!CE75)</f>
        <v>0</v>
      </c>
      <c r="CF75" s="83">
        <f>IF('KWh (Monthly) ENTRY LI'!CF$5=0,0,CE75+'KWh (Monthly) ENTRY LI'!CF75)</f>
        <v>0</v>
      </c>
      <c r="CG75" s="83">
        <f>IF('KWh (Monthly) ENTRY LI'!CG$5=0,0,CF75+'KWh (Monthly) ENTRY LI'!CG75)</f>
        <v>0</v>
      </c>
      <c r="CH75" s="83">
        <f>IF('KWh (Monthly) ENTRY LI'!CH$5=0,0,CG75+'KWh (Monthly) ENTRY LI'!CH75)</f>
        <v>0</v>
      </c>
      <c r="CI75" s="83">
        <f>IF('KWh (Monthly) ENTRY LI'!CI$5=0,0,CH75+'KWh (Monthly) ENTRY LI'!CI75)</f>
        <v>0</v>
      </c>
      <c r="CJ75" s="83">
        <f>IF('KWh (Monthly) ENTRY LI'!CJ$5=0,0,CI75+'KWh (Monthly) ENTRY LI'!CJ75)</f>
        <v>0</v>
      </c>
    </row>
    <row r="76" spans="1:88" x14ac:dyDescent="0.25">
      <c r="A76" s="242"/>
      <c r="B76" s="37" t="s">
        <v>7</v>
      </c>
      <c r="C76" s="40">
        <f>IF('KWh (Monthly) ENTRY LI'!C$5=0,0,'KWh (Monthly) ENTRY LI'!C76)</f>
        <v>0</v>
      </c>
      <c r="D76" s="40">
        <f>IF('KWh (Monthly) ENTRY LI'!D$5=0,0,C76+'KWh (Monthly) ENTRY LI'!D76)</f>
        <v>0</v>
      </c>
      <c r="E76" s="40">
        <f>IF('KWh (Monthly) ENTRY LI'!E$5=0,0,D76+'KWh (Monthly) ENTRY LI'!E76)</f>
        <v>0</v>
      </c>
      <c r="F76" s="40">
        <f>IF('KWh (Monthly) ENTRY LI'!F$5=0,0,E76+'KWh (Monthly) ENTRY LI'!F76)</f>
        <v>0</v>
      </c>
      <c r="G76" s="40">
        <f>IF('KWh (Monthly) ENTRY LI'!G$5=0,0,F76+'KWh (Monthly) ENTRY LI'!G76)</f>
        <v>0</v>
      </c>
      <c r="H76" s="40">
        <f>IF('KWh (Monthly) ENTRY LI'!H$5=0,0,G76+'KWh (Monthly) ENTRY LI'!H76)</f>
        <v>0</v>
      </c>
      <c r="I76" s="40">
        <f>IF('KWh (Monthly) ENTRY LI'!I$5=0,0,H76+'KWh (Monthly) ENTRY LI'!I76)</f>
        <v>0</v>
      </c>
      <c r="J76" s="40">
        <f>IF('KWh (Monthly) ENTRY LI'!J$5=0,0,I76+'KWh (Monthly) ENTRY LI'!J76)</f>
        <v>0</v>
      </c>
      <c r="K76" s="40">
        <f>IF('KWh (Monthly) ENTRY LI'!K$5=0,0,J76+'KWh (Monthly) ENTRY LI'!K76)</f>
        <v>0</v>
      </c>
      <c r="L76" s="40">
        <f>IF('KWh (Monthly) ENTRY LI'!L$5=0,0,K76+'KWh (Monthly) ENTRY LI'!L76)</f>
        <v>0</v>
      </c>
      <c r="M76" s="40">
        <f>IF('KWh (Monthly) ENTRY LI'!M$5=0,0,L76+'KWh (Monthly) ENTRY LI'!M76)</f>
        <v>0</v>
      </c>
      <c r="N76" s="40">
        <f>IF('KWh (Monthly) ENTRY LI'!N$5=0,0,M76+'KWh (Monthly) ENTRY LI'!N76)</f>
        <v>0</v>
      </c>
      <c r="O76" s="40">
        <f>IF('KWh (Monthly) ENTRY LI'!O$5=0,0,N76+'KWh (Monthly) ENTRY LI'!O76)</f>
        <v>0</v>
      </c>
      <c r="P76" s="40">
        <f>IF('KWh (Monthly) ENTRY LI'!P$5=0,0,O76+'KWh (Monthly) ENTRY LI'!P76)</f>
        <v>0</v>
      </c>
      <c r="Q76" s="40">
        <f>IF('KWh (Monthly) ENTRY LI'!Q$5=0,0,P76+'KWh (Monthly) ENTRY LI'!Q76)</f>
        <v>0</v>
      </c>
      <c r="R76" s="40">
        <f>IF('KWh (Monthly) ENTRY LI'!R$5=0,0,Q76+'KWh (Monthly) ENTRY LI'!R76)</f>
        <v>0</v>
      </c>
      <c r="S76" s="40">
        <f>IF('KWh (Monthly) ENTRY LI'!S$5=0,0,R76+'KWh (Monthly) ENTRY LI'!S76)</f>
        <v>0</v>
      </c>
      <c r="T76" s="40">
        <f>IF('KWh (Monthly) ENTRY LI'!T$5=0,0,S76+'KWh (Monthly) ENTRY LI'!T76)</f>
        <v>0</v>
      </c>
      <c r="U76" s="113">
        <f>T76+'KWh (Monthly) ENTRY LI'!U76</f>
        <v>0</v>
      </c>
      <c r="V76" s="40">
        <f>IF('KWh (Monthly) ENTRY LI'!V$5=0,0,U76+'KWh (Monthly) ENTRY LI'!V76)</f>
        <v>0</v>
      </c>
      <c r="W76" s="40">
        <f>IF('KWh (Monthly) ENTRY LI'!W$5=0,0,V76+'KWh (Monthly) ENTRY LI'!W76)</f>
        <v>0</v>
      </c>
      <c r="X76" s="40">
        <f>IF('KWh (Monthly) ENTRY LI'!X$5=0,0,W76+'KWh (Monthly) ENTRY LI'!X76)</f>
        <v>0</v>
      </c>
      <c r="Y76" s="40">
        <f>IF('KWh (Monthly) ENTRY LI'!Y$5=0,0,X76+'KWh (Monthly) ENTRY LI'!Y76)</f>
        <v>0</v>
      </c>
      <c r="Z76" s="40">
        <f>IF('KWh (Monthly) ENTRY LI'!Z$5=0,0,Y76+'KWh (Monthly) ENTRY LI'!Z76)</f>
        <v>0</v>
      </c>
      <c r="AA76" s="40">
        <f>IF('KWh (Monthly) ENTRY LI'!AA$5=0,0,Z76+'KWh (Monthly) ENTRY LI'!AA76)</f>
        <v>0</v>
      </c>
      <c r="AB76" s="40">
        <f>IF('KWh (Monthly) ENTRY LI'!AB$5=0,0,AA76+'KWh (Monthly) ENTRY LI'!AB76)</f>
        <v>22976.375089497811</v>
      </c>
      <c r="AC76" s="40">
        <f>IF('KWh (Monthly) ENTRY LI'!AC$5=0,0,AB76+'KWh (Monthly) ENTRY LI'!AC76)</f>
        <v>22976.375089497811</v>
      </c>
      <c r="AD76" s="40">
        <f>IF('KWh (Monthly) ENTRY LI'!AD$5=0,0,AC76+'KWh (Monthly) ENTRY LI'!AD76)</f>
        <v>22976.375089497811</v>
      </c>
      <c r="AE76" s="40">
        <f>IF('KWh (Monthly) ENTRY LI'!AE$5=0,0,AD76+'KWh (Monthly) ENTRY LI'!AE76)</f>
        <v>22976.375089497811</v>
      </c>
      <c r="AF76" s="40">
        <f>IF('KWh (Monthly) ENTRY LI'!AF$5=0,0,AE76+'KWh (Monthly) ENTRY LI'!AF76)</f>
        <v>22976.375089497811</v>
      </c>
      <c r="AG76" s="40">
        <f>IF('KWh (Monthly) ENTRY LI'!AG$5=0,0,AF76+'KWh (Monthly) ENTRY LI'!AG76)</f>
        <v>22976.375089497811</v>
      </c>
      <c r="AH76" s="40">
        <f>IF('KWh (Monthly) ENTRY LI'!AH$5=0,0,AG76+'KWh (Monthly) ENTRY LI'!AH76)</f>
        <v>22976.375089497811</v>
      </c>
      <c r="AI76" s="40">
        <f>IF('KWh (Monthly) ENTRY LI'!AI$5=0,0,AH76+'KWh (Monthly) ENTRY LI'!AI76)</f>
        <v>22976.375089497811</v>
      </c>
      <c r="AJ76" s="40">
        <f>IF('KWh (Monthly) ENTRY LI'!AJ$5=0,0,AI76+'KWh (Monthly) ENTRY LI'!AJ76)</f>
        <v>22976.375089497811</v>
      </c>
      <c r="AK76" s="40">
        <f>IF('KWh (Monthly) ENTRY LI'!AK$5=0,0,AJ76+'KWh (Monthly) ENTRY LI'!AK76)</f>
        <v>22976.375089497811</v>
      </c>
      <c r="AL76" s="40">
        <f>IF('KWh (Monthly) ENTRY LI'!AL$5=0,0,AK76+'KWh (Monthly) ENTRY LI'!AL76)</f>
        <v>22976.375089497811</v>
      </c>
      <c r="AM76" s="40">
        <f>IF('KWh (Monthly) ENTRY LI'!AM$5=0,0,AL76+'KWh (Monthly) ENTRY LI'!AM76)</f>
        <v>22976.375089497811</v>
      </c>
      <c r="AN76" s="40">
        <f>IF('KWh (Monthly) ENTRY LI'!AN$5=0,0,AM76+'KWh (Monthly) ENTRY LI'!AN76)</f>
        <v>22976.375089497811</v>
      </c>
      <c r="AO76" s="83">
        <f>IF('KWh (Monthly) ENTRY LI'!AO$5=0,0,AN76+'KWh (Monthly) ENTRY LI'!AO76)</f>
        <v>22976.375089497811</v>
      </c>
      <c r="AP76" s="83">
        <f>IF('KWh (Monthly) ENTRY LI'!AP$5=0,0,AO76+'KWh (Monthly) ENTRY LI'!AP76)</f>
        <v>22976.375089497811</v>
      </c>
      <c r="AQ76" s="83">
        <f>IF('KWh (Monthly) ENTRY LI'!AQ$5=0,0,AP76+'KWh (Monthly) ENTRY LI'!AQ76)</f>
        <v>22976.375089497811</v>
      </c>
      <c r="AR76" s="83">
        <f>IF('KWh (Monthly) ENTRY LI'!AR$5=0,0,AQ76+'KWh (Monthly) ENTRY LI'!AR76)</f>
        <v>22976.375089497811</v>
      </c>
      <c r="AS76" s="83">
        <f>IF('KWh (Monthly) ENTRY LI'!AS$5=0,0,AR76+'KWh (Monthly) ENTRY LI'!AS76)</f>
        <v>22976.375089497811</v>
      </c>
      <c r="AT76" s="83">
        <f>IF('KWh (Monthly) ENTRY LI'!AT$5=0,0,AS76+'KWh (Monthly) ENTRY LI'!AT76)</f>
        <v>22976.375089497811</v>
      </c>
      <c r="AU76" s="83">
        <f>IF('KWh (Monthly) ENTRY LI'!AU$5=0,0,AT76+'KWh (Monthly) ENTRY LI'!AU76)</f>
        <v>22976.375089497811</v>
      </c>
      <c r="AV76" s="83">
        <f>IF('KWh (Monthly) ENTRY LI'!AV$5=0,0,AU76+'KWh (Monthly) ENTRY LI'!AV76)</f>
        <v>22976.375089497811</v>
      </c>
      <c r="AW76" s="83">
        <f>IF('KWh (Monthly) ENTRY LI'!AW$5=0,0,AV76+'KWh (Monthly) ENTRY LI'!AW76)</f>
        <v>22976.375089497811</v>
      </c>
      <c r="AX76" s="83">
        <f>IF('KWh (Monthly) ENTRY LI'!AX$5=0,0,AW76+'KWh (Monthly) ENTRY LI'!AX76)</f>
        <v>22976.375089497811</v>
      </c>
      <c r="AY76" s="83">
        <f>IF('KWh (Monthly) ENTRY LI'!AY$5=0,0,AX76+'KWh (Monthly) ENTRY LI'!AY76)</f>
        <v>22976.375089497811</v>
      </c>
      <c r="AZ76" s="83">
        <f>IF('KWh (Monthly) ENTRY LI'!AZ$5=0,0,AY76+'KWh (Monthly) ENTRY LI'!AZ76)</f>
        <v>22976.375089497811</v>
      </c>
      <c r="BA76" s="83">
        <f>IF('KWh (Monthly) ENTRY LI'!BA$5=0,0,AZ76+'KWh (Monthly) ENTRY LI'!BA76)</f>
        <v>22976.375089497811</v>
      </c>
      <c r="BB76" s="83">
        <f>IF('KWh (Monthly) ENTRY LI'!BB$5=0,0,BA76+'KWh (Monthly) ENTRY LI'!BB76)</f>
        <v>0</v>
      </c>
      <c r="BC76" s="83">
        <f>IF('KWh (Monthly) ENTRY LI'!BC$5=0,0,BB76+'KWh (Monthly) ENTRY LI'!BC76)</f>
        <v>0</v>
      </c>
      <c r="BD76" s="83">
        <f>IF('KWh (Monthly) ENTRY LI'!BD$5=0,0,BC76+'KWh (Monthly) ENTRY LI'!BD76)</f>
        <v>0</v>
      </c>
      <c r="BE76" s="83">
        <f>IF('KWh (Monthly) ENTRY LI'!BE$5=0,0,BD76+'KWh (Monthly) ENTRY LI'!BE76)</f>
        <v>0</v>
      </c>
      <c r="BF76" s="83">
        <f>IF('KWh (Monthly) ENTRY LI'!BF$5=0,0,BE76+'KWh (Monthly) ENTRY LI'!BF76)</f>
        <v>0</v>
      </c>
      <c r="BG76" s="83">
        <f>IF('KWh (Monthly) ENTRY LI'!BG$5=0,0,BF76+'KWh (Monthly) ENTRY LI'!BG76)</f>
        <v>0</v>
      </c>
      <c r="BH76" s="83">
        <f>IF('KWh (Monthly) ENTRY LI'!BH$5=0,0,BG76+'KWh (Monthly) ENTRY LI'!BH76)</f>
        <v>0</v>
      </c>
      <c r="BI76" s="83">
        <f>IF('KWh (Monthly) ENTRY LI'!BI$5=0,0,BH76+'KWh (Monthly) ENTRY LI'!BI76)</f>
        <v>0</v>
      </c>
      <c r="BJ76" s="83">
        <f>IF('KWh (Monthly) ENTRY LI'!BJ$5=0,0,BI76+'KWh (Monthly) ENTRY LI'!BJ76)</f>
        <v>0</v>
      </c>
      <c r="BK76" s="83">
        <f>IF('KWh (Monthly) ENTRY LI'!BK$5=0,0,BJ76+'KWh (Monthly) ENTRY LI'!BK76)</f>
        <v>0</v>
      </c>
      <c r="BL76" s="83">
        <f>IF('KWh (Monthly) ENTRY LI'!BL$5=0,0,BK76+'KWh (Monthly) ENTRY LI'!BL76)</f>
        <v>0</v>
      </c>
      <c r="BM76" s="83">
        <f>IF('KWh (Monthly) ENTRY LI'!BM$5=0,0,BL76+'KWh (Monthly) ENTRY LI'!BM76)</f>
        <v>0</v>
      </c>
      <c r="BN76" s="83">
        <f>IF('KWh (Monthly) ENTRY LI'!BN$5=0,0,BM76+'KWh (Monthly) ENTRY LI'!BN76)</f>
        <v>0</v>
      </c>
      <c r="BO76" s="83">
        <f>IF('KWh (Monthly) ENTRY LI'!BO$5=0,0,BN76+'KWh (Monthly) ENTRY LI'!BO76)</f>
        <v>0</v>
      </c>
      <c r="BP76" s="83">
        <f>IF('KWh (Monthly) ENTRY LI'!BP$5=0,0,BO76+'KWh (Monthly) ENTRY LI'!BP76)</f>
        <v>0</v>
      </c>
      <c r="BQ76" s="83">
        <f>IF('KWh (Monthly) ENTRY LI'!BQ$5=0,0,BP76+'KWh (Monthly) ENTRY LI'!BQ76)</f>
        <v>0</v>
      </c>
      <c r="BR76" s="83">
        <f>IF('KWh (Monthly) ENTRY LI'!BR$5=0,0,BQ76+'KWh (Monthly) ENTRY LI'!BR76)</f>
        <v>0</v>
      </c>
      <c r="BS76" s="83">
        <f>IF('KWh (Monthly) ENTRY LI'!BS$5=0,0,BR76+'KWh (Monthly) ENTRY LI'!BS76)</f>
        <v>0</v>
      </c>
      <c r="BT76" s="83">
        <f>IF('KWh (Monthly) ENTRY LI'!BT$5=0,0,BS76+'KWh (Monthly) ENTRY LI'!BT76)</f>
        <v>0</v>
      </c>
      <c r="BU76" s="83">
        <f>IF('KWh (Monthly) ENTRY LI'!BU$5=0,0,BT76+'KWh (Monthly) ENTRY LI'!BU76)</f>
        <v>0</v>
      </c>
      <c r="BV76" s="83">
        <f>IF('KWh (Monthly) ENTRY LI'!BV$5=0,0,BU76+'KWh (Monthly) ENTRY LI'!BV76)</f>
        <v>0</v>
      </c>
      <c r="BW76" s="83">
        <f>IF('KWh (Monthly) ENTRY LI'!BW$5=0,0,BV76+'KWh (Monthly) ENTRY LI'!BW76)</f>
        <v>0</v>
      </c>
      <c r="BX76" s="83">
        <f>IF('KWh (Monthly) ENTRY LI'!BX$5=0,0,BW76+'KWh (Monthly) ENTRY LI'!BX76)</f>
        <v>0</v>
      </c>
      <c r="BY76" s="83">
        <f>IF('KWh (Monthly) ENTRY LI'!BY$5=0,0,BX76+'KWh (Monthly) ENTRY LI'!BY76)</f>
        <v>0</v>
      </c>
      <c r="BZ76" s="83">
        <f>IF('KWh (Monthly) ENTRY LI'!BZ$5=0,0,BY76+'KWh (Monthly) ENTRY LI'!BZ76)</f>
        <v>0</v>
      </c>
      <c r="CA76" s="83">
        <f>IF('KWh (Monthly) ENTRY LI'!CA$5=0,0,BZ76+'KWh (Monthly) ENTRY LI'!CA76)</f>
        <v>0</v>
      </c>
      <c r="CB76" s="83">
        <f>IF('KWh (Monthly) ENTRY LI'!CB$5=0,0,CA76+'KWh (Monthly) ENTRY LI'!CB76)</f>
        <v>0</v>
      </c>
      <c r="CC76" s="83">
        <f>IF('KWh (Monthly) ENTRY LI'!CC$5=0,0,CB76+'KWh (Monthly) ENTRY LI'!CC76)</f>
        <v>0</v>
      </c>
      <c r="CD76" s="83">
        <f>IF('KWh (Monthly) ENTRY LI'!CD$5=0,0,CC76+'KWh (Monthly) ENTRY LI'!CD76)</f>
        <v>0</v>
      </c>
      <c r="CE76" s="83">
        <f>IF('KWh (Monthly) ENTRY LI'!CE$5=0,0,CD76+'KWh (Monthly) ENTRY LI'!CE76)</f>
        <v>0</v>
      </c>
      <c r="CF76" s="83">
        <f>IF('KWh (Monthly) ENTRY LI'!CF$5=0,0,CE76+'KWh (Monthly) ENTRY LI'!CF76)</f>
        <v>0</v>
      </c>
      <c r="CG76" s="83">
        <f>IF('KWh (Monthly) ENTRY LI'!CG$5=0,0,CF76+'KWh (Monthly) ENTRY LI'!CG76)</f>
        <v>0</v>
      </c>
      <c r="CH76" s="83">
        <f>IF('KWh (Monthly) ENTRY LI'!CH$5=0,0,CG76+'KWh (Monthly) ENTRY LI'!CH76)</f>
        <v>0</v>
      </c>
      <c r="CI76" s="83">
        <f>IF('KWh (Monthly) ENTRY LI'!CI$5=0,0,CH76+'KWh (Monthly) ENTRY LI'!CI76)</f>
        <v>0</v>
      </c>
      <c r="CJ76" s="83">
        <f>IF('KWh (Monthly) ENTRY LI'!CJ$5=0,0,CI76+'KWh (Monthly) ENTRY LI'!CJ76)</f>
        <v>0</v>
      </c>
    </row>
    <row r="77" spans="1:88" ht="15.75" thickBot="1" x14ac:dyDescent="0.3">
      <c r="A77" s="243"/>
      <c r="B77" s="37" t="s">
        <v>8</v>
      </c>
      <c r="C77" s="40">
        <f>IF('KWh (Monthly) ENTRY LI'!C$5=0,0,'KWh (Monthly) ENTRY LI'!C77)</f>
        <v>0</v>
      </c>
      <c r="D77" s="40">
        <f>IF('KWh (Monthly) ENTRY LI'!D$5=0,0,C77+'KWh (Monthly) ENTRY LI'!D77)</f>
        <v>0</v>
      </c>
      <c r="E77" s="40">
        <f>IF('KWh (Monthly) ENTRY LI'!E$5=0,0,D77+'KWh (Monthly) ENTRY LI'!E77)</f>
        <v>0</v>
      </c>
      <c r="F77" s="40">
        <f>IF('KWh (Monthly) ENTRY LI'!F$5=0,0,E77+'KWh (Monthly) ENTRY LI'!F77)</f>
        <v>0</v>
      </c>
      <c r="G77" s="40">
        <f>IF('KWh (Monthly) ENTRY LI'!G$5=0,0,F77+'KWh (Monthly) ENTRY LI'!G77)</f>
        <v>0</v>
      </c>
      <c r="H77" s="40">
        <f>IF('KWh (Monthly) ENTRY LI'!H$5=0,0,G77+'KWh (Monthly) ENTRY LI'!H77)</f>
        <v>0</v>
      </c>
      <c r="I77" s="40">
        <f>IF('KWh (Monthly) ENTRY LI'!I$5=0,0,H77+'KWh (Monthly) ENTRY LI'!I77)</f>
        <v>0</v>
      </c>
      <c r="J77" s="40">
        <f>IF('KWh (Monthly) ENTRY LI'!J$5=0,0,I77+'KWh (Monthly) ENTRY LI'!J77)</f>
        <v>0</v>
      </c>
      <c r="K77" s="40">
        <f>IF('KWh (Monthly) ENTRY LI'!K$5=0,0,J77+'KWh (Monthly) ENTRY LI'!K77)</f>
        <v>0</v>
      </c>
      <c r="L77" s="40">
        <f>IF('KWh (Monthly) ENTRY LI'!L$5=0,0,K77+'KWh (Monthly) ENTRY LI'!L77)</f>
        <v>0</v>
      </c>
      <c r="M77" s="40">
        <f>IF('KWh (Monthly) ENTRY LI'!M$5=0,0,L77+'KWh (Monthly) ENTRY LI'!M77)</f>
        <v>0</v>
      </c>
      <c r="N77" s="40">
        <f>IF('KWh (Monthly) ENTRY LI'!N$5=0,0,M77+'KWh (Monthly) ENTRY LI'!N77)</f>
        <v>0</v>
      </c>
      <c r="O77" s="40">
        <f>IF('KWh (Monthly) ENTRY LI'!O$5=0,0,N77+'KWh (Monthly) ENTRY LI'!O77)</f>
        <v>0</v>
      </c>
      <c r="P77" s="40">
        <f>IF('KWh (Monthly) ENTRY LI'!P$5=0,0,O77+'KWh (Monthly) ENTRY LI'!P77)</f>
        <v>0</v>
      </c>
      <c r="Q77" s="40">
        <f>IF('KWh (Monthly) ENTRY LI'!Q$5=0,0,P77+'KWh (Monthly) ENTRY LI'!Q77)</f>
        <v>0</v>
      </c>
      <c r="R77" s="40">
        <f>IF('KWh (Monthly) ENTRY LI'!R$5=0,0,Q77+'KWh (Monthly) ENTRY LI'!R77)</f>
        <v>0</v>
      </c>
      <c r="S77" s="40">
        <f>IF('KWh (Monthly) ENTRY LI'!S$5=0,0,R77+'KWh (Monthly) ENTRY LI'!S77)</f>
        <v>0</v>
      </c>
      <c r="T77" s="40">
        <f>IF('KWh (Monthly) ENTRY LI'!T$5=0,0,S77+'KWh (Monthly) ENTRY LI'!T77)</f>
        <v>0</v>
      </c>
      <c r="U77" s="113">
        <f>T77+'KWh (Monthly) ENTRY LI'!U77</f>
        <v>0</v>
      </c>
      <c r="V77" s="40">
        <f>IF('KWh (Monthly) ENTRY LI'!V$5=0,0,U77+'KWh (Monthly) ENTRY LI'!V77)</f>
        <v>0</v>
      </c>
      <c r="W77" s="40">
        <f>IF('KWh (Monthly) ENTRY LI'!W$5=0,0,V77+'KWh (Monthly) ENTRY LI'!W77)</f>
        <v>0</v>
      </c>
      <c r="X77" s="40">
        <f>IF('KWh (Monthly) ENTRY LI'!X$5=0,0,W77+'KWh (Monthly) ENTRY LI'!X77)</f>
        <v>0</v>
      </c>
      <c r="Y77" s="40">
        <f>IF('KWh (Monthly) ENTRY LI'!Y$5=0,0,X77+'KWh (Monthly) ENTRY LI'!Y77)</f>
        <v>0</v>
      </c>
      <c r="Z77" s="40">
        <f>IF('KWh (Monthly) ENTRY LI'!Z$5=0,0,Y77+'KWh (Monthly) ENTRY LI'!Z77)</f>
        <v>0</v>
      </c>
      <c r="AA77" s="40">
        <f>IF('KWh (Monthly) ENTRY LI'!AA$5=0,0,Z77+'KWh (Monthly) ENTRY LI'!AA77)</f>
        <v>0</v>
      </c>
      <c r="AB77" s="40">
        <f>IF('KWh (Monthly) ENTRY LI'!AB$5=0,0,AA77+'KWh (Monthly) ENTRY LI'!AB77)</f>
        <v>0</v>
      </c>
      <c r="AC77" s="40">
        <f>IF('KWh (Monthly) ENTRY LI'!AC$5=0,0,AB77+'KWh (Monthly) ENTRY LI'!AC77)</f>
        <v>0</v>
      </c>
      <c r="AD77" s="40">
        <f>IF('KWh (Monthly) ENTRY LI'!AD$5=0,0,AC77+'KWh (Monthly) ENTRY LI'!AD77)</f>
        <v>0</v>
      </c>
      <c r="AE77" s="40">
        <f>IF('KWh (Monthly) ENTRY LI'!AE$5=0,0,AD77+'KWh (Monthly) ENTRY LI'!AE77)</f>
        <v>0</v>
      </c>
      <c r="AF77" s="40">
        <f>IF('KWh (Monthly) ENTRY LI'!AF$5=0,0,AE77+'KWh (Monthly) ENTRY LI'!AF77)</f>
        <v>0</v>
      </c>
      <c r="AG77" s="40">
        <f>IF('KWh (Monthly) ENTRY LI'!AG$5=0,0,AF77+'KWh (Monthly) ENTRY LI'!AG77)</f>
        <v>0</v>
      </c>
      <c r="AH77" s="40">
        <f>IF('KWh (Monthly) ENTRY LI'!AH$5=0,0,AG77+'KWh (Monthly) ENTRY LI'!AH77)</f>
        <v>0</v>
      </c>
      <c r="AI77" s="40">
        <f>IF('KWh (Monthly) ENTRY LI'!AI$5=0,0,AH77+'KWh (Monthly) ENTRY LI'!AI77)</f>
        <v>0</v>
      </c>
      <c r="AJ77" s="40">
        <f>IF('KWh (Monthly) ENTRY LI'!AJ$5=0,0,AI77+'KWh (Monthly) ENTRY LI'!AJ77)</f>
        <v>0</v>
      </c>
      <c r="AK77" s="40">
        <f>IF('KWh (Monthly) ENTRY LI'!AK$5=0,0,AJ77+'KWh (Monthly) ENTRY LI'!AK77)</f>
        <v>0</v>
      </c>
      <c r="AL77" s="40">
        <f>IF('KWh (Monthly) ENTRY LI'!AL$5=0,0,AK77+'KWh (Monthly) ENTRY LI'!AL77)</f>
        <v>0</v>
      </c>
      <c r="AM77" s="40">
        <f>IF('KWh (Monthly) ENTRY LI'!AM$5=0,0,AL77+'KWh (Monthly) ENTRY LI'!AM77)</f>
        <v>0</v>
      </c>
      <c r="AN77" s="40">
        <f>IF('KWh (Monthly) ENTRY LI'!AN$5=0,0,AM77+'KWh (Monthly) ENTRY LI'!AN77)</f>
        <v>0</v>
      </c>
      <c r="AO77" s="83">
        <f>IF('KWh (Monthly) ENTRY LI'!AO$5=0,0,AN77+'KWh (Monthly) ENTRY LI'!AO77)</f>
        <v>0</v>
      </c>
      <c r="AP77" s="83">
        <f>IF('KWh (Monthly) ENTRY LI'!AP$5=0,0,AO77+'KWh (Monthly) ENTRY LI'!AP77)</f>
        <v>0</v>
      </c>
      <c r="AQ77" s="83">
        <f>IF('KWh (Monthly) ENTRY LI'!AQ$5=0,0,AP77+'KWh (Monthly) ENTRY LI'!AQ77)</f>
        <v>0</v>
      </c>
      <c r="AR77" s="83">
        <f>IF('KWh (Monthly) ENTRY LI'!AR$5=0,0,AQ77+'KWh (Monthly) ENTRY LI'!AR77)</f>
        <v>0</v>
      </c>
      <c r="AS77" s="83">
        <f>IF('KWh (Monthly) ENTRY LI'!AS$5=0,0,AR77+'KWh (Monthly) ENTRY LI'!AS77)</f>
        <v>0</v>
      </c>
      <c r="AT77" s="83">
        <f>IF('KWh (Monthly) ENTRY LI'!AT$5=0,0,AS77+'KWh (Monthly) ENTRY LI'!AT77)</f>
        <v>0</v>
      </c>
      <c r="AU77" s="83">
        <f>IF('KWh (Monthly) ENTRY LI'!AU$5=0,0,AT77+'KWh (Monthly) ENTRY LI'!AU77)</f>
        <v>0</v>
      </c>
      <c r="AV77" s="83">
        <f>IF('KWh (Monthly) ENTRY LI'!AV$5=0,0,AU77+'KWh (Monthly) ENTRY LI'!AV77)</f>
        <v>0</v>
      </c>
      <c r="AW77" s="83">
        <f>IF('KWh (Monthly) ENTRY LI'!AW$5=0,0,AV77+'KWh (Monthly) ENTRY LI'!AW77)</f>
        <v>0</v>
      </c>
      <c r="AX77" s="83">
        <f>IF('KWh (Monthly) ENTRY LI'!AX$5=0,0,AW77+'KWh (Monthly) ENTRY LI'!AX77)</f>
        <v>0</v>
      </c>
      <c r="AY77" s="83">
        <f>IF('KWh (Monthly) ENTRY LI'!AY$5=0,0,AX77+'KWh (Monthly) ENTRY LI'!AY77)</f>
        <v>0</v>
      </c>
      <c r="AZ77" s="83">
        <f>IF('KWh (Monthly) ENTRY LI'!AZ$5=0,0,AY77+'KWh (Monthly) ENTRY LI'!AZ77)</f>
        <v>0</v>
      </c>
      <c r="BA77" s="83">
        <f>IF('KWh (Monthly) ENTRY LI'!BA$5=0,0,AZ77+'KWh (Monthly) ENTRY LI'!BA77)</f>
        <v>0</v>
      </c>
      <c r="BB77" s="83">
        <f>IF('KWh (Monthly) ENTRY LI'!BB$5=0,0,BA77+'KWh (Monthly) ENTRY LI'!BB77)</f>
        <v>0</v>
      </c>
      <c r="BC77" s="83">
        <f>IF('KWh (Monthly) ENTRY LI'!BC$5=0,0,BB77+'KWh (Monthly) ENTRY LI'!BC77)</f>
        <v>0</v>
      </c>
      <c r="BD77" s="83">
        <f>IF('KWh (Monthly) ENTRY LI'!BD$5=0,0,BC77+'KWh (Monthly) ENTRY LI'!BD77)</f>
        <v>0</v>
      </c>
      <c r="BE77" s="83">
        <f>IF('KWh (Monthly) ENTRY LI'!BE$5=0,0,BD77+'KWh (Monthly) ENTRY LI'!BE77)</f>
        <v>0</v>
      </c>
      <c r="BF77" s="83">
        <f>IF('KWh (Monthly) ENTRY LI'!BF$5=0,0,BE77+'KWh (Monthly) ENTRY LI'!BF77)</f>
        <v>0</v>
      </c>
      <c r="BG77" s="83">
        <f>IF('KWh (Monthly) ENTRY LI'!BG$5=0,0,BF77+'KWh (Monthly) ENTRY LI'!BG77)</f>
        <v>0</v>
      </c>
      <c r="BH77" s="83">
        <f>IF('KWh (Monthly) ENTRY LI'!BH$5=0,0,BG77+'KWh (Monthly) ENTRY LI'!BH77)</f>
        <v>0</v>
      </c>
      <c r="BI77" s="83">
        <f>IF('KWh (Monthly) ENTRY LI'!BI$5=0,0,BH77+'KWh (Monthly) ENTRY LI'!BI77)</f>
        <v>0</v>
      </c>
      <c r="BJ77" s="83">
        <f>IF('KWh (Monthly) ENTRY LI'!BJ$5=0,0,BI77+'KWh (Monthly) ENTRY LI'!BJ77)</f>
        <v>0</v>
      </c>
      <c r="BK77" s="83">
        <f>IF('KWh (Monthly) ENTRY LI'!BK$5=0,0,BJ77+'KWh (Monthly) ENTRY LI'!BK77)</f>
        <v>0</v>
      </c>
      <c r="BL77" s="83">
        <f>IF('KWh (Monthly) ENTRY LI'!BL$5=0,0,BK77+'KWh (Monthly) ENTRY LI'!BL77)</f>
        <v>0</v>
      </c>
      <c r="BM77" s="83">
        <f>IF('KWh (Monthly) ENTRY LI'!BM$5=0,0,BL77+'KWh (Monthly) ENTRY LI'!BM77)</f>
        <v>0</v>
      </c>
      <c r="BN77" s="83">
        <f>IF('KWh (Monthly) ENTRY LI'!BN$5=0,0,BM77+'KWh (Monthly) ENTRY LI'!BN77)</f>
        <v>0</v>
      </c>
      <c r="BO77" s="83">
        <f>IF('KWh (Monthly) ENTRY LI'!BO$5=0,0,BN77+'KWh (Monthly) ENTRY LI'!BO77)</f>
        <v>0</v>
      </c>
      <c r="BP77" s="83">
        <f>IF('KWh (Monthly) ENTRY LI'!BP$5=0,0,BO77+'KWh (Monthly) ENTRY LI'!BP77)</f>
        <v>0</v>
      </c>
      <c r="BQ77" s="83">
        <f>IF('KWh (Monthly) ENTRY LI'!BQ$5=0,0,BP77+'KWh (Monthly) ENTRY LI'!BQ77)</f>
        <v>0</v>
      </c>
      <c r="BR77" s="83">
        <f>IF('KWh (Monthly) ENTRY LI'!BR$5=0,0,BQ77+'KWh (Monthly) ENTRY LI'!BR77)</f>
        <v>0</v>
      </c>
      <c r="BS77" s="83">
        <f>IF('KWh (Monthly) ENTRY LI'!BS$5=0,0,BR77+'KWh (Monthly) ENTRY LI'!BS77)</f>
        <v>0</v>
      </c>
      <c r="BT77" s="83">
        <f>IF('KWh (Monthly) ENTRY LI'!BT$5=0,0,BS77+'KWh (Monthly) ENTRY LI'!BT77)</f>
        <v>0</v>
      </c>
      <c r="BU77" s="83">
        <f>IF('KWh (Monthly) ENTRY LI'!BU$5=0,0,BT77+'KWh (Monthly) ENTRY LI'!BU77)</f>
        <v>0</v>
      </c>
      <c r="BV77" s="83">
        <f>IF('KWh (Monthly) ENTRY LI'!BV$5=0,0,BU77+'KWh (Monthly) ENTRY LI'!BV77)</f>
        <v>0</v>
      </c>
      <c r="BW77" s="83">
        <f>IF('KWh (Monthly) ENTRY LI'!BW$5=0,0,BV77+'KWh (Monthly) ENTRY LI'!BW77)</f>
        <v>0</v>
      </c>
      <c r="BX77" s="83">
        <f>IF('KWh (Monthly) ENTRY LI'!BX$5=0,0,BW77+'KWh (Monthly) ENTRY LI'!BX77)</f>
        <v>0</v>
      </c>
      <c r="BY77" s="83">
        <f>IF('KWh (Monthly) ENTRY LI'!BY$5=0,0,BX77+'KWh (Monthly) ENTRY LI'!BY77)</f>
        <v>0</v>
      </c>
      <c r="BZ77" s="83">
        <f>IF('KWh (Monthly) ENTRY LI'!BZ$5=0,0,BY77+'KWh (Monthly) ENTRY LI'!BZ77)</f>
        <v>0</v>
      </c>
      <c r="CA77" s="83">
        <f>IF('KWh (Monthly) ENTRY LI'!CA$5=0,0,BZ77+'KWh (Monthly) ENTRY LI'!CA77)</f>
        <v>0</v>
      </c>
      <c r="CB77" s="83">
        <f>IF('KWh (Monthly) ENTRY LI'!CB$5=0,0,CA77+'KWh (Monthly) ENTRY LI'!CB77)</f>
        <v>0</v>
      </c>
      <c r="CC77" s="83">
        <f>IF('KWh (Monthly) ENTRY LI'!CC$5=0,0,CB77+'KWh (Monthly) ENTRY LI'!CC77)</f>
        <v>0</v>
      </c>
      <c r="CD77" s="83">
        <f>IF('KWh (Monthly) ENTRY LI'!CD$5=0,0,CC77+'KWh (Monthly) ENTRY LI'!CD77)</f>
        <v>0</v>
      </c>
      <c r="CE77" s="83">
        <f>IF('KWh (Monthly) ENTRY LI'!CE$5=0,0,CD77+'KWh (Monthly) ENTRY LI'!CE77)</f>
        <v>0</v>
      </c>
      <c r="CF77" s="83">
        <f>IF('KWh (Monthly) ENTRY LI'!CF$5=0,0,CE77+'KWh (Monthly) ENTRY LI'!CF77)</f>
        <v>0</v>
      </c>
      <c r="CG77" s="83">
        <f>IF('KWh (Monthly) ENTRY LI'!CG$5=0,0,CF77+'KWh (Monthly) ENTRY LI'!CG77)</f>
        <v>0</v>
      </c>
      <c r="CH77" s="83">
        <f>IF('KWh (Monthly) ENTRY LI'!CH$5=0,0,CG77+'KWh (Monthly) ENTRY LI'!CH77)</f>
        <v>0</v>
      </c>
      <c r="CI77" s="83">
        <f>IF('KWh (Monthly) ENTRY LI'!CI$5=0,0,CH77+'KWh (Monthly) ENTRY LI'!CI77)</f>
        <v>0</v>
      </c>
      <c r="CJ77" s="83">
        <f>IF('KWh (Monthly) ENTRY LI'!CJ$5=0,0,CI77+'KWh (Monthly) ENTRY LI'!CJ77)</f>
        <v>0</v>
      </c>
    </row>
    <row r="78" spans="1:88" ht="15.75" thickBot="1" x14ac:dyDescent="0.3">
      <c r="A78" s="46"/>
      <c r="B78" s="4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s="6" customFormat="1" ht="15" customHeight="1" x14ac:dyDescent="0.25">
      <c r="A80" s="241" t="s">
        <v>29</v>
      </c>
      <c r="B80" s="37" t="s">
        <v>9</v>
      </c>
      <c r="C80" s="40">
        <f>IF('KWh (Monthly) ENTRY LI'!C$5=0,0,'KWh (Monthly) ENTRY LI'!C80)</f>
        <v>0</v>
      </c>
      <c r="D80" s="40">
        <f>IF('KWh (Monthly) ENTRY LI'!D$5=0,0,C80+'KWh (Monthly) ENTRY LI'!D80)</f>
        <v>0</v>
      </c>
      <c r="E80" s="40">
        <f>IF('KWh (Monthly) ENTRY LI'!E$5=0,0,D80+'KWh (Monthly) ENTRY LI'!E80)</f>
        <v>0</v>
      </c>
      <c r="F80" s="40">
        <f>IF('KWh (Monthly) ENTRY LI'!F$5=0,0,E80+'KWh (Monthly) ENTRY LI'!F80)</f>
        <v>0</v>
      </c>
      <c r="G80" s="40">
        <f>IF('KWh (Monthly) ENTRY LI'!G$5=0,0,F80+'KWh (Monthly) ENTRY LI'!G80)</f>
        <v>0</v>
      </c>
      <c r="H80" s="40">
        <f>IF('KWh (Monthly) ENTRY LI'!H$5=0,0,G80+'KWh (Monthly) ENTRY LI'!H80)</f>
        <v>0</v>
      </c>
      <c r="I80" s="40">
        <f>IF('KWh (Monthly) ENTRY LI'!I$5=0,0,H80+'KWh (Monthly) ENTRY LI'!I80)</f>
        <v>0</v>
      </c>
      <c r="J80" s="40">
        <f>IF('KWh (Monthly) ENTRY LI'!J$5=0,0,I80+'KWh (Monthly) ENTRY LI'!J80)</f>
        <v>0</v>
      </c>
      <c r="K80" s="40">
        <f>IF('KWh (Monthly) ENTRY LI'!K$5=0,0,J80+'KWh (Monthly) ENTRY LI'!K80)</f>
        <v>0</v>
      </c>
      <c r="L80" s="40">
        <f>IF('KWh (Monthly) ENTRY LI'!L$5=0,0,K80+'KWh (Monthly) ENTRY LI'!L80)</f>
        <v>0</v>
      </c>
      <c r="M80" s="40">
        <f>IF('KWh (Monthly) ENTRY LI'!M$5=0,0,L80+'KWh (Monthly) ENTRY LI'!M80)</f>
        <v>0</v>
      </c>
      <c r="N80" s="40">
        <f>IF('KWh (Monthly) ENTRY LI'!N$5=0,0,M80+'KWh (Monthly) ENTRY LI'!N80)</f>
        <v>0</v>
      </c>
      <c r="O80" s="40">
        <f>IF('KWh (Monthly) ENTRY LI'!O$5=0,0,N80+'KWh (Monthly) ENTRY LI'!O80)</f>
        <v>0</v>
      </c>
      <c r="P80" s="40">
        <f>IF('KWh (Monthly) ENTRY LI'!P$5=0,0,O80+'KWh (Monthly) ENTRY LI'!P80)</f>
        <v>0</v>
      </c>
      <c r="Q80" s="40">
        <f>IF('KWh (Monthly) ENTRY LI'!Q$5=0,0,P80+'KWh (Monthly) ENTRY LI'!Q80)</f>
        <v>0</v>
      </c>
      <c r="R80" s="40">
        <f>IF('KWh (Monthly) ENTRY LI'!R$5=0,0,Q80+'KWh (Monthly) ENTRY LI'!R80)</f>
        <v>0</v>
      </c>
      <c r="S80" s="40">
        <f>IF('KWh (Monthly) ENTRY LI'!S$5=0,0,R80+'KWh (Monthly) ENTRY LI'!S80)</f>
        <v>0</v>
      </c>
      <c r="T80" s="40">
        <f>IF('KWh (Monthly) ENTRY LI'!T$5=0,0,S80+'KWh (Monthly) ENTRY LI'!T80)</f>
        <v>0</v>
      </c>
      <c r="U80" s="113">
        <f>T80+'KWh (Monthly) ENTRY LI'!U80</f>
        <v>0</v>
      </c>
      <c r="V80" s="113">
        <f>IF('KWh (Monthly) ENTRY LI'!V$5=0,0,U80+'KWh (Monthly) ENTRY LI'!V80)</f>
        <v>0</v>
      </c>
      <c r="W80" s="113">
        <f>IF('KWh (Monthly) ENTRY LI'!W$5=0,0,V80+'KWh (Monthly) ENTRY LI'!W80)</f>
        <v>0</v>
      </c>
      <c r="X80" s="113">
        <f>IF('KWh (Monthly) ENTRY LI'!X$5=0,0,W80+'KWh (Monthly) ENTRY LI'!X80)</f>
        <v>0</v>
      </c>
      <c r="Y80" s="113">
        <f>IF('KWh (Monthly) ENTRY LI'!Y$5=0,0,X80+'KWh (Monthly) ENTRY LI'!Y80)</f>
        <v>0</v>
      </c>
      <c r="Z80" s="113">
        <f>IF('KWh (Monthly) ENTRY LI'!Z$5=0,0,Y80+'KWh (Monthly) ENTRY LI'!Z80)</f>
        <v>0</v>
      </c>
      <c r="AA80" s="113">
        <f>IF('KWh (Monthly) ENTRY LI'!AA$5=0,0,Z80+'KWh (Monthly) ENTRY LI'!AA80)</f>
        <v>0</v>
      </c>
      <c r="AB80" s="113">
        <f>IF('KWh (Monthly) ENTRY LI'!AB$5=0,0,AA80+'KWh (Monthly) ENTRY LI'!AB80)</f>
        <v>0</v>
      </c>
      <c r="AC80" s="113">
        <f>IF('KWh (Monthly) ENTRY LI'!AC$5=0,0,AB80+'KWh (Monthly) ENTRY LI'!AC80)</f>
        <v>0</v>
      </c>
      <c r="AD80" s="113">
        <f>IF('KWh (Monthly) ENTRY LI'!AD$5=0,0,AC80+'KWh (Monthly) ENTRY LI'!AD80)</f>
        <v>0</v>
      </c>
      <c r="AE80" s="113">
        <f>IF('KWh (Monthly) ENTRY LI'!AE$5=0,0,AD80+'KWh (Monthly) ENTRY LI'!AE80)</f>
        <v>0</v>
      </c>
      <c r="AF80" s="113">
        <f>IF('KWh (Monthly) ENTRY LI'!AF$5=0,0,AE80+'KWh (Monthly) ENTRY LI'!AF80)</f>
        <v>0</v>
      </c>
      <c r="AG80" s="113">
        <f>IF('KWh (Monthly) ENTRY LI'!AG$5=0,0,AF80+'KWh (Monthly) ENTRY LI'!AG80)</f>
        <v>0</v>
      </c>
      <c r="AH80" s="113">
        <f>IF('KWh (Monthly) ENTRY LI'!AH$5=0,0,AG80+'KWh (Monthly) ENTRY LI'!AH80)</f>
        <v>0</v>
      </c>
      <c r="AI80" s="113">
        <f>IF('KWh (Monthly) ENTRY LI'!AI$5=0,0,AH80+'KWh (Monthly) ENTRY LI'!AI80)</f>
        <v>0</v>
      </c>
      <c r="AJ80" s="113">
        <f>IF('KWh (Monthly) ENTRY LI'!AJ$5=0,0,AI80+'KWh (Monthly) ENTRY LI'!AJ80)</f>
        <v>0</v>
      </c>
      <c r="AK80" s="113">
        <f>IF('KWh (Monthly) ENTRY LI'!AK$5=0,0,AJ80+'KWh (Monthly) ENTRY LI'!AK80)</f>
        <v>0</v>
      </c>
      <c r="AL80" s="113">
        <f>IF('KWh (Monthly) ENTRY LI'!AL$5=0,0,AK80+'KWh (Monthly) ENTRY LI'!AL80)</f>
        <v>0</v>
      </c>
      <c r="AM80" s="113">
        <f>IF('KWh (Monthly) ENTRY LI'!AM$5=0,0,AL80+'KWh (Monthly) ENTRY LI'!AM80)</f>
        <v>0</v>
      </c>
      <c r="AN80" s="113">
        <f>IF('KWh (Monthly) ENTRY LI'!AN$5=0,0,AM80+'KWh (Monthly) ENTRY LI'!AN80)</f>
        <v>0</v>
      </c>
      <c r="AO80" s="113">
        <f>IF('KWh (Monthly) ENTRY LI'!AO$5=-1,0,AN80+'KWh (Monthly) ENTRY LI'!AO80)</f>
        <v>0</v>
      </c>
      <c r="AP80" s="40">
        <f>IF('KWh (Monthly) ENTRY LI'!AP$5=-1,0,AO80+'KWh (Monthly) ENTRY LI'!AP80)</f>
        <v>0</v>
      </c>
      <c r="AQ80" s="83">
        <f>IF('KWh (Monthly) ENTRY LI'!AQ$5=-1,0,AP80+'KWh (Monthly) ENTRY LI'!AQ80)</f>
        <v>0</v>
      </c>
      <c r="AR80" s="83">
        <f>IF('KWh (Monthly) ENTRY LI'!AR$5=-1,0,AQ80+'KWh (Monthly) ENTRY LI'!AR80)</f>
        <v>0</v>
      </c>
      <c r="AS80" s="83">
        <f>IF('KWh (Monthly) ENTRY LI'!AS$5=-1,0,AR80+'KWh (Monthly) ENTRY LI'!AS80)</f>
        <v>0</v>
      </c>
      <c r="AT80" s="83">
        <f>IF('KWh (Monthly) ENTRY LI'!AT$5=-1,0,AS80+'KWh (Monthly) ENTRY LI'!AT80)</f>
        <v>0</v>
      </c>
      <c r="AU80" s="83">
        <f>IF('KWh (Monthly) ENTRY LI'!AU$5=-1,0,AT80+'KWh (Monthly) ENTRY LI'!AU80)</f>
        <v>0</v>
      </c>
      <c r="AV80" s="83">
        <f>IF('KWh (Monthly) ENTRY LI'!AV$5=-1,0,AU80+'KWh (Monthly) ENTRY LI'!AV80)</f>
        <v>0</v>
      </c>
      <c r="AW80" s="83">
        <f>IF('KWh (Monthly) ENTRY LI'!AW$5=-1,0,AV80+'KWh (Monthly) ENTRY LI'!AW80)</f>
        <v>0</v>
      </c>
      <c r="AX80" s="83">
        <f>IF('KWh (Monthly) ENTRY LI'!AX$5=-1,0,AW80+'KWh (Monthly) ENTRY LI'!AX80)</f>
        <v>0</v>
      </c>
      <c r="AY80" s="83">
        <f>IF('KWh (Monthly) ENTRY LI'!AY$5=-1,0,AX80+'KWh (Monthly) ENTRY LI'!AY80)</f>
        <v>0</v>
      </c>
      <c r="AZ80" s="83">
        <f>IF('KWh (Monthly) ENTRY LI'!AZ$5=-1,0,AY80+'KWh (Monthly) ENTRY LI'!AZ80)</f>
        <v>0</v>
      </c>
      <c r="BA80" s="83">
        <f>IF('KWh (Monthly) ENTRY LI'!BA$5=-1,0,AZ80+'KWh (Monthly) ENTRY LI'!BA80)</f>
        <v>0</v>
      </c>
      <c r="BB80" s="83">
        <f>IF('KWh (Monthly) ENTRY LI'!BB$5=-1,0,BA80+'KWh (Monthly) ENTRY LI'!BB80)</f>
        <v>0</v>
      </c>
      <c r="BC80" s="83">
        <f>IF('KWh (Monthly) ENTRY LI'!BC$5=-1,0,BB80+'KWh (Monthly) ENTRY LI'!BC80)</f>
        <v>0</v>
      </c>
      <c r="BD80" s="83">
        <f>IF('KWh (Monthly) ENTRY LI'!BD$5=-1,0,BC80+'KWh (Monthly) ENTRY LI'!BD80)</f>
        <v>0</v>
      </c>
      <c r="BE80" s="83">
        <f>IF('KWh (Monthly) ENTRY LI'!BE$5=-1,0,BD80+'KWh (Monthly) ENTRY LI'!BE80)</f>
        <v>0</v>
      </c>
      <c r="BF80" s="83">
        <f>IF('KWh (Monthly) ENTRY LI'!BF$5=-1,0,BE80+'KWh (Monthly) ENTRY LI'!BF80)</f>
        <v>0</v>
      </c>
      <c r="BG80" s="83">
        <f>IF('KWh (Monthly) ENTRY LI'!BG$5=-1,0,BF80+'KWh (Monthly) ENTRY LI'!BG80)</f>
        <v>0</v>
      </c>
      <c r="BH80" s="83">
        <f>IF('KWh (Monthly) ENTRY LI'!BH$5=-1,0,BG80+'KWh (Monthly) ENTRY LI'!BH80)</f>
        <v>0</v>
      </c>
      <c r="BI80" s="83">
        <f>IF('KWh (Monthly) ENTRY LI'!BI$5=-1,0,BH80+'KWh (Monthly) ENTRY LI'!BI80)</f>
        <v>0</v>
      </c>
      <c r="BJ80" s="83">
        <f>IF('KWh (Monthly) ENTRY LI'!BJ$5=-1,0,BI80+'KWh (Monthly) ENTRY LI'!BJ80)</f>
        <v>0</v>
      </c>
      <c r="BK80" s="83">
        <f>IF('KWh (Monthly) ENTRY LI'!BK$5=-1,0,BJ80+'KWh (Monthly) ENTRY LI'!BK80)</f>
        <v>0</v>
      </c>
      <c r="BL80" s="83">
        <f>IF('KWh (Monthly) ENTRY LI'!BL$5=-1,0,BK80+'KWh (Monthly) ENTRY LI'!BL80)</f>
        <v>0</v>
      </c>
      <c r="BM80" s="83">
        <f>IF('KWh (Monthly) ENTRY LI'!BM$5=-1,0,BL80+'KWh (Monthly) ENTRY LI'!BM80)</f>
        <v>0</v>
      </c>
      <c r="BN80" s="83">
        <f>IF('KWh (Monthly) ENTRY LI'!BN$5=-1,0,BM80+'KWh (Monthly) ENTRY LI'!BN80)</f>
        <v>0</v>
      </c>
      <c r="BO80" s="83">
        <f>IF('KWh (Monthly) ENTRY LI'!BO$5=-1,0,BN80+'KWh (Monthly) ENTRY LI'!BO80)</f>
        <v>0</v>
      </c>
      <c r="BP80" s="83">
        <f>IF('KWh (Monthly) ENTRY LI'!BP$5=-1,0,BO80+'KWh (Monthly) ENTRY LI'!BP80)</f>
        <v>0</v>
      </c>
      <c r="BQ80" s="83">
        <f>IF('KWh (Monthly) ENTRY LI'!BQ$5=-1,0,BP80+'KWh (Monthly) ENTRY LI'!BQ80)</f>
        <v>0</v>
      </c>
      <c r="BR80" s="83">
        <f>IF('KWh (Monthly) ENTRY LI'!BR$5=-1,0,BQ80+'KWh (Monthly) ENTRY LI'!BR80)</f>
        <v>0</v>
      </c>
      <c r="BS80" s="83">
        <f>IF('KWh (Monthly) ENTRY LI'!BS$5=-1,0,BR80+'KWh (Monthly) ENTRY LI'!BS80)</f>
        <v>0</v>
      </c>
      <c r="BT80" s="83">
        <f>IF('KWh (Monthly) ENTRY LI'!BT$5=-1,0,BS80+'KWh (Monthly) ENTRY LI'!BT80)</f>
        <v>0</v>
      </c>
      <c r="BU80" s="83">
        <f>IF('KWh (Monthly) ENTRY LI'!BU$5=-1,0,BT80+'KWh (Monthly) ENTRY LI'!BU80)</f>
        <v>0</v>
      </c>
      <c r="BV80" s="83">
        <f>IF('KWh (Monthly) ENTRY LI'!BV$5=-1,0,BU80+'KWh (Monthly) ENTRY LI'!BV80)</f>
        <v>0</v>
      </c>
      <c r="BW80" s="83">
        <f>IF('KWh (Monthly) ENTRY LI'!BW$5=-1,0,BV80+'KWh (Monthly) ENTRY LI'!BW80)</f>
        <v>0</v>
      </c>
      <c r="BX80" s="83">
        <f>IF('KWh (Monthly) ENTRY LI'!BX$5=-1,0,BW80+'KWh (Monthly) ENTRY LI'!BX80)</f>
        <v>0</v>
      </c>
      <c r="BY80" s="83">
        <f>IF('KWh (Monthly) ENTRY LI'!BY$5=-1,0,BX80+'KWh (Monthly) ENTRY LI'!BY80)</f>
        <v>0</v>
      </c>
      <c r="BZ80" s="83">
        <f>IF('KWh (Monthly) ENTRY LI'!BZ$5=-1,0,BY80+'KWh (Monthly) ENTRY LI'!BZ80)</f>
        <v>0</v>
      </c>
      <c r="CA80" s="83">
        <f>IF('KWh (Monthly) ENTRY LI'!CA$5=-1,0,BZ80+'KWh (Monthly) ENTRY LI'!CA80)</f>
        <v>0</v>
      </c>
      <c r="CB80" s="83">
        <f>IF('KWh (Monthly) ENTRY LI'!CB$5=-1,0,CA80+'KWh (Monthly) ENTRY LI'!CB80)</f>
        <v>0</v>
      </c>
      <c r="CC80" s="83">
        <f>IF('KWh (Monthly) ENTRY LI'!CC$5=-1,0,CB80+'KWh (Monthly) ENTRY LI'!CC80)</f>
        <v>0</v>
      </c>
      <c r="CD80" s="83">
        <f>IF('KWh (Monthly) ENTRY LI'!CD$5=-1,0,CC80+'KWh (Monthly) ENTRY LI'!CD80)</f>
        <v>0</v>
      </c>
      <c r="CE80" s="83">
        <f>IF('KWh (Monthly) ENTRY LI'!CE$5=-1,0,CD80+'KWh (Monthly) ENTRY LI'!CE80)</f>
        <v>0</v>
      </c>
      <c r="CF80" s="83">
        <f>IF('KWh (Monthly) ENTRY LI'!CF$5=-1,0,CE80+'KWh (Monthly) ENTRY LI'!CF80)</f>
        <v>0</v>
      </c>
      <c r="CG80" s="83">
        <f>IF('KWh (Monthly) ENTRY LI'!CG$5=-1,0,CF80+'KWh (Monthly) ENTRY LI'!CG80)</f>
        <v>0</v>
      </c>
      <c r="CH80" s="83">
        <f>IF('KWh (Monthly) ENTRY LI'!CH$5=-1,0,CG80+'KWh (Monthly) ENTRY LI'!CH80)</f>
        <v>0</v>
      </c>
      <c r="CI80" s="83">
        <f>IF('KWh (Monthly) ENTRY LI'!CI$5=-1,0,CH80+'KWh (Monthly) ENTRY LI'!CI80)</f>
        <v>0</v>
      </c>
      <c r="CJ80" s="83">
        <f>IF('KWh (Monthly) ENTRY LI'!CJ$5=-1,0,CI80+'KWh (Monthly) ENTRY LI'!CJ80)</f>
        <v>0</v>
      </c>
    </row>
    <row r="81" spans="1:88" s="6" customFormat="1" x14ac:dyDescent="0.25">
      <c r="A81" s="241"/>
      <c r="B81" s="37" t="s">
        <v>6</v>
      </c>
      <c r="C81" s="40">
        <f>IF('KWh (Monthly) ENTRY LI'!C$5=0,0,'KWh (Monthly) ENTRY LI'!C81)</f>
        <v>0</v>
      </c>
      <c r="D81" s="40">
        <f>IF('KWh (Monthly) ENTRY LI'!D$5=0,0,C81+'KWh (Monthly) ENTRY LI'!D81)</f>
        <v>0</v>
      </c>
      <c r="E81" s="40">
        <f>IF('KWh (Monthly) ENTRY LI'!E$5=0,0,D81+'KWh (Monthly) ENTRY LI'!E81)</f>
        <v>0</v>
      </c>
      <c r="F81" s="40">
        <f>IF('KWh (Monthly) ENTRY LI'!F$5=0,0,E81+'KWh (Monthly) ENTRY LI'!F81)</f>
        <v>0</v>
      </c>
      <c r="G81" s="40">
        <f>IF('KWh (Monthly) ENTRY LI'!G$5=0,0,F81+'KWh (Monthly) ENTRY LI'!G81)</f>
        <v>0</v>
      </c>
      <c r="H81" s="40">
        <f>IF('KWh (Monthly) ENTRY LI'!H$5=0,0,G81+'KWh (Monthly) ENTRY LI'!H81)</f>
        <v>0</v>
      </c>
      <c r="I81" s="40">
        <f>IF('KWh (Monthly) ENTRY LI'!I$5=0,0,H81+'KWh (Monthly) ENTRY LI'!I81)</f>
        <v>0</v>
      </c>
      <c r="J81" s="40">
        <f>IF('KWh (Monthly) ENTRY LI'!J$5=0,0,I81+'KWh (Monthly) ENTRY LI'!J81)</f>
        <v>0</v>
      </c>
      <c r="K81" s="40">
        <f>IF('KWh (Monthly) ENTRY LI'!K$5=0,0,J81+'KWh (Monthly) ENTRY LI'!K81)</f>
        <v>0</v>
      </c>
      <c r="L81" s="40">
        <f>IF('KWh (Monthly) ENTRY LI'!L$5=0,0,K81+'KWh (Monthly) ENTRY LI'!L81)</f>
        <v>0</v>
      </c>
      <c r="M81" s="40">
        <f>IF('KWh (Monthly) ENTRY LI'!M$5=0,0,L81+'KWh (Monthly) ENTRY LI'!M81)</f>
        <v>0</v>
      </c>
      <c r="N81" s="40">
        <f>IF('KWh (Monthly) ENTRY LI'!N$5=0,0,M81+'KWh (Monthly) ENTRY LI'!N81)</f>
        <v>0</v>
      </c>
      <c r="O81" s="40">
        <f>IF('KWh (Monthly) ENTRY LI'!O$5=0,0,N81+'KWh (Monthly) ENTRY LI'!O81)</f>
        <v>0</v>
      </c>
      <c r="P81" s="40">
        <f>IF('KWh (Monthly) ENTRY LI'!P$5=0,0,O81+'KWh (Monthly) ENTRY LI'!P81)</f>
        <v>0</v>
      </c>
      <c r="Q81" s="40">
        <f>IF('KWh (Monthly) ENTRY LI'!Q$5=0,0,P81+'KWh (Monthly) ENTRY LI'!Q81)</f>
        <v>0</v>
      </c>
      <c r="R81" s="40">
        <f>IF('KWh (Monthly) ENTRY LI'!R$5=0,0,Q81+'KWh (Monthly) ENTRY LI'!R81)</f>
        <v>0</v>
      </c>
      <c r="S81" s="40">
        <f>IF('KWh (Monthly) ENTRY LI'!S$5=0,0,R81+'KWh (Monthly) ENTRY LI'!S81)</f>
        <v>0</v>
      </c>
      <c r="T81" s="40">
        <f>IF('KWh (Monthly) ENTRY LI'!T$5=0,0,S81+'KWh (Monthly) ENTRY LI'!T81)</f>
        <v>0</v>
      </c>
      <c r="U81" s="113">
        <f>T81+'KWh (Monthly) ENTRY LI'!U81</f>
        <v>0</v>
      </c>
      <c r="V81" s="113">
        <f>IF('KWh (Monthly) ENTRY LI'!V$5=0,0,U81+'KWh (Monthly) ENTRY LI'!V81)</f>
        <v>0</v>
      </c>
      <c r="W81" s="113">
        <f>IF('KWh (Monthly) ENTRY LI'!W$5=0,0,V81+'KWh (Monthly) ENTRY LI'!W81)</f>
        <v>0</v>
      </c>
      <c r="X81" s="113">
        <f>IF('KWh (Monthly) ENTRY LI'!X$5=0,0,W81+'KWh (Monthly) ENTRY LI'!X81)</f>
        <v>0</v>
      </c>
      <c r="Y81" s="113">
        <f>IF('KWh (Monthly) ENTRY LI'!Y$5=0,0,X81+'KWh (Monthly) ENTRY LI'!Y81)</f>
        <v>0</v>
      </c>
      <c r="Z81" s="113">
        <f>IF('KWh (Monthly) ENTRY LI'!Z$5=0,0,Y81+'KWh (Monthly) ENTRY LI'!Z81)</f>
        <v>0</v>
      </c>
      <c r="AA81" s="113">
        <f>IF('KWh (Monthly) ENTRY LI'!AA$5=0,0,Z81+'KWh (Monthly) ENTRY LI'!AA81)</f>
        <v>0</v>
      </c>
      <c r="AB81" s="113">
        <f>IF('KWh (Monthly) ENTRY LI'!AB$5=0,0,AA81+'KWh (Monthly) ENTRY LI'!AB81)</f>
        <v>0</v>
      </c>
      <c r="AC81" s="113">
        <f>IF('KWh (Monthly) ENTRY LI'!AC$5=0,0,AB81+'KWh (Monthly) ENTRY LI'!AC81)</f>
        <v>0</v>
      </c>
      <c r="AD81" s="113">
        <f>IF('KWh (Monthly) ENTRY LI'!AD$5=0,0,AC81+'KWh (Monthly) ENTRY LI'!AD81)</f>
        <v>0</v>
      </c>
      <c r="AE81" s="113">
        <f>IF('KWh (Monthly) ENTRY LI'!AE$5=0,0,AD81+'KWh (Monthly) ENTRY LI'!AE81)</f>
        <v>0</v>
      </c>
      <c r="AF81" s="113">
        <f>IF('KWh (Monthly) ENTRY LI'!AF$5=0,0,AE81+'KWh (Monthly) ENTRY LI'!AF81)</f>
        <v>0</v>
      </c>
      <c r="AG81" s="113">
        <f>IF('KWh (Monthly) ENTRY LI'!AG$5=0,0,AF81+'KWh (Monthly) ENTRY LI'!AG81)</f>
        <v>0</v>
      </c>
      <c r="AH81" s="113">
        <f>IF('KWh (Monthly) ENTRY LI'!AH$5=0,0,AG81+'KWh (Monthly) ENTRY LI'!AH81)</f>
        <v>0</v>
      </c>
      <c r="AI81" s="113">
        <f>IF('KWh (Monthly) ENTRY LI'!AI$5=0,0,AH81+'KWh (Monthly) ENTRY LI'!AI81)</f>
        <v>0</v>
      </c>
      <c r="AJ81" s="113">
        <f>IF('KWh (Monthly) ENTRY LI'!AJ$5=0,0,AI81+'KWh (Monthly) ENTRY LI'!AJ81)</f>
        <v>0</v>
      </c>
      <c r="AK81" s="113">
        <f>IF('KWh (Monthly) ENTRY LI'!AK$5=0,0,AJ81+'KWh (Monthly) ENTRY LI'!AK81)</f>
        <v>0</v>
      </c>
      <c r="AL81" s="113">
        <f>IF('KWh (Monthly) ENTRY LI'!AL$5=0,0,AK81+'KWh (Monthly) ENTRY LI'!AL81)</f>
        <v>0</v>
      </c>
      <c r="AM81" s="113">
        <f>IF('KWh (Monthly) ENTRY LI'!AM$5=0,0,AL81+'KWh (Monthly) ENTRY LI'!AM81)</f>
        <v>0</v>
      </c>
      <c r="AN81" s="113">
        <f>IF('KWh (Monthly) ENTRY LI'!AN$5=0,0,AM81+'KWh (Monthly) ENTRY LI'!AN81)</f>
        <v>0</v>
      </c>
      <c r="AO81" s="113">
        <f>IF('KWh (Monthly) ENTRY LI'!AO$5=-1,0,AN81+'KWh (Monthly) ENTRY LI'!AO81)</f>
        <v>0</v>
      </c>
      <c r="AP81" s="83">
        <f>IF('KWh (Monthly) ENTRY LI'!AP$5=-1,0,AO81+'KWh (Monthly) ENTRY LI'!AP81)</f>
        <v>0</v>
      </c>
      <c r="AQ81" s="83">
        <f>IF('KWh (Monthly) ENTRY LI'!AQ$5=-1,0,AP81+'KWh (Monthly) ENTRY LI'!AQ81)</f>
        <v>0</v>
      </c>
      <c r="AR81" s="83">
        <f>IF('KWh (Monthly) ENTRY LI'!AR$5=-1,0,AQ81+'KWh (Monthly) ENTRY LI'!AR81)</f>
        <v>0</v>
      </c>
      <c r="AS81" s="83">
        <f>IF('KWh (Monthly) ENTRY LI'!AS$5=-1,0,AR81+'KWh (Monthly) ENTRY LI'!AS81)</f>
        <v>0</v>
      </c>
      <c r="AT81" s="83">
        <f>IF('KWh (Monthly) ENTRY LI'!AT$5=-1,0,AS81+'KWh (Monthly) ENTRY LI'!AT81)</f>
        <v>0</v>
      </c>
      <c r="AU81" s="83">
        <f>IF('KWh (Monthly) ENTRY LI'!AU$5=-1,0,AT81+'KWh (Monthly) ENTRY LI'!AU81)</f>
        <v>0</v>
      </c>
      <c r="AV81" s="83">
        <f>IF('KWh (Monthly) ENTRY LI'!AV$5=-1,0,AU81+'KWh (Monthly) ENTRY LI'!AV81)</f>
        <v>0</v>
      </c>
      <c r="AW81" s="83">
        <f>IF('KWh (Monthly) ENTRY LI'!AW$5=-1,0,AV81+'KWh (Monthly) ENTRY LI'!AW81)</f>
        <v>0</v>
      </c>
      <c r="AX81" s="83">
        <f>IF('KWh (Monthly) ENTRY LI'!AX$5=-1,0,AW81+'KWh (Monthly) ENTRY LI'!AX81)</f>
        <v>0</v>
      </c>
      <c r="AY81" s="83">
        <f>IF('KWh (Monthly) ENTRY LI'!AY$5=-1,0,AX81+'KWh (Monthly) ENTRY LI'!AY81)</f>
        <v>0</v>
      </c>
      <c r="AZ81" s="83">
        <f>IF('KWh (Monthly) ENTRY LI'!AZ$5=-1,0,AY81+'KWh (Monthly) ENTRY LI'!AZ81)</f>
        <v>0</v>
      </c>
      <c r="BA81" s="83">
        <f>IF('KWh (Monthly) ENTRY LI'!BA$5=-1,0,AZ81+'KWh (Monthly) ENTRY LI'!BA81)</f>
        <v>0</v>
      </c>
      <c r="BB81" s="83">
        <f>IF('KWh (Monthly) ENTRY LI'!BB$5=-1,0,BA81+'KWh (Monthly) ENTRY LI'!BB81)</f>
        <v>0</v>
      </c>
      <c r="BC81" s="83">
        <f>IF('KWh (Monthly) ENTRY LI'!BC$5=-1,0,BB81+'KWh (Monthly) ENTRY LI'!BC81)</f>
        <v>0</v>
      </c>
      <c r="BD81" s="83">
        <f>IF('KWh (Monthly) ENTRY LI'!BD$5=-1,0,BC81+'KWh (Monthly) ENTRY LI'!BD81)</f>
        <v>0</v>
      </c>
      <c r="BE81" s="83">
        <f>IF('KWh (Monthly) ENTRY LI'!BE$5=-1,0,BD81+'KWh (Monthly) ENTRY LI'!BE81)</f>
        <v>0</v>
      </c>
      <c r="BF81" s="83">
        <f>IF('KWh (Monthly) ENTRY LI'!BF$5=-1,0,BE81+'KWh (Monthly) ENTRY LI'!BF81)</f>
        <v>0</v>
      </c>
      <c r="BG81" s="83">
        <f>IF('KWh (Monthly) ENTRY LI'!BG$5=-1,0,BF81+'KWh (Monthly) ENTRY LI'!BG81)</f>
        <v>0</v>
      </c>
      <c r="BH81" s="83">
        <f>IF('KWh (Monthly) ENTRY LI'!BH$5=-1,0,BG81+'KWh (Monthly) ENTRY LI'!BH81)</f>
        <v>0</v>
      </c>
      <c r="BI81" s="83">
        <f>IF('KWh (Monthly) ENTRY LI'!BI$5=-1,0,BH81+'KWh (Monthly) ENTRY LI'!BI81)</f>
        <v>0</v>
      </c>
      <c r="BJ81" s="83">
        <f>IF('KWh (Monthly) ENTRY LI'!BJ$5=-1,0,BI81+'KWh (Monthly) ENTRY LI'!BJ81)</f>
        <v>0</v>
      </c>
      <c r="BK81" s="83">
        <f>IF('KWh (Monthly) ENTRY LI'!BK$5=-1,0,BJ81+'KWh (Monthly) ENTRY LI'!BK81)</f>
        <v>0</v>
      </c>
      <c r="BL81" s="83">
        <f>IF('KWh (Monthly) ENTRY LI'!BL$5=-1,0,BK81+'KWh (Monthly) ENTRY LI'!BL81)</f>
        <v>0</v>
      </c>
      <c r="BM81" s="83">
        <f>IF('KWh (Monthly) ENTRY LI'!BM$5=-1,0,BL81+'KWh (Monthly) ENTRY LI'!BM81)</f>
        <v>0</v>
      </c>
      <c r="BN81" s="83">
        <f>IF('KWh (Monthly) ENTRY LI'!BN$5=-1,0,BM81+'KWh (Monthly) ENTRY LI'!BN81)</f>
        <v>0</v>
      </c>
      <c r="BO81" s="83">
        <f>IF('KWh (Monthly) ENTRY LI'!BO$5=-1,0,BN81+'KWh (Monthly) ENTRY LI'!BO81)</f>
        <v>0</v>
      </c>
      <c r="BP81" s="83">
        <f>IF('KWh (Monthly) ENTRY LI'!BP$5=-1,0,BO81+'KWh (Monthly) ENTRY LI'!BP81)</f>
        <v>0</v>
      </c>
      <c r="BQ81" s="83">
        <f>IF('KWh (Monthly) ENTRY LI'!BQ$5=-1,0,BP81+'KWh (Monthly) ENTRY LI'!BQ81)</f>
        <v>0</v>
      </c>
      <c r="BR81" s="83">
        <f>IF('KWh (Monthly) ENTRY LI'!BR$5=-1,0,BQ81+'KWh (Monthly) ENTRY LI'!BR81)</f>
        <v>0</v>
      </c>
      <c r="BS81" s="83">
        <f>IF('KWh (Monthly) ENTRY LI'!BS$5=-1,0,BR81+'KWh (Monthly) ENTRY LI'!BS81)</f>
        <v>0</v>
      </c>
      <c r="BT81" s="83">
        <f>IF('KWh (Monthly) ENTRY LI'!BT$5=-1,0,BS81+'KWh (Monthly) ENTRY LI'!BT81)</f>
        <v>0</v>
      </c>
      <c r="BU81" s="83">
        <f>IF('KWh (Monthly) ENTRY LI'!BU$5=-1,0,BT81+'KWh (Monthly) ENTRY LI'!BU81)</f>
        <v>0</v>
      </c>
      <c r="BV81" s="83">
        <f>IF('KWh (Monthly) ENTRY LI'!BV$5=-1,0,BU81+'KWh (Monthly) ENTRY LI'!BV81)</f>
        <v>0</v>
      </c>
      <c r="BW81" s="83">
        <f>IF('KWh (Monthly) ENTRY LI'!BW$5=-1,0,BV81+'KWh (Monthly) ENTRY LI'!BW81)</f>
        <v>0</v>
      </c>
      <c r="BX81" s="83">
        <f>IF('KWh (Monthly) ENTRY LI'!BX$5=-1,0,BW81+'KWh (Monthly) ENTRY LI'!BX81)</f>
        <v>0</v>
      </c>
      <c r="BY81" s="83">
        <f>IF('KWh (Monthly) ENTRY LI'!BY$5=-1,0,BX81+'KWh (Monthly) ENTRY LI'!BY81)</f>
        <v>0</v>
      </c>
      <c r="BZ81" s="83">
        <f>IF('KWh (Monthly) ENTRY LI'!BZ$5=-1,0,BY81+'KWh (Monthly) ENTRY LI'!BZ81)</f>
        <v>0</v>
      </c>
      <c r="CA81" s="83">
        <f>IF('KWh (Monthly) ENTRY LI'!CA$5=-1,0,BZ81+'KWh (Monthly) ENTRY LI'!CA81)</f>
        <v>0</v>
      </c>
      <c r="CB81" s="83">
        <f>IF('KWh (Monthly) ENTRY LI'!CB$5=-1,0,CA81+'KWh (Monthly) ENTRY LI'!CB81)</f>
        <v>0</v>
      </c>
      <c r="CC81" s="83">
        <f>IF('KWh (Monthly) ENTRY LI'!CC$5=-1,0,CB81+'KWh (Monthly) ENTRY LI'!CC81)</f>
        <v>0</v>
      </c>
      <c r="CD81" s="83">
        <f>IF('KWh (Monthly) ENTRY LI'!CD$5=-1,0,CC81+'KWh (Monthly) ENTRY LI'!CD81)</f>
        <v>0</v>
      </c>
      <c r="CE81" s="83">
        <f>IF('KWh (Monthly) ENTRY LI'!CE$5=-1,0,CD81+'KWh (Monthly) ENTRY LI'!CE81)</f>
        <v>0</v>
      </c>
      <c r="CF81" s="83">
        <f>IF('KWh (Monthly) ENTRY LI'!CF$5=-1,0,CE81+'KWh (Monthly) ENTRY LI'!CF81)</f>
        <v>0</v>
      </c>
      <c r="CG81" s="83">
        <f>IF('KWh (Monthly) ENTRY LI'!CG$5=-1,0,CF81+'KWh (Monthly) ENTRY LI'!CG81)</f>
        <v>0</v>
      </c>
      <c r="CH81" s="83">
        <f>IF('KWh (Monthly) ENTRY LI'!CH$5=-1,0,CG81+'KWh (Monthly) ENTRY LI'!CH81)</f>
        <v>0</v>
      </c>
      <c r="CI81" s="83">
        <f>IF('KWh (Monthly) ENTRY LI'!CI$5=-1,0,CH81+'KWh (Monthly) ENTRY LI'!CI81)</f>
        <v>0</v>
      </c>
      <c r="CJ81" s="83">
        <f>IF('KWh (Monthly) ENTRY LI'!CJ$5=-1,0,CI81+'KWh (Monthly) ENTRY LI'!CJ81)</f>
        <v>0</v>
      </c>
    </row>
    <row r="82" spans="1:88" s="6" customFormat="1" x14ac:dyDescent="0.25">
      <c r="A82" s="241"/>
      <c r="B82" s="37" t="s">
        <v>10</v>
      </c>
      <c r="C82" s="40">
        <f>IF('KWh (Monthly) ENTRY LI'!C$5=0,0,'KWh (Monthly) ENTRY LI'!C82)</f>
        <v>0</v>
      </c>
      <c r="D82" s="40">
        <f>IF('KWh (Monthly) ENTRY LI'!D$5=0,0,C82+'KWh (Monthly) ENTRY LI'!D82)</f>
        <v>0</v>
      </c>
      <c r="E82" s="40">
        <f>IF('KWh (Monthly) ENTRY LI'!E$5=0,0,D82+'KWh (Monthly) ENTRY LI'!E82)</f>
        <v>0</v>
      </c>
      <c r="F82" s="40">
        <f>IF('KWh (Monthly) ENTRY LI'!F$5=0,0,E82+'KWh (Monthly) ENTRY LI'!F82)</f>
        <v>0</v>
      </c>
      <c r="G82" s="40">
        <f>IF('KWh (Monthly) ENTRY LI'!G$5=0,0,F82+'KWh (Monthly) ENTRY LI'!G82)</f>
        <v>0</v>
      </c>
      <c r="H82" s="40">
        <f>IF('KWh (Monthly) ENTRY LI'!H$5=0,0,G82+'KWh (Monthly) ENTRY LI'!H82)</f>
        <v>0</v>
      </c>
      <c r="I82" s="40">
        <f>IF('KWh (Monthly) ENTRY LI'!I$5=0,0,H82+'KWh (Monthly) ENTRY LI'!I82)</f>
        <v>0</v>
      </c>
      <c r="J82" s="40">
        <f>IF('KWh (Monthly) ENTRY LI'!J$5=0,0,I82+'KWh (Monthly) ENTRY LI'!J82)</f>
        <v>0</v>
      </c>
      <c r="K82" s="40">
        <f>IF('KWh (Monthly) ENTRY LI'!K$5=0,0,J82+'KWh (Monthly) ENTRY LI'!K82)</f>
        <v>0</v>
      </c>
      <c r="L82" s="40">
        <f>IF('KWh (Monthly) ENTRY LI'!L$5=0,0,K82+'KWh (Monthly) ENTRY LI'!L82)</f>
        <v>0</v>
      </c>
      <c r="M82" s="40">
        <f>IF('KWh (Monthly) ENTRY LI'!M$5=0,0,L82+'KWh (Monthly) ENTRY LI'!M82)</f>
        <v>0</v>
      </c>
      <c r="N82" s="40">
        <f>IF('KWh (Monthly) ENTRY LI'!N$5=0,0,M82+'KWh (Monthly) ENTRY LI'!N82)</f>
        <v>0</v>
      </c>
      <c r="O82" s="40">
        <f>IF('KWh (Monthly) ENTRY LI'!O$5=0,0,N82+'KWh (Monthly) ENTRY LI'!O82)</f>
        <v>0</v>
      </c>
      <c r="P82" s="40">
        <f>IF('KWh (Monthly) ENTRY LI'!P$5=0,0,O82+'KWh (Monthly) ENTRY LI'!P82)</f>
        <v>0</v>
      </c>
      <c r="Q82" s="40">
        <f>IF('KWh (Monthly) ENTRY LI'!Q$5=0,0,P82+'KWh (Monthly) ENTRY LI'!Q82)</f>
        <v>0</v>
      </c>
      <c r="R82" s="40">
        <f>IF('KWh (Monthly) ENTRY LI'!R$5=0,0,Q82+'KWh (Monthly) ENTRY LI'!R82)</f>
        <v>0</v>
      </c>
      <c r="S82" s="40">
        <f>IF('KWh (Monthly) ENTRY LI'!S$5=0,0,R82+'KWh (Monthly) ENTRY LI'!S82)</f>
        <v>0</v>
      </c>
      <c r="T82" s="40">
        <f>IF('KWh (Monthly) ENTRY LI'!T$5=0,0,S82+'KWh (Monthly) ENTRY LI'!T82)</f>
        <v>0</v>
      </c>
      <c r="U82" s="113">
        <f>T82+'KWh (Monthly) ENTRY LI'!U82</f>
        <v>0</v>
      </c>
      <c r="V82" s="113">
        <f>IF('KWh (Monthly) ENTRY LI'!V$5=0,0,U82+'KWh (Monthly) ENTRY LI'!V82)</f>
        <v>0</v>
      </c>
      <c r="W82" s="113">
        <f>IF('KWh (Monthly) ENTRY LI'!W$5=0,0,V82+'KWh (Monthly) ENTRY LI'!W82)</f>
        <v>0</v>
      </c>
      <c r="X82" s="113">
        <f>IF('KWh (Monthly) ENTRY LI'!X$5=0,0,W82+'KWh (Monthly) ENTRY LI'!X82)</f>
        <v>0</v>
      </c>
      <c r="Y82" s="113">
        <f>IF('KWh (Monthly) ENTRY LI'!Y$5=0,0,X82+'KWh (Monthly) ENTRY LI'!Y82)</f>
        <v>0</v>
      </c>
      <c r="Z82" s="113">
        <f>IF('KWh (Monthly) ENTRY LI'!Z$5=0,0,Y82+'KWh (Monthly) ENTRY LI'!Z82)</f>
        <v>0</v>
      </c>
      <c r="AA82" s="113">
        <f>IF('KWh (Monthly) ENTRY LI'!AA$5=0,0,Z82+'KWh (Monthly) ENTRY LI'!AA82)</f>
        <v>0</v>
      </c>
      <c r="AB82" s="113">
        <f>IF('KWh (Monthly) ENTRY LI'!AB$5=0,0,AA82+'KWh (Monthly) ENTRY LI'!AB82)</f>
        <v>0</v>
      </c>
      <c r="AC82" s="113">
        <f>IF('KWh (Monthly) ENTRY LI'!AC$5=0,0,AB82+'KWh (Monthly) ENTRY LI'!AC82)</f>
        <v>0</v>
      </c>
      <c r="AD82" s="113">
        <f>IF('KWh (Monthly) ENTRY LI'!AD$5=0,0,AC82+'KWh (Monthly) ENTRY LI'!AD82)</f>
        <v>0</v>
      </c>
      <c r="AE82" s="113">
        <f>IF('KWh (Monthly) ENTRY LI'!AE$5=0,0,AD82+'KWh (Monthly) ENTRY LI'!AE82)</f>
        <v>0</v>
      </c>
      <c r="AF82" s="113">
        <f>IF('KWh (Monthly) ENTRY LI'!AF$5=0,0,AE82+'KWh (Monthly) ENTRY LI'!AF82)</f>
        <v>0</v>
      </c>
      <c r="AG82" s="113">
        <f>IF('KWh (Monthly) ENTRY LI'!AG$5=0,0,AF82+'KWh (Monthly) ENTRY LI'!AG82)</f>
        <v>0</v>
      </c>
      <c r="AH82" s="113">
        <f>IF('KWh (Monthly) ENTRY LI'!AH$5=0,0,AG82+'KWh (Monthly) ENTRY LI'!AH82)</f>
        <v>0</v>
      </c>
      <c r="AI82" s="113">
        <f>IF('KWh (Monthly) ENTRY LI'!AI$5=0,0,AH82+'KWh (Monthly) ENTRY LI'!AI82)</f>
        <v>0</v>
      </c>
      <c r="AJ82" s="113">
        <f>IF('KWh (Monthly) ENTRY LI'!AJ$5=0,0,AI82+'KWh (Monthly) ENTRY LI'!AJ82)</f>
        <v>0</v>
      </c>
      <c r="AK82" s="113">
        <f>IF('KWh (Monthly) ENTRY LI'!AK$5=0,0,AJ82+'KWh (Monthly) ENTRY LI'!AK82)</f>
        <v>0</v>
      </c>
      <c r="AL82" s="113">
        <f>IF('KWh (Monthly) ENTRY LI'!AL$5=0,0,AK82+'KWh (Monthly) ENTRY LI'!AL82)</f>
        <v>0</v>
      </c>
      <c r="AM82" s="113">
        <f>IF('KWh (Monthly) ENTRY LI'!AM$5=0,0,AL82+'KWh (Monthly) ENTRY LI'!AM82)</f>
        <v>0</v>
      </c>
      <c r="AN82" s="113">
        <f>IF('KWh (Monthly) ENTRY LI'!AN$5=0,0,AM82+'KWh (Monthly) ENTRY LI'!AN82)</f>
        <v>0</v>
      </c>
      <c r="AO82" s="113">
        <f>IF('KWh (Monthly) ENTRY LI'!AO$5=-1,0,AN82+'KWh (Monthly) ENTRY LI'!AO82)</f>
        <v>0</v>
      </c>
      <c r="AP82" s="83">
        <f>IF('KWh (Monthly) ENTRY LI'!AP$5=-1,0,AO82+'KWh (Monthly) ENTRY LI'!AP82)</f>
        <v>0</v>
      </c>
      <c r="AQ82" s="83">
        <f>IF('KWh (Monthly) ENTRY LI'!AQ$5=-1,0,AP82+'KWh (Monthly) ENTRY LI'!AQ82)</f>
        <v>0</v>
      </c>
      <c r="AR82" s="83">
        <f>IF('KWh (Monthly) ENTRY LI'!AR$5=-1,0,AQ82+'KWh (Monthly) ENTRY LI'!AR82)</f>
        <v>0</v>
      </c>
      <c r="AS82" s="83">
        <f>IF('KWh (Monthly) ENTRY LI'!AS$5=-1,0,AR82+'KWh (Monthly) ENTRY LI'!AS82)</f>
        <v>0</v>
      </c>
      <c r="AT82" s="83">
        <f>IF('KWh (Monthly) ENTRY LI'!AT$5=-1,0,AS82+'KWh (Monthly) ENTRY LI'!AT82)</f>
        <v>0</v>
      </c>
      <c r="AU82" s="83">
        <f>IF('KWh (Monthly) ENTRY LI'!AU$5=-1,0,AT82+'KWh (Monthly) ENTRY LI'!AU82)</f>
        <v>0</v>
      </c>
      <c r="AV82" s="83">
        <f>IF('KWh (Monthly) ENTRY LI'!AV$5=-1,0,AU82+'KWh (Monthly) ENTRY LI'!AV82)</f>
        <v>0</v>
      </c>
      <c r="AW82" s="83">
        <f>IF('KWh (Monthly) ENTRY LI'!AW$5=-1,0,AV82+'KWh (Monthly) ENTRY LI'!AW82)</f>
        <v>0</v>
      </c>
      <c r="AX82" s="83">
        <f>IF('KWh (Monthly) ENTRY LI'!AX$5=-1,0,AW82+'KWh (Monthly) ENTRY LI'!AX82)</f>
        <v>0</v>
      </c>
      <c r="AY82" s="83">
        <f>IF('KWh (Monthly) ENTRY LI'!AY$5=-1,0,AX82+'KWh (Monthly) ENTRY LI'!AY82)</f>
        <v>0</v>
      </c>
      <c r="AZ82" s="83">
        <f>IF('KWh (Monthly) ENTRY LI'!AZ$5=-1,0,AY82+'KWh (Monthly) ENTRY LI'!AZ82)</f>
        <v>0</v>
      </c>
      <c r="BA82" s="83">
        <f>IF('KWh (Monthly) ENTRY LI'!BA$5=-1,0,AZ82+'KWh (Monthly) ENTRY LI'!BA82)</f>
        <v>0</v>
      </c>
      <c r="BB82" s="83">
        <f>IF('KWh (Monthly) ENTRY LI'!BB$5=-1,0,BA82+'KWh (Monthly) ENTRY LI'!BB82)</f>
        <v>0</v>
      </c>
      <c r="BC82" s="83">
        <f>IF('KWh (Monthly) ENTRY LI'!BC$5=-1,0,BB82+'KWh (Monthly) ENTRY LI'!BC82)</f>
        <v>0</v>
      </c>
      <c r="BD82" s="83">
        <f>IF('KWh (Monthly) ENTRY LI'!BD$5=-1,0,BC82+'KWh (Monthly) ENTRY LI'!BD82)</f>
        <v>0</v>
      </c>
      <c r="BE82" s="83">
        <f>IF('KWh (Monthly) ENTRY LI'!BE$5=-1,0,BD82+'KWh (Monthly) ENTRY LI'!BE82)</f>
        <v>0</v>
      </c>
      <c r="BF82" s="83">
        <f>IF('KWh (Monthly) ENTRY LI'!BF$5=-1,0,BE82+'KWh (Monthly) ENTRY LI'!BF82)</f>
        <v>0</v>
      </c>
      <c r="BG82" s="83">
        <f>IF('KWh (Monthly) ENTRY LI'!BG$5=-1,0,BF82+'KWh (Monthly) ENTRY LI'!BG82)</f>
        <v>0</v>
      </c>
      <c r="BH82" s="83">
        <f>IF('KWh (Monthly) ENTRY LI'!BH$5=-1,0,BG82+'KWh (Monthly) ENTRY LI'!BH82)</f>
        <v>0</v>
      </c>
      <c r="BI82" s="83">
        <f>IF('KWh (Monthly) ENTRY LI'!BI$5=-1,0,BH82+'KWh (Monthly) ENTRY LI'!BI82)</f>
        <v>0</v>
      </c>
      <c r="BJ82" s="83">
        <f>IF('KWh (Monthly) ENTRY LI'!BJ$5=-1,0,BI82+'KWh (Monthly) ENTRY LI'!BJ82)</f>
        <v>0</v>
      </c>
      <c r="BK82" s="83">
        <f>IF('KWh (Monthly) ENTRY LI'!BK$5=-1,0,BJ82+'KWh (Monthly) ENTRY LI'!BK82)</f>
        <v>0</v>
      </c>
      <c r="BL82" s="83">
        <f>IF('KWh (Monthly) ENTRY LI'!BL$5=-1,0,BK82+'KWh (Monthly) ENTRY LI'!BL82)</f>
        <v>0</v>
      </c>
      <c r="BM82" s="83">
        <f>IF('KWh (Monthly) ENTRY LI'!BM$5=-1,0,BL82+'KWh (Monthly) ENTRY LI'!BM82)</f>
        <v>0</v>
      </c>
      <c r="BN82" s="83">
        <f>IF('KWh (Monthly) ENTRY LI'!BN$5=-1,0,BM82+'KWh (Monthly) ENTRY LI'!BN82)</f>
        <v>0</v>
      </c>
      <c r="BO82" s="83">
        <f>IF('KWh (Monthly) ENTRY LI'!BO$5=-1,0,BN82+'KWh (Monthly) ENTRY LI'!BO82)</f>
        <v>0</v>
      </c>
      <c r="BP82" s="83">
        <f>IF('KWh (Monthly) ENTRY LI'!BP$5=-1,0,BO82+'KWh (Monthly) ENTRY LI'!BP82)</f>
        <v>0</v>
      </c>
      <c r="BQ82" s="83">
        <f>IF('KWh (Monthly) ENTRY LI'!BQ$5=-1,0,BP82+'KWh (Monthly) ENTRY LI'!BQ82)</f>
        <v>0</v>
      </c>
      <c r="BR82" s="83">
        <f>IF('KWh (Monthly) ENTRY LI'!BR$5=-1,0,BQ82+'KWh (Monthly) ENTRY LI'!BR82)</f>
        <v>0</v>
      </c>
      <c r="BS82" s="83">
        <f>IF('KWh (Monthly) ENTRY LI'!BS$5=-1,0,BR82+'KWh (Monthly) ENTRY LI'!BS82)</f>
        <v>0</v>
      </c>
      <c r="BT82" s="83">
        <f>IF('KWh (Monthly) ENTRY LI'!BT$5=-1,0,BS82+'KWh (Monthly) ENTRY LI'!BT82)</f>
        <v>0</v>
      </c>
      <c r="BU82" s="83">
        <f>IF('KWh (Monthly) ENTRY LI'!BU$5=-1,0,BT82+'KWh (Monthly) ENTRY LI'!BU82)</f>
        <v>0</v>
      </c>
      <c r="BV82" s="83">
        <f>IF('KWh (Monthly) ENTRY LI'!BV$5=-1,0,BU82+'KWh (Monthly) ENTRY LI'!BV82)</f>
        <v>0</v>
      </c>
      <c r="BW82" s="83">
        <f>IF('KWh (Monthly) ENTRY LI'!BW$5=-1,0,BV82+'KWh (Monthly) ENTRY LI'!BW82)</f>
        <v>0</v>
      </c>
      <c r="BX82" s="83">
        <f>IF('KWh (Monthly) ENTRY LI'!BX$5=-1,0,BW82+'KWh (Monthly) ENTRY LI'!BX82)</f>
        <v>0</v>
      </c>
      <c r="BY82" s="83">
        <f>IF('KWh (Monthly) ENTRY LI'!BY$5=-1,0,BX82+'KWh (Monthly) ENTRY LI'!BY82)</f>
        <v>0</v>
      </c>
      <c r="BZ82" s="83">
        <f>IF('KWh (Monthly) ENTRY LI'!BZ$5=-1,0,BY82+'KWh (Monthly) ENTRY LI'!BZ82)</f>
        <v>0</v>
      </c>
      <c r="CA82" s="83">
        <f>IF('KWh (Monthly) ENTRY LI'!CA$5=-1,0,BZ82+'KWh (Monthly) ENTRY LI'!CA82)</f>
        <v>0</v>
      </c>
      <c r="CB82" s="83">
        <f>IF('KWh (Monthly) ENTRY LI'!CB$5=-1,0,CA82+'KWh (Monthly) ENTRY LI'!CB82)</f>
        <v>0</v>
      </c>
      <c r="CC82" s="83">
        <f>IF('KWh (Monthly) ENTRY LI'!CC$5=-1,0,CB82+'KWh (Monthly) ENTRY LI'!CC82)</f>
        <v>0</v>
      </c>
      <c r="CD82" s="83">
        <f>IF('KWh (Monthly) ENTRY LI'!CD$5=-1,0,CC82+'KWh (Monthly) ENTRY LI'!CD82)</f>
        <v>0</v>
      </c>
      <c r="CE82" s="83">
        <f>IF('KWh (Monthly) ENTRY LI'!CE$5=-1,0,CD82+'KWh (Monthly) ENTRY LI'!CE82)</f>
        <v>0</v>
      </c>
      <c r="CF82" s="83">
        <f>IF('KWh (Monthly) ENTRY LI'!CF$5=-1,0,CE82+'KWh (Monthly) ENTRY LI'!CF82)</f>
        <v>0</v>
      </c>
      <c r="CG82" s="83">
        <f>IF('KWh (Monthly) ENTRY LI'!CG$5=-1,0,CF82+'KWh (Monthly) ENTRY LI'!CG82)</f>
        <v>0</v>
      </c>
      <c r="CH82" s="83">
        <f>IF('KWh (Monthly) ENTRY LI'!CH$5=-1,0,CG82+'KWh (Monthly) ENTRY LI'!CH82)</f>
        <v>0</v>
      </c>
      <c r="CI82" s="83">
        <f>IF('KWh (Monthly) ENTRY LI'!CI$5=-1,0,CH82+'KWh (Monthly) ENTRY LI'!CI82)</f>
        <v>0</v>
      </c>
      <c r="CJ82" s="83">
        <f>IF('KWh (Monthly) ENTRY LI'!CJ$5=-1,0,CI82+'KWh (Monthly) ENTRY LI'!CJ82)</f>
        <v>0</v>
      </c>
    </row>
    <row r="83" spans="1:88" s="6" customFormat="1" x14ac:dyDescent="0.25">
      <c r="A83" s="241"/>
      <c r="B83" s="37" t="s">
        <v>1</v>
      </c>
      <c r="C83" s="40">
        <f>IF('KWh (Monthly) ENTRY LI'!C$5=0,0,'KWh (Monthly) ENTRY LI'!C83)</f>
        <v>0</v>
      </c>
      <c r="D83" s="40">
        <f>IF('KWh (Monthly) ENTRY LI'!D$5=0,0,C83+'KWh (Monthly) ENTRY LI'!D83)</f>
        <v>0</v>
      </c>
      <c r="E83" s="40">
        <f>IF('KWh (Monthly) ENTRY LI'!E$5=0,0,D83+'KWh (Monthly) ENTRY LI'!E83)</f>
        <v>0</v>
      </c>
      <c r="F83" s="40">
        <f>IF('KWh (Monthly) ENTRY LI'!F$5=0,0,E83+'KWh (Monthly) ENTRY LI'!F83)</f>
        <v>0</v>
      </c>
      <c r="G83" s="40">
        <f>IF('KWh (Monthly) ENTRY LI'!G$5=0,0,F83+'KWh (Monthly) ENTRY LI'!G83)</f>
        <v>0</v>
      </c>
      <c r="H83" s="40">
        <f>IF('KWh (Monthly) ENTRY LI'!H$5=0,0,G83+'KWh (Monthly) ENTRY LI'!H83)</f>
        <v>0</v>
      </c>
      <c r="I83" s="40">
        <f>IF('KWh (Monthly) ENTRY LI'!I$5=0,0,H83+'KWh (Monthly) ENTRY LI'!I83)</f>
        <v>0</v>
      </c>
      <c r="J83" s="40">
        <f>IF('KWh (Monthly) ENTRY LI'!J$5=0,0,I83+'KWh (Monthly) ENTRY LI'!J83)</f>
        <v>0</v>
      </c>
      <c r="K83" s="40">
        <f>IF('KWh (Monthly) ENTRY LI'!K$5=0,0,J83+'KWh (Monthly) ENTRY LI'!K83)</f>
        <v>0</v>
      </c>
      <c r="L83" s="40">
        <f>IF('KWh (Monthly) ENTRY LI'!L$5=0,0,K83+'KWh (Monthly) ENTRY LI'!L83)</f>
        <v>0</v>
      </c>
      <c r="M83" s="40">
        <f>IF('KWh (Monthly) ENTRY LI'!M$5=0,0,L83+'KWh (Monthly) ENTRY LI'!M83)</f>
        <v>0</v>
      </c>
      <c r="N83" s="40">
        <f>IF('KWh (Monthly) ENTRY LI'!N$5=0,0,M83+'KWh (Monthly) ENTRY LI'!N83)</f>
        <v>0</v>
      </c>
      <c r="O83" s="40">
        <f>IF('KWh (Monthly) ENTRY LI'!O$5=0,0,N83+'KWh (Monthly) ENTRY LI'!O83)</f>
        <v>0</v>
      </c>
      <c r="P83" s="40">
        <f>IF('KWh (Monthly) ENTRY LI'!P$5=0,0,O83+'KWh (Monthly) ENTRY LI'!P83)</f>
        <v>0</v>
      </c>
      <c r="Q83" s="40">
        <f>IF('KWh (Monthly) ENTRY LI'!Q$5=0,0,P83+'KWh (Monthly) ENTRY LI'!Q83)</f>
        <v>0</v>
      </c>
      <c r="R83" s="40">
        <f>IF('KWh (Monthly) ENTRY LI'!R$5=0,0,Q83+'KWh (Monthly) ENTRY LI'!R83)</f>
        <v>0</v>
      </c>
      <c r="S83" s="40">
        <f>IF('KWh (Monthly) ENTRY LI'!S$5=0,0,R83+'KWh (Monthly) ENTRY LI'!S83)</f>
        <v>0</v>
      </c>
      <c r="T83" s="40">
        <f>IF('KWh (Monthly) ENTRY LI'!T$5=0,0,S83+'KWh (Monthly) ENTRY LI'!T83)</f>
        <v>0</v>
      </c>
      <c r="U83" s="113">
        <f>T83+'KWh (Monthly) ENTRY LI'!U83</f>
        <v>0</v>
      </c>
      <c r="V83" s="113">
        <f>IF('KWh (Monthly) ENTRY LI'!V$5=0,0,U83+'KWh (Monthly) ENTRY LI'!V83)</f>
        <v>0</v>
      </c>
      <c r="W83" s="113">
        <f>IF('KWh (Monthly) ENTRY LI'!W$5=0,0,V83+'KWh (Monthly) ENTRY LI'!W83)</f>
        <v>0</v>
      </c>
      <c r="X83" s="113">
        <f>IF('KWh (Monthly) ENTRY LI'!X$5=0,0,W83+'KWh (Monthly) ENTRY LI'!X83)</f>
        <v>0</v>
      </c>
      <c r="Y83" s="113">
        <f>IF('KWh (Monthly) ENTRY LI'!Y$5=0,0,X83+'KWh (Monthly) ENTRY LI'!Y83)</f>
        <v>0</v>
      </c>
      <c r="Z83" s="113">
        <f>IF('KWh (Monthly) ENTRY LI'!Z$5=0,0,Y83+'KWh (Monthly) ENTRY LI'!Z83)</f>
        <v>0</v>
      </c>
      <c r="AA83" s="113">
        <f>IF('KWh (Monthly) ENTRY LI'!AA$5=0,0,Z83+'KWh (Monthly) ENTRY LI'!AA83)</f>
        <v>0</v>
      </c>
      <c r="AB83" s="113">
        <f>IF('KWh (Monthly) ENTRY LI'!AB$5=0,0,AA83+'KWh (Monthly) ENTRY LI'!AB83)</f>
        <v>0</v>
      </c>
      <c r="AC83" s="113">
        <f>IF('KWh (Monthly) ENTRY LI'!AC$5=0,0,AB83+'KWh (Monthly) ENTRY LI'!AC83)</f>
        <v>0</v>
      </c>
      <c r="AD83" s="113">
        <f>IF('KWh (Monthly) ENTRY LI'!AD$5=0,0,AC83+'KWh (Monthly) ENTRY LI'!AD83)</f>
        <v>0</v>
      </c>
      <c r="AE83" s="113">
        <f>IF('KWh (Monthly) ENTRY LI'!AE$5=0,0,AD83+'KWh (Monthly) ENTRY LI'!AE83)</f>
        <v>0</v>
      </c>
      <c r="AF83" s="113">
        <f>IF('KWh (Monthly) ENTRY LI'!AF$5=0,0,AE83+'KWh (Monthly) ENTRY LI'!AF83)</f>
        <v>0</v>
      </c>
      <c r="AG83" s="113">
        <f>IF('KWh (Monthly) ENTRY LI'!AG$5=0,0,AF83+'KWh (Monthly) ENTRY LI'!AG83)</f>
        <v>0</v>
      </c>
      <c r="AH83" s="113">
        <f>IF('KWh (Monthly) ENTRY LI'!AH$5=0,0,AG83+'KWh (Monthly) ENTRY LI'!AH83)</f>
        <v>0</v>
      </c>
      <c r="AI83" s="113">
        <f>IF('KWh (Monthly) ENTRY LI'!AI$5=0,0,AH83+'KWh (Monthly) ENTRY LI'!AI83)</f>
        <v>0</v>
      </c>
      <c r="AJ83" s="113">
        <f>IF('KWh (Monthly) ENTRY LI'!AJ$5=0,0,AI83+'KWh (Monthly) ENTRY LI'!AJ83)</f>
        <v>0</v>
      </c>
      <c r="AK83" s="113">
        <f>IF('KWh (Monthly) ENTRY LI'!AK$5=0,0,AJ83+'KWh (Monthly) ENTRY LI'!AK83)</f>
        <v>0</v>
      </c>
      <c r="AL83" s="113">
        <f>IF('KWh (Monthly) ENTRY LI'!AL$5=0,0,AK83+'KWh (Monthly) ENTRY LI'!AL83)</f>
        <v>0</v>
      </c>
      <c r="AM83" s="113">
        <f>IF('KWh (Monthly) ENTRY LI'!AM$5=0,0,AL83+'KWh (Monthly) ENTRY LI'!AM83)</f>
        <v>0</v>
      </c>
      <c r="AN83" s="113">
        <f>IF('KWh (Monthly) ENTRY LI'!AN$5=0,0,AM83+'KWh (Monthly) ENTRY LI'!AN83)</f>
        <v>0</v>
      </c>
      <c r="AO83" s="113">
        <f>IF('KWh (Monthly) ENTRY LI'!AO$5=-1,0,AN83+'KWh (Monthly) ENTRY LI'!AO83)</f>
        <v>0</v>
      </c>
      <c r="AP83" s="83">
        <f>IF('KWh (Monthly) ENTRY LI'!AP$5=-1,0,AO83+'KWh (Monthly) ENTRY LI'!AP83)</f>
        <v>0</v>
      </c>
      <c r="AQ83" s="83">
        <f>IF('KWh (Monthly) ENTRY LI'!AQ$5=-1,0,AP83+'KWh (Monthly) ENTRY LI'!AQ83)</f>
        <v>0</v>
      </c>
      <c r="AR83" s="83">
        <f>IF('KWh (Monthly) ENTRY LI'!AR$5=-1,0,AQ83+'KWh (Monthly) ENTRY LI'!AR83)</f>
        <v>0</v>
      </c>
      <c r="AS83" s="83">
        <f>IF('KWh (Monthly) ENTRY LI'!AS$5=-1,0,AR83+'KWh (Monthly) ENTRY LI'!AS83)</f>
        <v>0</v>
      </c>
      <c r="AT83" s="83">
        <f>IF('KWh (Monthly) ENTRY LI'!AT$5=-1,0,AS83+'KWh (Monthly) ENTRY LI'!AT83)</f>
        <v>0</v>
      </c>
      <c r="AU83" s="83">
        <f>IF('KWh (Monthly) ENTRY LI'!AU$5=-1,0,AT83+'KWh (Monthly) ENTRY LI'!AU83)</f>
        <v>0</v>
      </c>
      <c r="AV83" s="83">
        <f>IF('KWh (Monthly) ENTRY LI'!AV$5=-1,0,AU83+'KWh (Monthly) ENTRY LI'!AV83)</f>
        <v>0</v>
      </c>
      <c r="AW83" s="83">
        <f>IF('KWh (Monthly) ENTRY LI'!AW$5=-1,0,AV83+'KWh (Monthly) ENTRY LI'!AW83)</f>
        <v>0</v>
      </c>
      <c r="AX83" s="83">
        <f>IF('KWh (Monthly) ENTRY LI'!AX$5=-1,0,AW83+'KWh (Monthly) ENTRY LI'!AX83)</f>
        <v>0</v>
      </c>
      <c r="AY83" s="83">
        <f>IF('KWh (Monthly) ENTRY LI'!AY$5=-1,0,AX83+'KWh (Monthly) ENTRY LI'!AY83)</f>
        <v>0</v>
      </c>
      <c r="AZ83" s="83">
        <f>IF('KWh (Monthly) ENTRY LI'!AZ$5=-1,0,AY83+'KWh (Monthly) ENTRY LI'!AZ83)</f>
        <v>0</v>
      </c>
      <c r="BA83" s="83">
        <f>IF('KWh (Monthly) ENTRY LI'!BA$5=-1,0,AZ83+'KWh (Monthly) ENTRY LI'!BA83)</f>
        <v>0</v>
      </c>
      <c r="BB83" s="83">
        <f>IF('KWh (Monthly) ENTRY LI'!BB$5=-1,0,BA83+'KWh (Monthly) ENTRY LI'!BB83)</f>
        <v>0</v>
      </c>
      <c r="BC83" s="83">
        <f>IF('KWh (Monthly) ENTRY LI'!BC$5=-1,0,BB83+'KWh (Monthly) ENTRY LI'!BC83)</f>
        <v>0</v>
      </c>
      <c r="BD83" s="83">
        <f>IF('KWh (Monthly) ENTRY LI'!BD$5=-1,0,BC83+'KWh (Monthly) ENTRY LI'!BD83)</f>
        <v>0</v>
      </c>
      <c r="BE83" s="83">
        <f>IF('KWh (Monthly) ENTRY LI'!BE$5=-1,0,BD83+'KWh (Monthly) ENTRY LI'!BE83)</f>
        <v>0</v>
      </c>
      <c r="BF83" s="83">
        <f>IF('KWh (Monthly) ENTRY LI'!BF$5=-1,0,BE83+'KWh (Monthly) ENTRY LI'!BF83)</f>
        <v>0</v>
      </c>
      <c r="BG83" s="83">
        <f>IF('KWh (Monthly) ENTRY LI'!BG$5=-1,0,BF83+'KWh (Monthly) ENTRY LI'!BG83)</f>
        <v>0</v>
      </c>
      <c r="BH83" s="83">
        <f>IF('KWh (Monthly) ENTRY LI'!BH$5=-1,0,BG83+'KWh (Monthly) ENTRY LI'!BH83)</f>
        <v>0</v>
      </c>
      <c r="BI83" s="83">
        <f>IF('KWh (Monthly) ENTRY LI'!BI$5=-1,0,BH83+'KWh (Monthly) ENTRY LI'!BI83)</f>
        <v>0</v>
      </c>
      <c r="BJ83" s="83">
        <f>IF('KWh (Monthly) ENTRY LI'!BJ$5=-1,0,BI83+'KWh (Monthly) ENTRY LI'!BJ83)</f>
        <v>0</v>
      </c>
      <c r="BK83" s="83">
        <f>IF('KWh (Monthly) ENTRY LI'!BK$5=-1,0,BJ83+'KWh (Monthly) ENTRY LI'!BK83)</f>
        <v>0</v>
      </c>
      <c r="BL83" s="83">
        <f>IF('KWh (Monthly) ENTRY LI'!BL$5=-1,0,BK83+'KWh (Monthly) ENTRY LI'!BL83)</f>
        <v>0</v>
      </c>
      <c r="BM83" s="83">
        <f>IF('KWh (Monthly) ENTRY LI'!BM$5=-1,0,BL83+'KWh (Monthly) ENTRY LI'!BM83)</f>
        <v>0</v>
      </c>
      <c r="BN83" s="83">
        <f>IF('KWh (Monthly) ENTRY LI'!BN$5=-1,0,BM83+'KWh (Monthly) ENTRY LI'!BN83)</f>
        <v>0</v>
      </c>
      <c r="BO83" s="83">
        <f>IF('KWh (Monthly) ENTRY LI'!BO$5=-1,0,BN83+'KWh (Monthly) ENTRY LI'!BO83)</f>
        <v>0</v>
      </c>
      <c r="BP83" s="83">
        <f>IF('KWh (Monthly) ENTRY LI'!BP$5=-1,0,BO83+'KWh (Monthly) ENTRY LI'!BP83)</f>
        <v>0</v>
      </c>
      <c r="BQ83" s="83">
        <f>IF('KWh (Monthly) ENTRY LI'!BQ$5=-1,0,BP83+'KWh (Monthly) ENTRY LI'!BQ83)</f>
        <v>0</v>
      </c>
      <c r="BR83" s="83">
        <f>IF('KWh (Monthly) ENTRY LI'!BR$5=-1,0,BQ83+'KWh (Monthly) ENTRY LI'!BR83)</f>
        <v>0</v>
      </c>
      <c r="BS83" s="83">
        <f>IF('KWh (Monthly) ENTRY LI'!BS$5=-1,0,BR83+'KWh (Monthly) ENTRY LI'!BS83)</f>
        <v>0</v>
      </c>
      <c r="BT83" s="83">
        <f>IF('KWh (Monthly) ENTRY LI'!BT$5=-1,0,BS83+'KWh (Monthly) ENTRY LI'!BT83)</f>
        <v>0</v>
      </c>
      <c r="BU83" s="83">
        <f>IF('KWh (Monthly) ENTRY LI'!BU$5=-1,0,BT83+'KWh (Monthly) ENTRY LI'!BU83)</f>
        <v>0</v>
      </c>
      <c r="BV83" s="83">
        <f>IF('KWh (Monthly) ENTRY LI'!BV$5=-1,0,BU83+'KWh (Monthly) ENTRY LI'!BV83)</f>
        <v>0</v>
      </c>
      <c r="BW83" s="83">
        <f>IF('KWh (Monthly) ENTRY LI'!BW$5=-1,0,BV83+'KWh (Monthly) ENTRY LI'!BW83)</f>
        <v>0</v>
      </c>
      <c r="BX83" s="83">
        <f>IF('KWh (Monthly) ENTRY LI'!BX$5=-1,0,BW83+'KWh (Monthly) ENTRY LI'!BX83)</f>
        <v>0</v>
      </c>
      <c r="BY83" s="83">
        <f>IF('KWh (Monthly) ENTRY LI'!BY$5=-1,0,BX83+'KWh (Monthly) ENTRY LI'!BY83)</f>
        <v>0</v>
      </c>
      <c r="BZ83" s="83">
        <f>IF('KWh (Monthly) ENTRY LI'!BZ$5=-1,0,BY83+'KWh (Monthly) ENTRY LI'!BZ83)</f>
        <v>0</v>
      </c>
      <c r="CA83" s="83">
        <f>IF('KWh (Monthly) ENTRY LI'!CA$5=-1,0,BZ83+'KWh (Monthly) ENTRY LI'!CA83)</f>
        <v>0</v>
      </c>
      <c r="CB83" s="83">
        <f>IF('KWh (Monthly) ENTRY LI'!CB$5=-1,0,CA83+'KWh (Monthly) ENTRY LI'!CB83)</f>
        <v>0</v>
      </c>
      <c r="CC83" s="83">
        <f>IF('KWh (Monthly) ENTRY LI'!CC$5=-1,0,CB83+'KWh (Monthly) ENTRY LI'!CC83)</f>
        <v>0</v>
      </c>
      <c r="CD83" s="83">
        <f>IF('KWh (Monthly) ENTRY LI'!CD$5=-1,0,CC83+'KWh (Monthly) ENTRY LI'!CD83)</f>
        <v>0</v>
      </c>
      <c r="CE83" s="83">
        <f>IF('KWh (Monthly) ENTRY LI'!CE$5=-1,0,CD83+'KWh (Monthly) ENTRY LI'!CE83)</f>
        <v>0</v>
      </c>
      <c r="CF83" s="83">
        <f>IF('KWh (Monthly) ENTRY LI'!CF$5=-1,0,CE83+'KWh (Monthly) ENTRY LI'!CF83)</f>
        <v>0</v>
      </c>
      <c r="CG83" s="83">
        <f>IF('KWh (Monthly) ENTRY LI'!CG$5=-1,0,CF83+'KWh (Monthly) ENTRY LI'!CG83)</f>
        <v>0</v>
      </c>
      <c r="CH83" s="83">
        <f>IF('KWh (Monthly) ENTRY LI'!CH$5=-1,0,CG83+'KWh (Monthly) ENTRY LI'!CH83)</f>
        <v>0</v>
      </c>
      <c r="CI83" s="83">
        <f>IF('KWh (Monthly) ENTRY LI'!CI$5=-1,0,CH83+'KWh (Monthly) ENTRY LI'!CI83)</f>
        <v>0</v>
      </c>
      <c r="CJ83" s="83">
        <f>IF('KWh (Monthly) ENTRY LI'!CJ$5=-1,0,CI83+'KWh (Monthly) ENTRY LI'!CJ83)</f>
        <v>0</v>
      </c>
    </row>
    <row r="84" spans="1:88" s="6" customFormat="1" x14ac:dyDescent="0.25">
      <c r="A84" s="241"/>
      <c r="B84" s="37" t="s">
        <v>11</v>
      </c>
      <c r="C84" s="40">
        <f>IF('KWh (Monthly) ENTRY LI'!C$5=0,0,'KWh (Monthly) ENTRY LI'!C84)</f>
        <v>0</v>
      </c>
      <c r="D84" s="40">
        <f>IF('KWh (Monthly) ENTRY LI'!D$5=0,0,C84+'KWh (Monthly) ENTRY LI'!D84)</f>
        <v>0</v>
      </c>
      <c r="E84" s="40">
        <f>IF('KWh (Monthly) ENTRY LI'!E$5=0,0,D84+'KWh (Monthly) ENTRY LI'!E84)</f>
        <v>0</v>
      </c>
      <c r="F84" s="40">
        <f>IF('KWh (Monthly) ENTRY LI'!F$5=0,0,E84+'KWh (Monthly) ENTRY LI'!F84)</f>
        <v>0</v>
      </c>
      <c r="G84" s="40">
        <f>IF('KWh (Monthly) ENTRY LI'!G$5=0,0,F84+'KWh (Monthly) ENTRY LI'!G84)</f>
        <v>0</v>
      </c>
      <c r="H84" s="40">
        <f>IF('KWh (Monthly) ENTRY LI'!H$5=0,0,G84+'KWh (Monthly) ENTRY LI'!H84)</f>
        <v>0</v>
      </c>
      <c r="I84" s="40">
        <f>IF('KWh (Monthly) ENTRY LI'!I$5=0,0,H84+'KWh (Monthly) ENTRY LI'!I84)</f>
        <v>0</v>
      </c>
      <c r="J84" s="40">
        <f>IF('KWh (Monthly) ENTRY LI'!J$5=0,0,I84+'KWh (Monthly) ENTRY LI'!J84)</f>
        <v>0</v>
      </c>
      <c r="K84" s="40">
        <f>IF('KWh (Monthly) ENTRY LI'!K$5=0,0,J84+'KWh (Monthly) ENTRY LI'!K84)</f>
        <v>0</v>
      </c>
      <c r="L84" s="40">
        <f>IF('KWh (Monthly) ENTRY LI'!L$5=0,0,K84+'KWh (Monthly) ENTRY LI'!L84)</f>
        <v>0</v>
      </c>
      <c r="M84" s="40">
        <f>IF('KWh (Monthly) ENTRY LI'!M$5=0,0,L84+'KWh (Monthly) ENTRY LI'!M84)</f>
        <v>0</v>
      </c>
      <c r="N84" s="40">
        <f>IF('KWh (Monthly) ENTRY LI'!N$5=0,0,M84+'KWh (Monthly) ENTRY LI'!N84)</f>
        <v>0</v>
      </c>
      <c r="O84" s="40">
        <f>IF('KWh (Monthly) ENTRY LI'!O$5=0,0,N84+'KWh (Monthly) ENTRY LI'!O84)</f>
        <v>0</v>
      </c>
      <c r="P84" s="40">
        <f>IF('KWh (Monthly) ENTRY LI'!P$5=0,0,O84+'KWh (Monthly) ENTRY LI'!P84)</f>
        <v>0</v>
      </c>
      <c r="Q84" s="40">
        <f>IF('KWh (Monthly) ENTRY LI'!Q$5=0,0,P84+'KWh (Monthly) ENTRY LI'!Q84)</f>
        <v>0</v>
      </c>
      <c r="R84" s="40">
        <f>IF('KWh (Monthly) ENTRY LI'!R$5=0,0,Q84+'KWh (Monthly) ENTRY LI'!R84)</f>
        <v>0</v>
      </c>
      <c r="S84" s="40">
        <f>IF('KWh (Monthly) ENTRY LI'!S$5=0,0,R84+'KWh (Monthly) ENTRY LI'!S84)</f>
        <v>0</v>
      </c>
      <c r="T84" s="40">
        <f>IF('KWh (Monthly) ENTRY LI'!T$5=0,0,S84+'KWh (Monthly) ENTRY LI'!T84)</f>
        <v>0</v>
      </c>
      <c r="U84" s="113">
        <f>T84+'KWh (Monthly) ENTRY LI'!U84</f>
        <v>0</v>
      </c>
      <c r="V84" s="113">
        <f>IF('KWh (Monthly) ENTRY LI'!V$5=0,0,U84+'KWh (Monthly) ENTRY LI'!V84)</f>
        <v>0</v>
      </c>
      <c r="W84" s="113">
        <f>IF('KWh (Monthly) ENTRY LI'!W$5=0,0,V84+'KWh (Monthly) ENTRY LI'!W84)</f>
        <v>0</v>
      </c>
      <c r="X84" s="113">
        <f>IF('KWh (Monthly) ENTRY LI'!X$5=0,0,W84+'KWh (Monthly) ENTRY LI'!X84)</f>
        <v>0</v>
      </c>
      <c r="Y84" s="113">
        <f>IF('KWh (Monthly) ENTRY LI'!Y$5=0,0,X84+'KWh (Monthly) ENTRY LI'!Y84)</f>
        <v>0</v>
      </c>
      <c r="Z84" s="113">
        <f>IF('KWh (Monthly) ENTRY LI'!Z$5=0,0,Y84+'KWh (Monthly) ENTRY LI'!Z84)</f>
        <v>0</v>
      </c>
      <c r="AA84" s="113">
        <f>IF('KWh (Monthly) ENTRY LI'!AA$5=0,0,Z84+'KWh (Monthly) ENTRY LI'!AA84)</f>
        <v>0</v>
      </c>
      <c r="AB84" s="113">
        <f>IF('KWh (Monthly) ENTRY LI'!AB$5=0,0,AA84+'KWh (Monthly) ENTRY LI'!AB84)</f>
        <v>0</v>
      </c>
      <c r="AC84" s="113">
        <f>IF('KWh (Monthly) ENTRY LI'!AC$5=0,0,AB84+'KWh (Monthly) ENTRY LI'!AC84)</f>
        <v>0</v>
      </c>
      <c r="AD84" s="113">
        <f>IF('KWh (Monthly) ENTRY LI'!AD$5=0,0,AC84+'KWh (Monthly) ENTRY LI'!AD84)</f>
        <v>0</v>
      </c>
      <c r="AE84" s="113">
        <f>IF('KWh (Monthly) ENTRY LI'!AE$5=0,0,AD84+'KWh (Monthly) ENTRY LI'!AE84)</f>
        <v>0</v>
      </c>
      <c r="AF84" s="113">
        <f>IF('KWh (Monthly) ENTRY LI'!AF$5=0,0,AE84+'KWh (Monthly) ENTRY LI'!AF84)</f>
        <v>0</v>
      </c>
      <c r="AG84" s="113">
        <f>IF('KWh (Monthly) ENTRY LI'!AG$5=0,0,AF84+'KWh (Monthly) ENTRY LI'!AG84)</f>
        <v>0</v>
      </c>
      <c r="AH84" s="113">
        <f>IF('KWh (Monthly) ENTRY LI'!AH$5=0,0,AG84+'KWh (Monthly) ENTRY LI'!AH84)</f>
        <v>0</v>
      </c>
      <c r="AI84" s="113">
        <f>IF('KWh (Monthly) ENTRY LI'!AI$5=0,0,AH84+'KWh (Monthly) ENTRY LI'!AI84)</f>
        <v>0</v>
      </c>
      <c r="AJ84" s="113">
        <f>IF('KWh (Monthly) ENTRY LI'!AJ$5=0,0,AI84+'KWh (Monthly) ENTRY LI'!AJ84)</f>
        <v>0</v>
      </c>
      <c r="AK84" s="113">
        <f>IF('KWh (Monthly) ENTRY LI'!AK$5=0,0,AJ84+'KWh (Monthly) ENTRY LI'!AK84)</f>
        <v>0</v>
      </c>
      <c r="AL84" s="113">
        <f>IF('KWh (Monthly) ENTRY LI'!AL$5=0,0,AK84+'KWh (Monthly) ENTRY LI'!AL84)</f>
        <v>0</v>
      </c>
      <c r="AM84" s="113">
        <f>IF('KWh (Monthly) ENTRY LI'!AM$5=0,0,AL84+'KWh (Monthly) ENTRY LI'!AM84)</f>
        <v>0</v>
      </c>
      <c r="AN84" s="113">
        <f>IF('KWh (Monthly) ENTRY LI'!AN$5=0,0,AM84+'KWh (Monthly) ENTRY LI'!AN84)</f>
        <v>0</v>
      </c>
      <c r="AO84" s="113">
        <f>IF('KWh (Monthly) ENTRY LI'!AO$5=-1,0,AN84+'KWh (Monthly) ENTRY LI'!AO84)</f>
        <v>0</v>
      </c>
      <c r="AP84" s="83">
        <f>IF('KWh (Monthly) ENTRY LI'!AP$5=-1,0,AO84+'KWh (Monthly) ENTRY LI'!AP84)</f>
        <v>0</v>
      </c>
      <c r="AQ84" s="83">
        <f>IF('KWh (Monthly) ENTRY LI'!AQ$5=-1,0,AP84+'KWh (Monthly) ENTRY LI'!AQ84)</f>
        <v>0</v>
      </c>
      <c r="AR84" s="83">
        <f>IF('KWh (Monthly) ENTRY LI'!AR$5=-1,0,AQ84+'KWh (Monthly) ENTRY LI'!AR84)</f>
        <v>0</v>
      </c>
      <c r="AS84" s="83">
        <f>IF('KWh (Monthly) ENTRY LI'!AS$5=-1,0,AR84+'KWh (Monthly) ENTRY LI'!AS84)</f>
        <v>0</v>
      </c>
      <c r="AT84" s="83">
        <f>IF('KWh (Monthly) ENTRY LI'!AT$5=-1,0,AS84+'KWh (Monthly) ENTRY LI'!AT84)</f>
        <v>0</v>
      </c>
      <c r="AU84" s="83">
        <f>IF('KWh (Monthly) ENTRY LI'!AU$5=-1,0,AT84+'KWh (Monthly) ENTRY LI'!AU84)</f>
        <v>0</v>
      </c>
      <c r="AV84" s="83">
        <f>IF('KWh (Monthly) ENTRY LI'!AV$5=-1,0,AU84+'KWh (Monthly) ENTRY LI'!AV84)</f>
        <v>0</v>
      </c>
      <c r="AW84" s="83">
        <f>IF('KWh (Monthly) ENTRY LI'!AW$5=-1,0,AV84+'KWh (Monthly) ENTRY LI'!AW84)</f>
        <v>0</v>
      </c>
      <c r="AX84" s="83">
        <f>IF('KWh (Monthly) ENTRY LI'!AX$5=-1,0,AW84+'KWh (Monthly) ENTRY LI'!AX84)</f>
        <v>0</v>
      </c>
      <c r="AY84" s="83">
        <f>IF('KWh (Monthly) ENTRY LI'!AY$5=-1,0,AX84+'KWh (Monthly) ENTRY LI'!AY84)</f>
        <v>0</v>
      </c>
      <c r="AZ84" s="83">
        <f>IF('KWh (Monthly) ENTRY LI'!AZ$5=-1,0,AY84+'KWh (Monthly) ENTRY LI'!AZ84)</f>
        <v>0</v>
      </c>
      <c r="BA84" s="83">
        <f>IF('KWh (Monthly) ENTRY LI'!BA$5=-1,0,AZ84+'KWh (Monthly) ENTRY LI'!BA84)</f>
        <v>0</v>
      </c>
      <c r="BB84" s="83">
        <f>IF('KWh (Monthly) ENTRY LI'!BB$5=-1,0,BA84+'KWh (Monthly) ENTRY LI'!BB84)</f>
        <v>0</v>
      </c>
      <c r="BC84" s="83">
        <f>IF('KWh (Monthly) ENTRY LI'!BC$5=-1,0,BB84+'KWh (Monthly) ENTRY LI'!BC84)</f>
        <v>0</v>
      </c>
      <c r="BD84" s="83">
        <f>IF('KWh (Monthly) ENTRY LI'!BD$5=-1,0,BC84+'KWh (Monthly) ENTRY LI'!BD84)</f>
        <v>0</v>
      </c>
      <c r="BE84" s="83">
        <f>IF('KWh (Monthly) ENTRY LI'!BE$5=-1,0,BD84+'KWh (Monthly) ENTRY LI'!BE84)</f>
        <v>0</v>
      </c>
      <c r="BF84" s="83">
        <f>IF('KWh (Monthly) ENTRY LI'!BF$5=-1,0,BE84+'KWh (Monthly) ENTRY LI'!BF84)</f>
        <v>0</v>
      </c>
      <c r="BG84" s="83">
        <f>IF('KWh (Monthly) ENTRY LI'!BG$5=-1,0,BF84+'KWh (Monthly) ENTRY LI'!BG84)</f>
        <v>0</v>
      </c>
      <c r="BH84" s="83">
        <f>IF('KWh (Monthly) ENTRY LI'!BH$5=-1,0,BG84+'KWh (Monthly) ENTRY LI'!BH84)</f>
        <v>0</v>
      </c>
      <c r="BI84" s="83">
        <f>IF('KWh (Monthly) ENTRY LI'!BI$5=-1,0,BH84+'KWh (Monthly) ENTRY LI'!BI84)</f>
        <v>0</v>
      </c>
      <c r="BJ84" s="83">
        <f>IF('KWh (Monthly) ENTRY LI'!BJ$5=-1,0,BI84+'KWh (Monthly) ENTRY LI'!BJ84)</f>
        <v>0</v>
      </c>
      <c r="BK84" s="83">
        <f>IF('KWh (Monthly) ENTRY LI'!BK$5=-1,0,BJ84+'KWh (Monthly) ENTRY LI'!BK84)</f>
        <v>0</v>
      </c>
      <c r="BL84" s="83">
        <f>IF('KWh (Monthly) ENTRY LI'!BL$5=-1,0,BK84+'KWh (Monthly) ENTRY LI'!BL84)</f>
        <v>0</v>
      </c>
      <c r="BM84" s="83">
        <f>IF('KWh (Monthly) ENTRY LI'!BM$5=-1,0,BL84+'KWh (Monthly) ENTRY LI'!BM84)</f>
        <v>0</v>
      </c>
      <c r="BN84" s="83">
        <f>IF('KWh (Monthly) ENTRY LI'!BN$5=-1,0,BM84+'KWh (Monthly) ENTRY LI'!BN84)</f>
        <v>0</v>
      </c>
      <c r="BO84" s="83">
        <f>IF('KWh (Monthly) ENTRY LI'!BO$5=-1,0,BN84+'KWh (Monthly) ENTRY LI'!BO84)</f>
        <v>0</v>
      </c>
      <c r="BP84" s="83">
        <f>IF('KWh (Monthly) ENTRY LI'!BP$5=-1,0,BO84+'KWh (Monthly) ENTRY LI'!BP84)</f>
        <v>0</v>
      </c>
      <c r="BQ84" s="83">
        <f>IF('KWh (Monthly) ENTRY LI'!BQ$5=-1,0,BP84+'KWh (Monthly) ENTRY LI'!BQ84)</f>
        <v>0</v>
      </c>
      <c r="BR84" s="83">
        <f>IF('KWh (Monthly) ENTRY LI'!BR$5=-1,0,BQ84+'KWh (Monthly) ENTRY LI'!BR84)</f>
        <v>0</v>
      </c>
      <c r="BS84" s="83">
        <f>IF('KWh (Monthly) ENTRY LI'!BS$5=-1,0,BR84+'KWh (Monthly) ENTRY LI'!BS84)</f>
        <v>0</v>
      </c>
      <c r="BT84" s="83">
        <f>IF('KWh (Monthly) ENTRY LI'!BT$5=-1,0,BS84+'KWh (Monthly) ENTRY LI'!BT84)</f>
        <v>0</v>
      </c>
      <c r="BU84" s="83">
        <f>IF('KWh (Monthly) ENTRY LI'!BU$5=-1,0,BT84+'KWh (Monthly) ENTRY LI'!BU84)</f>
        <v>0</v>
      </c>
      <c r="BV84" s="83">
        <f>IF('KWh (Monthly) ENTRY LI'!BV$5=-1,0,BU84+'KWh (Monthly) ENTRY LI'!BV84)</f>
        <v>0</v>
      </c>
      <c r="BW84" s="83">
        <f>IF('KWh (Monthly) ENTRY LI'!BW$5=-1,0,BV84+'KWh (Monthly) ENTRY LI'!BW84)</f>
        <v>0</v>
      </c>
      <c r="BX84" s="83">
        <f>IF('KWh (Monthly) ENTRY LI'!BX$5=-1,0,BW84+'KWh (Monthly) ENTRY LI'!BX84)</f>
        <v>0</v>
      </c>
      <c r="BY84" s="83">
        <f>IF('KWh (Monthly) ENTRY LI'!BY$5=-1,0,BX84+'KWh (Monthly) ENTRY LI'!BY84)</f>
        <v>0</v>
      </c>
      <c r="BZ84" s="83">
        <f>IF('KWh (Monthly) ENTRY LI'!BZ$5=-1,0,BY84+'KWh (Monthly) ENTRY LI'!BZ84)</f>
        <v>0</v>
      </c>
      <c r="CA84" s="83">
        <f>IF('KWh (Monthly) ENTRY LI'!CA$5=-1,0,BZ84+'KWh (Monthly) ENTRY LI'!CA84)</f>
        <v>0</v>
      </c>
      <c r="CB84" s="83">
        <f>IF('KWh (Monthly) ENTRY LI'!CB$5=-1,0,CA84+'KWh (Monthly) ENTRY LI'!CB84)</f>
        <v>0</v>
      </c>
      <c r="CC84" s="83">
        <f>IF('KWh (Monthly) ENTRY LI'!CC$5=-1,0,CB84+'KWh (Monthly) ENTRY LI'!CC84)</f>
        <v>0</v>
      </c>
      <c r="CD84" s="83">
        <f>IF('KWh (Monthly) ENTRY LI'!CD$5=-1,0,CC84+'KWh (Monthly) ENTRY LI'!CD84)</f>
        <v>0</v>
      </c>
      <c r="CE84" s="83">
        <f>IF('KWh (Monthly) ENTRY LI'!CE$5=-1,0,CD84+'KWh (Monthly) ENTRY LI'!CE84)</f>
        <v>0</v>
      </c>
      <c r="CF84" s="83">
        <f>IF('KWh (Monthly) ENTRY LI'!CF$5=-1,0,CE84+'KWh (Monthly) ENTRY LI'!CF84)</f>
        <v>0</v>
      </c>
      <c r="CG84" s="83">
        <f>IF('KWh (Monthly) ENTRY LI'!CG$5=-1,0,CF84+'KWh (Monthly) ENTRY LI'!CG84)</f>
        <v>0</v>
      </c>
      <c r="CH84" s="83">
        <f>IF('KWh (Monthly) ENTRY LI'!CH$5=-1,0,CG84+'KWh (Monthly) ENTRY LI'!CH84)</f>
        <v>0</v>
      </c>
      <c r="CI84" s="83">
        <f>IF('KWh (Monthly) ENTRY LI'!CI$5=-1,0,CH84+'KWh (Monthly) ENTRY LI'!CI84)</f>
        <v>0</v>
      </c>
      <c r="CJ84" s="83">
        <f>IF('KWh (Monthly) ENTRY LI'!CJ$5=-1,0,CI84+'KWh (Monthly) ENTRY LI'!CJ84)</f>
        <v>0</v>
      </c>
    </row>
    <row r="85" spans="1:88" s="6" customFormat="1" x14ac:dyDescent="0.25">
      <c r="A85" s="241"/>
      <c r="B85" s="37" t="s">
        <v>12</v>
      </c>
      <c r="C85" s="40">
        <f>IF('KWh (Monthly) ENTRY LI'!C$5=0,0,'KWh (Monthly) ENTRY LI'!C85)</f>
        <v>0</v>
      </c>
      <c r="D85" s="40">
        <f>IF('KWh (Monthly) ENTRY LI'!D$5=0,0,C85+'KWh (Monthly) ENTRY LI'!D85)</f>
        <v>0</v>
      </c>
      <c r="E85" s="40">
        <f>IF('KWh (Monthly) ENTRY LI'!E$5=0,0,D85+'KWh (Monthly) ENTRY LI'!E85)</f>
        <v>0</v>
      </c>
      <c r="F85" s="40">
        <f>IF('KWh (Monthly) ENTRY LI'!F$5=0,0,E85+'KWh (Monthly) ENTRY LI'!F85)</f>
        <v>0</v>
      </c>
      <c r="G85" s="40">
        <f>IF('KWh (Monthly) ENTRY LI'!G$5=0,0,F85+'KWh (Monthly) ENTRY LI'!G85)</f>
        <v>0</v>
      </c>
      <c r="H85" s="40">
        <f>IF('KWh (Monthly) ENTRY LI'!H$5=0,0,G85+'KWh (Monthly) ENTRY LI'!H85)</f>
        <v>0</v>
      </c>
      <c r="I85" s="40">
        <f>IF('KWh (Monthly) ENTRY LI'!I$5=0,0,H85+'KWh (Monthly) ENTRY LI'!I85)</f>
        <v>0</v>
      </c>
      <c r="J85" s="40">
        <f>IF('KWh (Monthly) ENTRY LI'!J$5=0,0,I85+'KWh (Monthly) ENTRY LI'!J85)</f>
        <v>0</v>
      </c>
      <c r="K85" s="40">
        <f>IF('KWh (Monthly) ENTRY LI'!K$5=0,0,J85+'KWh (Monthly) ENTRY LI'!K85)</f>
        <v>0</v>
      </c>
      <c r="L85" s="40">
        <f>IF('KWh (Monthly) ENTRY LI'!L$5=0,0,K85+'KWh (Monthly) ENTRY LI'!L85)</f>
        <v>0</v>
      </c>
      <c r="M85" s="40">
        <f>IF('KWh (Monthly) ENTRY LI'!M$5=0,0,L85+'KWh (Monthly) ENTRY LI'!M85)</f>
        <v>0</v>
      </c>
      <c r="N85" s="40">
        <f>IF('KWh (Monthly) ENTRY LI'!N$5=0,0,M85+'KWh (Monthly) ENTRY LI'!N85)</f>
        <v>0</v>
      </c>
      <c r="O85" s="40">
        <f>IF('KWh (Monthly) ENTRY LI'!O$5=0,0,N85+'KWh (Monthly) ENTRY LI'!O85)</f>
        <v>0</v>
      </c>
      <c r="P85" s="40">
        <f>IF('KWh (Monthly) ENTRY LI'!P$5=0,0,O85+'KWh (Monthly) ENTRY LI'!P85)</f>
        <v>0</v>
      </c>
      <c r="Q85" s="40">
        <f>IF('KWh (Monthly) ENTRY LI'!Q$5=0,0,P85+'KWh (Monthly) ENTRY LI'!Q85)</f>
        <v>0</v>
      </c>
      <c r="R85" s="40">
        <f>IF('KWh (Monthly) ENTRY LI'!R$5=0,0,Q85+'KWh (Monthly) ENTRY LI'!R85)</f>
        <v>0</v>
      </c>
      <c r="S85" s="40">
        <f>IF('KWh (Monthly) ENTRY LI'!S$5=0,0,R85+'KWh (Monthly) ENTRY LI'!S85)</f>
        <v>0</v>
      </c>
      <c r="T85" s="40">
        <f>IF('KWh (Monthly) ENTRY LI'!T$5=0,0,S85+'KWh (Monthly) ENTRY LI'!T85)</f>
        <v>0</v>
      </c>
      <c r="U85" s="113">
        <f>T85+'KWh (Monthly) ENTRY LI'!U85</f>
        <v>0</v>
      </c>
      <c r="V85" s="113">
        <f>IF('KWh (Monthly) ENTRY LI'!V$5=0,0,U85+'KWh (Monthly) ENTRY LI'!V85)</f>
        <v>0</v>
      </c>
      <c r="W85" s="113">
        <f>IF('KWh (Monthly) ENTRY LI'!W$5=0,0,V85+'KWh (Monthly) ENTRY LI'!W85)</f>
        <v>0</v>
      </c>
      <c r="X85" s="113">
        <f>IF('KWh (Monthly) ENTRY LI'!X$5=0,0,W85+'KWh (Monthly) ENTRY LI'!X85)</f>
        <v>0</v>
      </c>
      <c r="Y85" s="113">
        <f>IF('KWh (Monthly) ENTRY LI'!Y$5=0,0,X85+'KWh (Monthly) ENTRY LI'!Y85)</f>
        <v>0</v>
      </c>
      <c r="Z85" s="113">
        <f>IF('KWh (Monthly) ENTRY LI'!Z$5=0,0,Y85+'KWh (Monthly) ENTRY LI'!Z85)</f>
        <v>0</v>
      </c>
      <c r="AA85" s="113">
        <f>IF('KWh (Monthly) ENTRY LI'!AA$5=0,0,Z85+'KWh (Monthly) ENTRY LI'!AA85)</f>
        <v>0</v>
      </c>
      <c r="AB85" s="113">
        <f>IF('KWh (Monthly) ENTRY LI'!AB$5=0,0,AA85+'KWh (Monthly) ENTRY LI'!AB85)</f>
        <v>0</v>
      </c>
      <c r="AC85" s="113">
        <f>IF('KWh (Monthly) ENTRY LI'!AC$5=0,0,AB85+'KWh (Monthly) ENTRY LI'!AC85)</f>
        <v>0</v>
      </c>
      <c r="AD85" s="113">
        <f>IF('KWh (Monthly) ENTRY LI'!AD$5=0,0,AC85+'KWh (Monthly) ENTRY LI'!AD85)</f>
        <v>0</v>
      </c>
      <c r="AE85" s="113">
        <f>IF('KWh (Monthly) ENTRY LI'!AE$5=0,0,AD85+'KWh (Monthly) ENTRY LI'!AE85)</f>
        <v>0</v>
      </c>
      <c r="AF85" s="113">
        <f>IF('KWh (Monthly) ENTRY LI'!AF$5=0,0,AE85+'KWh (Monthly) ENTRY LI'!AF85)</f>
        <v>0</v>
      </c>
      <c r="AG85" s="113">
        <f>IF('KWh (Monthly) ENTRY LI'!AG$5=0,0,AF85+'KWh (Monthly) ENTRY LI'!AG85)</f>
        <v>0</v>
      </c>
      <c r="AH85" s="113">
        <f>IF('KWh (Monthly) ENTRY LI'!AH$5=0,0,AG85+'KWh (Monthly) ENTRY LI'!AH85)</f>
        <v>0</v>
      </c>
      <c r="AI85" s="113">
        <f>IF('KWh (Monthly) ENTRY LI'!AI$5=0,0,AH85+'KWh (Monthly) ENTRY LI'!AI85)</f>
        <v>0</v>
      </c>
      <c r="AJ85" s="113">
        <f>IF('KWh (Monthly) ENTRY LI'!AJ$5=0,0,AI85+'KWh (Monthly) ENTRY LI'!AJ85)</f>
        <v>0</v>
      </c>
      <c r="AK85" s="113">
        <f>IF('KWh (Monthly) ENTRY LI'!AK$5=0,0,AJ85+'KWh (Monthly) ENTRY LI'!AK85)</f>
        <v>0</v>
      </c>
      <c r="AL85" s="113">
        <f>IF('KWh (Monthly) ENTRY LI'!AL$5=0,0,AK85+'KWh (Monthly) ENTRY LI'!AL85)</f>
        <v>0</v>
      </c>
      <c r="AM85" s="113">
        <f>IF('KWh (Monthly) ENTRY LI'!AM$5=0,0,AL85+'KWh (Monthly) ENTRY LI'!AM85)</f>
        <v>0</v>
      </c>
      <c r="AN85" s="113">
        <f>IF('KWh (Monthly) ENTRY LI'!AN$5=0,0,AM85+'KWh (Monthly) ENTRY LI'!AN85)</f>
        <v>0</v>
      </c>
      <c r="AO85" s="113">
        <f>IF('KWh (Monthly) ENTRY LI'!AO$5=-1,0,AN85+'KWh (Monthly) ENTRY LI'!AO85)</f>
        <v>0</v>
      </c>
      <c r="AP85" s="83">
        <f>IF('KWh (Monthly) ENTRY LI'!AP$5=-1,0,AO85+'KWh (Monthly) ENTRY LI'!AP85)</f>
        <v>0</v>
      </c>
      <c r="AQ85" s="83">
        <f>IF('KWh (Monthly) ENTRY LI'!AQ$5=-1,0,AP85+'KWh (Monthly) ENTRY LI'!AQ85)</f>
        <v>0</v>
      </c>
      <c r="AR85" s="83">
        <f>IF('KWh (Monthly) ENTRY LI'!AR$5=-1,0,AQ85+'KWh (Monthly) ENTRY LI'!AR85)</f>
        <v>0</v>
      </c>
      <c r="AS85" s="83">
        <f>IF('KWh (Monthly) ENTRY LI'!AS$5=-1,0,AR85+'KWh (Monthly) ENTRY LI'!AS85)</f>
        <v>0</v>
      </c>
      <c r="AT85" s="83">
        <f>IF('KWh (Monthly) ENTRY LI'!AT$5=-1,0,AS85+'KWh (Monthly) ENTRY LI'!AT85)</f>
        <v>0</v>
      </c>
      <c r="AU85" s="83">
        <f>IF('KWh (Monthly) ENTRY LI'!AU$5=-1,0,AT85+'KWh (Monthly) ENTRY LI'!AU85)</f>
        <v>0</v>
      </c>
      <c r="AV85" s="83">
        <f>IF('KWh (Monthly) ENTRY LI'!AV$5=-1,0,AU85+'KWh (Monthly) ENTRY LI'!AV85)</f>
        <v>0</v>
      </c>
      <c r="AW85" s="83">
        <f>IF('KWh (Monthly) ENTRY LI'!AW$5=-1,0,AV85+'KWh (Monthly) ENTRY LI'!AW85)</f>
        <v>0</v>
      </c>
      <c r="AX85" s="83">
        <f>IF('KWh (Monthly) ENTRY LI'!AX$5=-1,0,AW85+'KWh (Monthly) ENTRY LI'!AX85)</f>
        <v>0</v>
      </c>
      <c r="AY85" s="83">
        <f>IF('KWh (Monthly) ENTRY LI'!AY$5=-1,0,AX85+'KWh (Monthly) ENTRY LI'!AY85)</f>
        <v>0</v>
      </c>
      <c r="AZ85" s="83">
        <f>IF('KWh (Monthly) ENTRY LI'!AZ$5=-1,0,AY85+'KWh (Monthly) ENTRY LI'!AZ85)</f>
        <v>0</v>
      </c>
      <c r="BA85" s="83">
        <f>IF('KWh (Monthly) ENTRY LI'!BA$5=-1,0,AZ85+'KWh (Monthly) ENTRY LI'!BA85)</f>
        <v>0</v>
      </c>
      <c r="BB85" s="83">
        <f>IF('KWh (Monthly) ENTRY LI'!BB$5=-1,0,BA85+'KWh (Monthly) ENTRY LI'!BB85)</f>
        <v>0</v>
      </c>
      <c r="BC85" s="83">
        <f>IF('KWh (Monthly) ENTRY LI'!BC$5=-1,0,BB85+'KWh (Monthly) ENTRY LI'!BC85)</f>
        <v>0</v>
      </c>
      <c r="BD85" s="83">
        <f>IF('KWh (Monthly) ENTRY LI'!BD$5=-1,0,BC85+'KWh (Monthly) ENTRY LI'!BD85)</f>
        <v>0</v>
      </c>
      <c r="BE85" s="83">
        <f>IF('KWh (Monthly) ENTRY LI'!BE$5=-1,0,BD85+'KWh (Monthly) ENTRY LI'!BE85)</f>
        <v>0</v>
      </c>
      <c r="BF85" s="83">
        <f>IF('KWh (Monthly) ENTRY LI'!BF$5=-1,0,BE85+'KWh (Monthly) ENTRY LI'!BF85)</f>
        <v>0</v>
      </c>
      <c r="BG85" s="83">
        <f>IF('KWh (Monthly) ENTRY LI'!BG$5=-1,0,BF85+'KWh (Monthly) ENTRY LI'!BG85)</f>
        <v>0</v>
      </c>
      <c r="BH85" s="83">
        <f>IF('KWh (Monthly) ENTRY LI'!BH$5=-1,0,BG85+'KWh (Monthly) ENTRY LI'!BH85)</f>
        <v>0</v>
      </c>
      <c r="BI85" s="83">
        <f>IF('KWh (Monthly) ENTRY LI'!BI$5=-1,0,BH85+'KWh (Monthly) ENTRY LI'!BI85)</f>
        <v>0</v>
      </c>
      <c r="BJ85" s="83">
        <f>IF('KWh (Monthly) ENTRY LI'!BJ$5=-1,0,BI85+'KWh (Monthly) ENTRY LI'!BJ85)</f>
        <v>0</v>
      </c>
      <c r="BK85" s="83">
        <f>IF('KWh (Monthly) ENTRY LI'!BK$5=-1,0,BJ85+'KWh (Monthly) ENTRY LI'!BK85)</f>
        <v>0</v>
      </c>
      <c r="BL85" s="83">
        <f>IF('KWh (Monthly) ENTRY LI'!BL$5=-1,0,BK85+'KWh (Monthly) ENTRY LI'!BL85)</f>
        <v>0</v>
      </c>
      <c r="BM85" s="83">
        <f>IF('KWh (Monthly) ENTRY LI'!BM$5=-1,0,BL85+'KWh (Monthly) ENTRY LI'!BM85)</f>
        <v>0</v>
      </c>
      <c r="BN85" s="83">
        <f>IF('KWh (Monthly) ENTRY LI'!BN$5=-1,0,BM85+'KWh (Monthly) ENTRY LI'!BN85)</f>
        <v>0</v>
      </c>
      <c r="BO85" s="83">
        <f>IF('KWh (Monthly) ENTRY LI'!BO$5=-1,0,BN85+'KWh (Monthly) ENTRY LI'!BO85)</f>
        <v>0</v>
      </c>
      <c r="BP85" s="83">
        <f>IF('KWh (Monthly) ENTRY LI'!BP$5=-1,0,BO85+'KWh (Monthly) ENTRY LI'!BP85)</f>
        <v>0</v>
      </c>
      <c r="BQ85" s="83">
        <f>IF('KWh (Monthly) ENTRY LI'!BQ$5=-1,0,BP85+'KWh (Monthly) ENTRY LI'!BQ85)</f>
        <v>0</v>
      </c>
      <c r="BR85" s="83">
        <f>IF('KWh (Monthly) ENTRY LI'!BR$5=-1,0,BQ85+'KWh (Monthly) ENTRY LI'!BR85)</f>
        <v>0</v>
      </c>
      <c r="BS85" s="83">
        <f>IF('KWh (Monthly) ENTRY LI'!BS$5=-1,0,BR85+'KWh (Monthly) ENTRY LI'!BS85)</f>
        <v>0</v>
      </c>
      <c r="BT85" s="83">
        <f>IF('KWh (Monthly) ENTRY LI'!BT$5=-1,0,BS85+'KWh (Monthly) ENTRY LI'!BT85)</f>
        <v>0</v>
      </c>
      <c r="BU85" s="83">
        <f>IF('KWh (Monthly) ENTRY LI'!BU$5=-1,0,BT85+'KWh (Monthly) ENTRY LI'!BU85)</f>
        <v>0</v>
      </c>
      <c r="BV85" s="83">
        <f>IF('KWh (Monthly) ENTRY LI'!BV$5=-1,0,BU85+'KWh (Monthly) ENTRY LI'!BV85)</f>
        <v>0</v>
      </c>
      <c r="BW85" s="83">
        <f>IF('KWh (Monthly) ENTRY LI'!BW$5=-1,0,BV85+'KWh (Monthly) ENTRY LI'!BW85)</f>
        <v>0</v>
      </c>
      <c r="BX85" s="83">
        <f>IF('KWh (Monthly) ENTRY LI'!BX$5=-1,0,BW85+'KWh (Monthly) ENTRY LI'!BX85)</f>
        <v>0</v>
      </c>
      <c r="BY85" s="83">
        <f>IF('KWh (Monthly) ENTRY LI'!BY$5=-1,0,BX85+'KWh (Monthly) ENTRY LI'!BY85)</f>
        <v>0</v>
      </c>
      <c r="BZ85" s="83">
        <f>IF('KWh (Monthly) ENTRY LI'!BZ$5=-1,0,BY85+'KWh (Monthly) ENTRY LI'!BZ85)</f>
        <v>0</v>
      </c>
      <c r="CA85" s="83">
        <f>IF('KWh (Monthly) ENTRY LI'!CA$5=-1,0,BZ85+'KWh (Monthly) ENTRY LI'!CA85)</f>
        <v>0</v>
      </c>
      <c r="CB85" s="83">
        <f>IF('KWh (Monthly) ENTRY LI'!CB$5=-1,0,CA85+'KWh (Monthly) ENTRY LI'!CB85)</f>
        <v>0</v>
      </c>
      <c r="CC85" s="83">
        <f>IF('KWh (Monthly) ENTRY LI'!CC$5=-1,0,CB85+'KWh (Monthly) ENTRY LI'!CC85)</f>
        <v>0</v>
      </c>
      <c r="CD85" s="83">
        <f>IF('KWh (Monthly) ENTRY LI'!CD$5=-1,0,CC85+'KWh (Monthly) ENTRY LI'!CD85)</f>
        <v>0</v>
      </c>
      <c r="CE85" s="83">
        <f>IF('KWh (Monthly) ENTRY LI'!CE$5=-1,0,CD85+'KWh (Monthly) ENTRY LI'!CE85)</f>
        <v>0</v>
      </c>
      <c r="CF85" s="83">
        <f>IF('KWh (Monthly) ENTRY LI'!CF$5=-1,0,CE85+'KWh (Monthly) ENTRY LI'!CF85)</f>
        <v>0</v>
      </c>
      <c r="CG85" s="83">
        <f>IF('KWh (Monthly) ENTRY LI'!CG$5=-1,0,CF85+'KWh (Monthly) ENTRY LI'!CG85)</f>
        <v>0</v>
      </c>
      <c r="CH85" s="83">
        <f>IF('KWh (Monthly) ENTRY LI'!CH$5=-1,0,CG85+'KWh (Monthly) ENTRY LI'!CH85)</f>
        <v>0</v>
      </c>
      <c r="CI85" s="83">
        <f>IF('KWh (Monthly) ENTRY LI'!CI$5=-1,0,CH85+'KWh (Monthly) ENTRY LI'!CI85)</f>
        <v>0</v>
      </c>
      <c r="CJ85" s="83">
        <f>IF('KWh (Monthly) ENTRY LI'!CJ$5=-1,0,CI85+'KWh (Monthly) ENTRY LI'!CJ85)</f>
        <v>0</v>
      </c>
    </row>
    <row r="86" spans="1:88" s="6" customFormat="1" x14ac:dyDescent="0.25">
      <c r="A86" s="241"/>
      <c r="B86" s="37" t="s">
        <v>3</v>
      </c>
      <c r="C86" s="40">
        <f>IF('KWh (Monthly) ENTRY LI'!C$5=0,0,'KWh (Monthly) ENTRY LI'!C86)</f>
        <v>0</v>
      </c>
      <c r="D86" s="40">
        <f>IF('KWh (Monthly) ENTRY LI'!D$5=0,0,C86+'KWh (Monthly) ENTRY LI'!D86)</f>
        <v>0</v>
      </c>
      <c r="E86" s="40">
        <f>IF('KWh (Monthly) ENTRY LI'!E$5=0,0,D86+'KWh (Monthly) ENTRY LI'!E86)</f>
        <v>0</v>
      </c>
      <c r="F86" s="40">
        <f>IF('KWh (Monthly) ENTRY LI'!F$5=0,0,E86+'KWh (Monthly) ENTRY LI'!F86)</f>
        <v>0</v>
      </c>
      <c r="G86" s="40">
        <f>IF('KWh (Monthly) ENTRY LI'!G$5=0,0,F86+'KWh (Monthly) ENTRY LI'!G86)</f>
        <v>0</v>
      </c>
      <c r="H86" s="40">
        <f>IF('KWh (Monthly) ENTRY LI'!H$5=0,0,G86+'KWh (Monthly) ENTRY LI'!H86)</f>
        <v>0</v>
      </c>
      <c r="I86" s="40">
        <f>IF('KWh (Monthly) ENTRY LI'!I$5=0,0,H86+'KWh (Monthly) ENTRY LI'!I86)</f>
        <v>0</v>
      </c>
      <c r="J86" s="40">
        <f>IF('KWh (Monthly) ENTRY LI'!J$5=0,0,I86+'KWh (Monthly) ENTRY LI'!J86)</f>
        <v>0</v>
      </c>
      <c r="K86" s="40">
        <f>IF('KWh (Monthly) ENTRY LI'!K$5=0,0,J86+'KWh (Monthly) ENTRY LI'!K86)</f>
        <v>0</v>
      </c>
      <c r="L86" s="40">
        <f>IF('KWh (Monthly) ENTRY LI'!L$5=0,0,K86+'KWh (Monthly) ENTRY LI'!L86)</f>
        <v>0</v>
      </c>
      <c r="M86" s="40">
        <f>IF('KWh (Monthly) ENTRY LI'!M$5=0,0,L86+'KWh (Monthly) ENTRY LI'!M86)</f>
        <v>0</v>
      </c>
      <c r="N86" s="40">
        <f>IF('KWh (Monthly) ENTRY LI'!N$5=0,0,M86+'KWh (Monthly) ENTRY LI'!N86)</f>
        <v>0</v>
      </c>
      <c r="O86" s="40">
        <f>IF('KWh (Monthly) ENTRY LI'!O$5=0,0,N86+'KWh (Monthly) ENTRY LI'!O86)</f>
        <v>0</v>
      </c>
      <c r="P86" s="40">
        <f>IF('KWh (Monthly) ENTRY LI'!P$5=0,0,O86+'KWh (Monthly) ENTRY LI'!P86)</f>
        <v>0</v>
      </c>
      <c r="Q86" s="40">
        <f>IF('KWh (Monthly) ENTRY LI'!Q$5=0,0,P86+'KWh (Monthly) ENTRY LI'!Q86)</f>
        <v>0</v>
      </c>
      <c r="R86" s="40">
        <f>IF('KWh (Monthly) ENTRY LI'!R$5=0,0,Q86+'KWh (Monthly) ENTRY LI'!R86)</f>
        <v>0</v>
      </c>
      <c r="S86" s="40">
        <f>IF('KWh (Monthly) ENTRY LI'!S$5=0,0,R86+'KWh (Monthly) ENTRY LI'!S86)</f>
        <v>0</v>
      </c>
      <c r="T86" s="40">
        <f>IF('KWh (Monthly) ENTRY LI'!T$5=0,0,S86+'KWh (Monthly) ENTRY LI'!T86)</f>
        <v>0</v>
      </c>
      <c r="U86" s="113">
        <f>T86+'KWh (Monthly) ENTRY LI'!U86</f>
        <v>0</v>
      </c>
      <c r="V86" s="113">
        <f>IF('KWh (Monthly) ENTRY LI'!V$5=0,0,U86+'KWh (Monthly) ENTRY LI'!V86)</f>
        <v>0</v>
      </c>
      <c r="W86" s="113">
        <f>IF('KWh (Monthly) ENTRY LI'!W$5=0,0,V86+'KWh (Monthly) ENTRY LI'!W86)</f>
        <v>0</v>
      </c>
      <c r="X86" s="113">
        <f>IF('KWh (Monthly) ENTRY LI'!X$5=0,0,W86+'KWh (Monthly) ENTRY LI'!X86)</f>
        <v>0</v>
      </c>
      <c r="Y86" s="113">
        <f>IF('KWh (Monthly) ENTRY LI'!Y$5=0,0,X86+'KWh (Monthly) ENTRY LI'!Y86)</f>
        <v>0</v>
      </c>
      <c r="Z86" s="113">
        <f>IF('KWh (Monthly) ENTRY LI'!Z$5=0,0,Y86+'KWh (Monthly) ENTRY LI'!Z86)</f>
        <v>0</v>
      </c>
      <c r="AA86" s="113">
        <f>IF('KWh (Monthly) ENTRY LI'!AA$5=0,0,Z86+'KWh (Monthly) ENTRY LI'!AA86)</f>
        <v>0</v>
      </c>
      <c r="AB86" s="113">
        <f>IF('KWh (Monthly) ENTRY LI'!AB$5=0,0,AA86+'KWh (Monthly) ENTRY LI'!AB86)</f>
        <v>0</v>
      </c>
      <c r="AC86" s="113">
        <f>IF('KWh (Monthly) ENTRY LI'!AC$5=0,0,AB86+'KWh (Monthly) ENTRY LI'!AC86)</f>
        <v>0</v>
      </c>
      <c r="AD86" s="113">
        <f>IF('KWh (Monthly) ENTRY LI'!AD$5=0,0,AC86+'KWh (Monthly) ENTRY LI'!AD86)</f>
        <v>0</v>
      </c>
      <c r="AE86" s="113">
        <f>IF('KWh (Monthly) ENTRY LI'!AE$5=0,0,AD86+'KWh (Monthly) ENTRY LI'!AE86)</f>
        <v>0</v>
      </c>
      <c r="AF86" s="113">
        <f>IF('KWh (Monthly) ENTRY LI'!AF$5=0,0,AE86+'KWh (Monthly) ENTRY LI'!AF86)</f>
        <v>0</v>
      </c>
      <c r="AG86" s="113">
        <f>IF('KWh (Monthly) ENTRY LI'!AG$5=0,0,AF86+'KWh (Monthly) ENTRY LI'!AG86)</f>
        <v>0</v>
      </c>
      <c r="AH86" s="113">
        <f>IF('KWh (Monthly) ENTRY LI'!AH$5=0,0,AG86+'KWh (Monthly) ENTRY LI'!AH86)</f>
        <v>0</v>
      </c>
      <c r="AI86" s="113">
        <f>IF('KWh (Monthly) ENTRY LI'!AI$5=0,0,AH86+'KWh (Monthly) ENTRY LI'!AI86)</f>
        <v>0</v>
      </c>
      <c r="AJ86" s="113">
        <f>IF('KWh (Monthly) ENTRY LI'!AJ$5=0,0,AI86+'KWh (Monthly) ENTRY LI'!AJ86)</f>
        <v>0</v>
      </c>
      <c r="AK86" s="113">
        <f>IF('KWh (Monthly) ENTRY LI'!AK$5=0,0,AJ86+'KWh (Monthly) ENTRY LI'!AK86)</f>
        <v>0</v>
      </c>
      <c r="AL86" s="113">
        <f>IF('KWh (Monthly) ENTRY LI'!AL$5=0,0,AK86+'KWh (Monthly) ENTRY LI'!AL86)</f>
        <v>0</v>
      </c>
      <c r="AM86" s="113">
        <f>IF('KWh (Monthly) ENTRY LI'!AM$5=0,0,AL86+'KWh (Monthly) ENTRY LI'!AM86)</f>
        <v>0</v>
      </c>
      <c r="AN86" s="113">
        <f>IF('KWh (Monthly) ENTRY LI'!AN$5=0,0,AM86+'KWh (Monthly) ENTRY LI'!AN86)</f>
        <v>0</v>
      </c>
      <c r="AO86" s="113">
        <f>IF('KWh (Monthly) ENTRY LI'!AO$5=-1,0,AN86+'KWh (Monthly) ENTRY LI'!AO86)</f>
        <v>0</v>
      </c>
      <c r="AP86" s="83">
        <f>IF('KWh (Monthly) ENTRY LI'!AP$5=-1,0,AO86+'KWh (Monthly) ENTRY LI'!AP86)</f>
        <v>0</v>
      </c>
      <c r="AQ86" s="83">
        <f>IF('KWh (Monthly) ENTRY LI'!AQ$5=-1,0,AP86+'KWh (Monthly) ENTRY LI'!AQ86)</f>
        <v>0</v>
      </c>
      <c r="AR86" s="83">
        <f>IF('KWh (Monthly) ENTRY LI'!AR$5=-1,0,AQ86+'KWh (Monthly) ENTRY LI'!AR86)</f>
        <v>0</v>
      </c>
      <c r="AS86" s="83">
        <f>IF('KWh (Monthly) ENTRY LI'!AS$5=-1,0,AR86+'KWh (Monthly) ENTRY LI'!AS86)</f>
        <v>0</v>
      </c>
      <c r="AT86" s="83">
        <f>IF('KWh (Monthly) ENTRY LI'!AT$5=-1,0,AS86+'KWh (Monthly) ENTRY LI'!AT86)</f>
        <v>0</v>
      </c>
      <c r="AU86" s="83">
        <f>IF('KWh (Monthly) ENTRY LI'!AU$5=-1,0,AT86+'KWh (Monthly) ENTRY LI'!AU86)</f>
        <v>0</v>
      </c>
      <c r="AV86" s="83">
        <f>IF('KWh (Monthly) ENTRY LI'!AV$5=-1,0,AU86+'KWh (Monthly) ENTRY LI'!AV86)</f>
        <v>0</v>
      </c>
      <c r="AW86" s="83">
        <f>IF('KWh (Monthly) ENTRY LI'!AW$5=-1,0,AV86+'KWh (Monthly) ENTRY LI'!AW86)</f>
        <v>0</v>
      </c>
      <c r="AX86" s="83">
        <f>IF('KWh (Monthly) ENTRY LI'!AX$5=-1,0,AW86+'KWh (Monthly) ENTRY LI'!AX86)</f>
        <v>0</v>
      </c>
      <c r="AY86" s="83">
        <f>IF('KWh (Monthly) ENTRY LI'!AY$5=-1,0,AX86+'KWh (Monthly) ENTRY LI'!AY86)</f>
        <v>0</v>
      </c>
      <c r="AZ86" s="83">
        <f>IF('KWh (Monthly) ENTRY LI'!AZ$5=-1,0,AY86+'KWh (Monthly) ENTRY LI'!AZ86)</f>
        <v>0</v>
      </c>
      <c r="BA86" s="83">
        <f>IF('KWh (Monthly) ENTRY LI'!BA$5=-1,0,AZ86+'KWh (Monthly) ENTRY LI'!BA86)</f>
        <v>0</v>
      </c>
      <c r="BB86" s="83">
        <f>IF('KWh (Monthly) ENTRY LI'!BB$5=-1,0,BA86+'KWh (Monthly) ENTRY LI'!BB86)</f>
        <v>0</v>
      </c>
      <c r="BC86" s="83">
        <f>IF('KWh (Monthly) ENTRY LI'!BC$5=-1,0,BB86+'KWh (Monthly) ENTRY LI'!BC86)</f>
        <v>0</v>
      </c>
      <c r="BD86" s="83">
        <f>IF('KWh (Monthly) ENTRY LI'!BD$5=-1,0,BC86+'KWh (Monthly) ENTRY LI'!BD86)</f>
        <v>0</v>
      </c>
      <c r="BE86" s="83">
        <f>IF('KWh (Monthly) ENTRY LI'!BE$5=-1,0,BD86+'KWh (Monthly) ENTRY LI'!BE86)</f>
        <v>0</v>
      </c>
      <c r="BF86" s="83">
        <f>IF('KWh (Monthly) ENTRY LI'!BF$5=-1,0,BE86+'KWh (Monthly) ENTRY LI'!BF86)</f>
        <v>0</v>
      </c>
      <c r="BG86" s="83">
        <f>IF('KWh (Monthly) ENTRY LI'!BG$5=-1,0,BF86+'KWh (Monthly) ENTRY LI'!BG86)</f>
        <v>0</v>
      </c>
      <c r="BH86" s="83">
        <f>IF('KWh (Monthly) ENTRY LI'!BH$5=-1,0,BG86+'KWh (Monthly) ENTRY LI'!BH86)</f>
        <v>0</v>
      </c>
      <c r="BI86" s="83">
        <f>IF('KWh (Monthly) ENTRY LI'!BI$5=-1,0,BH86+'KWh (Monthly) ENTRY LI'!BI86)</f>
        <v>0</v>
      </c>
      <c r="BJ86" s="83">
        <f>IF('KWh (Monthly) ENTRY LI'!BJ$5=-1,0,BI86+'KWh (Monthly) ENTRY LI'!BJ86)</f>
        <v>0</v>
      </c>
      <c r="BK86" s="83">
        <f>IF('KWh (Monthly) ENTRY LI'!BK$5=-1,0,BJ86+'KWh (Monthly) ENTRY LI'!BK86)</f>
        <v>0</v>
      </c>
      <c r="BL86" s="83">
        <f>IF('KWh (Monthly) ENTRY LI'!BL$5=-1,0,BK86+'KWh (Monthly) ENTRY LI'!BL86)</f>
        <v>0</v>
      </c>
      <c r="BM86" s="83">
        <f>IF('KWh (Monthly) ENTRY LI'!BM$5=-1,0,BL86+'KWh (Monthly) ENTRY LI'!BM86)</f>
        <v>0</v>
      </c>
      <c r="BN86" s="83">
        <f>IF('KWh (Monthly) ENTRY LI'!BN$5=-1,0,BM86+'KWh (Monthly) ENTRY LI'!BN86)</f>
        <v>0</v>
      </c>
      <c r="BO86" s="83">
        <f>IF('KWh (Monthly) ENTRY LI'!BO$5=-1,0,BN86+'KWh (Monthly) ENTRY LI'!BO86)</f>
        <v>0</v>
      </c>
      <c r="BP86" s="83">
        <f>IF('KWh (Monthly) ENTRY LI'!BP$5=-1,0,BO86+'KWh (Monthly) ENTRY LI'!BP86)</f>
        <v>0</v>
      </c>
      <c r="BQ86" s="83">
        <f>IF('KWh (Monthly) ENTRY LI'!BQ$5=-1,0,BP86+'KWh (Monthly) ENTRY LI'!BQ86)</f>
        <v>0</v>
      </c>
      <c r="BR86" s="83">
        <f>IF('KWh (Monthly) ENTRY LI'!BR$5=-1,0,BQ86+'KWh (Monthly) ENTRY LI'!BR86)</f>
        <v>0</v>
      </c>
      <c r="BS86" s="83">
        <f>IF('KWh (Monthly) ENTRY LI'!BS$5=-1,0,BR86+'KWh (Monthly) ENTRY LI'!BS86)</f>
        <v>0</v>
      </c>
      <c r="BT86" s="83">
        <f>IF('KWh (Monthly) ENTRY LI'!BT$5=-1,0,BS86+'KWh (Monthly) ENTRY LI'!BT86)</f>
        <v>0</v>
      </c>
      <c r="BU86" s="83">
        <f>IF('KWh (Monthly) ENTRY LI'!BU$5=-1,0,BT86+'KWh (Monthly) ENTRY LI'!BU86)</f>
        <v>0</v>
      </c>
      <c r="BV86" s="83">
        <f>IF('KWh (Monthly) ENTRY LI'!BV$5=-1,0,BU86+'KWh (Monthly) ENTRY LI'!BV86)</f>
        <v>0</v>
      </c>
      <c r="BW86" s="83">
        <f>IF('KWh (Monthly) ENTRY LI'!BW$5=-1,0,BV86+'KWh (Monthly) ENTRY LI'!BW86)</f>
        <v>0</v>
      </c>
      <c r="BX86" s="83">
        <f>IF('KWh (Monthly) ENTRY LI'!BX$5=-1,0,BW86+'KWh (Monthly) ENTRY LI'!BX86)</f>
        <v>0</v>
      </c>
      <c r="BY86" s="83">
        <f>IF('KWh (Monthly) ENTRY LI'!BY$5=-1,0,BX86+'KWh (Monthly) ENTRY LI'!BY86)</f>
        <v>0</v>
      </c>
      <c r="BZ86" s="83">
        <f>IF('KWh (Monthly) ENTRY LI'!BZ$5=-1,0,BY86+'KWh (Monthly) ENTRY LI'!BZ86)</f>
        <v>0</v>
      </c>
      <c r="CA86" s="83">
        <f>IF('KWh (Monthly) ENTRY LI'!CA$5=-1,0,BZ86+'KWh (Monthly) ENTRY LI'!CA86)</f>
        <v>0</v>
      </c>
      <c r="CB86" s="83">
        <f>IF('KWh (Monthly) ENTRY LI'!CB$5=-1,0,CA86+'KWh (Monthly) ENTRY LI'!CB86)</f>
        <v>0</v>
      </c>
      <c r="CC86" s="83">
        <f>IF('KWh (Monthly) ENTRY LI'!CC$5=-1,0,CB86+'KWh (Monthly) ENTRY LI'!CC86)</f>
        <v>0</v>
      </c>
      <c r="CD86" s="83">
        <f>IF('KWh (Monthly) ENTRY LI'!CD$5=-1,0,CC86+'KWh (Monthly) ENTRY LI'!CD86)</f>
        <v>0</v>
      </c>
      <c r="CE86" s="83">
        <f>IF('KWh (Monthly) ENTRY LI'!CE$5=-1,0,CD86+'KWh (Monthly) ENTRY LI'!CE86)</f>
        <v>0</v>
      </c>
      <c r="CF86" s="83">
        <f>IF('KWh (Monthly) ENTRY LI'!CF$5=-1,0,CE86+'KWh (Monthly) ENTRY LI'!CF86)</f>
        <v>0</v>
      </c>
      <c r="CG86" s="83">
        <f>IF('KWh (Monthly) ENTRY LI'!CG$5=-1,0,CF86+'KWh (Monthly) ENTRY LI'!CG86)</f>
        <v>0</v>
      </c>
      <c r="CH86" s="83">
        <f>IF('KWh (Monthly) ENTRY LI'!CH$5=-1,0,CG86+'KWh (Monthly) ENTRY LI'!CH86)</f>
        <v>0</v>
      </c>
      <c r="CI86" s="83">
        <f>IF('KWh (Monthly) ENTRY LI'!CI$5=-1,0,CH86+'KWh (Monthly) ENTRY LI'!CI86)</f>
        <v>0</v>
      </c>
      <c r="CJ86" s="83">
        <f>IF('KWh (Monthly) ENTRY LI'!CJ$5=-1,0,CI86+'KWh (Monthly) ENTRY LI'!CJ86)</f>
        <v>0</v>
      </c>
    </row>
    <row r="87" spans="1:88" s="6" customFormat="1" x14ac:dyDescent="0.25">
      <c r="A87" s="241"/>
      <c r="B87" s="37" t="s">
        <v>13</v>
      </c>
      <c r="C87" s="40">
        <f>IF('KWh (Monthly) ENTRY LI'!C$5=0,0,'KWh (Monthly) ENTRY LI'!C87)</f>
        <v>0</v>
      </c>
      <c r="D87" s="40">
        <f>IF('KWh (Monthly) ENTRY LI'!D$5=0,0,C87+'KWh (Monthly) ENTRY LI'!D87)</f>
        <v>0</v>
      </c>
      <c r="E87" s="40">
        <f>IF('KWh (Monthly) ENTRY LI'!E$5=0,0,D87+'KWh (Monthly) ENTRY LI'!E87)</f>
        <v>0</v>
      </c>
      <c r="F87" s="40">
        <f>IF('KWh (Monthly) ENTRY LI'!F$5=0,0,E87+'KWh (Monthly) ENTRY LI'!F87)</f>
        <v>0</v>
      </c>
      <c r="G87" s="40">
        <f>IF('KWh (Monthly) ENTRY LI'!G$5=0,0,F87+'KWh (Monthly) ENTRY LI'!G87)</f>
        <v>0</v>
      </c>
      <c r="H87" s="40">
        <f>IF('KWh (Monthly) ENTRY LI'!H$5=0,0,G87+'KWh (Monthly) ENTRY LI'!H87)</f>
        <v>0</v>
      </c>
      <c r="I87" s="40">
        <f>IF('KWh (Monthly) ENTRY LI'!I$5=0,0,H87+'KWh (Monthly) ENTRY LI'!I87)</f>
        <v>0</v>
      </c>
      <c r="J87" s="40">
        <f>IF('KWh (Monthly) ENTRY LI'!J$5=0,0,I87+'KWh (Monthly) ENTRY LI'!J87)</f>
        <v>0</v>
      </c>
      <c r="K87" s="40">
        <f>IF('KWh (Monthly) ENTRY LI'!K$5=0,0,J87+'KWh (Monthly) ENTRY LI'!K87)</f>
        <v>0</v>
      </c>
      <c r="L87" s="40">
        <f>IF('KWh (Monthly) ENTRY LI'!L$5=0,0,K87+'KWh (Monthly) ENTRY LI'!L87)</f>
        <v>0</v>
      </c>
      <c r="M87" s="40">
        <f>IF('KWh (Monthly) ENTRY LI'!M$5=0,0,L87+'KWh (Monthly) ENTRY LI'!M87)</f>
        <v>0</v>
      </c>
      <c r="N87" s="40">
        <f>IF('KWh (Monthly) ENTRY LI'!N$5=0,0,M87+'KWh (Monthly) ENTRY LI'!N87)</f>
        <v>0</v>
      </c>
      <c r="O87" s="40">
        <f>IF('KWh (Monthly) ENTRY LI'!O$5=0,0,N87+'KWh (Monthly) ENTRY LI'!O87)</f>
        <v>0</v>
      </c>
      <c r="P87" s="40">
        <f>IF('KWh (Monthly) ENTRY LI'!P$5=0,0,O87+'KWh (Monthly) ENTRY LI'!P87)</f>
        <v>0</v>
      </c>
      <c r="Q87" s="40">
        <f>IF('KWh (Monthly) ENTRY LI'!Q$5=0,0,P87+'KWh (Monthly) ENTRY LI'!Q87)</f>
        <v>0</v>
      </c>
      <c r="R87" s="40">
        <f>IF('KWh (Monthly) ENTRY LI'!R$5=0,0,Q87+'KWh (Monthly) ENTRY LI'!R87)</f>
        <v>0</v>
      </c>
      <c r="S87" s="40">
        <f>IF('KWh (Monthly) ENTRY LI'!S$5=0,0,R87+'KWh (Monthly) ENTRY LI'!S87)</f>
        <v>0</v>
      </c>
      <c r="T87" s="40">
        <f>IF('KWh (Monthly) ENTRY LI'!T$5=0,0,S87+'KWh (Monthly) ENTRY LI'!T87)</f>
        <v>0</v>
      </c>
      <c r="U87" s="113">
        <f>T87+'KWh (Monthly) ENTRY LI'!U87</f>
        <v>0</v>
      </c>
      <c r="V87" s="113">
        <f>IF('KWh (Monthly) ENTRY LI'!V$5=0,0,U87+'KWh (Monthly) ENTRY LI'!V87)</f>
        <v>0</v>
      </c>
      <c r="W87" s="113">
        <f>IF('KWh (Monthly) ENTRY LI'!W$5=0,0,V87+'KWh (Monthly) ENTRY LI'!W87)</f>
        <v>0</v>
      </c>
      <c r="X87" s="113">
        <f>IF('KWh (Monthly) ENTRY LI'!X$5=0,0,W87+'KWh (Monthly) ENTRY LI'!X87)</f>
        <v>0</v>
      </c>
      <c r="Y87" s="113">
        <f>IF('KWh (Monthly) ENTRY LI'!Y$5=0,0,X87+'KWh (Monthly) ENTRY LI'!Y87)</f>
        <v>0</v>
      </c>
      <c r="Z87" s="113">
        <f>IF('KWh (Monthly) ENTRY LI'!Z$5=0,0,Y87+'KWh (Monthly) ENTRY LI'!Z87)</f>
        <v>0</v>
      </c>
      <c r="AA87" s="113">
        <f>IF('KWh (Monthly) ENTRY LI'!AA$5=0,0,Z87+'KWh (Monthly) ENTRY LI'!AA87)</f>
        <v>0</v>
      </c>
      <c r="AB87" s="113">
        <f>IF('KWh (Monthly) ENTRY LI'!AB$5=0,0,AA87+'KWh (Monthly) ENTRY LI'!AB87)</f>
        <v>0</v>
      </c>
      <c r="AC87" s="113">
        <f>IF('KWh (Monthly) ENTRY LI'!AC$5=0,0,AB87+'KWh (Monthly) ENTRY LI'!AC87)</f>
        <v>0</v>
      </c>
      <c r="AD87" s="113">
        <f>IF('KWh (Monthly) ENTRY LI'!AD$5=0,0,AC87+'KWh (Monthly) ENTRY LI'!AD87)</f>
        <v>0</v>
      </c>
      <c r="AE87" s="113">
        <f>IF('KWh (Monthly) ENTRY LI'!AE$5=0,0,AD87+'KWh (Monthly) ENTRY LI'!AE87)</f>
        <v>0</v>
      </c>
      <c r="AF87" s="113">
        <f>IF('KWh (Monthly) ENTRY LI'!AF$5=0,0,AE87+'KWh (Monthly) ENTRY LI'!AF87)</f>
        <v>0</v>
      </c>
      <c r="AG87" s="113">
        <f>IF('KWh (Monthly) ENTRY LI'!AG$5=0,0,AF87+'KWh (Monthly) ENTRY LI'!AG87)</f>
        <v>0</v>
      </c>
      <c r="AH87" s="113">
        <f>IF('KWh (Monthly) ENTRY LI'!AH$5=0,0,AG87+'KWh (Monthly) ENTRY LI'!AH87)</f>
        <v>0</v>
      </c>
      <c r="AI87" s="113">
        <f>IF('KWh (Monthly) ENTRY LI'!AI$5=0,0,AH87+'KWh (Monthly) ENTRY LI'!AI87)</f>
        <v>0</v>
      </c>
      <c r="AJ87" s="113">
        <f>IF('KWh (Monthly) ENTRY LI'!AJ$5=0,0,AI87+'KWh (Monthly) ENTRY LI'!AJ87)</f>
        <v>0</v>
      </c>
      <c r="AK87" s="113">
        <f>IF('KWh (Monthly) ENTRY LI'!AK$5=0,0,AJ87+'KWh (Monthly) ENTRY LI'!AK87)</f>
        <v>0</v>
      </c>
      <c r="AL87" s="113">
        <f>IF('KWh (Monthly) ENTRY LI'!AL$5=0,0,AK87+'KWh (Monthly) ENTRY LI'!AL87)</f>
        <v>0</v>
      </c>
      <c r="AM87" s="113">
        <f>IF('KWh (Monthly) ENTRY LI'!AM$5=0,0,AL87+'KWh (Monthly) ENTRY LI'!AM87)</f>
        <v>0</v>
      </c>
      <c r="AN87" s="113">
        <f>IF('KWh (Monthly) ENTRY LI'!AN$5=0,0,AM87+'KWh (Monthly) ENTRY LI'!AN87)</f>
        <v>0</v>
      </c>
      <c r="AO87" s="113">
        <f>IF('KWh (Monthly) ENTRY LI'!AO$5=-1,0,AN87+'KWh (Monthly) ENTRY LI'!AO87)</f>
        <v>0</v>
      </c>
      <c r="AP87" s="83">
        <f>IF('KWh (Monthly) ENTRY LI'!AP$5=-1,0,AO87+'KWh (Monthly) ENTRY LI'!AP87)</f>
        <v>0</v>
      </c>
      <c r="AQ87" s="83">
        <f>IF('KWh (Monthly) ENTRY LI'!AQ$5=-1,0,AP87+'KWh (Monthly) ENTRY LI'!AQ87)</f>
        <v>0</v>
      </c>
      <c r="AR87" s="83">
        <f>IF('KWh (Monthly) ENTRY LI'!AR$5=-1,0,AQ87+'KWh (Monthly) ENTRY LI'!AR87)</f>
        <v>0</v>
      </c>
      <c r="AS87" s="83">
        <f>IF('KWh (Monthly) ENTRY LI'!AS$5=-1,0,AR87+'KWh (Monthly) ENTRY LI'!AS87)</f>
        <v>0</v>
      </c>
      <c r="AT87" s="83">
        <f>IF('KWh (Monthly) ENTRY LI'!AT$5=-1,0,AS87+'KWh (Monthly) ENTRY LI'!AT87)</f>
        <v>0</v>
      </c>
      <c r="AU87" s="83">
        <f>IF('KWh (Monthly) ENTRY LI'!AU$5=-1,0,AT87+'KWh (Monthly) ENTRY LI'!AU87)</f>
        <v>0</v>
      </c>
      <c r="AV87" s="83">
        <f>IF('KWh (Monthly) ENTRY LI'!AV$5=-1,0,AU87+'KWh (Monthly) ENTRY LI'!AV87)</f>
        <v>0</v>
      </c>
      <c r="AW87" s="83">
        <f>IF('KWh (Monthly) ENTRY LI'!AW$5=-1,0,AV87+'KWh (Monthly) ENTRY LI'!AW87)</f>
        <v>0</v>
      </c>
      <c r="AX87" s="83">
        <f>IF('KWh (Monthly) ENTRY LI'!AX$5=-1,0,AW87+'KWh (Monthly) ENTRY LI'!AX87)</f>
        <v>0</v>
      </c>
      <c r="AY87" s="83">
        <f>IF('KWh (Monthly) ENTRY LI'!AY$5=-1,0,AX87+'KWh (Monthly) ENTRY LI'!AY87)</f>
        <v>0</v>
      </c>
      <c r="AZ87" s="83">
        <f>IF('KWh (Monthly) ENTRY LI'!AZ$5=-1,0,AY87+'KWh (Monthly) ENTRY LI'!AZ87)</f>
        <v>0</v>
      </c>
      <c r="BA87" s="83">
        <f>IF('KWh (Monthly) ENTRY LI'!BA$5=-1,0,AZ87+'KWh (Monthly) ENTRY LI'!BA87)</f>
        <v>0</v>
      </c>
      <c r="BB87" s="83">
        <f>IF('KWh (Monthly) ENTRY LI'!BB$5=-1,0,BA87+'KWh (Monthly) ENTRY LI'!BB87)</f>
        <v>0</v>
      </c>
      <c r="BC87" s="83">
        <f>IF('KWh (Monthly) ENTRY LI'!BC$5=-1,0,BB87+'KWh (Monthly) ENTRY LI'!BC87)</f>
        <v>0</v>
      </c>
      <c r="BD87" s="83">
        <f>IF('KWh (Monthly) ENTRY LI'!BD$5=-1,0,BC87+'KWh (Monthly) ENTRY LI'!BD87)</f>
        <v>0</v>
      </c>
      <c r="BE87" s="83">
        <f>IF('KWh (Monthly) ENTRY LI'!BE$5=-1,0,BD87+'KWh (Monthly) ENTRY LI'!BE87)</f>
        <v>0</v>
      </c>
      <c r="BF87" s="83">
        <f>IF('KWh (Monthly) ENTRY LI'!BF$5=-1,0,BE87+'KWh (Monthly) ENTRY LI'!BF87)</f>
        <v>0</v>
      </c>
      <c r="BG87" s="83">
        <f>IF('KWh (Monthly) ENTRY LI'!BG$5=-1,0,BF87+'KWh (Monthly) ENTRY LI'!BG87)</f>
        <v>0</v>
      </c>
      <c r="BH87" s="83">
        <f>IF('KWh (Monthly) ENTRY LI'!BH$5=-1,0,BG87+'KWh (Monthly) ENTRY LI'!BH87)</f>
        <v>0</v>
      </c>
      <c r="BI87" s="83">
        <f>IF('KWh (Monthly) ENTRY LI'!BI$5=-1,0,BH87+'KWh (Monthly) ENTRY LI'!BI87)</f>
        <v>0</v>
      </c>
      <c r="BJ87" s="83">
        <f>IF('KWh (Monthly) ENTRY LI'!BJ$5=-1,0,BI87+'KWh (Monthly) ENTRY LI'!BJ87)</f>
        <v>0</v>
      </c>
      <c r="BK87" s="83">
        <f>IF('KWh (Monthly) ENTRY LI'!BK$5=-1,0,BJ87+'KWh (Monthly) ENTRY LI'!BK87)</f>
        <v>0</v>
      </c>
      <c r="BL87" s="83">
        <f>IF('KWh (Monthly) ENTRY LI'!BL$5=-1,0,BK87+'KWh (Monthly) ENTRY LI'!BL87)</f>
        <v>0</v>
      </c>
      <c r="BM87" s="83">
        <f>IF('KWh (Monthly) ENTRY LI'!BM$5=-1,0,BL87+'KWh (Monthly) ENTRY LI'!BM87)</f>
        <v>0</v>
      </c>
      <c r="BN87" s="83">
        <f>IF('KWh (Monthly) ENTRY LI'!BN$5=-1,0,BM87+'KWh (Monthly) ENTRY LI'!BN87)</f>
        <v>0</v>
      </c>
      <c r="BO87" s="83">
        <f>IF('KWh (Monthly) ENTRY LI'!BO$5=-1,0,BN87+'KWh (Monthly) ENTRY LI'!BO87)</f>
        <v>0</v>
      </c>
      <c r="BP87" s="83">
        <f>IF('KWh (Monthly) ENTRY LI'!BP$5=-1,0,BO87+'KWh (Monthly) ENTRY LI'!BP87)</f>
        <v>0</v>
      </c>
      <c r="BQ87" s="83">
        <f>IF('KWh (Monthly) ENTRY LI'!BQ$5=-1,0,BP87+'KWh (Monthly) ENTRY LI'!BQ87)</f>
        <v>0</v>
      </c>
      <c r="BR87" s="83">
        <f>IF('KWh (Monthly) ENTRY LI'!BR$5=-1,0,BQ87+'KWh (Monthly) ENTRY LI'!BR87)</f>
        <v>0</v>
      </c>
      <c r="BS87" s="83">
        <f>IF('KWh (Monthly) ENTRY LI'!BS$5=-1,0,BR87+'KWh (Monthly) ENTRY LI'!BS87)</f>
        <v>0</v>
      </c>
      <c r="BT87" s="83">
        <f>IF('KWh (Monthly) ENTRY LI'!BT$5=-1,0,BS87+'KWh (Monthly) ENTRY LI'!BT87)</f>
        <v>0</v>
      </c>
      <c r="BU87" s="83">
        <f>IF('KWh (Monthly) ENTRY LI'!BU$5=-1,0,BT87+'KWh (Monthly) ENTRY LI'!BU87)</f>
        <v>0</v>
      </c>
      <c r="BV87" s="83">
        <f>IF('KWh (Monthly) ENTRY LI'!BV$5=-1,0,BU87+'KWh (Monthly) ENTRY LI'!BV87)</f>
        <v>0</v>
      </c>
      <c r="BW87" s="83">
        <f>IF('KWh (Monthly) ENTRY LI'!BW$5=-1,0,BV87+'KWh (Monthly) ENTRY LI'!BW87)</f>
        <v>0</v>
      </c>
      <c r="BX87" s="83">
        <f>IF('KWh (Monthly) ENTRY LI'!BX$5=-1,0,BW87+'KWh (Monthly) ENTRY LI'!BX87)</f>
        <v>0</v>
      </c>
      <c r="BY87" s="83">
        <f>IF('KWh (Monthly) ENTRY LI'!BY$5=-1,0,BX87+'KWh (Monthly) ENTRY LI'!BY87)</f>
        <v>0</v>
      </c>
      <c r="BZ87" s="83">
        <f>IF('KWh (Monthly) ENTRY LI'!BZ$5=-1,0,BY87+'KWh (Monthly) ENTRY LI'!BZ87)</f>
        <v>0</v>
      </c>
      <c r="CA87" s="83">
        <f>IF('KWh (Monthly) ENTRY LI'!CA$5=-1,0,BZ87+'KWh (Monthly) ENTRY LI'!CA87)</f>
        <v>0</v>
      </c>
      <c r="CB87" s="83">
        <f>IF('KWh (Monthly) ENTRY LI'!CB$5=-1,0,CA87+'KWh (Monthly) ENTRY LI'!CB87)</f>
        <v>0</v>
      </c>
      <c r="CC87" s="83">
        <f>IF('KWh (Monthly) ENTRY LI'!CC$5=-1,0,CB87+'KWh (Monthly) ENTRY LI'!CC87)</f>
        <v>0</v>
      </c>
      <c r="CD87" s="83">
        <f>IF('KWh (Monthly) ENTRY LI'!CD$5=-1,0,CC87+'KWh (Monthly) ENTRY LI'!CD87)</f>
        <v>0</v>
      </c>
      <c r="CE87" s="83">
        <f>IF('KWh (Monthly) ENTRY LI'!CE$5=-1,0,CD87+'KWh (Monthly) ENTRY LI'!CE87)</f>
        <v>0</v>
      </c>
      <c r="CF87" s="83">
        <f>IF('KWh (Monthly) ENTRY LI'!CF$5=-1,0,CE87+'KWh (Monthly) ENTRY LI'!CF87)</f>
        <v>0</v>
      </c>
      <c r="CG87" s="83">
        <f>IF('KWh (Monthly) ENTRY LI'!CG$5=-1,0,CF87+'KWh (Monthly) ENTRY LI'!CG87)</f>
        <v>0</v>
      </c>
      <c r="CH87" s="83">
        <f>IF('KWh (Monthly) ENTRY LI'!CH$5=-1,0,CG87+'KWh (Monthly) ENTRY LI'!CH87)</f>
        <v>0</v>
      </c>
      <c r="CI87" s="83">
        <f>IF('KWh (Monthly) ENTRY LI'!CI$5=-1,0,CH87+'KWh (Monthly) ENTRY LI'!CI87)</f>
        <v>0</v>
      </c>
      <c r="CJ87" s="83">
        <f>IF('KWh (Monthly) ENTRY LI'!CJ$5=-1,0,CI87+'KWh (Monthly) ENTRY LI'!CJ87)</f>
        <v>0</v>
      </c>
    </row>
    <row r="88" spans="1:88" s="6" customFormat="1" x14ac:dyDescent="0.25">
      <c r="A88" s="241"/>
      <c r="B88" s="37" t="s">
        <v>4</v>
      </c>
      <c r="C88" s="40">
        <f>IF('KWh (Monthly) ENTRY LI'!C$5=0,0,'KWh (Monthly) ENTRY LI'!C88)</f>
        <v>0</v>
      </c>
      <c r="D88" s="40">
        <f>IF('KWh (Monthly) ENTRY LI'!D$5=0,0,C88+'KWh (Monthly) ENTRY LI'!D88)</f>
        <v>0</v>
      </c>
      <c r="E88" s="40">
        <f>IF('KWh (Monthly) ENTRY LI'!E$5=0,0,D88+'KWh (Monthly) ENTRY LI'!E88)</f>
        <v>0</v>
      </c>
      <c r="F88" s="40">
        <f>IF('KWh (Monthly) ENTRY LI'!F$5=0,0,E88+'KWh (Monthly) ENTRY LI'!F88)</f>
        <v>0</v>
      </c>
      <c r="G88" s="40">
        <f>IF('KWh (Monthly) ENTRY LI'!G$5=0,0,F88+'KWh (Monthly) ENTRY LI'!G88)</f>
        <v>0</v>
      </c>
      <c r="H88" s="40">
        <f>IF('KWh (Monthly) ENTRY LI'!H$5=0,0,G88+'KWh (Monthly) ENTRY LI'!H88)</f>
        <v>0</v>
      </c>
      <c r="I88" s="40">
        <f>IF('KWh (Monthly) ENTRY LI'!I$5=0,0,H88+'KWh (Monthly) ENTRY LI'!I88)</f>
        <v>0</v>
      </c>
      <c r="J88" s="40">
        <f>IF('KWh (Monthly) ENTRY LI'!J$5=0,0,I88+'KWh (Monthly) ENTRY LI'!J88)</f>
        <v>0</v>
      </c>
      <c r="K88" s="40">
        <f>IF('KWh (Monthly) ENTRY LI'!K$5=0,0,J88+'KWh (Monthly) ENTRY LI'!K88)</f>
        <v>0</v>
      </c>
      <c r="L88" s="40">
        <f>IF('KWh (Monthly) ENTRY LI'!L$5=0,0,K88+'KWh (Monthly) ENTRY LI'!L88)</f>
        <v>0</v>
      </c>
      <c r="M88" s="40">
        <f>IF('KWh (Monthly) ENTRY LI'!M$5=0,0,L88+'KWh (Monthly) ENTRY LI'!M88)</f>
        <v>0</v>
      </c>
      <c r="N88" s="40">
        <f>IF('KWh (Monthly) ENTRY LI'!N$5=0,0,M88+'KWh (Monthly) ENTRY LI'!N88)</f>
        <v>0</v>
      </c>
      <c r="O88" s="40">
        <f>IF('KWh (Monthly) ENTRY LI'!O$5=0,0,N88+'KWh (Monthly) ENTRY LI'!O88)</f>
        <v>0</v>
      </c>
      <c r="P88" s="40">
        <f>IF('KWh (Monthly) ENTRY LI'!P$5=0,0,O88+'KWh (Monthly) ENTRY LI'!P88)</f>
        <v>0</v>
      </c>
      <c r="Q88" s="40">
        <f>IF('KWh (Monthly) ENTRY LI'!Q$5=0,0,P88+'KWh (Monthly) ENTRY LI'!Q88)</f>
        <v>0</v>
      </c>
      <c r="R88" s="40">
        <f>IF('KWh (Monthly) ENTRY LI'!R$5=0,0,Q88+'KWh (Monthly) ENTRY LI'!R88)</f>
        <v>0</v>
      </c>
      <c r="S88" s="40">
        <f>IF('KWh (Monthly) ENTRY LI'!S$5=0,0,R88+'KWh (Monthly) ENTRY LI'!S88)</f>
        <v>0</v>
      </c>
      <c r="T88" s="40">
        <f>IF('KWh (Monthly) ENTRY LI'!T$5=0,0,S88+'KWh (Monthly) ENTRY LI'!T88)</f>
        <v>0</v>
      </c>
      <c r="U88" s="113">
        <f>T88+'KWh (Monthly) ENTRY LI'!U88</f>
        <v>0</v>
      </c>
      <c r="V88" s="113">
        <f>IF('KWh (Monthly) ENTRY LI'!V$5=0,0,U88+'KWh (Monthly) ENTRY LI'!V88)</f>
        <v>0</v>
      </c>
      <c r="W88" s="113">
        <f>IF('KWh (Monthly) ENTRY LI'!W$5=0,0,V88+'KWh (Monthly) ENTRY LI'!W88)</f>
        <v>0</v>
      </c>
      <c r="X88" s="113">
        <f>IF('KWh (Monthly) ENTRY LI'!X$5=0,0,W88+'KWh (Monthly) ENTRY LI'!X88)</f>
        <v>0</v>
      </c>
      <c r="Y88" s="113">
        <f>IF('KWh (Monthly) ENTRY LI'!Y$5=0,0,X88+'KWh (Monthly) ENTRY LI'!Y88)</f>
        <v>0</v>
      </c>
      <c r="Z88" s="113">
        <f>IF('KWh (Monthly) ENTRY LI'!Z$5=0,0,Y88+'KWh (Monthly) ENTRY LI'!Z88)</f>
        <v>0</v>
      </c>
      <c r="AA88" s="113">
        <f>IF('KWh (Monthly) ENTRY LI'!AA$5=0,0,Z88+'KWh (Monthly) ENTRY LI'!AA88)</f>
        <v>0</v>
      </c>
      <c r="AB88" s="113">
        <f>IF('KWh (Monthly) ENTRY LI'!AB$5=0,0,AA88+'KWh (Monthly) ENTRY LI'!AB88)</f>
        <v>0</v>
      </c>
      <c r="AC88" s="113">
        <f>IF('KWh (Monthly) ENTRY LI'!AC$5=0,0,AB88+'KWh (Monthly) ENTRY LI'!AC88)</f>
        <v>0</v>
      </c>
      <c r="AD88" s="113">
        <f>IF('KWh (Monthly) ENTRY LI'!AD$5=0,0,AC88+'KWh (Monthly) ENTRY LI'!AD88)</f>
        <v>0</v>
      </c>
      <c r="AE88" s="113">
        <f>IF('KWh (Monthly) ENTRY LI'!AE$5=0,0,AD88+'KWh (Monthly) ENTRY LI'!AE88)</f>
        <v>0</v>
      </c>
      <c r="AF88" s="113">
        <f>IF('KWh (Monthly) ENTRY LI'!AF$5=0,0,AE88+'KWh (Monthly) ENTRY LI'!AF88)</f>
        <v>0</v>
      </c>
      <c r="AG88" s="113">
        <f>IF('KWh (Monthly) ENTRY LI'!AG$5=0,0,AF88+'KWh (Monthly) ENTRY LI'!AG88)</f>
        <v>0</v>
      </c>
      <c r="AH88" s="113">
        <f>IF('KWh (Monthly) ENTRY LI'!AH$5=0,0,AG88+'KWh (Monthly) ENTRY LI'!AH88)</f>
        <v>0</v>
      </c>
      <c r="AI88" s="113">
        <f>IF('KWh (Monthly) ENTRY LI'!AI$5=0,0,AH88+'KWh (Monthly) ENTRY LI'!AI88)</f>
        <v>0</v>
      </c>
      <c r="AJ88" s="113">
        <f>IF('KWh (Monthly) ENTRY LI'!AJ$5=0,0,AI88+'KWh (Monthly) ENTRY LI'!AJ88)</f>
        <v>0</v>
      </c>
      <c r="AK88" s="113">
        <f>IF('KWh (Monthly) ENTRY LI'!AK$5=0,0,AJ88+'KWh (Monthly) ENTRY LI'!AK88)</f>
        <v>0</v>
      </c>
      <c r="AL88" s="113">
        <f>IF('KWh (Monthly) ENTRY LI'!AL$5=0,0,AK88+'KWh (Monthly) ENTRY LI'!AL88)</f>
        <v>0</v>
      </c>
      <c r="AM88" s="113">
        <f>IF('KWh (Monthly) ENTRY LI'!AM$5=0,0,AL88+'KWh (Monthly) ENTRY LI'!AM88)</f>
        <v>0</v>
      </c>
      <c r="AN88" s="113">
        <f>IF('KWh (Monthly) ENTRY LI'!AN$5=0,0,AM88+'KWh (Monthly) ENTRY LI'!AN88)</f>
        <v>0</v>
      </c>
      <c r="AO88" s="113">
        <f>IF('KWh (Monthly) ENTRY LI'!AO$5=-1,0,AN88+'KWh (Monthly) ENTRY LI'!AO88)</f>
        <v>0</v>
      </c>
      <c r="AP88" s="83">
        <f>IF('KWh (Monthly) ENTRY LI'!AP$5=-1,0,AO88+'KWh (Monthly) ENTRY LI'!AP88)</f>
        <v>0</v>
      </c>
      <c r="AQ88" s="83">
        <f>IF('KWh (Monthly) ENTRY LI'!AQ$5=-1,0,AP88+'KWh (Monthly) ENTRY LI'!AQ88)</f>
        <v>0</v>
      </c>
      <c r="AR88" s="83">
        <f>IF('KWh (Monthly) ENTRY LI'!AR$5=-1,0,AQ88+'KWh (Monthly) ENTRY LI'!AR88)</f>
        <v>0</v>
      </c>
      <c r="AS88" s="83">
        <f>IF('KWh (Monthly) ENTRY LI'!AS$5=-1,0,AR88+'KWh (Monthly) ENTRY LI'!AS88)</f>
        <v>0</v>
      </c>
      <c r="AT88" s="83">
        <f>IF('KWh (Monthly) ENTRY LI'!AT$5=-1,0,AS88+'KWh (Monthly) ENTRY LI'!AT88)</f>
        <v>0</v>
      </c>
      <c r="AU88" s="83">
        <f>IF('KWh (Monthly) ENTRY LI'!AU$5=-1,0,AT88+'KWh (Monthly) ENTRY LI'!AU88)</f>
        <v>0</v>
      </c>
      <c r="AV88" s="83">
        <f>IF('KWh (Monthly) ENTRY LI'!AV$5=-1,0,AU88+'KWh (Monthly) ENTRY LI'!AV88)</f>
        <v>0</v>
      </c>
      <c r="AW88" s="83">
        <f>IF('KWh (Monthly) ENTRY LI'!AW$5=-1,0,AV88+'KWh (Monthly) ENTRY LI'!AW88)</f>
        <v>0</v>
      </c>
      <c r="AX88" s="83">
        <f>IF('KWh (Monthly) ENTRY LI'!AX$5=-1,0,AW88+'KWh (Monthly) ENTRY LI'!AX88)</f>
        <v>0</v>
      </c>
      <c r="AY88" s="83">
        <f>IF('KWh (Monthly) ENTRY LI'!AY$5=-1,0,AX88+'KWh (Monthly) ENTRY LI'!AY88)</f>
        <v>0</v>
      </c>
      <c r="AZ88" s="83">
        <f>IF('KWh (Monthly) ENTRY LI'!AZ$5=-1,0,AY88+'KWh (Monthly) ENTRY LI'!AZ88)</f>
        <v>0</v>
      </c>
      <c r="BA88" s="83">
        <f>IF('KWh (Monthly) ENTRY LI'!BA$5=-1,0,AZ88+'KWh (Monthly) ENTRY LI'!BA88)</f>
        <v>0</v>
      </c>
      <c r="BB88" s="83">
        <f>IF('KWh (Monthly) ENTRY LI'!BB$5=-1,0,BA88+'KWh (Monthly) ENTRY LI'!BB88)</f>
        <v>0</v>
      </c>
      <c r="BC88" s="83">
        <f>IF('KWh (Monthly) ENTRY LI'!BC$5=-1,0,BB88+'KWh (Monthly) ENTRY LI'!BC88)</f>
        <v>0</v>
      </c>
      <c r="BD88" s="83">
        <f>IF('KWh (Monthly) ENTRY LI'!BD$5=-1,0,BC88+'KWh (Monthly) ENTRY LI'!BD88)</f>
        <v>0</v>
      </c>
      <c r="BE88" s="83">
        <f>IF('KWh (Monthly) ENTRY LI'!BE$5=-1,0,BD88+'KWh (Monthly) ENTRY LI'!BE88)</f>
        <v>0</v>
      </c>
      <c r="BF88" s="83">
        <f>IF('KWh (Monthly) ENTRY LI'!BF$5=-1,0,BE88+'KWh (Monthly) ENTRY LI'!BF88)</f>
        <v>0</v>
      </c>
      <c r="BG88" s="83">
        <f>IF('KWh (Monthly) ENTRY LI'!BG$5=-1,0,BF88+'KWh (Monthly) ENTRY LI'!BG88)</f>
        <v>0</v>
      </c>
      <c r="BH88" s="83">
        <f>IF('KWh (Monthly) ENTRY LI'!BH$5=-1,0,BG88+'KWh (Monthly) ENTRY LI'!BH88)</f>
        <v>0</v>
      </c>
      <c r="BI88" s="83">
        <f>IF('KWh (Monthly) ENTRY LI'!BI$5=-1,0,BH88+'KWh (Monthly) ENTRY LI'!BI88)</f>
        <v>0</v>
      </c>
      <c r="BJ88" s="83">
        <f>IF('KWh (Monthly) ENTRY LI'!BJ$5=-1,0,BI88+'KWh (Monthly) ENTRY LI'!BJ88)</f>
        <v>0</v>
      </c>
      <c r="BK88" s="83">
        <f>IF('KWh (Monthly) ENTRY LI'!BK$5=-1,0,BJ88+'KWh (Monthly) ENTRY LI'!BK88)</f>
        <v>0</v>
      </c>
      <c r="BL88" s="83">
        <f>IF('KWh (Monthly) ENTRY LI'!BL$5=-1,0,BK88+'KWh (Monthly) ENTRY LI'!BL88)</f>
        <v>0</v>
      </c>
      <c r="BM88" s="83">
        <f>IF('KWh (Monthly) ENTRY LI'!BM$5=-1,0,BL88+'KWh (Monthly) ENTRY LI'!BM88)</f>
        <v>0</v>
      </c>
      <c r="BN88" s="83">
        <f>IF('KWh (Monthly) ENTRY LI'!BN$5=-1,0,BM88+'KWh (Monthly) ENTRY LI'!BN88)</f>
        <v>0</v>
      </c>
      <c r="BO88" s="83">
        <f>IF('KWh (Monthly) ENTRY LI'!BO$5=-1,0,BN88+'KWh (Monthly) ENTRY LI'!BO88)</f>
        <v>0</v>
      </c>
      <c r="BP88" s="83">
        <f>IF('KWh (Monthly) ENTRY LI'!BP$5=-1,0,BO88+'KWh (Monthly) ENTRY LI'!BP88)</f>
        <v>0</v>
      </c>
      <c r="BQ88" s="83">
        <f>IF('KWh (Monthly) ENTRY LI'!BQ$5=-1,0,BP88+'KWh (Monthly) ENTRY LI'!BQ88)</f>
        <v>0</v>
      </c>
      <c r="BR88" s="83">
        <f>IF('KWh (Monthly) ENTRY LI'!BR$5=-1,0,BQ88+'KWh (Monthly) ENTRY LI'!BR88)</f>
        <v>0</v>
      </c>
      <c r="BS88" s="83">
        <f>IF('KWh (Monthly) ENTRY LI'!BS$5=-1,0,BR88+'KWh (Monthly) ENTRY LI'!BS88)</f>
        <v>0</v>
      </c>
      <c r="BT88" s="83">
        <f>IF('KWh (Monthly) ENTRY LI'!BT$5=-1,0,BS88+'KWh (Monthly) ENTRY LI'!BT88)</f>
        <v>0</v>
      </c>
      <c r="BU88" s="83">
        <f>IF('KWh (Monthly) ENTRY LI'!BU$5=-1,0,BT88+'KWh (Monthly) ENTRY LI'!BU88)</f>
        <v>0</v>
      </c>
      <c r="BV88" s="83">
        <f>IF('KWh (Monthly) ENTRY LI'!BV$5=-1,0,BU88+'KWh (Monthly) ENTRY LI'!BV88)</f>
        <v>0</v>
      </c>
      <c r="BW88" s="83">
        <f>IF('KWh (Monthly) ENTRY LI'!BW$5=-1,0,BV88+'KWh (Monthly) ENTRY LI'!BW88)</f>
        <v>0</v>
      </c>
      <c r="BX88" s="83">
        <f>IF('KWh (Monthly) ENTRY LI'!BX$5=-1,0,BW88+'KWh (Monthly) ENTRY LI'!BX88)</f>
        <v>0</v>
      </c>
      <c r="BY88" s="83">
        <f>IF('KWh (Monthly) ENTRY LI'!BY$5=-1,0,BX88+'KWh (Monthly) ENTRY LI'!BY88)</f>
        <v>0</v>
      </c>
      <c r="BZ88" s="83">
        <f>IF('KWh (Monthly) ENTRY LI'!BZ$5=-1,0,BY88+'KWh (Monthly) ENTRY LI'!BZ88)</f>
        <v>0</v>
      </c>
      <c r="CA88" s="83">
        <f>IF('KWh (Monthly) ENTRY LI'!CA$5=-1,0,BZ88+'KWh (Monthly) ENTRY LI'!CA88)</f>
        <v>0</v>
      </c>
      <c r="CB88" s="83">
        <f>IF('KWh (Monthly) ENTRY LI'!CB$5=-1,0,CA88+'KWh (Monthly) ENTRY LI'!CB88)</f>
        <v>0</v>
      </c>
      <c r="CC88" s="83">
        <f>IF('KWh (Monthly) ENTRY LI'!CC$5=-1,0,CB88+'KWh (Monthly) ENTRY LI'!CC88)</f>
        <v>0</v>
      </c>
      <c r="CD88" s="83">
        <f>IF('KWh (Monthly) ENTRY LI'!CD$5=-1,0,CC88+'KWh (Monthly) ENTRY LI'!CD88)</f>
        <v>0</v>
      </c>
      <c r="CE88" s="83">
        <f>IF('KWh (Monthly) ENTRY LI'!CE$5=-1,0,CD88+'KWh (Monthly) ENTRY LI'!CE88)</f>
        <v>0</v>
      </c>
      <c r="CF88" s="83">
        <f>IF('KWh (Monthly) ENTRY LI'!CF$5=-1,0,CE88+'KWh (Monthly) ENTRY LI'!CF88)</f>
        <v>0</v>
      </c>
      <c r="CG88" s="83">
        <f>IF('KWh (Monthly) ENTRY LI'!CG$5=-1,0,CF88+'KWh (Monthly) ENTRY LI'!CG88)</f>
        <v>0</v>
      </c>
      <c r="CH88" s="83">
        <f>IF('KWh (Monthly) ENTRY LI'!CH$5=-1,0,CG88+'KWh (Monthly) ENTRY LI'!CH88)</f>
        <v>0</v>
      </c>
      <c r="CI88" s="83">
        <f>IF('KWh (Monthly) ENTRY LI'!CI$5=-1,0,CH88+'KWh (Monthly) ENTRY LI'!CI88)</f>
        <v>0</v>
      </c>
      <c r="CJ88" s="83">
        <f>IF('KWh (Monthly) ENTRY LI'!CJ$5=-1,0,CI88+'KWh (Monthly) ENTRY LI'!CJ88)</f>
        <v>0</v>
      </c>
    </row>
    <row r="89" spans="1:88" s="6" customFormat="1" x14ac:dyDescent="0.25">
      <c r="A89" s="242"/>
      <c r="B89" s="37" t="s">
        <v>14</v>
      </c>
      <c r="C89" s="40">
        <f>IF('KWh (Monthly) ENTRY LI'!C$5=0,0,'KWh (Monthly) ENTRY LI'!C89)</f>
        <v>0</v>
      </c>
      <c r="D89" s="40">
        <f>IF('KWh (Monthly) ENTRY LI'!D$5=0,0,C89+'KWh (Monthly) ENTRY LI'!D89)</f>
        <v>0</v>
      </c>
      <c r="E89" s="40">
        <f>IF('KWh (Monthly) ENTRY LI'!E$5=0,0,D89+'KWh (Monthly) ENTRY LI'!E89)</f>
        <v>0</v>
      </c>
      <c r="F89" s="40">
        <f>IF('KWh (Monthly) ENTRY LI'!F$5=0,0,E89+'KWh (Monthly) ENTRY LI'!F89)</f>
        <v>0</v>
      </c>
      <c r="G89" s="40">
        <f>IF('KWh (Monthly) ENTRY LI'!G$5=0,0,F89+'KWh (Monthly) ENTRY LI'!G89)</f>
        <v>0</v>
      </c>
      <c r="H89" s="40">
        <f>IF('KWh (Monthly) ENTRY LI'!H$5=0,0,G89+'KWh (Monthly) ENTRY LI'!H89)</f>
        <v>0</v>
      </c>
      <c r="I89" s="40">
        <f>IF('KWh (Monthly) ENTRY LI'!I$5=0,0,H89+'KWh (Monthly) ENTRY LI'!I89)</f>
        <v>0</v>
      </c>
      <c r="J89" s="40">
        <f>IF('KWh (Monthly) ENTRY LI'!J$5=0,0,I89+'KWh (Monthly) ENTRY LI'!J89)</f>
        <v>0</v>
      </c>
      <c r="K89" s="40">
        <f>IF('KWh (Monthly) ENTRY LI'!K$5=0,0,J89+'KWh (Monthly) ENTRY LI'!K89)</f>
        <v>0</v>
      </c>
      <c r="L89" s="40">
        <f>IF('KWh (Monthly) ENTRY LI'!L$5=0,0,K89+'KWh (Monthly) ENTRY LI'!L89)</f>
        <v>0</v>
      </c>
      <c r="M89" s="40">
        <f>IF('KWh (Monthly) ENTRY LI'!M$5=0,0,L89+'KWh (Monthly) ENTRY LI'!M89)</f>
        <v>0</v>
      </c>
      <c r="N89" s="40">
        <f>IF('KWh (Monthly) ENTRY LI'!N$5=0,0,M89+'KWh (Monthly) ENTRY LI'!N89)</f>
        <v>0</v>
      </c>
      <c r="O89" s="40">
        <f>IF('KWh (Monthly) ENTRY LI'!O$5=0,0,N89+'KWh (Monthly) ENTRY LI'!O89)</f>
        <v>0</v>
      </c>
      <c r="P89" s="40">
        <f>IF('KWh (Monthly) ENTRY LI'!P$5=0,0,O89+'KWh (Monthly) ENTRY LI'!P89)</f>
        <v>0</v>
      </c>
      <c r="Q89" s="40">
        <f>IF('KWh (Monthly) ENTRY LI'!Q$5=0,0,P89+'KWh (Monthly) ENTRY LI'!Q89)</f>
        <v>0</v>
      </c>
      <c r="R89" s="40">
        <f>IF('KWh (Monthly) ENTRY LI'!R$5=0,0,Q89+'KWh (Monthly) ENTRY LI'!R89)</f>
        <v>0</v>
      </c>
      <c r="S89" s="40">
        <f>IF('KWh (Monthly) ENTRY LI'!S$5=0,0,R89+'KWh (Monthly) ENTRY LI'!S89)</f>
        <v>0</v>
      </c>
      <c r="T89" s="40">
        <f>IF('KWh (Monthly) ENTRY LI'!T$5=0,0,S89+'KWh (Monthly) ENTRY LI'!T89)</f>
        <v>0</v>
      </c>
      <c r="U89" s="113">
        <f>T89+'KWh (Monthly) ENTRY LI'!U89</f>
        <v>0</v>
      </c>
      <c r="V89" s="113">
        <f>IF('KWh (Monthly) ENTRY LI'!V$5=0,0,U89+'KWh (Monthly) ENTRY LI'!V89)</f>
        <v>0</v>
      </c>
      <c r="W89" s="113">
        <f>IF('KWh (Monthly) ENTRY LI'!W$5=0,0,V89+'KWh (Monthly) ENTRY LI'!W89)</f>
        <v>0</v>
      </c>
      <c r="X89" s="113">
        <f>IF('KWh (Monthly) ENTRY LI'!X$5=0,0,W89+'KWh (Monthly) ENTRY LI'!X89)</f>
        <v>0</v>
      </c>
      <c r="Y89" s="113">
        <f>IF('KWh (Monthly) ENTRY LI'!Y$5=0,0,X89+'KWh (Monthly) ENTRY LI'!Y89)</f>
        <v>0</v>
      </c>
      <c r="Z89" s="113">
        <f>IF('KWh (Monthly) ENTRY LI'!Z$5=0,0,Y89+'KWh (Monthly) ENTRY LI'!Z89)</f>
        <v>0</v>
      </c>
      <c r="AA89" s="113">
        <f>IF('KWh (Monthly) ENTRY LI'!AA$5=0,0,Z89+'KWh (Monthly) ENTRY LI'!AA89)</f>
        <v>0</v>
      </c>
      <c r="AB89" s="113">
        <f>IF('KWh (Monthly) ENTRY LI'!AB$5=0,0,AA89+'KWh (Monthly) ENTRY LI'!AB89)</f>
        <v>0</v>
      </c>
      <c r="AC89" s="113">
        <f>IF('KWh (Monthly) ENTRY LI'!AC$5=0,0,AB89+'KWh (Monthly) ENTRY LI'!AC89)</f>
        <v>0</v>
      </c>
      <c r="AD89" s="113">
        <f>IF('KWh (Monthly) ENTRY LI'!AD$5=0,0,AC89+'KWh (Monthly) ENTRY LI'!AD89)</f>
        <v>0</v>
      </c>
      <c r="AE89" s="113">
        <f>IF('KWh (Monthly) ENTRY LI'!AE$5=0,0,AD89+'KWh (Monthly) ENTRY LI'!AE89)</f>
        <v>0</v>
      </c>
      <c r="AF89" s="113">
        <f>IF('KWh (Monthly) ENTRY LI'!AF$5=0,0,AE89+'KWh (Monthly) ENTRY LI'!AF89)</f>
        <v>0</v>
      </c>
      <c r="AG89" s="113">
        <f>IF('KWh (Monthly) ENTRY LI'!AG$5=0,0,AF89+'KWh (Monthly) ENTRY LI'!AG89)</f>
        <v>0</v>
      </c>
      <c r="AH89" s="113">
        <f>IF('KWh (Monthly) ENTRY LI'!AH$5=0,0,AG89+'KWh (Monthly) ENTRY LI'!AH89)</f>
        <v>0</v>
      </c>
      <c r="AI89" s="113">
        <f>IF('KWh (Monthly) ENTRY LI'!AI$5=0,0,AH89+'KWh (Monthly) ENTRY LI'!AI89)</f>
        <v>0</v>
      </c>
      <c r="AJ89" s="113">
        <f>IF('KWh (Monthly) ENTRY LI'!AJ$5=0,0,AI89+'KWh (Monthly) ENTRY LI'!AJ89)</f>
        <v>0</v>
      </c>
      <c r="AK89" s="113">
        <f>IF('KWh (Monthly) ENTRY LI'!AK$5=0,0,AJ89+'KWh (Monthly) ENTRY LI'!AK89)</f>
        <v>0</v>
      </c>
      <c r="AL89" s="113">
        <f>IF('KWh (Monthly) ENTRY LI'!AL$5=0,0,AK89+'KWh (Monthly) ENTRY LI'!AL89)</f>
        <v>0</v>
      </c>
      <c r="AM89" s="113">
        <f>IF('KWh (Monthly) ENTRY LI'!AM$5=0,0,AL89+'KWh (Monthly) ENTRY LI'!AM89)</f>
        <v>0</v>
      </c>
      <c r="AN89" s="113">
        <f>IF('KWh (Monthly) ENTRY LI'!AN$5=0,0,AM89+'KWh (Monthly) ENTRY LI'!AN89)</f>
        <v>0</v>
      </c>
      <c r="AO89" s="113">
        <f>IF('KWh (Monthly) ENTRY LI'!AO$5=-1,0,AN89+'KWh (Monthly) ENTRY LI'!AO89)</f>
        <v>0</v>
      </c>
      <c r="AP89" s="83">
        <f>IF('KWh (Monthly) ENTRY LI'!AP$5=-1,0,AO89+'KWh (Monthly) ENTRY LI'!AP89)</f>
        <v>0</v>
      </c>
      <c r="AQ89" s="83">
        <f>IF('KWh (Monthly) ENTRY LI'!AQ$5=-1,0,AP89+'KWh (Monthly) ENTRY LI'!AQ89)</f>
        <v>0</v>
      </c>
      <c r="AR89" s="83">
        <f>IF('KWh (Monthly) ENTRY LI'!AR$5=-1,0,AQ89+'KWh (Monthly) ENTRY LI'!AR89)</f>
        <v>0</v>
      </c>
      <c r="AS89" s="83">
        <f>IF('KWh (Monthly) ENTRY LI'!AS$5=-1,0,AR89+'KWh (Monthly) ENTRY LI'!AS89)</f>
        <v>0</v>
      </c>
      <c r="AT89" s="83">
        <f>IF('KWh (Monthly) ENTRY LI'!AT$5=-1,0,AS89+'KWh (Monthly) ENTRY LI'!AT89)</f>
        <v>0</v>
      </c>
      <c r="AU89" s="83">
        <f>IF('KWh (Monthly) ENTRY LI'!AU$5=-1,0,AT89+'KWh (Monthly) ENTRY LI'!AU89)</f>
        <v>0</v>
      </c>
      <c r="AV89" s="83">
        <f>IF('KWh (Monthly) ENTRY LI'!AV$5=-1,0,AU89+'KWh (Monthly) ENTRY LI'!AV89)</f>
        <v>0</v>
      </c>
      <c r="AW89" s="83">
        <f>IF('KWh (Monthly) ENTRY LI'!AW$5=-1,0,AV89+'KWh (Monthly) ENTRY LI'!AW89)</f>
        <v>0</v>
      </c>
      <c r="AX89" s="83">
        <f>IF('KWh (Monthly) ENTRY LI'!AX$5=-1,0,AW89+'KWh (Monthly) ENTRY LI'!AX89)</f>
        <v>0</v>
      </c>
      <c r="AY89" s="83">
        <f>IF('KWh (Monthly) ENTRY LI'!AY$5=-1,0,AX89+'KWh (Monthly) ENTRY LI'!AY89)</f>
        <v>0</v>
      </c>
      <c r="AZ89" s="83">
        <f>IF('KWh (Monthly) ENTRY LI'!AZ$5=-1,0,AY89+'KWh (Monthly) ENTRY LI'!AZ89)</f>
        <v>0</v>
      </c>
      <c r="BA89" s="83">
        <f>IF('KWh (Monthly) ENTRY LI'!BA$5=-1,0,AZ89+'KWh (Monthly) ENTRY LI'!BA89)</f>
        <v>0</v>
      </c>
      <c r="BB89" s="83">
        <f>IF('KWh (Monthly) ENTRY LI'!BB$5=-1,0,BA89+'KWh (Monthly) ENTRY LI'!BB89)</f>
        <v>0</v>
      </c>
      <c r="BC89" s="83">
        <f>IF('KWh (Monthly) ENTRY LI'!BC$5=-1,0,BB89+'KWh (Monthly) ENTRY LI'!BC89)</f>
        <v>0</v>
      </c>
      <c r="BD89" s="83">
        <f>IF('KWh (Monthly) ENTRY LI'!BD$5=-1,0,BC89+'KWh (Monthly) ENTRY LI'!BD89)</f>
        <v>0</v>
      </c>
      <c r="BE89" s="83">
        <f>IF('KWh (Monthly) ENTRY LI'!BE$5=-1,0,BD89+'KWh (Monthly) ENTRY LI'!BE89)</f>
        <v>0</v>
      </c>
      <c r="BF89" s="83">
        <f>IF('KWh (Monthly) ENTRY LI'!BF$5=-1,0,BE89+'KWh (Monthly) ENTRY LI'!BF89)</f>
        <v>0</v>
      </c>
      <c r="BG89" s="83">
        <f>IF('KWh (Monthly) ENTRY LI'!BG$5=-1,0,BF89+'KWh (Monthly) ENTRY LI'!BG89)</f>
        <v>0</v>
      </c>
      <c r="BH89" s="83">
        <f>IF('KWh (Monthly) ENTRY LI'!BH$5=-1,0,BG89+'KWh (Monthly) ENTRY LI'!BH89)</f>
        <v>0</v>
      </c>
      <c r="BI89" s="83">
        <f>IF('KWh (Monthly) ENTRY LI'!BI$5=-1,0,BH89+'KWh (Monthly) ENTRY LI'!BI89)</f>
        <v>0</v>
      </c>
      <c r="BJ89" s="83">
        <f>IF('KWh (Monthly) ENTRY LI'!BJ$5=-1,0,BI89+'KWh (Monthly) ENTRY LI'!BJ89)</f>
        <v>0</v>
      </c>
      <c r="BK89" s="83">
        <f>IF('KWh (Monthly) ENTRY LI'!BK$5=-1,0,BJ89+'KWh (Monthly) ENTRY LI'!BK89)</f>
        <v>0</v>
      </c>
      <c r="BL89" s="83">
        <f>IF('KWh (Monthly) ENTRY LI'!BL$5=-1,0,BK89+'KWh (Monthly) ENTRY LI'!BL89)</f>
        <v>0</v>
      </c>
      <c r="BM89" s="83">
        <f>IF('KWh (Monthly) ENTRY LI'!BM$5=-1,0,BL89+'KWh (Monthly) ENTRY LI'!BM89)</f>
        <v>0</v>
      </c>
      <c r="BN89" s="83">
        <f>IF('KWh (Monthly) ENTRY LI'!BN$5=-1,0,BM89+'KWh (Monthly) ENTRY LI'!BN89)</f>
        <v>0</v>
      </c>
      <c r="BO89" s="83">
        <f>IF('KWh (Monthly) ENTRY LI'!BO$5=-1,0,BN89+'KWh (Monthly) ENTRY LI'!BO89)</f>
        <v>0</v>
      </c>
      <c r="BP89" s="83">
        <f>IF('KWh (Monthly) ENTRY LI'!BP$5=-1,0,BO89+'KWh (Monthly) ENTRY LI'!BP89)</f>
        <v>0</v>
      </c>
      <c r="BQ89" s="83">
        <f>IF('KWh (Monthly) ENTRY LI'!BQ$5=-1,0,BP89+'KWh (Monthly) ENTRY LI'!BQ89)</f>
        <v>0</v>
      </c>
      <c r="BR89" s="83">
        <f>IF('KWh (Monthly) ENTRY LI'!BR$5=-1,0,BQ89+'KWh (Monthly) ENTRY LI'!BR89)</f>
        <v>0</v>
      </c>
      <c r="BS89" s="83">
        <f>IF('KWh (Monthly) ENTRY LI'!BS$5=-1,0,BR89+'KWh (Monthly) ENTRY LI'!BS89)</f>
        <v>0</v>
      </c>
      <c r="BT89" s="83">
        <f>IF('KWh (Monthly) ENTRY LI'!BT$5=-1,0,BS89+'KWh (Monthly) ENTRY LI'!BT89)</f>
        <v>0</v>
      </c>
      <c r="BU89" s="83">
        <f>IF('KWh (Monthly) ENTRY LI'!BU$5=-1,0,BT89+'KWh (Monthly) ENTRY LI'!BU89)</f>
        <v>0</v>
      </c>
      <c r="BV89" s="83">
        <f>IF('KWh (Monthly) ENTRY LI'!BV$5=-1,0,BU89+'KWh (Monthly) ENTRY LI'!BV89)</f>
        <v>0</v>
      </c>
      <c r="BW89" s="83">
        <f>IF('KWh (Monthly) ENTRY LI'!BW$5=-1,0,BV89+'KWh (Monthly) ENTRY LI'!BW89)</f>
        <v>0</v>
      </c>
      <c r="BX89" s="83">
        <f>IF('KWh (Monthly) ENTRY LI'!BX$5=-1,0,BW89+'KWh (Monthly) ENTRY LI'!BX89)</f>
        <v>0</v>
      </c>
      <c r="BY89" s="83">
        <f>IF('KWh (Monthly) ENTRY LI'!BY$5=-1,0,BX89+'KWh (Monthly) ENTRY LI'!BY89)</f>
        <v>0</v>
      </c>
      <c r="BZ89" s="83">
        <f>IF('KWh (Monthly) ENTRY LI'!BZ$5=-1,0,BY89+'KWh (Monthly) ENTRY LI'!BZ89)</f>
        <v>0</v>
      </c>
      <c r="CA89" s="83">
        <f>IF('KWh (Monthly) ENTRY LI'!CA$5=-1,0,BZ89+'KWh (Monthly) ENTRY LI'!CA89)</f>
        <v>0</v>
      </c>
      <c r="CB89" s="83">
        <f>IF('KWh (Monthly) ENTRY LI'!CB$5=-1,0,CA89+'KWh (Monthly) ENTRY LI'!CB89)</f>
        <v>0</v>
      </c>
      <c r="CC89" s="83">
        <f>IF('KWh (Monthly) ENTRY LI'!CC$5=-1,0,CB89+'KWh (Monthly) ENTRY LI'!CC89)</f>
        <v>0</v>
      </c>
      <c r="CD89" s="83">
        <f>IF('KWh (Monthly) ENTRY LI'!CD$5=-1,0,CC89+'KWh (Monthly) ENTRY LI'!CD89)</f>
        <v>0</v>
      </c>
      <c r="CE89" s="83">
        <f>IF('KWh (Monthly) ENTRY LI'!CE$5=-1,0,CD89+'KWh (Monthly) ENTRY LI'!CE89)</f>
        <v>0</v>
      </c>
      <c r="CF89" s="83">
        <f>IF('KWh (Monthly) ENTRY LI'!CF$5=-1,0,CE89+'KWh (Monthly) ENTRY LI'!CF89)</f>
        <v>0</v>
      </c>
      <c r="CG89" s="83">
        <f>IF('KWh (Monthly) ENTRY LI'!CG$5=-1,0,CF89+'KWh (Monthly) ENTRY LI'!CG89)</f>
        <v>0</v>
      </c>
      <c r="CH89" s="83">
        <f>IF('KWh (Monthly) ENTRY LI'!CH$5=-1,0,CG89+'KWh (Monthly) ENTRY LI'!CH89)</f>
        <v>0</v>
      </c>
      <c r="CI89" s="83">
        <f>IF('KWh (Monthly) ENTRY LI'!CI$5=-1,0,CH89+'KWh (Monthly) ENTRY LI'!CI89)</f>
        <v>0</v>
      </c>
      <c r="CJ89" s="83">
        <f>IF('KWh (Monthly) ENTRY LI'!CJ$5=-1,0,CI89+'KWh (Monthly) ENTRY LI'!CJ89)</f>
        <v>0</v>
      </c>
    </row>
    <row r="90" spans="1:88" s="6" customFormat="1" x14ac:dyDescent="0.25">
      <c r="A90" s="242"/>
      <c r="B90" s="37" t="s">
        <v>15</v>
      </c>
      <c r="C90" s="40">
        <f>IF('KWh (Monthly) ENTRY LI'!C$5=0,0,'KWh (Monthly) ENTRY LI'!C90)</f>
        <v>0</v>
      </c>
      <c r="D90" s="40">
        <f>IF('KWh (Monthly) ENTRY LI'!D$5=0,0,C90+'KWh (Monthly) ENTRY LI'!D90)</f>
        <v>0</v>
      </c>
      <c r="E90" s="40">
        <f>IF('KWh (Monthly) ENTRY LI'!E$5=0,0,D90+'KWh (Monthly) ENTRY LI'!E90)</f>
        <v>0</v>
      </c>
      <c r="F90" s="40">
        <f>IF('KWh (Monthly) ENTRY LI'!F$5=0,0,E90+'KWh (Monthly) ENTRY LI'!F90)</f>
        <v>0</v>
      </c>
      <c r="G90" s="40">
        <f>IF('KWh (Monthly) ENTRY LI'!G$5=0,0,F90+'KWh (Monthly) ENTRY LI'!G90)</f>
        <v>0</v>
      </c>
      <c r="H90" s="40">
        <f>IF('KWh (Monthly) ENTRY LI'!H$5=0,0,G90+'KWh (Monthly) ENTRY LI'!H90)</f>
        <v>0</v>
      </c>
      <c r="I90" s="40">
        <f>IF('KWh (Monthly) ENTRY LI'!I$5=0,0,H90+'KWh (Monthly) ENTRY LI'!I90)</f>
        <v>0</v>
      </c>
      <c r="J90" s="40">
        <f>IF('KWh (Monthly) ENTRY LI'!J$5=0,0,I90+'KWh (Monthly) ENTRY LI'!J90)</f>
        <v>0</v>
      </c>
      <c r="K90" s="40">
        <f>IF('KWh (Monthly) ENTRY LI'!K$5=0,0,J90+'KWh (Monthly) ENTRY LI'!K90)</f>
        <v>0</v>
      </c>
      <c r="L90" s="40">
        <f>IF('KWh (Monthly) ENTRY LI'!L$5=0,0,K90+'KWh (Monthly) ENTRY LI'!L90)</f>
        <v>0</v>
      </c>
      <c r="M90" s="40">
        <f>IF('KWh (Monthly) ENTRY LI'!M$5=0,0,L90+'KWh (Monthly) ENTRY LI'!M90)</f>
        <v>0</v>
      </c>
      <c r="N90" s="40">
        <f>IF('KWh (Monthly) ENTRY LI'!N$5=0,0,M90+'KWh (Monthly) ENTRY LI'!N90)</f>
        <v>0</v>
      </c>
      <c r="O90" s="40">
        <f>IF('KWh (Monthly) ENTRY LI'!O$5=0,0,N90+'KWh (Monthly) ENTRY LI'!O90)</f>
        <v>0</v>
      </c>
      <c r="P90" s="40">
        <f>IF('KWh (Monthly) ENTRY LI'!P$5=0,0,O90+'KWh (Monthly) ENTRY LI'!P90)</f>
        <v>0</v>
      </c>
      <c r="Q90" s="40">
        <f>IF('KWh (Monthly) ENTRY LI'!Q$5=0,0,P90+'KWh (Monthly) ENTRY LI'!Q90)</f>
        <v>0</v>
      </c>
      <c r="R90" s="40">
        <f>IF('KWh (Monthly) ENTRY LI'!R$5=0,0,Q90+'KWh (Monthly) ENTRY LI'!R90)</f>
        <v>0</v>
      </c>
      <c r="S90" s="40">
        <f>IF('KWh (Monthly) ENTRY LI'!S$5=0,0,R90+'KWh (Monthly) ENTRY LI'!S90)</f>
        <v>0</v>
      </c>
      <c r="T90" s="40">
        <f>IF('KWh (Monthly) ENTRY LI'!T$5=0,0,S90+'KWh (Monthly) ENTRY LI'!T90)</f>
        <v>0</v>
      </c>
      <c r="U90" s="113">
        <f>T90+'KWh (Monthly) ENTRY LI'!U90</f>
        <v>0</v>
      </c>
      <c r="V90" s="113">
        <f>IF('KWh (Monthly) ENTRY LI'!V$5=0,0,U90+'KWh (Monthly) ENTRY LI'!V90)</f>
        <v>0</v>
      </c>
      <c r="W90" s="113">
        <f>IF('KWh (Monthly) ENTRY LI'!W$5=0,0,V90+'KWh (Monthly) ENTRY LI'!W90)</f>
        <v>0</v>
      </c>
      <c r="X90" s="113">
        <f>IF('KWh (Monthly) ENTRY LI'!X$5=0,0,W90+'KWh (Monthly) ENTRY LI'!X90)</f>
        <v>0</v>
      </c>
      <c r="Y90" s="113">
        <f>IF('KWh (Monthly) ENTRY LI'!Y$5=0,0,X90+'KWh (Monthly) ENTRY LI'!Y90)</f>
        <v>0</v>
      </c>
      <c r="Z90" s="113">
        <f>IF('KWh (Monthly) ENTRY LI'!Z$5=0,0,Y90+'KWh (Monthly) ENTRY LI'!Z90)</f>
        <v>0</v>
      </c>
      <c r="AA90" s="113">
        <f>IF('KWh (Monthly) ENTRY LI'!AA$5=0,0,Z90+'KWh (Monthly) ENTRY LI'!AA90)</f>
        <v>0</v>
      </c>
      <c r="AB90" s="113">
        <f>IF('KWh (Monthly) ENTRY LI'!AB$5=0,0,AA90+'KWh (Monthly) ENTRY LI'!AB90)</f>
        <v>0</v>
      </c>
      <c r="AC90" s="113">
        <f>IF('KWh (Monthly) ENTRY LI'!AC$5=0,0,AB90+'KWh (Monthly) ENTRY LI'!AC90)</f>
        <v>0</v>
      </c>
      <c r="AD90" s="113">
        <f>IF('KWh (Monthly) ENTRY LI'!AD$5=0,0,AC90+'KWh (Monthly) ENTRY LI'!AD90)</f>
        <v>0</v>
      </c>
      <c r="AE90" s="113">
        <f>IF('KWh (Monthly) ENTRY LI'!AE$5=0,0,AD90+'KWh (Monthly) ENTRY LI'!AE90)</f>
        <v>0</v>
      </c>
      <c r="AF90" s="113">
        <f>IF('KWh (Monthly) ENTRY LI'!AF$5=0,0,AE90+'KWh (Monthly) ENTRY LI'!AF90)</f>
        <v>0</v>
      </c>
      <c r="AG90" s="113">
        <f>IF('KWh (Monthly) ENTRY LI'!AG$5=0,0,AF90+'KWh (Monthly) ENTRY LI'!AG90)</f>
        <v>0</v>
      </c>
      <c r="AH90" s="113">
        <f>IF('KWh (Monthly) ENTRY LI'!AH$5=0,0,AG90+'KWh (Monthly) ENTRY LI'!AH90)</f>
        <v>0</v>
      </c>
      <c r="AI90" s="113">
        <f>IF('KWh (Monthly) ENTRY LI'!AI$5=0,0,AH90+'KWh (Monthly) ENTRY LI'!AI90)</f>
        <v>0</v>
      </c>
      <c r="AJ90" s="113">
        <f>IF('KWh (Monthly) ENTRY LI'!AJ$5=0,0,AI90+'KWh (Monthly) ENTRY LI'!AJ90)</f>
        <v>0</v>
      </c>
      <c r="AK90" s="113">
        <f>IF('KWh (Monthly) ENTRY LI'!AK$5=0,0,AJ90+'KWh (Monthly) ENTRY LI'!AK90)</f>
        <v>0</v>
      </c>
      <c r="AL90" s="113">
        <f>IF('KWh (Monthly) ENTRY LI'!AL$5=0,0,AK90+'KWh (Monthly) ENTRY LI'!AL90)</f>
        <v>0</v>
      </c>
      <c r="AM90" s="113">
        <f>IF('KWh (Monthly) ENTRY LI'!AM$5=0,0,AL90+'KWh (Monthly) ENTRY LI'!AM90)</f>
        <v>0</v>
      </c>
      <c r="AN90" s="113">
        <f>IF('KWh (Monthly) ENTRY LI'!AN$5=0,0,AM90+'KWh (Monthly) ENTRY LI'!AN90)</f>
        <v>0</v>
      </c>
      <c r="AO90" s="113">
        <f>IF('KWh (Monthly) ENTRY LI'!AO$5=-1,0,AN90+'KWh (Monthly) ENTRY LI'!AO90)</f>
        <v>0</v>
      </c>
      <c r="AP90" s="83">
        <f>IF('KWh (Monthly) ENTRY LI'!AP$5=-1,0,AO90+'KWh (Monthly) ENTRY LI'!AP90)</f>
        <v>0</v>
      </c>
      <c r="AQ90" s="83">
        <f>IF('KWh (Monthly) ENTRY LI'!AQ$5=-1,0,AP90+'KWh (Monthly) ENTRY LI'!AQ90)</f>
        <v>0</v>
      </c>
      <c r="AR90" s="83">
        <f>IF('KWh (Monthly) ENTRY LI'!AR$5=-1,0,AQ90+'KWh (Monthly) ENTRY LI'!AR90)</f>
        <v>0</v>
      </c>
      <c r="AS90" s="83">
        <f>IF('KWh (Monthly) ENTRY LI'!AS$5=-1,0,AR90+'KWh (Monthly) ENTRY LI'!AS90)</f>
        <v>0</v>
      </c>
      <c r="AT90" s="83">
        <f>IF('KWh (Monthly) ENTRY LI'!AT$5=-1,0,AS90+'KWh (Monthly) ENTRY LI'!AT90)</f>
        <v>0</v>
      </c>
      <c r="AU90" s="83">
        <f>IF('KWh (Monthly) ENTRY LI'!AU$5=-1,0,AT90+'KWh (Monthly) ENTRY LI'!AU90)</f>
        <v>0</v>
      </c>
      <c r="AV90" s="83">
        <f>IF('KWh (Monthly) ENTRY LI'!AV$5=-1,0,AU90+'KWh (Monthly) ENTRY LI'!AV90)</f>
        <v>0</v>
      </c>
      <c r="AW90" s="83">
        <f>IF('KWh (Monthly) ENTRY LI'!AW$5=-1,0,AV90+'KWh (Monthly) ENTRY LI'!AW90)</f>
        <v>0</v>
      </c>
      <c r="AX90" s="83">
        <f>IF('KWh (Monthly) ENTRY LI'!AX$5=-1,0,AW90+'KWh (Monthly) ENTRY LI'!AX90)</f>
        <v>0</v>
      </c>
      <c r="AY90" s="83">
        <f>IF('KWh (Monthly) ENTRY LI'!AY$5=-1,0,AX90+'KWh (Monthly) ENTRY LI'!AY90)</f>
        <v>0</v>
      </c>
      <c r="AZ90" s="83">
        <f>IF('KWh (Monthly) ENTRY LI'!AZ$5=-1,0,AY90+'KWh (Monthly) ENTRY LI'!AZ90)</f>
        <v>0</v>
      </c>
      <c r="BA90" s="83">
        <f>IF('KWh (Monthly) ENTRY LI'!BA$5=-1,0,AZ90+'KWh (Monthly) ENTRY LI'!BA90)</f>
        <v>0</v>
      </c>
      <c r="BB90" s="83">
        <f>IF('KWh (Monthly) ENTRY LI'!BB$5=-1,0,BA90+'KWh (Monthly) ENTRY LI'!BB90)</f>
        <v>0</v>
      </c>
      <c r="BC90" s="83">
        <f>IF('KWh (Monthly) ENTRY LI'!BC$5=-1,0,BB90+'KWh (Monthly) ENTRY LI'!BC90)</f>
        <v>0</v>
      </c>
      <c r="BD90" s="83">
        <f>IF('KWh (Monthly) ENTRY LI'!BD$5=-1,0,BC90+'KWh (Monthly) ENTRY LI'!BD90)</f>
        <v>0</v>
      </c>
      <c r="BE90" s="83">
        <f>IF('KWh (Monthly) ENTRY LI'!BE$5=-1,0,BD90+'KWh (Monthly) ENTRY LI'!BE90)</f>
        <v>0</v>
      </c>
      <c r="BF90" s="83">
        <f>IF('KWh (Monthly) ENTRY LI'!BF$5=-1,0,BE90+'KWh (Monthly) ENTRY LI'!BF90)</f>
        <v>0</v>
      </c>
      <c r="BG90" s="83">
        <f>IF('KWh (Monthly) ENTRY LI'!BG$5=-1,0,BF90+'KWh (Monthly) ENTRY LI'!BG90)</f>
        <v>0</v>
      </c>
      <c r="BH90" s="83">
        <f>IF('KWh (Monthly) ENTRY LI'!BH$5=-1,0,BG90+'KWh (Monthly) ENTRY LI'!BH90)</f>
        <v>0</v>
      </c>
      <c r="BI90" s="83">
        <f>IF('KWh (Monthly) ENTRY LI'!BI$5=-1,0,BH90+'KWh (Monthly) ENTRY LI'!BI90)</f>
        <v>0</v>
      </c>
      <c r="BJ90" s="83">
        <f>IF('KWh (Monthly) ENTRY LI'!BJ$5=-1,0,BI90+'KWh (Monthly) ENTRY LI'!BJ90)</f>
        <v>0</v>
      </c>
      <c r="BK90" s="83">
        <f>IF('KWh (Monthly) ENTRY LI'!BK$5=-1,0,BJ90+'KWh (Monthly) ENTRY LI'!BK90)</f>
        <v>0</v>
      </c>
      <c r="BL90" s="83">
        <f>IF('KWh (Monthly) ENTRY LI'!BL$5=-1,0,BK90+'KWh (Monthly) ENTRY LI'!BL90)</f>
        <v>0</v>
      </c>
      <c r="BM90" s="83">
        <f>IF('KWh (Monthly) ENTRY LI'!BM$5=-1,0,BL90+'KWh (Monthly) ENTRY LI'!BM90)</f>
        <v>0</v>
      </c>
      <c r="BN90" s="83">
        <f>IF('KWh (Monthly) ENTRY LI'!BN$5=-1,0,BM90+'KWh (Monthly) ENTRY LI'!BN90)</f>
        <v>0</v>
      </c>
      <c r="BO90" s="83">
        <f>IF('KWh (Monthly) ENTRY LI'!BO$5=-1,0,BN90+'KWh (Monthly) ENTRY LI'!BO90)</f>
        <v>0</v>
      </c>
      <c r="BP90" s="83">
        <f>IF('KWh (Monthly) ENTRY LI'!BP$5=-1,0,BO90+'KWh (Monthly) ENTRY LI'!BP90)</f>
        <v>0</v>
      </c>
      <c r="BQ90" s="83">
        <f>IF('KWh (Monthly) ENTRY LI'!BQ$5=-1,0,BP90+'KWh (Monthly) ENTRY LI'!BQ90)</f>
        <v>0</v>
      </c>
      <c r="BR90" s="83">
        <f>IF('KWh (Monthly) ENTRY LI'!BR$5=-1,0,BQ90+'KWh (Monthly) ENTRY LI'!BR90)</f>
        <v>0</v>
      </c>
      <c r="BS90" s="83">
        <f>IF('KWh (Monthly) ENTRY LI'!BS$5=-1,0,BR90+'KWh (Monthly) ENTRY LI'!BS90)</f>
        <v>0</v>
      </c>
      <c r="BT90" s="83">
        <f>IF('KWh (Monthly) ENTRY LI'!BT$5=-1,0,BS90+'KWh (Monthly) ENTRY LI'!BT90)</f>
        <v>0</v>
      </c>
      <c r="BU90" s="83">
        <f>IF('KWh (Monthly) ENTRY LI'!BU$5=-1,0,BT90+'KWh (Monthly) ENTRY LI'!BU90)</f>
        <v>0</v>
      </c>
      <c r="BV90" s="83">
        <f>IF('KWh (Monthly) ENTRY LI'!BV$5=-1,0,BU90+'KWh (Monthly) ENTRY LI'!BV90)</f>
        <v>0</v>
      </c>
      <c r="BW90" s="83">
        <f>IF('KWh (Monthly) ENTRY LI'!BW$5=-1,0,BV90+'KWh (Monthly) ENTRY LI'!BW90)</f>
        <v>0</v>
      </c>
      <c r="BX90" s="83">
        <f>IF('KWh (Monthly) ENTRY LI'!BX$5=-1,0,BW90+'KWh (Monthly) ENTRY LI'!BX90)</f>
        <v>0</v>
      </c>
      <c r="BY90" s="83">
        <f>IF('KWh (Monthly) ENTRY LI'!BY$5=-1,0,BX90+'KWh (Monthly) ENTRY LI'!BY90)</f>
        <v>0</v>
      </c>
      <c r="BZ90" s="83">
        <f>IF('KWh (Monthly) ENTRY LI'!BZ$5=-1,0,BY90+'KWh (Monthly) ENTRY LI'!BZ90)</f>
        <v>0</v>
      </c>
      <c r="CA90" s="83">
        <f>IF('KWh (Monthly) ENTRY LI'!CA$5=-1,0,BZ90+'KWh (Monthly) ENTRY LI'!CA90)</f>
        <v>0</v>
      </c>
      <c r="CB90" s="83">
        <f>IF('KWh (Monthly) ENTRY LI'!CB$5=-1,0,CA90+'KWh (Monthly) ENTRY LI'!CB90)</f>
        <v>0</v>
      </c>
      <c r="CC90" s="83">
        <f>IF('KWh (Monthly) ENTRY LI'!CC$5=-1,0,CB90+'KWh (Monthly) ENTRY LI'!CC90)</f>
        <v>0</v>
      </c>
      <c r="CD90" s="83">
        <f>IF('KWh (Monthly) ENTRY LI'!CD$5=-1,0,CC90+'KWh (Monthly) ENTRY LI'!CD90)</f>
        <v>0</v>
      </c>
      <c r="CE90" s="83">
        <f>IF('KWh (Monthly) ENTRY LI'!CE$5=-1,0,CD90+'KWh (Monthly) ENTRY LI'!CE90)</f>
        <v>0</v>
      </c>
      <c r="CF90" s="83">
        <f>IF('KWh (Monthly) ENTRY LI'!CF$5=-1,0,CE90+'KWh (Monthly) ENTRY LI'!CF90)</f>
        <v>0</v>
      </c>
      <c r="CG90" s="83">
        <f>IF('KWh (Monthly) ENTRY LI'!CG$5=-1,0,CF90+'KWh (Monthly) ENTRY LI'!CG90)</f>
        <v>0</v>
      </c>
      <c r="CH90" s="83">
        <f>IF('KWh (Monthly) ENTRY LI'!CH$5=-1,0,CG90+'KWh (Monthly) ENTRY LI'!CH90)</f>
        <v>0</v>
      </c>
      <c r="CI90" s="83">
        <f>IF('KWh (Monthly) ENTRY LI'!CI$5=-1,0,CH90+'KWh (Monthly) ENTRY LI'!CI90)</f>
        <v>0</v>
      </c>
      <c r="CJ90" s="83">
        <f>IF('KWh (Monthly) ENTRY LI'!CJ$5=-1,0,CI90+'KWh (Monthly) ENTRY LI'!CJ90)</f>
        <v>0</v>
      </c>
    </row>
    <row r="91" spans="1:88" s="6" customFormat="1" x14ac:dyDescent="0.25">
      <c r="A91" s="242"/>
      <c r="B91" s="37" t="s">
        <v>7</v>
      </c>
      <c r="C91" s="40">
        <f>IF('KWh (Monthly) ENTRY LI'!C$5=0,0,'KWh (Monthly) ENTRY LI'!C91)</f>
        <v>0</v>
      </c>
      <c r="D91" s="40">
        <f>IF('KWh (Monthly) ENTRY LI'!D$5=0,0,C91+'KWh (Monthly) ENTRY LI'!D91)</f>
        <v>0</v>
      </c>
      <c r="E91" s="40">
        <f>IF('KWh (Monthly) ENTRY LI'!E$5=0,0,D91+'KWh (Monthly) ENTRY LI'!E91)</f>
        <v>0</v>
      </c>
      <c r="F91" s="40">
        <f>IF('KWh (Monthly) ENTRY LI'!F$5=0,0,E91+'KWh (Monthly) ENTRY LI'!F91)</f>
        <v>0</v>
      </c>
      <c r="G91" s="40">
        <f>IF('KWh (Monthly) ENTRY LI'!G$5=0,0,F91+'KWh (Monthly) ENTRY LI'!G91)</f>
        <v>0</v>
      </c>
      <c r="H91" s="40">
        <f>IF('KWh (Monthly) ENTRY LI'!H$5=0,0,G91+'KWh (Monthly) ENTRY LI'!H91)</f>
        <v>0</v>
      </c>
      <c r="I91" s="40">
        <f>IF('KWh (Monthly) ENTRY LI'!I$5=0,0,H91+'KWh (Monthly) ENTRY LI'!I91)</f>
        <v>0</v>
      </c>
      <c r="J91" s="40">
        <f>IF('KWh (Monthly) ENTRY LI'!J$5=0,0,I91+'KWh (Monthly) ENTRY LI'!J91)</f>
        <v>0</v>
      </c>
      <c r="K91" s="40">
        <f>IF('KWh (Monthly) ENTRY LI'!K$5=0,0,J91+'KWh (Monthly) ENTRY LI'!K91)</f>
        <v>0</v>
      </c>
      <c r="L91" s="40">
        <f>IF('KWh (Monthly) ENTRY LI'!L$5=0,0,K91+'KWh (Monthly) ENTRY LI'!L91)</f>
        <v>0</v>
      </c>
      <c r="M91" s="40">
        <f>IF('KWh (Monthly) ENTRY LI'!M$5=0,0,L91+'KWh (Monthly) ENTRY LI'!M91)</f>
        <v>0</v>
      </c>
      <c r="N91" s="40">
        <f>IF('KWh (Monthly) ENTRY LI'!N$5=0,0,M91+'KWh (Monthly) ENTRY LI'!N91)</f>
        <v>0</v>
      </c>
      <c r="O91" s="40">
        <f>IF('KWh (Monthly) ENTRY LI'!O$5=0,0,N91+'KWh (Monthly) ENTRY LI'!O91)</f>
        <v>0</v>
      </c>
      <c r="P91" s="40">
        <f>IF('KWh (Monthly) ENTRY LI'!P$5=0,0,O91+'KWh (Monthly) ENTRY LI'!P91)</f>
        <v>0</v>
      </c>
      <c r="Q91" s="40">
        <f>IF('KWh (Monthly) ENTRY LI'!Q$5=0,0,P91+'KWh (Monthly) ENTRY LI'!Q91)</f>
        <v>0</v>
      </c>
      <c r="R91" s="40">
        <f>IF('KWh (Monthly) ENTRY LI'!R$5=0,0,Q91+'KWh (Monthly) ENTRY LI'!R91)</f>
        <v>0</v>
      </c>
      <c r="S91" s="40">
        <f>IF('KWh (Monthly) ENTRY LI'!S$5=0,0,R91+'KWh (Monthly) ENTRY LI'!S91)</f>
        <v>0</v>
      </c>
      <c r="T91" s="40">
        <f>IF('KWh (Monthly) ENTRY LI'!T$5=0,0,S91+'KWh (Monthly) ENTRY LI'!T91)</f>
        <v>0</v>
      </c>
      <c r="U91" s="113">
        <f>T91+'KWh (Monthly) ENTRY LI'!U91</f>
        <v>0</v>
      </c>
      <c r="V91" s="113">
        <f>IF('KWh (Monthly) ENTRY LI'!V$5=0,0,U91+'KWh (Monthly) ENTRY LI'!V91)</f>
        <v>0</v>
      </c>
      <c r="W91" s="113">
        <f>IF('KWh (Monthly) ENTRY LI'!W$5=0,0,V91+'KWh (Monthly) ENTRY LI'!W91)</f>
        <v>0</v>
      </c>
      <c r="X91" s="113">
        <f>IF('KWh (Monthly) ENTRY LI'!X$5=0,0,W91+'KWh (Monthly) ENTRY LI'!X91)</f>
        <v>0</v>
      </c>
      <c r="Y91" s="113">
        <f>IF('KWh (Monthly) ENTRY LI'!Y$5=0,0,X91+'KWh (Monthly) ENTRY LI'!Y91)</f>
        <v>0</v>
      </c>
      <c r="Z91" s="113">
        <f>IF('KWh (Monthly) ENTRY LI'!Z$5=0,0,Y91+'KWh (Monthly) ENTRY LI'!Z91)</f>
        <v>0</v>
      </c>
      <c r="AA91" s="113">
        <f>IF('KWh (Monthly) ENTRY LI'!AA$5=0,0,Z91+'KWh (Monthly) ENTRY LI'!AA91)</f>
        <v>0</v>
      </c>
      <c r="AB91" s="113">
        <f>IF('KWh (Monthly) ENTRY LI'!AB$5=0,0,AA91+'KWh (Monthly) ENTRY LI'!AB91)</f>
        <v>0</v>
      </c>
      <c r="AC91" s="113">
        <f>IF('KWh (Monthly) ENTRY LI'!AC$5=0,0,AB91+'KWh (Monthly) ENTRY LI'!AC91)</f>
        <v>0</v>
      </c>
      <c r="AD91" s="113">
        <f>IF('KWh (Monthly) ENTRY LI'!AD$5=0,0,AC91+'KWh (Monthly) ENTRY LI'!AD91)</f>
        <v>0</v>
      </c>
      <c r="AE91" s="113">
        <f>IF('KWh (Monthly) ENTRY LI'!AE$5=0,0,AD91+'KWh (Monthly) ENTRY LI'!AE91)</f>
        <v>0</v>
      </c>
      <c r="AF91" s="113">
        <f>IF('KWh (Monthly) ENTRY LI'!AF$5=0,0,AE91+'KWh (Monthly) ENTRY LI'!AF91)</f>
        <v>0</v>
      </c>
      <c r="AG91" s="113">
        <f>IF('KWh (Monthly) ENTRY LI'!AG$5=0,0,AF91+'KWh (Monthly) ENTRY LI'!AG91)</f>
        <v>0</v>
      </c>
      <c r="AH91" s="113">
        <f>IF('KWh (Monthly) ENTRY LI'!AH$5=0,0,AG91+'KWh (Monthly) ENTRY LI'!AH91)</f>
        <v>0</v>
      </c>
      <c r="AI91" s="113">
        <f>IF('KWh (Monthly) ENTRY LI'!AI$5=0,0,AH91+'KWh (Monthly) ENTRY LI'!AI91)</f>
        <v>0</v>
      </c>
      <c r="AJ91" s="113">
        <f>IF('KWh (Monthly) ENTRY LI'!AJ$5=0,0,AI91+'KWh (Monthly) ENTRY LI'!AJ91)</f>
        <v>0</v>
      </c>
      <c r="AK91" s="113">
        <f>IF('KWh (Monthly) ENTRY LI'!AK$5=0,0,AJ91+'KWh (Monthly) ENTRY LI'!AK91)</f>
        <v>0</v>
      </c>
      <c r="AL91" s="113">
        <f>IF('KWh (Monthly) ENTRY LI'!AL$5=0,0,AK91+'KWh (Monthly) ENTRY LI'!AL91)</f>
        <v>0</v>
      </c>
      <c r="AM91" s="113">
        <f>IF('KWh (Monthly) ENTRY LI'!AM$5=0,0,AL91+'KWh (Monthly) ENTRY LI'!AM91)</f>
        <v>0</v>
      </c>
      <c r="AN91" s="113">
        <f>IF('KWh (Monthly) ENTRY LI'!AN$5=0,0,AM91+'KWh (Monthly) ENTRY LI'!AN91)</f>
        <v>0</v>
      </c>
      <c r="AO91" s="113">
        <f>IF('KWh (Monthly) ENTRY LI'!AO$5=-1,0,AN91+'KWh (Monthly) ENTRY LI'!AO91)</f>
        <v>0</v>
      </c>
      <c r="AP91" s="83">
        <f>IF('KWh (Monthly) ENTRY LI'!AP$5=-1,0,AO91+'KWh (Monthly) ENTRY LI'!AP91)</f>
        <v>0</v>
      </c>
      <c r="AQ91" s="83">
        <f>IF('KWh (Monthly) ENTRY LI'!AQ$5=-1,0,AP91+'KWh (Monthly) ENTRY LI'!AQ91)</f>
        <v>0</v>
      </c>
      <c r="AR91" s="83">
        <f>IF('KWh (Monthly) ENTRY LI'!AR$5=-1,0,AQ91+'KWh (Monthly) ENTRY LI'!AR91)</f>
        <v>0</v>
      </c>
      <c r="AS91" s="83">
        <f>IF('KWh (Monthly) ENTRY LI'!AS$5=-1,0,AR91+'KWh (Monthly) ENTRY LI'!AS91)</f>
        <v>0</v>
      </c>
      <c r="AT91" s="83">
        <f>IF('KWh (Monthly) ENTRY LI'!AT$5=-1,0,AS91+'KWh (Monthly) ENTRY LI'!AT91)</f>
        <v>0</v>
      </c>
      <c r="AU91" s="83">
        <f>IF('KWh (Monthly) ENTRY LI'!AU$5=-1,0,AT91+'KWh (Monthly) ENTRY LI'!AU91)</f>
        <v>0</v>
      </c>
      <c r="AV91" s="83">
        <f>IF('KWh (Monthly) ENTRY LI'!AV$5=-1,0,AU91+'KWh (Monthly) ENTRY LI'!AV91)</f>
        <v>0</v>
      </c>
      <c r="AW91" s="83">
        <f>IF('KWh (Monthly) ENTRY LI'!AW$5=-1,0,AV91+'KWh (Monthly) ENTRY LI'!AW91)</f>
        <v>0</v>
      </c>
      <c r="AX91" s="83">
        <f>IF('KWh (Monthly) ENTRY LI'!AX$5=-1,0,AW91+'KWh (Monthly) ENTRY LI'!AX91)</f>
        <v>0</v>
      </c>
      <c r="AY91" s="83">
        <f>IF('KWh (Monthly) ENTRY LI'!AY$5=-1,0,AX91+'KWh (Monthly) ENTRY LI'!AY91)</f>
        <v>0</v>
      </c>
      <c r="AZ91" s="83">
        <f>IF('KWh (Monthly) ENTRY LI'!AZ$5=-1,0,AY91+'KWh (Monthly) ENTRY LI'!AZ91)</f>
        <v>0</v>
      </c>
      <c r="BA91" s="83">
        <f>IF('KWh (Monthly) ENTRY LI'!BA$5=-1,0,AZ91+'KWh (Monthly) ENTRY LI'!BA91)</f>
        <v>0</v>
      </c>
      <c r="BB91" s="83">
        <f>IF('KWh (Monthly) ENTRY LI'!BB$5=-1,0,BA91+'KWh (Monthly) ENTRY LI'!BB91)</f>
        <v>0</v>
      </c>
      <c r="BC91" s="83">
        <f>IF('KWh (Monthly) ENTRY LI'!BC$5=-1,0,BB91+'KWh (Monthly) ENTRY LI'!BC91)</f>
        <v>0</v>
      </c>
      <c r="BD91" s="83">
        <f>IF('KWh (Monthly) ENTRY LI'!BD$5=-1,0,BC91+'KWh (Monthly) ENTRY LI'!BD91)</f>
        <v>0</v>
      </c>
      <c r="BE91" s="83">
        <f>IF('KWh (Monthly) ENTRY LI'!BE$5=-1,0,BD91+'KWh (Monthly) ENTRY LI'!BE91)</f>
        <v>0</v>
      </c>
      <c r="BF91" s="83">
        <f>IF('KWh (Monthly) ENTRY LI'!BF$5=-1,0,BE91+'KWh (Monthly) ENTRY LI'!BF91)</f>
        <v>0</v>
      </c>
      <c r="BG91" s="83">
        <f>IF('KWh (Monthly) ENTRY LI'!BG$5=-1,0,BF91+'KWh (Monthly) ENTRY LI'!BG91)</f>
        <v>0</v>
      </c>
      <c r="BH91" s="83">
        <f>IF('KWh (Monthly) ENTRY LI'!BH$5=-1,0,BG91+'KWh (Monthly) ENTRY LI'!BH91)</f>
        <v>0</v>
      </c>
      <c r="BI91" s="83">
        <f>IF('KWh (Monthly) ENTRY LI'!BI$5=-1,0,BH91+'KWh (Monthly) ENTRY LI'!BI91)</f>
        <v>0</v>
      </c>
      <c r="BJ91" s="83">
        <f>IF('KWh (Monthly) ENTRY LI'!BJ$5=-1,0,BI91+'KWh (Monthly) ENTRY LI'!BJ91)</f>
        <v>0</v>
      </c>
      <c r="BK91" s="83">
        <f>IF('KWh (Monthly) ENTRY LI'!BK$5=-1,0,BJ91+'KWh (Monthly) ENTRY LI'!BK91)</f>
        <v>0</v>
      </c>
      <c r="BL91" s="83">
        <f>IF('KWh (Monthly) ENTRY LI'!BL$5=-1,0,BK91+'KWh (Monthly) ENTRY LI'!BL91)</f>
        <v>0</v>
      </c>
      <c r="BM91" s="83">
        <f>IF('KWh (Monthly) ENTRY LI'!BM$5=-1,0,BL91+'KWh (Monthly) ENTRY LI'!BM91)</f>
        <v>0</v>
      </c>
      <c r="BN91" s="83">
        <f>IF('KWh (Monthly) ENTRY LI'!BN$5=-1,0,BM91+'KWh (Monthly) ENTRY LI'!BN91)</f>
        <v>0</v>
      </c>
      <c r="BO91" s="83">
        <f>IF('KWh (Monthly) ENTRY LI'!BO$5=-1,0,BN91+'KWh (Monthly) ENTRY LI'!BO91)</f>
        <v>0</v>
      </c>
      <c r="BP91" s="83">
        <f>IF('KWh (Monthly) ENTRY LI'!BP$5=-1,0,BO91+'KWh (Monthly) ENTRY LI'!BP91)</f>
        <v>0</v>
      </c>
      <c r="BQ91" s="83">
        <f>IF('KWh (Monthly) ENTRY LI'!BQ$5=-1,0,BP91+'KWh (Monthly) ENTRY LI'!BQ91)</f>
        <v>0</v>
      </c>
      <c r="BR91" s="83">
        <f>IF('KWh (Monthly) ENTRY LI'!BR$5=-1,0,BQ91+'KWh (Monthly) ENTRY LI'!BR91)</f>
        <v>0</v>
      </c>
      <c r="BS91" s="83">
        <f>IF('KWh (Monthly) ENTRY LI'!BS$5=-1,0,BR91+'KWh (Monthly) ENTRY LI'!BS91)</f>
        <v>0</v>
      </c>
      <c r="BT91" s="83">
        <f>IF('KWh (Monthly) ENTRY LI'!BT$5=-1,0,BS91+'KWh (Monthly) ENTRY LI'!BT91)</f>
        <v>0</v>
      </c>
      <c r="BU91" s="83">
        <f>IF('KWh (Monthly) ENTRY LI'!BU$5=-1,0,BT91+'KWh (Monthly) ENTRY LI'!BU91)</f>
        <v>0</v>
      </c>
      <c r="BV91" s="83">
        <f>IF('KWh (Monthly) ENTRY LI'!BV$5=-1,0,BU91+'KWh (Monthly) ENTRY LI'!BV91)</f>
        <v>0</v>
      </c>
      <c r="BW91" s="83">
        <f>IF('KWh (Monthly) ENTRY LI'!BW$5=-1,0,BV91+'KWh (Monthly) ENTRY LI'!BW91)</f>
        <v>0</v>
      </c>
      <c r="BX91" s="83">
        <f>IF('KWh (Monthly) ENTRY LI'!BX$5=-1,0,BW91+'KWh (Monthly) ENTRY LI'!BX91)</f>
        <v>0</v>
      </c>
      <c r="BY91" s="83">
        <f>IF('KWh (Monthly) ENTRY LI'!BY$5=-1,0,BX91+'KWh (Monthly) ENTRY LI'!BY91)</f>
        <v>0</v>
      </c>
      <c r="BZ91" s="83">
        <f>IF('KWh (Monthly) ENTRY LI'!BZ$5=-1,0,BY91+'KWh (Monthly) ENTRY LI'!BZ91)</f>
        <v>0</v>
      </c>
      <c r="CA91" s="83">
        <f>IF('KWh (Monthly) ENTRY LI'!CA$5=-1,0,BZ91+'KWh (Monthly) ENTRY LI'!CA91)</f>
        <v>0</v>
      </c>
      <c r="CB91" s="83">
        <f>IF('KWh (Monthly) ENTRY LI'!CB$5=-1,0,CA91+'KWh (Monthly) ENTRY LI'!CB91)</f>
        <v>0</v>
      </c>
      <c r="CC91" s="83">
        <f>IF('KWh (Monthly) ENTRY LI'!CC$5=-1,0,CB91+'KWh (Monthly) ENTRY LI'!CC91)</f>
        <v>0</v>
      </c>
      <c r="CD91" s="83">
        <f>IF('KWh (Monthly) ENTRY LI'!CD$5=-1,0,CC91+'KWh (Monthly) ENTRY LI'!CD91)</f>
        <v>0</v>
      </c>
      <c r="CE91" s="83">
        <f>IF('KWh (Monthly) ENTRY LI'!CE$5=-1,0,CD91+'KWh (Monthly) ENTRY LI'!CE91)</f>
        <v>0</v>
      </c>
      <c r="CF91" s="83">
        <f>IF('KWh (Monthly) ENTRY LI'!CF$5=-1,0,CE91+'KWh (Monthly) ENTRY LI'!CF91)</f>
        <v>0</v>
      </c>
      <c r="CG91" s="83">
        <f>IF('KWh (Monthly) ENTRY LI'!CG$5=-1,0,CF91+'KWh (Monthly) ENTRY LI'!CG91)</f>
        <v>0</v>
      </c>
      <c r="CH91" s="83">
        <f>IF('KWh (Monthly) ENTRY LI'!CH$5=-1,0,CG91+'KWh (Monthly) ENTRY LI'!CH91)</f>
        <v>0</v>
      </c>
      <c r="CI91" s="83">
        <f>IF('KWh (Monthly) ENTRY LI'!CI$5=-1,0,CH91+'KWh (Monthly) ENTRY LI'!CI91)</f>
        <v>0</v>
      </c>
      <c r="CJ91" s="83">
        <f>IF('KWh (Monthly) ENTRY LI'!CJ$5=-1,0,CI91+'KWh (Monthly) ENTRY LI'!CJ91)</f>
        <v>0</v>
      </c>
    </row>
    <row r="92" spans="1:88" s="6" customFormat="1" ht="15.75" thickBot="1" x14ac:dyDescent="0.3">
      <c r="A92" s="243"/>
      <c r="B92" s="37" t="s">
        <v>8</v>
      </c>
      <c r="C92" s="40">
        <f>IF('KWh (Monthly) ENTRY LI'!C$5=0,0,'KWh (Monthly) ENTRY LI'!C92)</f>
        <v>0</v>
      </c>
      <c r="D92" s="40">
        <f>IF('KWh (Monthly) ENTRY LI'!D$5=0,0,C92+'KWh (Monthly) ENTRY LI'!D92)</f>
        <v>0</v>
      </c>
      <c r="E92" s="40">
        <f>IF('KWh (Monthly) ENTRY LI'!E$5=0,0,D92+'KWh (Monthly) ENTRY LI'!E92)</f>
        <v>0</v>
      </c>
      <c r="F92" s="40">
        <f>IF('KWh (Monthly) ENTRY LI'!F$5=0,0,E92+'KWh (Monthly) ENTRY LI'!F92)</f>
        <v>0</v>
      </c>
      <c r="G92" s="40">
        <f>IF('KWh (Monthly) ENTRY LI'!G$5=0,0,F92+'KWh (Monthly) ENTRY LI'!G92)</f>
        <v>0</v>
      </c>
      <c r="H92" s="40">
        <f>IF('KWh (Monthly) ENTRY LI'!H$5=0,0,G92+'KWh (Monthly) ENTRY LI'!H92)</f>
        <v>0</v>
      </c>
      <c r="I92" s="40">
        <f>IF('KWh (Monthly) ENTRY LI'!I$5=0,0,H92+'KWh (Monthly) ENTRY LI'!I92)</f>
        <v>0</v>
      </c>
      <c r="J92" s="40">
        <f>IF('KWh (Monthly) ENTRY LI'!J$5=0,0,I92+'KWh (Monthly) ENTRY LI'!J92)</f>
        <v>0</v>
      </c>
      <c r="K92" s="40">
        <f>IF('KWh (Monthly) ENTRY LI'!K$5=0,0,J92+'KWh (Monthly) ENTRY LI'!K92)</f>
        <v>0</v>
      </c>
      <c r="L92" s="40">
        <f>IF('KWh (Monthly) ENTRY LI'!L$5=0,0,K92+'KWh (Monthly) ENTRY LI'!L92)</f>
        <v>0</v>
      </c>
      <c r="M92" s="40">
        <f>IF('KWh (Monthly) ENTRY LI'!M$5=0,0,L92+'KWh (Monthly) ENTRY LI'!M92)</f>
        <v>0</v>
      </c>
      <c r="N92" s="40">
        <f>IF('KWh (Monthly) ENTRY LI'!N$5=0,0,M92+'KWh (Monthly) ENTRY LI'!N92)</f>
        <v>0</v>
      </c>
      <c r="O92" s="40">
        <f>IF('KWh (Monthly) ENTRY LI'!O$5=0,0,N92+'KWh (Monthly) ENTRY LI'!O92)</f>
        <v>0</v>
      </c>
      <c r="P92" s="40">
        <f>IF('KWh (Monthly) ENTRY LI'!P$5=0,0,O92+'KWh (Monthly) ENTRY LI'!P92)</f>
        <v>0</v>
      </c>
      <c r="Q92" s="40">
        <f>IF('KWh (Monthly) ENTRY LI'!Q$5=0,0,P92+'KWh (Monthly) ENTRY LI'!Q92)</f>
        <v>0</v>
      </c>
      <c r="R92" s="40">
        <f>IF('KWh (Monthly) ENTRY LI'!R$5=0,0,Q92+'KWh (Monthly) ENTRY LI'!R92)</f>
        <v>0</v>
      </c>
      <c r="S92" s="40">
        <f>IF('KWh (Monthly) ENTRY LI'!S$5=0,0,R92+'KWh (Monthly) ENTRY LI'!S92)</f>
        <v>0</v>
      </c>
      <c r="T92" s="40">
        <f>IF('KWh (Monthly) ENTRY LI'!T$5=0,0,S92+'KWh (Monthly) ENTRY LI'!T92)</f>
        <v>0</v>
      </c>
      <c r="U92" s="113">
        <f>T92+'KWh (Monthly) ENTRY LI'!U92</f>
        <v>0</v>
      </c>
      <c r="V92" s="113">
        <f>IF('KWh (Monthly) ENTRY LI'!V$5=0,0,U92+'KWh (Monthly) ENTRY LI'!V92)</f>
        <v>0</v>
      </c>
      <c r="W92" s="113">
        <f>IF('KWh (Monthly) ENTRY LI'!W$5=0,0,V92+'KWh (Monthly) ENTRY LI'!W92)</f>
        <v>0</v>
      </c>
      <c r="X92" s="113">
        <f>IF('KWh (Monthly) ENTRY LI'!X$5=0,0,W92+'KWh (Monthly) ENTRY LI'!X92)</f>
        <v>0</v>
      </c>
      <c r="Y92" s="113">
        <f>IF('KWh (Monthly) ENTRY LI'!Y$5=0,0,X92+'KWh (Monthly) ENTRY LI'!Y92)</f>
        <v>0</v>
      </c>
      <c r="Z92" s="113">
        <f>IF('KWh (Monthly) ENTRY LI'!Z$5=0,0,Y92+'KWh (Monthly) ENTRY LI'!Z92)</f>
        <v>0</v>
      </c>
      <c r="AA92" s="113">
        <f>IF('KWh (Monthly) ENTRY LI'!AA$5=0,0,Z92+'KWh (Monthly) ENTRY LI'!AA92)</f>
        <v>0</v>
      </c>
      <c r="AB92" s="113">
        <f>IF('KWh (Monthly) ENTRY LI'!AB$5=0,0,AA92+'KWh (Monthly) ENTRY LI'!AB92)</f>
        <v>0</v>
      </c>
      <c r="AC92" s="113">
        <f>IF('KWh (Monthly) ENTRY LI'!AC$5=0,0,AB92+'KWh (Monthly) ENTRY LI'!AC92)</f>
        <v>0</v>
      </c>
      <c r="AD92" s="113">
        <f>IF('KWh (Monthly) ENTRY LI'!AD$5=0,0,AC92+'KWh (Monthly) ENTRY LI'!AD92)</f>
        <v>0</v>
      </c>
      <c r="AE92" s="113">
        <f>IF('KWh (Monthly) ENTRY LI'!AE$5=0,0,AD92+'KWh (Monthly) ENTRY LI'!AE92)</f>
        <v>0</v>
      </c>
      <c r="AF92" s="113">
        <f>IF('KWh (Monthly) ENTRY LI'!AF$5=0,0,AE92+'KWh (Monthly) ENTRY LI'!AF92)</f>
        <v>0</v>
      </c>
      <c r="AG92" s="113">
        <f>IF('KWh (Monthly) ENTRY LI'!AG$5=0,0,AF92+'KWh (Monthly) ENTRY LI'!AG92)</f>
        <v>0</v>
      </c>
      <c r="AH92" s="113">
        <f>IF('KWh (Monthly) ENTRY LI'!AH$5=0,0,AG92+'KWh (Monthly) ENTRY LI'!AH92)</f>
        <v>0</v>
      </c>
      <c r="AI92" s="113">
        <f>IF('KWh (Monthly) ENTRY LI'!AI$5=0,0,AH92+'KWh (Monthly) ENTRY LI'!AI92)</f>
        <v>0</v>
      </c>
      <c r="AJ92" s="113">
        <f>IF('KWh (Monthly) ENTRY LI'!AJ$5=0,0,AI92+'KWh (Monthly) ENTRY LI'!AJ92)</f>
        <v>0</v>
      </c>
      <c r="AK92" s="113">
        <f>IF('KWh (Monthly) ENTRY LI'!AK$5=0,0,AJ92+'KWh (Monthly) ENTRY LI'!AK92)</f>
        <v>0</v>
      </c>
      <c r="AL92" s="113">
        <f>IF('KWh (Monthly) ENTRY LI'!AL$5=0,0,AK92+'KWh (Monthly) ENTRY LI'!AL92)</f>
        <v>0</v>
      </c>
      <c r="AM92" s="113">
        <f>IF('KWh (Monthly) ENTRY LI'!AM$5=0,0,AL92+'KWh (Monthly) ENTRY LI'!AM92)</f>
        <v>0</v>
      </c>
      <c r="AN92" s="113">
        <f>IF('KWh (Monthly) ENTRY LI'!AN$5=0,0,AM92+'KWh (Monthly) ENTRY LI'!AN92)</f>
        <v>0</v>
      </c>
      <c r="AO92" s="113">
        <f>IF('KWh (Monthly) ENTRY LI'!AO$5=-1,0,AN92+'KWh (Monthly) ENTRY LI'!AO92)</f>
        <v>0</v>
      </c>
      <c r="AP92" s="83">
        <f>IF('KWh (Monthly) ENTRY LI'!AP$5=-1,0,AO92+'KWh (Monthly) ENTRY LI'!AP92)</f>
        <v>0</v>
      </c>
      <c r="AQ92" s="83">
        <f>IF('KWh (Monthly) ENTRY LI'!AQ$5=-1,0,AP92+'KWh (Monthly) ENTRY LI'!AQ92)</f>
        <v>0</v>
      </c>
      <c r="AR92" s="83">
        <f>IF('KWh (Monthly) ENTRY LI'!AR$5=-1,0,AQ92+'KWh (Monthly) ENTRY LI'!AR92)</f>
        <v>0</v>
      </c>
      <c r="AS92" s="83">
        <f>IF('KWh (Monthly) ENTRY LI'!AS$5=-1,0,AR92+'KWh (Monthly) ENTRY LI'!AS92)</f>
        <v>0</v>
      </c>
      <c r="AT92" s="83">
        <f>IF('KWh (Monthly) ENTRY LI'!AT$5=-1,0,AS92+'KWh (Monthly) ENTRY LI'!AT92)</f>
        <v>0</v>
      </c>
      <c r="AU92" s="83">
        <f>IF('KWh (Monthly) ENTRY LI'!AU$5=-1,0,AT92+'KWh (Monthly) ENTRY LI'!AU92)</f>
        <v>0</v>
      </c>
      <c r="AV92" s="83">
        <f>IF('KWh (Monthly) ENTRY LI'!AV$5=-1,0,AU92+'KWh (Monthly) ENTRY LI'!AV92)</f>
        <v>0</v>
      </c>
      <c r="AW92" s="83">
        <f>IF('KWh (Monthly) ENTRY LI'!AW$5=-1,0,AV92+'KWh (Monthly) ENTRY LI'!AW92)</f>
        <v>0</v>
      </c>
      <c r="AX92" s="83">
        <f>IF('KWh (Monthly) ENTRY LI'!AX$5=-1,0,AW92+'KWh (Monthly) ENTRY LI'!AX92)</f>
        <v>0</v>
      </c>
      <c r="AY92" s="83">
        <f>IF('KWh (Monthly) ENTRY LI'!AY$5=-1,0,AX92+'KWh (Monthly) ENTRY LI'!AY92)</f>
        <v>0</v>
      </c>
      <c r="AZ92" s="83">
        <f>IF('KWh (Monthly) ENTRY LI'!AZ$5=-1,0,AY92+'KWh (Monthly) ENTRY LI'!AZ92)</f>
        <v>0</v>
      </c>
      <c r="BA92" s="83">
        <f>IF('KWh (Monthly) ENTRY LI'!BA$5=-1,0,AZ92+'KWh (Monthly) ENTRY LI'!BA92)</f>
        <v>0</v>
      </c>
      <c r="BB92" s="83">
        <f>IF('KWh (Monthly) ENTRY LI'!BB$5=-1,0,BA92+'KWh (Monthly) ENTRY LI'!BB92)</f>
        <v>0</v>
      </c>
      <c r="BC92" s="83">
        <f>IF('KWh (Monthly) ENTRY LI'!BC$5=-1,0,BB92+'KWh (Monthly) ENTRY LI'!BC92)</f>
        <v>0</v>
      </c>
      <c r="BD92" s="83">
        <f>IF('KWh (Monthly) ENTRY LI'!BD$5=-1,0,BC92+'KWh (Monthly) ENTRY LI'!BD92)</f>
        <v>0</v>
      </c>
      <c r="BE92" s="83">
        <f>IF('KWh (Monthly) ENTRY LI'!BE$5=-1,0,BD92+'KWh (Monthly) ENTRY LI'!BE92)</f>
        <v>0</v>
      </c>
      <c r="BF92" s="83">
        <f>IF('KWh (Monthly) ENTRY LI'!BF$5=-1,0,BE92+'KWh (Monthly) ENTRY LI'!BF92)</f>
        <v>0</v>
      </c>
      <c r="BG92" s="83">
        <f>IF('KWh (Monthly) ENTRY LI'!BG$5=-1,0,BF92+'KWh (Monthly) ENTRY LI'!BG92)</f>
        <v>0</v>
      </c>
      <c r="BH92" s="83">
        <f>IF('KWh (Monthly) ENTRY LI'!BH$5=-1,0,BG92+'KWh (Monthly) ENTRY LI'!BH92)</f>
        <v>0</v>
      </c>
      <c r="BI92" s="83">
        <f>IF('KWh (Monthly) ENTRY LI'!BI$5=-1,0,BH92+'KWh (Monthly) ENTRY LI'!BI92)</f>
        <v>0</v>
      </c>
      <c r="BJ92" s="83">
        <f>IF('KWh (Monthly) ENTRY LI'!BJ$5=-1,0,BI92+'KWh (Monthly) ENTRY LI'!BJ92)</f>
        <v>0</v>
      </c>
      <c r="BK92" s="83">
        <f>IF('KWh (Monthly) ENTRY LI'!BK$5=-1,0,BJ92+'KWh (Monthly) ENTRY LI'!BK92)</f>
        <v>0</v>
      </c>
      <c r="BL92" s="83">
        <f>IF('KWh (Monthly) ENTRY LI'!BL$5=-1,0,BK92+'KWh (Monthly) ENTRY LI'!BL92)</f>
        <v>0</v>
      </c>
      <c r="BM92" s="83">
        <f>IF('KWh (Monthly) ENTRY LI'!BM$5=-1,0,BL92+'KWh (Monthly) ENTRY LI'!BM92)</f>
        <v>0</v>
      </c>
      <c r="BN92" s="83">
        <f>IF('KWh (Monthly) ENTRY LI'!BN$5=-1,0,BM92+'KWh (Monthly) ENTRY LI'!BN92)</f>
        <v>0</v>
      </c>
      <c r="BO92" s="83">
        <f>IF('KWh (Monthly) ENTRY LI'!BO$5=-1,0,BN92+'KWh (Monthly) ENTRY LI'!BO92)</f>
        <v>0</v>
      </c>
      <c r="BP92" s="83">
        <f>IF('KWh (Monthly) ENTRY LI'!BP$5=-1,0,BO92+'KWh (Monthly) ENTRY LI'!BP92)</f>
        <v>0</v>
      </c>
      <c r="BQ92" s="83">
        <f>IF('KWh (Monthly) ENTRY LI'!BQ$5=-1,0,BP92+'KWh (Monthly) ENTRY LI'!BQ92)</f>
        <v>0</v>
      </c>
      <c r="BR92" s="83">
        <f>IF('KWh (Monthly) ENTRY LI'!BR$5=-1,0,BQ92+'KWh (Monthly) ENTRY LI'!BR92)</f>
        <v>0</v>
      </c>
      <c r="BS92" s="83">
        <f>IF('KWh (Monthly) ENTRY LI'!BS$5=-1,0,BR92+'KWh (Monthly) ENTRY LI'!BS92)</f>
        <v>0</v>
      </c>
      <c r="BT92" s="83">
        <f>IF('KWh (Monthly) ENTRY LI'!BT$5=-1,0,BS92+'KWh (Monthly) ENTRY LI'!BT92)</f>
        <v>0</v>
      </c>
      <c r="BU92" s="83">
        <f>IF('KWh (Monthly) ENTRY LI'!BU$5=-1,0,BT92+'KWh (Monthly) ENTRY LI'!BU92)</f>
        <v>0</v>
      </c>
      <c r="BV92" s="83">
        <f>IF('KWh (Monthly) ENTRY LI'!BV$5=-1,0,BU92+'KWh (Monthly) ENTRY LI'!BV92)</f>
        <v>0</v>
      </c>
      <c r="BW92" s="83">
        <f>IF('KWh (Monthly) ENTRY LI'!BW$5=-1,0,BV92+'KWh (Monthly) ENTRY LI'!BW92)</f>
        <v>0</v>
      </c>
      <c r="BX92" s="83">
        <f>IF('KWh (Monthly) ENTRY LI'!BX$5=-1,0,BW92+'KWh (Monthly) ENTRY LI'!BX92)</f>
        <v>0</v>
      </c>
      <c r="BY92" s="83">
        <f>IF('KWh (Monthly) ENTRY LI'!BY$5=-1,0,BX92+'KWh (Monthly) ENTRY LI'!BY92)</f>
        <v>0</v>
      </c>
      <c r="BZ92" s="83">
        <f>IF('KWh (Monthly) ENTRY LI'!BZ$5=-1,0,BY92+'KWh (Monthly) ENTRY LI'!BZ92)</f>
        <v>0</v>
      </c>
      <c r="CA92" s="83">
        <f>IF('KWh (Monthly) ENTRY LI'!CA$5=-1,0,BZ92+'KWh (Monthly) ENTRY LI'!CA92)</f>
        <v>0</v>
      </c>
      <c r="CB92" s="83">
        <f>IF('KWh (Monthly) ENTRY LI'!CB$5=-1,0,CA92+'KWh (Monthly) ENTRY LI'!CB92)</f>
        <v>0</v>
      </c>
      <c r="CC92" s="83">
        <f>IF('KWh (Monthly) ENTRY LI'!CC$5=-1,0,CB92+'KWh (Monthly) ENTRY LI'!CC92)</f>
        <v>0</v>
      </c>
      <c r="CD92" s="83">
        <f>IF('KWh (Monthly) ENTRY LI'!CD$5=-1,0,CC92+'KWh (Monthly) ENTRY LI'!CD92)</f>
        <v>0</v>
      </c>
      <c r="CE92" s="83">
        <f>IF('KWh (Monthly) ENTRY LI'!CE$5=-1,0,CD92+'KWh (Monthly) ENTRY LI'!CE92)</f>
        <v>0</v>
      </c>
      <c r="CF92" s="83">
        <f>IF('KWh (Monthly) ENTRY LI'!CF$5=-1,0,CE92+'KWh (Monthly) ENTRY LI'!CF92)</f>
        <v>0</v>
      </c>
      <c r="CG92" s="83">
        <f>IF('KWh (Monthly) ENTRY LI'!CG$5=-1,0,CF92+'KWh (Monthly) ENTRY LI'!CG92)</f>
        <v>0</v>
      </c>
      <c r="CH92" s="83">
        <f>IF('KWh (Monthly) ENTRY LI'!CH$5=-1,0,CG92+'KWh (Monthly) ENTRY LI'!CH92)</f>
        <v>0</v>
      </c>
      <c r="CI92" s="83">
        <f>IF('KWh (Monthly) ENTRY LI'!CI$5=-1,0,CH92+'KWh (Monthly) ENTRY LI'!CI92)</f>
        <v>0</v>
      </c>
      <c r="CJ92" s="83">
        <f>IF('KWh (Monthly) ENTRY LI'!CJ$5=-1,0,CI92+'KWh (Monthly) ENTRY LI'!CJ92)</f>
        <v>0</v>
      </c>
    </row>
    <row r="94" spans="1:88" x14ac:dyDescent="0.25">
      <c r="B94" s="75"/>
    </row>
    <row r="95" spans="1:88" x14ac:dyDescent="0.25">
      <c r="B95" s="74"/>
      <c r="AN95" s="9"/>
    </row>
  </sheetData>
  <mergeCells count="7">
    <mergeCell ref="C21:O21"/>
    <mergeCell ref="A9:A15"/>
    <mergeCell ref="A65:A77"/>
    <mergeCell ref="A80:A92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3" tint="-0.499984740745262"/>
  </sheetPr>
  <dimension ref="A1:CJ162"/>
  <sheetViews>
    <sheetView zoomScale="70" zoomScaleNormal="70" zoomScaleSheetLayoutView="50" workbookViewId="0">
      <selection activeCell="BA20" sqref="BA20"/>
    </sheetView>
  </sheetViews>
  <sheetFormatPr defaultRowHeight="15" x14ac:dyDescent="0.25"/>
  <cols>
    <col min="1" max="1" width="4.28515625" customWidth="1"/>
    <col min="2" max="2" width="28" bestFit="1" customWidth="1"/>
    <col min="3" max="88" width="15.7109375" customWidth="1"/>
  </cols>
  <sheetData>
    <row r="1" spans="1:88" s="6" customFormat="1" x14ac:dyDescent="0.25">
      <c r="B1" s="31" t="s">
        <v>82</v>
      </c>
      <c r="C1" s="31" t="s">
        <v>73</v>
      </c>
      <c r="D1"/>
      <c r="E1"/>
      <c r="F1"/>
      <c r="G1"/>
      <c r="H1"/>
      <c r="I1"/>
      <c r="J1"/>
    </row>
    <row r="2" spans="1:88" s="6" customFormat="1" x14ac:dyDescent="0.25">
      <c r="B2" s="2" t="s">
        <v>47</v>
      </c>
      <c r="C2" s="23">
        <f>SUM(C5:CJ5)</f>
        <v>2152514.79</v>
      </c>
      <c r="D2"/>
      <c r="E2"/>
      <c r="F2"/>
      <c r="G2"/>
      <c r="H2"/>
      <c r="I2"/>
      <c r="J2"/>
    </row>
    <row r="3" spans="1:88" s="6" customFormat="1" x14ac:dyDescent="0.25">
      <c r="C3" s="13"/>
      <c r="F3" s="46"/>
    </row>
    <row r="4" spans="1:88" s="6" customFormat="1" x14ac:dyDescent="0.25">
      <c r="B4" s="62"/>
      <c r="C4" s="16">
        <v>42370</v>
      </c>
      <c r="D4" s="16">
        <v>42401</v>
      </c>
      <c r="E4" s="14">
        <v>42430</v>
      </c>
      <c r="F4" s="41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s="34" customFormat="1" x14ac:dyDescent="0.25">
      <c r="B5" s="35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0</v>
      </c>
      <c r="G5" s="55">
        <f>G6+G7</f>
        <v>0</v>
      </c>
      <c r="H5" s="55">
        <f t="shared" ref="H5:BS5" si="0">H6+H7</f>
        <v>0</v>
      </c>
      <c r="I5" s="55">
        <f t="shared" si="0"/>
        <v>0</v>
      </c>
      <c r="J5" s="55">
        <f t="shared" si="0"/>
        <v>2760.01</v>
      </c>
      <c r="K5" s="55">
        <f t="shared" si="0"/>
        <v>3143.39</v>
      </c>
      <c r="L5" s="55">
        <f t="shared" si="0"/>
        <v>1402.81</v>
      </c>
      <c r="M5" s="55">
        <f t="shared" si="0"/>
        <v>3360.12</v>
      </c>
      <c r="N5" s="55">
        <f t="shared" si="0"/>
        <v>6320.76</v>
      </c>
      <c r="O5" s="55">
        <f t="shared" si="0"/>
        <v>8205.85</v>
      </c>
      <c r="P5" s="55">
        <f t="shared" si="0"/>
        <v>8424.74</v>
      </c>
      <c r="Q5" s="55">
        <f t="shared" si="0"/>
        <v>8231.2899999999991</v>
      </c>
      <c r="R5" s="55">
        <f t="shared" si="0"/>
        <v>5294.59</v>
      </c>
      <c r="S5" s="55">
        <f t="shared" si="0"/>
        <v>7348.3</v>
      </c>
      <c r="T5" s="55">
        <f t="shared" si="0"/>
        <v>22484.3</v>
      </c>
      <c r="U5" s="55">
        <f t="shared" si="0"/>
        <v>26008.739999999998</v>
      </c>
      <c r="V5" s="55">
        <f t="shared" si="0"/>
        <v>28626.510000000002</v>
      </c>
      <c r="W5" s="55">
        <f t="shared" si="0"/>
        <v>26124.32</v>
      </c>
      <c r="X5" s="55">
        <f t="shared" si="0"/>
        <v>13051.53</v>
      </c>
      <c r="Y5" s="55">
        <f t="shared" si="0"/>
        <v>19941.53</v>
      </c>
      <c r="Z5" s="55">
        <f t="shared" si="0"/>
        <v>29327.89</v>
      </c>
      <c r="AA5" s="55">
        <f t="shared" si="0"/>
        <v>30359.95</v>
      </c>
      <c r="AB5" s="55">
        <f t="shared" si="0"/>
        <v>29954.120000000003</v>
      </c>
      <c r="AC5" s="55">
        <f t="shared" si="0"/>
        <v>31810.02</v>
      </c>
      <c r="AD5" s="55">
        <f t="shared" si="0"/>
        <v>26130.89</v>
      </c>
      <c r="AE5" s="55">
        <f t="shared" si="0"/>
        <v>30713.590000000004</v>
      </c>
      <c r="AF5" s="55">
        <f t="shared" si="0"/>
        <v>83810.359999999986</v>
      </c>
      <c r="AG5" s="55">
        <f t="shared" si="0"/>
        <v>108161.56999999999</v>
      </c>
      <c r="AH5" s="55">
        <f t="shared" si="0"/>
        <v>100575.09</v>
      </c>
      <c r="AI5" s="55">
        <f t="shared" si="0"/>
        <v>79696.760000000009</v>
      </c>
      <c r="AJ5" s="55">
        <f t="shared" si="0"/>
        <v>38350.5</v>
      </c>
      <c r="AK5" s="55">
        <f t="shared" si="0"/>
        <v>45237.96</v>
      </c>
      <c r="AL5" s="55">
        <f t="shared" si="0"/>
        <v>58492.09</v>
      </c>
      <c r="AM5" s="55">
        <f t="shared" si="0"/>
        <v>61095.5</v>
      </c>
      <c r="AN5" s="55">
        <f t="shared" si="0"/>
        <v>55733.459999999992</v>
      </c>
      <c r="AO5" s="55">
        <f t="shared" si="0"/>
        <v>58726.14</v>
      </c>
      <c r="AP5" s="55">
        <f t="shared" si="0"/>
        <v>51830.84</v>
      </c>
      <c r="AQ5" s="55">
        <f t="shared" si="0"/>
        <v>61698.29</v>
      </c>
      <c r="AR5" s="55">
        <f t="shared" si="0"/>
        <v>142583.88</v>
      </c>
      <c r="AS5" s="55">
        <f t="shared" si="0"/>
        <v>175445.79</v>
      </c>
      <c r="AT5" s="55">
        <f t="shared" si="0"/>
        <v>158999.29999999999</v>
      </c>
      <c r="AU5" s="55">
        <f t="shared" si="0"/>
        <v>124057.60999999999</v>
      </c>
      <c r="AV5" s="55">
        <f t="shared" si="0"/>
        <v>58828.720000000008</v>
      </c>
      <c r="AW5" s="55">
        <f t="shared" si="0"/>
        <v>60746.3</v>
      </c>
      <c r="AX5" s="55">
        <f t="shared" si="0"/>
        <v>70749.920000000013</v>
      </c>
      <c r="AY5" s="55">
        <f t="shared" si="0"/>
        <v>70939.5</v>
      </c>
      <c r="AZ5" s="55">
        <f t="shared" si="0"/>
        <v>59003.82</v>
      </c>
      <c r="BA5" s="55">
        <f t="shared" si="0"/>
        <v>58726.14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s="6" customFormat="1" x14ac:dyDescent="0.25">
      <c r="B6" s="2" t="s">
        <v>45</v>
      </c>
      <c r="C6" s="23">
        <f>C10</f>
        <v>0</v>
      </c>
      <c r="D6" s="23">
        <f t="shared" ref="D6:BO6" si="2">D10</f>
        <v>0</v>
      </c>
      <c r="E6" s="23">
        <f t="shared" si="2"/>
        <v>0</v>
      </c>
      <c r="F6" s="23">
        <f t="shared" si="2"/>
        <v>0</v>
      </c>
      <c r="G6" s="23">
        <f t="shared" si="2"/>
        <v>0</v>
      </c>
      <c r="H6" s="23">
        <f t="shared" si="2"/>
        <v>0</v>
      </c>
      <c r="I6" s="23">
        <f t="shared" si="2"/>
        <v>0</v>
      </c>
      <c r="J6" s="23">
        <f t="shared" si="2"/>
        <v>2458.7800000000002</v>
      </c>
      <c r="K6" s="23">
        <f t="shared" si="2"/>
        <v>2878.98</v>
      </c>
      <c r="L6" s="23">
        <f t="shared" si="2"/>
        <v>1310.5899999999999</v>
      </c>
      <c r="M6" s="23">
        <f t="shared" si="2"/>
        <v>3207.81</v>
      </c>
      <c r="N6" s="23">
        <f t="shared" si="2"/>
        <v>6032.71</v>
      </c>
      <c r="O6" s="23">
        <f t="shared" si="2"/>
        <v>7869.29</v>
      </c>
      <c r="P6" s="23">
        <f t="shared" si="2"/>
        <v>8044.89</v>
      </c>
      <c r="Q6" s="23">
        <f t="shared" si="2"/>
        <v>7599.15</v>
      </c>
      <c r="R6" s="23">
        <f t="shared" si="2"/>
        <v>4546.57</v>
      </c>
      <c r="S6" s="23">
        <f t="shared" si="2"/>
        <v>6439.06</v>
      </c>
      <c r="T6" s="23">
        <f t="shared" si="2"/>
        <v>20863.939999999999</v>
      </c>
      <c r="U6" s="23">
        <f t="shared" si="2"/>
        <v>23980.55</v>
      </c>
      <c r="V6" s="23">
        <f t="shared" si="2"/>
        <v>26544.33</v>
      </c>
      <c r="W6" s="23">
        <f t="shared" si="2"/>
        <v>24008.65</v>
      </c>
      <c r="X6" s="23">
        <f t="shared" si="2"/>
        <v>11703.79</v>
      </c>
      <c r="Y6" s="23">
        <f t="shared" si="2"/>
        <v>18508.53</v>
      </c>
      <c r="Z6" s="23">
        <f t="shared" si="2"/>
        <v>26882.9</v>
      </c>
      <c r="AA6" s="23">
        <f t="shared" si="2"/>
        <v>26857.56</v>
      </c>
      <c r="AB6" s="23">
        <f t="shared" si="2"/>
        <v>25207.27</v>
      </c>
      <c r="AC6" s="23">
        <f t="shared" si="2"/>
        <v>24791.7</v>
      </c>
      <c r="AD6" s="23">
        <f t="shared" si="2"/>
        <v>18835.009999999998</v>
      </c>
      <c r="AE6" s="23">
        <f t="shared" si="2"/>
        <v>20874.080000000002</v>
      </c>
      <c r="AF6" s="23">
        <f t="shared" si="2"/>
        <v>66900.149999999994</v>
      </c>
      <c r="AG6" s="23">
        <f t="shared" si="2"/>
        <v>81413.759999999995</v>
      </c>
      <c r="AH6" s="23">
        <f t="shared" si="2"/>
        <v>74333.83</v>
      </c>
      <c r="AI6" s="23">
        <f t="shared" si="2"/>
        <v>49752.71</v>
      </c>
      <c r="AJ6" s="23">
        <f t="shared" si="2"/>
        <v>17999.2</v>
      </c>
      <c r="AK6" s="23">
        <f t="shared" si="2"/>
        <v>24245.01</v>
      </c>
      <c r="AL6" s="23">
        <f t="shared" si="2"/>
        <v>32296.26</v>
      </c>
      <c r="AM6" s="23">
        <f t="shared" si="2"/>
        <v>32528.71</v>
      </c>
      <c r="AN6" s="23">
        <f t="shared" si="2"/>
        <v>29850.76</v>
      </c>
      <c r="AO6" s="23">
        <f t="shared" si="2"/>
        <v>28831.47</v>
      </c>
      <c r="AP6" s="23">
        <f t="shared" si="2"/>
        <v>22730.62</v>
      </c>
      <c r="AQ6" s="23">
        <f t="shared" si="2"/>
        <v>24918.080000000002</v>
      </c>
      <c r="AR6" s="23">
        <f t="shared" si="2"/>
        <v>79401.240000000005</v>
      </c>
      <c r="AS6" s="23">
        <f t="shared" si="2"/>
        <v>94677.52</v>
      </c>
      <c r="AT6" s="23">
        <f t="shared" si="2"/>
        <v>91444.73</v>
      </c>
      <c r="AU6" s="23">
        <f t="shared" si="2"/>
        <v>61961.32</v>
      </c>
      <c r="AV6" s="23">
        <f t="shared" si="2"/>
        <v>22501.11</v>
      </c>
      <c r="AW6" s="23">
        <f t="shared" si="2"/>
        <v>28497.37</v>
      </c>
      <c r="AX6" s="23">
        <f t="shared" si="2"/>
        <v>35734.480000000003</v>
      </c>
      <c r="AY6" s="23">
        <f t="shared" si="2"/>
        <v>34725.199999999997</v>
      </c>
      <c r="AZ6" s="23">
        <f t="shared" si="2"/>
        <v>30485.06</v>
      </c>
      <c r="BA6" s="23">
        <f t="shared" si="2"/>
        <v>28831.47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ref="BP6:CJ6" si="3">BP10</f>
        <v>0</v>
      </c>
      <c r="BQ6" s="23">
        <f t="shared" si="3"/>
        <v>0</v>
      </c>
      <c r="BR6" s="23">
        <f t="shared" si="3"/>
        <v>0</v>
      </c>
      <c r="BS6" s="23">
        <f t="shared" si="3"/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s="6" customFormat="1" x14ac:dyDescent="0.25">
      <c r="B7" s="2" t="s">
        <v>46</v>
      </c>
      <c r="C7" s="23">
        <f>SUM(C11:C14)</f>
        <v>0</v>
      </c>
      <c r="D7" s="23">
        <f t="shared" ref="D7:BO7" si="4">SUM(D11:D14)</f>
        <v>0</v>
      </c>
      <c r="E7" s="23">
        <f t="shared" si="4"/>
        <v>0</v>
      </c>
      <c r="F7" s="23">
        <f t="shared" si="4"/>
        <v>0</v>
      </c>
      <c r="G7" s="23">
        <f t="shared" si="4"/>
        <v>0</v>
      </c>
      <c r="H7" s="23">
        <f t="shared" si="4"/>
        <v>0</v>
      </c>
      <c r="I7" s="23">
        <f t="shared" si="4"/>
        <v>0</v>
      </c>
      <c r="J7" s="23">
        <f t="shared" si="4"/>
        <v>301.23</v>
      </c>
      <c r="K7" s="23">
        <f t="shared" si="4"/>
        <v>264.41000000000003</v>
      </c>
      <c r="L7" s="23">
        <f t="shared" si="4"/>
        <v>92.22</v>
      </c>
      <c r="M7" s="23">
        <f t="shared" si="4"/>
        <v>152.31</v>
      </c>
      <c r="N7" s="23">
        <f t="shared" si="4"/>
        <v>288.05</v>
      </c>
      <c r="O7" s="23">
        <f t="shared" si="4"/>
        <v>336.56</v>
      </c>
      <c r="P7" s="23">
        <f t="shared" si="4"/>
        <v>379.85</v>
      </c>
      <c r="Q7" s="23">
        <f t="shared" si="4"/>
        <v>632.14</v>
      </c>
      <c r="R7" s="23">
        <f t="shared" si="4"/>
        <v>748.02</v>
      </c>
      <c r="S7" s="23">
        <f t="shared" si="4"/>
        <v>909.24</v>
      </c>
      <c r="T7" s="23">
        <f t="shared" si="4"/>
        <v>1620.3600000000001</v>
      </c>
      <c r="U7" s="23">
        <f t="shared" si="4"/>
        <v>2028.19</v>
      </c>
      <c r="V7" s="23">
        <f t="shared" si="4"/>
        <v>2082.1800000000003</v>
      </c>
      <c r="W7" s="23">
        <f t="shared" si="4"/>
        <v>2115.67</v>
      </c>
      <c r="X7" s="23">
        <f t="shared" si="4"/>
        <v>1347.74</v>
      </c>
      <c r="Y7" s="23">
        <f t="shared" si="4"/>
        <v>1433</v>
      </c>
      <c r="Z7" s="23">
        <f t="shared" si="4"/>
        <v>2444.9899999999998</v>
      </c>
      <c r="AA7" s="23">
        <f t="shared" si="4"/>
        <v>3502.3899999999994</v>
      </c>
      <c r="AB7" s="23">
        <f t="shared" si="4"/>
        <v>4746.8500000000004</v>
      </c>
      <c r="AC7" s="23">
        <f t="shared" si="4"/>
        <v>7018.32</v>
      </c>
      <c r="AD7" s="23">
        <f t="shared" si="4"/>
        <v>7295.88</v>
      </c>
      <c r="AE7" s="23">
        <f t="shared" si="4"/>
        <v>9839.51</v>
      </c>
      <c r="AF7" s="23">
        <f t="shared" si="4"/>
        <v>16910.21</v>
      </c>
      <c r="AG7" s="23">
        <f t="shared" si="4"/>
        <v>26747.809999999998</v>
      </c>
      <c r="AH7" s="23">
        <f t="shared" si="4"/>
        <v>26241.260000000002</v>
      </c>
      <c r="AI7" s="23">
        <f t="shared" si="4"/>
        <v>29944.050000000003</v>
      </c>
      <c r="AJ7" s="23">
        <f t="shared" si="4"/>
        <v>20351.3</v>
      </c>
      <c r="AK7" s="23">
        <f t="shared" si="4"/>
        <v>20992.95</v>
      </c>
      <c r="AL7" s="23">
        <f t="shared" si="4"/>
        <v>26195.83</v>
      </c>
      <c r="AM7" s="23">
        <f t="shared" si="4"/>
        <v>28566.79</v>
      </c>
      <c r="AN7" s="23">
        <f t="shared" si="4"/>
        <v>25882.699999999997</v>
      </c>
      <c r="AO7" s="23">
        <f t="shared" si="4"/>
        <v>29894.67</v>
      </c>
      <c r="AP7" s="23">
        <f t="shared" si="4"/>
        <v>29100.22</v>
      </c>
      <c r="AQ7" s="23">
        <f t="shared" si="4"/>
        <v>36780.21</v>
      </c>
      <c r="AR7" s="23">
        <f t="shared" si="4"/>
        <v>63182.640000000007</v>
      </c>
      <c r="AS7" s="23">
        <f t="shared" si="4"/>
        <v>80768.27</v>
      </c>
      <c r="AT7" s="23">
        <f t="shared" si="4"/>
        <v>67554.569999999992</v>
      </c>
      <c r="AU7" s="23">
        <f t="shared" si="4"/>
        <v>62096.289999999994</v>
      </c>
      <c r="AV7" s="23">
        <f t="shared" si="4"/>
        <v>36327.610000000008</v>
      </c>
      <c r="AW7" s="23">
        <f t="shared" si="4"/>
        <v>32248.93</v>
      </c>
      <c r="AX7" s="23">
        <f t="shared" si="4"/>
        <v>35015.440000000002</v>
      </c>
      <c r="AY7" s="23">
        <f t="shared" si="4"/>
        <v>36214.299999999996</v>
      </c>
      <c r="AZ7" s="23">
        <f t="shared" si="4"/>
        <v>28518.76</v>
      </c>
      <c r="BA7" s="23">
        <f t="shared" si="4"/>
        <v>29894.67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ref="BP7:CJ7" si="5">SUM(BP11:BP14)</f>
        <v>0</v>
      </c>
      <c r="BQ7" s="23">
        <f t="shared" si="5"/>
        <v>0</v>
      </c>
      <c r="BR7" s="23">
        <f t="shared" si="5"/>
        <v>0</v>
      </c>
      <c r="BS7" s="23">
        <f t="shared" si="5"/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s="6" customFormat="1" ht="15.75" thickBot="1" x14ac:dyDescent="0.3">
      <c r="F8" s="13"/>
    </row>
    <row r="9" spans="1:88" x14ac:dyDescent="0.25">
      <c r="A9" s="238" t="s">
        <v>58</v>
      </c>
      <c r="B9" s="67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25">
      <c r="A10" s="239"/>
      <c r="B10" s="18" t="s">
        <v>36</v>
      </c>
      <c r="C10" s="23">
        <f>ROUND(SUM(C23:C32),2)</f>
        <v>0</v>
      </c>
      <c r="D10" s="23">
        <f>ROUND(SUM(D23:D32),2)</f>
        <v>0</v>
      </c>
      <c r="E10" s="23">
        <f>ROUND(SUM(E23:E32),2)</f>
        <v>0</v>
      </c>
      <c r="F10" s="23">
        <f>ROUND(SUM(F23:F32),2)</f>
        <v>0</v>
      </c>
      <c r="G10" s="23">
        <f>ROUND(SUM(G23:G32),2)</f>
        <v>0</v>
      </c>
      <c r="H10" s="23">
        <f t="shared" ref="H10:BS10" si="6">ROUND(SUM(H23:H32),2)</f>
        <v>0</v>
      </c>
      <c r="I10" s="23">
        <f t="shared" si="6"/>
        <v>0</v>
      </c>
      <c r="J10" s="23">
        <f t="shared" si="6"/>
        <v>2458.7800000000002</v>
      </c>
      <c r="K10" s="23">
        <f t="shared" si="6"/>
        <v>2878.98</v>
      </c>
      <c r="L10" s="23">
        <f t="shared" si="6"/>
        <v>1310.5899999999999</v>
      </c>
      <c r="M10" s="23">
        <f t="shared" si="6"/>
        <v>3207.81</v>
      </c>
      <c r="N10" s="23">
        <f t="shared" si="6"/>
        <v>6032.71</v>
      </c>
      <c r="O10" s="23">
        <f t="shared" si="6"/>
        <v>7869.29</v>
      </c>
      <c r="P10" s="23">
        <f t="shared" si="6"/>
        <v>8044.89</v>
      </c>
      <c r="Q10" s="23">
        <f t="shared" si="6"/>
        <v>7599.15</v>
      </c>
      <c r="R10" s="23">
        <f t="shared" si="6"/>
        <v>4546.57</v>
      </c>
      <c r="S10" s="23">
        <f t="shared" si="6"/>
        <v>6439.06</v>
      </c>
      <c r="T10" s="23">
        <f t="shared" si="6"/>
        <v>20863.939999999999</v>
      </c>
      <c r="U10" s="23">
        <f t="shared" si="6"/>
        <v>23980.55</v>
      </c>
      <c r="V10" s="23">
        <f t="shared" si="6"/>
        <v>26544.33</v>
      </c>
      <c r="W10" s="23">
        <f t="shared" si="6"/>
        <v>24008.65</v>
      </c>
      <c r="X10" s="23">
        <f t="shared" si="6"/>
        <v>11703.79</v>
      </c>
      <c r="Y10" s="23">
        <f t="shared" si="6"/>
        <v>18508.53</v>
      </c>
      <c r="Z10" s="23">
        <f t="shared" si="6"/>
        <v>26882.9</v>
      </c>
      <c r="AA10" s="23">
        <f t="shared" si="6"/>
        <v>26857.56</v>
      </c>
      <c r="AB10" s="23">
        <f t="shared" si="6"/>
        <v>25207.27</v>
      </c>
      <c r="AC10" s="23">
        <f t="shared" si="6"/>
        <v>24791.7</v>
      </c>
      <c r="AD10" s="23">
        <f t="shared" si="6"/>
        <v>18835.009999999998</v>
      </c>
      <c r="AE10" s="23">
        <f t="shared" si="6"/>
        <v>20874.080000000002</v>
      </c>
      <c r="AF10" s="23">
        <f t="shared" si="6"/>
        <v>66900.149999999994</v>
      </c>
      <c r="AG10" s="23">
        <f t="shared" si="6"/>
        <v>81413.759999999995</v>
      </c>
      <c r="AH10" s="23">
        <f t="shared" si="6"/>
        <v>74333.83</v>
      </c>
      <c r="AI10" s="23">
        <f t="shared" si="6"/>
        <v>49752.71</v>
      </c>
      <c r="AJ10" s="23">
        <f t="shared" si="6"/>
        <v>17999.2</v>
      </c>
      <c r="AK10" s="23">
        <f t="shared" si="6"/>
        <v>24245.01</v>
      </c>
      <c r="AL10" s="23">
        <f t="shared" si="6"/>
        <v>32296.26</v>
      </c>
      <c r="AM10" s="23">
        <f t="shared" si="6"/>
        <v>32528.71</v>
      </c>
      <c r="AN10" s="23">
        <f t="shared" si="6"/>
        <v>29850.76</v>
      </c>
      <c r="AO10" s="23">
        <f t="shared" si="6"/>
        <v>28831.47</v>
      </c>
      <c r="AP10" s="23">
        <f t="shared" si="6"/>
        <v>22730.62</v>
      </c>
      <c r="AQ10" s="23">
        <f t="shared" si="6"/>
        <v>24918.080000000002</v>
      </c>
      <c r="AR10" s="23">
        <f t="shared" si="6"/>
        <v>79401.240000000005</v>
      </c>
      <c r="AS10" s="23">
        <f t="shared" si="6"/>
        <v>94677.52</v>
      </c>
      <c r="AT10" s="23">
        <f t="shared" si="6"/>
        <v>91444.73</v>
      </c>
      <c r="AU10" s="23">
        <f t="shared" si="6"/>
        <v>61961.32</v>
      </c>
      <c r="AV10" s="23">
        <f t="shared" si="6"/>
        <v>22501.11</v>
      </c>
      <c r="AW10" s="23">
        <f t="shared" si="6"/>
        <v>28497.37</v>
      </c>
      <c r="AX10" s="23">
        <f t="shared" si="6"/>
        <v>35734.480000000003</v>
      </c>
      <c r="AY10" s="23">
        <f t="shared" si="6"/>
        <v>34725.199999999997</v>
      </c>
      <c r="AZ10" s="23">
        <f t="shared" si="6"/>
        <v>30485.06</v>
      </c>
      <c r="BA10" s="23">
        <f t="shared" si="6"/>
        <v>28831.47</v>
      </c>
      <c r="BB10" s="23">
        <f t="shared" si="6"/>
        <v>0</v>
      </c>
      <c r="BC10" s="23">
        <f t="shared" si="6"/>
        <v>0</v>
      </c>
      <c r="BD10" s="23">
        <f t="shared" si="6"/>
        <v>0</v>
      </c>
      <c r="BE10" s="23">
        <f t="shared" si="6"/>
        <v>0</v>
      </c>
      <c r="BF10" s="23">
        <f t="shared" si="6"/>
        <v>0</v>
      </c>
      <c r="BG10" s="23">
        <f t="shared" si="6"/>
        <v>0</v>
      </c>
      <c r="BH10" s="23">
        <f t="shared" si="6"/>
        <v>0</v>
      </c>
      <c r="BI10" s="23">
        <f t="shared" si="6"/>
        <v>0</v>
      </c>
      <c r="BJ10" s="23">
        <f t="shared" si="6"/>
        <v>0</v>
      </c>
      <c r="BK10" s="23">
        <f t="shared" si="6"/>
        <v>0</v>
      </c>
      <c r="BL10" s="23">
        <f t="shared" si="6"/>
        <v>0</v>
      </c>
      <c r="BM10" s="23">
        <f t="shared" si="6"/>
        <v>0</v>
      </c>
      <c r="BN10" s="23">
        <f t="shared" si="6"/>
        <v>0</v>
      </c>
      <c r="BO10" s="23">
        <f t="shared" si="6"/>
        <v>0</v>
      </c>
      <c r="BP10" s="23">
        <f t="shared" si="6"/>
        <v>0</v>
      </c>
      <c r="BQ10" s="23">
        <f t="shared" si="6"/>
        <v>0</v>
      </c>
      <c r="BR10" s="23">
        <f t="shared" si="6"/>
        <v>0</v>
      </c>
      <c r="BS10" s="23">
        <f t="shared" si="6"/>
        <v>0</v>
      </c>
      <c r="BT10" s="23">
        <f t="shared" ref="BT10:CJ10" si="7">ROUND(SUM(BT23:BT32),2)</f>
        <v>0</v>
      </c>
      <c r="BU10" s="23">
        <f t="shared" si="7"/>
        <v>0</v>
      </c>
      <c r="BV10" s="23">
        <f t="shared" si="7"/>
        <v>0</v>
      </c>
      <c r="BW10" s="23">
        <f t="shared" si="7"/>
        <v>0</v>
      </c>
      <c r="BX10" s="23">
        <f t="shared" si="7"/>
        <v>0</v>
      </c>
      <c r="BY10" s="23">
        <f t="shared" si="7"/>
        <v>0</v>
      </c>
      <c r="BZ10" s="23">
        <f t="shared" si="7"/>
        <v>0</v>
      </c>
      <c r="CA10" s="23">
        <f t="shared" si="7"/>
        <v>0</v>
      </c>
      <c r="CB10" s="23">
        <f t="shared" si="7"/>
        <v>0</v>
      </c>
      <c r="CC10" s="23">
        <f t="shared" si="7"/>
        <v>0</v>
      </c>
      <c r="CD10" s="23">
        <f t="shared" si="7"/>
        <v>0</v>
      </c>
      <c r="CE10" s="23">
        <f t="shared" si="7"/>
        <v>0</v>
      </c>
      <c r="CF10" s="23">
        <f t="shared" si="7"/>
        <v>0</v>
      </c>
      <c r="CG10" s="23">
        <f t="shared" si="7"/>
        <v>0</v>
      </c>
      <c r="CH10" s="23">
        <f t="shared" si="7"/>
        <v>0</v>
      </c>
      <c r="CI10" s="23">
        <f t="shared" si="7"/>
        <v>0</v>
      </c>
      <c r="CJ10" s="23">
        <f t="shared" si="7"/>
        <v>0</v>
      </c>
    </row>
    <row r="11" spans="1:88" x14ac:dyDescent="0.25">
      <c r="A11" s="239"/>
      <c r="B11" s="18" t="s">
        <v>37</v>
      </c>
      <c r="C11" s="23">
        <f>ROUND(SUM(C35:C47),2)</f>
        <v>0</v>
      </c>
      <c r="D11" s="23">
        <f>ROUND(SUM(D35:D47),2)</f>
        <v>0</v>
      </c>
      <c r="E11" s="23">
        <f>ROUND(SUM(E35:E47),2)</f>
        <v>0</v>
      </c>
      <c r="F11" s="23">
        <f>ROUND(SUM(F35:F47),2)</f>
        <v>0</v>
      </c>
      <c r="G11" s="23">
        <f>ROUND(SUM(G35:G47),2)</f>
        <v>0</v>
      </c>
      <c r="H11" s="23">
        <f t="shared" ref="H11:BS11" si="8">ROUND(SUM(H35:H47),2)</f>
        <v>0</v>
      </c>
      <c r="I11" s="23">
        <f t="shared" si="8"/>
        <v>0</v>
      </c>
      <c r="J11" s="23">
        <f t="shared" si="8"/>
        <v>0</v>
      </c>
      <c r="K11" s="23">
        <f t="shared" si="8"/>
        <v>0</v>
      </c>
      <c r="L11" s="23">
        <f t="shared" si="8"/>
        <v>0</v>
      </c>
      <c r="M11" s="23">
        <f t="shared" si="8"/>
        <v>0</v>
      </c>
      <c r="N11" s="23">
        <f t="shared" si="8"/>
        <v>44.83</v>
      </c>
      <c r="O11" s="23">
        <f t="shared" si="8"/>
        <v>93.35</v>
      </c>
      <c r="P11" s="23">
        <f t="shared" si="8"/>
        <v>170.95</v>
      </c>
      <c r="Q11" s="23">
        <f t="shared" si="8"/>
        <v>464.22</v>
      </c>
      <c r="R11" s="23">
        <f t="shared" si="8"/>
        <v>641.83000000000004</v>
      </c>
      <c r="S11" s="23">
        <f t="shared" si="8"/>
        <v>792.15</v>
      </c>
      <c r="T11" s="23">
        <f t="shared" si="8"/>
        <v>1080.72</v>
      </c>
      <c r="U11" s="23">
        <f t="shared" si="8"/>
        <v>1313.34</v>
      </c>
      <c r="V11" s="23">
        <f t="shared" si="8"/>
        <v>1411.4</v>
      </c>
      <c r="W11" s="23">
        <f t="shared" si="8"/>
        <v>1792.77</v>
      </c>
      <c r="X11" s="23">
        <f t="shared" si="8"/>
        <v>1212.45</v>
      </c>
      <c r="Y11" s="23">
        <f t="shared" si="8"/>
        <v>1087.6400000000001</v>
      </c>
      <c r="Z11" s="23">
        <f t="shared" si="8"/>
        <v>1311.99</v>
      </c>
      <c r="AA11" s="23">
        <f t="shared" si="8"/>
        <v>1596.59</v>
      </c>
      <c r="AB11" s="23">
        <f t="shared" si="8"/>
        <v>2592.94</v>
      </c>
      <c r="AC11" s="23">
        <f t="shared" si="8"/>
        <v>4308.38</v>
      </c>
      <c r="AD11" s="23">
        <f t="shared" si="8"/>
        <v>4614.1400000000003</v>
      </c>
      <c r="AE11" s="23">
        <f t="shared" si="8"/>
        <v>6177.18</v>
      </c>
      <c r="AF11" s="23">
        <f t="shared" si="8"/>
        <v>9176.9500000000007</v>
      </c>
      <c r="AG11" s="23">
        <f t="shared" si="8"/>
        <v>14488.91</v>
      </c>
      <c r="AH11" s="23">
        <f t="shared" si="8"/>
        <v>13187.37</v>
      </c>
      <c r="AI11" s="23">
        <f t="shared" si="8"/>
        <v>16405.52</v>
      </c>
      <c r="AJ11" s="23">
        <f t="shared" si="8"/>
        <v>13170.4</v>
      </c>
      <c r="AK11" s="23">
        <f t="shared" si="8"/>
        <v>14667.36</v>
      </c>
      <c r="AL11" s="23">
        <f t="shared" si="8"/>
        <v>19081.560000000001</v>
      </c>
      <c r="AM11" s="23">
        <f t="shared" si="8"/>
        <v>20379.21</v>
      </c>
      <c r="AN11" s="23">
        <f t="shared" si="8"/>
        <v>18667.189999999999</v>
      </c>
      <c r="AO11" s="23">
        <f t="shared" si="8"/>
        <v>21510.92</v>
      </c>
      <c r="AP11" s="23">
        <f t="shared" si="8"/>
        <v>20777.29</v>
      </c>
      <c r="AQ11" s="23">
        <f t="shared" si="8"/>
        <v>25970.720000000001</v>
      </c>
      <c r="AR11" s="23">
        <f t="shared" si="8"/>
        <v>41356.9</v>
      </c>
      <c r="AS11" s="23">
        <f t="shared" si="8"/>
        <v>53140.72</v>
      </c>
      <c r="AT11" s="23">
        <f t="shared" si="8"/>
        <v>44173.09</v>
      </c>
      <c r="AU11" s="23">
        <f t="shared" si="8"/>
        <v>41579.07</v>
      </c>
      <c r="AV11" s="23">
        <f t="shared" si="8"/>
        <v>26090.13</v>
      </c>
      <c r="AW11" s="23">
        <f t="shared" si="8"/>
        <v>23695.59</v>
      </c>
      <c r="AX11" s="23">
        <f t="shared" si="8"/>
        <v>25969.57</v>
      </c>
      <c r="AY11" s="23">
        <f t="shared" si="8"/>
        <v>26586.6</v>
      </c>
      <c r="AZ11" s="23">
        <f t="shared" si="8"/>
        <v>20813.71</v>
      </c>
      <c r="BA11" s="23">
        <f t="shared" si="8"/>
        <v>21510.92</v>
      </c>
      <c r="BB11" s="23">
        <f t="shared" si="8"/>
        <v>0</v>
      </c>
      <c r="BC11" s="23">
        <f t="shared" si="8"/>
        <v>0</v>
      </c>
      <c r="BD11" s="23">
        <f t="shared" si="8"/>
        <v>0</v>
      </c>
      <c r="BE11" s="23">
        <f t="shared" si="8"/>
        <v>0</v>
      </c>
      <c r="BF11" s="23">
        <f t="shared" si="8"/>
        <v>0</v>
      </c>
      <c r="BG11" s="23">
        <f t="shared" si="8"/>
        <v>0</v>
      </c>
      <c r="BH11" s="23">
        <f t="shared" si="8"/>
        <v>0</v>
      </c>
      <c r="BI11" s="23">
        <f t="shared" si="8"/>
        <v>0</v>
      </c>
      <c r="BJ11" s="23">
        <f t="shared" si="8"/>
        <v>0</v>
      </c>
      <c r="BK11" s="23">
        <f t="shared" si="8"/>
        <v>0</v>
      </c>
      <c r="BL11" s="23">
        <f t="shared" si="8"/>
        <v>0</v>
      </c>
      <c r="BM11" s="23">
        <f t="shared" si="8"/>
        <v>0</v>
      </c>
      <c r="BN11" s="23">
        <f t="shared" si="8"/>
        <v>0</v>
      </c>
      <c r="BO11" s="23">
        <f t="shared" si="8"/>
        <v>0</v>
      </c>
      <c r="BP11" s="23">
        <f t="shared" si="8"/>
        <v>0</v>
      </c>
      <c r="BQ11" s="23">
        <f t="shared" si="8"/>
        <v>0</v>
      </c>
      <c r="BR11" s="23">
        <f t="shared" si="8"/>
        <v>0</v>
      </c>
      <c r="BS11" s="23">
        <f t="shared" si="8"/>
        <v>0</v>
      </c>
      <c r="BT11" s="23">
        <f t="shared" ref="BT11:CJ11" si="9">ROUND(SUM(BT35:BT47),2)</f>
        <v>0</v>
      </c>
      <c r="BU11" s="23">
        <f t="shared" si="9"/>
        <v>0</v>
      </c>
      <c r="BV11" s="23">
        <f t="shared" si="9"/>
        <v>0</v>
      </c>
      <c r="BW11" s="23">
        <f t="shared" si="9"/>
        <v>0</v>
      </c>
      <c r="BX11" s="23">
        <f t="shared" si="9"/>
        <v>0</v>
      </c>
      <c r="BY11" s="23">
        <f t="shared" si="9"/>
        <v>0</v>
      </c>
      <c r="BZ11" s="23">
        <f t="shared" si="9"/>
        <v>0</v>
      </c>
      <c r="CA11" s="23">
        <f t="shared" si="9"/>
        <v>0</v>
      </c>
      <c r="CB11" s="23">
        <f t="shared" si="9"/>
        <v>0</v>
      </c>
      <c r="CC11" s="23">
        <f t="shared" si="9"/>
        <v>0</v>
      </c>
      <c r="CD11" s="23">
        <f t="shared" si="9"/>
        <v>0</v>
      </c>
      <c r="CE11" s="23">
        <f t="shared" si="9"/>
        <v>0</v>
      </c>
      <c r="CF11" s="23">
        <f t="shared" si="9"/>
        <v>0</v>
      </c>
      <c r="CG11" s="23">
        <f t="shared" si="9"/>
        <v>0</v>
      </c>
      <c r="CH11" s="23">
        <f t="shared" si="9"/>
        <v>0</v>
      </c>
      <c r="CI11" s="23">
        <f t="shared" si="9"/>
        <v>0</v>
      </c>
      <c r="CJ11" s="23">
        <f t="shared" si="9"/>
        <v>0</v>
      </c>
    </row>
    <row r="12" spans="1:88" x14ac:dyDescent="0.25">
      <c r="A12" s="239"/>
      <c r="B12" s="18" t="s">
        <v>38</v>
      </c>
      <c r="C12" s="23">
        <f>ROUND(SUM(C50:C62),2)</f>
        <v>0</v>
      </c>
      <c r="D12" s="23">
        <f>ROUND(SUM(D50:D62),2)</f>
        <v>0</v>
      </c>
      <c r="E12" s="23">
        <f>ROUND(SUM(E50:E62),2)</f>
        <v>0</v>
      </c>
      <c r="F12" s="23">
        <f>ROUND(SUM(F50:F62),2)</f>
        <v>0</v>
      </c>
      <c r="G12" s="23">
        <f>ROUND(SUM(G50:G62),2)</f>
        <v>0</v>
      </c>
      <c r="H12" s="23">
        <f t="shared" ref="H12:BS12" si="10">ROUND(SUM(H50:H62),2)</f>
        <v>0</v>
      </c>
      <c r="I12" s="23">
        <f t="shared" si="10"/>
        <v>0</v>
      </c>
      <c r="J12" s="23">
        <f t="shared" si="10"/>
        <v>301.23</v>
      </c>
      <c r="K12" s="23">
        <f t="shared" si="10"/>
        <v>264.41000000000003</v>
      </c>
      <c r="L12" s="23">
        <f t="shared" si="10"/>
        <v>92.22</v>
      </c>
      <c r="M12" s="23">
        <f t="shared" si="10"/>
        <v>152.31</v>
      </c>
      <c r="N12" s="23">
        <f t="shared" si="10"/>
        <v>243.22</v>
      </c>
      <c r="O12" s="23">
        <f t="shared" si="10"/>
        <v>243.21</v>
      </c>
      <c r="P12" s="23">
        <f t="shared" si="10"/>
        <v>208.9</v>
      </c>
      <c r="Q12" s="23">
        <f t="shared" si="10"/>
        <v>167.92</v>
      </c>
      <c r="R12" s="23">
        <f t="shared" si="10"/>
        <v>106.19</v>
      </c>
      <c r="S12" s="23">
        <f t="shared" si="10"/>
        <v>117.09</v>
      </c>
      <c r="T12" s="23">
        <f t="shared" si="10"/>
        <v>539.64</v>
      </c>
      <c r="U12" s="23">
        <f t="shared" si="10"/>
        <v>714.85</v>
      </c>
      <c r="V12" s="23">
        <f t="shared" si="10"/>
        <v>670.78</v>
      </c>
      <c r="W12" s="23">
        <f t="shared" si="10"/>
        <v>322.89999999999998</v>
      </c>
      <c r="X12" s="23">
        <f t="shared" si="10"/>
        <v>135.29</v>
      </c>
      <c r="Y12" s="23">
        <f t="shared" si="10"/>
        <v>345.36</v>
      </c>
      <c r="Z12" s="23">
        <f t="shared" si="10"/>
        <v>1133</v>
      </c>
      <c r="AA12" s="23">
        <f t="shared" si="10"/>
        <v>1755.31</v>
      </c>
      <c r="AB12" s="23">
        <f t="shared" si="10"/>
        <v>1885.06</v>
      </c>
      <c r="AC12" s="23">
        <f t="shared" si="10"/>
        <v>2376.6999999999998</v>
      </c>
      <c r="AD12" s="23">
        <f t="shared" si="10"/>
        <v>2359.36</v>
      </c>
      <c r="AE12" s="23">
        <f t="shared" si="10"/>
        <v>3260.84</v>
      </c>
      <c r="AF12" s="23">
        <f t="shared" si="10"/>
        <v>7077.51</v>
      </c>
      <c r="AG12" s="23">
        <f t="shared" si="10"/>
        <v>10898.21</v>
      </c>
      <c r="AH12" s="23">
        <f t="shared" si="10"/>
        <v>9515.2199999999993</v>
      </c>
      <c r="AI12" s="23">
        <f t="shared" si="10"/>
        <v>10194.540000000001</v>
      </c>
      <c r="AJ12" s="23">
        <f t="shared" si="10"/>
        <v>5791.4</v>
      </c>
      <c r="AK12" s="23">
        <f t="shared" si="10"/>
        <v>5088.7299999999996</v>
      </c>
      <c r="AL12" s="23">
        <f t="shared" si="10"/>
        <v>5836.52</v>
      </c>
      <c r="AM12" s="23">
        <f t="shared" si="10"/>
        <v>6813.36</v>
      </c>
      <c r="AN12" s="23">
        <f t="shared" si="10"/>
        <v>6113.37</v>
      </c>
      <c r="AO12" s="23">
        <f t="shared" si="10"/>
        <v>7125.54</v>
      </c>
      <c r="AP12" s="23">
        <f t="shared" si="10"/>
        <v>7010.09</v>
      </c>
      <c r="AQ12" s="23">
        <f t="shared" si="10"/>
        <v>8877.7900000000009</v>
      </c>
      <c r="AR12" s="23">
        <f t="shared" si="10"/>
        <v>16289.73</v>
      </c>
      <c r="AS12" s="23">
        <f t="shared" si="10"/>
        <v>20416.32</v>
      </c>
      <c r="AT12" s="23">
        <f t="shared" si="10"/>
        <v>16963.080000000002</v>
      </c>
      <c r="AU12" s="23">
        <f t="shared" si="10"/>
        <v>16310.38</v>
      </c>
      <c r="AV12" s="23">
        <f t="shared" si="10"/>
        <v>8642.25</v>
      </c>
      <c r="AW12" s="23">
        <f t="shared" si="10"/>
        <v>7296.93</v>
      </c>
      <c r="AX12" s="23">
        <f t="shared" si="10"/>
        <v>7747.39</v>
      </c>
      <c r="AY12" s="23">
        <f t="shared" si="10"/>
        <v>8231.07</v>
      </c>
      <c r="AZ12" s="23">
        <f t="shared" si="10"/>
        <v>6594.07</v>
      </c>
      <c r="BA12" s="23">
        <f t="shared" si="10"/>
        <v>7125.54</v>
      </c>
      <c r="BB12" s="23">
        <f t="shared" si="10"/>
        <v>0</v>
      </c>
      <c r="BC12" s="23">
        <f t="shared" si="10"/>
        <v>0</v>
      </c>
      <c r="BD12" s="23">
        <f t="shared" si="10"/>
        <v>0</v>
      </c>
      <c r="BE12" s="23">
        <f t="shared" si="10"/>
        <v>0</v>
      </c>
      <c r="BF12" s="23">
        <f t="shared" si="10"/>
        <v>0</v>
      </c>
      <c r="BG12" s="23">
        <f t="shared" si="10"/>
        <v>0</v>
      </c>
      <c r="BH12" s="23">
        <f t="shared" si="10"/>
        <v>0</v>
      </c>
      <c r="BI12" s="23">
        <f t="shared" si="10"/>
        <v>0</v>
      </c>
      <c r="BJ12" s="23">
        <f t="shared" si="10"/>
        <v>0</v>
      </c>
      <c r="BK12" s="23">
        <f t="shared" si="10"/>
        <v>0</v>
      </c>
      <c r="BL12" s="23">
        <f t="shared" si="10"/>
        <v>0</v>
      </c>
      <c r="BM12" s="23">
        <f t="shared" si="10"/>
        <v>0</v>
      </c>
      <c r="BN12" s="23">
        <f t="shared" si="10"/>
        <v>0</v>
      </c>
      <c r="BO12" s="23">
        <f t="shared" si="10"/>
        <v>0</v>
      </c>
      <c r="BP12" s="23">
        <f t="shared" si="10"/>
        <v>0</v>
      </c>
      <c r="BQ12" s="23">
        <f t="shared" si="10"/>
        <v>0</v>
      </c>
      <c r="BR12" s="23">
        <f t="shared" si="10"/>
        <v>0</v>
      </c>
      <c r="BS12" s="23">
        <f t="shared" si="10"/>
        <v>0</v>
      </c>
      <c r="BT12" s="23">
        <f t="shared" ref="BT12:CJ12" si="11">ROUND(SUM(BT50:BT62),2)</f>
        <v>0</v>
      </c>
      <c r="BU12" s="23">
        <f t="shared" si="11"/>
        <v>0</v>
      </c>
      <c r="BV12" s="23">
        <f t="shared" si="11"/>
        <v>0</v>
      </c>
      <c r="BW12" s="23">
        <f t="shared" si="11"/>
        <v>0</v>
      </c>
      <c r="BX12" s="23">
        <f t="shared" si="11"/>
        <v>0</v>
      </c>
      <c r="BY12" s="23">
        <f t="shared" si="11"/>
        <v>0</v>
      </c>
      <c r="BZ12" s="23">
        <f t="shared" si="11"/>
        <v>0</v>
      </c>
      <c r="CA12" s="23">
        <f t="shared" si="11"/>
        <v>0</v>
      </c>
      <c r="CB12" s="23">
        <f t="shared" si="11"/>
        <v>0</v>
      </c>
      <c r="CC12" s="23">
        <f t="shared" si="11"/>
        <v>0</v>
      </c>
      <c r="CD12" s="23">
        <f t="shared" si="11"/>
        <v>0</v>
      </c>
      <c r="CE12" s="23">
        <f t="shared" si="11"/>
        <v>0</v>
      </c>
      <c r="CF12" s="23">
        <f t="shared" si="11"/>
        <v>0</v>
      </c>
      <c r="CG12" s="23">
        <f t="shared" si="11"/>
        <v>0</v>
      </c>
      <c r="CH12" s="23">
        <f t="shared" si="11"/>
        <v>0</v>
      </c>
      <c r="CI12" s="23">
        <f t="shared" si="11"/>
        <v>0</v>
      </c>
      <c r="CJ12" s="23">
        <f t="shared" si="11"/>
        <v>0</v>
      </c>
    </row>
    <row r="13" spans="1:88" x14ac:dyDescent="0.25">
      <c r="A13" s="239"/>
      <c r="B13" s="18" t="s">
        <v>39</v>
      </c>
      <c r="C13" s="23">
        <f>ROUND(SUM(C65:C77),2)</f>
        <v>0</v>
      </c>
      <c r="D13" s="23">
        <f>ROUND(SUM(D65:D77),2)</f>
        <v>0</v>
      </c>
      <c r="E13" s="23">
        <f>ROUND(SUM(E65:E77),2)</f>
        <v>0</v>
      </c>
      <c r="F13" s="23">
        <f>ROUND(SUM(F65:F77),2)</f>
        <v>0</v>
      </c>
      <c r="G13" s="23">
        <f>ROUND(SUM(G65:G77),2)</f>
        <v>0</v>
      </c>
      <c r="H13" s="23">
        <f t="shared" ref="H13:BS13" si="12">ROUND(SUM(H65:H77),2)</f>
        <v>0</v>
      </c>
      <c r="I13" s="23">
        <f t="shared" si="12"/>
        <v>0</v>
      </c>
      <c r="J13" s="23">
        <f t="shared" si="12"/>
        <v>0</v>
      </c>
      <c r="K13" s="23">
        <f t="shared" si="12"/>
        <v>0</v>
      </c>
      <c r="L13" s="23">
        <f t="shared" si="12"/>
        <v>0</v>
      </c>
      <c r="M13" s="23">
        <f t="shared" si="12"/>
        <v>0</v>
      </c>
      <c r="N13" s="23">
        <f t="shared" si="12"/>
        <v>0</v>
      </c>
      <c r="O13" s="23">
        <f t="shared" si="12"/>
        <v>0</v>
      </c>
      <c r="P13" s="23">
        <f t="shared" si="12"/>
        <v>0</v>
      </c>
      <c r="Q13" s="23">
        <f t="shared" si="12"/>
        <v>0</v>
      </c>
      <c r="R13" s="23">
        <f t="shared" si="12"/>
        <v>0</v>
      </c>
      <c r="S13" s="23">
        <f t="shared" si="12"/>
        <v>0</v>
      </c>
      <c r="T13" s="23">
        <f t="shared" si="12"/>
        <v>0</v>
      </c>
      <c r="U13" s="23">
        <f t="shared" si="12"/>
        <v>0</v>
      </c>
      <c r="V13" s="23">
        <f t="shared" si="12"/>
        <v>0</v>
      </c>
      <c r="W13" s="23">
        <f t="shared" si="12"/>
        <v>0</v>
      </c>
      <c r="X13" s="23">
        <f t="shared" si="12"/>
        <v>0</v>
      </c>
      <c r="Y13" s="23">
        <f t="shared" si="12"/>
        <v>0</v>
      </c>
      <c r="Z13" s="23">
        <f t="shared" si="12"/>
        <v>0</v>
      </c>
      <c r="AA13" s="23">
        <f t="shared" si="12"/>
        <v>150.49</v>
      </c>
      <c r="AB13" s="23">
        <f t="shared" si="12"/>
        <v>268.85000000000002</v>
      </c>
      <c r="AC13" s="23">
        <f t="shared" si="12"/>
        <v>333.24</v>
      </c>
      <c r="AD13" s="23">
        <f t="shared" si="12"/>
        <v>322.38</v>
      </c>
      <c r="AE13" s="23">
        <f t="shared" si="12"/>
        <v>401.49</v>
      </c>
      <c r="AF13" s="23">
        <f t="shared" si="12"/>
        <v>655.75</v>
      </c>
      <c r="AG13" s="23">
        <f t="shared" si="12"/>
        <v>1360.69</v>
      </c>
      <c r="AH13" s="23">
        <f t="shared" si="12"/>
        <v>3538.67</v>
      </c>
      <c r="AI13" s="23">
        <f t="shared" si="12"/>
        <v>3343.99</v>
      </c>
      <c r="AJ13" s="23">
        <f t="shared" si="12"/>
        <v>1389.5</v>
      </c>
      <c r="AK13" s="23">
        <f t="shared" si="12"/>
        <v>1236.8599999999999</v>
      </c>
      <c r="AL13" s="23">
        <f t="shared" si="12"/>
        <v>1277.75</v>
      </c>
      <c r="AM13" s="23">
        <f t="shared" si="12"/>
        <v>1374.22</v>
      </c>
      <c r="AN13" s="23">
        <f t="shared" si="12"/>
        <v>1102.1400000000001</v>
      </c>
      <c r="AO13" s="23">
        <f t="shared" si="12"/>
        <v>1258.21</v>
      </c>
      <c r="AP13" s="23">
        <f t="shared" si="12"/>
        <v>1312.84</v>
      </c>
      <c r="AQ13" s="23">
        <f t="shared" si="12"/>
        <v>1931.7</v>
      </c>
      <c r="AR13" s="23">
        <f t="shared" si="12"/>
        <v>5536.01</v>
      </c>
      <c r="AS13" s="23">
        <f t="shared" si="12"/>
        <v>7211.23</v>
      </c>
      <c r="AT13" s="23">
        <f t="shared" si="12"/>
        <v>6418.4</v>
      </c>
      <c r="AU13" s="23">
        <f t="shared" si="12"/>
        <v>4206.84</v>
      </c>
      <c r="AV13" s="23">
        <f t="shared" si="12"/>
        <v>1595.23</v>
      </c>
      <c r="AW13" s="23">
        <f t="shared" si="12"/>
        <v>1256.4100000000001</v>
      </c>
      <c r="AX13" s="23">
        <f t="shared" si="12"/>
        <v>1298.48</v>
      </c>
      <c r="AY13" s="23">
        <f t="shared" si="12"/>
        <v>1396.63</v>
      </c>
      <c r="AZ13" s="23">
        <f t="shared" si="12"/>
        <v>1110.98</v>
      </c>
      <c r="BA13" s="23">
        <f t="shared" si="12"/>
        <v>1258.21</v>
      </c>
      <c r="BB13" s="23">
        <f t="shared" si="12"/>
        <v>0</v>
      </c>
      <c r="BC13" s="23">
        <f t="shared" si="12"/>
        <v>0</v>
      </c>
      <c r="BD13" s="23">
        <f t="shared" si="12"/>
        <v>0</v>
      </c>
      <c r="BE13" s="23">
        <f t="shared" si="12"/>
        <v>0</v>
      </c>
      <c r="BF13" s="23">
        <f t="shared" si="12"/>
        <v>0</v>
      </c>
      <c r="BG13" s="23">
        <f t="shared" si="12"/>
        <v>0</v>
      </c>
      <c r="BH13" s="23">
        <f t="shared" si="12"/>
        <v>0</v>
      </c>
      <c r="BI13" s="23">
        <f t="shared" si="12"/>
        <v>0</v>
      </c>
      <c r="BJ13" s="23">
        <f t="shared" si="12"/>
        <v>0</v>
      </c>
      <c r="BK13" s="23">
        <f t="shared" si="12"/>
        <v>0</v>
      </c>
      <c r="BL13" s="23">
        <f t="shared" si="12"/>
        <v>0</v>
      </c>
      <c r="BM13" s="23">
        <f t="shared" si="12"/>
        <v>0</v>
      </c>
      <c r="BN13" s="23">
        <f t="shared" si="12"/>
        <v>0</v>
      </c>
      <c r="BO13" s="23">
        <f t="shared" si="12"/>
        <v>0</v>
      </c>
      <c r="BP13" s="23">
        <f t="shared" si="12"/>
        <v>0</v>
      </c>
      <c r="BQ13" s="23">
        <f t="shared" si="12"/>
        <v>0</v>
      </c>
      <c r="BR13" s="23">
        <f t="shared" si="12"/>
        <v>0</v>
      </c>
      <c r="BS13" s="23">
        <f t="shared" si="12"/>
        <v>0</v>
      </c>
      <c r="BT13" s="23">
        <f t="shared" ref="BT13:CJ13" si="13">ROUND(SUM(BT65:BT77),2)</f>
        <v>0</v>
      </c>
      <c r="BU13" s="23">
        <f t="shared" si="13"/>
        <v>0</v>
      </c>
      <c r="BV13" s="23">
        <f t="shared" si="13"/>
        <v>0</v>
      </c>
      <c r="BW13" s="23">
        <f t="shared" si="13"/>
        <v>0</v>
      </c>
      <c r="BX13" s="23">
        <f t="shared" si="13"/>
        <v>0</v>
      </c>
      <c r="BY13" s="23">
        <f t="shared" si="13"/>
        <v>0</v>
      </c>
      <c r="BZ13" s="23">
        <f t="shared" si="13"/>
        <v>0</v>
      </c>
      <c r="CA13" s="23">
        <f t="shared" si="13"/>
        <v>0</v>
      </c>
      <c r="CB13" s="23">
        <f t="shared" si="13"/>
        <v>0</v>
      </c>
      <c r="CC13" s="23">
        <f t="shared" si="13"/>
        <v>0</v>
      </c>
      <c r="CD13" s="23">
        <f t="shared" si="13"/>
        <v>0</v>
      </c>
      <c r="CE13" s="23">
        <f t="shared" si="13"/>
        <v>0</v>
      </c>
      <c r="CF13" s="23">
        <f t="shared" si="13"/>
        <v>0</v>
      </c>
      <c r="CG13" s="23">
        <f t="shared" si="13"/>
        <v>0</v>
      </c>
      <c r="CH13" s="23">
        <f t="shared" si="13"/>
        <v>0</v>
      </c>
      <c r="CI13" s="23">
        <f t="shared" si="13"/>
        <v>0</v>
      </c>
      <c r="CJ13" s="23">
        <f t="shared" si="13"/>
        <v>0</v>
      </c>
    </row>
    <row r="14" spans="1:88" x14ac:dyDescent="0.25">
      <c r="A14" s="239"/>
      <c r="B14" s="18" t="s">
        <v>40</v>
      </c>
      <c r="C14" s="23">
        <f>ROUND(SUM(C80:C92),2)</f>
        <v>0</v>
      </c>
      <c r="D14" s="23">
        <f>ROUND(SUM(D80:D92),2)</f>
        <v>0</v>
      </c>
      <c r="E14" s="23">
        <f>ROUND(SUM(E80:E92),2)</f>
        <v>0</v>
      </c>
      <c r="F14" s="23">
        <f>ROUND(SUM(F80:F92),2)</f>
        <v>0</v>
      </c>
      <c r="G14" s="23">
        <f>ROUND(SUM(G80:G92),2)</f>
        <v>0</v>
      </c>
      <c r="H14" s="23">
        <f t="shared" ref="H14:BS14" si="14">ROUND(SUM(H80:H92),2)</f>
        <v>0</v>
      </c>
      <c r="I14" s="23">
        <f t="shared" si="14"/>
        <v>0</v>
      </c>
      <c r="J14" s="23">
        <f t="shared" si="14"/>
        <v>0</v>
      </c>
      <c r="K14" s="23">
        <f t="shared" si="14"/>
        <v>0</v>
      </c>
      <c r="L14" s="23">
        <f t="shared" si="14"/>
        <v>0</v>
      </c>
      <c r="M14" s="23">
        <f t="shared" si="14"/>
        <v>0</v>
      </c>
      <c r="N14" s="23">
        <f t="shared" si="14"/>
        <v>0</v>
      </c>
      <c r="O14" s="23">
        <f t="shared" si="14"/>
        <v>0</v>
      </c>
      <c r="P14" s="23">
        <f t="shared" si="14"/>
        <v>0</v>
      </c>
      <c r="Q14" s="23">
        <f t="shared" si="14"/>
        <v>0</v>
      </c>
      <c r="R14" s="23">
        <f t="shared" si="14"/>
        <v>0</v>
      </c>
      <c r="S14" s="23">
        <f t="shared" si="14"/>
        <v>0</v>
      </c>
      <c r="T14" s="23">
        <f t="shared" si="14"/>
        <v>0</v>
      </c>
      <c r="U14" s="23">
        <f t="shared" si="14"/>
        <v>0</v>
      </c>
      <c r="V14" s="23">
        <f t="shared" si="14"/>
        <v>0</v>
      </c>
      <c r="W14" s="23">
        <f t="shared" si="14"/>
        <v>0</v>
      </c>
      <c r="X14" s="23">
        <f t="shared" si="14"/>
        <v>0</v>
      </c>
      <c r="Y14" s="23">
        <f t="shared" si="14"/>
        <v>0</v>
      </c>
      <c r="Z14" s="23">
        <f t="shared" si="14"/>
        <v>0</v>
      </c>
      <c r="AA14" s="23">
        <f t="shared" si="14"/>
        <v>0</v>
      </c>
      <c r="AB14" s="23">
        <f t="shared" si="14"/>
        <v>0</v>
      </c>
      <c r="AC14" s="23">
        <f t="shared" si="14"/>
        <v>0</v>
      </c>
      <c r="AD14" s="23">
        <f t="shared" si="14"/>
        <v>0</v>
      </c>
      <c r="AE14" s="23">
        <f t="shared" si="14"/>
        <v>0</v>
      </c>
      <c r="AF14" s="23">
        <f t="shared" si="14"/>
        <v>0</v>
      </c>
      <c r="AG14" s="23">
        <f t="shared" si="14"/>
        <v>0</v>
      </c>
      <c r="AH14" s="23">
        <f t="shared" si="14"/>
        <v>0</v>
      </c>
      <c r="AI14" s="23">
        <f t="shared" si="14"/>
        <v>0</v>
      </c>
      <c r="AJ14" s="23">
        <f t="shared" si="14"/>
        <v>0</v>
      </c>
      <c r="AK14" s="23">
        <f t="shared" si="14"/>
        <v>0</v>
      </c>
      <c r="AL14" s="23">
        <f t="shared" si="14"/>
        <v>0</v>
      </c>
      <c r="AM14" s="23">
        <f t="shared" si="14"/>
        <v>0</v>
      </c>
      <c r="AN14" s="23">
        <f t="shared" si="14"/>
        <v>0</v>
      </c>
      <c r="AO14" s="23">
        <f t="shared" si="14"/>
        <v>0</v>
      </c>
      <c r="AP14" s="23">
        <f t="shared" si="14"/>
        <v>0</v>
      </c>
      <c r="AQ14" s="23">
        <f t="shared" si="14"/>
        <v>0</v>
      </c>
      <c r="AR14" s="23">
        <f t="shared" si="14"/>
        <v>0</v>
      </c>
      <c r="AS14" s="23">
        <f t="shared" si="14"/>
        <v>0</v>
      </c>
      <c r="AT14" s="23">
        <f t="shared" si="14"/>
        <v>0</v>
      </c>
      <c r="AU14" s="23">
        <f t="shared" si="14"/>
        <v>0</v>
      </c>
      <c r="AV14" s="23">
        <f t="shared" si="14"/>
        <v>0</v>
      </c>
      <c r="AW14" s="23">
        <f t="shared" si="14"/>
        <v>0</v>
      </c>
      <c r="AX14" s="23">
        <f t="shared" si="14"/>
        <v>0</v>
      </c>
      <c r="AY14" s="23">
        <f t="shared" si="14"/>
        <v>0</v>
      </c>
      <c r="AZ14" s="23">
        <f t="shared" si="14"/>
        <v>0</v>
      </c>
      <c r="BA14" s="23">
        <f t="shared" si="14"/>
        <v>0</v>
      </c>
      <c r="BB14" s="23">
        <f t="shared" si="14"/>
        <v>0</v>
      </c>
      <c r="BC14" s="23">
        <f t="shared" si="14"/>
        <v>0</v>
      </c>
      <c r="BD14" s="23">
        <f t="shared" si="14"/>
        <v>0</v>
      </c>
      <c r="BE14" s="23">
        <f t="shared" si="14"/>
        <v>0</v>
      </c>
      <c r="BF14" s="23">
        <f t="shared" si="14"/>
        <v>0</v>
      </c>
      <c r="BG14" s="23">
        <f t="shared" si="14"/>
        <v>0</v>
      </c>
      <c r="BH14" s="23">
        <f t="shared" si="14"/>
        <v>0</v>
      </c>
      <c r="BI14" s="23">
        <f t="shared" si="14"/>
        <v>0</v>
      </c>
      <c r="BJ14" s="23">
        <f t="shared" si="14"/>
        <v>0</v>
      </c>
      <c r="BK14" s="23">
        <f t="shared" si="14"/>
        <v>0</v>
      </c>
      <c r="BL14" s="23">
        <f t="shared" si="14"/>
        <v>0</v>
      </c>
      <c r="BM14" s="23">
        <f t="shared" si="14"/>
        <v>0</v>
      </c>
      <c r="BN14" s="23">
        <f t="shared" si="14"/>
        <v>0</v>
      </c>
      <c r="BO14" s="23">
        <f t="shared" si="14"/>
        <v>0</v>
      </c>
      <c r="BP14" s="23">
        <f t="shared" si="14"/>
        <v>0</v>
      </c>
      <c r="BQ14" s="23">
        <f t="shared" si="14"/>
        <v>0</v>
      </c>
      <c r="BR14" s="23">
        <f t="shared" si="14"/>
        <v>0</v>
      </c>
      <c r="BS14" s="23">
        <f t="shared" si="14"/>
        <v>0</v>
      </c>
      <c r="BT14" s="23">
        <f t="shared" ref="BT14:CJ14" si="15">ROUND(SUM(BT80:BT92),2)</f>
        <v>0</v>
      </c>
      <c r="BU14" s="23">
        <f t="shared" si="15"/>
        <v>0</v>
      </c>
      <c r="BV14" s="23">
        <f t="shared" si="15"/>
        <v>0</v>
      </c>
      <c r="BW14" s="23">
        <f t="shared" si="15"/>
        <v>0</v>
      </c>
      <c r="BX14" s="23">
        <f t="shared" si="15"/>
        <v>0</v>
      </c>
      <c r="BY14" s="23">
        <f t="shared" si="15"/>
        <v>0</v>
      </c>
      <c r="BZ14" s="23">
        <f t="shared" si="15"/>
        <v>0</v>
      </c>
      <c r="CA14" s="23">
        <f t="shared" si="15"/>
        <v>0</v>
      </c>
      <c r="CB14" s="23">
        <f t="shared" si="15"/>
        <v>0</v>
      </c>
      <c r="CC14" s="23">
        <f t="shared" si="15"/>
        <v>0</v>
      </c>
      <c r="CD14" s="23">
        <f t="shared" si="15"/>
        <v>0</v>
      </c>
      <c r="CE14" s="23">
        <f t="shared" si="15"/>
        <v>0</v>
      </c>
      <c r="CF14" s="23">
        <f t="shared" si="15"/>
        <v>0</v>
      </c>
      <c r="CG14" s="23">
        <f t="shared" si="15"/>
        <v>0</v>
      </c>
      <c r="CH14" s="23">
        <f t="shared" si="15"/>
        <v>0</v>
      </c>
      <c r="CI14" s="23">
        <f t="shared" si="15"/>
        <v>0</v>
      </c>
      <c r="CJ14" s="23">
        <f t="shared" si="15"/>
        <v>0</v>
      </c>
    </row>
    <row r="15" spans="1:88" x14ac:dyDescent="0.25">
      <c r="A15" s="256"/>
      <c r="B15" s="68" t="s">
        <v>55</v>
      </c>
      <c r="C15" s="54">
        <f>SUM(C10:C14)</f>
        <v>0</v>
      </c>
      <c r="D15" s="54">
        <f>SUM(D10:D14)</f>
        <v>0</v>
      </c>
      <c r="E15" s="54">
        <f>SUM(E10:E14)</f>
        <v>0</v>
      </c>
      <c r="F15" s="54">
        <f t="shared" ref="F15:BQ15" si="16">SUM(F10:F14)</f>
        <v>0</v>
      </c>
      <c r="G15" s="54">
        <f t="shared" si="16"/>
        <v>0</v>
      </c>
      <c r="H15" s="54">
        <f t="shared" si="16"/>
        <v>0</v>
      </c>
      <c r="I15" s="54">
        <f t="shared" si="16"/>
        <v>0</v>
      </c>
      <c r="J15" s="54">
        <f t="shared" si="16"/>
        <v>2760.01</v>
      </c>
      <c r="K15" s="54">
        <f t="shared" si="16"/>
        <v>3143.39</v>
      </c>
      <c r="L15" s="54">
        <f t="shared" si="16"/>
        <v>1402.81</v>
      </c>
      <c r="M15" s="54">
        <f t="shared" si="16"/>
        <v>3360.12</v>
      </c>
      <c r="N15" s="54">
        <f t="shared" si="16"/>
        <v>6320.76</v>
      </c>
      <c r="O15" s="54">
        <f t="shared" si="16"/>
        <v>8205.85</v>
      </c>
      <c r="P15" s="54">
        <f t="shared" si="16"/>
        <v>8424.74</v>
      </c>
      <c r="Q15" s="54">
        <f t="shared" si="16"/>
        <v>8231.2899999999991</v>
      </c>
      <c r="R15" s="54">
        <f t="shared" si="16"/>
        <v>5294.5899999999992</v>
      </c>
      <c r="S15" s="54">
        <f t="shared" si="16"/>
        <v>7348.3</v>
      </c>
      <c r="T15" s="54">
        <f t="shared" si="16"/>
        <v>22484.3</v>
      </c>
      <c r="U15" s="54">
        <f t="shared" si="16"/>
        <v>26008.739999999998</v>
      </c>
      <c r="V15" s="54">
        <f t="shared" si="16"/>
        <v>28626.510000000002</v>
      </c>
      <c r="W15" s="54">
        <f t="shared" si="16"/>
        <v>26124.320000000003</v>
      </c>
      <c r="X15" s="54">
        <f t="shared" si="16"/>
        <v>13051.530000000002</v>
      </c>
      <c r="Y15" s="54">
        <f t="shared" si="16"/>
        <v>19941.53</v>
      </c>
      <c r="Z15" s="54">
        <f t="shared" si="16"/>
        <v>29327.890000000003</v>
      </c>
      <c r="AA15" s="54">
        <f t="shared" si="16"/>
        <v>30359.950000000004</v>
      </c>
      <c r="AB15" s="54">
        <f t="shared" si="16"/>
        <v>29954.12</v>
      </c>
      <c r="AC15" s="54">
        <f t="shared" si="16"/>
        <v>31810.020000000004</v>
      </c>
      <c r="AD15" s="54">
        <f t="shared" si="16"/>
        <v>26130.89</v>
      </c>
      <c r="AE15" s="54">
        <f t="shared" si="16"/>
        <v>30713.590000000004</v>
      </c>
      <c r="AF15" s="54">
        <f t="shared" si="16"/>
        <v>83810.359999999986</v>
      </c>
      <c r="AG15" s="54">
        <f t="shared" si="16"/>
        <v>108161.57</v>
      </c>
      <c r="AH15" s="54">
        <f t="shared" si="16"/>
        <v>100575.09</v>
      </c>
      <c r="AI15" s="54">
        <f t="shared" si="16"/>
        <v>79696.759999999995</v>
      </c>
      <c r="AJ15" s="54">
        <f t="shared" si="16"/>
        <v>38350.5</v>
      </c>
      <c r="AK15" s="54">
        <f t="shared" si="16"/>
        <v>45237.959999999992</v>
      </c>
      <c r="AL15" s="54">
        <f t="shared" si="16"/>
        <v>58492.09</v>
      </c>
      <c r="AM15" s="54">
        <f t="shared" si="16"/>
        <v>61095.5</v>
      </c>
      <c r="AN15" s="54">
        <f t="shared" si="16"/>
        <v>55733.46</v>
      </c>
      <c r="AO15" s="54">
        <f t="shared" si="16"/>
        <v>58726.14</v>
      </c>
      <c r="AP15" s="54">
        <f t="shared" si="16"/>
        <v>51830.84</v>
      </c>
      <c r="AQ15" s="54">
        <f t="shared" si="16"/>
        <v>61698.29</v>
      </c>
      <c r="AR15" s="54">
        <f t="shared" si="16"/>
        <v>142583.88000000003</v>
      </c>
      <c r="AS15" s="54">
        <f t="shared" si="16"/>
        <v>175445.79</v>
      </c>
      <c r="AT15" s="54">
        <f t="shared" si="16"/>
        <v>158999.30000000002</v>
      </c>
      <c r="AU15" s="54">
        <f t="shared" si="16"/>
        <v>124057.61</v>
      </c>
      <c r="AV15" s="54">
        <f t="shared" si="16"/>
        <v>58828.720000000008</v>
      </c>
      <c r="AW15" s="54">
        <f t="shared" si="16"/>
        <v>60746.3</v>
      </c>
      <c r="AX15" s="54">
        <f t="shared" si="16"/>
        <v>70749.919999999998</v>
      </c>
      <c r="AY15" s="54">
        <f t="shared" si="16"/>
        <v>70939.5</v>
      </c>
      <c r="AZ15" s="54">
        <f t="shared" si="16"/>
        <v>59003.820000000007</v>
      </c>
      <c r="BA15" s="54">
        <f t="shared" si="16"/>
        <v>58726.14</v>
      </c>
      <c r="BB15" s="54">
        <f t="shared" si="16"/>
        <v>0</v>
      </c>
      <c r="BC15" s="54">
        <f t="shared" si="16"/>
        <v>0</v>
      </c>
      <c r="BD15" s="54">
        <f t="shared" si="16"/>
        <v>0</v>
      </c>
      <c r="BE15" s="54">
        <f t="shared" si="16"/>
        <v>0</v>
      </c>
      <c r="BF15" s="54">
        <f t="shared" si="16"/>
        <v>0</v>
      </c>
      <c r="BG15" s="54">
        <f t="shared" si="16"/>
        <v>0</v>
      </c>
      <c r="BH15" s="54">
        <f t="shared" si="16"/>
        <v>0</v>
      </c>
      <c r="BI15" s="54">
        <f t="shared" si="16"/>
        <v>0</v>
      </c>
      <c r="BJ15" s="54">
        <f t="shared" si="16"/>
        <v>0</v>
      </c>
      <c r="BK15" s="54">
        <f t="shared" si="16"/>
        <v>0</v>
      </c>
      <c r="BL15" s="54">
        <f t="shared" si="16"/>
        <v>0</v>
      </c>
      <c r="BM15" s="54">
        <f t="shared" si="16"/>
        <v>0</v>
      </c>
      <c r="BN15" s="54">
        <f t="shared" si="16"/>
        <v>0</v>
      </c>
      <c r="BO15" s="54">
        <f t="shared" si="16"/>
        <v>0</v>
      </c>
      <c r="BP15" s="54">
        <f t="shared" si="16"/>
        <v>0</v>
      </c>
      <c r="BQ15" s="54">
        <f t="shared" si="16"/>
        <v>0</v>
      </c>
      <c r="BR15" s="54">
        <f t="shared" ref="BR15:CJ15" si="17">SUM(BR10:BR14)</f>
        <v>0</v>
      </c>
      <c r="BS15" s="54">
        <f t="shared" si="17"/>
        <v>0</v>
      </c>
      <c r="BT15" s="54">
        <f t="shared" si="17"/>
        <v>0</v>
      </c>
      <c r="BU15" s="54">
        <f t="shared" si="17"/>
        <v>0</v>
      </c>
      <c r="BV15" s="54">
        <f t="shared" si="17"/>
        <v>0</v>
      </c>
      <c r="BW15" s="54">
        <f t="shared" si="17"/>
        <v>0</v>
      </c>
      <c r="BX15" s="54">
        <f t="shared" si="17"/>
        <v>0</v>
      </c>
      <c r="BY15" s="54">
        <f t="shared" si="17"/>
        <v>0</v>
      </c>
      <c r="BZ15" s="54">
        <f t="shared" si="17"/>
        <v>0</v>
      </c>
      <c r="CA15" s="54">
        <f t="shared" si="17"/>
        <v>0</v>
      </c>
      <c r="CB15" s="54">
        <f t="shared" si="17"/>
        <v>0</v>
      </c>
      <c r="CC15" s="54">
        <f t="shared" si="17"/>
        <v>0</v>
      </c>
      <c r="CD15" s="54">
        <f t="shared" si="17"/>
        <v>0</v>
      </c>
      <c r="CE15" s="54">
        <f t="shared" si="17"/>
        <v>0</v>
      </c>
      <c r="CF15" s="54">
        <f t="shared" si="17"/>
        <v>0</v>
      </c>
      <c r="CG15" s="54">
        <f t="shared" si="17"/>
        <v>0</v>
      </c>
      <c r="CH15" s="54">
        <f t="shared" si="17"/>
        <v>0</v>
      </c>
      <c r="CI15" s="54">
        <f t="shared" si="17"/>
        <v>0</v>
      </c>
      <c r="CJ15" s="54">
        <f t="shared" si="17"/>
        <v>0</v>
      </c>
    </row>
    <row r="16" spans="1:88" ht="15.75" thickBot="1" x14ac:dyDescent="0.3">
      <c r="A16" s="257"/>
      <c r="B16" s="58"/>
      <c r="C16" s="49" t="str">
        <f>IF(C15=C5,"Match", "ERROR")</f>
        <v>Match</v>
      </c>
      <c r="D16" s="49" t="str">
        <f t="shared" ref="D16:AH16" si="18">IF(D15=D5,"Match", "ERROR")</f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18"/>
        <v>Match</v>
      </c>
      <c r="H16" s="49" t="str">
        <f t="shared" si="18"/>
        <v>Match</v>
      </c>
      <c r="I16" s="49" t="str">
        <f t="shared" si="18"/>
        <v>Match</v>
      </c>
      <c r="J16" s="49" t="str">
        <f t="shared" si="18"/>
        <v>Match</v>
      </c>
      <c r="K16" s="49" t="str">
        <f t="shared" si="18"/>
        <v>Match</v>
      </c>
      <c r="L16" s="49" t="str">
        <f t="shared" si="18"/>
        <v>Match</v>
      </c>
      <c r="M16" s="49" t="str">
        <f t="shared" si="18"/>
        <v>Match</v>
      </c>
      <c r="N16" s="49" t="str">
        <f t="shared" si="18"/>
        <v>Match</v>
      </c>
      <c r="O16" s="49" t="str">
        <f t="shared" si="18"/>
        <v>Match</v>
      </c>
      <c r="P16" s="49" t="str">
        <f t="shared" si="18"/>
        <v>Match</v>
      </c>
      <c r="Q16" s="49" t="str">
        <f t="shared" si="18"/>
        <v>Match</v>
      </c>
      <c r="R16" s="49" t="str">
        <f t="shared" si="18"/>
        <v>Match</v>
      </c>
      <c r="S16" s="49" t="str">
        <f t="shared" si="18"/>
        <v>Match</v>
      </c>
      <c r="T16" s="49" t="str">
        <f t="shared" si="18"/>
        <v>Match</v>
      </c>
      <c r="U16" s="49" t="str">
        <f t="shared" si="18"/>
        <v>Match</v>
      </c>
      <c r="V16" s="49" t="str">
        <f t="shared" si="18"/>
        <v>Match</v>
      </c>
      <c r="W16" s="49" t="str">
        <f t="shared" si="18"/>
        <v>Match</v>
      </c>
      <c r="X16" s="49" t="str">
        <f t="shared" si="18"/>
        <v>Match</v>
      </c>
      <c r="Y16" s="49" t="str">
        <f t="shared" si="18"/>
        <v>Match</v>
      </c>
      <c r="Z16" s="49" t="str">
        <f t="shared" si="18"/>
        <v>Match</v>
      </c>
      <c r="AA16" s="49" t="str">
        <f t="shared" si="18"/>
        <v>Match</v>
      </c>
      <c r="AB16" s="49" t="str">
        <f t="shared" si="18"/>
        <v>Match</v>
      </c>
      <c r="AC16" s="49" t="str">
        <f t="shared" si="18"/>
        <v>Match</v>
      </c>
      <c r="AD16" s="49" t="str">
        <f t="shared" si="18"/>
        <v>Match</v>
      </c>
      <c r="AE16" s="49" t="str">
        <f t="shared" si="18"/>
        <v>Match</v>
      </c>
      <c r="AF16" s="49" t="str">
        <f t="shared" si="18"/>
        <v>Match</v>
      </c>
      <c r="AG16" s="49" t="str">
        <f t="shared" si="18"/>
        <v>Match</v>
      </c>
      <c r="AH16" s="49" t="str">
        <f t="shared" si="18"/>
        <v>Match</v>
      </c>
      <c r="AI16" s="49" t="str">
        <f t="shared" ref="AI16:BN16" si="19">IF(AI15=AI5,"Match", "ERROR")</f>
        <v>Match</v>
      </c>
      <c r="AJ16" s="49" t="str">
        <f t="shared" si="19"/>
        <v>Match</v>
      </c>
      <c r="AK16" s="49" t="str">
        <f t="shared" si="19"/>
        <v>Match</v>
      </c>
      <c r="AL16" s="49" t="str">
        <f t="shared" si="19"/>
        <v>Match</v>
      </c>
      <c r="AM16" s="49" t="str">
        <f t="shared" si="19"/>
        <v>Match</v>
      </c>
      <c r="AN16" s="49" t="str">
        <f t="shared" si="19"/>
        <v>Match</v>
      </c>
      <c r="AO16" s="49" t="str">
        <f t="shared" si="19"/>
        <v>Match</v>
      </c>
      <c r="AP16" s="49" t="str">
        <f t="shared" si="19"/>
        <v>Match</v>
      </c>
      <c r="AQ16" s="49" t="str">
        <f t="shared" si="19"/>
        <v>Match</v>
      </c>
      <c r="AR16" s="49" t="str">
        <f t="shared" si="19"/>
        <v>Match</v>
      </c>
      <c r="AS16" s="49" t="str">
        <f t="shared" si="19"/>
        <v>Match</v>
      </c>
      <c r="AT16" s="49" t="str">
        <f t="shared" si="19"/>
        <v>Match</v>
      </c>
      <c r="AU16" s="49" t="str">
        <f t="shared" si="19"/>
        <v>Match</v>
      </c>
      <c r="AV16" s="49" t="str">
        <f t="shared" si="19"/>
        <v>Match</v>
      </c>
      <c r="AW16" s="49" t="str">
        <f t="shared" si="19"/>
        <v>Match</v>
      </c>
      <c r="AX16" s="49" t="str">
        <f t="shared" si="19"/>
        <v>Match</v>
      </c>
      <c r="AY16" s="49" t="str">
        <f t="shared" si="19"/>
        <v>Match</v>
      </c>
      <c r="AZ16" s="49" t="str">
        <f t="shared" si="19"/>
        <v>Match</v>
      </c>
      <c r="BA16" s="49" t="str">
        <f t="shared" si="19"/>
        <v>Match</v>
      </c>
      <c r="BB16" s="49" t="str">
        <f t="shared" si="19"/>
        <v>Match</v>
      </c>
      <c r="BC16" s="49" t="str">
        <f t="shared" si="19"/>
        <v>Match</v>
      </c>
      <c r="BD16" s="49" t="str">
        <f t="shared" si="19"/>
        <v>Match</v>
      </c>
      <c r="BE16" s="49" t="str">
        <f t="shared" si="19"/>
        <v>Match</v>
      </c>
      <c r="BF16" s="49" t="str">
        <f t="shared" si="19"/>
        <v>Match</v>
      </c>
      <c r="BG16" s="49" t="str">
        <f t="shared" si="19"/>
        <v>Match</v>
      </c>
      <c r="BH16" s="49" t="str">
        <f t="shared" si="19"/>
        <v>Match</v>
      </c>
      <c r="BI16" s="49" t="str">
        <f t="shared" si="19"/>
        <v>Match</v>
      </c>
      <c r="BJ16" s="49" t="str">
        <f t="shared" si="19"/>
        <v>Match</v>
      </c>
      <c r="BK16" s="49" t="str">
        <f t="shared" si="19"/>
        <v>Match</v>
      </c>
      <c r="BL16" s="49" t="str">
        <f t="shared" si="19"/>
        <v>Match</v>
      </c>
      <c r="BM16" s="49" t="str">
        <f t="shared" si="19"/>
        <v>Match</v>
      </c>
      <c r="BN16" s="49" t="str">
        <f t="shared" si="19"/>
        <v>Match</v>
      </c>
      <c r="BO16" s="49" t="str">
        <f t="shared" ref="BO16:CJ16" si="20">IF(BO15=BO5,"Match", "ERROR")</f>
        <v>Match</v>
      </c>
      <c r="BP16" s="49" t="str">
        <f t="shared" si="20"/>
        <v>Match</v>
      </c>
      <c r="BQ16" s="49" t="str">
        <f t="shared" si="20"/>
        <v>Match</v>
      </c>
      <c r="BR16" s="49" t="str">
        <f t="shared" si="20"/>
        <v>Match</v>
      </c>
      <c r="BS16" s="49" t="str">
        <f t="shared" si="20"/>
        <v>Match</v>
      </c>
      <c r="BT16" s="49" t="str">
        <f t="shared" si="20"/>
        <v>Match</v>
      </c>
      <c r="BU16" s="49" t="str">
        <f t="shared" si="20"/>
        <v>Match</v>
      </c>
      <c r="BV16" s="49" t="str">
        <f t="shared" si="20"/>
        <v>Match</v>
      </c>
      <c r="BW16" s="49" t="str">
        <f t="shared" si="20"/>
        <v>Match</v>
      </c>
      <c r="BX16" s="49" t="str">
        <f t="shared" si="20"/>
        <v>Match</v>
      </c>
      <c r="BY16" s="49" t="str">
        <f t="shared" si="20"/>
        <v>Match</v>
      </c>
      <c r="BZ16" s="49" t="str">
        <f t="shared" si="20"/>
        <v>Match</v>
      </c>
      <c r="CA16" s="49" t="str">
        <f t="shared" si="20"/>
        <v>Match</v>
      </c>
      <c r="CB16" s="49" t="str">
        <f t="shared" si="20"/>
        <v>Match</v>
      </c>
      <c r="CC16" s="49" t="str">
        <f t="shared" si="20"/>
        <v>Match</v>
      </c>
      <c r="CD16" s="49" t="str">
        <f t="shared" si="20"/>
        <v>Match</v>
      </c>
      <c r="CE16" s="49" t="str">
        <f t="shared" si="20"/>
        <v>Match</v>
      </c>
      <c r="CF16" s="49" t="str">
        <f t="shared" si="20"/>
        <v>Match</v>
      </c>
      <c r="CG16" s="49" t="str">
        <f t="shared" si="20"/>
        <v>Match</v>
      </c>
      <c r="CH16" s="49" t="str">
        <f t="shared" si="20"/>
        <v>Match</v>
      </c>
      <c r="CI16" s="49" t="str">
        <f t="shared" si="20"/>
        <v>Match</v>
      </c>
      <c r="CJ16" s="49" t="str">
        <f t="shared" si="20"/>
        <v>Match</v>
      </c>
    </row>
    <row r="17" spans="1:88" x14ac:dyDescent="0.25">
      <c r="A17" s="36"/>
      <c r="B17" s="160" t="s">
        <v>69</v>
      </c>
      <c r="C17" s="24"/>
      <c r="D17" s="24"/>
      <c r="E17" s="24"/>
      <c r="F17" s="24"/>
      <c r="G17" s="36"/>
      <c r="H17" s="36"/>
      <c r="I17" s="36"/>
      <c r="J17" s="36"/>
      <c r="K17" s="36"/>
    </row>
    <row r="19" spans="1:88" x14ac:dyDescent="0.25">
      <c r="B19" s="30" t="s">
        <v>35</v>
      </c>
      <c r="C19" s="29">
        <v>0</v>
      </c>
      <c r="D19" s="29">
        <v>0</v>
      </c>
      <c r="E19" s="108">
        <v>0.93297496852106088</v>
      </c>
      <c r="F19" s="108">
        <f>E19</f>
        <v>0.93297496852106088</v>
      </c>
      <c r="G19" s="108">
        <f t="shared" ref="G19:BR19" si="21">F19</f>
        <v>0.93297496852106088</v>
      </c>
      <c r="H19" s="108">
        <f t="shared" si="21"/>
        <v>0.93297496852106088</v>
      </c>
      <c r="I19" s="108">
        <f t="shared" si="21"/>
        <v>0.93297496852106088</v>
      </c>
      <c r="J19" s="108">
        <f t="shared" si="21"/>
        <v>0.93297496852106088</v>
      </c>
      <c r="K19" s="108">
        <f t="shared" si="21"/>
        <v>0.93297496852106088</v>
      </c>
      <c r="L19" s="108">
        <f t="shared" si="21"/>
        <v>0.93297496852106088</v>
      </c>
      <c r="M19" s="108">
        <f t="shared" si="21"/>
        <v>0.93297496852106088</v>
      </c>
      <c r="N19" s="108">
        <f t="shared" si="21"/>
        <v>0.93297496852106088</v>
      </c>
      <c r="O19" s="108">
        <f t="shared" si="21"/>
        <v>0.93297496852106088</v>
      </c>
      <c r="P19" s="108">
        <f t="shared" si="21"/>
        <v>0.93297496852106088</v>
      </c>
      <c r="Q19" s="108">
        <f t="shared" si="21"/>
        <v>0.93297496852106088</v>
      </c>
      <c r="R19" s="108">
        <f t="shared" si="21"/>
        <v>0.93297496852106088</v>
      </c>
      <c r="S19" s="108">
        <f t="shared" si="21"/>
        <v>0.93297496852106088</v>
      </c>
      <c r="T19" s="108">
        <f t="shared" si="21"/>
        <v>0.93297496852106088</v>
      </c>
      <c r="U19" s="108">
        <f t="shared" si="21"/>
        <v>0.93297496852106088</v>
      </c>
      <c r="V19" s="108">
        <f t="shared" si="21"/>
        <v>0.93297496852106088</v>
      </c>
      <c r="W19" s="108">
        <f t="shared" si="21"/>
        <v>0.93297496852106088</v>
      </c>
      <c r="X19" s="108">
        <f t="shared" si="21"/>
        <v>0.93297496852106088</v>
      </c>
      <c r="Y19" s="108">
        <f t="shared" si="21"/>
        <v>0.93297496852106088</v>
      </c>
      <c r="Z19" s="108">
        <f t="shared" si="21"/>
        <v>0.93297496852106088</v>
      </c>
      <c r="AA19" s="108">
        <f t="shared" si="21"/>
        <v>0.93297496852106088</v>
      </c>
      <c r="AB19" s="108">
        <f t="shared" si="21"/>
        <v>0.93297496852106088</v>
      </c>
      <c r="AC19" s="108">
        <f t="shared" si="21"/>
        <v>0.93297496852106088</v>
      </c>
      <c r="AD19" s="108">
        <f t="shared" si="21"/>
        <v>0.93297496852106088</v>
      </c>
      <c r="AE19" s="108">
        <f t="shared" si="21"/>
        <v>0.93297496852106088</v>
      </c>
      <c r="AF19" s="108">
        <f t="shared" si="21"/>
        <v>0.93297496852106088</v>
      </c>
      <c r="AG19" s="108">
        <f t="shared" si="21"/>
        <v>0.93297496852106088</v>
      </c>
      <c r="AH19" s="108">
        <f t="shared" si="21"/>
        <v>0.93297496852106088</v>
      </c>
      <c r="AI19" s="108">
        <f t="shared" si="21"/>
        <v>0.93297496852106088</v>
      </c>
      <c r="AJ19" s="108">
        <f t="shared" si="21"/>
        <v>0.93297496852106088</v>
      </c>
      <c r="AK19" s="108">
        <f t="shared" si="21"/>
        <v>0.93297496852106088</v>
      </c>
      <c r="AL19" s="108">
        <f t="shared" si="21"/>
        <v>0.93297496852106088</v>
      </c>
      <c r="AM19" s="108">
        <f t="shared" si="21"/>
        <v>0.93297496852106088</v>
      </c>
      <c r="AN19" s="108">
        <f t="shared" si="21"/>
        <v>0.93297496852106088</v>
      </c>
      <c r="AO19" s="108">
        <f t="shared" si="21"/>
        <v>0.93297496852106088</v>
      </c>
      <c r="AP19" s="108">
        <f t="shared" si="21"/>
        <v>0.93297496852106088</v>
      </c>
      <c r="AQ19" s="108">
        <f t="shared" si="21"/>
        <v>0.93297496852106088</v>
      </c>
      <c r="AR19" s="108">
        <f t="shared" si="21"/>
        <v>0.93297496852106088</v>
      </c>
      <c r="AS19" s="108">
        <f t="shared" si="21"/>
        <v>0.93297496852106088</v>
      </c>
      <c r="AT19" s="108">
        <f t="shared" si="21"/>
        <v>0.93297496852106088</v>
      </c>
      <c r="AU19" s="108">
        <f t="shared" si="21"/>
        <v>0.93297496852106088</v>
      </c>
      <c r="AV19" s="108">
        <f t="shared" si="21"/>
        <v>0.93297496852106088</v>
      </c>
      <c r="AW19" s="108">
        <f t="shared" si="21"/>
        <v>0.93297496852106088</v>
      </c>
      <c r="AX19" s="108">
        <f t="shared" si="21"/>
        <v>0.93297496852106088</v>
      </c>
      <c r="AY19" s="108">
        <f t="shared" si="21"/>
        <v>0.93297496852106088</v>
      </c>
      <c r="AZ19" s="108">
        <f t="shared" si="21"/>
        <v>0.93297496852106088</v>
      </c>
      <c r="BA19" s="108">
        <f t="shared" si="21"/>
        <v>0.93297496852106088</v>
      </c>
      <c r="BB19" s="108">
        <f t="shared" si="21"/>
        <v>0.93297496852106088</v>
      </c>
      <c r="BC19" s="108">
        <f t="shared" si="21"/>
        <v>0.93297496852106088</v>
      </c>
      <c r="BD19" s="108">
        <f t="shared" si="21"/>
        <v>0.93297496852106088</v>
      </c>
      <c r="BE19" s="108">
        <f t="shared" si="21"/>
        <v>0.93297496852106088</v>
      </c>
      <c r="BF19" s="108">
        <f t="shared" si="21"/>
        <v>0.93297496852106088</v>
      </c>
      <c r="BG19" s="108">
        <f t="shared" si="21"/>
        <v>0.93297496852106088</v>
      </c>
      <c r="BH19" s="108">
        <f t="shared" si="21"/>
        <v>0.93297496852106088</v>
      </c>
      <c r="BI19" s="108">
        <f t="shared" si="21"/>
        <v>0.93297496852106088</v>
      </c>
      <c r="BJ19" s="108">
        <f t="shared" si="21"/>
        <v>0.93297496852106088</v>
      </c>
      <c r="BK19" s="108">
        <f t="shared" si="21"/>
        <v>0.93297496852106088</v>
      </c>
      <c r="BL19" s="108">
        <f t="shared" si="21"/>
        <v>0.93297496852106088</v>
      </c>
      <c r="BM19" s="108">
        <f t="shared" si="21"/>
        <v>0.93297496852106088</v>
      </c>
      <c r="BN19" s="108">
        <f t="shared" si="21"/>
        <v>0.93297496852106088</v>
      </c>
      <c r="BO19" s="108">
        <f t="shared" si="21"/>
        <v>0.93297496852106088</v>
      </c>
      <c r="BP19" s="108">
        <f t="shared" si="21"/>
        <v>0.93297496852106088</v>
      </c>
      <c r="BQ19" s="108">
        <f t="shared" si="21"/>
        <v>0.93297496852106088</v>
      </c>
      <c r="BR19" s="108">
        <f t="shared" si="21"/>
        <v>0.93297496852106088</v>
      </c>
      <c r="BS19" s="108">
        <f t="shared" ref="BS19:CJ19" si="22">BR19</f>
        <v>0.93297496852106088</v>
      </c>
      <c r="BT19" s="108">
        <f t="shared" si="22"/>
        <v>0.93297496852106088</v>
      </c>
      <c r="BU19" s="108">
        <f t="shared" si="22"/>
        <v>0.93297496852106088</v>
      </c>
      <c r="BV19" s="108">
        <f t="shared" si="22"/>
        <v>0.93297496852106088</v>
      </c>
      <c r="BW19" s="108">
        <f t="shared" si="22"/>
        <v>0.93297496852106088</v>
      </c>
      <c r="BX19" s="108">
        <f t="shared" si="22"/>
        <v>0.93297496852106088</v>
      </c>
      <c r="BY19" s="108">
        <f t="shared" si="22"/>
        <v>0.93297496852106088</v>
      </c>
      <c r="BZ19" s="108">
        <f t="shared" si="22"/>
        <v>0.93297496852106088</v>
      </c>
      <c r="CA19" s="108">
        <f t="shared" si="22"/>
        <v>0.93297496852106088</v>
      </c>
      <c r="CB19" s="108">
        <f t="shared" si="22"/>
        <v>0.93297496852106088</v>
      </c>
      <c r="CC19" s="108">
        <f t="shared" si="22"/>
        <v>0.93297496852106088</v>
      </c>
      <c r="CD19" s="108">
        <f t="shared" si="22"/>
        <v>0.93297496852106088</v>
      </c>
      <c r="CE19" s="108">
        <f t="shared" si="22"/>
        <v>0.93297496852106088</v>
      </c>
      <c r="CF19" s="108">
        <f t="shared" si="22"/>
        <v>0.93297496852106088</v>
      </c>
      <c r="CG19" s="108">
        <f t="shared" si="22"/>
        <v>0.93297496852106088</v>
      </c>
      <c r="CH19" s="108">
        <f t="shared" si="22"/>
        <v>0.93297496852106088</v>
      </c>
      <c r="CI19" s="108">
        <f t="shared" si="22"/>
        <v>0.93297496852106088</v>
      </c>
      <c r="CJ19" s="108">
        <f t="shared" si="22"/>
        <v>0.93297496852106088</v>
      </c>
    </row>
    <row r="20" spans="1:88" x14ac:dyDescent="0.25">
      <c r="C20" s="24"/>
      <c r="D20" s="1"/>
      <c r="E20" s="1"/>
      <c r="F20" s="36"/>
      <c r="G20" s="1"/>
      <c r="H20" s="1"/>
      <c r="I20" s="1"/>
      <c r="J20" s="1"/>
      <c r="K20" s="1"/>
      <c r="L20" s="1"/>
      <c r="M20" s="1"/>
      <c r="N20" s="1"/>
      <c r="AX20" s="176" t="s">
        <v>109</v>
      </c>
      <c r="AY20" s="196">
        <f>SUM(C5:BA5)</f>
        <v>2152514.79</v>
      </c>
      <c r="AZ20" s="176" t="s">
        <v>110</v>
      </c>
      <c r="BA20" s="196">
        <f>SUM(C23:BA32,C35:BA47,C50:BA62,C65:BA77,C80:BA92)</f>
        <v>2152514.7346612914</v>
      </c>
      <c r="CI20" s="6"/>
      <c r="CJ20" s="6"/>
    </row>
    <row r="21" spans="1:88" ht="24" customHeight="1" thickBot="1" x14ac:dyDescent="0.4">
      <c r="A21" s="62"/>
      <c r="B21" s="62"/>
      <c r="C21" s="255" t="s">
        <v>66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AP21" s="13"/>
      <c r="CI21" s="6"/>
      <c r="CJ21" s="6"/>
    </row>
    <row r="22" spans="1:88" ht="15.75" x14ac:dyDescent="0.25">
      <c r="A22" s="20"/>
      <c r="B22" s="66" t="s">
        <v>31</v>
      </c>
      <c r="C22" s="16">
        <v>42370</v>
      </c>
      <c r="D22" s="16">
        <v>42401</v>
      </c>
      <c r="E22" s="14">
        <v>42430</v>
      </c>
      <c r="F22" s="41">
        <v>42461</v>
      </c>
      <c r="G22" s="47">
        <v>42491</v>
      </c>
      <c r="H22" s="14">
        <v>42522</v>
      </c>
      <c r="I22" s="14">
        <v>42552</v>
      </c>
      <c r="J22" s="14">
        <v>42583</v>
      </c>
      <c r="K22" s="14">
        <v>42614</v>
      </c>
      <c r="L22" s="14">
        <v>42644</v>
      </c>
      <c r="M22" s="14">
        <v>42675</v>
      </c>
      <c r="N22" s="14">
        <v>42705</v>
      </c>
      <c r="O22" s="14">
        <v>42736</v>
      </c>
      <c r="P22" s="14">
        <v>42767</v>
      </c>
      <c r="Q22" s="15">
        <v>42795</v>
      </c>
      <c r="R22" s="15">
        <v>42826</v>
      </c>
      <c r="S22" s="15">
        <v>42856</v>
      </c>
      <c r="T22" s="15">
        <v>42887</v>
      </c>
      <c r="U22" s="15">
        <v>42917</v>
      </c>
      <c r="V22" s="15">
        <v>42948</v>
      </c>
      <c r="W22" s="15">
        <v>42979</v>
      </c>
      <c r="X22" s="15">
        <v>43009</v>
      </c>
      <c r="Y22" s="15">
        <v>43040</v>
      </c>
      <c r="Z22" s="15">
        <v>43070</v>
      </c>
      <c r="AA22" s="15">
        <v>43101</v>
      </c>
      <c r="AB22" s="15">
        <v>43132</v>
      </c>
      <c r="AC22" s="16">
        <v>43160</v>
      </c>
      <c r="AD22" s="16">
        <v>43191</v>
      </c>
      <c r="AE22" s="16">
        <v>43221</v>
      </c>
      <c r="AF22" s="16">
        <v>43252</v>
      </c>
      <c r="AG22" s="16">
        <v>43282</v>
      </c>
      <c r="AH22" s="16">
        <v>43313</v>
      </c>
      <c r="AI22" s="16">
        <v>43344</v>
      </c>
      <c r="AJ22" s="16">
        <v>43374</v>
      </c>
      <c r="AK22" s="16">
        <v>43405</v>
      </c>
      <c r="AL22" s="16">
        <v>43435</v>
      </c>
      <c r="AM22" s="16">
        <v>43466</v>
      </c>
      <c r="AN22" s="16">
        <v>43497</v>
      </c>
      <c r="AO22" s="14">
        <v>43525</v>
      </c>
      <c r="AP22" s="14">
        <v>43556</v>
      </c>
      <c r="AQ22" s="14">
        <v>43586</v>
      </c>
      <c r="AR22" s="14">
        <v>43617</v>
      </c>
      <c r="AS22" s="14">
        <v>43647</v>
      </c>
      <c r="AT22" s="14">
        <v>43678</v>
      </c>
      <c r="AU22" s="14">
        <v>43709</v>
      </c>
      <c r="AV22" s="14">
        <v>43739</v>
      </c>
      <c r="AW22" s="14">
        <v>43770</v>
      </c>
      <c r="AX22" s="14">
        <v>43800</v>
      </c>
      <c r="AY22" s="14">
        <v>43831</v>
      </c>
      <c r="AZ22" s="14">
        <v>43862</v>
      </c>
      <c r="BA22" s="15">
        <v>43891</v>
      </c>
      <c r="BB22" s="15">
        <v>43922</v>
      </c>
      <c r="BC22" s="15">
        <v>43952</v>
      </c>
      <c r="BD22" s="15">
        <v>43983</v>
      </c>
      <c r="BE22" s="15">
        <v>44013</v>
      </c>
      <c r="BF22" s="15">
        <v>44044</v>
      </c>
      <c r="BG22" s="15">
        <v>44075</v>
      </c>
      <c r="BH22" s="15">
        <v>44105</v>
      </c>
      <c r="BI22" s="15">
        <v>44136</v>
      </c>
      <c r="BJ22" s="15">
        <v>44166</v>
      </c>
      <c r="BK22" s="15">
        <v>44197</v>
      </c>
      <c r="BL22" s="15">
        <v>44228</v>
      </c>
      <c r="BM22" s="16">
        <v>44256</v>
      </c>
      <c r="BN22" s="16">
        <v>44287</v>
      </c>
      <c r="BO22" s="16">
        <v>44317</v>
      </c>
      <c r="BP22" s="16">
        <v>44348</v>
      </c>
      <c r="BQ22" s="16">
        <v>44378</v>
      </c>
      <c r="BR22" s="16">
        <v>44409</v>
      </c>
      <c r="BS22" s="16">
        <v>44440</v>
      </c>
      <c r="BT22" s="16">
        <v>44470</v>
      </c>
      <c r="BU22" s="16">
        <v>44501</v>
      </c>
      <c r="BV22" s="16">
        <v>44531</v>
      </c>
      <c r="BW22" s="16">
        <v>44562</v>
      </c>
      <c r="BX22" s="16">
        <v>44593</v>
      </c>
      <c r="BY22" s="14">
        <v>44621</v>
      </c>
      <c r="BZ22" s="14">
        <v>44652</v>
      </c>
      <c r="CA22" s="14">
        <v>44682</v>
      </c>
      <c r="CB22" s="14">
        <v>44713</v>
      </c>
      <c r="CC22" s="14">
        <v>44743</v>
      </c>
      <c r="CD22" s="14">
        <v>44774</v>
      </c>
      <c r="CE22" s="14">
        <v>44805</v>
      </c>
      <c r="CF22" s="14">
        <v>44835</v>
      </c>
      <c r="CG22" s="14">
        <v>44866</v>
      </c>
      <c r="CH22" s="14">
        <v>44896</v>
      </c>
      <c r="CI22" s="14">
        <v>44927</v>
      </c>
      <c r="CJ22" s="14">
        <v>44958</v>
      </c>
    </row>
    <row r="23" spans="1:88" ht="15" customHeight="1" x14ac:dyDescent="0.25">
      <c r="A23" s="245" t="s">
        <v>28</v>
      </c>
      <c r="B23" s="37" t="s">
        <v>6</v>
      </c>
      <c r="C23" s="11">
        <f>IF('KWh (Cumulative) LI'!C23=0,0,((('KWh (Monthly) ENTRY LI'!C23*0.5)-'Rebasing adj LI'!C13)*C95)*C$19*C$124)</f>
        <v>0</v>
      </c>
      <c r="D23" s="11">
        <f>IF('KWh (Cumulative) LI'!D23=0,0,((('KWh (Monthly) ENTRY LI'!D23*0.5)+'KWh (Cumulative) LI'!C23-'Rebasing adj LI'!D13)*D95)*D$19*D$124)</f>
        <v>0</v>
      </c>
      <c r="E23" s="11">
        <f>IF('KWh (Cumulative) LI'!E23=0,0,((('KWh (Monthly) ENTRY LI'!E23*0.5)+'KWh (Cumulative) LI'!D23-'Rebasing adj LI'!E13)*E95)*E$19*E$124)</f>
        <v>0</v>
      </c>
      <c r="F23" s="11">
        <f>IF('KWh (Cumulative) LI'!F23=0,0,((('KWh (Monthly) ENTRY LI'!F23*0.5)+'KWh (Cumulative) LI'!E23-'Rebasing adj LI'!F13)*F95)*F$19*F$124)</f>
        <v>0</v>
      </c>
      <c r="G23" s="11">
        <f>IF('KWh (Cumulative) LI'!G23=0,0,((('KWh (Monthly) ENTRY LI'!G23*0.5)+'KWh (Cumulative) LI'!F23-'Rebasing adj LI'!G13)*G95)*G$19*G$124)</f>
        <v>0</v>
      </c>
      <c r="H23" s="11">
        <f>IF('KWh (Cumulative) LI'!H23=0,0,((('KWh (Monthly) ENTRY LI'!H23*0.5)+'KWh (Cumulative) LI'!G23-'Rebasing adj LI'!H13)*H95)*H$19*H$124)</f>
        <v>0</v>
      </c>
      <c r="I23" s="11">
        <f>IF('KWh (Cumulative) LI'!I23=0,0,((('KWh (Monthly) ENTRY LI'!I23*0.5)+'KWh (Cumulative) LI'!H23-'Rebasing adj LI'!I13)*I95)*I$19*I$124)</f>
        <v>0</v>
      </c>
      <c r="J23" s="11">
        <f>IF('KWh (Cumulative) LI'!J23=0,0,((('KWh (Monthly) ENTRY LI'!J23*0.5)+'KWh (Cumulative) LI'!I23-'Rebasing adj LI'!J13)*J95)*J$19*J$124)</f>
        <v>0</v>
      </c>
      <c r="K23" s="11">
        <f>IF('KWh (Cumulative) LI'!K23=0,0,((('KWh (Monthly) ENTRY LI'!K23*0.5)+'KWh (Cumulative) LI'!J23-'Rebasing adj LI'!K13)*K95)*K$19*K$124)</f>
        <v>0</v>
      </c>
      <c r="L23" s="11">
        <f>IF('KWh (Cumulative) LI'!L23=0,0,((('KWh (Monthly) ENTRY LI'!L23*0.5)+'KWh (Cumulative) LI'!K23-'Rebasing adj LI'!L13)*L95)*L$19*L$124)</f>
        <v>0</v>
      </c>
      <c r="M23" s="11">
        <f>IF('KWh (Cumulative) LI'!M23=0,0,((('KWh (Monthly) ENTRY LI'!M23*0.5)+'KWh (Cumulative) LI'!L23-'Rebasing adj LI'!M13)*M95)*M$19*M$124)</f>
        <v>0</v>
      </c>
      <c r="N23" s="11">
        <f>IF('KWh (Cumulative) LI'!N23=0,0,((('KWh (Monthly) ENTRY LI'!N23*0.5)+'KWh (Cumulative) LI'!M23-'Rebasing adj LI'!N13)*N95)*N$19*N$124)</f>
        <v>0</v>
      </c>
      <c r="O23" s="11">
        <f>IF('KWh (Cumulative) LI'!O23=0,0,((('KWh (Monthly) ENTRY LI'!O23*0.5)+'KWh (Cumulative) LI'!N23-'Rebasing adj LI'!O13)*O95)*O$19*O$124)</f>
        <v>0</v>
      </c>
      <c r="P23" s="11">
        <f>IF('KWh (Cumulative) LI'!P23=0,0,((('KWh (Monthly) ENTRY LI'!P23*0.5)+'KWh (Cumulative) LI'!O23-'Rebasing adj LI'!P13)*P95)*P$19*P$124)</f>
        <v>0</v>
      </c>
      <c r="Q23" s="11">
        <f>IF('KWh (Cumulative) LI'!Q23=0,0,((('KWh (Monthly) ENTRY LI'!Q23*0.5)+'KWh (Cumulative) LI'!P23-'Rebasing adj LI'!Q13)*Q95)*Q$19*Q$124)</f>
        <v>0</v>
      </c>
      <c r="R23" s="11">
        <f>IF('KWh (Cumulative) LI'!R23=0,0,((('KWh (Monthly) ENTRY LI'!R23*0.5)+'KWh (Cumulative) LI'!Q23-'Rebasing adj LI'!R13)*R95)*R$19*R$124)</f>
        <v>0</v>
      </c>
      <c r="S23" s="11">
        <f>IF('KWh (Cumulative) LI'!S23=0,0,((('KWh (Monthly) ENTRY LI'!S23*0.5)+'KWh (Cumulative) LI'!R23-'Rebasing adj LI'!S13)*S95)*S$19*S$124)</f>
        <v>0</v>
      </c>
      <c r="T23" s="11">
        <f>IF('KWh (Cumulative) LI'!T23=0,0,((('KWh (Monthly) ENTRY LI'!T23*0.5)+'KWh (Cumulative) LI'!S23-'Rebasing adj LI'!T13)*T95)*T$19*T$124)</f>
        <v>0</v>
      </c>
      <c r="U23" s="11">
        <f>IF('KWh (Cumulative) LI'!U23=0,0,((('KWh (Monthly) ENTRY LI'!U23*0.5)+'KWh (Cumulative) LI'!T23-'Rebasing adj LI'!U13)*U95)*U$19*U$124)</f>
        <v>0</v>
      </c>
      <c r="V23" s="11">
        <f>IF('KWh (Cumulative) LI'!V23=0,0,((('KWh (Monthly) ENTRY LI'!V23*0.5)+'KWh (Cumulative) LI'!U23-'Rebasing adj LI'!V13)*V95)*V$19*V$124)</f>
        <v>0</v>
      </c>
      <c r="W23" s="11">
        <f>IF('KWh (Cumulative) LI'!W23=0,0,((('KWh (Monthly) ENTRY LI'!W23*0.5)+'KWh (Cumulative) LI'!V23-'Rebasing adj LI'!W13)*W95)*W$19*W$124)</f>
        <v>0</v>
      </c>
      <c r="X23" s="11">
        <f>IF('KWh (Cumulative) LI'!X23=0,0,((('KWh (Monthly) ENTRY LI'!X23*0.5)+'KWh (Cumulative) LI'!W23-'Rebasing adj LI'!X13)*X95)*X$19*X$124)</f>
        <v>0</v>
      </c>
      <c r="Y23" s="11">
        <f>IF('KWh (Cumulative) LI'!Y23=0,0,((('KWh (Monthly) ENTRY LI'!Y23*0.5)+'KWh (Cumulative) LI'!X23-'Rebasing adj LI'!Y13)*Y95)*Y$19*Y$124)</f>
        <v>0</v>
      </c>
      <c r="Z23" s="11">
        <f>IF('KWh (Cumulative) LI'!Z23=0,0,((('KWh (Monthly) ENTRY LI'!Z23*0.5)+'KWh (Cumulative) LI'!Y23-'Rebasing adj LI'!Z13)*Z95)*Z$19*Z$124)</f>
        <v>0</v>
      </c>
      <c r="AA23" s="11">
        <f>IF('KWh (Cumulative) LI'!AA23=0,0,((('KWh (Monthly) ENTRY LI'!AA23*0.5)+'KWh (Cumulative) LI'!Z23-'Rebasing adj LI'!AA13)*AA95)*AA$19*AA$124)</f>
        <v>0</v>
      </c>
      <c r="AB23" s="11">
        <f>IF('KWh (Cumulative) LI'!AB23=0,0,((('KWh (Monthly) ENTRY LI'!AB23*0.5)+'KWh (Cumulative) LI'!AA23-'Rebasing adj LI'!AB13)*AB95)*AB$19*AB$124)</f>
        <v>0</v>
      </c>
      <c r="AC23" s="11">
        <f>IF('KWh (Cumulative) LI'!AC23=0,0,((('KWh (Monthly) ENTRY LI'!AC23*0.5)+'KWh (Cumulative) LI'!AB23-'Rebasing adj LI'!AC13)*AC95)*AC$19*AC$124)</f>
        <v>0</v>
      </c>
      <c r="AD23" s="11">
        <f>IF('KWh (Cumulative) LI'!AD23=0,0,((('KWh (Monthly) ENTRY LI'!AD23*0.5)+'KWh (Cumulative) LI'!AC23-'Rebasing adj LI'!AD13)*AD95)*AD$19*AD$124)</f>
        <v>0</v>
      </c>
      <c r="AE23" s="11">
        <f>IF('KWh (Cumulative) LI'!AE23=0,0,((('KWh (Monthly) ENTRY LI'!AE23*0.5)+'KWh (Cumulative) LI'!AD23-'Rebasing adj LI'!AE13)*AE95)*AE$19*AE$124)</f>
        <v>0</v>
      </c>
      <c r="AF23" s="11">
        <f>IF('KWh (Cumulative) LI'!AF23=0,0,((('KWh (Monthly) ENTRY LI'!AF23*0.5)+'KWh (Cumulative) LI'!AE23-'Rebasing adj LI'!AF13)*AF95)*AF$19*AF$124)</f>
        <v>0</v>
      </c>
      <c r="AG23" s="11">
        <f>IF('KWh (Cumulative) LI'!AG23=0,0,((('KWh (Monthly) ENTRY LI'!AG23*0.5)+'KWh (Cumulative) LI'!AF23-'Rebasing adj LI'!AG13)*AG95)*AG$19*AG$124)</f>
        <v>0</v>
      </c>
      <c r="AH23" s="11">
        <f>IF('KWh (Cumulative) LI'!AH23=0,0,((('KWh (Monthly) ENTRY LI'!AH23*0.5)+'KWh (Cumulative) LI'!AG23-'Rebasing adj LI'!AH13)*AH95)*AH$19*AH$124)</f>
        <v>0</v>
      </c>
      <c r="AI23" s="11">
        <f>IF('KWh (Cumulative) LI'!AI23=0,0,((('KWh (Monthly) ENTRY LI'!AI23*0.5)+'KWh (Cumulative) LI'!AH23-'Rebasing adj LI'!AI13)*AI95)*AI$19*AI$124)</f>
        <v>0</v>
      </c>
      <c r="AJ23" s="11">
        <f>IF('KWh (Cumulative) LI'!AJ23=0,0,((('KWh (Monthly) ENTRY LI'!AJ23*0.5)+'KWh (Cumulative) LI'!AI23-'Rebasing adj LI'!AJ13)*AJ95)*AJ$19*AJ$124)</f>
        <v>0</v>
      </c>
      <c r="AK23" s="11">
        <f>IF('KWh (Cumulative) LI'!AK23=0,0,((('KWh (Monthly) ENTRY LI'!AK23*0.5)+'KWh (Cumulative) LI'!AJ23-'Rebasing adj LI'!AK13)*AK95)*AK$19*AK$124)</f>
        <v>0</v>
      </c>
      <c r="AL23" s="11">
        <f>IF('KWh (Cumulative) LI'!AL23=0,0,((('KWh (Monthly) ENTRY LI'!AL23*0.5)+'KWh (Cumulative) LI'!AK23-'Rebasing adj LI'!AL13)*AL95)*AL$19*AL$124)</f>
        <v>0</v>
      </c>
      <c r="AM23" s="11">
        <f>IF('KWh (Cumulative) LI'!AM23=0,0,((('KWh (Monthly) ENTRY LI'!AM23*0.5)+'KWh (Cumulative) LI'!AL23-'Rebasing adj LI'!AM13)*AM95)*AM$19*AM$124)</f>
        <v>0</v>
      </c>
      <c r="AN23" s="11">
        <f>IF('KWh (Cumulative) LI'!AN23=0,0,((('KWh (Monthly) ENTRY LI'!AN23*0.5)+'KWh (Cumulative) LI'!AM23-'Rebasing adj LI'!AN13)*AN95)*AN$19*AN$124)</f>
        <v>0</v>
      </c>
      <c r="AO23" s="11">
        <f>IF('KWh (Cumulative) LI'!AO23=0,0,((('KWh (Monthly) ENTRY LI'!AO23*0.5)+'KWh (Cumulative) LI'!AN23-'Rebasing adj LI'!AO13)*AO95)*AO$19*AO$124)</f>
        <v>0</v>
      </c>
      <c r="AP23" s="11">
        <f>IF('KWh (Cumulative) LI'!AP23=0,0,((('KWh (Monthly) ENTRY LI'!AP23*0.5)+'KWh (Cumulative) LI'!AO23-'Rebasing adj LI'!AP13)*AP95)*AP$19*AP$124)</f>
        <v>0</v>
      </c>
      <c r="AQ23" s="11">
        <f>IF('KWh (Cumulative) LI'!AQ23=0,0,((('KWh (Monthly) ENTRY LI'!AQ23*0.5)+'KWh (Cumulative) LI'!AP23-'Rebasing adj LI'!AQ13)*AQ95)*AQ$19*AQ$124)</f>
        <v>0</v>
      </c>
      <c r="AR23" s="11">
        <f>IF('KWh (Cumulative) LI'!AR23=0,0,((('KWh (Monthly) ENTRY LI'!AR23*0.5)+'KWh (Cumulative) LI'!AQ23-'Rebasing adj LI'!AR13)*AR95)*AR$19*AR$124)</f>
        <v>0</v>
      </c>
      <c r="AS23" s="11">
        <f>IF('KWh (Cumulative) LI'!AS23=0,0,((('KWh (Monthly) ENTRY LI'!AS23*0.5)+'KWh (Cumulative) LI'!AR23-'Rebasing adj LI'!AS13)*AS95)*AS$19*AS$124)</f>
        <v>0</v>
      </c>
      <c r="AT23" s="11">
        <f>IF('KWh (Cumulative) LI'!AT23=0,0,((('KWh (Monthly) ENTRY LI'!AT23*0.5)+'KWh (Cumulative) LI'!AS23-'Rebasing adj LI'!AT13)*AT95)*AT$19*AT$124)</f>
        <v>0</v>
      </c>
      <c r="AU23" s="11">
        <f>IF('KWh (Cumulative) LI'!AU23=0,0,((('KWh (Monthly) ENTRY LI'!AU23*0.5)+'KWh (Cumulative) LI'!AT23-'Rebasing adj LI'!AU13)*AU95)*AU$19*AU$124)</f>
        <v>0</v>
      </c>
      <c r="AV23" s="11">
        <f>IF('KWh (Cumulative) LI'!AV23=0,0,((('KWh (Monthly) ENTRY LI'!AV23*0.5)+'KWh (Cumulative) LI'!AU23-'Rebasing adj LI'!AV13)*AV95)*AV$19*AV$124)</f>
        <v>0</v>
      </c>
      <c r="AW23" s="11">
        <f>IF('KWh (Cumulative) LI'!AW23=0,0,((('KWh (Monthly) ENTRY LI'!AW23*0.5)+'KWh (Cumulative) LI'!AV23-'Rebasing adj LI'!AW13)*AW95)*AW$19*AW$124)</f>
        <v>0</v>
      </c>
      <c r="AX23" s="11">
        <f>IF('KWh (Cumulative) LI'!AX23=0,0,((('KWh (Monthly) ENTRY LI'!AX23*0.5)+'KWh (Cumulative) LI'!AW23-'Rebasing adj LI'!AX13)*AX95)*AX$19*AX$124)</f>
        <v>0</v>
      </c>
      <c r="AY23" s="11">
        <f>IF('KWh (Cumulative) LI'!AY23=0,0,((('KWh (Monthly) ENTRY LI'!AY23*0.5)+'KWh (Cumulative) LI'!AX23-'Rebasing adj LI'!AY13)*AY95)*AY$19*AY$124)</f>
        <v>0</v>
      </c>
      <c r="AZ23" s="11">
        <f>IF('KWh (Cumulative) LI'!AZ23=0,0,((('KWh (Monthly) ENTRY LI'!AZ23*0.5)+'KWh (Cumulative) LI'!AY23-'Rebasing adj LI'!AZ13)*AZ95)*AZ$19*AZ$124)</f>
        <v>0</v>
      </c>
      <c r="BA23" s="11">
        <f>IF('KWh (Cumulative) LI'!BA23=0,0,((('KWh (Monthly) ENTRY LI'!BA23*0.5)+'KWh (Cumulative) LI'!AZ23-'Rebasing adj LI'!BA13)*BA95)*BA$19*BA$124)</f>
        <v>0</v>
      </c>
      <c r="BB23" s="11">
        <f>IF('KWh (Cumulative) LI'!BB23=0,0,((('KWh (Monthly) ENTRY LI'!BB23*0.5)+'KWh (Cumulative) LI'!BA23-'Rebasing adj LI'!BB13)*BB95)*BB$19*BB$124)</f>
        <v>0</v>
      </c>
      <c r="BC23" s="11">
        <f>IF('KWh (Cumulative) LI'!BC23=0,0,((('KWh (Monthly) ENTRY LI'!BC23*0.5)+'KWh (Cumulative) LI'!BB23-'Rebasing adj LI'!BC13)*BC95)*BC$19*BC$124)</f>
        <v>0</v>
      </c>
      <c r="BD23" s="11">
        <f>IF('KWh (Cumulative) LI'!BD23=0,0,((('KWh (Monthly) ENTRY LI'!BD23*0.5)+'KWh (Cumulative) LI'!BC23-'Rebasing adj LI'!BD13)*BD95)*BD$19*BD$124)</f>
        <v>0</v>
      </c>
      <c r="BE23" s="11">
        <f>IF('KWh (Cumulative) LI'!BE23=0,0,((('KWh (Monthly) ENTRY LI'!BE23*0.5)+'KWh (Cumulative) LI'!BD23-'Rebasing adj LI'!BE13)*BE95)*BE$19*BE$124)</f>
        <v>0</v>
      </c>
      <c r="BF23" s="11">
        <f>IF('KWh (Cumulative) LI'!BF23=0,0,((('KWh (Monthly) ENTRY LI'!BF23*0.5)+'KWh (Cumulative) LI'!BE23-'Rebasing adj LI'!BF13)*BF95)*BF$19*BF$124)</f>
        <v>0</v>
      </c>
      <c r="BG23" s="11">
        <f>IF('KWh (Cumulative) LI'!BG23=0,0,((('KWh (Monthly) ENTRY LI'!BG23*0.5)+'KWh (Cumulative) LI'!BF23-'Rebasing adj LI'!BG13)*BG95)*BG$19*BG$124)</f>
        <v>0</v>
      </c>
      <c r="BH23" s="11">
        <f>IF('KWh (Cumulative) LI'!BH23=0,0,((('KWh (Monthly) ENTRY LI'!BH23*0.5)+'KWh (Cumulative) LI'!BG23-'Rebasing adj LI'!BH13)*BH95)*BH$19*BH$124)</f>
        <v>0</v>
      </c>
      <c r="BI23" s="11">
        <f>IF('KWh (Cumulative) LI'!BI23=0,0,((('KWh (Monthly) ENTRY LI'!BI23*0.5)+'KWh (Cumulative) LI'!BH23-'Rebasing adj LI'!BI13)*BI95)*BI$19*BI$124)</f>
        <v>0</v>
      </c>
      <c r="BJ23" s="11">
        <f>IF('KWh (Cumulative) LI'!BJ23=0,0,((('KWh (Monthly) ENTRY LI'!BJ23*0.5)+'KWh (Cumulative) LI'!BI23-'Rebasing adj LI'!BJ13)*BJ95)*BJ$19*BJ$124)</f>
        <v>0</v>
      </c>
      <c r="BK23" s="11">
        <f>IF('KWh (Cumulative) LI'!BK23=0,0,((('KWh (Monthly) ENTRY LI'!BK23*0.5)+'KWh (Cumulative) LI'!BJ23-'Rebasing adj LI'!BK13)*BK95)*BK$19*BK$124)</f>
        <v>0</v>
      </c>
      <c r="BL23" s="11">
        <f>IF('KWh (Cumulative) LI'!BL23=0,0,((('KWh (Monthly) ENTRY LI'!BL23*0.5)+'KWh (Cumulative) LI'!BK23-'Rebasing adj LI'!BL13)*BL95)*BL$19*BL$124)</f>
        <v>0</v>
      </c>
      <c r="BM23" s="11">
        <f>IF('KWh (Cumulative) LI'!BM23=0,0,((('KWh (Monthly) ENTRY LI'!BM23*0.5)+'KWh (Cumulative) LI'!BL23-'Rebasing adj LI'!BM13)*BM95)*BM$19*BM$124)</f>
        <v>0</v>
      </c>
      <c r="BN23" s="11">
        <f>IF('KWh (Cumulative) LI'!BN23=0,0,((('KWh (Monthly) ENTRY LI'!BN23*0.5)+'KWh (Cumulative) LI'!BM23-'Rebasing adj LI'!BN13)*BN95)*BN$19*BN$124)</f>
        <v>0</v>
      </c>
      <c r="BO23" s="11">
        <f>IF('KWh (Cumulative) LI'!BO23=0,0,((('KWh (Monthly) ENTRY LI'!BO23*0.5)+'KWh (Cumulative) LI'!BN23-'Rebasing adj LI'!BO13)*BO95)*BO$19*BO$124)</f>
        <v>0</v>
      </c>
      <c r="BP23" s="11">
        <f>IF('KWh (Cumulative) LI'!BP23=0,0,((('KWh (Monthly) ENTRY LI'!BP23*0.5)+'KWh (Cumulative) LI'!BO23-'Rebasing adj LI'!BP13)*BP95)*BP$19*BP$124)</f>
        <v>0</v>
      </c>
      <c r="BQ23" s="11">
        <f>IF('KWh (Cumulative) LI'!BQ23=0,0,((('KWh (Monthly) ENTRY LI'!BQ23*0.5)+'KWh (Cumulative) LI'!BP23-'Rebasing adj LI'!BQ13)*BQ95)*BQ$19*BQ$124)</f>
        <v>0</v>
      </c>
      <c r="BR23" s="11">
        <f>IF('KWh (Cumulative) LI'!BR23=0,0,((('KWh (Monthly) ENTRY LI'!BR23*0.5)+'KWh (Cumulative) LI'!BQ23-'Rebasing adj LI'!BR13)*BR95)*BR$19*BR$124)</f>
        <v>0</v>
      </c>
      <c r="BS23" s="11">
        <f>IF('KWh (Cumulative) LI'!BS23=0,0,((('KWh (Monthly) ENTRY LI'!BS23*0.5)+'KWh (Cumulative) LI'!BR23-'Rebasing adj LI'!BS13)*BS95)*BS$19*BS$124)</f>
        <v>0</v>
      </c>
      <c r="BT23" s="11">
        <f>IF('KWh (Cumulative) LI'!BT23=0,0,((('KWh (Monthly) ENTRY LI'!BT23*0.5)+'KWh (Cumulative) LI'!BS23-'Rebasing adj LI'!BT13)*BT95)*BT$19*BT$124)</f>
        <v>0</v>
      </c>
      <c r="BU23" s="11">
        <f>IF('KWh (Cumulative) LI'!BU23=0,0,((('KWh (Monthly) ENTRY LI'!BU23*0.5)+'KWh (Cumulative) LI'!BT23-'Rebasing adj LI'!BU13)*BU95)*BU$19*BU$124)</f>
        <v>0</v>
      </c>
      <c r="BV23" s="11">
        <f>IF('KWh (Cumulative) LI'!BV23=0,0,((('KWh (Monthly) ENTRY LI'!BV23*0.5)+'KWh (Cumulative) LI'!BU23-'Rebasing adj LI'!BV13)*BV95)*BV$19*BV$124)</f>
        <v>0</v>
      </c>
      <c r="BW23" s="11">
        <f>IF('KWh (Cumulative) LI'!BW23=0,0,((('KWh (Monthly) ENTRY LI'!BW23*0.5)+'KWh (Cumulative) LI'!BV23-'Rebasing adj LI'!BW13)*BW95)*BW$19*BW$124)</f>
        <v>0</v>
      </c>
      <c r="BX23" s="11">
        <f>IF('KWh (Cumulative) LI'!BX23=0,0,((('KWh (Monthly) ENTRY LI'!BX23*0.5)+'KWh (Cumulative) LI'!BW23-'Rebasing adj LI'!BX13)*BX95)*BX$19*BX$124)</f>
        <v>0</v>
      </c>
      <c r="BY23" s="11">
        <f>IF('KWh (Cumulative) LI'!BY23=0,0,((('KWh (Monthly) ENTRY LI'!BY23*0.5)+'KWh (Cumulative) LI'!BX23-'Rebasing adj LI'!BY13)*BY95)*BY$19*BY$124)</f>
        <v>0</v>
      </c>
      <c r="BZ23" s="11">
        <f>IF('KWh (Cumulative) LI'!BZ23=0,0,((('KWh (Monthly) ENTRY LI'!BZ23*0.5)+'KWh (Cumulative) LI'!BY23-'Rebasing adj LI'!BZ13)*BZ95)*BZ$19*BZ$124)</f>
        <v>0</v>
      </c>
      <c r="CA23" s="11">
        <f>IF('KWh (Cumulative) LI'!CA23=0,0,((('KWh (Monthly) ENTRY LI'!CA23*0.5)+'KWh (Cumulative) LI'!BZ23-'Rebasing adj LI'!CA13)*CA95)*CA$19*CA$124)</f>
        <v>0</v>
      </c>
      <c r="CB23" s="11">
        <f>IF('KWh (Cumulative) LI'!CB23=0,0,((('KWh (Monthly) ENTRY LI'!CB23*0.5)+'KWh (Cumulative) LI'!CA23-'Rebasing adj LI'!CB13)*CB95)*CB$19*CB$124)</f>
        <v>0</v>
      </c>
      <c r="CC23" s="11">
        <f>IF('KWh (Cumulative) LI'!CC23=0,0,((('KWh (Monthly) ENTRY LI'!CC23*0.5)+'KWh (Cumulative) LI'!CB23-'Rebasing adj LI'!CC13)*CC95)*CC$19*CC$124)</f>
        <v>0</v>
      </c>
      <c r="CD23" s="11">
        <f>IF('KWh (Cumulative) LI'!CD23=0,0,((('KWh (Monthly) ENTRY LI'!CD23*0.5)+'KWh (Cumulative) LI'!CC23-'Rebasing adj LI'!CD13)*CD95)*CD$19*CD$124)</f>
        <v>0</v>
      </c>
      <c r="CE23" s="11">
        <f>IF('KWh (Cumulative) LI'!CE23=0,0,((('KWh (Monthly) ENTRY LI'!CE23*0.5)+'KWh (Cumulative) LI'!CD23-'Rebasing adj LI'!CE13)*CE95)*CE$19*CE$124)</f>
        <v>0</v>
      </c>
      <c r="CF23" s="11">
        <f>IF('KWh (Cumulative) LI'!CF23=0,0,((('KWh (Monthly) ENTRY LI'!CF23*0.5)+'KWh (Cumulative) LI'!CE23-'Rebasing adj LI'!CF13)*CF95)*CF$19*CF$124)</f>
        <v>0</v>
      </c>
      <c r="CG23" s="11">
        <f>IF('KWh (Cumulative) LI'!CG23=0,0,((('KWh (Monthly) ENTRY LI'!CG23*0.5)+'KWh (Cumulative) LI'!CF23-'Rebasing adj LI'!CG13)*CG95)*CG$19*CG$124)</f>
        <v>0</v>
      </c>
      <c r="CH23" s="11">
        <f>IF('KWh (Cumulative) LI'!CH23=0,0,((('KWh (Monthly) ENTRY LI'!CH23*0.5)+'KWh (Cumulative) LI'!CG23-'Rebasing adj LI'!CH13)*CH95)*CH$19*CH$124)</f>
        <v>0</v>
      </c>
      <c r="CI23" s="11">
        <f>IF('KWh (Cumulative) LI'!CI23=0,0,((('KWh (Monthly) ENTRY LI'!CI23*0.5)+'KWh (Cumulative) LI'!CH23-'Rebasing adj LI'!CI13)*CI95)*CI$19*CI$124)</f>
        <v>0</v>
      </c>
      <c r="CJ23" s="11">
        <f>IF('KWh (Cumulative) LI'!CJ23=0,0,((('KWh (Monthly) ENTRY LI'!CJ23*0.5)+'KWh (Cumulative) LI'!CI23-'Rebasing adj LI'!CJ13)*CJ95)*CJ$19*CJ$124)</f>
        <v>0</v>
      </c>
    </row>
    <row r="24" spans="1:88" x14ac:dyDescent="0.25">
      <c r="A24" s="245"/>
      <c r="B24" s="37" t="s">
        <v>1</v>
      </c>
      <c r="C24" s="11">
        <f>IF('KWh (Cumulative) LI'!C24=0,0,((('KWh (Monthly) ENTRY LI'!C24*0.5)-'Rebasing adj LI'!C14)*C96)*C$19*C$124)</f>
        <v>0</v>
      </c>
      <c r="D24" s="11">
        <f>IF('KWh (Cumulative) LI'!D24=0,0,((('KWh (Monthly) ENTRY LI'!D24*0.5)+'KWh (Cumulative) LI'!C24-'Rebasing adj LI'!D14)*D96)*D$19*D$124)</f>
        <v>0</v>
      </c>
      <c r="E24" s="11">
        <f>IF('KWh (Cumulative) LI'!E24=0,0,((('KWh (Monthly) ENTRY LI'!E24*0.5)+'KWh (Cumulative) LI'!D24-'Rebasing adj LI'!E14)*E96)*E$19*E$124)</f>
        <v>0</v>
      </c>
      <c r="F24" s="11">
        <f>IF('KWh (Cumulative) LI'!F24=0,0,((('KWh (Monthly) ENTRY LI'!F24*0.5)+'KWh (Cumulative) LI'!E24-'Rebasing adj LI'!F14)*F96)*F$19*F$124)</f>
        <v>0</v>
      </c>
      <c r="G24" s="11">
        <f>IF('KWh (Cumulative) LI'!G24=0,0,((('KWh (Monthly) ENTRY LI'!G24*0.5)+'KWh (Cumulative) LI'!F24-'Rebasing adj LI'!G14)*G96)*G$19*G$124)</f>
        <v>0</v>
      </c>
      <c r="H24" s="11">
        <f>IF('KWh (Cumulative) LI'!H24=0,0,((('KWh (Monthly) ENTRY LI'!H24*0.5)+'KWh (Cumulative) LI'!G24-'Rebasing adj LI'!H14)*H96)*H$19*H$124)</f>
        <v>0</v>
      </c>
      <c r="I24" s="11">
        <f>IF('KWh (Cumulative) LI'!I24=0,0,((('KWh (Monthly) ENTRY LI'!I24*0.5)+'KWh (Cumulative) LI'!H24-'Rebasing adj LI'!I14)*I96)*I$19*I$124)</f>
        <v>0</v>
      </c>
      <c r="J24" s="11">
        <f>IF('KWh (Cumulative) LI'!J24=0,0,((('KWh (Monthly) ENTRY LI'!J24*0.5)+'KWh (Cumulative) LI'!I24-'Rebasing adj LI'!J14)*J96)*J$19*J$124)</f>
        <v>0</v>
      </c>
      <c r="K24" s="11">
        <f>IF('KWh (Cumulative) LI'!K24=0,0,((('KWh (Monthly) ENTRY LI'!K24*0.5)+'KWh (Cumulative) LI'!J24-'Rebasing adj LI'!K14)*K96)*K$19*K$124)</f>
        <v>47.646755194255036</v>
      </c>
      <c r="L24" s="11">
        <f>IF('KWh (Cumulative) LI'!L24=0,0,((('KWh (Monthly) ENTRY LI'!L24*0.5)+'KWh (Cumulative) LI'!K24-'Rebasing adj LI'!L14)*L96)*L$19*L$124)</f>
        <v>6.3939464195385138</v>
      </c>
      <c r="M24" s="11">
        <f>IF('KWh (Cumulative) LI'!M24=0,0,((('KWh (Monthly) ENTRY LI'!M24*0.5)+'KWh (Cumulative) LI'!L24-'Rebasing adj LI'!M14)*M96)*M$19*M$124)</f>
        <v>0.51313502790642174</v>
      </c>
      <c r="N24" s="11">
        <f>IF('KWh (Cumulative) LI'!N24=0,0,((('KWh (Monthly) ENTRY LI'!N24*0.5)+'KWh (Cumulative) LI'!M24-'Rebasing adj LI'!N14)*N96)*N$19*N$124)</f>
        <v>0.39823646865660611</v>
      </c>
      <c r="O24" s="11">
        <f>IF('KWh (Cumulative) LI'!O24=0,0,((('KWh (Monthly) ENTRY LI'!O24*0.5)+'KWh (Cumulative) LI'!N24-'Rebasing adj LI'!O14)*O96)*O$19*O$124)</f>
        <v>0.46964316700682779</v>
      </c>
      <c r="P24" s="11">
        <f>IF('KWh (Cumulative) LI'!P24=0,0,((('KWh (Monthly) ENTRY LI'!P24*0.5)+'KWh (Cumulative) LI'!O24-'Rebasing adj LI'!P14)*P96)*P$19*P$124)</f>
        <v>0.52327106894965081</v>
      </c>
      <c r="Q24" s="11">
        <f>IF('KWh (Cumulative) LI'!Q24=0,0,((('KWh (Monthly) ENTRY LI'!Q24*0.5)+'KWh (Cumulative) LI'!P24-'Rebasing adj LI'!Q14)*Q96)*Q$19*Q$124)</f>
        <v>1.7471715283666138</v>
      </c>
      <c r="R24" s="11">
        <f>IF('KWh (Cumulative) LI'!R24=0,0,((('KWh (Monthly) ENTRY LI'!R24*0.5)+'KWh (Cumulative) LI'!Q24-'Rebasing adj LI'!R14)*R96)*R$19*R$124)</f>
        <v>10.875637205480539</v>
      </c>
      <c r="S24" s="11">
        <f>IF('KWh (Cumulative) LI'!S24=0,0,((('KWh (Monthly) ENTRY LI'!S24*0.5)+'KWh (Cumulative) LI'!R24-'Rebasing adj LI'!S14)*S96)*S$19*S$124)</f>
        <v>49.297476007195577</v>
      </c>
      <c r="T24" s="11">
        <f>IF('KWh (Cumulative) LI'!T24=0,0,((('KWh (Monthly) ENTRY LI'!T24*0.5)+'KWh (Cumulative) LI'!S24-'Rebasing adj LI'!T14)*T96)*T$19*T$124)</f>
        <v>319.46218269761556</v>
      </c>
      <c r="U24" s="11">
        <f>IF('KWh (Cumulative) LI'!U24=0,0,((('KWh (Monthly) ENTRY LI'!U24*0.5)+'KWh (Cumulative) LI'!T24-'Rebasing adj LI'!U14)*U96)*U$19*U$124)</f>
        <v>431.52995825231091</v>
      </c>
      <c r="V24" s="11">
        <f>IF('KWh (Cumulative) LI'!V24=0,0,((('KWh (Monthly) ENTRY LI'!V24*0.5)+'KWh (Cumulative) LI'!U24-'Rebasing adj LI'!V14)*V96)*V$19*V$124)</f>
        <v>410.29440507109081</v>
      </c>
      <c r="W24" s="11">
        <f>IF('KWh (Cumulative) LI'!W24=0,0,((('KWh (Monthly) ENTRY LI'!W24*0.5)+'KWh (Cumulative) LI'!V24-'Rebasing adj LI'!W14)*W96)*W$19*W$124)</f>
        <v>245.24417079088514</v>
      </c>
      <c r="X24" s="11">
        <f>IF('KWh (Cumulative) LI'!X24=0,0,((('KWh (Monthly) ENTRY LI'!X24*0.5)+'KWh (Cumulative) LI'!W24-'Rebasing adj LI'!X14)*X96)*X$19*X$124)</f>
        <v>27.065186906458297</v>
      </c>
      <c r="Y24" s="11">
        <f>IF('KWh (Cumulative) LI'!Y24=0,0,((('KWh (Monthly) ENTRY LI'!Y24*0.5)+'KWh (Cumulative) LI'!X24-'Rebasing adj LI'!Y14)*Y96)*Y$19*Y$124)</f>
        <v>2.8862293308800635</v>
      </c>
      <c r="Z24" s="11">
        <f>IF('KWh (Cumulative) LI'!Z24=0,0,((('KWh (Monthly) ENTRY LI'!Z24*0.5)+'KWh (Cumulative) LI'!Y24-'Rebasing adj LI'!Z14)*Z96)*Z$19*Z$124)</f>
        <v>2.6818790383247784</v>
      </c>
      <c r="AA24" s="11">
        <f>IF('KWh (Cumulative) LI'!AA24=0,0,((('KWh (Monthly) ENTRY LI'!AA24*0.5)+'KWh (Cumulative) LI'!Z24-'Rebasing adj LI'!AA14)*AA96)*AA$19*AA$124)</f>
        <v>2.8392304822688303</v>
      </c>
      <c r="AB24" s="11">
        <f>IF('KWh (Cumulative) LI'!AB24=0,0,((('KWh (Monthly) ENTRY LI'!AB24*0.5)+'KWh (Cumulative) LI'!AA24-'Rebasing adj LI'!AB14)*AB96)*AB$19*AB$124)</f>
        <v>2.6418531071178233</v>
      </c>
      <c r="AC24" s="11">
        <f>IF('KWh (Cumulative) LI'!AC24=0,0,((('KWh (Monthly) ENTRY LI'!AC24*0.5)+'KWh (Cumulative) LI'!AB24-'Rebasing adj LI'!AC14)*AC96)*AC$19*AC$124)</f>
        <v>7.8113851862483799</v>
      </c>
      <c r="AD24" s="11">
        <f>IF('KWh (Cumulative) LI'!AD24=0,0,((('KWh (Monthly) ENTRY LI'!AD24*0.5)+'KWh (Cumulative) LI'!AC24-'Rebasing adj LI'!AD14)*AD96)*AD$19*AD$124)</f>
        <v>38.956981223884405</v>
      </c>
      <c r="AE24" s="11">
        <f>IF('KWh (Cumulative) LI'!AE24=0,0,((('KWh (Monthly) ENTRY LI'!AE24*0.5)+'KWh (Cumulative) LI'!AD24-'Rebasing adj LI'!AE14)*AE96)*AE$19*AE$124)</f>
        <v>183.31167824906134</v>
      </c>
      <c r="AF24" s="11">
        <f>IF('KWh (Cumulative) LI'!AF24=0,0,((('KWh (Monthly) ENTRY LI'!AF24*0.5)+'KWh (Cumulative) LI'!AE24-'Rebasing adj LI'!AF14)*AF96)*AF$19*AF$124)</f>
        <v>1231.5007497350584</v>
      </c>
      <c r="AG24" s="11">
        <f>IF('KWh (Cumulative) LI'!AG24=0,0,((('KWh (Monthly) ENTRY LI'!AG24*0.5)+'KWh (Cumulative) LI'!AF24-'Rebasing adj LI'!AG14)*AG96)*AG$19*AG$124)</f>
        <v>1663.5129160933575</v>
      </c>
      <c r="AH24" s="11">
        <f>IF('KWh (Cumulative) LI'!AH24=0,0,((('KWh (Monthly) ENTRY LI'!AH24*0.5)+'KWh (Cumulative) LI'!AG24-'Rebasing adj LI'!AH14)*AH96)*AH$19*AH$124)</f>
        <v>1576.9921748955699</v>
      </c>
      <c r="AI24" s="11">
        <f>IF('KWh (Cumulative) LI'!AI24=0,0,((('KWh (Monthly) ENTRY LI'!AI24*0.5)+'KWh (Cumulative) LI'!AH24-'Rebasing adj LI'!AI14)*AI96)*AI$19*AI$124)</f>
        <v>777.21452108970607</v>
      </c>
      <c r="AJ24" s="11">
        <f>IF('KWh (Cumulative) LI'!AJ24=0,0,((('KWh (Monthly) ENTRY LI'!AJ24*0.5)+'KWh (Cumulative) LI'!AI24-'Rebasing adj LI'!AJ14)*AJ96)*AJ$19*AJ$124)</f>
        <v>49.662134605425692</v>
      </c>
      <c r="AK24" s="11">
        <f>IF('KWh (Cumulative) LI'!AK24=0,0,((('KWh (Monthly) ENTRY LI'!AK24*0.5)+'KWh (Cumulative) LI'!AJ24-'Rebasing adj LI'!AK14)*AK96)*AK$19*AK$124)</f>
        <v>4.9018434250393703</v>
      </c>
      <c r="AL24" s="11">
        <f>IF('KWh (Cumulative) LI'!AL24=0,0,((('KWh (Monthly) ENTRY LI'!AL24*0.5)+'KWh (Cumulative) LI'!AK24-'Rebasing adj LI'!AL14)*AL96)*AL$19*AL$124)</f>
        <v>4.3588562862627924</v>
      </c>
      <c r="AM24" s="11">
        <f>IF('KWh (Cumulative) LI'!AM24=0,0,((('KWh (Monthly) ENTRY LI'!AM24*0.5)+'KWh (Cumulative) LI'!AL24-'Rebasing adj LI'!AM14)*AM96)*AM$19*AM$124)</f>
        <v>4.0646967171147033</v>
      </c>
      <c r="AN24" s="11">
        <f>IF('KWh (Cumulative) LI'!AN24=0,0,((('KWh (Monthly) ENTRY LI'!AN24*0.5)+'KWh (Cumulative) LI'!AM24-'Rebasing adj LI'!AN14)*AN96)*AN$19*AN$124)</f>
        <v>4.1748593996261274</v>
      </c>
      <c r="AO24" s="11">
        <f>IF('KWh (Cumulative) LI'!AO24=0,0,((('KWh (Monthly) ENTRY LI'!AO24*0.5)+'KWh (Cumulative) LI'!AN24-'Rebasing adj LI'!AO14)*AO96)*AO$19*AO$124)</f>
        <v>13.496784155727635</v>
      </c>
      <c r="AP24" s="11">
        <f>IF('KWh (Cumulative) LI'!AP24=0,0,((('KWh (Monthly) ENTRY LI'!AP24*0.5)+'KWh (Cumulative) LI'!AO24-'Rebasing adj LI'!AP14)*AP96)*AP$19*AP$124)</f>
        <v>67.653528928844395</v>
      </c>
      <c r="AQ24" s="11">
        <f>IF('KWh (Cumulative) LI'!AQ24=0,0,((('KWh (Monthly) ENTRY LI'!AQ24*0.5)+'KWh (Cumulative) LI'!AP24-'Rebasing adj LI'!AQ14)*AQ96)*AQ$19*AQ$124)</f>
        <v>308.36214337897655</v>
      </c>
      <c r="AR24" s="11">
        <f>IF('KWh (Cumulative) LI'!AR24=0,0,((('KWh (Monthly) ENTRY LI'!AR24*0.5)+'KWh (Cumulative) LI'!AQ24-'Rebasing adj LI'!AR14)*AR96)*AR$19*AR$124)</f>
        <v>2127.8218626341763</v>
      </c>
      <c r="AS24" s="11">
        <f>IF('KWh (Cumulative) LI'!AS24=0,0,((('KWh (Monthly) ENTRY LI'!AS24*0.5)+'KWh (Cumulative) LI'!AR24-'Rebasing adj LI'!AS14)*AS96)*AS$19*AS$124)</f>
        <v>2874.2647151450192</v>
      </c>
      <c r="AT24" s="11">
        <f>IF('KWh (Cumulative) LI'!AT24=0,0,((('KWh (Monthly) ENTRY LI'!AT24*0.5)+'KWh (Cumulative) LI'!AS24-'Rebasing adj LI'!AT14)*AT96)*AT$19*AT$124)</f>
        <v>2732.8223887247368</v>
      </c>
      <c r="AU24" s="11">
        <f>IF('KWh (Cumulative) LI'!AU24=0,0,((('KWh (Monthly) ENTRY LI'!AU24*0.5)+'KWh (Cumulative) LI'!AT24-'Rebasing adj LI'!AU14)*AU96)*AU$19*AU$124)</f>
        <v>1277.8154514397236</v>
      </c>
      <c r="AV24" s="11">
        <f>IF('KWh (Cumulative) LI'!AV24=0,0,((('KWh (Monthly) ENTRY LI'!AV24*0.5)+'KWh (Cumulative) LI'!AU24-'Rebasing adj LI'!AV14)*AV96)*AV$19*AV$124)</f>
        <v>81.649327474382005</v>
      </c>
      <c r="AW24" s="11">
        <f>IF('KWh (Cumulative) LI'!AW24=0,0,((('KWh (Monthly) ENTRY LI'!AW24*0.5)+'KWh (Cumulative) LI'!AV24-'Rebasing adj LI'!AW14)*AW96)*AW$19*AW$124)</f>
        <v>6.813241170147049</v>
      </c>
      <c r="AX24" s="11">
        <f>IF('KWh (Cumulative) LI'!AX24=0,0,((('KWh (Monthly) ENTRY LI'!AX24*0.5)+'KWh (Cumulative) LI'!AW24-'Rebasing adj LI'!AX14)*AX96)*AX$19*AX$124)</f>
        <v>5.2473360579219914</v>
      </c>
      <c r="AY24" s="11">
        <f>IF('KWh (Cumulative) LI'!AY24=0,0,((('KWh (Monthly) ENTRY LI'!AY24*0.5)+'KWh (Cumulative) LI'!AX24-'Rebasing adj LI'!AY14)*AY96)*AY$19*AY$124)</f>
        <v>4.8678236245207973</v>
      </c>
      <c r="AZ24" s="11">
        <f>IF('KWh (Cumulative) LI'!AZ24=0,0,((('KWh (Monthly) ENTRY LI'!AZ24*0.5)+'KWh (Cumulative) LI'!AY24-'Rebasing adj LI'!AZ14)*AZ96)*AZ$19*AZ$124)</f>
        <v>4.5395030400465508</v>
      </c>
      <c r="BA24" s="11">
        <f>IF('KWh (Cumulative) LI'!BA24=0,0,((('KWh (Monthly) ENTRY LI'!BA24*0.5)+'KWh (Cumulative) LI'!AZ24-'Rebasing adj LI'!BA14)*BA96)*BA$19*BA$124)</f>
        <v>13.496784155743063</v>
      </c>
      <c r="BB24" s="11">
        <f>IF('KWh (Cumulative) LI'!BB24=0,0,((('KWh (Monthly) ENTRY LI'!BB24*0.5)+'KWh (Cumulative) LI'!BA24-'Rebasing adj LI'!BB14)*BB96)*BB$19*BB$124)</f>
        <v>0</v>
      </c>
      <c r="BC24" s="11">
        <f>IF('KWh (Cumulative) LI'!BC24=0,0,((('KWh (Monthly) ENTRY LI'!BC24*0.5)+'KWh (Cumulative) LI'!BB24-'Rebasing adj LI'!BC14)*BC96)*BC$19*BC$124)</f>
        <v>0</v>
      </c>
      <c r="BD24" s="11">
        <f>IF('KWh (Cumulative) LI'!BD24=0,0,((('KWh (Monthly) ENTRY LI'!BD24*0.5)+'KWh (Cumulative) LI'!BC24-'Rebasing adj LI'!BD14)*BD96)*BD$19*BD$124)</f>
        <v>0</v>
      </c>
      <c r="BE24" s="11">
        <f>IF('KWh (Cumulative) LI'!BE24=0,0,((('KWh (Monthly) ENTRY LI'!BE24*0.5)+'KWh (Cumulative) LI'!BD24-'Rebasing adj LI'!BE14)*BE96)*BE$19*BE$124)</f>
        <v>0</v>
      </c>
      <c r="BF24" s="11">
        <f>IF('KWh (Cumulative) LI'!BF24=0,0,((('KWh (Monthly) ENTRY LI'!BF24*0.5)+'KWh (Cumulative) LI'!BE24-'Rebasing adj LI'!BF14)*BF96)*BF$19*BF$124)</f>
        <v>0</v>
      </c>
      <c r="BG24" s="11">
        <f>IF('KWh (Cumulative) LI'!BG24=0,0,((('KWh (Monthly) ENTRY LI'!BG24*0.5)+'KWh (Cumulative) LI'!BF24-'Rebasing adj LI'!BG14)*BG96)*BG$19*BG$124)</f>
        <v>0</v>
      </c>
      <c r="BH24" s="11">
        <f>IF('KWh (Cumulative) LI'!BH24=0,0,((('KWh (Monthly) ENTRY LI'!BH24*0.5)+'KWh (Cumulative) LI'!BG24-'Rebasing adj LI'!BH14)*BH96)*BH$19*BH$124)</f>
        <v>0</v>
      </c>
      <c r="BI24" s="11">
        <f>IF('KWh (Cumulative) LI'!BI24=0,0,((('KWh (Monthly) ENTRY LI'!BI24*0.5)+'KWh (Cumulative) LI'!BH24-'Rebasing adj LI'!BI14)*BI96)*BI$19*BI$124)</f>
        <v>0</v>
      </c>
      <c r="BJ24" s="11">
        <f>IF('KWh (Cumulative) LI'!BJ24=0,0,((('KWh (Monthly) ENTRY LI'!BJ24*0.5)+'KWh (Cumulative) LI'!BI24-'Rebasing adj LI'!BJ14)*BJ96)*BJ$19*BJ$124)</f>
        <v>0</v>
      </c>
      <c r="BK24" s="11">
        <f>IF('KWh (Cumulative) LI'!BK24=0,0,((('KWh (Monthly) ENTRY LI'!BK24*0.5)+'KWh (Cumulative) LI'!BJ24-'Rebasing adj LI'!BK14)*BK96)*BK$19*BK$124)</f>
        <v>0</v>
      </c>
      <c r="BL24" s="11">
        <f>IF('KWh (Cumulative) LI'!BL24=0,0,((('KWh (Monthly) ENTRY LI'!BL24*0.5)+'KWh (Cumulative) LI'!BK24-'Rebasing adj LI'!BL14)*BL96)*BL$19*BL$124)</f>
        <v>0</v>
      </c>
      <c r="BM24" s="11">
        <f>IF('KWh (Cumulative) LI'!BM24=0,0,((('KWh (Monthly) ENTRY LI'!BM24*0.5)+'KWh (Cumulative) LI'!BL24-'Rebasing adj LI'!BM14)*BM96)*BM$19*BM$124)</f>
        <v>0</v>
      </c>
      <c r="BN24" s="11">
        <f>IF('KWh (Cumulative) LI'!BN24=0,0,((('KWh (Monthly) ENTRY LI'!BN24*0.5)+'KWh (Cumulative) LI'!BM24-'Rebasing adj LI'!BN14)*BN96)*BN$19*BN$124)</f>
        <v>0</v>
      </c>
      <c r="BO24" s="11">
        <f>IF('KWh (Cumulative) LI'!BO24=0,0,((('KWh (Monthly) ENTRY LI'!BO24*0.5)+'KWh (Cumulative) LI'!BN24-'Rebasing adj LI'!BO14)*BO96)*BO$19*BO$124)</f>
        <v>0</v>
      </c>
      <c r="BP24" s="11">
        <f>IF('KWh (Cumulative) LI'!BP24=0,0,((('KWh (Monthly) ENTRY LI'!BP24*0.5)+'KWh (Cumulative) LI'!BO24-'Rebasing adj LI'!BP14)*BP96)*BP$19*BP$124)</f>
        <v>0</v>
      </c>
      <c r="BQ24" s="11">
        <f>IF('KWh (Cumulative) LI'!BQ24=0,0,((('KWh (Monthly) ENTRY LI'!BQ24*0.5)+'KWh (Cumulative) LI'!BP24-'Rebasing adj LI'!BQ14)*BQ96)*BQ$19*BQ$124)</f>
        <v>0</v>
      </c>
      <c r="BR24" s="11">
        <f>IF('KWh (Cumulative) LI'!BR24=0,0,((('KWh (Monthly) ENTRY LI'!BR24*0.5)+'KWh (Cumulative) LI'!BQ24-'Rebasing adj LI'!BR14)*BR96)*BR$19*BR$124)</f>
        <v>0</v>
      </c>
      <c r="BS24" s="11">
        <f>IF('KWh (Cumulative) LI'!BS24=0,0,((('KWh (Monthly) ENTRY LI'!BS24*0.5)+'KWh (Cumulative) LI'!BR24-'Rebasing adj LI'!BS14)*BS96)*BS$19*BS$124)</f>
        <v>0</v>
      </c>
      <c r="BT24" s="11">
        <f>IF('KWh (Cumulative) LI'!BT24=0,0,((('KWh (Monthly) ENTRY LI'!BT24*0.5)+'KWh (Cumulative) LI'!BS24-'Rebasing adj LI'!BT14)*BT96)*BT$19*BT$124)</f>
        <v>0</v>
      </c>
      <c r="BU24" s="11">
        <f>IF('KWh (Cumulative) LI'!BU24=0,0,((('KWh (Monthly) ENTRY LI'!BU24*0.5)+'KWh (Cumulative) LI'!BT24-'Rebasing adj LI'!BU14)*BU96)*BU$19*BU$124)</f>
        <v>0</v>
      </c>
      <c r="BV24" s="11">
        <f>IF('KWh (Cumulative) LI'!BV24=0,0,((('KWh (Monthly) ENTRY LI'!BV24*0.5)+'KWh (Cumulative) LI'!BU24-'Rebasing adj LI'!BV14)*BV96)*BV$19*BV$124)</f>
        <v>0</v>
      </c>
      <c r="BW24" s="11">
        <f>IF('KWh (Cumulative) LI'!BW24=0,0,((('KWh (Monthly) ENTRY LI'!BW24*0.5)+'KWh (Cumulative) LI'!BV24-'Rebasing adj LI'!BW14)*BW96)*BW$19*BW$124)</f>
        <v>0</v>
      </c>
      <c r="BX24" s="11">
        <f>IF('KWh (Cumulative) LI'!BX24=0,0,((('KWh (Monthly) ENTRY LI'!BX24*0.5)+'KWh (Cumulative) LI'!BW24-'Rebasing adj LI'!BX14)*BX96)*BX$19*BX$124)</f>
        <v>0</v>
      </c>
      <c r="BY24" s="11">
        <f>IF('KWh (Cumulative) LI'!BY24=0,0,((('KWh (Monthly) ENTRY LI'!BY24*0.5)+'KWh (Cumulative) LI'!BX24-'Rebasing adj LI'!BY14)*BY96)*BY$19*BY$124)</f>
        <v>0</v>
      </c>
      <c r="BZ24" s="11">
        <f>IF('KWh (Cumulative) LI'!BZ24=0,0,((('KWh (Monthly) ENTRY LI'!BZ24*0.5)+'KWh (Cumulative) LI'!BY24-'Rebasing adj LI'!BZ14)*BZ96)*BZ$19*BZ$124)</f>
        <v>0</v>
      </c>
      <c r="CA24" s="11">
        <f>IF('KWh (Cumulative) LI'!CA24=0,0,((('KWh (Monthly) ENTRY LI'!CA24*0.5)+'KWh (Cumulative) LI'!BZ24-'Rebasing adj LI'!CA14)*CA96)*CA$19*CA$124)</f>
        <v>0</v>
      </c>
      <c r="CB24" s="11">
        <f>IF('KWh (Cumulative) LI'!CB24=0,0,((('KWh (Monthly) ENTRY LI'!CB24*0.5)+'KWh (Cumulative) LI'!CA24-'Rebasing adj LI'!CB14)*CB96)*CB$19*CB$124)</f>
        <v>0</v>
      </c>
      <c r="CC24" s="11">
        <f>IF('KWh (Cumulative) LI'!CC24=0,0,((('KWh (Monthly) ENTRY LI'!CC24*0.5)+'KWh (Cumulative) LI'!CB24-'Rebasing adj LI'!CC14)*CC96)*CC$19*CC$124)</f>
        <v>0</v>
      </c>
      <c r="CD24" s="11">
        <f>IF('KWh (Cumulative) LI'!CD24=0,0,((('KWh (Monthly) ENTRY LI'!CD24*0.5)+'KWh (Cumulative) LI'!CC24-'Rebasing adj LI'!CD14)*CD96)*CD$19*CD$124)</f>
        <v>0</v>
      </c>
      <c r="CE24" s="11">
        <f>IF('KWh (Cumulative) LI'!CE24=0,0,((('KWh (Monthly) ENTRY LI'!CE24*0.5)+'KWh (Cumulative) LI'!CD24-'Rebasing adj LI'!CE14)*CE96)*CE$19*CE$124)</f>
        <v>0</v>
      </c>
      <c r="CF24" s="11">
        <f>IF('KWh (Cumulative) LI'!CF24=0,0,((('KWh (Monthly) ENTRY LI'!CF24*0.5)+'KWh (Cumulative) LI'!CE24-'Rebasing adj LI'!CF14)*CF96)*CF$19*CF$124)</f>
        <v>0</v>
      </c>
      <c r="CG24" s="11">
        <f>IF('KWh (Cumulative) LI'!CG24=0,0,((('KWh (Monthly) ENTRY LI'!CG24*0.5)+'KWh (Cumulative) LI'!CF24-'Rebasing adj LI'!CG14)*CG96)*CG$19*CG$124)</f>
        <v>0</v>
      </c>
      <c r="CH24" s="11">
        <f>IF('KWh (Cumulative) LI'!CH24=0,0,((('KWh (Monthly) ENTRY LI'!CH24*0.5)+'KWh (Cumulative) LI'!CG24-'Rebasing adj LI'!CH14)*CH96)*CH$19*CH$124)</f>
        <v>0</v>
      </c>
      <c r="CI24" s="11">
        <f>IF('KWh (Cumulative) LI'!CI24=0,0,((('KWh (Monthly) ENTRY LI'!CI24*0.5)+'KWh (Cumulative) LI'!CH24-'Rebasing adj LI'!CI14)*CI96)*CI$19*CI$124)</f>
        <v>0</v>
      </c>
      <c r="CJ24" s="11">
        <f>IF('KWh (Cumulative) LI'!CJ24=0,0,((('KWh (Monthly) ENTRY LI'!CJ24*0.5)+'KWh (Cumulative) LI'!CI24-'Rebasing adj LI'!CJ14)*CJ96)*CJ$19*CJ$124)</f>
        <v>0</v>
      </c>
    </row>
    <row r="25" spans="1:88" x14ac:dyDescent="0.25">
      <c r="A25" s="245"/>
      <c r="B25" s="37" t="s">
        <v>2</v>
      </c>
      <c r="C25" s="11">
        <f>IF('KWh (Cumulative) LI'!C25=0,0,((('KWh (Monthly) ENTRY LI'!C25*0.5)-'Rebasing adj LI'!C15)*C97)*C$19*C$124)</f>
        <v>0</v>
      </c>
      <c r="D25" s="11">
        <f>IF('KWh (Cumulative) LI'!D25=0,0,((('KWh (Monthly) ENTRY LI'!D25*0.5)+'KWh (Cumulative) LI'!C25-'Rebasing adj LI'!D15)*D97)*D$19*D$124)</f>
        <v>0</v>
      </c>
      <c r="E25" s="11">
        <f>IF('KWh (Cumulative) LI'!E25=0,0,((('KWh (Monthly) ENTRY LI'!E25*0.5)+'KWh (Cumulative) LI'!D25-'Rebasing adj LI'!E15)*E97)*E$19*E$124)</f>
        <v>0</v>
      </c>
      <c r="F25" s="11">
        <f>IF('KWh (Cumulative) LI'!F25=0,0,((('KWh (Monthly) ENTRY LI'!F25*0.5)+'KWh (Cumulative) LI'!E25-'Rebasing adj LI'!F15)*F97)*F$19*F$124)</f>
        <v>0</v>
      </c>
      <c r="G25" s="11">
        <f>IF('KWh (Cumulative) LI'!G25=0,0,((('KWh (Monthly) ENTRY LI'!G25*0.5)+'KWh (Cumulative) LI'!F25-'Rebasing adj LI'!G15)*G97)*G$19*G$124)</f>
        <v>0</v>
      </c>
      <c r="H25" s="11">
        <f>IF('KWh (Cumulative) LI'!H25=0,0,((('KWh (Monthly) ENTRY LI'!H25*0.5)+'KWh (Cumulative) LI'!G25-'Rebasing adj LI'!H15)*H97)*H$19*H$124)</f>
        <v>0</v>
      </c>
      <c r="I25" s="11">
        <f>IF('KWh (Cumulative) LI'!I25=0,0,((('KWh (Monthly) ENTRY LI'!I25*0.5)+'KWh (Cumulative) LI'!H25-'Rebasing adj LI'!I15)*I97)*I$19*I$124)</f>
        <v>0</v>
      </c>
      <c r="J25" s="11">
        <f>IF('KWh (Cumulative) LI'!J25=0,0,((('KWh (Monthly) ENTRY LI'!J25*0.5)+'KWh (Cumulative) LI'!I25-'Rebasing adj LI'!J15)*J97)*J$19*J$124)</f>
        <v>0</v>
      </c>
      <c r="K25" s="11">
        <f>IF('KWh (Cumulative) LI'!K25=0,0,((('KWh (Monthly) ENTRY LI'!K25*0.5)+'KWh (Cumulative) LI'!J25-'Rebasing adj LI'!K15)*K97)*K$19*K$124)</f>
        <v>0</v>
      </c>
      <c r="L25" s="11">
        <f>IF('KWh (Cumulative) LI'!L25=0,0,((('KWh (Monthly) ENTRY LI'!L25*0.5)+'KWh (Cumulative) LI'!K25-'Rebasing adj LI'!L15)*L97)*L$19*L$124)</f>
        <v>0</v>
      </c>
      <c r="M25" s="11">
        <f>IF('KWh (Cumulative) LI'!M25=0,0,((('KWh (Monthly) ENTRY LI'!M25*0.5)+'KWh (Cumulative) LI'!L25-'Rebasing adj LI'!M15)*M97)*M$19*M$124)</f>
        <v>0</v>
      </c>
      <c r="N25" s="11">
        <f>IF('KWh (Cumulative) LI'!N25=0,0,((('KWh (Monthly) ENTRY LI'!N25*0.5)+'KWh (Cumulative) LI'!M25-'Rebasing adj LI'!N15)*N97)*N$19*N$124)</f>
        <v>0</v>
      </c>
      <c r="O25" s="11">
        <f>IF('KWh (Cumulative) LI'!O25=0,0,((('KWh (Monthly) ENTRY LI'!O25*0.5)+'KWh (Cumulative) LI'!N25-'Rebasing adj LI'!O15)*O97)*O$19*O$124)</f>
        <v>0</v>
      </c>
      <c r="P25" s="11">
        <f>IF('KWh (Cumulative) LI'!P25=0,0,((('KWh (Monthly) ENTRY LI'!P25*0.5)+'KWh (Cumulative) LI'!O25-'Rebasing adj LI'!P15)*P97)*P$19*P$124)</f>
        <v>0</v>
      </c>
      <c r="Q25" s="11">
        <f>IF('KWh (Cumulative) LI'!Q25=0,0,((('KWh (Monthly) ENTRY LI'!Q25*0.5)+'KWh (Cumulative) LI'!P25-'Rebasing adj LI'!Q15)*Q97)*Q$19*Q$124)</f>
        <v>0</v>
      </c>
      <c r="R25" s="11">
        <f>IF('KWh (Cumulative) LI'!R25=0,0,((('KWh (Monthly) ENTRY LI'!R25*0.5)+'KWh (Cumulative) LI'!Q25-'Rebasing adj LI'!R15)*R97)*R$19*R$124)</f>
        <v>0</v>
      </c>
      <c r="S25" s="11">
        <f>IF('KWh (Cumulative) LI'!S25=0,0,((('KWh (Monthly) ENTRY LI'!S25*0.5)+'KWh (Cumulative) LI'!R25-'Rebasing adj LI'!S15)*S97)*S$19*S$124)</f>
        <v>0</v>
      </c>
      <c r="T25" s="11">
        <f>IF('KWh (Cumulative) LI'!T25=0,0,((('KWh (Monthly) ENTRY LI'!T25*0.5)+'KWh (Cumulative) LI'!S25-'Rebasing adj LI'!T15)*T97)*T$19*T$124)</f>
        <v>0</v>
      </c>
      <c r="U25" s="11">
        <f>IF('KWh (Cumulative) LI'!U25=0,0,((('KWh (Monthly) ENTRY LI'!U25*0.5)+'KWh (Cumulative) LI'!T25-'Rebasing adj LI'!U15)*U97)*U$19*U$124)</f>
        <v>0</v>
      </c>
      <c r="V25" s="11">
        <f>IF('KWh (Cumulative) LI'!V25=0,0,((('KWh (Monthly) ENTRY LI'!V25*0.5)+'KWh (Cumulative) LI'!U25-'Rebasing adj LI'!V15)*V97)*V$19*V$124)</f>
        <v>0</v>
      </c>
      <c r="W25" s="11">
        <f>IF('KWh (Cumulative) LI'!W25=0,0,((('KWh (Monthly) ENTRY LI'!W25*0.5)+'KWh (Cumulative) LI'!V25-'Rebasing adj LI'!W15)*W97)*W$19*W$124)</f>
        <v>0</v>
      </c>
      <c r="X25" s="11">
        <f>IF('KWh (Cumulative) LI'!X25=0,0,((('KWh (Monthly) ENTRY LI'!X25*0.5)+'KWh (Cumulative) LI'!W25-'Rebasing adj LI'!X15)*X97)*X$19*X$124)</f>
        <v>0</v>
      </c>
      <c r="Y25" s="11">
        <f>IF('KWh (Cumulative) LI'!Y25=0,0,((('KWh (Monthly) ENTRY LI'!Y25*0.5)+'KWh (Cumulative) LI'!X25-'Rebasing adj LI'!Y15)*Y97)*Y$19*Y$124)</f>
        <v>0</v>
      </c>
      <c r="Z25" s="11">
        <f>IF('KWh (Cumulative) LI'!Z25=0,0,((('KWh (Monthly) ENTRY LI'!Z25*0.5)+'KWh (Cumulative) LI'!Y25-'Rebasing adj LI'!Z15)*Z97)*Z$19*Z$124)</f>
        <v>0</v>
      </c>
      <c r="AA25" s="11">
        <f>IF('KWh (Cumulative) LI'!AA25=0,0,((('KWh (Monthly) ENTRY LI'!AA25*0.5)+'KWh (Cumulative) LI'!Z25-'Rebasing adj LI'!AA15)*AA97)*AA$19*AA$124)</f>
        <v>0</v>
      </c>
      <c r="AB25" s="11">
        <f>IF('KWh (Cumulative) LI'!AB25=0,0,((('KWh (Monthly) ENTRY LI'!AB25*0.5)+'KWh (Cumulative) LI'!AA25-'Rebasing adj LI'!AB15)*AB97)*AB$19*AB$124)</f>
        <v>0</v>
      </c>
      <c r="AC25" s="11">
        <f>IF('KWh (Cumulative) LI'!AC25=0,0,((('KWh (Monthly) ENTRY LI'!AC25*0.5)+'KWh (Cumulative) LI'!AB25-'Rebasing adj LI'!AC15)*AC97)*AC$19*AC$124)</f>
        <v>0</v>
      </c>
      <c r="AD25" s="11">
        <f>IF('KWh (Cumulative) LI'!AD25=0,0,((('KWh (Monthly) ENTRY LI'!AD25*0.5)+'KWh (Cumulative) LI'!AC25-'Rebasing adj LI'!AD15)*AD97)*AD$19*AD$124)</f>
        <v>0</v>
      </c>
      <c r="AE25" s="11">
        <f>IF('KWh (Cumulative) LI'!AE25=0,0,((('KWh (Monthly) ENTRY LI'!AE25*0.5)+'KWh (Cumulative) LI'!AD25-'Rebasing adj LI'!AE15)*AE97)*AE$19*AE$124)</f>
        <v>0</v>
      </c>
      <c r="AF25" s="11">
        <f>IF('KWh (Cumulative) LI'!AF25=0,0,((('KWh (Monthly) ENTRY LI'!AF25*0.5)+'KWh (Cumulative) LI'!AE25-'Rebasing adj LI'!AF15)*AF97)*AF$19*AF$124)</f>
        <v>0</v>
      </c>
      <c r="AG25" s="11">
        <f>IF('KWh (Cumulative) LI'!AG25=0,0,((('KWh (Monthly) ENTRY LI'!AG25*0.5)+'KWh (Cumulative) LI'!AF25-'Rebasing adj LI'!AG15)*AG97)*AG$19*AG$124)</f>
        <v>0</v>
      </c>
      <c r="AH25" s="11">
        <f>IF('KWh (Cumulative) LI'!AH25=0,0,((('KWh (Monthly) ENTRY LI'!AH25*0.5)+'KWh (Cumulative) LI'!AG25-'Rebasing adj LI'!AH15)*AH97)*AH$19*AH$124)</f>
        <v>0</v>
      </c>
      <c r="AI25" s="11">
        <f>IF('KWh (Cumulative) LI'!AI25=0,0,((('KWh (Monthly) ENTRY LI'!AI25*0.5)+'KWh (Cumulative) LI'!AH25-'Rebasing adj LI'!AI15)*AI97)*AI$19*AI$124)</f>
        <v>0</v>
      </c>
      <c r="AJ25" s="11">
        <f>IF('KWh (Cumulative) LI'!AJ25=0,0,((('KWh (Monthly) ENTRY LI'!AJ25*0.5)+'KWh (Cumulative) LI'!AI25-'Rebasing adj LI'!AJ15)*AJ97)*AJ$19*AJ$124)</f>
        <v>0</v>
      </c>
      <c r="AK25" s="11">
        <f>IF('KWh (Cumulative) LI'!AK25=0,0,((('KWh (Monthly) ENTRY LI'!AK25*0.5)+'KWh (Cumulative) LI'!AJ25-'Rebasing adj LI'!AK15)*AK97)*AK$19*AK$124)</f>
        <v>0</v>
      </c>
      <c r="AL25" s="11">
        <f>IF('KWh (Cumulative) LI'!AL25=0,0,((('KWh (Monthly) ENTRY LI'!AL25*0.5)+'KWh (Cumulative) LI'!AK25-'Rebasing adj LI'!AL15)*AL97)*AL$19*AL$124)</f>
        <v>0</v>
      </c>
      <c r="AM25" s="11">
        <f>IF('KWh (Cumulative) LI'!AM25=0,0,((('KWh (Monthly) ENTRY LI'!AM25*0.5)+'KWh (Cumulative) LI'!AL25-'Rebasing adj LI'!AM15)*AM97)*AM$19*AM$124)</f>
        <v>0</v>
      </c>
      <c r="AN25" s="11">
        <f>IF('KWh (Cumulative) LI'!AN25=0,0,((('KWh (Monthly) ENTRY LI'!AN25*0.5)+'KWh (Cumulative) LI'!AM25-'Rebasing adj LI'!AN15)*AN97)*AN$19*AN$124)</f>
        <v>0</v>
      </c>
      <c r="AO25" s="11">
        <f>IF('KWh (Cumulative) LI'!AO25=0,0,((('KWh (Monthly) ENTRY LI'!AO25*0.5)+'KWh (Cumulative) LI'!AN25-'Rebasing adj LI'!AO15)*AO97)*AO$19*AO$124)</f>
        <v>0</v>
      </c>
      <c r="AP25" s="11">
        <f>IF('KWh (Cumulative) LI'!AP25=0,0,((('KWh (Monthly) ENTRY LI'!AP25*0.5)+'KWh (Cumulative) LI'!AO25-'Rebasing adj LI'!AP15)*AP97)*AP$19*AP$124)</f>
        <v>0</v>
      </c>
      <c r="AQ25" s="11">
        <f>IF('KWh (Cumulative) LI'!AQ25=0,0,((('KWh (Monthly) ENTRY LI'!AQ25*0.5)+'KWh (Cumulative) LI'!AP25-'Rebasing adj LI'!AQ15)*AQ97)*AQ$19*AQ$124)</f>
        <v>0</v>
      </c>
      <c r="AR25" s="11">
        <f>IF('KWh (Cumulative) LI'!AR25=0,0,((('KWh (Monthly) ENTRY LI'!AR25*0.5)+'KWh (Cumulative) LI'!AQ25-'Rebasing adj LI'!AR15)*AR97)*AR$19*AR$124)</f>
        <v>0</v>
      </c>
      <c r="AS25" s="11">
        <f>IF('KWh (Cumulative) LI'!AS25=0,0,((('KWh (Monthly) ENTRY LI'!AS25*0.5)+'KWh (Cumulative) LI'!AR25-'Rebasing adj LI'!AS15)*AS97)*AS$19*AS$124)</f>
        <v>0</v>
      </c>
      <c r="AT25" s="11">
        <f>IF('KWh (Cumulative) LI'!AT25=0,0,((('KWh (Monthly) ENTRY LI'!AT25*0.5)+'KWh (Cumulative) LI'!AS25-'Rebasing adj LI'!AT15)*AT97)*AT$19*AT$124)</f>
        <v>0</v>
      </c>
      <c r="AU25" s="11">
        <f>IF('KWh (Cumulative) LI'!AU25=0,0,((('KWh (Monthly) ENTRY LI'!AU25*0.5)+'KWh (Cumulative) LI'!AT25-'Rebasing adj LI'!AU15)*AU97)*AU$19*AU$124)</f>
        <v>0</v>
      </c>
      <c r="AV25" s="11">
        <f>IF('KWh (Cumulative) LI'!AV25=0,0,((('KWh (Monthly) ENTRY LI'!AV25*0.5)+'KWh (Cumulative) LI'!AU25-'Rebasing adj LI'!AV15)*AV97)*AV$19*AV$124)</f>
        <v>0</v>
      </c>
      <c r="AW25" s="11">
        <f>IF('KWh (Cumulative) LI'!AW25=0,0,((('KWh (Monthly) ENTRY LI'!AW25*0.5)+'KWh (Cumulative) LI'!AV25-'Rebasing adj LI'!AW15)*AW97)*AW$19*AW$124)</f>
        <v>0</v>
      </c>
      <c r="AX25" s="11">
        <f>IF('KWh (Cumulative) LI'!AX25=0,0,((('KWh (Monthly) ENTRY LI'!AX25*0.5)+'KWh (Cumulative) LI'!AW25-'Rebasing adj LI'!AX15)*AX97)*AX$19*AX$124)</f>
        <v>0</v>
      </c>
      <c r="AY25" s="11">
        <f>IF('KWh (Cumulative) LI'!AY25=0,0,((('KWh (Monthly) ENTRY LI'!AY25*0.5)+'KWh (Cumulative) LI'!AX25-'Rebasing adj LI'!AY15)*AY97)*AY$19*AY$124)</f>
        <v>0</v>
      </c>
      <c r="AZ25" s="11">
        <f>IF('KWh (Cumulative) LI'!AZ25=0,0,((('KWh (Monthly) ENTRY LI'!AZ25*0.5)+'KWh (Cumulative) LI'!AY25-'Rebasing adj LI'!AZ15)*AZ97)*AZ$19*AZ$124)</f>
        <v>0</v>
      </c>
      <c r="BA25" s="11">
        <f>IF('KWh (Cumulative) LI'!BA25=0,0,((('KWh (Monthly) ENTRY LI'!BA25*0.5)+'KWh (Cumulative) LI'!AZ25-'Rebasing adj LI'!BA15)*BA97)*BA$19*BA$124)</f>
        <v>0</v>
      </c>
      <c r="BB25" s="11">
        <f>IF('KWh (Cumulative) LI'!BB25=0,0,((('KWh (Monthly) ENTRY LI'!BB25*0.5)+'KWh (Cumulative) LI'!BA25-'Rebasing adj LI'!BB15)*BB97)*BB$19*BB$124)</f>
        <v>0</v>
      </c>
      <c r="BC25" s="11">
        <f>IF('KWh (Cumulative) LI'!BC25=0,0,((('KWh (Monthly) ENTRY LI'!BC25*0.5)+'KWh (Cumulative) LI'!BB25-'Rebasing adj LI'!BC15)*BC97)*BC$19*BC$124)</f>
        <v>0</v>
      </c>
      <c r="BD25" s="11">
        <f>IF('KWh (Cumulative) LI'!BD25=0,0,((('KWh (Monthly) ENTRY LI'!BD25*0.5)+'KWh (Cumulative) LI'!BC25-'Rebasing adj LI'!BD15)*BD97)*BD$19*BD$124)</f>
        <v>0</v>
      </c>
      <c r="BE25" s="11">
        <f>IF('KWh (Cumulative) LI'!BE25=0,0,((('KWh (Monthly) ENTRY LI'!BE25*0.5)+'KWh (Cumulative) LI'!BD25-'Rebasing adj LI'!BE15)*BE97)*BE$19*BE$124)</f>
        <v>0</v>
      </c>
      <c r="BF25" s="11">
        <f>IF('KWh (Cumulative) LI'!BF25=0,0,((('KWh (Monthly) ENTRY LI'!BF25*0.5)+'KWh (Cumulative) LI'!BE25-'Rebasing adj LI'!BF15)*BF97)*BF$19*BF$124)</f>
        <v>0</v>
      </c>
      <c r="BG25" s="11">
        <f>IF('KWh (Cumulative) LI'!BG25=0,0,((('KWh (Monthly) ENTRY LI'!BG25*0.5)+'KWh (Cumulative) LI'!BF25-'Rebasing adj LI'!BG15)*BG97)*BG$19*BG$124)</f>
        <v>0</v>
      </c>
      <c r="BH25" s="11">
        <f>IF('KWh (Cumulative) LI'!BH25=0,0,((('KWh (Monthly) ENTRY LI'!BH25*0.5)+'KWh (Cumulative) LI'!BG25-'Rebasing adj LI'!BH15)*BH97)*BH$19*BH$124)</f>
        <v>0</v>
      </c>
      <c r="BI25" s="11">
        <f>IF('KWh (Cumulative) LI'!BI25=0,0,((('KWh (Monthly) ENTRY LI'!BI25*0.5)+'KWh (Cumulative) LI'!BH25-'Rebasing adj LI'!BI15)*BI97)*BI$19*BI$124)</f>
        <v>0</v>
      </c>
      <c r="BJ25" s="11">
        <f>IF('KWh (Cumulative) LI'!BJ25=0,0,((('KWh (Monthly) ENTRY LI'!BJ25*0.5)+'KWh (Cumulative) LI'!BI25-'Rebasing adj LI'!BJ15)*BJ97)*BJ$19*BJ$124)</f>
        <v>0</v>
      </c>
      <c r="BK25" s="11">
        <f>IF('KWh (Cumulative) LI'!BK25=0,0,((('KWh (Monthly) ENTRY LI'!BK25*0.5)+'KWh (Cumulative) LI'!BJ25-'Rebasing adj LI'!BK15)*BK97)*BK$19*BK$124)</f>
        <v>0</v>
      </c>
      <c r="BL25" s="11">
        <f>IF('KWh (Cumulative) LI'!BL25=0,0,((('KWh (Monthly) ENTRY LI'!BL25*0.5)+'KWh (Cumulative) LI'!BK25-'Rebasing adj LI'!BL15)*BL97)*BL$19*BL$124)</f>
        <v>0</v>
      </c>
      <c r="BM25" s="11">
        <f>IF('KWh (Cumulative) LI'!BM25=0,0,((('KWh (Monthly) ENTRY LI'!BM25*0.5)+'KWh (Cumulative) LI'!BL25-'Rebasing adj LI'!BM15)*BM97)*BM$19*BM$124)</f>
        <v>0</v>
      </c>
      <c r="BN25" s="11">
        <f>IF('KWh (Cumulative) LI'!BN25=0,0,((('KWh (Monthly) ENTRY LI'!BN25*0.5)+'KWh (Cumulative) LI'!BM25-'Rebasing adj LI'!BN15)*BN97)*BN$19*BN$124)</f>
        <v>0</v>
      </c>
      <c r="BO25" s="11">
        <f>IF('KWh (Cumulative) LI'!BO25=0,0,((('KWh (Monthly) ENTRY LI'!BO25*0.5)+'KWh (Cumulative) LI'!BN25-'Rebasing adj LI'!BO15)*BO97)*BO$19*BO$124)</f>
        <v>0</v>
      </c>
      <c r="BP25" s="11">
        <f>IF('KWh (Cumulative) LI'!BP25=0,0,((('KWh (Monthly) ENTRY LI'!BP25*0.5)+'KWh (Cumulative) LI'!BO25-'Rebasing adj LI'!BP15)*BP97)*BP$19*BP$124)</f>
        <v>0</v>
      </c>
      <c r="BQ25" s="11">
        <f>IF('KWh (Cumulative) LI'!BQ25=0,0,((('KWh (Monthly) ENTRY LI'!BQ25*0.5)+'KWh (Cumulative) LI'!BP25-'Rebasing adj LI'!BQ15)*BQ97)*BQ$19*BQ$124)</f>
        <v>0</v>
      </c>
      <c r="BR25" s="11">
        <f>IF('KWh (Cumulative) LI'!BR25=0,0,((('KWh (Monthly) ENTRY LI'!BR25*0.5)+'KWh (Cumulative) LI'!BQ25-'Rebasing adj LI'!BR15)*BR97)*BR$19*BR$124)</f>
        <v>0</v>
      </c>
      <c r="BS25" s="11">
        <f>IF('KWh (Cumulative) LI'!BS25=0,0,((('KWh (Monthly) ENTRY LI'!BS25*0.5)+'KWh (Cumulative) LI'!BR25-'Rebasing adj LI'!BS15)*BS97)*BS$19*BS$124)</f>
        <v>0</v>
      </c>
      <c r="BT25" s="11">
        <f>IF('KWh (Cumulative) LI'!BT25=0,0,((('KWh (Monthly) ENTRY LI'!BT25*0.5)+'KWh (Cumulative) LI'!BS25-'Rebasing adj LI'!BT15)*BT97)*BT$19*BT$124)</f>
        <v>0</v>
      </c>
      <c r="BU25" s="11">
        <f>IF('KWh (Cumulative) LI'!BU25=0,0,((('KWh (Monthly) ENTRY LI'!BU25*0.5)+'KWh (Cumulative) LI'!BT25-'Rebasing adj LI'!BU15)*BU97)*BU$19*BU$124)</f>
        <v>0</v>
      </c>
      <c r="BV25" s="11">
        <f>IF('KWh (Cumulative) LI'!BV25=0,0,((('KWh (Monthly) ENTRY LI'!BV25*0.5)+'KWh (Cumulative) LI'!BU25-'Rebasing adj LI'!BV15)*BV97)*BV$19*BV$124)</f>
        <v>0</v>
      </c>
      <c r="BW25" s="11">
        <f>IF('KWh (Cumulative) LI'!BW25=0,0,((('KWh (Monthly) ENTRY LI'!BW25*0.5)+'KWh (Cumulative) LI'!BV25-'Rebasing adj LI'!BW15)*BW97)*BW$19*BW$124)</f>
        <v>0</v>
      </c>
      <c r="BX25" s="11">
        <f>IF('KWh (Cumulative) LI'!BX25=0,0,((('KWh (Monthly) ENTRY LI'!BX25*0.5)+'KWh (Cumulative) LI'!BW25-'Rebasing adj LI'!BX15)*BX97)*BX$19*BX$124)</f>
        <v>0</v>
      </c>
      <c r="BY25" s="11">
        <f>IF('KWh (Cumulative) LI'!BY25=0,0,((('KWh (Monthly) ENTRY LI'!BY25*0.5)+'KWh (Cumulative) LI'!BX25-'Rebasing adj LI'!BY15)*BY97)*BY$19*BY$124)</f>
        <v>0</v>
      </c>
      <c r="BZ25" s="11">
        <f>IF('KWh (Cumulative) LI'!BZ25=0,0,((('KWh (Monthly) ENTRY LI'!BZ25*0.5)+'KWh (Cumulative) LI'!BY25-'Rebasing adj LI'!BZ15)*BZ97)*BZ$19*BZ$124)</f>
        <v>0</v>
      </c>
      <c r="CA25" s="11">
        <f>IF('KWh (Cumulative) LI'!CA25=0,0,((('KWh (Monthly) ENTRY LI'!CA25*0.5)+'KWh (Cumulative) LI'!BZ25-'Rebasing adj LI'!CA15)*CA97)*CA$19*CA$124)</f>
        <v>0</v>
      </c>
      <c r="CB25" s="11">
        <f>IF('KWh (Cumulative) LI'!CB25=0,0,((('KWh (Monthly) ENTRY LI'!CB25*0.5)+'KWh (Cumulative) LI'!CA25-'Rebasing adj LI'!CB15)*CB97)*CB$19*CB$124)</f>
        <v>0</v>
      </c>
      <c r="CC25" s="11">
        <f>IF('KWh (Cumulative) LI'!CC25=0,0,((('KWh (Monthly) ENTRY LI'!CC25*0.5)+'KWh (Cumulative) LI'!CB25-'Rebasing adj LI'!CC15)*CC97)*CC$19*CC$124)</f>
        <v>0</v>
      </c>
      <c r="CD25" s="11">
        <f>IF('KWh (Cumulative) LI'!CD25=0,0,((('KWh (Monthly) ENTRY LI'!CD25*0.5)+'KWh (Cumulative) LI'!CC25-'Rebasing adj LI'!CD15)*CD97)*CD$19*CD$124)</f>
        <v>0</v>
      </c>
      <c r="CE25" s="11">
        <f>IF('KWh (Cumulative) LI'!CE25=0,0,((('KWh (Monthly) ENTRY LI'!CE25*0.5)+'KWh (Cumulative) LI'!CD25-'Rebasing adj LI'!CE15)*CE97)*CE$19*CE$124)</f>
        <v>0</v>
      </c>
      <c r="CF25" s="11">
        <f>IF('KWh (Cumulative) LI'!CF25=0,0,((('KWh (Monthly) ENTRY LI'!CF25*0.5)+'KWh (Cumulative) LI'!CE25-'Rebasing adj LI'!CF15)*CF97)*CF$19*CF$124)</f>
        <v>0</v>
      </c>
      <c r="CG25" s="11">
        <f>IF('KWh (Cumulative) LI'!CG25=0,0,((('KWh (Monthly) ENTRY LI'!CG25*0.5)+'KWh (Cumulative) LI'!CF25-'Rebasing adj LI'!CG15)*CG97)*CG$19*CG$124)</f>
        <v>0</v>
      </c>
      <c r="CH25" s="11">
        <f>IF('KWh (Cumulative) LI'!CH25=0,0,((('KWh (Monthly) ENTRY LI'!CH25*0.5)+'KWh (Cumulative) LI'!CG25-'Rebasing adj LI'!CH15)*CH97)*CH$19*CH$124)</f>
        <v>0</v>
      </c>
      <c r="CI25" s="11">
        <f>IF('KWh (Cumulative) LI'!CI25=0,0,((('KWh (Monthly) ENTRY LI'!CI25*0.5)+'KWh (Cumulative) LI'!CH25-'Rebasing adj LI'!CI15)*CI97)*CI$19*CI$124)</f>
        <v>0</v>
      </c>
      <c r="CJ25" s="11">
        <f>IF('KWh (Cumulative) LI'!CJ25=0,0,((('KWh (Monthly) ENTRY LI'!CJ25*0.5)+'KWh (Cumulative) LI'!CI25-'Rebasing adj LI'!CJ15)*CJ97)*CJ$19*CJ$124)</f>
        <v>0</v>
      </c>
    </row>
    <row r="26" spans="1:88" x14ac:dyDescent="0.25">
      <c r="A26" s="245"/>
      <c r="B26" s="37" t="s">
        <v>3</v>
      </c>
      <c r="C26" s="11">
        <f>IF('KWh (Cumulative) LI'!C26=0,0,((('KWh (Monthly) ENTRY LI'!C26*0.5)-'Rebasing adj LI'!C16)*C98)*C$19*C$124)</f>
        <v>0</v>
      </c>
      <c r="D26" s="11">
        <f>IF('KWh (Cumulative) LI'!D26=0,0,((('KWh (Monthly) ENTRY LI'!D26*0.5)+'KWh (Cumulative) LI'!C26-'Rebasing adj LI'!D16)*D98)*D$19*D$124)</f>
        <v>0</v>
      </c>
      <c r="E26" s="11">
        <f>IF('KWh (Cumulative) LI'!E26=0,0,((('KWh (Monthly) ENTRY LI'!E26*0.5)+'KWh (Cumulative) LI'!D26-'Rebasing adj LI'!E16)*E98)*E$19*E$124)</f>
        <v>0</v>
      </c>
      <c r="F26" s="11">
        <f>IF('KWh (Cumulative) LI'!F26=0,0,((('KWh (Monthly) ENTRY LI'!F26*0.5)+'KWh (Cumulative) LI'!E26-'Rebasing adj LI'!F16)*F98)*F$19*F$124)</f>
        <v>0</v>
      </c>
      <c r="G26" s="11">
        <f>IF('KWh (Cumulative) LI'!G26=0,0,((('KWh (Monthly) ENTRY LI'!G26*0.5)+'KWh (Cumulative) LI'!F26-'Rebasing adj LI'!G16)*G98)*G$19*G$124)</f>
        <v>0</v>
      </c>
      <c r="H26" s="11">
        <f>IF('KWh (Cumulative) LI'!H26=0,0,((('KWh (Monthly) ENTRY LI'!H26*0.5)+'KWh (Cumulative) LI'!G26-'Rebasing adj LI'!H16)*H98)*H$19*H$124)</f>
        <v>0</v>
      </c>
      <c r="I26" s="11">
        <f>IF('KWh (Cumulative) LI'!I26=0,0,((('KWh (Monthly) ENTRY LI'!I26*0.5)+'KWh (Cumulative) LI'!H26-'Rebasing adj LI'!I16)*I98)*I$19*I$124)</f>
        <v>0</v>
      </c>
      <c r="J26" s="11">
        <f>IF('KWh (Cumulative) LI'!J26=0,0,((('KWh (Monthly) ENTRY LI'!J26*0.5)+'KWh (Cumulative) LI'!I26-'Rebasing adj LI'!J16)*J98)*J$19*J$124)</f>
        <v>2458.7761977897394</v>
      </c>
      <c r="K26" s="11">
        <f>IF('KWh (Cumulative) LI'!K26=0,0,((('KWh (Monthly) ENTRY LI'!K26*0.5)+'KWh (Cumulative) LI'!J26-'Rebasing adj LI'!K16)*K98)*K$19*K$124)</f>
        <v>2831.3380431248302</v>
      </c>
      <c r="L26" s="11">
        <f>IF('KWh (Cumulative) LI'!L26=0,0,((('KWh (Monthly) ENTRY LI'!L26*0.5)+'KWh (Cumulative) LI'!K26-'Rebasing adj LI'!L16)*L98)*L$19*L$124)</f>
        <v>1048.937775560943</v>
      </c>
      <c r="M26" s="11">
        <f>IF('KWh (Cumulative) LI'!M26=0,0,((('KWh (Monthly) ENTRY LI'!M26*0.5)+'KWh (Cumulative) LI'!L26-'Rebasing adj LI'!M16)*M98)*M$19*M$124)</f>
        <v>2317.4422504907889</v>
      </c>
      <c r="N26" s="11">
        <f>IF('KWh (Cumulative) LI'!N26=0,0,((('KWh (Monthly) ENTRY LI'!N26*0.5)+'KWh (Cumulative) LI'!M26-'Rebasing adj LI'!N16)*N98)*N$19*N$124)</f>
        <v>4284.3206648730757</v>
      </c>
      <c r="O26" s="11">
        <f>IF('KWh (Cumulative) LI'!O26=0,0,((('KWh (Monthly) ENTRY LI'!O26*0.5)+'KWh (Cumulative) LI'!N26-'Rebasing adj LI'!O16)*O98)*O$19*O$124)</f>
        <v>4907.7307689196678</v>
      </c>
      <c r="P26" s="11">
        <f>IF('KWh (Cumulative) LI'!P26=0,0,((('KWh (Monthly) ENTRY LI'!P26*0.5)+'KWh (Cumulative) LI'!O26-'Rebasing adj LI'!P16)*P98)*P$19*P$124)</f>
        <v>4596.3808861926182</v>
      </c>
      <c r="Q26" s="11">
        <f>IF('KWh (Cumulative) LI'!Q26=0,0,((('KWh (Monthly) ENTRY LI'!Q26*0.5)+'KWh (Cumulative) LI'!P26-'Rebasing adj LI'!Q16)*Q98)*Q$19*Q$124)</f>
        <v>3680.9857326305519</v>
      </c>
      <c r="R26" s="11">
        <f>IF('KWh (Cumulative) LI'!R26=0,0,((('KWh (Monthly) ENTRY LI'!R26*0.5)+'KWh (Cumulative) LI'!Q26-'Rebasing adj LI'!R16)*R98)*R$19*R$124)</f>
        <v>1224.203080912386</v>
      </c>
      <c r="S26" s="11">
        <f>IF('KWh (Cumulative) LI'!S26=0,0,((('KWh (Monthly) ENTRY LI'!S26*0.5)+'KWh (Cumulative) LI'!R26-'Rebasing adj LI'!S16)*S98)*S$19*S$124)</f>
        <v>1741.4305199961912</v>
      </c>
      <c r="T26" s="11">
        <f>IF('KWh (Cumulative) LI'!T26=0,0,((('KWh (Monthly) ENTRY LI'!T26*0.5)+'KWh (Cumulative) LI'!S26-'Rebasing adj LI'!T16)*T98)*T$19*T$124)</f>
        <v>10184.609214894557</v>
      </c>
      <c r="U26" s="11">
        <f>IF('KWh (Cumulative) LI'!U26=0,0,((('KWh (Monthly) ENTRY LI'!U26*0.5)+'KWh (Cumulative) LI'!T26-'Rebasing adj LI'!U16)*U98)*U$19*U$124)</f>
        <v>13899.599166449289</v>
      </c>
      <c r="V26" s="11">
        <f>IF('KWh (Cumulative) LI'!V26=0,0,((('KWh (Monthly) ENTRY LI'!V26*0.5)+'KWh (Cumulative) LI'!U26-'Rebasing adj LI'!V16)*V98)*V$19*V$124)</f>
        <v>15992.015824523338</v>
      </c>
      <c r="W26" s="11">
        <f>IF('KWh (Cumulative) LI'!W26=0,0,((('KWh (Monthly) ENTRY LI'!W26*0.5)+'KWh (Cumulative) LI'!V26-'Rebasing adj LI'!W16)*W98)*W$19*W$124)</f>
        <v>11697.378826103499</v>
      </c>
      <c r="X26" s="11">
        <f>IF('KWh (Cumulative) LI'!X26=0,0,((('KWh (Monthly) ENTRY LI'!X26*0.5)+'KWh (Cumulative) LI'!W26-'Rebasing adj LI'!X16)*X98)*X$19*X$124)</f>
        <v>4037.6832996211147</v>
      </c>
      <c r="Y26" s="11">
        <f>IF('KWh (Cumulative) LI'!Y26=0,0,((('KWh (Monthly) ENTRY LI'!Y26*0.5)+'KWh (Cumulative) LI'!X26-'Rebasing adj LI'!Y16)*Y98)*Y$19*Y$124)</f>
        <v>8410.4859549507273</v>
      </c>
      <c r="Z26" s="11">
        <f>IF('KWh (Cumulative) LI'!Z26=0,0,((('KWh (Monthly) ENTRY LI'!Z26*0.5)+'KWh (Cumulative) LI'!Y26-'Rebasing adj LI'!Z16)*Z98)*Z$19*Z$124)</f>
        <v>15438.236058943763</v>
      </c>
      <c r="AA26" s="11">
        <f>IF('KWh (Cumulative) LI'!AA26=0,0,((('KWh (Monthly) ENTRY LI'!AA26*0.5)+'KWh (Cumulative) LI'!Z26-'Rebasing adj LI'!AA16)*AA98)*AA$19*AA$124)</f>
        <v>15463.104710437385</v>
      </c>
      <c r="AB26" s="11">
        <f>IF('KWh (Cumulative) LI'!AB26=0,0,((('KWh (Monthly) ENTRY LI'!AB26*0.5)+'KWh (Cumulative) LI'!AA26-'Rebasing adj LI'!AB16)*AB98)*AB$19*AB$124)</f>
        <v>14356.78250557196</v>
      </c>
      <c r="AC26" s="11">
        <f>IF('KWh (Cumulative) LI'!AC26=0,0,((('KWh (Monthly) ENTRY LI'!AC26*0.5)+'KWh (Cumulative) LI'!AB26-'Rebasing adj LI'!AC16)*AC98)*AC$19*AC$124)</f>
        <v>12165.11551291567</v>
      </c>
      <c r="AD26" s="11">
        <f>IF('KWh (Cumulative) LI'!AD26=0,0,((('KWh (Monthly) ENTRY LI'!AD26*0.5)+'KWh (Cumulative) LI'!AC26-'Rebasing adj LI'!AD16)*AD98)*AD$19*AD$124)</f>
        <v>6694.2956353625241</v>
      </c>
      <c r="AE26" s="11">
        <f>IF('KWh (Cumulative) LI'!AE26=0,0,((('KWh (Monthly) ENTRY LI'!AE26*0.5)+'KWh (Cumulative) LI'!AD26-'Rebasing adj LI'!AE16)*AE98)*AE$19*AE$124)</f>
        <v>7755.9495235828581</v>
      </c>
      <c r="AF26" s="11">
        <f>IF('KWh (Cumulative) LI'!AF26=0,0,((('KWh (Monthly) ENTRY LI'!AF26*0.5)+'KWh (Cumulative) LI'!AE26-'Rebasing adj LI'!AF16)*AF98)*AF$19*AF$124)</f>
        <v>40165.6177315401</v>
      </c>
      <c r="AG26" s="11">
        <f>IF('KWh (Cumulative) LI'!AG26=0,0,((('KWh (Monthly) ENTRY LI'!AG26*0.5)+'KWh (Cumulative) LI'!AF26-'Rebasing adj LI'!AG16)*AG98)*AG$19*AG$124)</f>
        <v>54472.376150066921</v>
      </c>
      <c r="AH26" s="11">
        <f>IF('KWh (Cumulative) LI'!AH26=0,0,((('KWh (Monthly) ENTRY LI'!AH26*0.5)+'KWh (Cumulative) LI'!AG26-'Rebasing adj LI'!AH16)*AH98)*AH$19*AH$124)</f>
        <v>49128.480166005007</v>
      </c>
      <c r="AI26" s="11">
        <f>IF('KWh (Cumulative) LI'!AI26=0,0,((('KWh (Monthly) ENTRY LI'!AI26*0.5)+'KWh (Cumulative) LI'!AH26-'Rebasing adj LI'!AI16)*AI98)*AI$19*AI$124)</f>
        <v>24960.768959468987</v>
      </c>
      <c r="AJ26" s="11">
        <f>IF('KWh (Cumulative) LI'!AJ26=0,0,((('KWh (Monthly) ENTRY LI'!AJ26*0.5)+'KWh (Cumulative) LI'!AI26-'Rebasing adj LI'!AJ16)*AJ98)*AJ$19*AJ$124)</f>
        <v>6129.2914935246981</v>
      </c>
      <c r="AK26" s="11">
        <f>IF('KWh (Cumulative) LI'!AK26=0,0,((('KWh (Monthly) ENTRY LI'!AK26*0.5)+'KWh (Cumulative) LI'!AJ26-'Rebasing adj LI'!AK16)*AK98)*AK$19*AK$124)</f>
        <v>10868.981233672728</v>
      </c>
      <c r="AL26" s="11">
        <f>IF('KWh (Cumulative) LI'!AL26=0,0,((('KWh (Monthly) ENTRY LI'!AL26*0.5)+'KWh (Cumulative) LI'!AK26-'Rebasing adj LI'!AL16)*AL98)*AL$19*AL$124)</f>
        <v>18348.494005993376</v>
      </c>
      <c r="AM26" s="11">
        <f>IF('KWh (Cumulative) LI'!AM26=0,0,((('KWh (Monthly) ENTRY LI'!AM26*0.5)+'KWh (Cumulative) LI'!AL26-'Rebasing adj LI'!AM16)*AM98)*AM$19*AM$124)</f>
        <v>18252.649900517354</v>
      </c>
      <c r="AN26" s="11">
        <f>IF('KWh (Cumulative) LI'!AN26=0,0,((('KWh (Monthly) ENTRY LI'!AN26*0.5)+'KWh (Cumulative) LI'!AM26-'Rebasing adj LI'!AN16)*AN98)*AN$19*AN$124)</f>
        <v>15771.868325604391</v>
      </c>
      <c r="AO26" s="11">
        <f>IF('KWh (Cumulative) LI'!AO26=0,0,((('KWh (Monthly) ENTRY LI'!AO26*0.5)+'KWh (Cumulative) LI'!AN26-'Rebasing adj LI'!AO16)*AO98)*AO$19*AO$124)</f>
        <v>12509.748163249429</v>
      </c>
      <c r="AP26" s="11">
        <f>IF('KWh (Cumulative) LI'!AP26=0,0,((('KWh (Monthly) ENTRY LI'!AP26*0.5)+'KWh (Cumulative) LI'!AO26-'Rebasing adj LI'!AP16)*AP98)*AP$19*AP$124)</f>
        <v>6912.0323721893301</v>
      </c>
      <c r="AQ26" s="11">
        <f>IF('KWh (Cumulative) LI'!AQ26=0,0,((('KWh (Monthly) ENTRY LI'!AQ26*0.5)+'KWh (Cumulative) LI'!AP26-'Rebasing adj LI'!AQ16)*AQ98)*AQ$19*AQ$124)</f>
        <v>7983.9321557637286</v>
      </c>
      <c r="AR26" s="11">
        <f>IF('KWh (Cumulative) LI'!AR26=0,0,((('KWh (Monthly) ENTRY LI'!AR26*0.5)+'KWh (Cumulative) LI'!AQ26-'Rebasing adj LI'!AR16)*AR98)*AR$19*AR$124)</f>
        <v>43465.223407409394</v>
      </c>
      <c r="AS26" s="11">
        <f>IF('KWh (Cumulative) LI'!AS26=0,0,((('KWh (Monthly) ENTRY LI'!AS26*0.5)+'KWh (Cumulative) LI'!AR26-'Rebasing adj LI'!AS16)*AS98)*AS$19*AS$124)</f>
        <v>58567.87626958976</v>
      </c>
      <c r="AT26" s="11">
        <f>IF('KWh (Cumulative) LI'!AT26=0,0,((('KWh (Monthly) ENTRY LI'!AT26*0.5)+'KWh (Cumulative) LI'!AS26-'Rebasing adj LI'!AT16)*AT98)*AT$19*AT$124)</f>
        <v>55686.303313656266</v>
      </c>
      <c r="AU26" s="11">
        <f>IF('KWh (Cumulative) LI'!AU26=0,0,((('KWh (Monthly) ENTRY LI'!AU26*0.5)+'KWh (Cumulative) LI'!AT26-'Rebasing adj LI'!AU16)*AU98)*AU$19*AU$124)</f>
        <v>27908.157401010296</v>
      </c>
      <c r="AV26" s="11">
        <f>IF('KWh (Cumulative) LI'!AV26=0,0,((('KWh (Monthly) ENTRY LI'!AV26*0.5)+'KWh (Cumulative) LI'!AU26-'Rebasing adj LI'!AV16)*AV98)*AV$19*AV$124)</f>
        <v>6776.0027682644322</v>
      </c>
      <c r="AW26" s="11">
        <f>IF('KWh (Cumulative) LI'!AW26=0,0,((('KWh (Monthly) ENTRY LI'!AW26*0.5)+'KWh (Cumulative) LI'!AV26-'Rebasing adj LI'!AW16)*AW98)*AW$19*AW$124)</f>
        <v>11646.243902437052</v>
      </c>
      <c r="AX26" s="11">
        <f>IF('KWh (Cumulative) LI'!AX26=0,0,((('KWh (Monthly) ENTRY LI'!AX26*0.5)+'KWh (Cumulative) LI'!AW26-'Rebasing adj LI'!AX16)*AX98)*AX$19*AX$124)</f>
        <v>19019.527889924208</v>
      </c>
      <c r="AY26" s="11">
        <f>IF('KWh (Cumulative) LI'!AY26=0,0,((('KWh (Monthly) ENTRY LI'!AY26*0.5)+'KWh (Cumulative) LI'!AX26-'Rebasing adj LI'!AY16)*AY98)*AY$19*AY$124)</f>
        <v>18699.978596630095</v>
      </c>
      <c r="AZ26" s="11">
        <f>IF('KWh (Cumulative) LI'!AZ26=0,0,((('KWh (Monthly) ENTRY LI'!AZ26*0.5)+'KWh (Cumulative) LI'!AY26-'Rebasing adj LI'!AZ16)*AZ98)*AZ$19*AZ$124)</f>
        <v>15909.702778962326</v>
      </c>
      <c r="BA26" s="11">
        <f>IF('KWh (Cumulative) LI'!BA26=0,0,((('KWh (Monthly) ENTRY LI'!BA26*0.5)+'KWh (Cumulative) LI'!AZ26-'Rebasing adj LI'!BA16)*BA98)*BA$19*BA$124)</f>
        <v>12509.748163249429</v>
      </c>
      <c r="BB26" s="11">
        <f>IF('KWh (Cumulative) LI'!BB26=0,0,((('KWh (Monthly) ENTRY LI'!BB26*0.5)+'KWh (Cumulative) LI'!BA26-'Rebasing adj LI'!BB16)*BB98)*BB$19*BB$124)</f>
        <v>0</v>
      </c>
      <c r="BC26" s="11">
        <f>IF('KWh (Cumulative) LI'!BC26=0,0,((('KWh (Monthly) ENTRY LI'!BC26*0.5)+'KWh (Cumulative) LI'!BB26-'Rebasing adj LI'!BC16)*BC98)*BC$19*BC$124)</f>
        <v>0</v>
      </c>
      <c r="BD26" s="11">
        <f>IF('KWh (Cumulative) LI'!BD26=0,0,((('KWh (Monthly) ENTRY LI'!BD26*0.5)+'KWh (Cumulative) LI'!BC26-'Rebasing adj LI'!BD16)*BD98)*BD$19*BD$124)</f>
        <v>0</v>
      </c>
      <c r="BE26" s="11">
        <f>IF('KWh (Cumulative) LI'!BE26=0,0,((('KWh (Monthly) ENTRY LI'!BE26*0.5)+'KWh (Cumulative) LI'!BD26-'Rebasing adj LI'!BE16)*BE98)*BE$19*BE$124)</f>
        <v>0</v>
      </c>
      <c r="BF26" s="11">
        <f>IF('KWh (Cumulative) LI'!BF26=0,0,((('KWh (Monthly) ENTRY LI'!BF26*0.5)+'KWh (Cumulative) LI'!BE26-'Rebasing adj LI'!BF16)*BF98)*BF$19*BF$124)</f>
        <v>0</v>
      </c>
      <c r="BG26" s="11">
        <f>IF('KWh (Cumulative) LI'!BG26=0,0,((('KWh (Monthly) ENTRY LI'!BG26*0.5)+'KWh (Cumulative) LI'!BF26-'Rebasing adj LI'!BG16)*BG98)*BG$19*BG$124)</f>
        <v>0</v>
      </c>
      <c r="BH26" s="11">
        <f>IF('KWh (Cumulative) LI'!BH26=0,0,((('KWh (Monthly) ENTRY LI'!BH26*0.5)+'KWh (Cumulative) LI'!BG26-'Rebasing adj LI'!BH16)*BH98)*BH$19*BH$124)</f>
        <v>0</v>
      </c>
      <c r="BI26" s="11">
        <f>IF('KWh (Cumulative) LI'!BI26=0,0,((('KWh (Monthly) ENTRY LI'!BI26*0.5)+'KWh (Cumulative) LI'!BH26-'Rebasing adj LI'!BI16)*BI98)*BI$19*BI$124)</f>
        <v>0</v>
      </c>
      <c r="BJ26" s="11">
        <f>IF('KWh (Cumulative) LI'!BJ26=0,0,((('KWh (Monthly) ENTRY LI'!BJ26*0.5)+'KWh (Cumulative) LI'!BI26-'Rebasing adj LI'!BJ16)*BJ98)*BJ$19*BJ$124)</f>
        <v>0</v>
      </c>
      <c r="BK26" s="11">
        <f>IF('KWh (Cumulative) LI'!BK26=0,0,((('KWh (Monthly) ENTRY LI'!BK26*0.5)+'KWh (Cumulative) LI'!BJ26-'Rebasing adj LI'!BK16)*BK98)*BK$19*BK$124)</f>
        <v>0</v>
      </c>
      <c r="BL26" s="11">
        <f>IF('KWh (Cumulative) LI'!BL26=0,0,((('KWh (Monthly) ENTRY LI'!BL26*0.5)+'KWh (Cumulative) LI'!BK26-'Rebasing adj LI'!BL16)*BL98)*BL$19*BL$124)</f>
        <v>0</v>
      </c>
      <c r="BM26" s="11">
        <f>IF('KWh (Cumulative) LI'!BM26=0,0,((('KWh (Monthly) ENTRY LI'!BM26*0.5)+'KWh (Cumulative) LI'!BL26-'Rebasing adj LI'!BM16)*BM98)*BM$19*BM$124)</f>
        <v>0</v>
      </c>
      <c r="BN26" s="11">
        <f>IF('KWh (Cumulative) LI'!BN26=0,0,((('KWh (Monthly) ENTRY LI'!BN26*0.5)+'KWh (Cumulative) LI'!BM26-'Rebasing adj LI'!BN16)*BN98)*BN$19*BN$124)</f>
        <v>0</v>
      </c>
      <c r="BO26" s="11">
        <f>IF('KWh (Cumulative) LI'!BO26=0,0,((('KWh (Monthly) ENTRY LI'!BO26*0.5)+'KWh (Cumulative) LI'!BN26-'Rebasing adj LI'!BO16)*BO98)*BO$19*BO$124)</f>
        <v>0</v>
      </c>
      <c r="BP26" s="11">
        <f>IF('KWh (Cumulative) LI'!BP26=0,0,((('KWh (Monthly) ENTRY LI'!BP26*0.5)+'KWh (Cumulative) LI'!BO26-'Rebasing adj LI'!BP16)*BP98)*BP$19*BP$124)</f>
        <v>0</v>
      </c>
      <c r="BQ26" s="11">
        <f>IF('KWh (Cumulative) LI'!BQ26=0,0,((('KWh (Monthly) ENTRY LI'!BQ26*0.5)+'KWh (Cumulative) LI'!BP26-'Rebasing adj LI'!BQ16)*BQ98)*BQ$19*BQ$124)</f>
        <v>0</v>
      </c>
      <c r="BR26" s="11">
        <f>IF('KWh (Cumulative) LI'!BR26=0,0,((('KWh (Monthly) ENTRY LI'!BR26*0.5)+'KWh (Cumulative) LI'!BQ26-'Rebasing adj LI'!BR16)*BR98)*BR$19*BR$124)</f>
        <v>0</v>
      </c>
      <c r="BS26" s="11">
        <f>IF('KWh (Cumulative) LI'!BS26=0,0,((('KWh (Monthly) ENTRY LI'!BS26*0.5)+'KWh (Cumulative) LI'!BR26-'Rebasing adj LI'!BS16)*BS98)*BS$19*BS$124)</f>
        <v>0</v>
      </c>
      <c r="BT26" s="11">
        <f>IF('KWh (Cumulative) LI'!BT26=0,0,((('KWh (Monthly) ENTRY LI'!BT26*0.5)+'KWh (Cumulative) LI'!BS26-'Rebasing adj LI'!BT16)*BT98)*BT$19*BT$124)</f>
        <v>0</v>
      </c>
      <c r="BU26" s="11">
        <f>IF('KWh (Cumulative) LI'!BU26=0,0,((('KWh (Monthly) ENTRY LI'!BU26*0.5)+'KWh (Cumulative) LI'!BT26-'Rebasing adj LI'!BU16)*BU98)*BU$19*BU$124)</f>
        <v>0</v>
      </c>
      <c r="BV26" s="11">
        <f>IF('KWh (Cumulative) LI'!BV26=0,0,((('KWh (Monthly) ENTRY LI'!BV26*0.5)+'KWh (Cumulative) LI'!BU26-'Rebasing adj LI'!BV16)*BV98)*BV$19*BV$124)</f>
        <v>0</v>
      </c>
      <c r="BW26" s="11">
        <f>IF('KWh (Cumulative) LI'!BW26=0,0,((('KWh (Monthly) ENTRY LI'!BW26*0.5)+'KWh (Cumulative) LI'!BV26-'Rebasing adj LI'!BW16)*BW98)*BW$19*BW$124)</f>
        <v>0</v>
      </c>
      <c r="BX26" s="11">
        <f>IF('KWh (Cumulative) LI'!BX26=0,0,((('KWh (Monthly) ENTRY LI'!BX26*0.5)+'KWh (Cumulative) LI'!BW26-'Rebasing adj LI'!BX16)*BX98)*BX$19*BX$124)</f>
        <v>0</v>
      </c>
      <c r="BY26" s="11">
        <f>IF('KWh (Cumulative) LI'!BY26=0,0,((('KWh (Monthly) ENTRY LI'!BY26*0.5)+'KWh (Cumulative) LI'!BX26-'Rebasing adj LI'!BY16)*BY98)*BY$19*BY$124)</f>
        <v>0</v>
      </c>
      <c r="BZ26" s="11">
        <f>IF('KWh (Cumulative) LI'!BZ26=0,0,((('KWh (Monthly) ENTRY LI'!BZ26*0.5)+'KWh (Cumulative) LI'!BY26-'Rebasing adj LI'!BZ16)*BZ98)*BZ$19*BZ$124)</f>
        <v>0</v>
      </c>
      <c r="CA26" s="11">
        <f>IF('KWh (Cumulative) LI'!CA26=0,0,((('KWh (Monthly) ENTRY LI'!CA26*0.5)+'KWh (Cumulative) LI'!BZ26-'Rebasing adj LI'!CA16)*CA98)*CA$19*CA$124)</f>
        <v>0</v>
      </c>
      <c r="CB26" s="11">
        <f>IF('KWh (Cumulative) LI'!CB26=0,0,((('KWh (Monthly) ENTRY LI'!CB26*0.5)+'KWh (Cumulative) LI'!CA26-'Rebasing adj LI'!CB16)*CB98)*CB$19*CB$124)</f>
        <v>0</v>
      </c>
      <c r="CC26" s="11">
        <f>IF('KWh (Cumulative) LI'!CC26=0,0,((('KWh (Monthly) ENTRY LI'!CC26*0.5)+'KWh (Cumulative) LI'!CB26-'Rebasing adj LI'!CC16)*CC98)*CC$19*CC$124)</f>
        <v>0</v>
      </c>
      <c r="CD26" s="11">
        <f>IF('KWh (Cumulative) LI'!CD26=0,0,((('KWh (Monthly) ENTRY LI'!CD26*0.5)+'KWh (Cumulative) LI'!CC26-'Rebasing adj LI'!CD16)*CD98)*CD$19*CD$124)</f>
        <v>0</v>
      </c>
      <c r="CE26" s="11">
        <f>IF('KWh (Cumulative) LI'!CE26=0,0,((('KWh (Monthly) ENTRY LI'!CE26*0.5)+'KWh (Cumulative) LI'!CD26-'Rebasing adj LI'!CE16)*CE98)*CE$19*CE$124)</f>
        <v>0</v>
      </c>
      <c r="CF26" s="11">
        <f>IF('KWh (Cumulative) LI'!CF26=0,0,((('KWh (Monthly) ENTRY LI'!CF26*0.5)+'KWh (Cumulative) LI'!CE26-'Rebasing adj LI'!CF16)*CF98)*CF$19*CF$124)</f>
        <v>0</v>
      </c>
      <c r="CG26" s="11">
        <f>IF('KWh (Cumulative) LI'!CG26=0,0,((('KWh (Monthly) ENTRY LI'!CG26*0.5)+'KWh (Cumulative) LI'!CF26-'Rebasing adj LI'!CG16)*CG98)*CG$19*CG$124)</f>
        <v>0</v>
      </c>
      <c r="CH26" s="11">
        <f>IF('KWh (Cumulative) LI'!CH26=0,0,((('KWh (Monthly) ENTRY LI'!CH26*0.5)+'KWh (Cumulative) LI'!CG26-'Rebasing adj LI'!CH16)*CH98)*CH$19*CH$124)</f>
        <v>0</v>
      </c>
      <c r="CI26" s="11">
        <f>IF('KWh (Cumulative) LI'!CI26=0,0,((('KWh (Monthly) ENTRY LI'!CI26*0.5)+'KWh (Cumulative) LI'!CH26-'Rebasing adj LI'!CI16)*CI98)*CI$19*CI$124)</f>
        <v>0</v>
      </c>
      <c r="CJ26" s="11">
        <f>IF('KWh (Cumulative) LI'!CJ26=0,0,((('KWh (Monthly) ENTRY LI'!CJ26*0.5)+'KWh (Cumulative) LI'!CI26-'Rebasing adj LI'!CJ16)*CJ98)*CJ$19*CJ$124)</f>
        <v>0</v>
      </c>
    </row>
    <row r="27" spans="1:88" x14ac:dyDescent="0.25">
      <c r="A27" s="245"/>
      <c r="B27" s="37" t="s">
        <v>13</v>
      </c>
      <c r="C27" s="11">
        <f>IF('KWh (Cumulative) LI'!C27=0,0,((('KWh (Monthly) ENTRY LI'!C27*0.5)-'Rebasing adj LI'!C17)*C99)*C$19*C$124)</f>
        <v>0</v>
      </c>
      <c r="D27" s="11">
        <f>IF('KWh (Cumulative) LI'!D27=0,0,((('KWh (Monthly) ENTRY LI'!D27*0.5)+'KWh (Cumulative) LI'!C27-'Rebasing adj LI'!D17)*D99)*D$19*D$124)</f>
        <v>0</v>
      </c>
      <c r="E27" s="11">
        <f>IF('KWh (Cumulative) LI'!E27=0,0,((('KWh (Monthly) ENTRY LI'!E27*0.5)+'KWh (Cumulative) LI'!D27-'Rebasing adj LI'!E17)*E99)*E$19*E$124)</f>
        <v>0</v>
      </c>
      <c r="F27" s="11">
        <f>IF('KWh (Cumulative) LI'!F27=0,0,((('KWh (Monthly) ENTRY LI'!F27*0.5)+'KWh (Cumulative) LI'!E27-'Rebasing adj LI'!F17)*F99)*F$19*F$124)</f>
        <v>0</v>
      </c>
      <c r="G27" s="11">
        <f>IF('KWh (Cumulative) LI'!G27=0,0,((('KWh (Monthly) ENTRY LI'!G27*0.5)+'KWh (Cumulative) LI'!F27-'Rebasing adj LI'!G17)*G99)*G$19*G$124)</f>
        <v>0</v>
      </c>
      <c r="H27" s="11">
        <f>IF('KWh (Cumulative) LI'!H27=0,0,((('KWh (Monthly) ENTRY LI'!H27*0.5)+'KWh (Cumulative) LI'!G27-'Rebasing adj LI'!H17)*H99)*H$19*H$124)</f>
        <v>0</v>
      </c>
      <c r="I27" s="11">
        <f>IF('KWh (Cumulative) LI'!I27=0,0,((('KWh (Monthly) ENTRY LI'!I27*0.5)+'KWh (Cumulative) LI'!H27-'Rebasing adj LI'!I17)*I99)*I$19*I$124)</f>
        <v>0</v>
      </c>
      <c r="J27" s="11">
        <f>IF('KWh (Cumulative) LI'!J27=0,0,((('KWh (Monthly) ENTRY LI'!J27*0.5)+'KWh (Cumulative) LI'!I27-'Rebasing adj LI'!J17)*J99)*J$19*J$124)</f>
        <v>0</v>
      </c>
      <c r="K27" s="11">
        <f>IF('KWh (Cumulative) LI'!K27=0,0,((('KWh (Monthly) ENTRY LI'!K27*0.5)+'KWh (Cumulative) LI'!J27-'Rebasing adj LI'!K17)*K99)*K$19*K$124)</f>
        <v>0</v>
      </c>
      <c r="L27" s="11">
        <f>IF('KWh (Cumulative) LI'!L27=0,0,((('KWh (Monthly) ENTRY LI'!L27*0.5)+'KWh (Cumulative) LI'!K27-'Rebasing adj LI'!L17)*L99)*L$19*L$124)</f>
        <v>88.02190994631998</v>
      </c>
      <c r="M27" s="11">
        <f>IF('KWh (Cumulative) LI'!M27=0,0,((('KWh (Monthly) ENTRY LI'!M27*0.5)+'KWh (Cumulative) LI'!L27-'Rebasing adj LI'!M17)*M99)*M$19*M$124)</f>
        <v>321.10270267554506</v>
      </c>
      <c r="N27" s="11">
        <f>IF('KWh (Cumulative) LI'!N27=0,0,((('KWh (Monthly) ENTRY LI'!N27*0.5)+'KWh (Cumulative) LI'!M27-'Rebasing adj LI'!N17)*N99)*N$19*N$124)</f>
        <v>555.9542191592675</v>
      </c>
      <c r="O27" s="11">
        <f>IF('KWh (Cumulative) LI'!O27=0,0,((('KWh (Monthly) ENTRY LI'!O27*0.5)+'KWh (Cumulative) LI'!N27-'Rebasing adj LI'!O17)*O99)*O$19*O$124)</f>
        <v>824.869581857497</v>
      </c>
      <c r="P27" s="11">
        <f>IF('KWh (Cumulative) LI'!P27=0,0,((('KWh (Monthly) ENTRY LI'!P27*0.5)+'KWh (Cumulative) LI'!O27-'Rebasing adj LI'!P17)*P99)*P$19*P$124)</f>
        <v>895.29734462523163</v>
      </c>
      <c r="Q27" s="11">
        <f>IF('KWh (Cumulative) LI'!Q27=0,0,((('KWh (Monthly) ENTRY LI'!Q27*0.5)+'KWh (Cumulative) LI'!P27-'Rebasing adj LI'!Q17)*Q99)*Q$19*Q$124)</f>
        <v>1025.8088641178697</v>
      </c>
      <c r="R27" s="11">
        <f>IF('KWh (Cumulative) LI'!R27=0,0,((('KWh (Monthly) ENTRY LI'!R27*0.5)+'KWh (Cumulative) LI'!Q27-'Rebasing adj LI'!R17)*R99)*R$19*R$124)</f>
        <v>650.27058596722122</v>
      </c>
      <c r="S27" s="11">
        <f>IF('KWh (Cumulative) LI'!S27=0,0,((('KWh (Monthly) ENTRY LI'!S27*0.5)+'KWh (Cumulative) LI'!R27-'Rebasing adj LI'!S17)*S99)*S$19*S$124)</f>
        <v>903.9577363065913</v>
      </c>
      <c r="T27" s="11">
        <f>IF('KWh (Cumulative) LI'!T27=0,0,((('KWh (Monthly) ENTRY LI'!T27*0.5)+'KWh (Cumulative) LI'!S27-'Rebasing adj LI'!T17)*T99)*T$19*T$124)</f>
        <v>1914.1173149351298</v>
      </c>
      <c r="U27" s="11">
        <f>IF('KWh (Cumulative) LI'!U27=0,0,((('KWh (Monthly) ENTRY LI'!U27*0.5)+'KWh (Cumulative) LI'!T27-'Rebasing adj LI'!U17)*U99)*U$19*U$124)</f>
        <v>1910.0321882280753</v>
      </c>
      <c r="V27" s="11">
        <f>IF('KWh (Cumulative) LI'!V27=0,0,((('KWh (Monthly) ENTRY LI'!V27*0.5)+'KWh (Cumulative) LI'!U27-'Rebasing adj LI'!V17)*V99)*V$19*V$124)</f>
        <v>2122.1499430503113</v>
      </c>
      <c r="W27" s="11">
        <f>IF('KWh (Cumulative) LI'!W27=0,0,((('KWh (Monthly) ENTRY LI'!W27*0.5)+'KWh (Cumulative) LI'!V27-'Rebasing adj LI'!W17)*W99)*W$19*W$124)</f>
        <v>2907.6023444828588</v>
      </c>
      <c r="X27" s="11">
        <f>IF('KWh (Cumulative) LI'!X27=0,0,((('KWh (Monthly) ENTRY LI'!X27*0.5)+'KWh (Cumulative) LI'!W27-'Rebasing adj LI'!X17)*X99)*X$19*X$124)</f>
        <v>1895.5070973234924</v>
      </c>
      <c r="Y27" s="11">
        <f>IF('KWh (Cumulative) LI'!Y27=0,0,((('KWh (Monthly) ENTRY LI'!Y27*0.5)+'KWh (Cumulative) LI'!X27-'Rebasing adj LI'!Y17)*Y99)*Y$19*Y$124)</f>
        <v>2363.3625396571729</v>
      </c>
      <c r="Z27" s="11">
        <f>IF('KWh (Cumulative) LI'!Z27=0,0,((('KWh (Monthly) ENTRY LI'!Z27*0.5)+'KWh (Cumulative) LI'!Y27-'Rebasing adj LI'!Z17)*Z99)*Z$19*Z$124)</f>
        <v>2589.7360961506679</v>
      </c>
      <c r="AA27" s="11">
        <f>IF('KWh (Cumulative) LI'!AA27=0,0,((('KWh (Monthly) ENTRY LI'!AA27*0.5)+'KWh (Cumulative) LI'!Z27-'Rebasing adj LI'!AA17)*AA99)*AA$19*AA$124)</f>
        <v>2567.8630766889883</v>
      </c>
      <c r="AB27" s="11">
        <f>IF('KWh (Cumulative) LI'!AB27=0,0,((('KWh (Monthly) ENTRY LI'!AB27*0.5)+'KWh (Cumulative) LI'!AA27-'Rebasing adj LI'!AB17)*AB99)*AB$19*AB$124)</f>
        <v>2550.7638983072916</v>
      </c>
      <c r="AC27" s="11">
        <f>IF('KWh (Cumulative) LI'!AC27=0,0,((('KWh (Monthly) ENTRY LI'!AC27*0.5)+'KWh (Cumulative) LI'!AB27-'Rebasing adj LI'!AC17)*AC99)*AC$19*AC$124)</f>
        <v>3075.9899374854313</v>
      </c>
      <c r="AD27" s="11">
        <f>IF('KWh (Cumulative) LI'!AD27=0,0,((('KWh (Monthly) ENTRY LI'!AD27*0.5)+'KWh (Cumulative) LI'!AC27-'Rebasing adj LI'!AD17)*AD99)*AD$19*AD$124)</f>
        <v>2950.1881333097131</v>
      </c>
      <c r="AE27" s="11">
        <f>IF('KWh (Cumulative) LI'!AE27=0,0,((('KWh (Monthly) ENTRY LI'!AE27*0.5)+'KWh (Cumulative) LI'!AD27-'Rebasing adj LI'!AE17)*AE99)*AE$19*AE$124)</f>
        <v>3082.2620422668006</v>
      </c>
      <c r="AF27" s="11">
        <f>IF('KWh (Cumulative) LI'!AF27=0,0,((('KWh (Monthly) ENTRY LI'!AF27*0.5)+'KWh (Cumulative) LI'!AE27-'Rebasing adj LI'!AF17)*AF99)*AF$19*AF$124)</f>
        <v>5697.0309810887011</v>
      </c>
      <c r="AG27" s="11">
        <f>IF('KWh (Cumulative) LI'!AG27=0,0,((('KWh (Monthly) ENTRY LI'!AG27*0.5)+'KWh (Cumulative) LI'!AF27-'Rebasing adj LI'!AG17)*AG99)*AG$19*AG$124)</f>
        <v>5713.5971420557407</v>
      </c>
      <c r="AH27" s="11">
        <f>IF('KWh (Cumulative) LI'!AH27=0,0,((('KWh (Monthly) ENTRY LI'!AH27*0.5)+'KWh (Cumulative) LI'!AG27-'Rebasing adj LI'!AH17)*AH99)*AH$19*AH$124)</f>
        <v>5675.1196840840803</v>
      </c>
      <c r="AI27" s="11">
        <f>IF('KWh (Cumulative) LI'!AI27=0,0,((('KWh (Monthly) ENTRY LI'!AI27*0.5)+'KWh (Cumulative) LI'!AH27-'Rebasing adj LI'!AI17)*AI99)*AI$19*AI$124)</f>
        <v>6266.2542115189908</v>
      </c>
      <c r="AJ27" s="11">
        <f>IF('KWh (Cumulative) LI'!AJ27=0,0,((('KWh (Monthly) ENTRY LI'!AJ27*0.5)+'KWh (Cumulative) LI'!AI27-'Rebasing adj LI'!AJ17)*AJ99)*AJ$19*AJ$124)</f>
        <v>3302.8682190080876</v>
      </c>
      <c r="AK27" s="11">
        <f>IF('KWh (Cumulative) LI'!AK27=0,0,((('KWh (Monthly) ENTRY LI'!AK27*0.5)+'KWh (Cumulative) LI'!AJ27-'Rebasing adj LI'!AK17)*AK99)*AK$19*AK$124)</f>
        <v>4010.9365492496599</v>
      </c>
      <c r="AL27" s="11">
        <f>IF('KWh (Cumulative) LI'!AL27=0,0,((('KWh (Monthly) ENTRY LI'!AL27*0.5)+'KWh (Cumulative) LI'!AK27-'Rebasing adj LI'!AL17)*AL99)*AL$19*AL$124)</f>
        <v>4378.0038217393558</v>
      </c>
      <c r="AM27" s="11">
        <f>IF('KWh (Cumulative) LI'!AM27=0,0,((('KWh (Monthly) ENTRY LI'!AM27*0.5)+'KWh (Cumulative) LI'!AL27-'Rebasing adj LI'!AM17)*AM99)*AM$19*AM$124)</f>
        <v>4746.1947943472296</v>
      </c>
      <c r="AN27" s="11">
        <f>IF('KWh (Cumulative) LI'!AN27=0,0,((('KWh (Monthly) ENTRY LI'!AN27*0.5)+'KWh (Cumulative) LI'!AM27-'Rebasing adj LI'!AN17)*AN99)*AN$19*AN$124)</f>
        <v>4629.3704759022685</v>
      </c>
      <c r="AO27" s="11">
        <f>IF('KWh (Cumulative) LI'!AO27=0,0,((('KWh (Monthly) ENTRY LI'!AO27*0.5)+'KWh (Cumulative) LI'!AN27-'Rebasing adj LI'!AO17)*AO99)*AO$19*AO$124)</f>
        <v>5200.7375731566526</v>
      </c>
      <c r="AP27" s="11">
        <f>IF('KWh (Cumulative) LI'!AP27=0,0,((('KWh (Monthly) ENTRY LI'!AP27*0.5)+'KWh (Cumulative) LI'!AO27-'Rebasing adj LI'!AP17)*AP99)*AP$19*AP$124)</f>
        <v>4942.0062192591076</v>
      </c>
      <c r="AQ27" s="11">
        <f>IF('KWh (Cumulative) LI'!AQ27=0,0,((('KWh (Monthly) ENTRY LI'!AQ27*0.5)+'KWh (Cumulative) LI'!AP27-'Rebasing adj LI'!AQ17)*AQ99)*AQ$19*AQ$124)</f>
        <v>4860.2718744374579</v>
      </c>
      <c r="AR27" s="11">
        <f>IF('KWh (Cumulative) LI'!AR27=0,0,((('KWh (Monthly) ENTRY LI'!AR27*0.5)+'KWh (Cumulative) LI'!AQ27-'Rebasing adj LI'!AR17)*AR99)*AR$19*AR$124)</f>
        <v>8978.8354172146337</v>
      </c>
      <c r="AS27" s="11">
        <f>IF('KWh (Cumulative) LI'!AS27=0,0,((('KWh (Monthly) ENTRY LI'!AS27*0.5)+'KWh (Cumulative) LI'!AR27-'Rebasing adj LI'!AS17)*AS99)*AS$19*AS$124)</f>
        <v>8894.4311139407637</v>
      </c>
      <c r="AT27" s="11">
        <f>IF('KWh (Cumulative) LI'!AT27=0,0,((('KWh (Monthly) ENTRY LI'!AT27*0.5)+'KWh (Cumulative) LI'!AS27-'Rebasing adj LI'!AT17)*AT99)*AT$19*AT$124)</f>
        <v>9248.4311498766674</v>
      </c>
      <c r="AU27" s="11">
        <f>IF('KWh (Cumulative) LI'!AU27=0,0,((('KWh (Monthly) ENTRY LI'!AU27*0.5)+'KWh (Cumulative) LI'!AT27-'Rebasing adj LI'!AU17)*AU99)*AU$19*AU$124)</f>
        <v>9671.3701043250749</v>
      </c>
      <c r="AV27" s="11">
        <f>IF('KWh (Cumulative) LI'!AV27=0,0,((('KWh (Monthly) ENTRY LI'!AV27*0.5)+'KWh (Cumulative) LI'!AU27-'Rebasing adj LI'!AV17)*AV99)*AV$19*AV$124)</f>
        <v>4852.4072447148155</v>
      </c>
      <c r="AW27" s="11">
        <f>IF('KWh (Cumulative) LI'!AW27=0,0,((('KWh (Monthly) ENTRY LI'!AW27*0.5)+'KWh (Cumulative) LI'!AV27-'Rebasing adj LI'!AW17)*AW99)*AW$19*AW$124)</f>
        <v>5506.9492818399776</v>
      </c>
      <c r="AX27" s="11">
        <f>IF('KWh (Cumulative) LI'!AX27=0,0,((('KWh (Monthly) ENTRY LI'!AX27*0.5)+'KWh (Cumulative) LI'!AW27-'Rebasing adj LI'!AX17)*AX99)*AX$19*AX$124)</f>
        <v>5481.9572985498298</v>
      </c>
      <c r="AY27" s="11">
        <f>IF('KWh (Cumulative) LI'!AY27=0,0,((('KWh (Monthly) ENTRY LI'!AY27*0.5)+'KWh (Cumulative) LI'!AX27-'Rebasing adj LI'!AY17)*AY99)*AY$19*AY$124)</f>
        <v>5329.890561551395</v>
      </c>
      <c r="AZ27" s="11">
        <f>IF('KWh (Cumulative) LI'!AZ27=0,0,((('KWh (Monthly) ENTRY LI'!AZ27*0.5)+'KWh (Cumulative) LI'!AY27-'Rebasing adj LI'!AZ17)*AZ99)*AZ$19*AZ$124)</f>
        <v>4739.4802162660917</v>
      </c>
      <c r="BA27" s="11">
        <f>IF('KWh (Cumulative) LI'!BA27=0,0,((('KWh (Monthly) ENTRY LI'!BA27*0.5)+'KWh (Cumulative) LI'!AZ27-'Rebasing adj LI'!BA17)*BA99)*BA$19*BA$124)</f>
        <v>5200.7375731566526</v>
      </c>
      <c r="BB27" s="11">
        <f>IF('KWh (Cumulative) LI'!BB27=0,0,((('KWh (Monthly) ENTRY LI'!BB27*0.5)+'KWh (Cumulative) LI'!BA27-'Rebasing adj LI'!BB17)*BB99)*BB$19*BB$124)</f>
        <v>0</v>
      </c>
      <c r="BC27" s="11">
        <f>IF('KWh (Cumulative) LI'!BC27=0,0,((('KWh (Monthly) ENTRY LI'!BC27*0.5)+'KWh (Cumulative) LI'!BB27-'Rebasing adj LI'!BC17)*BC99)*BC$19*BC$124)</f>
        <v>0</v>
      </c>
      <c r="BD27" s="11">
        <f>IF('KWh (Cumulative) LI'!BD27=0,0,((('KWh (Monthly) ENTRY LI'!BD27*0.5)+'KWh (Cumulative) LI'!BC27-'Rebasing adj LI'!BD17)*BD99)*BD$19*BD$124)</f>
        <v>0</v>
      </c>
      <c r="BE27" s="11">
        <f>IF('KWh (Cumulative) LI'!BE27=0,0,((('KWh (Monthly) ENTRY LI'!BE27*0.5)+'KWh (Cumulative) LI'!BD27-'Rebasing adj LI'!BE17)*BE99)*BE$19*BE$124)</f>
        <v>0</v>
      </c>
      <c r="BF27" s="11">
        <f>IF('KWh (Cumulative) LI'!BF27=0,0,((('KWh (Monthly) ENTRY LI'!BF27*0.5)+'KWh (Cumulative) LI'!BE27-'Rebasing adj LI'!BF17)*BF99)*BF$19*BF$124)</f>
        <v>0</v>
      </c>
      <c r="BG27" s="11">
        <f>IF('KWh (Cumulative) LI'!BG27=0,0,((('KWh (Monthly) ENTRY LI'!BG27*0.5)+'KWh (Cumulative) LI'!BF27-'Rebasing adj LI'!BG17)*BG99)*BG$19*BG$124)</f>
        <v>0</v>
      </c>
      <c r="BH27" s="11">
        <f>IF('KWh (Cumulative) LI'!BH27=0,0,((('KWh (Monthly) ENTRY LI'!BH27*0.5)+'KWh (Cumulative) LI'!BG27-'Rebasing adj LI'!BH17)*BH99)*BH$19*BH$124)</f>
        <v>0</v>
      </c>
      <c r="BI27" s="11">
        <f>IF('KWh (Cumulative) LI'!BI27=0,0,((('KWh (Monthly) ENTRY LI'!BI27*0.5)+'KWh (Cumulative) LI'!BH27-'Rebasing adj LI'!BI17)*BI99)*BI$19*BI$124)</f>
        <v>0</v>
      </c>
      <c r="BJ27" s="11">
        <f>IF('KWh (Cumulative) LI'!BJ27=0,0,((('KWh (Monthly) ENTRY LI'!BJ27*0.5)+'KWh (Cumulative) LI'!BI27-'Rebasing adj LI'!BJ17)*BJ99)*BJ$19*BJ$124)</f>
        <v>0</v>
      </c>
      <c r="BK27" s="11">
        <f>IF('KWh (Cumulative) LI'!BK27=0,0,((('KWh (Monthly) ENTRY LI'!BK27*0.5)+'KWh (Cumulative) LI'!BJ27-'Rebasing adj LI'!BK17)*BK99)*BK$19*BK$124)</f>
        <v>0</v>
      </c>
      <c r="BL27" s="11">
        <f>IF('KWh (Cumulative) LI'!BL27=0,0,((('KWh (Monthly) ENTRY LI'!BL27*0.5)+'KWh (Cumulative) LI'!BK27-'Rebasing adj LI'!BL17)*BL99)*BL$19*BL$124)</f>
        <v>0</v>
      </c>
      <c r="BM27" s="11">
        <f>IF('KWh (Cumulative) LI'!BM27=0,0,((('KWh (Monthly) ENTRY LI'!BM27*0.5)+'KWh (Cumulative) LI'!BL27-'Rebasing adj LI'!BM17)*BM99)*BM$19*BM$124)</f>
        <v>0</v>
      </c>
      <c r="BN27" s="11">
        <f>IF('KWh (Cumulative) LI'!BN27=0,0,((('KWh (Monthly) ENTRY LI'!BN27*0.5)+'KWh (Cumulative) LI'!BM27-'Rebasing adj LI'!BN17)*BN99)*BN$19*BN$124)</f>
        <v>0</v>
      </c>
      <c r="BO27" s="11">
        <f>IF('KWh (Cumulative) LI'!BO27=0,0,((('KWh (Monthly) ENTRY LI'!BO27*0.5)+'KWh (Cumulative) LI'!BN27-'Rebasing adj LI'!BO17)*BO99)*BO$19*BO$124)</f>
        <v>0</v>
      </c>
      <c r="BP27" s="11">
        <f>IF('KWh (Cumulative) LI'!BP27=0,0,((('KWh (Monthly) ENTRY LI'!BP27*0.5)+'KWh (Cumulative) LI'!BO27-'Rebasing adj LI'!BP17)*BP99)*BP$19*BP$124)</f>
        <v>0</v>
      </c>
      <c r="BQ27" s="11">
        <f>IF('KWh (Cumulative) LI'!BQ27=0,0,((('KWh (Monthly) ENTRY LI'!BQ27*0.5)+'KWh (Cumulative) LI'!BP27-'Rebasing adj LI'!BQ17)*BQ99)*BQ$19*BQ$124)</f>
        <v>0</v>
      </c>
      <c r="BR27" s="11">
        <f>IF('KWh (Cumulative) LI'!BR27=0,0,((('KWh (Monthly) ENTRY LI'!BR27*0.5)+'KWh (Cumulative) LI'!BQ27-'Rebasing adj LI'!BR17)*BR99)*BR$19*BR$124)</f>
        <v>0</v>
      </c>
      <c r="BS27" s="11">
        <f>IF('KWh (Cumulative) LI'!BS27=0,0,((('KWh (Monthly) ENTRY LI'!BS27*0.5)+'KWh (Cumulative) LI'!BR27-'Rebasing adj LI'!BS17)*BS99)*BS$19*BS$124)</f>
        <v>0</v>
      </c>
      <c r="BT27" s="11">
        <f>IF('KWh (Cumulative) LI'!BT27=0,0,((('KWh (Monthly) ENTRY LI'!BT27*0.5)+'KWh (Cumulative) LI'!BS27-'Rebasing adj LI'!BT17)*BT99)*BT$19*BT$124)</f>
        <v>0</v>
      </c>
      <c r="BU27" s="11">
        <f>IF('KWh (Cumulative) LI'!BU27=0,0,((('KWh (Monthly) ENTRY LI'!BU27*0.5)+'KWh (Cumulative) LI'!BT27-'Rebasing adj LI'!BU17)*BU99)*BU$19*BU$124)</f>
        <v>0</v>
      </c>
      <c r="BV27" s="11">
        <f>IF('KWh (Cumulative) LI'!BV27=0,0,((('KWh (Monthly) ENTRY LI'!BV27*0.5)+'KWh (Cumulative) LI'!BU27-'Rebasing adj LI'!BV17)*BV99)*BV$19*BV$124)</f>
        <v>0</v>
      </c>
      <c r="BW27" s="11">
        <f>IF('KWh (Cumulative) LI'!BW27=0,0,((('KWh (Monthly) ENTRY LI'!BW27*0.5)+'KWh (Cumulative) LI'!BV27-'Rebasing adj LI'!BW17)*BW99)*BW$19*BW$124)</f>
        <v>0</v>
      </c>
      <c r="BX27" s="11">
        <f>IF('KWh (Cumulative) LI'!BX27=0,0,((('KWh (Monthly) ENTRY LI'!BX27*0.5)+'KWh (Cumulative) LI'!BW27-'Rebasing adj LI'!BX17)*BX99)*BX$19*BX$124)</f>
        <v>0</v>
      </c>
      <c r="BY27" s="11">
        <f>IF('KWh (Cumulative) LI'!BY27=0,0,((('KWh (Monthly) ENTRY LI'!BY27*0.5)+'KWh (Cumulative) LI'!BX27-'Rebasing adj LI'!BY17)*BY99)*BY$19*BY$124)</f>
        <v>0</v>
      </c>
      <c r="BZ27" s="11">
        <f>IF('KWh (Cumulative) LI'!BZ27=0,0,((('KWh (Monthly) ENTRY LI'!BZ27*0.5)+'KWh (Cumulative) LI'!BY27-'Rebasing adj LI'!BZ17)*BZ99)*BZ$19*BZ$124)</f>
        <v>0</v>
      </c>
      <c r="CA27" s="11">
        <f>IF('KWh (Cumulative) LI'!CA27=0,0,((('KWh (Monthly) ENTRY LI'!CA27*0.5)+'KWh (Cumulative) LI'!BZ27-'Rebasing adj LI'!CA17)*CA99)*CA$19*CA$124)</f>
        <v>0</v>
      </c>
      <c r="CB27" s="11">
        <f>IF('KWh (Cumulative) LI'!CB27=0,0,((('KWh (Monthly) ENTRY LI'!CB27*0.5)+'KWh (Cumulative) LI'!CA27-'Rebasing adj LI'!CB17)*CB99)*CB$19*CB$124)</f>
        <v>0</v>
      </c>
      <c r="CC27" s="11">
        <f>IF('KWh (Cumulative) LI'!CC27=0,0,((('KWh (Monthly) ENTRY LI'!CC27*0.5)+'KWh (Cumulative) LI'!CB27-'Rebasing adj LI'!CC17)*CC99)*CC$19*CC$124)</f>
        <v>0</v>
      </c>
      <c r="CD27" s="11">
        <f>IF('KWh (Cumulative) LI'!CD27=0,0,((('KWh (Monthly) ENTRY LI'!CD27*0.5)+'KWh (Cumulative) LI'!CC27-'Rebasing adj LI'!CD17)*CD99)*CD$19*CD$124)</f>
        <v>0</v>
      </c>
      <c r="CE27" s="11">
        <f>IF('KWh (Cumulative) LI'!CE27=0,0,((('KWh (Monthly) ENTRY LI'!CE27*0.5)+'KWh (Cumulative) LI'!CD27-'Rebasing adj LI'!CE17)*CE99)*CE$19*CE$124)</f>
        <v>0</v>
      </c>
      <c r="CF27" s="11">
        <f>IF('KWh (Cumulative) LI'!CF27=0,0,((('KWh (Monthly) ENTRY LI'!CF27*0.5)+'KWh (Cumulative) LI'!CE27-'Rebasing adj LI'!CF17)*CF99)*CF$19*CF$124)</f>
        <v>0</v>
      </c>
      <c r="CG27" s="11">
        <f>IF('KWh (Cumulative) LI'!CG27=0,0,((('KWh (Monthly) ENTRY LI'!CG27*0.5)+'KWh (Cumulative) LI'!CF27-'Rebasing adj LI'!CG17)*CG99)*CG$19*CG$124)</f>
        <v>0</v>
      </c>
      <c r="CH27" s="11">
        <f>IF('KWh (Cumulative) LI'!CH27=0,0,((('KWh (Monthly) ENTRY LI'!CH27*0.5)+'KWh (Cumulative) LI'!CG27-'Rebasing adj LI'!CH17)*CH99)*CH$19*CH$124)</f>
        <v>0</v>
      </c>
      <c r="CI27" s="11">
        <f>IF('KWh (Cumulative) LI'!CI27=0,0,((('KWh (Monthly) ENTRY LI'!CI27*0.5)+'KWh (Cumulative) LI'!CH27-'Rebasing adj LI'!CI17)*CI99)*CI$19*CI$124)</f>
        <v>0</v>
      </c>
      <c r="CJ27" s="11">
        <f>IF('KWh (Cumulative) LI'!CJ27=0,0,((('KWh (Monthly) ENTRY LI'!CJ27*0.5)+'KWh (Cumulative) LI'!CI27-'Rebasing adj LI'!CJ17)*CJ99)*CJ$19*CJ$124)</f>
        <v>0</v>
      </c>
    </row>
    <row r="28" spans="1:88" x14ac:dyDescent="0.25">
      <c r="A28" s="245"/>
      <c r="B28" s="37" t="s">
        <v>4</v>
      </c>
      <c r="C28" s="11">
        <f>IF('KWh (Cumulative) LI'!C28=0,0,((('KWh (Monthly) ENTRY LI'!C28*0.5)-'Rebasing adj LI'!C18)*C100)*C$19*C$124)</f>
        <v>0</v>
      </c>
      <c r="D28" s="11">
        <f>IF('KWh (Cumulative) LI'!D28=0,0,((('KWh (Monthly) ENTRY LI'!D28*0.5)+'KWh (Cumulative) LI'!C28-'Rebasing adj LI'!D18)*D100)*D$19*D$124)</f>
        <v>0</v>
      </c>
      <c r="E28" s="11">
        <f>IF('KWh (Cumulative) LI'!E28=0,0,((('KWh (Monthly) ENTRY LI'!E28*0.5)+'KWh (Cumulative) LI'!D28-'Rebasing adj LI'!E18)*E100)*E$19*E$124)</f>
        <v>0</v>
      </c>
      <c r="F28" s="11">
        <f>IF('KWh (Cumulative) LI'!F28=0,0,((('KWh (Monthly) ENTRY LI'!F28*0.5)+'KWh (Cumulative) LI'!E28-'Rebasing adj LI'!F18)*F100)*F$19*F$124)</f>
        <v>0</v>
      </c>
      <c r="G28" s="11">
        <f>IF('KWh (Cumulative) LI'!G28=0,0,((('KWh (Monthly) ENTRY LI'!G28*0.5)+'KWh (Cumulative) LI'!F28-'Rebasing adj LI'!G18)*G100)*G$19*G$124)</f>
        <v>0</v>
      </c>
      <c r="H28" s="11">
        <f>IF('KWh (Cumulative) LI'!H28=0,0,((('KWh (Monthly) ENTRY LI'!H28*0.5)+'KWh (Cumulative) LI'!G28-'Rebasing adj LI'!H18)*H100)*H$19*H$124)</f>
        <v>0</v>
      </c>
      <c r="I28" s="11">
        <f>IF('KWh (Cumulative) LI'!I28=0,0,((('KWh (Monthly) ENTRY LI'!I28*0.5)+'KWh (Cumulative) LI'!H28-'Rebasing adj LI'!I18)*I100)*I$19*I$124)</f>
        <v>0</v>
      </c>
      <c r="J28" s="11">
        <f>IF('KWh (Cumulative) LI'!J28=0,0,((('KWh (Monthly) ENTRY LI'!J28*0.5)+'KWh (Cumulative) LI'!I28-'Rebasing adj LI'!J18)*J100)*J$19*J$124)</f>
        <v>0</v>
      </c>
      <c r="K28" s="11">
        <f>IF('KWh (Cumulative) LI'!K28=0,0,((('KWh (Monthly) ENTRY LI'!K28*0.5)+'KWh (Cumulative) LI'!J28-'Rebasing adj LI'!K18)*K100)*K$19*K$124)</f>
        <v>0</v>
      </c>
      <c r="L28" s="11">
        <f>IF('KWh (Cumulative) LI'!L28=0,0,((('KWh (Monthly) ENTRY LI'!L28*0.5)+'KWh (Cumulative) LI'!K28-'Rebasing adj LI'!L18)*L100)*L$19*L$124)</f>
        <v>0</v>
      </c>
      <c r="M28" s="11">
        <f>IF('KWh (Cumulative) LI'!M28=0,0,((('KWh (Monthly) ENTRY LI'!M28*0.5)+'KWh (Cumulative) LI'!L28-'Rebasing adj LI'!M18)*M100)*M$19*M$124)</f>
        <v>0</v>
      </c>
      <c r="N28" s="11">
        <f>IF('KWh (Cumulative) LI'!N28=0,0,((('KWh (Monthly) ENTRY LI'!N28*0.5)+'KWh (Cumulative) LI'!M28-'Rebasing adj LI'!N18)*N100)*N$19*N$124)</f>
        <v>0</v>
      </c>
      <c r="O28" s="11">
        <f>IF('KWh (Cumulative) LI'!O28=0,0,((('KWh (Monthly) ENTRY LI'!O28*0.5)+'KWh (Cumulative) LI'!N28-'Rebasing adj LI'!O18)*O100)*O$19*O$124)</f>
        <v>0</v>
      </c>
      <c r="P28" s="11">
        <f>IF('KWh (Cumulative) LI'!P28=0,0,((('KWh (Monthly) ENTRY LI'!P28*0.5)+'KWh (Cumulative) LI'!O28-'Rebasing adj LI'!P18)*P100)*P$19*P$124)</f>
        <v>0</v>
      </c>
      <c r="Q28" s="11">
        <f>IF('KWh (Cumulative) LI'!Q28=0,0,((('KWh (Monthly) ENTRY LI'!Q28*0.5)+'KWh (Cumulative) LI'!P28-'Rebasing adj LI'!Q18)*Q100)*Q$19*Q$124)</f>
        <v>0</v>
      </c>
      <c r="R28" s="11">
        <f>IF('KWh (Cumulative) LI'!R28=0,0,((('KWh (Monthly) ENTRY LI'!R28*0.5)+'KWh (Cumulative) LI'!Q28-'Rebasing adj LI'!R18)*R100)*R$19*R$124)</f>
        <v>0</v>
      </c>
      <c r="S28" s="11">
        <f>IF('KWh (Cumulative) LI'!S28=0,0,((('KWh (Monthly) ENTRY LI'!S28*0.5)+'KWh (Cumulative) LI'!R28-'Rebasing adj LI'!S18)*S100)*S$19*S$124)</f>
        <v>0</v>
      </c>
      <c r="T28" s="11">
        <f>IF('KWh (Cumulative) LI'!T28=0,0,((('KWh (Monthly) ENTRY LI'!T28*0.5)+'KWh (Cumulative) LI'!S28-'Rebasing adj LI'!T18)*T100)*T$19*T$124)</f>
        <v>0</v>
      </c>
      <c r="U28" s="11">
        <f>IF('KWh (Cumulative) LI'!U28=0,0,((('KWh (Monthly) ENTRY LI'!U28*0.5)+'KWh (Cumulative) LI'!T28-'Rebasing adj LI'!U18)*U100)*U$19*U$124)</f>
        <v>0</v>
      </c>
      <c r="V28" s="11">
        <f>IF('KWh (Cumulative) LI'!V28=0,0,((('KWh (Monthly) ENTRY LI'!V28*0.5)+'KWh (Cumulative) LI'!U28-'Rebasing adj LI'!V18)*V100)*V$19*V$124)</f>
        <v>0</v>
      </c>
      <c r="W28" s="11">
        <f>IF('KWh (Cumulative) LI'!W28=0,0,((('KWh (Monthly) ENTRY LI'!W28*0.5)+'KWh (Cumulative) LI'!V28-'Rebasing adj LI'!W18)*W100)*W$19*W$124)</f>
        <v>0</v>
      </c>
      <c r="X28" s="11">
        <f>IF('KWh (Cumulative) LI'!X28=0,0,((('KWh (Monthly) ENTRY LI'!X28*0.5)+'KWh (Cumulative) LI'!W28-'Rebasing adj LI'!X18)*X100)*X$19*X$124)</f>
        <v>0</v>
      </c>
      <c r="Y28" s="11">
        <f>IF('KWh (Cumulative) LI'!Y28=0,0,((('KWh (Monthly) ENTRY LI'!Y28*0.5)+'KWh (Cumulative) LI'!X28-'Rebasing adj LI'!Y18)*Y100)*Y$19*Y$124)</f>
        <v>0</v>
      </c>
      <c r="Z28" s="11">
        <f>IF('KWh (Cumulative) LI'!Z28=0,0,((('KWh (Monthly) ENTRY LI'!Z28*0.5)+'KWh (Cumulative) LI'!Y28-'Rebasing adj LI'!Z18)*Z100)*Z$19*Z$124)</f>
        <v>0</v>
      </c>
      <c r="AA28" s="11">
        <f>IF('KWh (Cumulative) LI'!AA28=0,0,((('KWh (Monthly) ENTRY LI'!AA28*0.5)+'KWh (Cumulative) LI'!Z28-'Rebasing adj LI'!AA18)*AA100)*AA$19*AA$124)</f>
        <v>0</v>
      </c>
      <c r="AB28" s="11">
        <f>IF('KWh (Cumulative) LI'!AB28=0,0,((('KWh (Monthly) ENTRY LI'!AB28*0.5)+'KWh (Cumulative) LI'!AA28-'Rebasing adj LI'!AB18)*AB100)*AB$19*AB$124)</f>
        <v>0</v>
      </c>
      <c r="AC28" s="11">
        <f>IF('KWh (Cumulative) LI'!AC28=0,0,((('KWh (Monthly) ENTRY LI'!AC28*0.5)+'KWh (Cumulative) LI'!AB28-'Rebasing adj LI'!AC18)*AC100)*AC$19*AC$124)</f>
        <v>0</v>
      </c>
      <c r="AD28" s="11">
        <f>IF('KWh (Cumulative) LI'!AD28=0,0,((('KWh (Monthly) ENTRY LI'!AD28*0.5)+'KWh (Cumulative) LI'!AC28-'Rebasing adj LI'!AD18)*AD100)*AD$19*AD$124)</f>
        <v>0</v>
      </c>
      <c r="AE28" s="11">
        <f>IF('KWh (Cumulative) LI'!AE28=0,0,((('KWh (Monthly) ENTRY LI'!AE28*0.5)+'KWh (Cumulative) LI'!AD28-'Rebasing adj LI'!AE18)*AE100)*AE$19*AE$124)</f>
        <v>0</v>
      </c>
      <c r="AF28" s="11">
        <f>IF('KWh (Cumulative) LI'!AF28=0,0,((('KWh (Monthly) ENTRY LI'!AF28*0.5)+'KWh (Cumulative) LI'!AE28-'Rebasing adj LI'!AF18)*AF100)*AF$19*AF$124)</f>
        <v>0</v>
      </c>
      <c r="AG28" s="11">
        <f>IF('KWh (Cumulative) LI'!AG28=0,0,((('KWh (Monthly) ENTRY LI'!AG28*0.5)+'KWh (Cumulative) LI'!AF28-'Rebasing adj LI'!AG18)*AG100)*AG$19*AG$124)</f>
        <v>0</v>
      </c>
      <c r="AH28" s="11">
        <f>IF('KWh (Cumulative) LI'!AH28=0,0,((('KWh (Monthly) ENTRY LI'!AH28*0.5)+'KWh (Cumulative) LI'!AG28-'Rebasing adj LI'!AH18)*AH100)*AH$19*AH$124)</f>
        <v>0</v>
      </c>
      <c r="AI28" s="11">
        <f>IF('KWh (Cumulative) LI'!AI28=0,0,((('KWh (Monthly) ENTRY LI'!AI28*0.5)+'KWh (Cumulative) LI'!AH28-'Rebasing adj LI'!AI18)*AI100)*AI$19*AI$124)</f>
        <v>0</v>
      </c>
      <c r="AJ28" s="11">
        <f>IF('KWh (Cumulative) LI'!AJ28=0,0,((('KWh (Monthly) ENTRY LI'!AJ28*0.5)+'KWh (Cumulative) LI'!AI28-'Rebasing adj LI'!AJ18)*AJ100)*AJ$19*AJ$124)</f>
        <v>0</v>
      </c>
      <c r="AK28" s="11">
        <f>IF('KWh (Cumulative) LI'!AK28=0,0,((('KWh (Monthly) ENTRY LI'!AK28*0.5)+'KWh (Cumulative) LI'!AJ28-'Rebasing adj LI'!AK18)*AK100)*AK$19*AK$124)</f>
        <v>0</v>
      </c>
      <c r="AL28" s="11">
        <f>IF('KWh (Cumulative) LI'!AL28=0,0,((('KWh (Monthly) ENTRY LI'!AL28*0.5)+'KWh (Cumulative) LI'!AK28-'Rebasing adj LI'!AL18)*AL100)*AL$19*AL$124)</f>
        <v>0</v>
      </c>
      <c r="AM28" s="11">
        <f>IF('KWh (Cumulative) LI'!AM28=0,0,((('KWh (Monthly) ENTRY LI'!AM28*0.5)+'KWh (Cumulative) LI'!AL28-'Rebasing adj LI'!AM18)*AM100)*AM$19*AM$124)</f>
        <v>0</v>
      </c>
      <c r="AN28" s="11">
        <f>IF('KWh (Cumulative) LI'!AN28=0,0,((('KWh (Monthly) ENTRY LI'!AN28*0.5)+'KWh (Cumulative) LI'!AM28-'Rebasing adj LI'!AN18)*AN100)*AN$19*AN$124)</f>
        <v>0</v>
      </c>
      <c r="AO28" s="11">
        <f>IF('KWh (Cumulative) LI'!AO28=0,0,((('KWh (Monthly) ENTRY LI'!AO28*0.5)+'KWh (Cumulative) LI'!AN28-'Rebasing adj LI'!AO18)*AO100)*AO$19*AO$124)</f>
        <v>0</v>
      </c>
      <c r="AP28" s="11">
        <f>IF('KWh (Cumulative) LI'!AP28=0,0,((('KWh (Monthly) ENTRY LI'!AP28*0.5)+'KWh (Cumulative) LI'!AO28-'Rebasing adj LI'!AP18)*AP100)*AP$19*AP$124)</f>
        <v>0</v>
      </c>
      <c r="AQ28" s="11">
        <f>IF('KWh (Cumulative) LI'!AQ28=0,0,((('KWh (Monthly) ENTRY LI'!AQ28*0.5)+'KWh (Cumulative) LI'!AP28-'Rebasing adj LI'!AQ18)*AQ100)*AQ$19*AQ$124)</f>
        <v>0</v>
      </c>
      <c r="AR28" s="11">
        <f>IF('KWh (Cumulative) LI'!AR28=0,0,((('KWh (Monthly) ENTRY LI'!AR28*0.5)+'KWh (Cumulative) LI'!AQ28-'Rebasing adj LI'!AR18)*AR100)*AR$19*AR$124)</f>
        <v>0</v>
      </c>
      <c r="AS28" s="11">
        <f>IF('KWh (Cumulative) LI'!AS28=0,0,((('KWh (Monthly) ENTRY LI'!AS28*0.5)+'KWh (Cumulative) LI'!AR28-'Rebasing adj LI'!AS18)*AS100)*AS$19*AS$124)</f>
        <v>0</v>
      </c>
      <c r="AT28" s="11">
        <f>IF('KWh (Cumulative) LI'!AT28=0,0,((('KWh (Monthly) ENTRY LI'!AT28*0.5)+'KWh (Cumulative) LI'!AS28-'Rebasing adj LI'!AT18)*AT100)*AT$19*AT$124)</f>
        <v>0</v>
      </c>
      <c r="AU28" s="11">
        <f>IF('KWh (Cumulative) LI'!AU28=0,0,((('KWh (Monthly) ENTRY LI'!AU28*0.5)+'KWh (Cumulative) LI'!AT28-'Rebasing adj LI'!AU18)*AU100)*AU$19*AU$124)</f>
        <v>0</v>
      </c>
      <c r="AV28" s="11">
        <f>IF('KWh (Cumulative) LI'!AV28=0,0,((('KWh (Monthly) ENTRY LI'!AV28*0.5)+'KWh (Cumulative) LI'!AU28-'Rebasing adj LI'!AV18)*AV100)*AV$19*AV$124)</f>
        <v>0</v>
      </c>
      <c r="AW28" s="11">
        <f>IF('KWh (Cumulative) LI'!AW28=0,0,((('KWh (Monthly) ENTRY LI'!AW28*0.5)+'KWh (Cumulative) LI'!AV28-'Rebasing adj LI'!AW18)*AW100)*AW$19*AW$124)</f>
        <v>0</v>
      </c>
      <c r="AX28" s="11">
        <f>IF('KWh (Cumulative) LI'!AX28=0,0,((('KWh (Monthly) ENTRY LI'!AX28*0.5)+'KWh (Cumulative) LI'!AW28-'Rebasing adj LI'!AX18)*AX100)*AX$19*AX$124)</f>
        <v>0</v>
      </c>
      <c r="AY28" s="11">
        <f>IF('KWh (Cumulative) LI'!AY28=0,0,((('KWh (Monthly) ENTRY LI'!AY28*0.5)+'KWh (Cumulative) LI'!AX28-'Rebasing adj LI'!AY18)*AY100)*AY$19*AY$124)</f>
        <v>0</v>
      </c>
      <c r="AZ28" s="11">
        <f>IF('KWh (Cumulative) LI'!AZ28=0,0,((('KWh (Monthly) ENTRY LI'!AZ28*0.5)+'KWh (Cumulative) LI'!AY28-'Rebasing adj LI'!AZ18)*AZ100)*AZ$19*AZ$124)</f>
        <v>0</v>
      </c>
      <c r="BA28" s="11">
        <f>IF('KWh (Cumulative) LI'!BA28=0,0,((('KWh (Monthly) ENTRY LI'!BA28*0.5)+'KWh (Cumulative) LI'!AZ28-'Rebasing adj LI'!BA18)*BA100)*BA$19*BA$124)</f>
        <v>0</v>
      </c>
      <c r="BB28" s="11">
        <f>IF('KWh (Cumulative) LI'!BB28=0,0,((('KWh (Monthly) ENTRY LI'!BB28*0.5)+'KWh (Cumulative) LI'!BA28-'Rebasing adj LI'!BB18)*BB100)*BB$19*BB$124)</f>
        <v>0</v>
      </c>
      <c r="BC28" s="11">
        <f>IF('KWh (Cumulative) LI'!BC28=0,0,((('KWh (Monthly) ENTRY LI'!BC28*0.5)+'KWh (Cumulative) LI'!BB28-'Rebasing adj LI'!BC18)*BC100)*BC$19*BC$124)</f>
        <v>0</v>
      </c>
      <c r="BD28" s="11">
        <f>IF('KWh (Cumulative) LI'!BD28=0,0,((('KWh (Monthly) ENTRY LI'!BD28*0.5)+'KWh (Cumulative) LI'!BC28-'Rebasing adj LI'!BD18)*BD100)*BD$19*BD$124)</f>
        <v>0</v>
      </c>
      <c r="BE28" s="11">
        <f>IF('KWh (Cumulative) LI'!BE28=0,0,((('KWh (Monthly) ENTRY LI'!BE28*0.5)+'KWh (Cumulative) LI'!BD28-'Rebasing adj LI'!BE18)*BE100)*BE$19*BE$124)</f>
        <v>0</v>
      </c>
      <c r="BF28" s="11">
        <f>IF('KWh (Cumulative) LI'!BF28=0,0,((('KWh (Monthly) ENTRY LI'!BF28*0.5)+'KWh (Cumulative) LI'!BE28-'Rebasing adj LI'!BF18)*BF100)*BF$19*BF$124)</f>
        <v>0</v>
      </c>
      <c r="BG28" s="11">
        <f>IF('KWh (Cumulative) LI'!BG28=0,0,((('KWh (Monthly) ENTRY LI'!BG28*0.5)+'KWh (Cumulative) LI'!BF28-'Rebasing adj LI'!BG18)*BG100)*BG$19*BG$124)</f>
        <v>0</v>
      </c>
      <c r="BH28" s="11">
        <f>IF('KWh (Cumulative) LI'!BH28=0,0,((('KWh (Monthly) ENTRY LI'!BH28*0.5)+'KWh (Cumulative) LI'!BG28-'Rebasing adj LI'!BH18)*BH100)*BH$19*BH$124)</f>
        <v>0</v>
      </c>
      <c r="BI28" s="11">
        <f>IF('KWh (Cumulative) LI'!BI28=0,0,((('KWh (Monthly) ENTRY LI'!BI28*0.5)+'KWh (Cumulative) LI'!BH28-'Rebasing adj LI'!BI18)*BI100)*BI$19*BI$124)</f>
        <v>0</v>
      </c>
      <c r="BJ28" s="11">
        <f>IF('KWh (Cumulative) LI'!BJ28=0,0,((('KWh (Monthly) ENTRY LI'!BJ28*0.5)+'KWh (Cumulative) LI'!BI28-'Rebasing adj LI'!BJ18)*BJ100)*BJ$19*BJ$124)</f>
        <v>0</v>
      </c>
      <c r="BK28" s="11">
        <f>IF('KWh (Cumulative) LI'!BK28=0,0,((('KWh (Monthly) ENTRY LI'!BK28*0.5)+'KWh (Cumulative) LI'!BJ28-'Rebasing adj LI'!BK18)*BK100)*BK$19*BK$124)</f>
        <v>0</v>
      </c>
      <c r="BL28" s="11">
        <f>IF('KWh (Cumulative) LI'!BL28=0,0,((('KWh (Monthly) ENTRY LI'!BL28*0.5)+'KWh (Cumulative) LI'!BK28-'Rebasing adj LI'!BL18)*BL100)*BL$19*BL$124)</f>
        <v>0</v>
      </c>
      <c r="BM28" s="11">
        <f>IF('KWh (Cumulative) LI'!BM28=0,0,((('KWh (Monthly) ENTRY LI'!BM28*0.5)+'KWh (Cumulative) LI'!BL28-'Rebasing adj LI'!BM18)*BM100)*BM$19*BM$124)</f>
        <v>0</v>
      </c>
      <c r="BN28" s="11">
        <f>IF('KWh (Cumulative) LI'!BN28=0,0,((('KWh (Monthly) ENTRY LI'!BN28*0.5)+'KWh (Cumulative) LI'!BM28-'Rebasing adj LI'!BN18)*BN100)*BN$19*BN$124)</f>
        <v>0</v>
      </c>
      <c r="BO28" s="11">
        <f>IF('KWh (Cumulative) LI'!BO28=0,0,((('KWh (Monthly) ENTRY LI'!BO28*0.5)+'KWh (Cumulative) LI'!BN28-'Rebasing adj LI'!BO18)*BO100)*BO$19*BO$124)</f>
        <v>0</v>
      </c>
      <c r="BP28" s="11">
        <f>IF('KWh (Cumulative) LI'!BP28=0,0,((('KWh (Monthly) ENTRY LI'!BP28*0.5)+'KWh (Cumulative) LI'!BO28-'Rebasing adj LI'!BP18)*BP100)*BP$19*BP$124)</f>
        <v>0</v>
      </c>
      <c r="BQ28" s="11">
        <f>IF('KWh (Cumulative) LI'!BQ28=0,0,((('KWh (Monthly) ENTRY LI'!BQ28*0.5)+'KWh (Cumulative) LI'!BP28-'Rebasing adj LI'!BQ18)*BQ100)*BQ$19*BQ$124)</f>
        <v>0</v>
      </c>
      <c r="BR28" s="11">
        <f>IF('KWh (Cumulative) LI'!BR28=0,0,((('KWh (Monthly) ENTRY LI'!BR28*0.5)+'KWh (Cumulative) LI'!BQ28-'Rebasing adj LI'!BR18)*BR100)*BR$19*BR$124)</f>
        <v>0</v>
      </c>
      <c r="BS28" s="11">
        <f>IF('KWh (Cumulative) LI'!BS28=0,0,((('KWh (Monthly) ENTRY LI'!BS28*0.5)+'KWh (Cumulative) LI'!BR28-'Rebasing adj LI'!BS18)*BS100)*BS$19*BS$124)</f>
        <v>0</v>
      </c>
      <c r="BT28" s="11">
        <f>IF('KWh (Cumulative) LI'!BT28=0,0,((('KWh (Monthly) ENTRY LI'!BT28*0.5)+'KWh (Cumulative) LI'!BS28-'Rebasing adj LI'!BT18)*BT100)*BT$19*BT$124)</f>
        <v>0</v>
      </c>
      <c r="BU28" s="11">
        <f>IF('KWh (Cumulative) LI'!BU28=0,0,((('KWh (Monthly) ENTRY LI'!BU28*0.5)+'KWh (Cumulative) LI'!BT28-'Rebasing adj LI'!BU18)*BU100)*BU$19*BU$124)</f>
        <v>0</v>
      </c>
      <c r="BV28" s="11">
        <f>IF('KWh (Cumulative) LI'!BV28=0,0,((('KWh (Monthly) ENTRY LI'!BV28*0.5)+'KWh (Cumulative) LI'!BU28-'Rebasing adj LI'!BV18)*BV100)*BV$19*BV$124)</f>
        <v>0</v>
      </c>
      <c r="BW28" s="11">
        <f>IF('KWh (Cumulative) LI'!BW28=0,0,((('KWh (Monthly) ENTRY LI'!BW28*0.5)+'KWh (Cumulative) LI'!BV28-'Rebasing adj LI'!BW18)*BW100)*BW$19*BW$124)</f>
        <v>0</v>
      </c>
      <c r="BX28" s="11">
        <f>IF('KWh (Cumulative) LI'!BX28=0,0,((('KWh (Monthly) ENTRY LI'!BX28*0.5)+'KWh (Cumulative) LI'!BW28-'Rebasing adj LI'!BX18)*BX100)*BX$19*BX$124)</f>
        <v>0</v>
      </c>
      <c r="BY28" s="11">
        <f>IF('KWh (Cumulative) LI'!BY28=0,0,((('KWh (Monthly) ENTRY LI'!BY28*0.5)+'KWh (Cumulative) LI'!BX28-'Rebasing adj LI'!BY18)*BY100)*BY$19*BY$124)</f>
        <v>0</v>
      </c>
      <c r="BZ28" s="11">
        <f>IF('KWh (Cumulative) LI'!BZ28=0,0,((('KWh (Monthly) ENTRY LI'!BZ28*0.5)+'KWh (Cumulative) LI'!BY28-'Rebasing adj LI'!BZ18)*BZ100)*BZ$19*BZ$124)</f>
        <v>0</v>
      </c>
      <c r="CA28" s="11">
        <f>IF('KWh (Cumulative) LI'!CA28=0,0,((('KWh (Monthly) ENTRY LI'!CA28*0.5)+'KWh (Cumulative) LI'!BZ28-'Rebasing adj LI'!CA18)*CA100)*CA$19*CA$124)</f>
        <v>0</v>
      </c>
      <c r="CB28" s="11">
        <f>IF('KWh (Cumulative) LI'!CB28=0,0,((('KWh (Monthly) ENTRY LI'!CB28*0.5)+'KWh (Cumulative) LI'!CA28-'Rebasing adj LI'!CB18)*CB100)*CB$19*CB$124)</f>
        <v>0</v>
      </c>
      <c r="CC28" s="11">
        <f>IF('KWh (Cumulative) LI'!CC28=0,0,((('KWh (Monthly) ENTRY LI'!CC28*0.5)+'KWh (Cumulative) LI'!CB28-'Rebasing adj LI'!CC18)*CC100)*CC$19*CC$124)</f>
        <v>0</v>
      </c>
      <c r="CD28" s="11">
        <f>IF('KWh (Cumulative) LI'!CD28=0,0,((('KWh (Monthly) ENTRY LI'!CD28*0.5)+'KWh (Cumulative) LI'!CC28-'Rebasing adj LI'!CD18)*CD100)*CD$19*CD$124)</f>
        <v>0</v>
      </c>
      <c r="CE28" s="11">
        <f>IF('KWh (Cumulative) LI'!CE28=0,0,((('KWh (Monthly) ENTRY LI'!CE28*0.5)+'KWh (Cumulative) LI'!CD28-'Rebasing adj LI'!CE18)*CE100)*CE$19*CE$124)</f>
        <v>0</v>
      </c>
      <c r="CF28" s="11">
        <f>IF('KWh (Cumulative) LI'!CF28=0,0,((('KWh (Monthly) ENTRY LI'!CF28*0.5)+'KWh (Cumulative) LI'!CE28-'Rebasing adj LI'!CF18)*CF100)*CF$19*CF$124)</f>
        <v>0</v>
      </c>
      <c r="CG28" s="11">
        <f>IF('KWh (Cumulative) LI'!CG28=0,0,((('KWh (Monthly) ENTRY LI'!CG28*0.5)+'KWh (Cumulative) LI'!CF28-'Rebasing adj LI'!CG18)*CG100)*CG$19*CG$124)</f>
        <v>0</v>
      </c>
      <c r="CH28" s="11">
        <f>IF('KWh (Cumulative) LI'!CH28=0,0,((('KWh (Monthly) ENTRY LI'!CH28*0.5)+'KWh (Cumulative) LI'!CG28-'Rebasing adj LI'!CH18)*CH100)*CH$19*CH$124)</f>
        <v>0</v>
      </c>
      <c r="CI28" s="11">
        <f>IF('KWh (Cumulative) LI'!CI28=0,0,((('KWh (Monthly) ENTRY LI'!CI28*0.5)+'KWh (Cumulative) LI'!CH28-'Rebasing adj LI'!CI18)*CI100)*CI$19*CI$124)</f>
        <v>0</v>
      </c>
      <c r="CJ28" s="11">
        <f>IF('KWh (Cumulative) LI'!CJ28=0,0,((('KWh (Monthly) ENTRY LI'!CJ28*0.5)+'KWh (Cumulative) LI'!CI28-'Rebasing adj LI'!CJ18)*CJ100)*CJ$19*CJ$124)</f>
        <v>0</v>
      </c>
    </row>
    <row r="29" spans="1:88" x14ac:dyDescent="0.25">
      <c r="A29" s="245"/>
      <c r="B29" s="37" t="s">
        <v>5</v>
      </c>
      <c r="C29" s="11">
        <f>IF('KWh (Cumulative) LI'!C29=0,0,((('KWh (Monthly) ENTRY LI'!C29*0.5)-'Rebasing adj LI'!C19)*C101)*C$19*C$124)</f>
        <v>0</v>
      </c>
      <c r="D29" s="11">
        <f>IF('KWh (Cumulative) LI'!D29=0,0,((('KWh (Monthly) ENTRY LI'!D29*0.5)+'KWh (Cumulative) LI'!C29-'Rebasing adj LI'!D19)*D101)*D$19*D$124)</f>
        <v>0</v>
      </c>
      <c r="E29" s="11">
        <f>IF('KWh (Cumulative) LI'!E29=0,0,((('KWh (Monthly) ENTRY LI'!E29*0.5)+'KWh (Cumulative) LI'!D29-'Rebasing adj LI'!E19)*E101)*E$19*E$124)</f>
        <v>0</v>
      </c>
      <c r="F29" s="11">
        <f>IF('KWh (Cumulative) LI'!F29=0,0,((('KWh (Monthly) ENTRY LI'!F29*0.5)+'KWh (Cumulative) LI'!E29-'Rebasing adj LI'!F19)*F101)*F$19*F$124)</f>
        <v>0</v>
      </c>
      <c r="G29" s="11">
        <f>IF('KWh (Cumulative) LI'!G29=0,0,((('KWh (Monthly) ENTRY LI'!G29*0.5)+'KWh (Cumulative) LI'!F29-'Rebasing adj LI'!G19)*G101)*G$19*G$124)</f>
        <v>0</v>
      </c>
      <c r="H29" s="11">
        <f>IF('KWh (Cumulative) LI'!H29=0,0,((('KWh (Monthly) ENTRY LI'!H29*0.5)+'KWh (Cumulative) LI'!G29-'Rebasing adj LI'!H19)*H101)*H$19*H$124)</f>
        <v>0</v>
      </c>
      <c r="I29" s="11">
        <f>IF('KWh (Cumulative) LI'!I29=0,0,((('KWh (Monthly) ENTRY LI'!I29*0.5)+'KWh (Cumulative) LI'!H29-'Rebasing adj LI'!I19)*I101)*I$19*I$124)</f>
        <v>0</v>
      </c>
      <c r="J29" s="11">
        <f>IF('KWh (Cumulative) LI'!J29=0,0,((('KWh (Monthly) ENTRY LI'!J29*0.5)+'KWh (Cumulative) LI'!I29-'Rebasing adj LI'!J19)*J101)*J$19*J$124)</f>
        <v>0</v>
      </c>
      <c r="K29" s="11">
        <f>IF('KWh (Cumulative) LI'!K29=0,0,((('KWh (Monthly) ENTRY LI'!K29*0.5)+'KWh (Cumulative) LI'!J29-'Rebasing adj LI'!K19)*K101)*K$19*K$124)</f>
        <v>0</v>
      </c>
      <c r="L29" s="11">
        <f>IF('KWh (Cumulative) LI'!L29=0,0,((('KWh (Monthly) ENTRY LI'!L29*0.5)+'KWh (Cumulative) LI'!K29-'Rebasing adj LI'!L19)*L101)*L$19*L$124)</f>
        <v>0</v>
      </c>
      <c r="M29" s="11">
        <f>IF('KWh (Cumulative) LI'!M29=0,0,((('KWh (Monthly) ENTRY LI'!M29*0.5)+'KWh (Cumulative) LI'!L29-'Rebasing adj LI'!M19)*M101)*M$19*M$124)</f>
        <v>0</v>
      </c>
      <c r="N29" s="11">
        <f>IF('KWh (Cumulative) LI'!N29=0,0,((('KWh (Monthly) ENTRY LI'!N29*0.5)+'KWh (Cumulative) LI'!M29-'Rebasing adj LI'!N19)*N101)*N$19*N$124)</f>
        <v>0</v>
      </c>
      <c r="O29" s="11">
        <f>IF('KWh (Cumulative) LI'!O29=0,0,((('KWh (Monthly) ENTRY LI'!O29*0.5)+'KWh (Cumulative) LI'!N29-'Rebasing adj LI'!O19)*O101)*O$19*O$124)</f>
        <v>0</v>
      </c>
      <c r="P29" s="11">
        <f>IF('KWh (Cumulative) LI'!P29=0,0,((('KWh (Monthly) ENTRY LI'!P29*0.5)+'KWh (Cumulative) LI'!O29-'Rebasing adj LI'!P19)*P101)*P$19*P$124)</f>
        <v>0</v>
      </c>
      <c r="Q29" s="11">
        <f>IF('KWh (Cumulative) LI'!Q29=0,0,((('KWh (Monthly) ENTRY LI'!Q29*0.5)+'KWh (Cumulative) LI'!P29-'Rebasing adj LI'!Q19)*Q101)*Q$19*Q$124)</f>
        <v>0</v>
      </c>
      <c r="R29" s="11">
        <f>IF('KWh (Cumulative) LI'!R29=0,0,((('KWh (Monthly) ENTRY LI'!R29*0.5)+'KWh (Cumulative) LI'!Q29-'Rebasing adj LI'!R19)*R101)*R$19*R$124)</f>
        <v>0</v>
      </c>
      <c r="S29" s="11">
        <f>IF('KWh (Cumulative) LI'!S29=0,0,((('KWh (Monthly) ENTRY LI'!S29*0.5)+'KWh (Cumulative) LI'!R29-'Rebasing adj LI'!S19)*S101)*S$19*S$124)</f>
        <v>0</v>
      </c>
      <c r="T29" s="11">
        <f>IF('KWh (Cumulative) LI'!T29=0,0,((('KWh (Monthly) ENTRY LI'!T29*0.5)+'KWh (Cumulative) LI'!S29-'Rebasing adj LI'!T19)*T101)*T$19*T$124)</f>
        <v>0</v>
      </c>
      <c r="U29" s="11">
        <f>IF('KWh (Cumulative) LI'!U29=0,0,((('KWh (Monthly) ENTRY LI'!U29*0.5)+'KWh (Cumulative) LI'!T29-'Rebasing adj LI'!U19)*U101)*U$19*U$124)</f>
        <v>0</v>
      </c>
      <c r="V29" s="11">
        <f>IF('KWh (Cumulative) LI'!V29=0,0,((('KWh (Monthly) ENTRY LI'!V29*0.5)+'KWh (Cumulative) LI'!U29-'Rebasing adj LI'!V19)*V101)*V$19*V$124)</f>
        <v>0</v>
      </c>
      <c r="W29" s="11">
        <f>IF('KWh (Cumulative) LI'!W29=0,0,((('KWh (Monthly) ENTRY LI'!W29*0.5)+'KWh (Cumulative) LI'!V29-'Rebasing adj LI'!W19)*W101)*W$19*W$124)</f>
        <v>0</v>
      </c>
      <c r="X29" s="11">
        <f>IF('KWh (Cumulative) LI'!X29=0,0,((('KWh (Monthly) ENTRY LI'!X29*0.5)+'KWh (Cumulative) LI'!W29-'Rebasing adj LI'!X19)*X101)*X$19*X$124)</f>
        <v>0</v>
      </c>
      <c r="Y29" s="11">
        <f>IF('KWh (Cumulative) LI'!Y29=0,0,((('KWh (Monthly) ENTRY LI'!Y29*0.5)+'KWh (Cumulative) LI'!X29-'Rebasing adj LI'!Y19)*Y101)*Y$19*Y$124)</f>
        <v>0</v>
      </c>
      <c r="Z29" s="11">
        <f>IF('KWh (Cumulative) LI'!Z29=0,0,((('KWh (Monthly) ENTRY LI'!Z29*0.5)+'KWh (Cumulative) LI'!Y29-'Rebasing adj LI'!Z19)*Z101)*Z$19*Z$124)</f>
        <v>0</v>
      </c>
      <c r="AA29" s="11">
        <f>IF('KWh (Cumulative) LI'!AA29=0,0,((('KWh (Monthly) ENTRY LI'!AA29*0.5)+'KWh (Cumulative) LI'!Z29-'Rebasing adj LI'!AA19)*AA101)*AA$19*AA$124)</f>
        <v>0</v>
      </c>
      <c r="AB29" s="11">
        <f>IF('KWh (Cumulative) LI'!AB29=0,0,((('KWh (Monthly) ENTRY LI'!AB29*0.5)+'KWh (Cumulative) LI'!AA29-'Rebasing adj LI'!AB19)*AB101)*AB$19*AB$124)</f>
        <v>0</v>
      </c>
      <c r="AC29" s="11">
        <f>IF('KWh (Cumulative) LI'!AC29=0,0,((('KWh (Monthly) ENTRY LI'!AC29*0.5)+'KWh (Cumulative) LI'!AB29-'Rebasing adj LI'!AC19)*AC101)*AC$19*AC$124)</f>
        <v>0</v>
      </c>
      <c r="AD29" s="11">
        <f>IF('KWh (Cumulative) LI'!AD29=0,0,((('KWh (Monthly) ENTRY LI'!AD29*0.5)+'KWh (Cumulative) LI'!AC29-'Rebasing adj LI'!AD19)*AD101)*AD$19*AD$124)</f>
        <v>0</v>
      </c>
      <c r="AE29" s="11">
        <f>IF('KWh (Cumulative) LI'!AE29=0,0,((('KWh (Monthly) ENTRY LI'!AE29*0.5)+'KWh (Cumulative) LI'!AD29-'Rebasing adj LI'!AE19)*AE101)*AE$19*AE$124)</f>
        <v>0</v>
      </c>
      <c r="AF29" s="11">
        <f>IF('KWh (Cumulative) LI'!AF29=0,0,((('KWh (Monthly) ENTRY LI'!AF29*0.5)+'KWh (Cumulative) LI'!AE29-'Rebasing adj LI'!AF19)*AF101)*AF$19*AF$124)</f>
        <v>0</v>
      </c>
      <c r="AG29" s="11">
        <f>IF('KWh (Cumulative) LI'!AG29=0,0,((('KWh (Monthly) ENTRY LI'!AG29*0.5)+'KWh (Cumulative) LI'!AF29-'Rebasing adj LI'!AG19)*AG101)*AG$19*AG$124)</f>
        <v>0</v>
      </c>
      <c r="AH29" s="11">
        <f>IF('KWh (Cumulative) LI'!AH29=0,0,((('KWh (Monthly) ENTRY LI'!AH29*0.5)+'KWh (Cumulative) LI'!AG29-'Rebasing adj LI'!AH19)*AH101)*AH$19*AH$124)</f>
        <v>0</v>
      </c>
      <c r="AI29" s="11">
        <f>IF('KWh (Cumulative) LI'!AI29=0,0,((('KWh (Monthly) ENTRY LI'!AI29*0.5)+'KWh (Cumulative) LI'!AH29-'Rebasing adj LI'!AI19)*AI101)*AI$19*AI$124)</f>
        <v>0</v>
      </c>
      <c r="AJ29" s="11">
        <f>IF('KWh (Cumulative) LI'!AJ29=0,0,((('KWh (Monthly) ENTRY LI'!AJ29*0.5)+'KWh (Cumulative) LI'!AI29-'Rebasing adj LI'!AJ19)*AJ101)*AJ$19*AJ$124)</f>
        <v>0</v>
      </c>
      <c r="AK29" s="11">
        <f>IF('KWh (Cumulative) LI'!AK29=0,0,((('KWh (Monthly) ENTRY LI'!AK29*0.5)+'KWh (Cumulative) LI'!AJ29-'Rebasing adj LI'!AK19)*AK101)*AK$19*AK$124)</f>
        <v>0</v>
      </c>
      <c r="AL29" s="11">
        <f>IF('KWh (Cumulative) LI'!AL29=0,0,((('KWh (Monthly) ENTRY LI'!AL29*0.5)+'KWh (Cumulative) LI'!AK29-'Rebasing adj LI'!AL19)*AL101)*AL$19*AL$124)</f>
        <v>0</v>
      </c>
      <c r="AM29" s="11">
        <f>IF('KWh (Cumulative) LI'!AM29=0,0,((('KWh (Monthly) ENTRY LI'!AM29*0.5)+'KWh (Cumulative) LI'!AL29-'Rebasing adj LI'!AM19)*AM101)*AM$19*AM$124)</f>
        <v>0</v>
      </c>
      <c r="AN29" s="11">
        <f>IF('KWh (Cumulative) LI'!AN29=0,0,((('KWh (Monthly) ENTRY LI'!AN29*0.5)+'KWh (Cumulative) LI'!AM29-'Rebasing adj LI'!AN19)*AN101)*AN$19*AN$124)</f>
        <v>0</v>
      </c>
      <c r="AO29" s="11">
        <f>IF('KWh (Cumulative) LI'!AO29=0,0,((('KWh (Monthly) ENTRY LI'!AO29*0.5)+'KWh (Cumulative) LI'!AN29-'Rebasing adj LI'!AO19)*AO101)*AO$19*AO$124)</f>
        <v>0</v>
      </c>
      <c r="AP29" s="11">
        <f>IF('KWh (Cumulative) LI'!AP29=0,0,((('KWh (Monthly) ENTRY LI'!AP29*0.5)+'KWh (Cumulative) LI'!AO29-'Rebasing adj LI'!AP19)*AP101)*AP$19*AP$124)</f>
        <v>0</v>
      </c>
      <c r="AQ29" s="11">
        <f>IF('KWh (Cumulative) LI'!AQ29=0,0,((('KWh (Monthly) ENTRY LI'!AQ29*0.5)+'KWh (Cumulative) LI'!AP29-'Rebasing adj LI'!AQ19)*AQ101)*AQ$19*AQ$124)</f>
        <v>0</v>
      </c>
      <c r="AR29" s="11">
        <f>IF('KWh (Cumulative) LI'!AR29=0,0,((('KWh (Monthly) ENTRY LI'!AR29*0.5)+'KWh (Cumulative) LI'!AQ29-'Rebasing adj LI'!AR19)*AR101)*AR$19*AR$124)</f>
        <v>0</v>
      </c>
      <c r="AS29" s="11">
        <f>IF('KWh (Cumulative) LI'!AS29=0,0,((('KWh (Monthly) ENTRY LI'!AS29*0.5)+'KWh (Cumulative) LI'!AR29-'Rebasing adj LI'!AS19)*AS101)*AS$19*AS$124)</f>
        <v>0</v>
      </c>
      <c r="AT29" s="11">
        <f>IF('KWh (Cumulative) LI'!AT29=0,0,((('KWh (Monthly) ENTRY LI'!AT29*0.5)+'KWh (Cumulative) LI'!AS29-'Rebasing adj LI'!AT19)*AT101)*AT$19*AT$124)</f>
        <v>0</v>
      </c>
      <c r="AU29" s="11">
        <f>IF('KWh (Cumulative) LI'!AU29=0,0,((('KWh (Monthly) ENTRY LI'!AU29*0.5)+'KWh (Cumulative) LI'!AT29-'Rebasing adj LI'!AU19)*AU101)*AU$19*AU$124)</f>
        <v>0</v>
      </c>
      <c r="AV29" s="11">
        <f>IF('KWh (Cumulative) LI'!AV29=0,0,((('KWh (Monthly) ENTRY LI'!AV29*0.5)+'KWh (Cumulative) LI'!AU29-'Rebasing adj LI'!AV19)*AV101)*AV$19*AV$124)</f>
        <v>0</v>
      </c>
      <c r="AW29" s="11">
        <f>IF('KWh (Cumulative) LI'!AW29=0,0,((('KWh (Monthly) ENTRY LI'!AW29*0.5)+'KWh (Cumulative) LI'!AV29-'Rebasing adj LI'!AW19)*AW101)*AW$19*AW$124)</f>
        <v>0</v>
      </c>
      <c r="AX29" s="11">
        <f>IF('KWh (Cumulative) LI'!AX29=0,0,((('KWh (Monthly) ENTRY LI'!AX29*0.5)+'KWh (Cumulative) LI'!AW29-'Rebasing adj LI'!AX19)*AX101)*AX$19*AX$124)</f>
        <v>0</v>
      </c>
      <c r="AY29" s="11">
        <f>IF('KWh (Cumulative) LI'!AY29=0,0,((('KWh (Monthly) ENTRY LI'!AY29*0.5)+'KWh (Cumulative) LI'!AX29-'Rebasing adj LI'!AY19)*AY101)*AY$19*AY$124)</f>
        <v>0</v>
      </c>
      <c r="AZ29" s="11">
        <f>IF('KWh (Cumulative) LI'!AZ29=0,0,((('KWh (Monthly) ENTRY LI'!AZ29*0.5)+'KWh (Cumulative) LI'!AY29-'Rebasing adj LI'!AZ19)*AZ101)*AZ$19*AZ$124)</f>
        <v>0</v>
      </c>
      <c r="BA29" s="11">
        <f>IF('KWh (Cumulative) LI'!BA29=0,0,((('KWh (Monthly) ENTRY LI'!BA29*0.5)+'KWh (Cumulative) LI'!AZ29-'Rebasing adj LI'!BA19)*BA101)*BA$19*BA$124)</f>
        <v>0</v>
      </c>
      <c r="BB29" s="11">
        <f>IF('KWh (Cumulative) LI'!BB29=0,0,((('KWh (Monthly) ENTRY LI'!BB29*0.5)+'KWh (Cumulative) LI'!BA29-'Rebasing adj LI'!BB19)*BB101)*BB$19*BB$124)</f>
        <v>0</v>
      </c>
      <c r="BC29" s="11">
        <f>IF('KWh (Cumulative) LI'!BC29=0,0,((('KWh (Monthly) ENTRY LI'!BC29*0.5)+'KWh (Cumulative) LI'!BB29-'Rebasing adj LI'!BC19)*BC101)*BC$19*BC$124)</f>
        <v>0</v>
      </c>
      <c r="BD29" s="11">
        <f>IF('KWh (Cumulative) LI'!BD29=0,0,((('KWh (Monthly) ENTRY LI'!BD29*0.5)+'KWh (Cumulative) LI'!BC29-'Rebasing adj LI'!BD19)*BD101)*BD$19*BD$124)</f>
        <v>0</v>
      </c>
      <c r="BE29" s="11">
        <f>IF('KWh (Cumulative) LI'!BE29=0,0,((('KWh (Monthly) ENTRY LI'!BE29*0.5)+'KWh (Cumulative) LI'!BD29-'Rebasing adj LI'!BE19)*BE101)*BE$19*BE$124)</f>
        <v>0</v>
      </c>
      <c r="BF29" s="11">
        <f>IF('KWh (Cumulative) LI'!BF29=0,0,((('KWh (Monthly) ENTRY LI'!BF29*0.5)+'KWh (Cumulative) LI'!BE29-'Rebasing adj LI'!BF19)*BF101)*BF$19*BF$124)</f>
        <v>0</v>
      </c>
      <c r="BG29" s="11">
        <f>IF('KWh (Cumulative) LI'!BG29=0,0,((('KWh (Monthly) ENTRY LI'!BG29*0.5)+'KWh (Cumulative) LI'!BF29-'Rebasing adj LI'!BG19)*BG101)*BG$19*BG$124)</f>
        <v>0</v>
      </c>
      <c r="BH29" s="11">
        <f>IF('KWh (Cumulative) LI'!BH29=0,0,((('KWh (Monthly) ENTRY LI'!BH29*0.5)+'KWh (Cumulative) LI'!BG29-'Rebasing adj LI'!BH19)*BH101)*BH$19*BH$124)</f>
        <v>0</v>
      </c>
      <c r="BI29" s="11">
        <f>IF('KWh (Cumulative) LI'!BI29=0,0,((('KWh (Monthly) ENTRY LI'!BI29*0.5)+'KWh (Cumulative) LI'!BH29-'Rebasing adj LI'!BI19)*BI101)*BI$19*BI$124)</f>
        <v>0</v>
      </c>
      <c r="BJ29" s="11">
        <f>IF('KWh (Cumulative) LI'!BJ29=0,0,((('KWh (Monthly) ENTRY LI'!BJ29*0.5)+'KWh (Cumulative) LI'!BI29-'Rebasing adj LI'!BJ19)*BJ101)*BJ$19*BJ$124)</f>
        <v>0</v>
      </c>
      <c r="BK29" s="11">
        <f>IF('KWh (Cumulative) LI'!BK29=0,0,((('KWh (Monthly) ENTRY LI'!BK29*0.5)+'KWh (Cumulative) LI'!BJ29-'Rebasing adj LI'!BK19)*BK101)*BK$19*BK$124)</f>
        <v>0</v>
      </c>
      <c r="BL29" s="11">
        <f>IF('KWh (Cumulative) LI'!BL29=0,0,((('KWh (Monthly) ENTRY LI'!BL29*0.5)+'KWh (Cumulative) LI'!BK29-'Rebasing adj LI'!BL19)*BL101)*BL$19*BL$124)</f>
        <v>0</v>
      </c>
      <c r="BM29" s="11">
        <f>IF('KWh (Cumulative) LI'!BM29=0,0,((('KWh (Monthly) ENTRY LI'!BM29*0.5)+'KWh (Cumulative) LI'!BL29-'Rebasing adj LI'!BM19)*BM101)*BM$19*BM$124)</f>
        <v>0</v>
      </c>
      <c r="BN29" s="11">
        <f>IF('KWh (Cumulative) LI'!BN29=0,0,((('KWh (Monthly) ENTRY LI'!BN29*0.5)+'KWh (Cumulative) LI'!BM29-'Rebasing adj LI'!BN19)*BN101)*BN$19*BN$124)</f>
        <v>0</v>
      </c>
      <c r="BO29" s="11">
        <f>IF('KWh (Cumulative) LI'!BO29=0,0,((('KWh (Monthly) ENTRY LI'!BO29*0.5)+'KWh (Cumulative) LI'!BN29-'Rebasing adj LI'!BO19)*BO101)*BO$19*BO$124)</f>
        <v>0</v>
      </c>
      <c r="BP29" s="11">
        <f>IF('KWh (Cumulative) LI'!BP29=0,0,((('KWh (Monthly) ENTRY LI'!BP29*0.5)+'KWh (Cumulative) LI'!BO29-'Rebasing adj LI'!BP19)*BP101)*BP$19*BP$124)</f>
        <v>0</v>
      </c>
      <c r="BQ29" s="11">
        <f>IF('KWh (Cumulative) LI'!BQ29=0,0,((('KWh (Monthly) ENTRY LI'!BQ29*0.5)+'KWh (Cumulative) LI'!BP29-'Rebasing adj LI'!BQ19)*BQ101)*BQ$19*BQ$124)</f>
        <v>0</v>
      </c>
      <c r="BR29" s="11">
        <f>IF('KWh (Cumulative) LI'!BR29=0,0,((('KWh (Monthly) ENTRY LI'!BR29*0.5)+'KWh (Cumulative) LI'!BQ29-'Rebasing adj LI'!BR19)*BR101)*BR$19*BR$124)</f>
        <v>0</v>
      </c>
      <c r="BS29" s="11">
        <f>IF('KWh (Cumulative) LI'!BS29=0,0,((('KWh (Monthly) ENTRY LI'!BS29*0.5)+'KWh (Cumulative) LI'!BR29-'Rebasing adj LI'!BS19)*BS101)*BS$19*BS$124)</f>
        <v>0</v>
      </c>
      <c r="BT29" s="11">
        <f>IF('KWh (Cumulative) LI'!BT29=0,0,((('KWh (Monthly) ENTRY LI'!BT29*0.5)+'KWh (Cumulative) LI'!BS29-'Rebasing adj LI'!BT19)*BT101)*BT$19*BT$124)</f>
        <v>0</v>
      </c>
      <c r="BU29" s="11">
        <f>IF('KWh (Cumulative) LI'!BU29=0,0,((('KWh (Monthly) ENTRY LI'!BU29*0.5)+'KWh (Cumulative) LI'!BT29-'Rebasing adj LI'!BU19)*BU101)*BU$19*BU$124)</f>
        <v>0</v>
      </c>
      <c r="BV29" s="11">
        <f>IF('KWh (Cumulative) LI'!BV29=0,0,((('KWh (Monthly) ENTRY LI'!BV29*0.5)+'KWh (Cumulative) LI'!BU29-'Rebasing adj LI'!BV19)*BV101)*BV$19*BV$124)</f>
        <v>0</v>
      </c>
      <c r="BW29" s="11">
        <f>IF('KWh (Cumulative) LI'!BW29=0,0,((('KWh (Monthly) ENTRY LI'!BW29*0.5)+'KWh (Cumulative) LI'!BV29-'Rebasing adj LI'!BW19)*BW101)*BW$19*BW$124)</f>
        <v>0</v>
      </c>
      <c r="BX29" s="11">
        <f>IF('KWh (Cumulative) LI'!BX29=0,0,((('KWh (Monthly) ENTRY LI'!BX29*0.5)+'KWh (Cumulative) LI'!BW29-'Rebasing adj LI'!BX19)*BX101)*BX$19*BX$124)</f>
        <v>0</v>
      </c>
      <c r="BY29" s="11">
        <f>IF('KWh (Cumulative) LI'!BY29=0,0,((('KWh (Monthly) ENTRY LI'!BY29*0.5)+'KWh (Cumulative) LI'!BX29-'Rebasing adj LI'!BY19)*BY101)*BY$19*BY$124)</f>
        <v>0</v>
      </c>
      <c r="BZ29" s="11">
        <f>IF('KWh (Cumulative) LI'!BZ29=0,0,((('KWh (Monthly) ENTRY LI'!BZ29*0.5)+'KWh (Cumulative) LI'!BY29-'Rebasing adj LI'!BZ19)*BZ101)*BZ$19*BZ$124)</f>
        <v>0</v>
      </c>
      <c r="CA29" s="11">
        <f>IF('KWh (Cumulative) LI'!CA29=0,0,((('KWh (Monthly) ENTRY LI'!CA29*0.5)+'KWh (Cumulative) LI'!BZ29-'Rebasing adj LI'!CA19)*CA101)*CA$19*CA$124)</f>
        <v>0</v>
      </c>
      <c r="CB29" s="11">
        <f>IF('KWh (Cumulative) LI'!CB29=0,0,((('KWh (Monthly) ENTRY LI'!CB29*0.5)+'KWh (Cumulative) LI'!CA29-'Rebasing adj LI'!CB19)*CB101)*CB$19*CB$124)</f>
        <v>0</v>
      </c>
      <c r="CC29" s="11">
        <f>IF('KWh (Cumulative) LI'!CC29=0,0,((('KWh (Monthly) ENTRY LI'!CC29*0.5)+'KWh (Cumulative) LI'!CB29-'Rebasing adj LI'!CC19)*CC101)*CC$19*CC$124)</f>
        <v>0</v>
      </c>
      <c r="CD29" s="11">
        <f>IF('KWh (Cumulative) LI'!CD29=0,0,((('KWh (Monthly) ENTRY LI'!CD29*0.5)+'KWh (Cumulative) LI'!CC29-'Rebasing adj LI'!CD19)*CD101)*CD$19*CD$124)</f>
        <v>0</v>
      </c>
      <c r="CE29" s="11">
        <f>IF('KWh (Cumulative) LI'!CE29=0,0,((('KWh (Monthly) ENTRY LI'!CE29*0.5)+'KWh (Cumulative) LI'!CD29-'Rebasing adj LI'!CE19)*CE101)*CE$19*CE$124)</f>
        <v>0</v>
      </c>
      <c r="CF29" s="11">
        <f>IF('KWh (Cumulative) LI'!CF29=0,0,((('KWh (Monthly) ENTRY LI'!CF29*0.5)+'KWh (Cumulative) LI'!CE29-'Rebasing adj LI'!CF19)*CF101)*CF$19*CF$124)</f>
        <v>0</v>
      </c>
      <c r="CG29" s="11">
        <f>IF('KWh (Cumulative) LI'!CG29=0,0,((('KWh (Monthly) ENTRY LI'!CG29*0.5)+'KWh (Cumulative) LI'!CF29-'Rebasing adj LI'!CG19)*CG101)*CG$19*CG$124)</f>
        <v>0</v>
      </c>
      <c r="CH29" s="11">
        <f>IF('KWh (Cumulative) LI'!CH29=0,0,((('KWh (Monthly) ENTRY LI'!CH29*0.5)+'KWh (Cumulative) LI'!CG29-'Rebasing adj LI'!CH19)*CH101)*CH$19*CH$124)</f>
        <v>0</v>
      </c>
      <c r="CI29" s="11">
        <f>IF('KWh (Cumulative) LI'!CI29=0,0,((('KWh (Monthly) ENTRY LI'!CI29*0.5)+'KWh (Cumulative) LI'!CH29-'Rebasing adj LI'!CI19)*CI101)*CI$19*CI$124)</f>
        <v>0</v>
      </c>
      <c r="CJ29" s="11">
        <f>IF('KWh (Cumulative) LI'!CJ29=0,0,((('KWh (Monthly) ENTRY LI'!CJ29*0.5)+'KWh (Cumulative) LI'!CI29-'Rebasing adj LI'!CJ19)*CJ101)*CJ$19*CJ$124)</f>
        <v>0</v>
      </c>
    </row>
    <row r="30" spans="1:88" x14ac:dyDescent="0.25">
      <c r="A30" s="245"/>
      <c r="B30" s="37" t="s">
        <v>7</v>
      </c>
      <c r="C30" s="11">
        <f>IF('KWh (Cumulative) LI'!C30=0,0,((('KWh (Monthly) ENTRY LI'!C30*0.5)-'Rebasing adj LI'!C20)*C102)*C$19*C$124)</f>
        <v>0</v>
      </c>
      <c r="D30" s="11">
        <f>IF('KWh (Cumulative) LI'!D30=0,0,((('KWh (Monthly) ENTRY LI'!D30*0.5)+'KWh (Cumulative) LI'!C30-'Rebasing adj LI'!D20)*D102)*D$19*D$124)</f>
        <v>0</v>
      </c>
      <c r="E30" s="11">
        <f>IF('KWh (Cumulative) LI'!E30=0,0,((('KWh (Monthly) ENTRY LI'!E30*0.5)+'KWh (Cumulative) LI'!D30-'Rebasing adj LI'!E20)*E102)*E$19*E$124)</f>
        <v>0</v>
      </c>
      <c r="F30" s="11">
        <f>IF('KWh (Cumulative) LI'!F30=0,0,((('KWh (Monthly) ENTRY LI'!F30*0.5)+'KWh (Cumulative) LI'!E30-'Rebasing adj LI'!F20)*F102)*F$19*F$124)</f>
        <v>0</v>
      </c>
      <c r="G30" s="11">
        <f>IF('KWh (Cumulative) LI'!G30=0,0,((('KWh (Monthly) ENTRY LI'!G30*0.5)+'KWh (Cumulative) LI'!F30-'Rebasing adj LI'!G20)*G102)*G$19*G$124)</f>
        <v>0</v>
      </c>
      <c r="H30" s="11">
        <f>IF('KWh (Cumulative) LI'!H30=0,0,((('KWh (Monthly) ENTRY LI'!H30*0.5)+'KWh (Cumulative) LI'!G30-'Rebasing adj LI'!H20)*H102)*H$19*H$124)</f>
        <v>0</v>
      </c>
      <c r="I30" s="11">
        <f>IF('KWh (Cumulative) LI'!I30=0,0,((('KWh (Monthly) ENTRY LI'!I30*0.5)+'KWh (Cumulative) LI'!H30-'Rebasing adj LI'!I20)*I102)*I$19*I$124)</f>
        <v>0</v>
      </c>
      <c r="J30" s="11">
        <f>IF('KWh (Cumulative) LI'!J30=0,0,((('KWh (Monthly) ENTRY LI'!J30*0.5)+'KWh (Cumulative) LI'!I30-'Rebasing adj LI'!J20)*J102)*J$19*J$124)</f>
        <v>0</v>
      </c>
      <c r="K30" s="11">
        <f>IF('KWh (Cumulative) LI'!K30=0,0,((('KWh (Monthly) ENTRY LI'!K30*0.5)+'KWh (Cumulative) LI'!J30-'Rebasing adj LI'!K20)*K102)*K$19*K$124)</f>
        <v>0</v>
      </c>
      <c r="L30" s="11">
        <f>IF('KWh (Cumulative) LI'!L30=0,0,((('KWh (Monthly) ENTRY LI'!L30*0.5)+'KWh (Cumulative) LI'!K30-'Rebasing adj LI'!L20)*L102)*L$19*L$124)</f>
        <v>0</v>
      </c>
      <c r="M30" s="11">
        <f>IF('KWh (Cumulative) LI'!M30=0,0,((('KWh (Monthly) ENTRY LI'!M30*0.5)+'KWh (Cumulative) LI'!L30-'Rebasing adj LI'!M20)*M102)*M$19*M$124)</f>
        <v>0</v>
      </c>
      <c r="N30" s="11">
        <f>IF('KWh (Cumulative) LI'!N30=0,0,((('KWh (Monthly) ENTRY LI'!N30*0.5)+'KWh (Cumulative) LI'!M30-'Rebasing adj LI'!N20)*N102)*N$19*N$124)</f>
        <v>213.69331541771939</v>
      </c>
      <c r="O30" s="11">
        <f>IF('KWh (Cumulative) LI'!O30=0,0,((('KWh (Monthly) ENTRY LI'!O30*0.5)+'KWh (Cumulative) LI'!N30-'Rebasing adj LI'!O20)*O102)*O$19*O$124)</f>
        <v>415.37720737890487</v>
      </c>
      <c r="P30" s="11">
        <f>IF('KWh (Cumulative) LI'!P30=0,0,((('KWh (Monthly) ENTRY LI'!P30*0.5)+'KWh (Cumulative) LI'!O30-'Rebasing adj LI'!P20)*P102)*P$19*P$124)</f>
        <v>454.13279957224603</v>
      </c>
      <c r="Q30" s="11">
        <f>IF('KWh (Cumulative) LI'!Q30=0,0,((('KWh (Monthly) ENTRY LI'!Q30*0.5)+'KWh (Cumulative) LI'!P30-'Rebasing adj LI'!Q20)*Q102)*Q$19*Q$124)</f>
        <v>579.87456426488609</v>
      </c>
      <c r="R30" s="11">
        <f>IF('KWh (Cumulative) LI'!R30=0,0,((('KWh (Monthly) ENTRY LI'!R30*0.5)+'KWh (Cumulative) LI'!Q30-'Rebasing adj LI'!R20)*R102)*R$19*R$124)</f>
        <v>669.43153473049097</v>
      </c>
      <c r="S30" s="11">
        <f>IF('KWh (Cumulative) LI'!S30=0,0,((('KWh (Monthly) ENTRY LI'!S30*0.5)+'KWh (Cumulative) LI'!R30-'Rebasing adj LI'!S20)*S102)*S$19*S$124)</f>
        <v>763.81848296882924</v>
      </c>
      <c r="T30" s="11">
        <f>IF('KWh (Cumulative) LI'!T30=0,0,((('KWh (Monthly) ENTRY LI'!T30*0.5)+'KWh (Cumulative) LI'!S30-'Rebasing adj LI'!T20)*T102)*T$19*T$124)</f>
        <v>1597.8654272174726</v>
      </c>
      <c r="U30" s="11">
        <f>IF('KWh (Cumulative) LI'!U30=0,0,((('KWh (Monthly) ENTRY LI'!U30*0.5)+'KWh (Cumulative) LI'!T30-'Rebasing adj LI'!U20)*U102)*U$19*U$124)</f>
        <v>1689.7975580791299</v>
      </c>
      <c r="V30" s="11">
        <f>IF('KWh (Cumulative) LI'!V30=0,0,((('KWh (Monthly) ENTRY LI'!V30*0.5)+'KWh (Cumulative) LI'!U30-'Rebasing adj LI'!V20)*V102)*V$19*V$124)</f>
        <v>1812.1914275006231</v>
      </c>
      <c r="W30" s="11">
        <f>IF('KWh (Cumulative) LI'!W30=0,0,((('KWh (Monthly) ENTRY LI'!W30*0.5)+'KWh (Cumulative) LI'!V30-'Rebasing adj LI'!W20)*W102)*W$19*W$124)</f>
        <v>1823.9589417330776</v>
      </c>
      <c r="X30" s="11">
        <f>IF('KWh (Cumulative) LI'!X30=0,0,((('KWh (Monthly) ENTRY LI'!X30*0.5)+'KWh (Cumulative) LI'!W30-'Rebasing adj LI'!X20)*X102)*X$19*X$124)</f>
        <v>1715.0775161624363</v>
      </c>
      <c r="Y30" s="11">
        <f>IF('KWh (Cumulative) LI'!Y30=0,0,((('KWh (Monthly) ENTRY LI'!Y30*0.5)+'KWh (Cumulative) LI'!X30-'Rebasing adj LI'!Y20)*Y102)*Y$19*Y$124)</f>
        <v>2870.2131474559446</v>
      </c>
      <c r="Z30" s="11">
        <f>IF('KWh (Cumulative) LI'!Z30=0,0,((('KWh (Monthly) ENTRY LI'!Z30*0.5)+'KWh (Cumulative) LI'!Y30-'Rebasing adj LI'!Z20)*Z102)*Z$19*Z$124)</f>
        <v>3286.5224857069175</v>
      </c>
      <c r="AA30" s="11">
        <f>IF('KWh (Cumulative) LI'!AA30=0,0,((('KWh (Monthly) ENTRY LI'!AA30*0.5)+'KWh (Cumulative) LI'!Z30-'Rebasing adj LI'!AA20)*AA102)*AA$19*AA$124)</f>
        <v>3274.2659131836881</v>
      </c>
      <c r="AB30" s="11">
        <f>IF('KWh (Cumulative) LI'!AB30=0,0,((('KWh (Monthly) ENTRY LI'!AB30*0.5)+'KWh (Cumulative) LI'!AA30-'Rebasing adj LI'!AB20)*AB102)*AB$19*AB$124)</f>
        <v>3114.9152582587071</v>
      </c>
      <c r="AC30" s="11">
        <f>IF('KWh (Cumulative) LI'!AC30=0,0,((('KWh (Monthly) ENTRY LI'!AC30*0.5)+'KWh (Cumulative) LI'!AB30-'Rebasing adj LI'!AC20)*AC102)*AC$19*AC$124)</f>
        <v>3602.4815867547036</v>
      </c>
      <c r="AD30" s="11">
        <f>IF('KWh (Cumulative) LI'!AD30=0,0,((('KWh (Monthly) ENTRY LI'!AD30*0.5)+'KWh (Cumulative) LI'!AC30-'Rebasing adj LI'!AD20)*AD102)*AD$19*AD$124)</f>
        <v>3666.4936474035912</v>
      </c>
      <c r="AE30" s="11">
        <f>IF('KWh (Cumulative) LI'!AE30=0,0,((('KWh (Monthly) ENTRY LI'!AE30*0.5)+'KWh (Cumulative) LI'!AD30-'Rebasing adj LI'!AE20)*AE102)*AE$19*AE$124)</f>
        <v>4197.9603123698707</v>
      </c>
      <c r="AF30" s="11">
        <f>IF('KWh (Cumulative) LI'!AF30=0,0,((('KWh (Monthly) ENTRY LI'!AF30*0.5)+'KWh (Cumulative) LI'!AE30-'Rebasing adj LI'!AF20)*AF102)*AF$19*AF$124)</f>
        <v>9272.5244257464892</v>
      </c>
      <c r="AG30" s="11">
        <f>IF('KWh (Cumulative) LI'!AG30=0,0,((('KWh (Monthly) ENTRY LI'!AG30*0.5)+'KWh (Cumulative) LI'!AF30-'Rebasing adj LI'!AG20)*AG102)*AG$19*AG$124)</f>
        <v>10262.473848254884</v>
      </c>
      <c r="AH30" s="11">
        <f>IF('KWh (Cumulative) LI'!AH30=0,0,((('KWh (Monthly) ENTRY LI'!AH30*0.5)+'KWh (Cumulative) LI'!AG30-'Rebasing adj LI'!AH20)*AH102)*AH$19*AH$124)</f>
        <v>9701.3501619994331</v>
      </c>
      <c r="AI30" s="11">
        <f>IF('KWh (Cumulative) LI'!AI30=0,0,((('KWh (Monthly) ENTRY LI'!AI30*0.5)+'KWh (Cumulative) LI'!AH30-'Rebasing adj LI'!AI20)*AI102)*AI$19*AI$124)</f>
        <v>8749.7709911184756</v>
      </c>
      <c r="AJ30" s="11">
        <f>IF('KWh (Cumulative) LI'!AJ30=0,0,((('KWh (Monthly) ENTRY LI'!AJ30*0.5)+'KWh (Cumulative) LI'!AI30-'Rebasing adj LI'!AJ20)*AJ102)*AJ$19*AJ$124)</f>
        <v>3984.7446928801696</v>
      </c>
      <c r="AK30" s="11">
        <f>IF('KWh (Cumulative) LI'!AK30=0,0,((('KWh (Monthly) ENTRY LI'!AK30*0.5)+'KWh (Cumulative) LI'!AJ30-'Rebasing adj LI'!AK20)*AK102)*AK$19*AK$124)</f>
        <v>4165.4826745802193</v>
      </c>
      <c r="AL30" s="11">
        <f>IF('KWh (Cumulative) LI'!AL30=0,0,((('KWh (Monthly) ENTRY LI'!AL30*0.5)+'KWh (Cumulative) LI'!AK30-'Rebasing adj LI'!AL20)*AL102)*AL$19*AL$124)</f>
        <v>3939.5385675978291</v>
      </c>
      <c r="AM30" s="11">
        <f>IF('KWh (Cumulative) LI'!AM30=0,0,((('KWh (Monthly) ENTRY LI'!AM30*0.5)+'KWh (Cumulative) LI'!AL30-'Rebasing adj LI'!AM20)*AM102)*AM$19*AM$124)</f>
        <v>3857.6989730456316</v>
      </c>
      <c r="AN30" s="11">
        <f>IF('KWh (Cumulative) LI'!AN30=0,0,((('KWh (Monthly) ENTRY LI'!AN30*0.5)+'KWh (Cumulative) LI'!AM30-'Rebasing adj LI'!AN20)*AN102)*AN$19*AN$124)</f>
        <v>4287.7677046649214</v>
      </c>
      <c r="AO30" s="11">
        <f>IF('KWh (Cumulative) LI'!AO30=0,0,((('KWh (Monthly) ENTRY LI'!AO30*0.5)+'KWh (Cumulative) LI'!AN30-'Rebasing adj LI'!AO20)*AO102)*AO$19*AO$124)</f>
        <v>5431.885652758674</v>
      </c>
      <c r="AP30" s="11">
        <f>IF('KWh (Cumulative) LI'!AP30=0,0,((('KWh (Monthly) ENTRY LI'!AP30*0.5)+'KWh (Cumulative) LI'!AO30-'Rebasing adj LI'!AP20)*AP102)*AP$19*AP$124)</f>
        <v>5556.5176271601476</v>
      </c>
      <c r="AQ30" s="11">
        <f>IF('KWh (Cumulative) LI'!AQ30=0,0,((('KWh (Monthly) ENTRY LI'!AQ30*0.5)+'KWh (Cumulative) LI'!AP30-'Rebasing adj LI'!AQ20)*AQ102)*AQ$19*AQ$124)</f>
        <v>6336.1370349698764</v>
      </c>
      <c r="AR30" s="11">
        <f>IF('KWh (Cumulative) LI'!AR30=0,0,((('KWh (Monthly) ENTRY LI'!AR30*0.5)+'KWh (Cumulative) LI'!AQ30-'Rebasing adj LI'!AR20)*AR102)*AR$19*AR$124)</f>
        <v>14114.127586513068</v>
      </c>
      <c r="AS30" s="11">
        <f>IF('KWh (Cumulative) LI'!AS30=0,0,((('KWh (Monthly) ENTRY LI'!AS30*0.5)+'KWh (Cumulative) LI'!AR30-'Rebasing adj LI'!AS20)*AS102)*AS$19*AS$124)</f>
        <v>14926.174585077262</v>
      </c>
      <c r="AT30" s="11">
        <f>IF('KWh (Cumulative) LI'!AT30=0,0,((('KWh (Monthly) ENTRY LI'!AT30*0.5)+'KWh (Cumulative) LI'!AS30-'Rebasing adj LI'!AT20)*AT102)*AT$19*AT$124)</f>
        <v>14921.898152668207</v>
      </c>
      <c r="AU30" s="11">
        <f>IF('KWh (Cumulative) LI'!AU30=0,0,((('KWh (Monthly) ENTRY LI'!AU30*0.5)+'KWh (Cumulative) LI'!AT30-'Rebasing adj LI'!AU20)*AU102)*AU$19*AU$124)</f>
        <v>13458.249564072201</v>
      </c>
      <c r="AV30" s="11">
        <f>IF('KWh (Cumulative) LI'!AV30=0,0,((('KWh (Monthly) ENTRY LI'!AV30*0.5)+'KWh (Cumulative) LI'!AU30-'Rebasing adj LI'!AV20)*AV102)*AV$19*AV$124)</f>
        <v>5941.3049087829204</v>
      </c>
      <c r="AW30" s="11">
        <f>IF('KWh (Cumulative) LI'!AW30=0,0,((('KWh (Monthly) ENTRY LI'!AW30*0.5)+'KWh (Cumulative) LI'!AV30-'Rebasing adj LI'!AW20)*AW102)*AW$19*AW$124)</f>
        <v>5828.484868626294</v>
      </c>
      <c r="AX30" s="11">
        <f>IF('KWh (Cumulative) LI'!AX30=0,0,((('KWh (Monthly) ENTRY LI'!AX30*0.5)+'KWh (Cumulative) LI'!AW30-'Rebasing adj LI'!AX20)*AX102)*AX$19*AX$124)</f>
        <v>5337.2231156658172</v>
      </c>
      <c r="AY30" s="11">
        <f>IF('KWh (Cumulative) LI'!AY30=0,0,((('KWh (Monthly) ENTRY LI'!AY30*0.5)+'KWh (Cumulative) LI'!AX30-'Rebasing adj LI'!AY20)*AY102)*AY$19*AY$124)</f>
        <v>4905.0530704458852</v>
      </c>
      <c r="AZ30" s="11">
        <f>IF('KWh (Cumulative) LI'!AZ30=0,0,((('KWh (Monthly) ENTRY LI'!AZ30*0.5)+'KWh (Cumulative) LI'!AY30-'Rebasing adj LI'!AZ20)*AZ102)*AZ$19*AZ$124)</f>
        <v>4673.7651290067824</v>
      </c>
      <c r="BA30" s="11">
        <f>IF('KWh (Cumulative) LI'!BA30=0,0,((('KWh (Monthly) ENTRY LI'!BA30*0.5)+'KWh (Cumulative) LI'!AZ30-'Rebasing adj LI'!BA20)*BA102)*BA$19*BA$124)</f>
        <v>5431.885652758674</v>
      </c>
      <c r="BB30" s="11">
        <f>IF('KWh (Cumulative) LI'!BB30=0,0,((('KWh (Monthly) ENTRY LI'!BB30*0.5)+'KWh (Cumulative) LI'!BA30-'Rebasing adj LI'!BB20)*BB102)*BB$19*BB$124)</f>
        <v>0</v>
      </c>
      <c r="BC30" s="11">
        <f>IF('KWh (Cumulative) LI'!BC30=0,0,((('KWh (Monthly) ENTRY LI'!BC30*0.5)+'KWh (Cumulative) LI'!BB30-'Rebasing adj LI'!BC20)*BC102)*BC$19*BC$124)</f>
        <v>0</v>
      </c>
      <c r="BD30" s="11">
        <f>IF('KWh (Cumulative) LI'!BD30=0,0,((('KWh (Monthly) ENTRY LI'!BD30*0.5)+'KWh (Cumulative) LI'!BC30-'Rebasing adj LI'!BD20)*BD102)*BD$19*BD$124)</f>
        <v>0</v>
      </c>
      <c r="BE30" s="11">
        <f>IF('KWh (Cumulative) LI'!BE30=0,0,((('KWh (Monthly) ENTRY LI'!BE30*0.5)+'KWh (Cumulative) LI'!BD30-'Rebasing adj LI'!BE20)*BE102)*BE$19*BE$124)</f>
        <v>0</v>
      </c>
      <c r="BF30" s="11">
        <f>IF('KWh (Cumulative) LI'!BF30=0,0,((('KWh (Monthly) ENTRY LI'!BF30*0.5)+'KWh (Cumulative) LI'!BE30-'Rebasing adj LI'!BF20)*BF102)*BF$19*BF$124)</f>
        <v>0</v>
      </c>
      <c r="BG30" s="11">
        <f>IF('KWh (Cumulative) LI'!BG30=0,0,((('KWh (Monthly) ENTRY LI'!BG30*0.5)+'KWh (Cumulative) LI'!BF30-'Rebasing adj LI'!BG20)*BG102)*BG$19*BG$124)</f>
        <v>0</v>
      </c>
      <c r="BH30" s="11">
        <f>IF('KWh (Cumulative) LI'!BH30=0,0,((('KWh (Monthly) ENTRY LI'!BH30*0.5)+'KWh (Cumulative) LI'!BG30-'Rebasing adj LI'!BH20)*BH102)*BH$19*BH$124)</f>
        <v>0</v>
      </c>
      <c r="BI30" s="11">
        <f>IF('KWh (Cumulative) LI'!BI30=0,0,((('KWh (Monthly) ENTRY LI'!BI30*0.5)+'KWh (Cumulative) LI'!BH30-'Rebasing adj LI'!BI20)*BI102)*BI$19*BI$124)</f>
        <v>0</v>
      </c>
      <c r="BJ30" s="11">
        <f>IF('KWh (Cumulative) LI'!BJ30=0,0,((('KWh (Monthly) ENTRY LI'!BJ30*0.5)+'KWh (Cumulative) LI'!BI30-'Rebasing adj LI'!BJ20)*BJ102)*BJ$19*BJ$124)</f>
        <v>0</v>
      </c>
      <c r="BK30" s="11">
        <f>IF('KWh (Cumulative) LI'!BK30=0,0,((('KWh (Monthly) ENTRY LI'!BK30*0.5)+'KWh (Cumulative) LI'!BJ30-'Rebasing adj LI'!BK20)*BK102)*BK$19*BK$124)</f>
        <v>0</v>
      </c>
      <c r="BL30" s="11">
        <f>IF('KWh (Cumulative) LI'!BL30=0,0,((('KWh (Monthly) ENTRY LI'!BL30*0.5)+'KWh (Cumulative) LI'!BK30-'Rebasing adj LI'!BL20)*BL102)*BL$19*BL$124)</f>
        <v>0</v>
      </c>
      <c r="BM30" s="11">
        <f>IF('KWh (Cumulative) LI'!BM30=0,0,((('KWh (Monthly) ENTRY LI'!BM30*0.5)+'KWh (Cumulative) LI'!BL30-'Rebasing adj LI'!BM20)*BM102)*BM$19*BM$124)</f>
        <v>0</v>
      </c>
      <c r="BN30" s="11">
        <f>IF('KWh (Cumulative) LI'!BN30=0,0,((('KWh (Monthly) ENTRY LI'!BN30*0.5)+'KWh (Cumulative) LI'!BM30-'Rebasing adj LI'!BN20)*BN102)*BN$19*BN$124)</f>
        <v>0</v>
      </c>
      <c r="BO30" s="11">
        <f>IF('KWh (Cumulative) LI'!BO30=0,0,((('KWh (Monthly) ENTRY LI'!BO30*0.5)+'KWh (Cumulative) LI'!BN30-'Rebasing adj LI'!BO20)*BO102)*BO$19*BO$124)</f>
        <v>0</v>
      </c>
      <c r="BP30" s="11">
        <f>IF('KWh (Cumulative) LI'!BP30=0,0,((('KWh (Monthly) ENTRY LI'!BP30*0.5)+'KWh (Cumulative) LI'!BO30-'Rebasing adj LI'!BP20)*BP102)*BP$19*BP$124)</f>
        <v>0</v>
      </c>
      <c r="BQ30" s="11">
        <f>IF('KWh (Cumulative) LI'!BQ30=0,0,((('KWh (Monthly) ENTRY LI'!BQ30*0.5)+'KWh (Cumulative) LI'!BP30-'Rebasing adj LI'!BQ20)*BQ102)*BQ$19*BQ$124)</f>
        <v>0</v>
      </c>
      <c r="BR30" s="11">
        <f>IF('KWh (Cumulative) LI'!BR30=0,0,((('KWh (Monthly) ENTRY LI'!BR30*0.5)+'KWh (Cumulative) LI'!BQ30-'Rebasing adj LI'!BR20)*BR102)*BR$19*BR$124)</f>
        <v>0</v>
      </c>
      <c r="BS30" s="11">
        <f>IF('KWh (Cumulative) LI'!BS30=0,0,((('KWh (Monthly) ENTRY LI'!BS30*0.5)+'KWh (Cumulative) LI'!BR30-'Rebasing adj LI'!BS20)*BS102)*BS$19*BS$124)</f>
        <v>0</v>
      </c>
      <c r="BT30" s="11">
        <f>IF('KWh (Cumulative) LI'!BT30=0,0,((('KWh (Monthly) ENTRY LI'!BT30*0.5)+'KWh (Cumulative) LI'!BS30-'Rebasing adj LI'!BT20)*BT102)*BT$19*BT$124)</f>
        <v>0</v>
      </c>
      <c r="BU30" s="11">
        <f>IF('KWh (Cumulative) LI'!BU30=0,0,((('KWh (Monthly) ENTRY LI'!BU30*0.5)+'KWh (Cumulative) LI'!BT30-'Rebasing adj LI'!BU20)*BU102)*BU$19*BU$124)</f>
        <v>0</v>
      </c>
      <c r="BV30" s="11">
        <f>IF('KWh (Cumulative) LI'!BV30=0,0,((('KWh (Monthly) ENTRY LI'!BV30*0.5)+'KWh (Cumulative) LI'!BU30-'Rebasing adj LI'!BV20)*BV102)*BV$19*BV$124)</f>
        <v>0</v>
      </c>
      <c r="BW30" s="11">
        <f>IF('KWh (Cumulative) LI'!BW30=0,0,((('KWh (Monthly) ENTRY LI'!BW30*0.5)+'KWh (Cumulative) LI'!BV30-'Rebasing adj LI'!BW20)*BW102)*BW$19*BW$124)</f>
        <v>0</v>
      </c>
      <c r="BX30" s="11">
        <f>IF('KWh (Cumulative) LI'!BX30=0,0,((('KWh (Monthly) ENTRY LI'!BX30*0.5)+'KWh (Cumulative) LI'!BW30-'Rebasing adj LI'!BX20)*BX102)*BX$19*BX$124)</f>
        <v>0</v>
      </c>
      <c r="BY30" s="11">
        <f>IF('KWh (Cumulative) LI'!BY30=0,0,((('KWh (Monthly) ENTRY LI'!BY30*0.5)+'KWh (Cumulative) LI'!BX30-'Rebasing adj LI'!BY20)*BY102)*BY$19*BY$124)</f>
        <v>0</v>
      </c>
      <c r="BZ30" s="11">
        <f>IF('KWh (Cumulative) LI'!BZ30=0,0,((('KWh (Monthly) ENTRY LI'!BZ30*0.5)+'KWh (Cumulative) LI'!BY30-'Rebasing adj LI'!BZ20)*BZ102)*BZ$19*BZ$124)</f>
        <v>0</v>
      </c>
      <c r="CA30" s="11">
        <f>IF('KWh (Cumulative) LI'!CA30=0,0,((('KWh (Monthly) ENTRY LI'!CA30*0.5)+'KWh (Cumulative) LI'!BZ30-'Rebasing adj LI'!CA20)*CA102)*CA$19*CA$124)</f>
        <v>0</v>
      </c>
      <c r="CB30" s="11">
        <f>IF('KWh (Cumulative) LI'!CB30=0,0,((('KWh (Monthly) ENTRY LI'!CB30*0.5)+'KWh (Cumulative) LI'!CA30-'Rebasing adj LI'!CB20)*CB102)*CB$19*CB$124)</f>
        <v>0</v>
      </c>
      <c r="CC30" s="11">
        <f>IF('KWh (Cumulative) LI'!CC30=0,0,((('KWh (Monthly) ENTRY LI'!CC30*0.5)+'KWh (Cumulative) LI'!CB30-'Rebasing adj LI'!CC20)*CC102)*CC$19*CC$124)</f>
        <v>0</v>
      </c>
      <c r="CD30" s="11">
        <f>IF('KWh (Cumulative) LI'!CD30=0,0,((('KWh (Monthly) ENTRY LI'!CD30*0.5)+'KWh (Cumulative) LI'!CC30-'Rebasing adj LI'!CD20)*CD102)*CD$19*CD$124)</f>
        <v>0</v>
      </c>
      <c r="CE30" s="11">
        <f>IF('KWh (Cumulative) LI'!CE30=0,0,((('KWh (Monthly) ENTRY LI'!CE30*0.5)+'KWh (Cumulative) LI'!CD30-'Rebasing adj LI'!CE20)*CE102)*CE$19*CE$124)</f>
        <v>0</v>
      </c>
      <c r="CF30" s="11">
        <f>IF('KWh (Cumulative) LI'!CF30=0,0,((('KWh (Monthly) ENTRY LI'!CF30*0.5)+'KWh (Cumulative) LI'!CE30-'Rebasing adj LI'!CF20)*CF102)*CF$19*CF$124)</f>
        <v>0</v>
      </c>
      <c r="CG30" s="11">
        <f>IF('KWh (Cumulative) LI'!CG30=0,0,((('KWh (Monthly) ENTRY LI'!CG30*0.5)+'KWh (Cumulative) LI'!CF30-'Rebasing adj LI'!CG20)*CG102)*CG$19*CG$124)</f>
        <v>0</v>
      </c>
      <c r="CH30" s="11">
        <f>IF('KWh (Cumulative) LI'!CH30=0,0,((('KWh (Monthly) ENTRY LI'!CH30*0.5)+'KWh (Cumulative) LI'!CG30-'Rebasing adj LI'!CH20)*CH102)*CH$19*CH$124)</f>
        <v>0</v>
      </c>
      <c r="CI30" s="11">
        <f>IF('KWh (Cumulative) LI'!CI30=0,0,((('KWh (Monthly) ENTRY LI'!CI30*0.5)+'KWh (Cumulative) LI'!CH30-'Rebasing adj LI'!CI20)*CI102)*CI$19*CI$124)</f>
        <v>0</v>
      </c>
      <c r="CJ30" s="11">
        <f>IF('KWh (Cumulative) LI'!CJ30=0,0,((('KWh (Monthly) ENTRY LI'!CJ30*0.5)+'KWh (Cumulative) LI'!CI30-'Rebasing adj LI'!CJ20)*CJ102)*CJ$19*CJ$124)</f>
        <v>0</v>
      </c>
    </row>
    <row r="31" spans="1:88" x14ac:dyDescent="0.25">
      <c r="A31" s="245"/>
      <c r="B31" s="37" t="s">
        <v>8</v>
      </c>
      <c r="C31" s="11">
        <f>IF('KWh (Cumulative) LI'!C31=0,0,((('KWh (Monthly) ENTRY LI'!C31*0.5)-'Rebasing adj LI'!C21)*C103)*C$19*C$124)</f>
        <v>0</v>
      </c>
      <c r="D31" s="11">
        <f>IF('KWh (Cumulative) LI'!D31=0,0,((('KWh (Monthly) ENTRY LI'!D31*0.5)+'KWh (Cumulative) LI'!C31-'Rebasing adj LI'!D21)*D103)*D$19*D$124)</f>
        <v>0</v>
      </c>
      <c r="E31" s="11">
        <f>IF('KWh (Cumulative) LI'!E31=0,0,((('KWh (Monthly) ENTRY LI'!E31*0.5)+'KWh (Cumulative) LI'!D31-'Rebasing adj LI'!E21)*E103)*E$19*E$124)</f>
        <v>0</v>
      </c>
      <c r="F31" s="11">
        <f>IF('KWh (Cumulative) LI'!F31=0,0,((('KWh (Monthly) ENTRY LI'!F31*0.5)+'KWh (Cumulative) LI'!E31-'Rebasing adj LI'!F21)*F103)*F$19*F$124)</f>
        <v>0</v>
      </c>
      <c r="G31" s="11">
        <f>IF('KWh (Cumulative) LI'!G31=0,0,((('KWh (Monthly) ENTRY LI'!G31*0.5)+'KWh (Cumulative) LI'!F31-'Rebasing adj LI'!G21)*G103)*G$19*G$124)</f>
        <v>0</v>
      </c>
      <c r="H31" s="11">
        <f>IF('KWh (Cumulative) LI'!H31=0,0,((('KWh (Monthly) ENTRY LI'!H31*0.5)+'KWh (Cumulative) LI'!G31-'Rebasing adj LI'!H21)*H103)*H$19*H$124)</f>
        <v>0</v>
      </c>
      <c r="I31" s="11">
        <f>IF('KWh (Cumulative) LI'!I31=0,0,((('KWh (Monthly) ENTRY LI'!I31*0.5)+'KWh (Cumulative) LI'!H31-'Rebasing adj LI'!I21)*I103)*I$19*I$124)</f>
        <v>0</v>
      </c>
      <c r="J31" s="11">
        <f>IF('KWh (Cumulative) LI'!J31=0,0,((('KWh (Monthly) ENTRY LI'!J31*0.5)+'KWh (Cumulative) LI'!I31-'Rebasing adj LI'!J21)*J103)*J$19*J$124)</f>
        <v>0</v>
      </c>
      <c r="K31" s="11">
        <f>IF('KWh (Cumulative) LI'!K31=0,0,((('KWh (Monthly) ENTRY LI'!K31*0.5)+'KWh (Cumulative) LI'!J31-'Rebasing adj LI'!K21)*K103)*K$19*K$124)</f>
        <v>0</v>
      </c>
      <c r="L31" s="11">
        <f>IF('KWh (Cumulative) LI'!L31=0,0,((('KWh (Monthly) ENTRY LI'!L31*0.5)+'KWh (Cumulative) LI'!K31-'Rebasing adj LI'!L21)*L103)*L$19*L$124)</f>
        <v>167.23176478317129</v>
      </c>
      <c r="M31" s="11">
        <f>IF('KWh (Cumulative) LI'!M31=0,0,((('KWh (Monthly) ENTRY LI'!M31*0.5)+'KWh (Cumulative) LI'!L31-'Rebasing adj LI'!M21)*M103)*M$19*M$124)</f>
        <v>568.75297140355906</v>
      </c>
      <c r="N31" s="11">
        <f>IF('KWh (Cumulative) LI'!N31=0,0,((('KWh (Monthly) ENTRY LI'!N31*0.5)+'KWh (Cumulative) LI'!M31-'Rebasing adj LI'!N21)*N103)*N$19*N$124)</f>
        <v>978.34208293625557</v>
      </c>
      <c r="O31" s="11">
        <f>IF('KWh (Cumulative) LI'!O31=0,0,((('KWh (Monthly) ENTRY LI'!O31*0.5)+'KWh (Cumulative) LI'!N31-'Rebasing adj LI'!O21)*O103)*O$19*O$124)</f>
        <v>1720.8401050763885</v>
      </c>
      <c r="P31" s="11">
        <f>IF('KWh (Cumulative) LI'!P31=0,0,((('KWh (Monthly) ENTRY LI'!P31*0.5)+'KWh (Cumulative) LI'!O31-'Rebasing adj LI'!P21)*P103)*P$19*P$124)</f>
        <v>2098.5572425281948</v>
      </c>
      <c r="Q31" s="11">
        <f>IF('KWh (Cumulative) LI'!Q31=0,0,((('KWh (Monthly) ENTRY LI'!Q31*0.5)+'KWh (Cumulative) LI'!P31-'Rebasing adj LI'!Q21)*Q103)*Q$19*Q$124)</f>
        <v>2310.7352712034085</v>
      </c>
      <c r="R31" s="11">
        <f>IF('KWh (Cumulative) LI'!R31=0,0,((('KWh (Monthly) ENTRY LI'!R31*0.5)+'KWh (Cumulative) LI'!Q31-'Rebasing adj LI'!R21)*R103)*R$19*R$124)</f>
        <v>1991.7914268411778</v>
      </c>
      <c r="S31" s="11">
        <f>IF('KWh (Cumulative) LI'!S31=0,0,((('KWh (Monthly) ENTRY LI'!S31*0.5)+'KWh (Cumulative) LI'!R31-'Rebasing adj LI'!S21)*S103)*S$19*S$124)</f>
        <v>2980.5593817900649</v>
      </c>
      <c r="T31" s="11">
        <f>IF('KWh (Cumulative) LI'!T31=0,0,((('KWh (Monthly) ENTRY LI'!T31*0.5)+'KWh (Cumulative) LI'!S31-'Rebasing adj LI'!T21)*T103)*T$19*T$124)</f>
        <v>6847.8892355814769</v>
      </c>
      <c r="U31" s="11">
        <f>IF('KWh (Cumulative) LI'!U31=0,0,((('KWh (Monthly) ENTRY LI'!U31*0.5)+'KWh (Cumulative) LI'!T31-'Rebasing adj LI'!U21)*U103)*U$19*U$124)</f>
        <v>6049.5873070212647</v>
      </c>
      <c r="V31" s="11">
        <f>IF('KWh (Cumulative) LI'!V31=0,0,((('KWh (Monthly) ENTRY LI'!V31*0.5)+'KWh (Cumulative) LI'!U31-'Rebasing adj LI'!V21)*V103)*V$19*V$124)</f>
        <v>6207.6750096192773</v>
      </c>
      <c r="W31" s="11">
        <f>IF('KWh (Cumulative) LI'!W31=0,0,((('KWh (Monthly) ENTRY LI'!W31*0.5)+'KWh (Cumulative) LI'!V31-'Rebasing adj LI'!W21)*W103)*W$19*W$124)</f>
        <v>7334.4631115765205</v>
      </c>
      <c r="X31" s="11">
        <f>IF('KWh (Cumulative) LI'!X31=0,0,((('KWh (Monthly) ENTRY LI'!X31*0.5)+'KWh (Cumulative) LI'!W31-'Rebasing adj LI'!X21)*X103)*X$19*X$124)</f>
        <v>4028.4571211132625</v>
      </c>
      <c r="Y31" s="11">
        <f>IF('KWh (Cumulative) LI'!Y31=0,0,((('KWh (Monthly) ENTRY LI'!Y31*0.5)+'KWh (Cumulative) LI'!X31-'Rebasing adj LI'!Y21)*Y103)*Y$19*Y$124)</f>
        <v>4861.5834737898103</v>
      </c>
      <c r="Z31" s="11">
        <f>IF('KWh (Cumulative) LI'!Z31=0,0,((('KWh (Monthly) ENTRY LI'!Z31*0.5)+'KWh (Cumulative) LI'!Y31-'Rebasing adj LI'!Z21)*Z103)*Z$19*Z$124)</f>
        <v>5565.7278277124897</v>
      </c>
      <c r="AA31" s="11">
        <f>IF('KWh (Cumulative) LI'!AA31=0,0,((('KWh (Monthly) ENTRY LI'!AA31*0.5)+'KWh (Cumulative) LI'!Z31-'Rebasing adj LI'!AA21)*AA103)*AA$19*AA$124)</f>
        <v>5549.489356782211</v>
      </c>
      <c r="AB31" s="11">
        <f>IF('KWh (Cumulative) LI'!AB31=0,0,((('KWh (Monthly) ENTRY LI'!AB31*0.5)+'KWh (Cumulative) LI'!AA31-'Rebasing adj LI'!AB21)*AB103)*AB$19*AB$124)</f>
        <v>5182.1682100985608</v>
      </c>
      <c r="AC31" s="11">
        <f>IF('KWh (Cumulative) LI'!AC31=0,0,((('KWh (Monthly) ENTRY LI'!AC31*0.5)+'KWh (Cumulative) LI'!AB31-'Rebasing adj LI'!AC21)*AC103)*AC$19*AC$124)</f>
        <v>5940.3033504162613</v>
      </c>
      <c r="AD31" s="11">
        <f>IF('KWh (Cumulative) LI'!AD31=0,0,((('KWh (Monthly) ENTRY LI'!AD31*0.5)+'KWh (Cumulative) LI'!AC31-'Rebasing adj LI'!AD21)*AD103)*AD$19*AD$124)</f>
        <v>5485.0795698235088</v>
      </c>
      <c r="AE31" s="11">
        <f>IF('KWh (Cumulative) LI'!AE31=0,0,((('KWh (Monthly) ENTRY LI'!AE31*0.5)+'KWh (Cumulative) LI'!AD31-'Rebasing adj LI'!AE21)*AE103)*AE$19*AE$124)</f>
        <v>5654.5954270664461</v>
      </c>
      <c r="AF31" s="11">
        <f>IF('KWh (Cumulative) LI'!AF31=0,0,((('KWh (Monthly) ENTRY LI'!AF31*0.5)+'KWh (Cumulative) LI'!AE31-'Rebasing adj LI'!AF21)*AF103)*AF$19*AF$124)</f>
        <v>10533.471907168449</v>
      </c>
      <c r="AG31" s="11">
        <f>IF('KWh (Cumulative) LI'!AG31=0,0,((('KWh (Monthly) ENTRY LI'!AG31*0.5)+'KWh (Cumulative) LI'!AF31-'Rebasing adj LI'!AG21)*AG103)*AG$19*AG$124)</f>
        <v>9301.8021605251161</v>
      </c>
      <c r="AH31" s="11">
        <f>IF('KWh (Cumulative) LI'!AH31=0,0,((('KWh (Monthly) ENTRY LI'!AH31*0.5)+'KWh (Cumulative) LI'!AG31-'Rebasing adj LI'!AH21)*AH103)*AH$19*AH$124)</f>
        <v>8251.8873543229711</v>
      </c>
      <c r="AI31" s="11">
        <f>IF('KWh (Cumulative) LI'!AI31=0,0,((('KWh (Monthly) ENTRY LI'!AI31*0.5)+'KWh (Cumulative) LI'!AH31-'Rebasing adj LI'!AI21)*AI103)*AI$19*AI$124)</f>
        <v>8998.7012984552075</v>
      </c>
      <c r="AJ31" s="11">
        <f>IF('KWh (Cumulative) LI'!AJ31=0,0,((('KWh (Monthly) ENTRY LI'!AJ31*0.5)+'KWh (Cumulative) LI'!AI31-'Rebasing adj LI'!AJ21)*AJ103)*AJ$19*AJ$124)</f>
        <v>4532.6294835804747</v>
      </c>
      <c r="AK31" s="11">
        <f>IF('KWh (Cumulative) LI'!AK31=0,0,((('KWh (Monthly) ENTRY LI'!AK31*0.5)+'KWh (Cumulative) LI'!AJ31-'Rebasing adj LI'!AK21)*AK103)*AK$19*AK$124)</f>
        <v>5194.7087461865713</v>
      </c>
      <c r="AL31" s="11">
        <f>IF('KWh (Cumulative) LI'!AL31=0,0,((('KWh (Monthly) ENTRY LI'!AL31*0.5)+'KWh (Cumulative) LI'!AK31-'Rebasing adj LI'!AL21)*AL103)*AL$19*AL$124)</f>
        <v>5625.8675198274632</v>
      </c>
      <c r="AM31" s="11">
        <f>IF('KWh (Cumulative) LI'!AM31=0,0,((('KWh (Monthly) ENTRY LI'!AM31*0.5)+'KWh (Cumulative) LI'!AL31-'Rebasing adj LI'!AM21)*AM103)*AM$19*AM$124)</f>
        <v>5668.1021214661823</v>
      </c>
      <c r="AN31" s="11">
        <f>IF('KWh (Cumulative) LI'!AN31=0,0,((('KWh (Monthly) ENTRY LI'!AN31*0.5)+'KWh (Cumulative) LI'!AM31-'Rebasing adj LI'!AN21)*AN103)*AN$19*AN$124)</f>
        <v>5157.576817410014</v>
      </c>
      <c r="AO31" s="11">
        <f>IF('KWh (Cumulative) LI'!AO31=0,0,((('KWh (Monthly) ENTRY LI'!AO31*0.5)+'KWh (Cumulative) LI'!AN31-'Rebasing adj LI'!AO21)*AO103)*AO$19*AO$124)</f>
        <v>5675.6012575976438</v>
      </c>
      <c r="AP31" s="11">
        <f>IF('KWh (Cumulative) LI'!AP31=0,0,((('KWh (Monthly) ENTRY LI'!AP31*0.5)+'KWh (Cumulative) LI'!AO31-'Rebasing adj LI'!AP21)*AP103)*AP$19*AP$124)</f>
        <v>5252.4061649079094</v>
      </c>
      <c r="AQ31" s="11">
        <f>IF('KWh (Cumulative) LI'!AQ31=0,0,((('KWh (Monthly) ENTRY LI'!AQ31*0.5)+'KWh (Cumulative) LI'!AP31-'Rebasing adj LI'!AQ21)*AQ103)*AQ$19*AQ$124)</f>
        <v>5429.3797834059451</v>
      </c>
      <c r="AR31" s="11">
        <f>IF('KWh (Cumulative) LI'!AR31=0,0,((('KWh (Monthly) ENTRY LI'!AR31*0.5)+'KWh (Cumulative) LI'!AQ31-'Rebasing adj LI'!AR21)*AR103)*AR$19*AR$124)</f>
        <v>10715.230011301905</v>
      </c>
      <c r="AS31" s="11">
        <f>IF('KWh (Cumulative) LI'!AS31=0,0,((('KWh (Monthly) ENTRY LI'!AS31*0.5)+'KWh (Cumulative) LI'!AR31-'Rebasing adj LI'!AS21)*AS103)*AS$19*AS$124)</f>
        <v>9414.7752484950961</v>
      </c>
      <c r="AT31" s="11">
        <f>IF('KWh (Cumulative) LI'!AT31=0,0,((('KWh (Monthly) ENTRY LI'!AT31*0.5)+'KWh (Cumulative) LI'!AS31-'Rebasing adj LI'!AT21)*AT103)*AT$19*AT$124)</f>
        <v>8855.2724188645388</v>
      </c>
      <c r="AU31" s="11">
        <f>IF('KWh (Cumulative) LI'!AU31=0,0,((('KWh (Monthly) ENTRY LI'!AU31*0.5)+'KWh (Cumulative) LI'!AT31-'Rebasing adj LI'!AU21)*AU103)*AU$19*AU$124)</f>
        <v>9645.7231113222224</v>
      </c>
      <c r="AV31" s="11">
        <f>IF('KWh (Cumulative) LI'!AV31=0,0,((('KWh (Monthly) ENTRY LI'!AV31*0.5)+'KWh (Cumulative) LI'!AU31-'Rebasing adj LI'!AV21)*AV103)*AV$19*AV$124)</f>
        <v>4849.7437624319782</v>
      </c>
      <c r="AW31" s="11">
        <f>IF('KWh (Cumulative) LI'!AW31=0,0,((('KWh (Monthly) ENTRY LI'!AW31*0.5)+'KWh (Cumulative) LI'!AV31-'Rebasing adj LI'!AW21)*AW103)*AW$19*AW$124)</f>
        <v>5508.8831663787951</v>
      </c>
      <c r="AX31" s="11">
        <f>IF('KWh (Cumulative) LI'!AX31=0,0,((('KWh (Monthly) ENTRY LI'!AX31*0.5)+'KWh (Cumulative) LI'!AW31-'Rebasing adj LI'!AX21)*AX103)*AX$19*AX$124)</f>
        <v>5890.5215388411971</v>
      </c>
      <c r="AY31" s="11">
        <f>IF('KWh (Cumulative) LI'!AY31=0,0,((('KWh (Monthly) ENTRY LI'!AY31*0.5)+'KWh (Cumulative) LI'!AX31-'Rebasing adj LI'!AY21)*AY103)*AY$19*AY$124)</f>
        <v>5785.4115024982593</v>
      </c>
      <c r="AZ31" s="11">
        <f>IF('KWh (Cumulative) LI'!AZ31=0,0,((('KWh (Monthly) ENTRY LI'!AZ31*0.5)+'KWh (Cumulative) LI'!AY31-'Rebasing adj LI'!AZ21)*AZ103)*AZ$19*AZ$124)</f>
        <v>5157.576817410014</v>
      </c>
      <c r="BA31" s="11">
        <f>IF('KWh (Cumulative) LI'!BA31=0,0,((('KWh (Monthly) ENTRY LI'!BA31*0.5)+'KWh (Cumulative) LI'!AZ31-'Rebasing adj LI'!BA21)*BA103)*BA$19*BA$124)</f>
        <v>5675.6012575976438</v>
      </c>
      <c r="BB31" s="11">
        <f>IF('KWh (Cumulative) LI'!BB31=0,0,((('KWh (Monthly) ENTRY LI'!BB31*0.5)+'KWh (Cumulative) LI'!BA31-'Rebasing adj LI'!BB21)*BB103)*BB$19*BB$124)</f>
        <v>0</v>
      </c>
      <c r="BC31" s="11">
        <f>IF('KWh (Cumulative) LI'!BC31=0,0,((('KWh (Monthly) ENTRY LI'!BC31*0.5)+'KWh (Cumulative) LI'!BB31-'Rebasing adj LI'!BC21)*BC103)*BC$19*BC$124)</f>
        <v>0</v>
      </c>
      <c r="BD31" s="11">
        <f>IF('KWh (Cumulative) LI'!BD31=0,0,((('KWh (Monthly) ENTRY LI'!BD31*0.5)+'KWh (Cumulative) LI'!BC31-'Rebasing adj LI'!BD21)*BD103)*BD$19*BD$124)</f>
        <v>0</v>
      </c>
      <c r="BE31" s="11">
        <f>IF('KWh (Cumulative) LI'!BE31=0,0,((('KWh (Monthly) ENTRY LI'!BE31*0.5)+'KWh (Cumulative) LI'!BD31-'Rebasing adj LI'!BE21)*BE103)*BE$19*BE$124)</f>
        <v>0</v>
      </c>
      <c r="BF31" s="11">
        <f>IF('KWh (Cumulative) LI'!BF31=0,0,((('KWh (Monthly) ENTRY LI'!BF31*0.5)+'KWh (Cumulative) LI'!BE31-'Rebasing adj LI'!BF21)*BF103)*BF$19*BF$124)</f>
        <v>0</v>
      </c>
      <c r="BG31" s="11">
        <f>IF('KWh (Cumulative) LI'!BG31=0,0,((('KWh (Monthly) ENTRY LI'!BG31*0.5)+'KWh (Cumulative) LI'!BF31-'Rebasing adj LI'!BG21)*BG103)*BG$19*BG$124)</f>
        <v>0</v>
      </c>
      <c r="BH31" s="11">
        <f>IF('KWh (Cumulative) LI'!BH31=0,0,((('KWh (Monthly) ENTRY LI'!BH31*0.5)+'KWh (Cumulative) LI'!BG31-'Rebasing adj LI'!BH21)*BH103)*BH$19*BH$124)</f>
        <v>0</v>
      </c>
      <c r="BI31" s="11">
        <f>IF('KWh (Cumulative) LI'!BI31=0,0,((('KWh (Monthly) ENTRY LI'!BI31*0.5)+'KWh (Cumulative) LI'!BH31-'Rebasing adj LI'!BI21)*BI103)*BI$19*BI$124)</f>
        <v>0</v>
      </c>
      <c r="BJ31" s="11">
        <f>IF('KWh (Cumulative) LI'!BJ31=0,0,((('KWh (Monthly) ENTRY LI'!BJ31*0.5)+'KWh (Cumulative) LI'!BI31-'Rebasing adj LI'!BJ21)*BJ103)*BJ$19*BJ$124)</f>
        <v>0</v>
      </c>
      <c r="BK31" s="11">
        <f>IF('KWh (Cumulative) LI'!BK31=0,0,((('KWh (Monthly) ENTRY LI'!BK31*0.5)+'KWh (Cumulative) LI'!BJ31-'Rebasing adj LI'!BK21)*BK103)*BK$19*BK$124)</f>
        <v>0</v>
      </c>
      <c r="BL31" s="11">
        <f>IF('KWh (Cumulative) LI'!BL31=0,0,((('KWh (Monthly) ENTRY LI'!BL31*0.5)+'KWh (Cumulative) LI'!BK31-'Rebasing adj LI'!BL21)*BL103)*BL$19*BL$124)</f>
        <v>0</v>
      </c>
      <c r="BM31" s="11">
        <f>IF('KWh (Cumulative) LI'!BM31=0,0,((('KWh (Monthly) ENTRY LI'!BM31*0.5)+'KWh (Cumulative) LI'!BL31-'Rebasing adj LI'!BM21)*BM103)*BM$19*BM$124)</f>
        <v>0</v>
      </c>
      <c r="BN31" s="11">
        <f>IF('KWh (Cumulative) LI'!BN31=0,0,((('KWh (Monthly) ENTRY LI'!BN31*0.5)+'KWh (Cumulative) LI'!BM31-'Rebasing adj LI'!BN21)*BN103)*BN$19*BN$124)</f>
        <v>0</v>
      </c>
      <c r="BO31" s="11">
        <f>IF('KWh (Cumulative) LI'!BO31=0,0,((('KWh (Monthly) ENTRY LI'!BO31*0.5)+'KWh (Cumulative) LI'!BN31-'Rebasing adj LI'!BO21)*BO103)*BO$19*BO$124)</f>
        <v>0</v>
      </c>
      <c r="BP31" s="11">
        <f>IF('KWh (Cumulative) LI'!BP31=0,0,((('KWh (Monthly) ENTRY LI'!BP31*0.5)+'KWh (Cumulative) LI'!BO31-'Rebasing adj LI'!BP21)*BP103)*BP$19*BP$124)</f>
        <v>0</v>
      </c>
      <c r="BQ31" s="11">
        <f>IF('KWh (Cumulative) LI'!BQ31=0,0,((('KWh (Monthly) ENTRY LI'!BQ31*0.5)+'KWh (Cumulative) LI'!BP31-'Rebasing adj LI'!BQ21)*BQ103)*BQ$19*BQ$124)</f>
        <v>0</v>
      </c>
      <c r="BR31" s="11">
        <f>IF('KWh (Cumulative) LI'!BR31=0,0,((('KWh (Monthly) ENTRY LI'!BR31*0.5)+'KWh (Cumulative) LI'!BQ31-'Rebasing adj LI'!BR21)*BR103)*BR$19*BR$124)</f>
        <v>0</v>
      </c>
      <c r="BS31" s="11">
        <f>IF('KWh (Cumulative) LI'!BS31=0,0,((('KWh (Monthly) ENTRY LI'!BS31*0.5)+'KWh (Cumulative) LI'!BR31-'Rebasing adj LI'!BS21)*BS103)*BS$19*BS$124)</f>
        <v>0</v>
      </c>
      <c r="BT31" s="11">
        <f>IF('KWh (Cumulative) LI'!BT31=0,0,((('KWh (Monthly) ENTRY LI'!BT31*0.5)+'KWh (Cumulative) LI'!BS31-'Rebasing adj LI'!BT21)*BT103)*BT$19*BT$124)</f>
        <v>0</v>
      </c>
      <c r="BU31" s="11">
        <f>IF('KWh (Cumulative) LI'!BU31=0,0,((('KWh (Monthly) ENTRY LI'!BU31*0.5)+'KWh (Cumulative) LI'!BT31-'Rebasing adj LI'!BU21)*BU103)*BU$19*BU$124)</f>
        <v>0</v>
      </c>
      <c r="BV31" s="11">
        <f>IF('KWh (Cumulative) LI'!BV31=0,0,((('KWh (Monthly) ENTRY LI'!BV31*0.5)+'KWh (Cumulative) LI'!BU31-'Rebasing adj LI'!BV21)*BV103)*BV$19*BV$124)</f>
        <v>0</v>
      </c>
      <c r="BW31" s="11">
        <f>IF('KWh (Cumulative) LI'!BW31=0,0,((('KWh (Monthly) ENTRY LI'!BW31*0.5)+'KWh (Cumulative) LI'!BV31-'Rebasing adj LI'!BW21)*BW103)*BW$19*BW$124)</f>
        <v>0</v>
      </c>
      <c r="BX31" s="11">
        <f>IF('KWh (Cumulative) LI'!BX31=0,0,((('KWh (Monthly) ENTRY LI'!BX31*0.5)+'KWh (Cumulative) LI'!BW31-'Rebasing adj LI'!BX21)*BX103)*BX$19*BX$124)</f>
        <v>0</v>
      </c>
      <c r="BY31" s="11">
        <f>IF('KWh (Cumulative) LI'!BY31=0,0,((('KWh (Monthly) ENTRY LI'!BY31*0.5)+'KWh (Cumulative) LI'!BX31-'Rebasing adj LI'!BY21)*BY103)*BY$19*BY$124)</f>
        <v>0</v>
      </c>
      <c r="BZ31" s="11">
        <f>IF('KWh (Cumulative) LI'!BZ31=0,0,((('KWh (Monthly) ENTRY LI'!BZ31*0.5)+'KWh (Cumulative) LI'!BY31-'Rebasing adj LI'!BZ21)*BZ103)*BZ$19*BZ$124)</f>
        <v>0</v>
      </c>
      <c r="CA31" s="11">
        <f>IF('KWh (Cumulative) LI'!CA31=0,0,((('KWh (Monthly) ENTRY LI'!CA31*0.5)+'KWh (Cumulative) LI'!BZ31-'Rebasing adj LI'!CA21)*CA103)*CA$19*CA$124)</f>
        <v>0</v>
      </c>
      <c r="CB31" s="11">
        <f>IF('KWh (Cumulative) LI'!CB31=0,0,((('KWh (Monthly) ENTRY LI'!CB31*0.5)+'KWh (Cumulative) LI'!CA31-'Rebasing adj LI'!CB21)*CB103)*CB$19*CB$124)</f>
        <v>0</v>
      </c>
      <c r="CC31" s="11">
        <f>IF('KWh (Cumulative) LI'!CC31=0,0,((('KWh (Monthly) ENTRY LI'!CC31*0.5)+'KWh (Cumulative) LI'!CB31-'Rebasing adj LI'!CC21)*CC103)*CC$19*CC$124)</f>
        <v>0</v>
      </c>
      <c r="CD31" s="11">
        <f>IF('KWh (Cumulative) LI'!CD31=0,0,((('KWh (Monthly) ENTRY LI'!CD31*0.5)+'KWh (Cumulative) LI'!CC31-'Rebasing adj LI'!CD21)*CD103)*CD$19*CD$124)</f>
        <v>0</v>
      </c>
      <c r="CE31" s="11">
        <f>IF('KWh (Cumulative) LI'!CE31=0,0,((('KWh (Monthly) ENTRY LI'!CE31*0.5)+'KWh (Cumulative) LI'!CD31-'Rebasing adj LI'!CE21)*CE103)*CE$19*CE$124)</f>
        <v>0</v>
      </c>
      <c r="CF31" s="11">
        <f>IF('KWh (Cumulative) LI'!CF31=0,0,((('KWh (Monthly) ENTRY LI'!CF31*0.5)+'KWh (Cumulative) LI'!CE31-'Rebasing adj LI'!CF21)*CF103)*CF$19*CF$124)</f>
        <v>0</v>
      </c>
      <c r="CG31" s="11">
        <f>IF('KWh (Cumulative) LI'!CG31=0,0,((('KWh (Monthly) ENTRY LI'!CG31*0.5)+'KWh (Cumulative) LI'!CF31-'Rebasing adj LI'!CG21)*CG103)*CG$19*CG$124)</f>
        <v>0</v>
      </c>
      <c r="CH31" s="11">
        <f>IF('KWh (Cumulative) LI'!CH31=0,0,((('KWh (Monthly) ENTRY LI'!CH31*0.5)+'KWh (Cumulative) LI'!CG31-'Rebasing adj LI'!CH21)*CH103)*CH$19*CH$124)</f>
        <v>0</v>
      </c>
      <c r="CI31" s="11">
        <f>IF('KWh (Cumulative) LI'!CI31=0,0,((('KWh (Monthly) ENTRY LI'!CI31*0.5)+'KWh (Cumulative) LI'!CH31-'Rebasing adj LI'!CI21)*CI103)*CI$19*CI$124)</f>
        <v>0</v>
      </c>
      <c r="CJ31" s="11">
        <f>IF('KWh (Cumulative) LI'!CJ31=0,0,((('KWh (Monthly) ENTRY LI'!CJ31*0.5)+'KWh (Cumulative) LI'!CI31-'Rebasing adj LI'!CJ21)*CJ103)*CJ$19*CJ$124)</f>
        <v>0</v>
      </c>
    </row>
    <row r="32" spans="1:88" s="6" customFormat="1" ht="15.75" thickBot="1" x14ac:dyDescent="0.3">
      <c r="A32" s="72"/>
      <c r="B32" s="65" t="s">
        <v>70</v>
      </c>
      <c r="C32" s="11">
        <f>IF('KWh (Cumulative) LI'!C32=0,0,((('KWh (Monthly) ENTRY LI'!C32*0.5)-'Rebasing adj LI'!C22)*C104)*C$19*C$124)</f>
        <v>0</v>
      </c>
      <c r="D32" s="11">
        <f>IF('KWh (Cumulative) LI'!D32=0,0,((('KWh (Monthly) ENTRY LI'!D32*0.5)+'KWh (Cumulative) LI'!C32-'Rebasing adj LI'!D22)*D104)*D$19*D$124)</f>
        <v>0</v>
      </c>
      <c r="E32" s="11">
        <f>IF('KWh (Cumulative) LI'!E32=0,0,((('KWh (Monthly) ENTRY LI'!E32*0.5)+'KWh (Cumulative) LI'!D32-'Rebasing adj LI'!E22)*E104)*E$19*E$124)</f>
        <v>0</v>
      </c>
      <c r="F32" s="11">
        <f>IF('KWh (Cumulative) LI'!F32=0,0,((('KWh (Monthly) ENTRY LI'!F32*0.5)+'KWh (Cumulative) LI'!E32-'Rebasing adj LI'!F22)*F104)*F$19*F$124)</f>
        <v>0</v>
      </c>
      <c r="G32" s="11">
        <f>IF('KWh (Cumulative) LI'!G32=0,0,((('KWh (Monthly) ENTRY LI'!G32*0.5)+'KWh (Cumulative) LI'!F32-'Rebasing adj LI'!G22)*G104)*G$19*G$124)</f>
        <v>0</v>
      </c>
      <c r="H32" s="11">
        <f>IF('KWh (Cumulative) LI'!H32=0,0,((('KWh (Monthly) ENTRY LI'!H32*0.5)+'KWh (Cumulative) LI'!G32-'Rebasing adj LI'!H22)*H104)*H$19*H$124)</f>
        <v>0</v>
      </c>
      <c r="I32" s="11">
        <f>IF('KWh (Cumulative) LI'!I32=0,0,((('KWh (Monthly) ENTRY LI'!I32*0.5)+'KWh (Cumulative) LI'!H32-'Rebasing adj LI'!I22)*I104)*I$19*I$124)</f>
        <v>0</v>
      </c>
      <c r="J32" s="11">
        <f>IF('KWh (Cumulative) LI'!J32=0,0,((('KWh (Monthly) ENTRY LI'!J32*0.5)+'KWh (Cumulative) LI'!I32-'Rebasing adj LI'!J22)*J104)*J$19*J$124)</f>
        <v>0</v>
      </c>
      <c r="K32" s="11">
        <f>IF('KWh (Cumulative) LI'!K32=0,0,((('KWh (Monthly) ENTRY LI'!K32*0.5)+'KWh (Cumulative) LI'!J32-'Rebasing adj LI'!K22)*K104)*K$19*K$124)</f>
        <v>0</v>
      </c>
      <c r="L32" s="11">
        <f>IF('KWh (Cumulative) LI'!L32=0,0,((('KWh (Monthly) ENTRY LI'!L32*0.5)+'KWh (Cumulative) LI'!K32-'Rebasing adj LI'!L22)*L104)*L$19*L$124)</f>
        <v>0</v>
      </c>
      <c r="M32" s="11">
        <f>IF('KWh (Cumulative) LI'!M32=0,0,((('KWh (Monthly) ENTRY LI'!M32*0.5)+'KWh (Cumulative) LI'!L32-'Rebasing adj LI'!M22)*M104)*M$19*M$124)</f>
        <v>0</v>
      </c>
      <c r="N32" s="11">
        <f>IF('KWh (Cumulative) LI'!N32=0,0,((('KWh (Monthly) ENTRY LI'!N32*0.5)+'KWh (Cumulative) LI'!M32-'Rebasing adj LI'!N22)*N104)*N$19*N$124)</f>
        <v>0</v>
      </c>
      <c r="O32" s="11">
        <f>IF('KWh (Cumulative) LI'!O32=0,0,((('KWh (Monthly) ENTRY LI'!O32*0.5)+'KWh (Cumulative) LI'!N32-'Rebasing adj LI'!O22)*O104)*O$19*O$124)</f>
        <v>0</v>
      </c>
      <c r="P32" s="11">
        <f>IF('KWh (Cumulative) LI'!P32=0,0,((('KWh (Monthly) ENTRY LI'!P32*0.5)+'KWh (Cumulative) LI'!O32-'Rebasing adj LI'!P22)*P104)*P$19*P$124)</f>
        <v>0</v>
      </c>
      <c r="Q32" s="11">
        <f>IF('KWh (Cumulative) LI'!Q32=0,0,((('KWh (Monthly) ENTRY LI'!Q32*0.5)+'KWh (Cumulative) LI'!P32-'Rebasing adj LI'!Q22)*Q104)*Q$19*Q$124)</f>
        <v>0</v>
      </c>
      <c r="R32" s="11">
        <f>IF('KWh (Cumulative) LI'!R32=0,0,((('KWh (Monthly) ENTRY LI'!R32*0.5)+'KWh (Cumulative) LI'!Q32-'Rebasing adj LI'!R22)*R104)*R$19*R$124)</f>
        <v>0</v>
      </c>
      <c r="S32" s="11">
        <f>IF('KWh (Cumulative) LI'!S32=0,0,((('KWh (Monthly) ENTRY LI'!S32*0.5)+'KWh (Cumulative) LI'!R32-'Rebasing adj LI'!S22)*S104)*S$19*S$124)</f>
        <v>0</v>
      </c>
      <c r="T32" s="11">
        <f>IF('KWh (Cumulative) LI'!T32=0,0,((('KWh (Monthly) ENTRY LI'!T32*0.5)+'KWh (Cumulative) LI'!S32-'Rebasing adj LI'!T22)*T104)*T$19*T$124)</f>
        <v>0</v>
      </c>
      <c r="U32" s="11">
        <f>IF('KWh (Cumulative) LI'!U32=0,0,((('KWh (Monthly) ENTRY LI'!U32*0.5)+'KWh (Cumulative) LI'!T32-'Rebasing adj LI'!U22)*U104)*U$19*U$124)</f>
        <v>0</v>
      </c>
      <c r="V32" s="11">
        <f>IF('KWh (Cumulative) LI'!V32=0,0,((('KWh (Monthly) ENTRY LI'!V32*0.5)+'KWh (Cumulative) LI'!U32-'Rebasing adj LI'!V22)*V104)*V$19*V$124)</f>
        <v>0</v>
      </c>
      <c r="W32" s="11">
        <f>IF('KWh (Cumulative) LI'!W32=0,0,((('KWh (Monthly) ENTRY LI'!W32*0.5)+'KWh (Cumulative) LI'!V32-'Rebasing adj LI'!W22)*W104)*W$19*W$124)</f>
        <v>0</v>
      </c>
      <c r="X32" s="11">
        <f>IF('KWh (Cumulative) LI'!X32=0,0,((('KWh (Monthly) ENTRY LI'!X32*0.5)+'KWh (Cumulative) LI'!W32-'Rebasing adj LI'!X22)*X104)*X$19*X$124)</f>
        <v>0</v>
      </c>
      <c r="Y32" s="11">
        <f>IF('KWh (Cumulative) LI'!Y32=0,0,((('KWh (Monthly) ENTRY LI'!Y32*0.5)+'KWh (Cumulative) LI'!X32-'Rebasing adj LI'!Y22)*Y104)*Y$19*Y$124)</f>
        <v>0</v>
      </c>
      <c r="Z32" s="11">
        <f>IF('KWh (Cumulative) LI'!Z32=0,0,((('KWh (Monthly) ENTRY LI'!Z32*0.5)+'KWh (Cumulative) LI'!Y32-'Rebasing adj LI'!Z22)*Z104)*Z$19*Z$124)</f>
        <v>0</v>
      </c>
      <c r="AA32" s="11">
        <f>IF('KWh (Cumulative) LI'!AA32=0,0,((('KWh (Monthly) ENTRY LI'!AA32*0.5)+'KWh (Cumulative) LI'!Z32-'Rebasing adj LI'!AA22)*AA104)*AA$19*AA$124)</f>
        <v>0</v>
      </c>
      <c r="AB32" s="11">
        <f>IF('KWh (Cumulative) LI'!AB32=0,0,((('KWh (Monthly) ENTRY LI'!AB32*0.5)+'KWh (Cumulative) LI'!AA32-'Rebasing adj LI'!AB22)*AB104)*AB$19*AB$124)</f>
        <v>0</v>
      </c>
      <c r="AC32" s="11">
        <f>IF('KWh (Cumulative) LI'!AC32=0,0,((('KWh (Monthly) ENTRY LI'!AC32*0.5)+'KWh (Cumulative) LI'!AB32-'Rebasing adj LI'!AC22)*AC104)*AC$19*AC$124)</f>
        <v>0</v>
      </c>
      <c r="AD32" s="11">
        <f>IF('KWh (Cumulative) LI'!AD32=0,0,((('KWh (Monthly) ENTRY LI'!AD32*0.5)+'KWh (Cumulative) LI'!AC32-'Rebasing adj LI'!AD22)*AD104)*AD$19*AD$124)</f>
        <v>0</v>
      </c>
      <c r="AE32" s="11">
        <f>IF('KWh (Cumulative) LI'!AE32=0,0,((('KWh (Monthly) ENTRY LI'!AE32*0.5)+'KWh (Cumulative) LI'!AD32-'Rebasing adj LI'!AE22)*AE104)*AE$19*AE$124)</f>
        <v>0</v>
      </c>
      <c r="AF32" s="11">
        <f>IF('KWh (Cumulative) LI'!AF32=0,0,((('KWh (Monthly) ENTRY LI'!AF32*0.5)+'KWh (Cumulative) LI'!AE32-'Rebasing adj LI'!AF22)*AF104)*AF$19*AF$124)</f>
        <v>0</v>
      </c>
      <c r="AG32" s="11">
        <f>IF('KWh (Cumulative) LI'!AG32=0,0,((('KWh (Monthly) ENTRY LI'!AG32*0.5)+'KWh (Cumulative) LI'!AF32-'Rebasing adj LI'!AG22)*AG104)*AG$19*AG$124)</f>
        <v>0</v>
      </c>
      <c r="AH32" s="11">
        <f>IF('KWh (Cumulative) LI'!AH32=0,0,((('KWh (Monthly) ENTRY LI'!AH32*0.5)+'KWh (Cumulative) LI'!AG32-'Rebasing adj LI'!AH22)*AH104)*AH$19*AH$124)</f>
        <v>0</v>
      </c>
      <c r="AI32" s="11">
        <f>IF('KWh (Cumulative) LI'!AI32=0,0,((('KWh (Monthly) ENTRY LI'!AI32*0.5)+'KWh (Cumulative) LI'!AH32-'Rebasing adj LI'!AI22)*AI104)*AI$19*AI$124)</f>
        <v>0</v>
      </c>
      <c r="AJ32" s="11">
        <f>IF('KWh (Cumulative) LI'!AJ32=0,0,((('KWh (Monthly) ENTRY LI'!AJ32*0.5)+'KWh (Cumulative) LI'!AI32-'Rebasing adj LI'!AJ22)*AJ104)*AJ$19*AJ$124)</f>
        <v>0</v>
      </c>
      <c r="AK32" s="11">
        <f>IF('KWh (Cumulative) LI'!AK32=0,0,((('KWh (Monthly) ENTRY LI'!AK32*0.5)+'KWh (Cumulative) LI'!AJ32-'Rebasing adj LI'!AK22)*AK104)*AK$19*AK$124)</f>
        <v>0</v>
      </c>
      <c r="AL32" s="11">
        <f>IF('KWh (Cumulative) LI'!AL32=0,0,((('KWh (Monthly) ENTRY LI'!AL32*0.5)+'KWh (Cumulative) LI'!AK32-'Rebasing adj LI'!AL22)*AL104)*AL$19*AL$124)</f>
        <v>0</v>
      </c>
      <c r="AM32" s="11">
        <f>IF('KWh (Cumulative) LI'!AM32=0,0,((('KWh (Monthly) ENTRY LI'!AM32*0.5)+'KWh (Cumulative) LI'!AL32-'Rebasing adj LI'!AM22)*AM104)*AM$19*AM$124)</f>
        <v>0</v>
      </c>
      <c r="AN32" s="11">
        <f>IF('KWh (Cumulative) LI'!AN32=0,0,((('KWh (Monthly) ENTRY LI'!AN32*0.5)+'KWh (Cumulative) LI'!AM32-'Rebasing adj LI'!AN22)*AN104)*AN$19*AN$124)</f>
        <v>0</v>
      </c>
      <c r="AO32" s="11">
        <f>IF('KWh (Cumulative) LI'!AO32=0,0,((('KWh (Monthly) ENTRY LI'!AO32*0.5)+'KWh (Cumulative) LI'!AN32-'Rebasing adj LI'!AO22)*AO104)*AO$19*AO$124)</f>
        <v>0</v>
      </c>
      <c r="AP32" s="11">
        <f>IF('KWh (Cumulative) LI'!AP32=0,0,((('KWh (Monthly) ENTRY LI'!AP32*0.5)+'KWh (Cumulative) LI'!AO32-'Rebasing adj LI'!AP22)*AP104)*AP$19*AP$124)</f>
        <v>0</v>
      </c>
      <c r="AQ32" s="11">
        <f>IF('KWh (Cumulative) LI'!AQ32=0,0,((('KWh (Monthly) ENTRY LI'!AQ32*0.5)+'KWh (Cumulative) LI'!AP32-'Rebasing adj LI'!AQ22)*AQ104)*AQ$19*AQ$124)</f>
        <v>0</v>
      </c>
      <c r="AR32" s="11">
        <f>IF('KWh (Cumulative) LI'!AR32=0,0,((('KWh (Monthly) ENTRY LI'!AR32*0.5)+'KWh (Cumulative) LI'!AQ32-'Rebasing adj LI'!AR22)*AR104)*AR$19*AR$124)</f>
        <v>0</v>
      </c>
      <c r="AS32" s="11">
        <f>IF('KWh (Cumulative) LI'!AS32=0,0,((('KWh (Monthly) ENTRY LI'!AS32*0.5)+'KWh (Cumulative) LI'!AR32-'Rebasing adj LI'!AS22)*AS104)*AS$19*AS$124)</f>
        <v>0</v>
      </c>
      <c r="AT32" s="11">
        <f>IF('KWh (Cumulative) LI'!AT32=0,0,((('KWh (Monthly) ENTRY LI'!AT32*0.5)+'KWh (Cumulative) LI'!AS32-'Rebasing adj LI'!AT22)*AT104)*AT$19*AT$124)</f>
        <v>0</v>
      </c>
      <c r="AU32" s="11">
        <f>IF('KWh (Cumulative) LI'!AU32=0,0,((('KWh (Monthly) ENTRY LI'!AU32*0.5)+'KWh (Cumulative) LI'!AT32-'Rebasing adj LI'!AU22)*AU104)*AU$19*AU$124)</f>
        <v>0</v>
      </c>
      <c r="AV32" s="11">
        <f>IF('KWh (Cumulative) LI'!AV32=0,0,((('KWh (Monthly) ENTRY LI'!AV32*0.5)+'KWh (Cumulative) LI'!AU32-'Rebasing adj LI'!AV22)*AV104)*AV$19*AV$124)</f>
        <v>0</v>
      </c>
      <c r="AW32" s="11">
        <f>IF('KWh (Cumulative) LI'!AW32=0,0,((('KWh (Monthly) ENTRY LI'!AW32*0.5)+'KWh (Cumulative) LI'!AV32-'Rebasing adj LI'!AW22)*AW104)*AW$19*AW$124)</f>
        <v>0</v>
      </c>
      <c r="AX32" s="11">
        <f>IF('KWh (Cumulative) LI'!AX32=0,0,((('KWh (Monthly) ENTRY LI'!AX32*0.5)+'KWh (Cumulative) LI'!AW32-'Rebasing adj LI'!AX22)*AX104)*AX$19*AX$124)</f>
        <v>0</v>
      </c>
      <c r="AY32" s="11">
        <f>IF('KWh (Cumulative) LI'!AY32=0,0,((('KWh (Monthly) ENTRY LI'!AY32*0.5)+'KWh (Cumulative) LI'!AX32-'Rebasing adj LI'!AY22)*AY104)*AY$19*AY$124)</f>
        <v>0</v>
      </c>
      <c r="AZ32" s="11">
        <f>IF('KWh (Cumulative) LI'!AZ32=0,0,((('KWh (Monthly) ENTRY LI'!AZ32*0.5)+'KWh (Cumulative) LI'!AY32-'Rebasing adj LI'!AZ22)*AZ104)*AZ$19*AZ$124)</f>
        <v>0</v>
      </c>
      <c r="BA32" s="11">
        <f>IF('KWh (Cumulative) LI'!BA32=0,0,((('KWh (Monthly) ENTRY LI'!BA32*0.5)+'KWh (Cumulative) LI'!AZ32-'Rebasing adj LI'!BA22)*BA104)*BA$19*BA$124)</f>
        <v>0</v>
      </c>
      <c r="BB32" s="11">
        <f>IF('KWh (Cumulative) LI'!BB32=0,0,((('KWh (Monthly) ENTRY LI'!BB32*0.5)+'KWh (Cumulative) LI'!BA32-'Rebasing adj LI'!BB22)*BB104)*BB$19*BB$124)</f>
        <v>0</v>
      </c>
      <c r="BC32" s="11">
        <f>IF('KWh (Cumulative) LI'!BC32=0,0,((('KWh (Monthly) ENTRY LI'!BC32*0.5)+'KWh (Cumulative) LI'!BB32-'Rebasing adj LI'!BC22)*BC104)*BC$19*BC$124)</f>
        <v>0</v>
      </c>
      <c r="BD32" s="11">
        <f>IF('KWh (Cumulative) LI'!BD32=0,0,((('KWh (Monthly) ENTRY LI'!BD32*0.5)+'KWh (Cumulative) LI'!BC32-'Rebasing adj LI'!BD22)*BD104)*BD$19*BD$124)</f>
        <v>0</v>
      </c>
      <c r="BE32" s="11">
        <f>IF('KWh (Cumulative) LI'!BE32=0,0,((('KWh (Monthly) ENTRY LI'!BE32*0.5)+'KWh (Cumulative) LI'!BD32-'Rebasing adj LI'!BE22)*BE104)*BE$19*BE$124)</f>
        <v>0</v>
      </c>
      <c r="BF32" s="11">
        <f>IF('KWh (Cumulative) LI'!BF32=0,0,((('KWh (Monthly) ENTRY LI'!BF32*0.5)+'KWh (Cumulative) LI'!BE32-'Rebasing adj LI'!BF22)*BF104)*BF$19*BF$124)</f>
        <v>0</v>
      </c>
      <c r="BG32" s="11">
        <f>IF('KWh (Cumulative) LI'!BG32=0,0,((('KWh (Monthly) ENTRY LI'!BG32*0.5)+'KWh (Cumulative) LI'!BF32-'Rebasing adj LI'!BG22)*BG104)*BG$19*BG$124)</f>
        <v>0</v>
      </c>
      <c r="BH32" s="11">
        <f>IF('KWh (Cumulative) LI'!BH32=0,0,((('KWh (Monthly) ENTRY LI'!BH32*0.5)+'KWh (Cumulative) LI'!BG32-'Rebasing adj LI'!BH22)*BH104)*BH$19*BH$124)</f>
        <v>0</v>
      </c>
      <c r="BI32" s="11">
        <f>IF('KWh (Cumulative) LI'!BI32=0,0,((('KWh (Monthly) ENTRY LI'!BI32*0.5)+'KWh (Cumulative) LI'!BH32-'Rebasing adj LI'!BI22)*BI104)*BI$19*BI$124)</f>
        <v>0</v>
      </c>
      <c r="BJ32" s="11">
        <f>IF('KWh (Cumulative) LI'!BJ32=0,0,((('KWh (Monthly) ENTRY LI'!BJ32*0.5)+'KWh (Cumulative) LI'!BI32-'Rebasing adj LI'!BJ22)*BJ104)*BJ$19*BJ$124)</f>
        <v>0</v>
      </c>
      <c r="BK32" s="11">
        <f>IF('KWh (Cumulative) LI'!BK32=0,0,((('KWh (Monthly) ENTRY LI'!BK32*0.5)+'KWh (Cumulative) LI'!BJ32-'Rebasing adj LI'!BK22)*BK104)*BK$19*BK$124)</f>
        <v>0</v>
      </c>
      <c r="BL32" s="11">
        <f>IF('KWh (Cumulative) LI'!BL32=0,0,((('KWh (Monthly) ENTRY LI'!BL32*0.5)+'KWh (Cumulative) LI'!BK32-'Rebasing adj LI'!BL22)*BL104)*BL$19*BL$124)</f>
        <v>0</v>
      </c>
      <c r="BM32" s="11">
        <f>IF('KWh (Cumulative) LI'!BM32=0,0,((('KWh (Monthly) ENTRY LI'!BM32*0.5)+'KWh (Cumulative) LI'!BL32-'Rebasing adj LI'!BM22)*BM104)*BM$19*BM$124)</f>
        <v>0</v>
      </c>
      <c r="BN32" s="11">
        <f>IF('KWh (Cumulative) LI'!BN32=0,0,((('KWh (Monthly) ENTRY LI'!BN32*0.5)+'KWh (Cumulative) LI'!BM32-'Rebasing adj LI'!BN22)*BN104)*BN$19*BN$124)</f>
        <v>0</v>
      </c>
      <c r="BO32" s="11">
        <f>IF('KWh (Cumulative) LI'!BO32=0,0,((('KWh (Monthly) ENTRY LI'!BO32*0.5)+'KWh (Cumulative) LI'!BN32-'Rebasing adj LI'!BO22)*BO104)*BO$19*BO$124)</f>
        <v>0</v>
      </c>
      <c r="BP32" s="11">
        <f>IF('KWh (Cumulative) LI'!BP32=0,0,((('KWh (Monthly) ENTRY LI'!BP32*0.5)+'KWh (Cumulative) LI'!BO32-'Rebasing adj LI'!BP22)*BP104)*BP$19*BP$124)</f>
        <v>0</v>
      </c>
      <c r="BQ32" s="11">
        <f>IF('KWh (Cumulative) LI'!BQ32=0,0,((('KWh (Monthly) ENTRY LI'!BQ32*0.5)+'KWh (Cumulative) LI'!BP32-'Rebasing adj LI'!BQ22)*BQ104)*BQ$19*BQ$124)</f>
        <v>0</v>
      </c>
      <c r="BR32" s="11">
        <f>IF('KWh (Cumulative) LI'!BR32=0,0,((('KWh (Monthly) ENTRY LI'!BR32*0.5)+'KWh (Cumulative) LI'!BQ32-'Rebasing adj LI'!BR22)*BR104)*BR$19*BR$124)</f>
        <v>0</v>
      </c>
      <c r="BS32" s="11">
        <f>IF('KWh (Cumulative) LI'!BS32=0,0,((('KWh (Monthly) ENTRY LI'!BS32*0.5)+'KWh (Cumulative) LI'!BR32-'Rebasing adj LI'!BS22)*BS104)*BS$19*BS$124)</f>
        <v>0</v>
      </c>
      <c r="BT32" s="11">
        <f>IF('KWh (Cumulative) LI'!BT32=0,0,((('KWh (Monthly) ENTRY LI'!BT32*0.5)+'KWh (Cumulative) LI'!BS32-'Rebasing adj LI'!BT22)*BT104)*BT$19*BT$124)</f>
        <v>0</v>
      </c>
      <c r="BU32" s="11">
        <f>IF('KWh (Cumulative) LI'!BU32=0,0,((('KWh (Monthly) ENTRY LI'!BU32*0.5)+'KWh (Cumulative) LI'!BT32-'Rebasing adj LI'!BU22)*BU104)*BU$19*BU$124)</f>
        <v>0</v>
      </c>
      <c r="BV32" s="11">
        <f>IF('KWh (Cumulative) LI'!BV32=0,0,((('KWh (Monthly) ENTRY LI'!BV32*0.5)+'KWh (Cumulative) LI'!BU32-'Rebasing adj LI'!BV22)*BV104)*BV$19*BV$124)</f>
        <v>0</v>
      </c>
      <c r="BW32" s="11">
        <f>IF('KWh (Cumulative) LI'!BW32=0,0,((('KWh (Monthly) ENTRY LI'!BW32*0.5)+'KWh (Cumulative) LI'!BV32-'Rebasing adj LI'!BW22)*BW104)*BW$19*BW$124)</f>
        <v>0</v>
      </c>
      <c r="BX32" s="11">
        <f>IF('KWh (Cumulative) LI'!BX32=0,0,((('KWh (Monthly) ENTRY LI'!BX32*0.5)+'KWh (Cumulative) LI'!BW32-'Rebasing adj LI'!BX22)*BX104)*BX$19*BX$124)</f>
        <v>0</v>
      </c>
      <c r="BY32" s="11">
        <f>IF('KWh (Cumulative) LI'!BY32=0,0,((('KWh (Monthly) ENTRY LI'!BY32*0.5)+'KWh (Cumulative) LI'!BX32-'Rebasing adj LI'!BY22)*BY104)*BY$19*BY$124)</f>
        <v>0</v>
      </c>
      <c r="BZ32" s="11">
        <f>IF('KWh (Cumulative) LI'!BZ32=0,0,((('KWh (Monthly) ENTRY LI'!BZ32*0.5)+'KWh (Cumulative) LI'!BY32-'Rebasing adj LI'!BZ22)*BZ104)*BZ$19*BZ$124)</f>
        <v>0</v>
      </c>
      <c r="CA32" s="11">
        <f>IF('KWh (Cumulative) LI'!CA32=0,0,((('KWh (Monthly) ENTRY LI'!CA32*0.5)+'KWh (Cumulative) LI'!BZ32-'Rebasing adj LI'!CA22)*CA104)*CA$19*CA$124)</f>
        <v>0</v>
      </c>
      <c r="CB32" s="11">
        <f>IF('KWh (Cumulative) LI'!CB32=0,0,((('KWh (Monthly) ENTRY LI'!CB32*0.5)+'KWh (Cumulative) LI'!CA32-'Rebasing adj LI'!CB22)*CB104)*CB$19*CB$124)</f>
        <v>0</v>
      </c>
      <c r="CC32" s="11">
        <f>IF('KWh (Cumulative) LI'!CC32=0,0,((('KWh (Monthly) ENTRY LI'!CC32*0.5)+'KWh (Cumulative) LI'!CB32-'Rebasing adj LI'!CC22)*CC104)*CC$19*CC$124)</f>
        <v>0</v>
      </c>
      <c r="CD32" s="11">
        <f>IF('KWh (Cumulative) LI'!CD32=0,0,((('KWh (Monthly) ENTRY LI'!CD32*0.5)+'KWh (Cumulative) LI'!CC32-'Rebasing adj LI'!CD22)*CD104)*CD$19*CD$124)</f>
        <v>0</v>
      </c>
      <c r="CE32" s="11">
        <f>IF('KWh (Cumulative) LI'!CE32=0,0,((('KWh (Monthly) ENTRY LI'!CE32*0.5)+'KWh (Cumulative) LI'!CD32-'Rebasing adj LI'!CE22)*CE104)*CE$19*CE$124)</f>
        <v>0</v>
      </c>
      <c r="CF32" s="11">
        <f>IF('KWh (Cumulative) LI'!CF32=0,0,((('KWh (Monthly) ENTRY LI'!CF32*0.5)+'KWh (Cumulative) LI'!CE32-'Rebasing adj LI'!CF22)*CF104)*CF$19*CF$124)</f>
        <v>0</v>
      </c>
      <c r="CG32" s="11">
        <f>IF('KWh (Cumulative) LI'!CG32=0,0,((('KWh (Monthly) ENTRY LI'!CG32*0.5)+'KWh (Cumulative) LI'!CF32-'Rebasing adj LI'!CG22)*CG104)*CG$19*CG$124)</f>
        <v>0</v>
      </c>
      <c r="CH32" s="11">
        <f>IF('KWh (Cumulative) LI'!CH32=0,0,((('KWh (Monthly) ENTRY LI'!CH32*0.5)+'KWh (Cumulative) LI'!CG32-'Rebasing adj LI'!CH22)*CH104)*CH$19*CH$124)</f>
        <v>0</v>
      </c>
      <c r="CI32" s="11">
        <f>IF('KWh (Cumulative) LI'!CI32=0,0,((('KWh (Monthly) ENTRY LI'!CI32*0.5)+'KWh (Cumulative) LI'!CH32-'Rebasing adj LI'!CI22)*CI104)*CI$19*CI$124)</f>
        <v>0</v>
      </c>
      <c r="CJ32" s="11">
        <f>IF('KWh (Cumulative) LI'!CJ32=0,0,((('KWh (Monthly) ENTRY LI'!CJ32*0.5)+'KWh (Cumulative) LI'!CI32-'Rebasing adj LI'!CJ22)*CJ104)*CJ$19*CJ$124)</f>
        <v>0</v>
      </c>
    </row>
    <row r="33" spans="1:88" ht="15.75" thickBot="1" x14ac:dyDescent="0.3">
      <c r="A33" s="46"/>
      <c r="B33" s="46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4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4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88" ht="15.75" x14ac:dyDescent="0.25">
      <c r="A34" s="19"/>
      <c r="B34" s="66" t="s">
        <v>30</v>
      </c>
      <c r="C34" s="16">
        <v>42370</v>
      </c>
      <c r="D34" s="16">
        <v>42401</v>
      </c>
      <c r="E34" s="14">
        <v>42430</v>
      </c>
      <c r="F34" s="41">
        <v>42461</v>
      </c>
      <c r="G34" s="47">
        <v>42491</v>
      </c>
      <c r="H34" s="14">
        <v>42522</v>
      </c>
      <c r="I34" s="14">
        <v>42552</v>
      </c>
      <c r="J34" s="14">
        <v>42583</v>
      </c>
      <c r="K34" s="14">
        <v>42614</v>
      </c>
      <c r="L34" s="14">
        <v>42644</v>
      </c>
      <c r="M34" s="14">
        <v>42675</v>
      </c>
      <c r="N34" s="14">
        <v>42705</v>
      </c>
      <c r="O34" s="14">
        <v>42736</v>
      </c>
      <c r="P34" s="14">
        <v>42767</v>
      </c>
      <c r="Q34" s="15">
        <v>42795</v>
      </c>
      <c r="R34" s="15">
        <v>42826</v>
      </c>
      <c r="S34" s="15">
        <v>42856</v>
      </c>
      <c r="T34" s="15">
        <v>42887</v>
      </c>
      <c r="U34" s="15">
        <v>42917</v>
      </c>
      <c r="V34" s="15">
        <v>42948</v>
      </c>
      <c r="W34" s="15">
        <v>42979</v>
      </c>
      <c r="X34" s="15">
        <v>43009</v>
      </c>
      <c r="Y34" s="15">
        <v>43040</v>
      </c>
      <c r="Z34" s="15">
        <v>43070</v>
      </c>
      <c r="AA34" s="15">
        <v>43101</v>
      </c>
      <c r="AB34" s="15">
        <v>43132</v>
      </c>
      <c r="AC34" s="16">
        <v>43160</v>
      </c>
      <c r="AD34" s="16">
        <v>43191</v>
      </c>
      <c r="AE34" s="16">
        <v>43221</v>
      </c>
      <c r="AF34" s="16">
        <v>43252</v>
      </c>
      <c r="AG34" s="16">
        <v>43282</v>
      </c>
      <c r="AH34" s="16">
        <v>43313</v>
      </c>
      <c r="AI34" s="16">
        <v>43344</v>
      </c>
      <c r="AJ34" s="16">
        <v>43374</v>
      </c>
      <c r="AK34" s="16">
        <v>43405</v>
      </c>
      <c r="AL34" s="16">
        <v>43435</v>
      </c>
      <c r="AM34" s="16">
        <v>43466</v>
      </c>
      <c r="AN34" s="16">
        <v>43497</v>
      </c>
      <c r="AO34" s="14">
        <v>43525</v>
      </c>
      <c r="AP34" s="14">
        <v>43556</v>
      </c>
      <c r="AQ34" s="14">
        <v>43586</v>
      </c>
      <c r="AR34" s="14">
        <v>43617</v>
      </c>
      <c r="AS34" s="14">
        <v>43647</v>
      </c>
      <c r="AT34" s="14">
        <v>43678</v>
      </c>
      <c r="AU34" s="14">
        <v>43709</v>
      </c>
      <c r="AV34" s="14">
        <v>43739</v>
      </c>
      <c r="AW34" s="14">
        <v>43770</v>
      </c>
      <c r="AX34" s="14">
        <v>43800</v>
      </c>
      <c r="AY34" s="14">
        <v>43831</v>
      </c>
      <c r="AZ34" s="14">
        <v>43862</v>
      </c>
      <c r="BA34" s="15">
        <v>43891</v>
      </c>
      <c r="BB34" s="15">
        <v>43922</v>
      </c>
      <c r="BC34" s="15">
        <v>43952</v>
      </c>
      <c r="BD34" s="15">
        <v>43983</v>
      </c>
      <c r="BE34" s="15">
        <v>44013</v>
      </c>
      <c r="BF34" s="15">
        <v>44044</v>
      </c>
      <c r="BG34" s="15">
        <v>44075</v>
      </c>
      <c r="BH34" s="15">
        <v>44105</v>
      </c>
      <c r="BI34" s="15">
        <v>44136</v>
      </c>
      <c r="BJ34" s="15">
        <v>44166</v>
      </c>
      <c r="BK34" s="15">
        <v>44197</v>
      </c>
      <c r="BL34" s="15">
        <v>44228</v>
      </c>
      <c r="BM34" s="16">
        <v>44256</v>
      </c>
      <c r="BN34" s="16">
        <v>44287</v>
      </c>
      <c r="BO34" s="16">
        <v>44317</v>
      </c>
      <c r="BP34" s="16">
        <v>44348</v>
      </c>
      <c r="BQ34" s="16">
        <v>44378</v>
      </c>
      <c r="BR34" s="16">
        <v>44409</v>
      </c>
      <c r="BS34" s="16">
        <v>44440</v>
      </c>
      <c r="BT34" s="16">
        <v>44470</v>
      </c>
      <c r="BU34" s="16">
        <v>44501</v>
      </c>
      <c r="BV34" s="16">
        <v>44531</v>
      </c>
      <c r="BW34" s="16">
        <v>44562</v>
      </c>
      <c r="BX34" s="16">
        <v>44593</v>
      </c>
      <c r="BY34" s="14">
        <v>44621</v>
      </c>
      <c r="BZ34" s="14">
        <v>44652</v>
      </c>
      <c r="CA34" s="14">
        <v>44682</v>
      </c>
      <c r="CB34" s="14">
        <v>44713</v>
      </c>
      <c r="CC34" s="14">
        <v>44743</v>
      </c>
      <c r="CD34" s="14">
        <v>44774</v>
      </c>
      <c r="CE34" s="14">
        <v>44805</v>
      </c>
      <c r="CF34" s="14">
        <v>44835</v>
      </c>
      <c r="CG34" s="14">
        <v>44866</v>
      </c>
      <c r="CH34" s="14">
        <v>44896</v>
      </c>
      <c r="CI34" s="14">
        <v>44927</v>
      </c>
      <c r="CJ34" s="14">
        <v>44958</v>
      </c>
    </row>
    <row r="35" spans="1:88" ht="15" customHeight="1" x14ac:dyDescent="0.25">
      <c r="A35" s="241" t="s">
        <v>29</v>
      </c>
      <c r="B35" s="37" t="s">
        <v>9</v>
      </c>
      <c r="C35" s="11">
        <f>IF('KWh (Cumulative) LI'!C35=0,0,((('KWh (Monthly) ENTRY LI'!C35*0.5)-'Rebasing adj LI'!C25)*C107)*C$19*C$125)</f>
        <v>0</v>
      </c>
      <c r="D35" s="11">
        <f>IF('KWh (Cumulative) LI'!D35=0,0,((('KWh (Monthly) ENTRY LI'!D35*0.5)+'KWh (Cumulative) LI'!C35-'Rebasing adj LI'!D25)*D107)*D$19*D$125)</f>
        <v>0</v>
      </c>
      <c r="E35" s="11">
        <f>IF('KWh (Cumulative) LI'!E35=0,0,((('KWh (Monthly) ENTRY LI'!E35*0.5)+'KWh (Cumulative) LI'!D35-'Rebasing adj LI'!E25)*E107)*E$19*E$125)</f>
        <v>0</v>
      </c>
      <c r="F35" s="11">
        <f>IF('KWh (Cumulative) LI'!F35=0,0,((('KWh (Monthly) ENTRY LI'!F35*0.5)+'KWh (Cumulative) LI'!E35-'Rebasing adj LI'!F25)*F107)*F$19*F$125)</f>
        <v>0</v>
      </c>
      <c r="G35" s="11">
        <f>IF('KWh (Cumulative) LI'!G35=0,0,((('KWh (Monthly) ENTRY LI'!G35*0.5)+'KWh (Cumulative) LI'!F35-'Rebasing adj LI'!G25)*G107)*G$19*G$125)</f>
        <v>0</v>
      </c>
      <c r="H35" s="11">
        <f>IF('KWh (Cumulative) LI'!H35=0,0,((('KWh (Monthly) ENTRY LI'!H35*0.5)+'KWh (Cumulative) LI'!G35-'Rebasing adj LI'!H25)*H107)*H$19*H$125)</f>
        <v>0</v>
      </c>
      <c r="I35" s="11">
        <f>IF('KWh (Cumulative) LI'!I35=0,0,((('KWh (Monthly) ENTRY LI'!I35*0.5)+'KWh (Cumulative) LI'!H35-'Rebasing adj LI'!I25)*I107)*I$19*I$125)</f>
        <v>0</v>
      </c>
      <c r="J35" s="11">
        <f>IF('KWh (Cumulative) LI'!J35=0,0,((('KWh (Monthly) ENTRY LI'!J35*0.5)+'KWh (Cumulative) LI'!I35-'Rebasing adj LI'!J25)*J107)*J$19*J$125)</f>
        <v>0</v>
      </c>
      <c r="K35" s="11">
        <f>IF('KWh (Cumulative) LI'!K35=0,0,((('KWh (Monthly) ENTRY LI'!K35*0.5)+'KWh (Cumulative) LI'!J35-'Rebasing adj LI'!K25)*K107)*K$19*K$125)</f>
        <v>0</v>
      </c>
      <c r="L35" s="11">
        <f>IF('KWh (Cumulative) LI'!L35=0,0,((('KWh (Monthly) ENTRY LI'!L35*0.5)+'KWh (Cumulative) LI'!K35-'Rebasing adj LI'!L25)*L107)*L$19*L$125)</f>
        <v>0</v>
      </c>
      <c r="M35" s="11">
        <f>IF('KWh (Cumulative) LI'!M35=0,0,((('KWh (Monthly) ENTRY LI'!M35*0.5)+'KWh (Cumulative) LI'!L35-'Rebasing adj LI'!M25)*M107)*M$19*M$125)</f>
        <v>0</v>
      </c>
      <c r="N35" s="11">
        <f>IF('KWh (Cumulative) LI'!N35=0,0,((('KWh (Monthly) ENTRY LI'!N35*0.5)+'KWh (Cumulative) LI'!M35-'Rebasing adj LI'!N25)*N107)*N$19*N$125)</f>
        <v>0</v>
      </c>
      <c r="O35" s="11">
        <f>IF('KWh (Cumulative) LI'!O35=0,0,((('KWh (Monthly) ENTRY LI'!O35*0.5)+'KWh (Cumulative) LI'!N35-'Rebasing adj LI'!O25)*O107)*O$19*O$125)</f>
        <v>0</v>
      </c>
      <c r="P35" s="11">
        <f>IF('KWh (Cumulative) LI'!P35=0,0,((('KWh (Monthly) ENTRY LI'!P35*0.5)+'KWh (Cumulative) LI'!O35-'Rebasing adj LI'!P25)*P107)*P$19*P$125)</f>
        <v>0</v>
      </c>
      <c r="Q35" s="11">
        <f>IF('KWh (Cumulative) LI'!Q35=0,0,((('KWh (Monthly) ENTRY LI'!Q35*0.5)+'KWh (Cumulative) LI'!P35-'Rebasing adj LI'!Q25)*Q107)*Q$19*Q$125)</f>
        <v>0</v>
      </c>
      <c r="R35" s="11">
        <f>IF('KWh (Cumulative) LI'!R35=0,0,((('KWh (Monthly) ENTRY LI'!R35*0.5)+'KWh (Cumulative) LI'!Q35-'Rebasing adj LI'!R25)*R107)*R$19*R$125)</f>
        <v>0</v>
      </c>
      <c r="S35" s="11">
        <f>IF('KWh (Cumulative) LI'!S35=0,0,((('KWh (Monthly) ENTRY LI'!S35*0.5)+'KWh (Cumulative) LI'!R35-'Rebasing adj LI'!S25)*S107)*S$19*S$125)</f>
        <v>0</v>
      </c>
      <c r="T35" s="11">
        <f>IF('KWh (Cumulative) LI'!T35=0,0,((('KWh (Monthly) ENTRY LI'!T35*0.5)+'KWh (Cumulative) LI'!S35-'Rebasing adj LI'!T25)*T107)*T$19*T$125)</f>
        <v>0</v>
      </c>
      <c r="U35" s="11">
        <f>IF('KWh (Cumulative) LI'!U35=0,0,((('KWh (Monthly) ENTRY LI'!U35*0.5)+'KWh (Cumulative) LI'!T35-'Rebasing adj LI'!U25)*U107)*U$19*U$125)</f>
        <v>0</v>
      </c>
      <c r="V35" s="11">
        <f>IF('KWh (Cumulative) LI'!V35=0,0,((('KWh (Monthly) ENTRY LI'!V35*0.5)+'KWh (Cumulative) LI'!U35-'Rebasing adj LI'!V25)*V107)*V$19*V$125)</f>
        <v>0</v>
      </c>
      <c r="W35" s="11">
        <f>IF('KWh (Cumulative) LI'!W35=0,0,((('KWh (Monthly) ENTRY LI'!W35*0.5)+'KWh (Cumulative) LI'!V35-'Rebasing adj LI'!W25)*W107)*W$19*W$125)</f>
        <v>0</v>
      </c>
      <c r="X35" s="11">
        <f>IF('KWh (Cumulative) LI'!X35=0,0,((('KWh (Monthly) ENTRY LI'!X35*0.5)+'KWh (Cumulative) LI'!W35-'Rebasing adj LI'!X25)*X107)*X$19*X$125)</f>
        <v>0</v>
      </c>
      <c r="Y35" s="11">
        <f>IF('KWh (Cumulative) LI'!Y35=0,0,((('KWh (Monthly) ENTRY LI'!Y35*0.5)+'KWh (Cumulative) LI'!X35-'Rebasing adj LI'!Y25)*Y107)*Y$19*Y$125)</f>
        <v>0</v>
      </c>
      <c r="Z35" s="11">
        <f>IF('KWh (Cumulative) LI'!Z35=0,0,((('KWh (Monthly) ENTRY LI'!Z35*0.5)+'KWh (Cumulative) LI'!Y35-'Rebasing adj LI'!Z25)*Z107)*Z$19*Z$125)</f>
        <v>0</v>
      </c>
      <c r="AA35" s="11">
        <f>IF('KWh (Cumulative) LI'!AA35=0,0,((('KWh (Monthly) ENTRY LI'!AA35*0.5)+'KWh (Cumulative) LI'!Z35-'Rebasing adj LI'!AA25)*AA107)*AA$19*AA$125)</f>
        <v>0</v>
      </c>
      <c r="AB35" s="11">
        <f>IF('KWh (Cumulative) LI'!AB35=0,0,((('KWh (Monthly) ENTRY LI'!AB35*0.5)+'KWh (Cumulative) LI'!AA35-'Rebasing adj LI'!AB25)*AB107)*AB$19*AB$125)</f>
        <v>0</v>
      </c>
      <c r="AC35" s="11">
        <f>IF('KWh (Cumulative) LI'!AC35=0,0,((('KWh (Monthly) ENTRY LI'!AC35*0.5)+'KWh (Cumulative) LI'!AB35-'Rebasing adj LI'!AC25)*AC107)*AC$19*AC$125)</f>
        <v>0</v>
      </c>
      <c r="AD35" s="11">
        <f>IF('KWh (Cumulative) LI'!AD35=0,0,((('KWh (Monthly) ENTRY LI'!AD35*0.5)+'KWh (Cumulative) LI'!AC35-'Rebasing adj LI'!AD25)*AD107)*AD$19*AD$125)</f>
        <v>0</v>
      </c>
      <c r="AE35" s="11">
        <f>IF('KWh (Cumulative) LI'!AE35=0,0,((('KWh (Monthly) ENTRY LI'!AE35*0.5)+'KWh (Cumulative) LI'!AD35-'Rebasing adj LI'!AE25)*AE107)*AE$19*AE$125)</f>
        <v>0</v>
      </c>
      <c r="AF35" s="11">
        <f>IF('KWh (Cumulative) LI'!AF35=0,0,((('KWh (Monthly) ENTRY LI'!AF35*0.5)+'KWh (Cumulative) LI'!AE35-'Rebasing adj LI'!AF25)*AF107)*AF$19*AF$125)</f>
        <v>0</v>
      </c>
      <c r="AG35" s="11">
        <f>IF('KWh (Cumulative) LI'!AG35=0,0,((('KWh (Monthly) ENTRY LI'!AG35*0.5)+'KWh (Cumulative) LI'!AF35-'Rebasing adj LI'!AG25)*AG107)*AG$19*AG$125)</f>
        <v>0</v>
      </c>
      <c r="AH35" s="11">
        <f>IF('KWh (Cumulative) LI'!AH35=0,0,((('KWh (Monthly) ENTRY LI'!AH35*0.5)+'KWh (Cumulative) LI'!AG35-'Rebasing adj LI'!AH25)*AH107)*AH$19*AH$125)</f>
        <v>0</v>
      </c>
      <c r="AI35" s="11">
        <f>IF('KWh (Cumulative) LI'!AI35=0,0,((('KWh (Monthly) ENTRY LI'!AI35*0.5)+'KWh (Cumulative) LI'!AH35-'Rebasing adj LI'!AI25)*AI107)*AI$19*AI$125)</f>
        <v>0</v>
      </c>
      <c r="AJ35" s="11">
        <f>IF('KWh (Cumulative) LI'!AJ35=0,0,((('KWh (Monthly) ENTRY LI'!AJ35*0.5)+'KWh (Cumulative) LI'!AI35-'Rebasing adj LI'!AJ25)*AJ107)*AJ$19*AJ$125)</f>
        <v>0</v>
      </c>
      <c r="AK35" s="11">
        <f>IF('KWh (Cumulative) LI'!AK35=0,0,((('KWh (Monthly) ENTRY LI'!AK35*0.5)+'KWh (Cumulative) LI'!AJ35-'Rebasing adj LI'!AK25)*AK107)*AK$19*AK$125)</f>
        <v>0</v>
      </c>
      <c r="AL35" s="11">
        <f>IF('KWh (Cumulative) LI'!AL35=0,0,((('KWh (Monthly) ENTRY LI'!AL35*0.5)+'KWh (Cumulative) LI'!AK35-'Rebasing adj LI'!AL25)*AL107)*AL$19*AL$125)</f>
        <v>0</v>
      </c>
      <c r="AM35" s="11">
        <f>IF('KWh (Cumulative) LI'!AM35=0,0,((('KWh (Monthly) ENTRY LI'!AM35*0.5)+'KWh (Cumulative) LI'!AL35-'Rebasing adj LI'!AM25)*AM107)*AM$19*AM$125)</f>
        <v>0</v>
      </c>
      <c r="AN35" s="11">
        <f>IF('KWh (Cumulative) LI'!AN35=0,0,((('KWh (Monthly) ENTRY LI'!AN35*0.5)+'KWh (Cumulative) LI'!AM35-'Rebasing adj LI'!AN25)*AN107)*AN$19*AN$125)</f>
        <v>0</v>
      </c>
      <c r="AO35" s="11">
        <f>IF('KWh (Cumulative) LI'!AO35=0,0,((('KWh (Monthly) ENTRY LI'!AO35*0.5)+'KWh (Cumulative) LI'!AN35-'Rebasing adj LI'!AO25)*AO107)*AO$19*AO$125)</f>
        <v>0</v>
      </c>
      <c r="AP35" s="11">
        <f>IF('KWh (Cumulative) LI'!AP35=0,0,((('KWh (Monthly) ENTRY LI'!AP35*0.5)+'KWh (Cumulative) LI'!AO35-'Rebasing adj LI'!AP25)*AP107)*AP$19*AP$125)</f>
        <v>0</v>
      </c>
      <c r="AQ35" s="11">
        <f>IF('KWh (Cumulative) LI'!AQ35=0,0,((('KWh (Monthly) ENTRY LI'!AQ35*0.5)+'KWh (Cumulative) LI'!AP35-'Rebasing adj LI'!AQ25)*AQ107)*AQ$19*AQ$125)</f>
        <v>0</v>
      </c>
      <c r="AR35" s="11">
        <f>IF('KWh (Cumulative) LI'!AR35=0,0,((('KWh (Monthly) ENTRY LI'!AR35*0.5)+'KWh (Cumulative) LI'!AQ35-'Rebasing adj LI'!AR25)*AR107)*AR$19*AR$125)</f>
        <v>0</v>
      </c>
      <c r="AS35" s="11">
        <f>IF('KWh (Cumulative) LI'!AS35=0,0,((('KWh (Monthly) ENTRY LI'!AS35*0.5)+'KWh (Cumulative) LI'!AR35-'Rebasing adj LI'!AS25)*AS107)*AS$19*AS$125)</f>
        <v>0</v>
      </c>
      <c r="AT35" s="11">
        <f>IF('KWh (Cumulative) LI'!AT35=0,0,((('KWh (Monthly) ENTRY LI'!AT35*0.5)+'KWh (Cumulative) LI'!AS35-'Rebasing adj LI'!AT25)*AT107)*AT$19*AT$125)</f>
        <v>0</v>
      </c>
      <c r="AU35" s="11">
        <f>IF('KWh (Cumulative) LI'!AU35=0,0,((('KWh (Monthly) ENTRY LI'!AU35*0.5)+'KWh (Cumulative) LI'!AT35-'Rebasing adj LI'!AU25)*AU107)*AU$19*AU$125)</f>
        <v>0</v>
      </c>
      <c r="AV35" s="11">
        <f>IF('KWh (Cumulative) LI'!AV35=0,0,((('KWh (Monthly) ENTRY LI'!AV35*0.5)+'KWh (Cumulative) LI'!AU35-'Rebasing adj LI'!AV25)*AV107)*AV$19*AV$125)</f>
        <v>0</v>
      </c>
      <c r="AW35" s="11">
        <f>IF('KWh (Cumulative) LI'!AW35=0,0,((('KWh (Monthly) ENTRY LI'!AW35*0.5)+'KWh (Cumulative) LI'!AV35-'Rebasing adj LI'!AW25)*AW107)*AW$19*AW$125)</f>
        <v>0</v>
      </c>
      <c r="AX35" s="11">
        <f>IF('KWh (Cumulative) LI'!AX35=0,0,((('KWh (Monthly) ENTRY LI'!AX35*0.5)+'KWh (Cumulative) LI'!AW35-'Rebasing adj LI'!AX25)*AX107)*AX$19*AX$125)</f>
        <v>0</v>
      </c>
      <c r="AY35" s="11">
        <f>IF('KWh (Cumulative) LI'!AY35=0,0,((('KWh (Monthly) ENTRY LI'!AY35*0.5)+'KWh (Cumulative) LI'!AX35-'Rebasing adj LI'!AY25)*AY107)*AY$19*AY$125)</f>
        <v>0</v>
      </c>
      <c r="AZ35" s="11">
        <f>IF('KWh (Cumulative) LI'!AZ35=0,0,((('KWh (Monthly) ENTRY LI'!AZ35*0.5)+'KWh (Cumulative) LI'!AY35-'Rebasing adj LI'!AZ25)*AZ107)*AZ$19*AZ$125)</f>
        <v>0</v>
      </c>
      <c r="BA35" s="11">
        <f>IF('KWh (Cumulative) LI'!BA35=0,0,((('KWh (Monthly) ENTRY LI'!BA35*0.5)+'KWh (Cumulative) LI'!AZ35-'Rebasing adj LI'!BA25)*BA107)*BA$19*BA$125)</f>
        <v>0</v>
      </c>
      <c r="BB35" s="11">
        <f>IF('KWh (Cumulative) LI'!BB35=0,0,((('KWh (Monthly) ENTRY LI'!BB35*0.5)+'KWh (Cumulative) LI'!BA35-'Rebasing adj LI'!BB25)*BB107)*BB$19*BB$125)</f>
        <v>0</v>
      </c>
      <c r="BC35" s="11">
        <f>IF('KWh (Cumulative) LI'!BC35=0,0,((('KWh (Monthly) ENTRY LI'!BC35*0.5)+'KWh (Cumulative) LI'!BB35-'Rebasing adj LI'!BC25)*BC107)*BC$19*BC$125)</f>
        <v>0</v>
      </c>
      <c r="BD35" s="11">
        <f>IF('KWh (Cumulative) LI'!BD35=0,0,((('KWh (Monthly) ENTRY LI'!BD35*0.5)+'KWh (Cumulative) LI'!BC35-'Rebasing adj LI'!BD25)*BD107)*BD$19*BD$125)</f>
        <v>0</v>
      </c>
      <c r="BE35" s="11">
        <f>IF('KWh (Cumulative) LI'!BE35=0,0,((('KWh (Monthly) ENTRY LI'!BE35*0.5)+'KWh (Cumulative) LI'!BD35-'Rebasing adj LI'!BE25)*BE107)*BE$19*BE$125)</f>
        <v>0</v>
      </c>
      <c r="BF35" s="11">
        <f>IF('KWh (Cumulative) LI'!BF35=0,0,((('KWh (Monthly) ENTRY LI'!BF35*0.5)+'KWh (Cumulative) LI'!BE35-'Rebasing adj LI'!BF25)*BF107)*BF$19*BF$125)</f>
        <v>0</v>
      </c>
      <c r="BG35" s="11">
        <f>IF('KWh (Cumulative) LI'!BG35=0,0,((('KWh (Monthly) ENTRY LI'!BG35*0.5)+'KWh (Cumulative) LI'!BF35-'Rebasing adj LI'!BG25)*BG107)*BG$19*BG$125)</f>
        <v>0</v>
      </c>
      <c r="BH35" s="11">
        <f>IF('KWh (Cumulative) LI'!BH35=0,0,((('KWh (Monthly) ENTRY LI'!BH35*0.5)+'KWh (Cumulative) LI'!BG35-'Rebasing adj LI'!BH25)*BH107)*BH$19*BH$125)</f>
        <v>0</v>
      </c>
      <c r="BI35" s="11">
        <f>IF('KWh (Cumulative) LI'!BI35=0,0,((('KWh (Monthly) ENTRY LI'!BI35*0.5)+'KWh (Cumulative) LI'!BH35-'Rebasing adj LI'!BI25)*BI107)*BI$19*BI$125)</f>
        <v>0</v>
      </c>
      <c r="BJ35" s="11">
        <f>IF('KWh (Cumulative) LI'!BJ35=0,0,((('KWh (Monthly) ENTRY LI'!BJ35*0.5)+'KWh (Cumulative) LI'!BI35-'Rebasing adj LI'!BJ25)*BJ107)*BJ$19*BJ$125)</f>
        <v>0</v>
      </c>
      <c r="BK35" s="11">
        <f>IF('KWh (Cumulative) LI'!BK35=0,0,((('KWh (Monthly) ENTRY LI'!BK35*0.5)+'KWh (Cumulative) LI'!BJ35-'Rebasing adj LI'!BK25)*BK107)*BK$19*BK$125)</f>
        <v>0</v>
      </c>
      <c r="BL35" s="11">
        <f>IF('KWh (Cumulative) LI'!BL35=0,0,((('KWh (Monthly) ENTRY LI'!BL35*0.5)+'KWh (Cumulative) LI'!BK35-'Rebasing adj LI'!BL25)*BL107)*BL$19*BL$125)</f>
        <v>0</v>
      </c>
      <c r="BM35" s="11">
        <f>IF('KWh (Cumulative) LI'!BM35=0,0,((('KWh (Monthly) ENTRY LI'!BM35*0.5)+'KWh (Cumulative) LI'!BL35-'Rebasing adj LI'!BM25)*BM107)*BM$19*BM$125)</f>
        <v>0</v>
      </c>
      <c r="BN35" s="11">
        <f>IF('KWh (Cumulative) LI'!BN35=0,0,((('KWh (Monthly) ENTRY LI'!BN35*0.5)+'KWh (Cumulative) LI'!BM35-'Rebasing adj LI'!BN25)*BN107)*BN$19*BN$125)</f>
        <v>0</v>
      </c>
      <c r="BO35" s="11">
        <f>IF('KWh (Cumulative) LI'!BO35=0,0,((('KWh (Monthly) ENTRY LI'!BO35*0.5)+'KWh (Cumulative) LI'!BN35-'Rebasing adj LI'!BO25)*BO107)*BO$19*BO$125)</f>
        <v>0</v>
      </c>
      <c r="BP35" s="11">
        <f>IF('KWh (Cumulative) LI'!BP35=0,0,((('KWh (Monthly) ENTRY LI'!BP35*0.5)+'KWh (Cumulative) LI'!BO35-'Rebasing adj LI'!BP25)*BP107)*BP$19*BP$125)</f>
        <v>0</v>
      </c>
      <c r="BQ35" s="11">
        <f>IF('KWh (Cumulative) LI'!BQ35=0,0,((('KWh (Monthly) ENTRY LI'!BQ35*0.5)+'KWh (Cumulative) LI'!BP35-'Rebasing adj LI'!BQ25)*BQ107)*BQ$19*BQ$125)</f>
        <v>0</v>
      </c>
      <c r="BR35" s="11">
        <f>IF('KWh (Cumulative) LI'!BR35=0,0,((('KWh (Monthly) ENTRY LI'!BR35*0.5)+'KWh (Cumulative) LI'!BQ35-'Rebasing adj LI'!BR25)*BR107)*BR$19*BR$125)</f>
        <v>0</v>
      </c>
      <c r="BS35" s="11">
        <f>IF('KWh (Cumulative) LI'!BS35=0,0,((('KWh (Monthly) ENTRY LI'!BS35*0.5)+'KWh (Cumulative) LI'!BR35-'Rebasing adj LI'!BS25)*BS107)*BS$19*BS$125)</f>
        <v>0</v>
      </c>
      <c r="BT35" s="11">
        <f>IF('KWh (Cumulative) LI'!BT35=0,0,((('KWh (Monthly) ENTRY LI'!BT35*0.5)+'KWh (Cumulative) LI'!BS35-'Rebasing adj LI'!BT25)*BT107)*BT$19*BT$125)</f>
        <v>0</v>
      </c>
      <c r="BU35" s="11">
        <f>IF('KWh (Cumulative) LI'!BU35=0,0,((('KWh (Monthly) ENTRY LI'!BU35*0.5)+'KWh (Cumulative) LI'!BT35-'Rebasing adj LI'!BU25)*BU107)*BU$19*BU$125)</f>
        <v>0</v>
      </c>
      <c r="BV35" s="11">
        <f>IF('KWh (Cumulative) LI'!BV35=0,0,((('KWh (Monthly) ENTRY LI'!BV35*0.5)+'KWh (Cumulative) LI'!BU35-'Rebasing adj LI'!BV25)*BV107)*BV$19*BV$125)</f>
        <v>0</v>
      </c>
      <c r="BW35" s="11">
        <f>IF('KWh (Cumulative) LI'!BW35=0,0,((('KWh (Monthly) ENTRY LI'!BW35*0.5)+'KWh (Cumulative) LI'!BV35-'Rebasing adj LI'!BW25)*BW107)*BW$19*BW$125)</f>
        <v>0</v>
      </c>
      <c r="BX35" s="11">
        <f>IF('KWh (Cumulative) LI'!BX35=0,0,((('KWh (Monthly) ENTRY LI'!BX35*0.5)+'KWh (Cumulative) LI'!BW35-'Rebasing adj LI'!BX25)*BX107)*BX$19*BX$125)</f>
        <v>0</v>
      </c>
      <c r="BY35" s="11">
        <f>IF('KWh (Cumulative) LI'!BY35=0,0,((('KWh (Monthly) ENTRY LI'!BY35*0.5)+'KWh (Cumulative) LI'!BX35-'Rebasing adj LI'!BY25)*BY107)*BY$19*BY$125)</f>
        <v>0</v>
      </c>
      <c r="BZ35" s="11">
        <f>IF('KWh (Cumulative) LI'!BZ35=0,0,((('KWh (Monthly) ENTRY LI'!BZ35*0.5)+'KWh (Cumulative) LI'!BY35-'Rebasing adj LI'!BZ25)*BZ107)*BZ$19*BZ$125)</f>
        <v>0</v>
      </c>
      <c r="CA35" s="11">
        <f>IF('KWh (Cumulative) LI'!CA35=0,0,((('KWh (Monthly) ENTRY LI'!CA35*0.5)+'KWh (Cumulative) LI'!BZ35-'Rebasing adj LI'!CA25)*CA107)*CA$19*CA$125)</f>
        <v>0</v>
      </c>
      <c r="CB35" s="11">
        <f>IF('KWh (Cumulative) LI'!CB35=0,0,((('KWh (Monthly) ENTRY LI'!CB35*0.5)+'KWh (Cumulative) LI'!CA35-'Rebasing adj LI'!CB25)*CB107)*CB$19*CB$125)</f>
        <v>0</v>
      </c>
      <c r="CC35" s="11">
        <f>IF('KWh (Cumulative) LI'!CC35=0,0,((('KWh (Monthly) ENTRY LI'!CC35*0.5)+'KWh (Cumulative) LI'!CB35-'Rebasing adj LI'!CC25)*CC107)*CC$19*CC$125)</f>
        <v>0</v>
      </c>
      <c r="CD35" s="11">
        <f>IF('KWh (Cumulative) LI'!CD35=0,0,((('KWh (Monthly) ENTRY LI'!CD35*0.5)+'KWh (Cumulative) LI'!CC35-'Rebasing adj LI'!CD25)*CD107)*CD$19*CD$125)</f>
        <v>0</v>
      </c>
      <c r="CE35" s="11">
        <f>IF('KWh (Cumulative) LI'!CE35=0,0,((('KWh (Monthly) ENTRY LI'!CE35*0.5)+'KWh (Cumulative) LI'!CD35-'Rebasing adj LI'!CE25)*CE107)*CE$19*CE$125)</f>
        <v>0</v>
      </c>
      <c r="CF35" s="11">
        <f>IF('KWh (Cumulative) LI'!CF35=0,0,((('KWh (Monthly) ENTRY LI'!CF35*0.5)+'KWh (Cumulative) LI'!CE35-'Rebasing adj LI'!CF25)*CF107)*CF$19*CF$125)</f>
        <v>0</v>
      </c>
      <c r="CG35" s="11">
        <f>IF('KWh (Cumulative) LI'!CG35=0,0,((('KWh (Monthly) ENTRY LI'!CG35*0.5)+'KWh (Cumulative) LI'!CF35-'Rebasing adj LI'!CG25)*CG107)*CG$19*CG$125)</f>
        <v>0</v>
      </c>
      <c r="CH35" s="11">
        <f>IF('KWh (Cumulative) LI'!CH35=0,0,((('KWh (Monthly) ENTRY LI'!CH35*0.5)+'KWh (Cumulative) LI'!CG35-'Rebasing adj LI'!CH25)*CH107)*CH$19*CH$125)</f>
        <v>0</v>
      </c>
      <c r="CI35" s="11">
        <f>IF('KWh (Cumulative) LI'!CI35=0,0,((('KWh (Monthly) ENTRY LI'!CI35*0.5)+'KWh (Cumulative) LI'!CH35-'Rebasing adj LI'!CI25)*CI107)*CI$19*CI$125)</f>
        <v>0</v>
      </c>
      <c r="CJ35" s="11">
        <f>IF('KWh (Cumulative) LI'!CJ35=0,0,((('KWh (Monthly) ENTRY LI'!CJ35*0.5)+'KWh (Cumulative) LI'!CI35-'Rebasing adj LI'!CJ25)*CJ107)*CJ$19*CJ$125)</f>
        <v>0</v>
      </c>
    </row>
    <row r="36" spans="1:88" x14ac:dyDescent="0.25">
      <c r="A36" s="241"/>
      <c r="B36" s="37" t="s">
        <v>6</v>
      </c>
      <c r="C36" s="11">
        <f>IF('KWh (Cumulative) LI'!C36=0,0,((('KWh (Monthly) ENTRY LI'!C36*0.5)-'Rebasing adj LI'!C26)*C108)*C$19*C$125)</f>
        <v>0</v>
      </c>
      <c r="D36" s="11">
        <f>IF('KWh (Cumulative) LI'!D36=0,0,((('KWh (Monthly) ENTRY LI'!D36*0.5)+'KWh (Cumulative) LI'!C36-'Rebasing adj LI'!D26)*D108)*D$19*D$125)</f>
        <v>0</v>
      </c>
      <c r="E36" s="11">
        <f>IF('KWh (Cumulative) LI'!E36=0,0,((('KWh (Monthly) ENTRY LI'!E36*0.5)+'KWh (Cumulative) LI'!D36-'Rebasing adj LI'!E26)*E108)*E$19*E$125)</f>
        <v>0</v>
      </c>
      <c r="F36" s="11">
        <f>IF('KWh (Cumulative) LI'!F36=0,0,((('KWh (Monthly) ENTRY LI'!F36*0.5)+'KWh (Cumulative) LI'!E36-'Rebasing adj LI'!F26)*F108)*F$19*F$125)</f>
        <v>0</v>
      </c>
      <c r="G36" s="11">
        <f>IF('KWh (Cumulative) LI'!G36=0,0,((('KWh (Monthly) ENTRY LI'!G36*0.5)+'KWh (Cumulative) LI'!F36-'Rebasing adj LI'!G26)*G108)*G$19*G$125)</f>
        <v>0</v>
      </c>
      <c r="H36" s="11">
        <f>IF('KWh (Cumulative) LI'!H36=0,0,((('KWh (Monthly) ENTRY LI'!H36*0.5)+'KWh (Cumulative) LI'!G36-'Rebasing adj LI'!H26)*H108)*H$19*H$125)</f>
        <v>0</v>
      </c>
      <c r="I36" s="11">
        <f>IF('KWh (Cumulative) LI'!I36=0,0,((('KWh (Monthly) ENTRY LI'!I36*0.5)+'KWh (Cumulative) LI'!H36-'Rebasing adj LI'!I26)*I108)*I$19*I$125)</f>
        <v>0</v>
      </c>
      <c r="J36" s="11">
        <f>IF('KWh (Cumulative) LI'!J36=0,0,((('KWh (Monthly) ENTRY LI'!J36*0.5)+'KWh (Cumulative) LI'!I36-'Rebasing adj LI'!J26)*J108)*J$19*J$125)</f>
        <v>0</v>
      </c>
      <c r="K36" s="11">
        <f>IF('KWh (Cumulative) LI'!K36=0,0,((('KWh (Monthly) ENTRY LI'!K36*0.5)+'KWh (Cumulative) LI'!J36-'Rebasing adj LI'!K26)*K108)*K$19*K$125)</f>
        <v>0</v>
      </c>
      <c r="L36" s="11">
        <f>IF('KWh (Cumulative) LI'!L36=0,0,((('KWh (Monthly) ENTRY LI'!L36*0.5)+'KWh (Cumulative) LI'!K36-'Rebasing adj LI'!L26)*L108)*L$19*L$125)</f>
        <v>0</v>
      </c>
      <c r="M36" s="11">
        <f>IF('KWh (Cumulative) LI'!M36=0,0,((('KWh (Monthly) ENTRY LI'!M36*0.5)+'KWh (Cumulative) LI'!L36-'Rebasing adj LI'!M26)*M108)*M$19*M$125)</f>
        <v>0</v>
      </c>
      <c r="N36" s="11">
        <f>IF('KWh (Cumulative) LI'!N36=0,0,((('KWh (Monthly) ENTRY LI'!N36*0.5)+'KWh (Cumulative) LI'!M36-'Rebasing adj LI'!N26)*N108)*N$19*N$125)</f>
        <v>0</v>
      </c>
      <c r="O36" s="11">
        <f>IF('KWh (Cumulative) LI'!O36=0,0,((('KWh (Monthly) ENTRY LI'!O36*0.5)+'KWh (Cumulative) LI'!N36-'Rebasing adj LI'!O26)*O108)*O$19*O$125)</f>
        <v>0</v>
      </c>
      <c r="P36" s="11">
        <f>IF('KWh (Cumulative) LI'!P36=0,0,((('KWh (Monthly) ENTRY LI'!P36*0.5)+'KWh (Cumulative) LI'!O36-'Rebasing adj LI'!P26)*P108)*P$19*P$125)</f>
        <v>0</v>
      </c>
      <c r="Q36" s="11">
        <f>IF('KWh (Cumulative) LI'!Q36=0,0,((('KWh (Monthly) ENTRY LI'!Q36*0.5)+'KWh (Cumulative) LI'!P36-'Rebasing adj LI'!Q26)*Q108)*Q$19*Q$125)</f>
        <v>0</v>
      </c>
      <c r="R36" s="11">
        <f>IF('KWh (Cumulative) LI'!R36=0,0,((('KWh (Monthly) ENTRY LI'!R36*0.5)+'KWh (Cumulative) LI'!Q36-'Rebasing adj LI'!R26)*R108)*R$19*R$125)</f>
        <v>0</v>
      </c>
      <c r="S36" s="11">
        <f>IF('KWh (Cumulative) LI'!S36=0,0,((('KWh (Monthly) ENTRY LI'!S36*0.5)+'KWh (Cumulative) LI'!R36-'Rebasing adj LI'!S26)*S108)*S$19*S$125)</f>
        <v>0</v>
      </c>
      <c r="T36" s="11">
        <f>IF('KWh (Cumulative) LI'!T36=0,0,((('KWh (Monthly) ENTRY LI'!T36*0.5)+'KWh (Cumulative) LI'!S36-'Rebasing adj LI'!T26)*T108)*T$19*T$125)</f>
        <v>0</v>
      </c>
      <c r="U36" s="11">
        <f>IF('KWh (Cumulative) LI'!U36=0,0,((('KWh (Monthly) ENTRY LI'!U36*0.5)+'KWh (Cumulative) LI'!T36-'Rebasing adj LI'!U26)*U108)*U$19*U$125)</f>
        <v>0</v>
      </c>
      <c r="V36" s="11">
        <f>IF('KWh (Cumulative) LI'!V36=0,0,((('KWh (Monthly) ENTRY LI'!V36*0.5)+'KWh (Cumulative) LI'!U36-'Rebasing adj LI'!V26)*V108)*V$19*V$125)</f>
        <v>0</v>
      </c>
      <c r="W36" s="11">
        <f>IF('KWh (Cumulative) LI'!W36=0,0,((('KWh (Monthly) ENTRY LI'!W36*0.5)+'KWh (Cumulative) LI'!V36-'Rebasing adj LI'!W26)*W108)*W$19*W$125)</f>
        <v>0</v>
      </c>
      <c r="X36" s="11">
        <f>IF('KWh (Cumulative) LI'!X36=0,0,((('KWh (Monthly) ENTRY LI'!X36*0.5)+'KWh (Cumulative) LI'!W36-'Rebasing adj LI'!X26)*X108)*X$19*X$125)</f>
        <v>0</v>
      </c>
      <c r="Y36" s="11">
        <f>IF('KWh (Cumulative) LI'!Y36=0,0,((('KWh (Monthly) ENTRY LI'!Y36*0.5)+'KWh (Cumulative) LI'!X36-'Rebasing adj LI'!Y26)*Y108)*Y$19*Y$125)</f>
        <v>0</v>
      </c>
      <c r="Z36" s="11">
        <f>IF('KWh (Cumulative) LI'!Z36=0,0,((('KWh (Monthly) ENTRY LI'!Z36*0.5)+'KWh (Cumulative) LI'!Y36-'Rebasing adj LI'!Z26)*Z108)*Z$19*Z$125)</f>
        <v>0</v>
      </c>
      <c r="AA36" s="11">
        <f>IF('KWh (Cumulative) LI'!AA36=0,0,((('KWh (Monthly) ENTRY LI'!AA36*0.5)+'KWh (Cumulative) LI'!Z36-'Rebasing adj LI'!AA26)*AA108)*AA$19*AA$125)</f>
        <v>0</v>
      </c>
      <c r="AB36" s="11">
        <f>IF('KWh (Cumulative) LI'!AB36=0,0,((('KWh (Monthly) ENTRY LI'!AB36*0.5)+'KWh (Cumulative) LI'!AA36-'Rebasing adj LI'!AB26)*AB108)*AB$19*AB$125)</f>
        <v>0</v>
      </c>
      <c r="AC36" s="11">
        <f>IF('KWh (Cumulative) LI'!AC36=0,0,((('KWh (Monthly) ENTRY LI'!AC36*0.5)+'KWh (Cumulative) LI'!AB36-'Rebasing adj LI'!AC26)*AC108)*AC$19*AC$125)</f>
        <v>0</v>
      </c>
      <c r="AD36" s="11">
        <f>IF('KWh (Cumulative) LI'!AD36=0,0,((('KWh (Monthly) ENTRY LI'!AD36*0.5)+'KWh (Cumulative) LI'!AC36-'Rebasing adj LI'!AD26)*AD108)*AD$19*AD$125)</f>
        <v>0</v>
      </c>
      <c r="AE36" s="11">
        <f>IF('KWh (Cumulative) LI'!AE36=0,0,((('KWh (Monthly) ENTRY LI'!AE36*0.5)+'KWh (Cumulative) LI'!AD36-'Rebasing adj LI'!AE26)*AE108)*AE$19*AE$125)</f>
        <v>0</v>
      </c>
      <c r="AF36" s="11">
        <f>IF('KWh (Cumulative) LI'!AF36=0,0,((('KWh (Monthly) ENTRY LI'!AF36*0.5)+'KWh (Cumulative) LI'!AE36-'Rebasing adj LI'!AF26)*AF108)*AF$19*AF$125)</f>
        <v>0</v>
      </c>
      <c r="AG36" s="11">
        <f>IF('KWh (Cumulative) LI'!AG36=0,0,((('KWh (Monthly) ENTRY LI'!AG36*0.5)+'KWh (Cumulative) LI'!AF36-'Rebasing adj LI'!AG26)*AG108)*AG$19*AG$125)</f>
        <v>0</v>
      </c>
      <c r="AH36" s="11">
        <f>IF('KWh (Cumulative) LI'!AH36=0,0,((('KWh (Monthly) ENTRY LI'!AH36*0.5)+'KWh (Cumulative) LI'!AG36-'Rebasing adj LI'!AH26)*AH108)*AH$19*AH$125)</f>
        <v>0</v>
      </c>
      <c r="AI36" s="11">
        <f>IF('KWh (Cumulative) LI'!AI36=0,0,((('KWh (Monthly) ENTRY LI'!AI36*0.5)+'KWh (Cumulative) LI'!AH36-'Rebasing adj LI'!AI26)*AI108)*AI$19*AI$125)</f>
        <v>0</v>
      </c>
      <c r="AJ36" s="11">
        <f>IF('KWh (Cumulative) LI'!AJ36=0,0,((('KWh (Monthly) ENTRY LI'!AJ36*0.5)+'KWh (Cumulative) LI'!AI36-'Rebasing adj LI'!AJ26)*AJ108)*AJ$19*AJ$125)</f>
        <v>0</v>
      </c>
      <c r="AK36" s="11">
        <f>IF('KWh (Cumulative) LI'!AK36=0,0,((('KWh (Monthly) ENTRY LI'!AK36*0.5)+'KWh (Cumulative) LI'!AJ36-'Rebasing adj LI'!AK26)*AK108)*AK$19*AK$125)</f>
        <v>0</v>
      </c>
      <c r="AL36" s="11">
        <f>IF('KWh (Cumulative) LI'!AL36=0,0,((('KWh (Monthly) ENTRY LI'!AL36*0.5)+'KWh (Cumulative) LI'!AK36-'Rebasing adj LI'!AL26)*AL108)*AL$19*AL$125)</f>
        <v>0</v>
      </c>
      <c r="AM36" s="11">
        <f>IF('KWh (Cumulative) LI'!AM36=0,0,((('KWh (Monthly) ENTRY LI'!AM36*0.5)+'KWh (Cumulative) LI'!AL36-'Rebasing adj LI'!AM26)*AM108)*AM$19*AM$125)</f>
        <v>0</v>
      </c>
      <c r="AN36" s="11">
        <f>IF('KWh (Cumulative) LI'!AN36=0,0,((('KWh (Monthly) ENTRY LI'!AN36*0.5)+'KWh (Cumulative) LI'!AM36-'Rebasing adj LI'!AN26)*AN108)*AN$19*AN$125)</f>
        <v>0</v>
      </c>
      <c r="AO36" s="11">
        <f>IF('KWh (Cumulative) LI'!AO36=0,0,((('KWh (Monthly) ENTRY LI'!AO36*0.5)+'KWh (Cumulative) LI'!AN36-'Rebasing adj LI'!AO26)*AO108)*AO$19*AO$125)</f>
        <v>0</v>
      </c>
      <c r="AP36" s="11">
        <f>IF('KWh (Cumulative) LI'!AP36=0,0,((('KWh (Monthly) ENTRY LI'!AP36*0.5)+'KWh (Cumulative) LI'!AO36-'Rebasing adj LI'!AP26)*AP108)*AP$19*AP$125)</f>
        <v>0</v>
      </c>
      <c r="AQ36" s="11">
        <f>IF('KWh (Cumulative) LI'!AQ36=0,0,((('KWh (Monthly) ENTRY LI'!AQ36*0.5)+'KWh (Cumulative) LI'!AP36-'Rebasing adj LI'!AQ26)*AQ108)*AQ$19*AQ$125)</f>
        <v>0</v>
      </c>
      <c r="AR36" s="11">
        <f>IF('KWh (Cumulative) LI'!AR36=0,0,((('KWh (Monthly) ENTRY LI'!AR36*0.5)+'KWh (Cumulative) LI'!AQ36-'Rebasing adj LI'!AR26)*AR108)*AR$19*AR$125)</f>
        <v>0</v>
      </c>
      <c r="AS36" s="11">
        <f>IF('KWh (Cumulative) LI'!AS36=0,0,((('KWh (Monthly) ENTRY LI'!AS36*0.5)+'KWh (Cumulative) LI'!AR36-'Rebasing adj LI'!AS26)*AS108)*AS$19*AS$125)</f>
        <v>0</v>
      </c>
      <c r="AT36" s="11">
        <f>IF('KWh (Cumulative) LI'!AT36=0,0,((('KWh (Monthly) ENTRY LI'!AT36*0.5)+'KWh (Cumulative) LI'!AS36-'Rebasing adj LI'!AT26)*AT108)*AT$19*AT$125)</f>
        <v>0</v>
      </c>
      <c r="AU36" s="11">
        <f>IF('KWh (Cumulative) LI'!AU36=0,0,((('KWh (Monthly) ENTRY LI'!AU36*0.5)+'KWh (Cumulative) LI'!AT36-'Rebasing adj LI'!AU26)*AU108)*AU$19*AU$125)</f>
        <v>0</v>
      </c>
      <c r="AV36" s="11">
        <f>IF('KWh (Cumulative) LI'!AV36=0,0,((('KWh (Monthly) ENTRY LI'!AV36*0.5)+'KWh (Cumulative) LI'!AU36-'Rebasing adj LI'!AV26)*AV108)*AV$19*AV$125)</f>
        <v>0</v>
      </c>
      <c r="AW36" s="11">
        <f>IF('KWh (Cumulative) LI'!AW36=0,0,((('KWh (Monthly) ENTRY LI'!AW36*0.5)+'KWh (Cumulative) LI'!AV36-'Rebasing adj LI'!AW26)*AW108)*AW$19*AW$125)</f>
        <v>0</v>
      </c>
      <c r="AX36" s="11">
        <f>IF('KWh (Cumulative) LI'!AX36=0,0,((('KWh (Monthly) ENTRY LI'!AX36*0.5)+'KWh (Cumulative) LI'!AW36-'Rebasing adj LI'!AX26)*AX108)*AX$19*AX$125)</f>
        <v>0</v>
      </c>
      <c r="AY36" s="11">
        <f>IF('KWh (Cumulative) LI'!AY36=0,0,((('KWh (Monthly) ENTRY LI'!AY36*0.5)+'KWh (Cumulative) LI'!AX36-'Rebasing adj LI'!AY26)*AY108)*AY$19*AY$125)</f>
        <v>0</v>
      </c>
      <c r="AZ36" s="11">
        <f>IF('KWh (Cumulative) LI'!AZ36=0,0,((('KWh (Monthly) ENTRY LI'!AZ36*0.5)+'KWh (Cumulative) LI'!AY36-'Rebasing adj LI'!AZ26)*AZ108)*AZ$19*AZ$125)</f>
        <v>0</v>
      </c>
      <c r="BA36" s="11">
        <f>IF('KWh (Cumulative) LI'!BA36=0,0,((('KWh (Monthly) ENTRY LI'!BA36*0.5)+'KWh (Cumulative) LI'!AZ36-'Rebasing adj LI'!BA26)*BA108)*BA$19*BA$125)</f>
        <v>0</v>
      </c>
      <c r="BB36" s="11">
        <f>IF('KWh (Cumulative) LI'!BB36=0,0,((('KWh (Monthly) ENTRY LI'!BB36*0.5)+'KWh (Cumulative) LI'!BA36-'Rebasing adj LI'!BB26)*BB108)*BB$19*BB$125)</f>
        <v>0</v>
      </c>
      <c r="BC36" s="11">
        <f>IF('KWh (Cumulative) LI'!BC36=0,0,((('KWh (Monthly) ENTRY LI'!BC36*0.5)+'KWh (Cumulative) LI'!BB36-'Rebasing adj LI'!BC26)*BC108)*BC$19*BC$125)</f>
        <v>0</v>
      </c>
      <c r="BD36" s="11">
        <f>IF('KWh (Cumulative) LI'!BD36=0,0,((('KWh (Monthly) ENTRY LI'!BD36*0.5)+'KWh (Cumulative) LI'!BC36-'Rebasing adj LI'!BD26)*BD108)*BD$19*BD$125)</f>
        <v>0</v>
      </c>
      <c r="BE36" s="11">
        <f>IF('KWh (Cumulative) LI'!BE36=0,0,((('KWh (Monthly) ENTRY LI'!BE36*0.5)+'KWh (Cumulative) LI'!BD36-'Rebasing adj LI'!BE26)*BE108)*BE$19*BE$125)</f>
        <v>0</v>
      </c>
      <c r="BF36" s="11">
        <f>IF('KWh (Cumulative) LI'!BF36=0,0,((('KWh (Monthly) ENTRY LI'!BF36*0.5)+'KWh (Cumulative) LI'!BE36-'Rebasing adj LI'!BF26)*BF108)*BF$19*BF$125)</f>
        <v>0</v>
      </c>
      <c r="BG36" s="11">
        <f>IF('KWh (Cumulative) LI'!BG36=0,0,((('KWh (Monthly) ENTRY LI'!BG36*0.5)+'KWh (Cumulative) LI'!BF36-'Rebasing adj LI'!BG26)*BG108)*BG$19*BG$125)</f>
        <v>0</v>
      </c>
      <c r="BH36" s="11">
        <f>IF('KWh (Cumulative) LI'!BH36=0,0,((('KWh (Monthly) ENTRY LI'!BH36*0.5)+'KWh (Cumulative) LI'!BG36-'Rebasing adj LI'!BH26)*BH108)*BH$19*BH$125)</f>
        <v>0</v>
      </c>
      <c r="BI36" s="11">
        <f>IF('KWh (Cumulative) LI'!BI36=0,0,((('KWh (Monthly) ENTRY LI'!BI36*0.5)+'KWh (Cumulative) LI'!BH36-'Rebasing adj LI'!BI26)*BI108)*BI$19*BI$125)</f>
        <v>0</v>
      </c>
      <c r="BJ36" s="11">
        <f>IF('KWh (Cumulative) LI'!BJ36=0,0,((('KWh (Monthly) ENTRY LI'!BJ36*0.5)+'KWh (Cumulative) LI'!BI36-'Rebasing adj LI'!BJ26)*BJ108)*BJ$19*BJ$125)</f>
        <v>0</v>
      </c>
      <c r="BK36" s="11">
        <f>IF('KWh (Cumulative) LI'!BK36=0,0,((('KWh (Monthly) ENTRY LI'!BK36*0.5)+'KWh (Cumulative) LI'!BJ36-'Rebasing adj LI'!BK26)*BK108)*BK$19*BK$125)</f>
        <v>0</v>
      </c>
      <c r="BL36" s="11">
        <f>IF('KWh (Cumulative) LI'!BL36=0,0,((('KWh (Monthly) ENTRY LI'!BL36*0.5)+'KWh (Cumulative) LI'!BK36-'Rebasing adj LI'!BL26)*BL108)*BL$19*BL$125)</f>
        <v>0</v>
      </c>
      <c r="BM36" s="11">
        <f>IF('KWh (Cumulative) LI'!BM36=0,0,((('KWh (Monthly) ENTRY LI'!BM36*0.5)+'KWh (Cumulative) LI'!BL36-'Rebasing adj LI'!BM26)*BM108)*BM$19*BM$125)</f>
        <v>0</v>
      </c>
      <c r="BN36" s="11">
        <f>IF('KWh (Cumulative) LI'!BN36=0,0,((('KWh (Monthly) ENTRY LI'!BN36*0.5)+'KWh (Cumulative) LI'!BM36-'Rebasing adj LI'!BN26)*BN108)*BN$19*BN$125)</f>
        <v>0</v>
      </c>
      <c r="BO36" s="11">
        <f>IF('KWh (Cumulative) LI'!BO36=0,0,((('KWh (Monthly) ENTRY LI'!BO36*0.5)+'KWh (Cumulative) LI'!BN36-'Rebasing adj LI'!BO26)*BO108)*BO$19*BO$125)</f>
        <v>0</v>
      </c>
      <c r="BP36" s="11">
        <f>IF('KWh (Cumulative) LI'!BP36=0,0,((('KWh (Monthly) ENTRY LI'!BP36*0.5)+'KWh (Cumulative) LI'!BO36-'Rebasing adj LI'!BP26)*BP108)*BP$19*BP$125)</f>
        <v>0</v>
      </c>
      <c r="BQ36" s="11">
        <f>IF('KWh (Cumulative) LI'!BQ36=0,0,((('KWh (Monthly) ENTRY LI'!BQ36*0.5)+'KWh (Cumulative) LI'!BP36-'Rebasing adj LI'!BQ26)*BQ108)*BQ$19*BQ$125)</f>
        <v>0</v>
      </c>
      <c r="BR36" s="11">
        <f>IF('KWh (Cumulative) LI'!BR36=0,0,((('KWh (Monthly) ENTRY LI'!BR36*0.5)+'KWh (Cumulative) LI'!BQ36-'Rebasing adj LI'!BR26)*BR108)*BR$19*BR$125)</f>
        <v>0</v>
      </c>
      <c r="BS36" s="11">
        <f>IF('KWh (Cumulative) LI'!BS36=0,0,((('KWh (Monthly) ENTRY LI'!BS36*0.5)+'KWh (Cumulative) LI'!BR36-'Rebasing adj LI'!BS26)*BS108)*BS$19*BS$125)</f>
        <v>0</v>
      </c>
      <c r="BT36" s="11">
        <f>IF('KWh (Cumulative) LI'!BT36=0,0,((('KWh (Monthly) ENTRY LI'!BT36*0.5)+'KWh (Cumulative) LI'!BS36-'Rebasing adj LI'!BT26)*BT108)*BT$19*BT$125)</f>
        <v>0</v>
      </c>
      <c r="BU36" s="11">
        <f>IF('KWh (Cumulative) LI'!BU36=0,0,((('KWh (Monthly) ENTRY LI'!BU36*0.5)+'KWh (Cumulative) LI'!BT36-'Rebasing adj LI'!BU26)*BU108)*BU$19*BU$125)</f>
        <v>0</v>
      </c>
      <c r="BV36" s="11">
        <f>IF('KWh (Cumulative) LI'!BV36=0,0,((('KWh (Monthly) ENTRY LI'!BV36*0.5)+'KWh (Cumulative) LI'!BU36-'Rebasing adj LI'!BV26)*BV108)*BV$19*BV$125)</f>
        <v>0</v>
      </c>
      <c r="BW36" s="11">
        <f>IF('KWh (Cumulative) LI'!BW36=0,0,((('KWh (Monthly) ENTRY LI'!BW36*0.5)+'KWh (Cumulative) LI'!BV36-'Rebasing adj LI'!BW26)*BW108)*BW$19*BW$125)</f>
        <v>0</v>
      </c>
      <c r="BX36" s="11">
        <f>IF('KWh (Cumulative) LI'!BX36=0,0,((('KWh (Monthly) ENTRY LI'!BX36*0.5)+'KWh (Cumulative) LI'!BW36-'Rebasing adj LI'!BX26)*BX108)*BX$19*BX$125)</f>
        <v>0</v>
      </c>
      <c r="BY36" s="11">
        <f>IF('KWh (Cumulative) LI'!BY36=0,0,((('KWh (Monthly) ENTRY LI'!BY36*0.5)+'KWh (Cumulative) LI'!BX36-'Rebasing adj LI'!BY26)*BY108)*BY$19*BY$125)</f>
        <v>0</v>
      </c>
      <c r="BZ36" s="11">
        <f>IF('KWh (Cumulative) LI'!BZ36=0,0,((('KWh (Monthly) ENTRY LI'!BZ36*0.5)+'KWh (Cumulative) LI'!BY36-'Rebasing adj LI'!BZ26)*BZ108)*BZ$19*BZ$125)</f>
        <v>0</v>
      </c>
      <c r="CA36" s="11">
        <f>IF('KWh (Cumulative) LI'!CA36=0,0,((('KWh (Monthly) ENTRY LI'!CA36*0.5)+'KWh (Cumulative) LI'!BZ36-'Rebasing adj LI'!CA26)*CA108)*CA$19*CA$125)</f>
        <v>0</v>
      </c>
      <c r="CB36" s="11">
        <f>IF('KWh (Cumulative) LI'!CB36=0,0,((('KWh (Monthly) ENTRY LI'!CB36*0.5)+'KWh (Cumulative) LI'!CA36-'Rebasing adj LI'!CB26)*CB108)*CB$19*CB$125)</f>
        <v>0</v>
      </c>
      <c r="CC36" s="11">
        <f>IF('KWh (Cumulative) LI'!CC36=0,0,((('KWh (Monthly) ENTRY LI'!CC36*0.5)+'KWh (Cumulative) LI'!CB36-'Rebasing adj LI'!CC26)*CC108)*CC$19*CC$125)</f>
        <v>0</v>
      </c>
      <c r="CD36" s="11">
        <f>IF('KWh (Cumulative) LI'!CD36=0,0,((('KWh (Monthly) ENTRY LI'!CD36*0.5)+'KWh (Cumulative) LI'!CC36-'Rebasing adj LI'!CD26)*CD108)*CD$19*CD$125)</f>
        <v>0</v>
      </c>
      <c r="CE36" s="11">
        <f>IF('KWh (Cumulative) LI'!CE36=0,0,((('KWh (Monthly) ENTRY LI'!CE36*0.5)+'KWh (Cumulative) LI'!CD36-'Rebasing adj LI'!CE26)*CE108)*CE$19*CE$125)</f>
        <v>0</v>
      </c>
      <c r="CF36" s="11">
        <f>IF('KWh (Cumulative) LI'!CF36=0,0,((('KWh (Monthly) ENTRY LI'!CF36*0.5)+'KWh (Cumulative) LI'!CE36-'Rebasing adj LI'!CF26)*CF108)*CF$19*CF$125)</f>
        <v>0</v>
      </c>
      <c r="CG36" s="11">
        <f>IF('KWh (Cumulative) LI'!CG36=0,0,((('KWh (Monthly) ENTRY LI'!CG36*0.5)+'KWh (Cumulative) LI'!CF36-'Rebasing adj LI'!CG26)*CG108)*CG$19*CG$125)</f>
        <v>0</v>
      </c>
      <c r="CH36" s="11">
        <f>IF('KWh (Cumulative) LI'!CH36=0,0,((('KWh (Monthly) ENTRY LI'!CH36*0.5)+'KWh (Cumulative) LI'!CG36-'Rebasing adj LI'!CH26)*CH108)*CH$19*CH$125)</f>
        <v>0</v>
      </c>
      <c r="CI36" s="11">
        <f>IF('KWh (Cumulative) LI'!CI36=0,0,((('KWh (Monthly) ENTRY LI'!CI36*0.5)+'KWh (Cumulative) LI'!CH36-'Rebasing adj LI'!CI26)*CI108)*CI$19*CI$125)</f>
        <v>0</v>
      </c>
      <c r="CJ36" s="11">
        <f>IF('KWh (Cumulative) LI'!CJ36=0,0,((('KWh (Monthly) ENTRY LI'!CJ36*0.5)+'KWh (Cumulative) LI'!CI36-'Rebasing adj LI'!CJ26)*CJ108)*CJ$19*CJ$125)</f>
        <v>0</v>
      </c>
    </row>
    <row r="37" spans="1:88" x14ac:dyDescent="0.25">
      <c r="A37" s="241"/>
      <c r="B37" s="37" t="s">
        <v>10</v>
      </c>
      <c r="C37" s="11">
        <f>IF('KWh (Cumulative) LI'!C37=0,0,((('KWh (Monthly) ENTRY LI'!C37*0.5)-'Rebasing adj LI'!C27)*C109)*C$19*C$125)</f>
        <v>0</v>
      </c>
      <c r="D37" s="11">
        <f>IF('KWh (Cumulative) LI'!D37=0,0,((('KWh (Monthly) ENTRY LI'!D37*0.5)+'KWh (Cumulative) LI'!C37-'Rebasing adj LI'!D27)*D109)*D$19*D$125)</f>
        <v>0</v>
      </c>
      <c r="E37" s="11">
        <f>IF('KWh (Cumulative) LI'!E37=0,0,((('KWh (Monthly) ENTRY LI'!E37*0.5)+'KWh (Cumulative) LI'!D37-'Rebasing adj LI'!E27)*E109)*E$19*E$125)</f>
        <v>0</v>
      </c>
      <c r="F37" s="11">
        <f>IF('KWh (Cumulative) LI'!F37=0,0,((('KWh (Monthly) ENTRY LI'!F37*0.5)+'KWh (Cumulative) LI'!E37-'Rebasing adj LI'!F27)*F109)*F$19*F$125)</f>
        <v>0</v>
      </c>
      <c r="G37" s="11">
        <f>IF('KWh (Cumulative) LI'!G37=0,0,((('KWh (Monthly) ENTRY LI'!G37*0.5)+'KWh (Cumulative) LI'!F37-'Rebasing adj LI'!G27)*G109)*G$19*G$125)</f>
        <v>0</v>
      </c>
      <c r="H37" s="11">
        <f>IF('KWh (Cumulative) LI'!H37=0,0,((('KWh (Monthly) ENTRY LI'!H37*0.5)+'KWh (Cumulative) LI'!G37-'Rebasing adj LI'!H27)*H109)*H$19*H$125)</f>
        <v>0</v>
      </c>
      <c r="I37" s="11">
        <f>IF('KWh (Cumulative) LI'!I37=0,0,((('KWh (Monthly) ENTRY LI'!I37*0.5)+'KWh (Cumulative) LI'!H37-'Rebasing adj LI'!I27)*I109)*I$19*I$125)</f>
        <v>0</v>
      </c>
      <c r="J37" s="11">
        <f>IF('KWh (Cumulative) LI'!J37=0,0,((('KWh (Monthly) ENTRY LI'!J37*0.5)+'KWh (Cumulative) LI'!I37-'Rebasing adj LI'!J27)*J109)*J$19*J$125)</f>
        <v>0</v>
      </c>
      <c r="K37" s="11">
        <f>IF('KWh (Cumulative) LI'!K37=0,0,((('KWh (Monthly) ENTRY LI'!K37*0.5)+'KWh (Cumulative) LI'!J37-'Rebasing adj LI'!K27)*K109)*K$19*K$125)</f>
        <v>0</v>
      </c>
      <c r="L37" s="11">
        <f>IF('KWh (Cumulative) LI'!L37=0,0,((('KWh (Monthly) ENTRY LI'!L37*0.5)+'KWh (Cumulative) LI'!K37-'Rebasing adj LI'!L27)*L109)*L$19*L$125)</f>
        <v>0</v>
      </c>
      <c r="M37" s="11">
        <f>IF('KWh (Cumulative) LI'!M37=0,0,((('KWh (Monthly) ENTRY LI'!M37*0.5)+'KWh (Cumulative) LI'!L37-'Rebasing adj LI'!M27)*M109)*M$19*M$125)</f>
        <v>0</v>
      </c>
      <c r="N37" s="11">
        <f>IF('KWh (Cumulative) LI'!N37=0,0,((('KWh (Monthly) ENTRY LI'!N37*0.5)+'KWh (Cumulative) LI'!M37-'Rebasing adj LI'!N27)*N109)*N$19*N$125)</f>
        <v>0</v>
      </c>
      <c r="O37" s="11">
        <f>IF('KWh (Cumulative) LI'!O37=0,0,((('KWh (Monthly) ENTRY LI'!O37*0.5)+'KWh (Cumulative) LI'!N37-'Rebasing adj LI'!O27)*O109)*O$19*O$125)</f>
        <v>0</v>
      </c>
      <c r="P37" s="11">
        <f>IF('KWh (Cumulative) LI'!P37=0,0,((('KWh (Monthly) ENTRY LI'!P37*0.5)+'KWh (Cumulative) LI'!O37-'Rebasing adj LI'!P27)*P109)*P$19*P$125)</f>
        <v>0</v>
      </c>
      <c r="Q37" s="11">
        <f>IF('KWh (Cumulative) LI'!Q37=0,0,((('KWh (Monthly) ENTRY LI'!Q37*0.5)+'KWh (Cumulative) LI'!P37-'Rebasing adj LI'!Q27)*Q109)*Q$19*Q$125)</f>
        <v>0</v>
      </c>
      <c r="R37" s="11">
        <f>IF('KWh (Cumulative) LI'!R37=0,0,((('KWh (Monthly) ENTRY LI'!R37*0.5)+'KWh (Cumulative) LI'!Q37-'Rebasing adj LI'!R27)*R109)*R$19*R$125)</f>
        <v>0</v>
      </c>
      <c r="S37" s="11">
        <f>IF('KWh (Cumulative) LI'!S37=0,0,((('KWh (Monthly) ENTRY LI'!S37*0.5)+'KWh (Cumulative) LI'!R37-'Rebasing adj LI'!S27)*S109)*S$19*S$125)</f>
        <v>0</v>
      </c>
      <c r="T37" s="11">
        <f>IF('KWh (Cumulative) LI'!T37=0,0,((('KWh (Monthly) ENTRY LI'!T37*0.5)+'KWh (Cumulative) LI'!S37-'Rebasing adj LI'!T27)*T109)*T$19*T$125)</f>
        <v>0</v>
      </c>
      <c r="U37" s="11">
        <f>IF('KWh (Cumulative) LI'!U37=0,0,((('KWh (Monthly) ENTRY LI'!U37*0.5)+'KWh (Cumulative) LI'!T37-'Rebasing adj LI'!U27)*U109)*U$19*U$125)</f>
        <v>0</v>
      </c>
      <c r="V37" s="11">
        <f>IF('KWh (Cumulative) LI'!V37=0,0,((('KWh (Monthly) ENTRY LI'!V37*0.5)+'KWh (Cumulative) LI'!U37-'Rebasing adj LI'!V27)*V109)*V$19*V$125)</f>
        <v>0</v>
      </c>
      <c r="W37" s="11">
        <f>IF('KWh (Cumulative) LI'!W37=0,0,((('KWh (Monthly) ENTRY LI'!W37*0.5)+'KWh (Cumulative) LI'!V37-'Rebasing adj LI'!W27)*W109)*W$19*W$125)</f>
        <v>0</v>
      </c>
      <c r="X37" s="11">
        <f>IF('KWh (Cumulative) LI'!X37=0,0,((('KWh (Monthly) ENTRY LI'!X37*0.5)+'KWh (Cumulative) LI'!W37-'Rebasing adj LI'!X27)*X109)*X$19*X$125)</f>
        <v>0</v>
      </c>
      <c r="Y37" s="11">
        <f>IF('KWh (Cumulative) LI'!Y37=0,0,((('KWh (Monthly) ENTRY LI'!Y37*0.5)+'KWh (Cumulative) LI'!X37-'Rebasing adj LI'!Y27)*Y109)*Y$19*Y$125)</f>
        <v>0</v>
      </c>
      <c r="Z37" s="11">
        <f>IF('KWh (Cumulative) LI'!Z37=0,0,((('KWh (Monthly) ENTRY LI'!Z37*0.5)+'KWh (Cumulative) LI'!Y37-'Rebasing adj LI'!Z27)*Z109)*Z$19*Z$125)</f>
        <v>0</v>
      </c>
      <c r="AA37" s="11">
        <f>IF('KWh (Cumulative) LI'!AA37=0,0,((('KWh (Monthly) ENTRY LI'!AA37*0.5)+'KWh (Cumulative) LI'!Z37-'Rebasing adj LI'!AA27)*AA109)*AA$19*AA$125)</f>
        <v>0</v>
      </c>
      <c r="AB37" s="11">
        <f>IF('KWh (Cumulative) LI'!AB37=0,0,((('KWh (Monthly) ENTRY LI'!AB37*0.5)+'KWh (Cumulative) LI'!AA37-'Rebasing adj LI'!AB27)*AB109)*AB$19*AB$125)</f>
        <v>0</v>
      </c>
      <c r="AC37" s="11">
        <f>IF('KWh (Cumulative) LI'!AC37=0,0,((('KWh (Monthly) ENTRY LI'!AC37*0.5)+'KWh (Cumulative) LI'!AB37-'Rebasing adj LI'!AC27)*AC109)*AC$19*AC$125)</f>
        <v>0</v>
      </c>
      <c r="AD37" s="11">
        <f>IF('KWh (Cumulative) LI'!AD37=0,0,((('KWh (Monthly) ENTRY LI'!AD37*0.5)+'KWh (Cumulative) LI'!AC37-'Rebasing adj LI'!AD27)*AD109)*AD$19*AD$125)</f>
        <v>0</v>
      </c>
      <c r="AE37" s="11">
        <f>IF('KWh (Cumulative) LI'!AE37=0,0,((('KWh (Monthly) ENTRY LI'!AE37*0.5)+'KWh (Cumulative) LI'!AD37-'Rebasing adj LI'!AE27)*AE109)*AE$19*AE$125)</f>
        <v>0</v>
      </c>
      <c r="AF37" s="11">
        <f>IF('KWh (Cumulative) LI'!AF37=0,0,((('KWh (Monthly) ENTRY LI'!AF37*0.5)+'KWh (Cumulative) LI'!AE37-'Rebasing adj LI'!AF27)*AF109)*AF$19*AF$125)</f>
        <v>0</v>
      </c>
      <c r="AG37" s="11">
        <f>IF('KWh (Cumulative) LI'!AG37=0,0,((('KWh (Monthly) ENTRY LI'!AG37*0.5)+'KWh (Cumulative) LI'!AF37-'Rebasing adj LI'!AG27)*AG109)*AG$19*AG$125)</f>
        <v>0</v>
      </c>
      <c r="AH37" s="11">
        <f>IF('KWh (Cumulative) LI'!AH37=0,0,((('KWh (Monthly) ENTRY LI'!AH37*0.5)+'KWh (Cumulative) LI'!AG37-'Rebasing adj LI'!AH27)*AH109)*AH$19*AH$125)</f>
        <v>0</v>
      </c>
      <c r="AI37" s="11">
        <f>IF('KWh (Cumulative) LI'!AI37=0,0,((('KWh (Monthly) ENTRY LI'!AI37*0.5)+'KWh (Cumulative) LI'!AH37-'Rebasing adj LI'!AI27)*AI109)*AI$19*AI$125)</f>
        <v>0</v>
      </c>
      <c r="AJ37" s="11">
        <f>IF('KWh (Cumulative) LI'!AJ37=0,0,((('KWh (Monthly) ENTRY LI'!AJ37*0.5)+'KWh (Cumulative) LI'!AI37-'Rebasing adj LI'!AJ27)*AJ109)*AJ$19*AJ$125)</f>
        <v>0</v>
      </c>
      <c r="AK37" s="11">
        <f>IF('KWh (Cumulative) LI'!AK37=0,0,((('KWh (Monthly) ENTRY LI'!AK37*0.5)+'KWh (Cumulative) LI'!AJ37-'Rebasing adj LI'!AK27)*AK109)*AK$19*AK$125)</f>
        <v>0</v>
      </c>
      <c r="AL37" s="11">
        <f>IF('KWh (Cumulative) LI'!AL37=0,0,((('KWh (Monthly) ENTRY LI'!AL37*0.5)+'KWh (Cumulative) LI'!AK37-'Rebasing adj LI'!AL27)*AL109)*AL$19*AL$125)</f>
        <v>0</v>
      </c>
      <c r="AM37" s="11">
        <f>IF('KWh (Cumulative) LI'!AM37=0,0,((('KWh (Monthly) ENTRY LI'!AM37*0.5)+'KWh (Cumulative) LI'!AL37-'Rebasing adj LI'!AM27)*AM109)*AM$19*AM$125)</f>
        <v>0</v>
      </c>
      <c r="AN37" s="11">
        <f>IF('KWh (Cumulative) LI'!AN37=0,0,((('KWh (Monthly) ENTRY LI'!AN37*0.5)+'KWh (Cumulative) LI'!AM37-'Rebasing adj LI'!AN27)*AN109)*AN$19*AN$125)</f>
        <v>0</v>
      </c>
      <c r="AO37" s="11">
        <f>IF('KWh (Cumulative) LI'!AO37=0,0,((('KWh (Monthly) ENTRY LI'!AO37*0.5)+'KWh (Cumulative) LI'!AN37-'Rebasing adj LI'!AO27)*AO109)*AO$19*AO$125)</f>
        <v>0</v>
      </c>
      <c r="AP37" s="11">
        <f>IF('KWh (Cumulative) LI'!AP37=0,0,((('KWh (Monthly) ENTRY LI'!AP37*0.5)+'KWh (Cumulative) LI'!AO37-'Rebasing adj LI'!AP27)*AP109)*AP$19*AP$125)</f>
        <v>0</v>
      </c>
      <c r="AQ37" s="11">
        <f>IF('KWh (Cumulative) LI'!AQ37=0,0,((('KWh (Monthly) ENTRY LI'!AQ37*0.5)+'KWh (Cumulative) LI'!AP37-'Rebasing adj LI'!AQ27)*AQ109)*AQ$19*AQ$125)</f>
        <v>0</v>
      </c>
      <c r="AR37" s="11">
        <f>IF('KWh (Cumulative) LI'!AR37=0,0,((('KWh (Monthly) ENTRY LI'!AR37*0.5)+'KWh (Cumulative) LI'!AQ37-'Rebasing adj LI'!AR27)*AR109)*AR$19*AR$125)</f>
        <v>0</v>
      </c>
      <c r="AS37" s="11">
        <f>IF('KWh (Cumulative) LI'!AS37=0,0,((('KWh (Monthly) ENTRY LI'!AS37*0.5)+'KWh (Cumulative) LI'!AR37-'Rebasing adj LI'!AS27)*AS109)*AS$19*AS$125)</f>
        <v>0</v>
      </c>
      <c r="AT37" s="11">
        <f>IF('KWh (Cumulative) LI'!AT37=0,0,((('KWh (Monthly) ENTRY LI'!AT37*0.5)+'KWh (Cumulative) LI'!AS37-'Rebasing adj LI'!AT27)*AT109)*AT$19*AT$125)</f>
        <v>0</v>
      </c>
      <c r="AU37" s="11">
        <f>IF('KWh (Cumulative) LI'!AU37=0,0,((('KWh (Monthly) ENTRY LI'!AU37*0.5)+'KWh (Cumulative) LI'!AT37-'Rebasing adj LI'!AU27)*AU109)*AU$19*AU$125)</f>
        <v>0</v>
      </c>
      <c r="AV37" s="11">
        <f>IF('KWh (Cumulative) LI'!AV37=0,0,((('KWh (Monthly) ENTRY LI'!AV37*0.5)+'KWh (Cumulative) LI'!AU37-'Rebasing adj LI'!AV27)*AV109)*AV$19*AV$125)</f>
        <v>0</v>
      </c>
      <c r="AW37" s="11">
        <f>IF('KWh (Cumulative) LI'!AW37=0,0,((('KWh (Monthly) ENTRY LI'!AW37*0.5)+'KWh (Cumulative) LI'!AV37-'Rebasing adj LI'!AW27)*AW109)*AW$19*AW$125)</f>
        <v>0</v>
      </c>
      <c r="AX37" s="11">
        <f>IF('KWh (Cumulative) LI'!AX37=0,0,((('KWh (Monthly) ENTRY LI'!AX37*0.5)+'KWh (Cumulative) LI'!AW37-'Rebasing adj LI'!AX27)*AX109)*AX$19*AX$125)</f>
        <v>0</v>
      </c>
      <c r="AY37" s="11">
        <f>IF('KWh (Cumulative) LI'!AY37=0,0,((('KWh (Monthly) ENTRY LI'!AY37*0.5)+'KWh (Cumulative) LI'!AX37-'Rebasing adj LI'!AY27)*AY109)*AY$19*AY$125)</f>
        <v>0</v>
      </c>
      <c r="AZ37" s="11">
        <f>IF('KWh (Cumulative) LI'!AZ37=0,0,((('KWh (Monthly) ENTRY LI'!AZ37*0.5)+'KWh (Cumulative) LI'!AY37-'Rebasing adj LI'!AZ27)*AZ109)*AZ$19*AZ$125)</f>
        <v>0</v>
      </c>
      <c r="BA37" s="11">
        <f>IF('KWh (Cumulative) LI'!BA37=0,0,((('KWh (Monthly) ENTRY LI'!BA37*0.5)+'KWh (Cumulative) LI'!AZ37-'Rebasing adj LI'!BA27)*BA109)*BA$19*BA$125)</f>
        <v>0</v>
      </c>
      <c r="BB37" s="11">
        <f>IF('KWh (Cumulative) LI'!BB37=0,0,((('KWh (Monthly) ENTRY LI'!BB37*0.5)+'KWh (Cumulative) LI'!BA37-'Rebasing adj LI'!BB27)*BB109)*BB$19*BB$125)</f>
        <v>0</v>
      </c>
      <c r="BC37" s="11">
        <f>IF('KWh (Cumulative) LI'!BC37=0,0,((('KWh (Monthly) ENTRY LI'!BC37*0.5)+'KWh (Cumulative) LI'!BB37-'Rebasing adj LI'!BC27)*BC109)*BC$19*BC$125)</f>
        <v>0</v>
      </c>
      <c r="BD37" s="11">
        <f>IF('KWh (Cumulative) LI'!BD37=0,0,((('KWh (Monthly) ENTRY LI'!BD37*0.5)+'KWh (Cumulative) LI'!BC37-'Rebasing adj LI'!BD27)*BD109)*BD$19*BD$125)</f>
        <v>0</v>
      </c>
      <c r="BE37" s="11">
        <f>IF('KWh (Cumulative) LI'!BE37=0,0,((('KWh (Monthly) ENTRY LI'!BE37*0.5)+'KWh (Cumulative) LI'!BD37-'Rebasing adj LI'!BE27)*BE109)*BE$19*BE$125)</f>
        <v>0</v>
      </c>
      <c r="BF37" s="11">
        <f>IF('KWh (Cumulative) LI'!BF37=0,0,((('KWh (Monthly) ENTRY LI'!BF37*0.5)+'KWh (Cumulative) LI'!BE37-'Rebasing adj LI'!BF27)*BF109)*BF$19*BF$125)</f>
        <v>0</v>
      </c>
      <c r="BG37" s="11">
        <f>IF('KWh (Cumulative) LI'!BG37=0,0,((('KWh (Monthly) ENTRY LI'!BG37*0.5)+'KWh (Cumulative) LI'!BF37-'Rebasing adj LI'!BG27)*BG109)*BG$19*BG$125)</f>
        <v>0</v>
      </c>
      <c r="BH37" s="11">
        <f>IF('KWh (Cumulative) LI'!BH37=0,0,((('KWh (Monthly) ENTRY LI'!BH37*0.5)+'KWh (Cumulative) LI'!BG37-'Rebasing adj LI'!BH27)*BH109)*BH$19*BH$125)</f>
        <v>0</v>
      </c>
      <c r="BI37" s="11">
        <f>IF('KWh (Cumulative) LI'!BI37=0,0,((('KWh (Monthly) ENTRY LI'!BI37*0.5)+'KWh (Cumulative) LI'!BH37-'Rebasing adj LI'!BI27)*BI109)*BI$19*BI$125)</f>
        <v>0</v>
      </c>
      <c r="BJ37" s="11">
        <f>IF('KWh (Cumulative) LI'!BJ37=0,0,((('KWh (Monthly) ENTRY LI'!BJ37*0.5)+'KWh (Cumulative) LI'!BI37-'Rebasing adj LI'!BJ27)*BJ109)*BJ$19*BJ$125)</f>
        <v>0</v>
      </c>
      <c r="BK37" s="11">
        <f>IF('KWh (Cumulative) LI'!BK37=0,0,((('KWh (Monthly) ENTRY LI'!BK37*0.5)+'KWh (Cumulative) LI'!BJ37-'Rebasing adj LI'!BK27)*BK109)*BK$19*BK$125)</f>
        <v>0</v>
      </c>
      <c r="BL37" s="11">
        <f>IF('KWh (Cumulative) LI'!BL37=0,0,((('KWh (Monthly) ENTRY LI'!BL37*0.5)+'KWh (Cumulative) LI'!BK37-'Rebasing adj LI'!BL27)*BL109)*BL$19*BL$125)</f>
        <v>0</v>
      </c>
      <c r="BM37" s="11">
        <f>IF('KWh (Cumulative) LI'!BM37=0,0,((('KWh (Monthly) ENTRY LI'!BM37*0.5)+'KWh (Cumulative) LI'!BL37-'Rebasing adj LI'!BM27)*BM109)*BM$19*BM$125)</f>
        <v>0</v>
      </c>
      <c r="BN37" s="11">
        <f>IF('KWh (Cumulative) LI'!BN37=0,0,((('KWh (Monthly) ENTRY LI'!BN37*0.5)+'KWh (Cumulative) LI'!BM37-'Rebasing adj LI'!BN27)*BN109)*BN$19*BN$125)</f>
        <v>0</v>
      </c>
      <c r="BO37" s="11">
        <f>IF('KWh (Cumulative) LI'!BO37=0,0,((('KWh (Monthly) ENTRY LI'!BO37*0.5)+'KWh (Cumulative) LI'!BN37-'Rebasing adj LI'!BO27)*BO109)*BO$19*BO$125)</f>
        <v>0</v>
      </c>
      <c r="BP37" s="11">
        <f>IF('KWh (Cumulative) LI'!BP37=0,0,((('KWh (Monthly) ENTRY LI'!BP37*0.5)+'KWh (Cumulative) LI'!BO37-'Rebasing adj LI'!BP27)*BP109)*BP$19*BP$125)</f>
        <v>0</v>
      </c>
      <c r="BQ37" s="11">
        <f>IF('KWh (Cumulative) LI'!BQ37=0,0,((('KWh (Monthly) ENTRY LI'!BQ37*0.5)+'KWh (Cumulative) LI'!BP37-'Rebasing adj LI'!BQ27)*BQ109)*BQ$19*BQ$125)</f>
        <v>0</v>
      </c>
      <c r="BR37" s="11">
        <f>IF('KWh (Cumulative) LI'!BR37=0,0,((('KWh (Monthly) ENTRY LI'!BR37*0.5)+'KWh (Cumulative) LI'!BQ37-'Rebasing adj LI'!BR27)*BR109)*BR$19*BR$125)</f>
        <v>0</v>
      </c>
      <c r="BS37" s="11">
        <f>IF('KWh (Cumulative) LI'!BS37=0,0,((('KWh (Monthly) ENTRY LI'!BS37*0.5)+'KWh (Cumulative) LI'!BR37-'Rebasing adj LI'!BS27)*BS109)*BS$19*BS$125)</f>
        <v>0</v>
      </c>
      <c r="BT37" s="11">
        <f>IF('KWh (Cumulative) LI'!BT37=0,0,((('KWh (Monthly) ENTRY LI'!BT37*0.5)+'KWh (Cumulative) LI'!BS37-'Rebasing adj LI'!BT27)*BT109)*BT$19*BT$125)</f>
        <v>0</v>
      </c>
      <c r="BU37" s="11">
        <f>IF('KWh (Cumulative) LI'!BU37=0,0,((('KWh (Monthly) ENTRY LI'!BU37*0.5)+'KWh (Cumulative) LI'!BT37-'Rebasing adj LI'!BU27)*BU109)*BU$19*BU$125)</f>
        <v>0</v>
      </c>
      <c r="BV37" s="11">
        <f>IF('KWh (Cumulative) LI'!BV37=0,0,((('KWh (Monthly) ENTRY LI'!BV37*0.5)+'KWh (Cumulative) LI'!BU37-'Rebasing adj LI'!BV27)*BV109)*BV$19*BV$125)</f>
        <v>0</v>
      </c>
      <c r="BW37" s="11">
        <f>IF('KWh (Cumulative) LI'!BW37=0,0,((('KWh (Monthly) ENTRY LI'!BW37*0.5)+'KWh (Cumulative) LI'!BV37-'Rebasing adj LI'!BW27)*BW109)*BW$19*BW$125)</f>
        <v>0</v>
      </c>
      <c r="BX37" s="11">
        <f>IF('KWh (Cumulative) LI'!BX37=0,0,((('KWh (Monthly) ENTRY LI'!BX37*0.5)+'KWh (Cumulative) LI'!BW37-'Rebasing adj LI'!BX27)*BX109)*BX$19*BX$125)</f>
        <v>0</v>
      </c>
      <c r="BY37" s="11">
        <f>IF('KWh (Cumulative) LI'!BY37=0,0,((('KWh (Monthly) ENTRY LI'!BY37*0.5)+'KWh (Cumulative) LI'!BX37-'Rebasing adj LI'!BY27)*BY109)*BY$19*BY$125)</f>
        <v>0</v>
      </c>
      <c r="BZ37" s="11">
        <f>IF('KWh (Cumulative) LI'!BZ37=0,0,((('KWh (Monthly) ENTRY LI'!BZ37*0.5)+'KWh (Cumulative) LI'!BY37-'Rebasing adj LI'!BZ27)*BZ109)*BZ$19*BZ$125)</f>
        <v>0</v>
      </c>
      <c r="CA37" s="11">
        <f>IF('KWh (Cumulative) LI'!CA37=0,0,((('KWh (Monthly) ENTRY LI'!CA37*0.5)+'KWh (Cumulative) LI'!BZ37-'Rebasing adj LI'!CA27)*CA109)*CA$19*CA$125)</f>
        <v>0</v>
      </c>
      <c r="CB37" s="11">
        <f>IF('KWh (Cumulative) LI'!CB37=0,0,((('KWh (Monthly) ENTRY LI'!CB37*0.5)+'KWh (Cumulative) LI'!CA37-'Rebasing adj LI'!CB27)*CB109)*CB$19*CB$125)</f>
        <v>0</v>
      </c>
      <c r="CC37" s="11">
        <f>IF('KWh (Cumulative) LI'!CC37=0,0,((('KWh (Monthly) ENTRY LI'!CC37*0.5)+'KWh (Cumulative) LI'!CB37-'Rebasing adj LI'!CC27)*CC109)*CC$19*CC$125)</f>
        <v>0</v>
      </c>
      <c r="CD37" s="11">
        <f>IF('KWh (Cumulative) LI'!CD37=0,0,((('KWh (Monthly) ENTRY LI'!CD37*0.5)+'KWh (Cumulative) LI'!CC37-'Rebasing adj LI'!CD27)*CD109)*CD$19*CD$125)</f>
        <v>0</v>
      </c>
      <c r="CE37" s="11">
        <f>IF('KWh (Cumulative) LI'!CE37=0,0,((('KWh (Monthly) ENTRY LI'!CE37*0.5)+'KWh (Cumulative) LI'!CD37-'Rebasing adj LI'!CE27)*CE109)*CE$19*CE$125)</f>
        <v>0</v>
      </c>
      <c r="CF37" s="11">
        <f>IF('KWh (Cumulative) LI'!CF37=0,0,((('KWh (Monthly) ENTRY LI'!CF37*0.5)+'KWh (Cumulative) LI'!CE37-'Rebasing adj LI'!CF27)*CF109)*CF$19*CF$125)</f>
        <v>0</v>
      </c>
      <c r="CG37" s="11">
        <f>IF('KWh (Cumulative) LI'!CG37=0,0,((('KWh (Monthly) ENTRY LI'!CG37*0.5)+'KWh (Cumulative) LI'!CF37-'Rebasing adj LI'!CG27)*CG109)*CG$19*CG$125)</f>
        <v>0</v>
      </c>
      <c r="CH37" s="11">
        <f>IF('KWh (Cumulative) LI'!CH37=0,0,((('KWh (Monthly) ENTRY LI'!CH37*0.5)+'KWh (Cumulative) LI'!CG37-'Rebasing adj LI'!CH27)*CH109)*CH$19*CH$125)</f>
        <v>0</v>
      </c>
      <c r="CI37" s="11">
        <f>IF('KWh (Cumulative) LI'!CI37=0,0,((('KWh (Monthly) ENTRY LI'!CI37*0.5)+'KWh (Cumulative) LI'!CH37-'Rebasing adj LI'!CI27)*CI109)*CI$19*CI$125)</f>
        <v>0</v>
      </c>
      <c r="CJ37" s="11">
        <f>IF('KWh (Cumulative) LI'!CJ37=0,0,((('KWh (Monthly) ENTRY LI'!CJ37*0.5)+'KWh (Cumulative) LI'!CI37-'Rebasing adj LI'!CJ27)*CJ109)*CJ$19*CJ$125)</f>
        <v>0</v>
      </c>
    </row>
    <row r="38" spans="1:88" x14ac:dyDescent="0.25">
      <c r="A38" s="241"/>
      <c r="B38" s="37" t="s">
        <v>1</v>
      </c>
      <c r="C38" s="11">
        <f>IF('KWh (Cumulative) LI'!C38=0,0,((('KWh (Monthly) ENTRY LI'!C38*0.5)-'Rebasing adj LI'!C28)*C110)*C$19*C$125)</f>
        <v>0</v>
      </c>
      <c r="D38" s="11">
        <f>IF('KWh (Cumulative) LI'!D38=0,0,((('KWh (Monthly) ENTRY LI'!D38*0.5)+'KWh (Cumulative) LI'!C38-'Rebasing adj LI'!D28)*D110)*D$19*D$125)</f>
        <v>0</v>
      </c>
      <c r="E38" s="11">
        <f>IF('KWh (Cumulative) LI'!E38=0,0,((('KWh (Monthly) ENTRY LI'!E38*0.5)+'KWh (Cumulative) LI'!D38-'Rebasing adj LI'!E28)*E110)*E$19*E$125)</f>
        <v>0</v>
      </c>
      <c r="F38" s="11">
        <f>IF('KWh (Cumulative) LI'!F38=0,0,((('KWh (Monthly) ENTRY LI'!F38*0.5)+'KWh (Cumulative) LI'!E38-'Rebasing adj LI'!F28)*F110)*F$19*F$125)</f>
        <v>0</v>
      </c>
      <c r="G38" s="11">
        <f>IF('KWh (Cumulative) LI'!G38=0,0,((('KWh (Monthly) ENTRY LI'!G38*0.5)+'KWh (Cumulative) LI'!F38-'Rebasing adj LI'!G28)*G110)*G$19*G$125)</f>
        <v>0</v>
      </c>
      <c r="H38" s="11">
        <f>IF('KWh (Cumulative) LI'!H38=0,0,((('KWh (Monthly) ENTRY LI'!H38*0.5)+'KWh (Cumulative) LI'!G38-'Rebasing adj LI'!H28)*H110)*H$19*H$125)</f>
        <v>0</v>
      </c>
      <c r="I38" s="11">
        <f>IF('KWh (Cumulative) LI'!I38=0,0,((('KWh (Monthly) ENTRY LI'!I38*0.5)+'KWh (Cumulative) LI'!H38-'Rebasing adj LI'!I28)*I110)*I$19*I$125)</f>
        <v>0</v>
      </c>
      <c r="J38" s="11">
        <f>IF('KWh (Cumulative) LI'!J38=0,0,((('KWh (Monthly) ENTRY LI'!J38*0.5)+'KWh (Cumulative) LI'!I38-'Rebasing adj LI'!J28)*J110)*J$19*J$125)</f>
        <v>0</v>
      </c>
      <c r="K38" s="11">
        <f>IF('KWh (Cumulative) LI'!K38=0,0,((('KWh (Monthly) ENTRY LI'!K38*0.5)+'KWh (Cumulative) LI'!J38-'Rebasing adj LI'!K28)*K110)*K$19*K$125)</f>
        <v>0</v>
      </c>
      <c r="L38" s="11">
        <f>IF('KWh (Cumulative) LI'!L38=0,0,((('KWh (Monthly) ENTRY LI'!L38*0.5)+'KWh (Cumulative) LI'!K38-'Rebasing adj LI'!L28)*L110)*L$19*L$125)</f>
        <v>0</v>
      </c>
      <c r="M38" s="11">
        <f>IF('KWh (Cumulative) LI'!M38=0,0,((('KWh (Monthly) ENTRY LI'!M38*0.5)+'KWh (Cumulative) LI'!L38-'Rebasing adj LI'!M28)*M110)*M$19*M$125)</f>
        <v>0</v>
      </c>
      <c r="N38" s="11">
        <f>IF('KWh (Cumulative) LI'!N38=0,0,((('KWh (Monthly) ENTRY LI'!N38*0.5)+'KWh (Cumulative) LI'!M38-'Rebasing adj LI'!N28)*N110)*N$19*N$125)</f>
        <v>0</v>
      </c>
      <c r="O38" s="11">
        <f>IF('KWh (Cumulative) LI'!O38=0,0,((('KWh (Monthly) ENTRY LI'!O38*0.5)+'KWh (Cumulative) LI'!N38-'Rebasing adj LI'!O28)*O110)*O$19*O$125)</f>
        <v>0</v>
      </c>
      <c r="P38" s="11">
        <f>IF('KWh (Cumulative) LI'!P38=0,0,((('KWh (Monthly) ENTRY LI'!P38*0.5)+'KWh (Cumulative) LI'!O38-'Rebasing adj LI'!P28)*P110)*P$19*P$125)</f>
        <v>0</v>
      </c>
      <c r="Q38" s="11">
        <f>IF('KWh (Cumulative) LI'!Q38=0,0,((('KWh (Monthly) ENTRY LI'!Q38*0.5)+'KWh (Cumulative) LI'!P38-'Rebasing adj LI'!Q28)*Q110)*Q$19*Q$125)</f>
        <v>0</v>
      </c>
      <c r="R38" s="11">
        <f>IF('KWh (Cumulative) LI'!R38=0,0,((('KWh (Monthly) ENTRY LI'!R38*0.5)+'KWh (Cumulative) LI'!Q38-'Rebasing adj LI'!R28)*R110)*R$19*R$125)</f>
        <v>0</v>
      </c>
      <c r="S38" s="11">
        <f>IF('KWh (Cumulative) LI'!S38=0,0,((('KWh (Monthly) ENTRY LI'!S38*0.5)+'KWh (Cumulative) LI'!R38-'Rebasing adj LI'!S28)*S110)*S$19*S$125)</f>
        <v>0</v>
      </c>
      <c r="T38" s="11">
        <f>IF('KWh (Cumulative) LI'!T38=0,0,((('KWh (Monthly) ENTRY LI'!T38*0.5)+'KWh (Cumulative) LI'!S38-'Rebasing adj LI'!T28)*T110)*T$19*T$125)</f>
        <v>0</v>
      </c>
      <c r="U38" s="11">
        <f>IF('KWh (Cumulative) LI'!U38=0,0,((('KWh (Monthly) ENTRY LI'!U38*0.5)+'KWh (Cumulative) LI'!T38-'Rebasing adj LI'!U28)*U110)*U$19*U$125)</f>
        <v>0</v>
      </c>
      <c r="V38" s="11">
        <f>IF('KWh (Cumulative) LI'!V38=0,0,((('KWh (Monthly) ENTRY LI'!V38*0.5)+'KWh (Cumulative) LI'!U38-'Rebasing adj LI'!V28)*V110)*V$19*V$125)</f>
        <v>0</v>
      </c>
      <c r="W38" s="11">
        <f>IF('KWh (Cumulative) LI'!W38=0,0,((('KWh (Monthly) ENTRY LI'!W38*0.5)+'KWh (Cumulative) LI'!V38-'Rebasing adj LI'!W28)*W110)*W$19*W$125)</f>
        <v>0</v>
      </c>
      <c r="X38" s="11">
        <f>IF('KWh (Cumulative) LI'!X38=0,0,((('KWh (Monthly) ENTRY LI'!X38*0.5)+'KWh (Cumulative) LI'!W38-'Rebasing adj LI'!X28)*X110)*X$19*X$125)</f>
        <v>0</v>
      </c>
      <c r="Y38" s="11">
        <f>IF('KWh (Cumulative) LI'!Y38=0,0,((('KWh (Monthly) ENTRY LI'!Y38*0.5)+'KWh (Cumulative) LI'!X38-'Rebasing adj LI'!Y28)*Y110)*Y$19*Y$125)</f>
        <v>0</v>
      </c>
      <c r="Z38" s="11">
        <f>IF('KWh (Cumulative) LI'!Z38=0,0,((('KWh (Monthly) ENTRY LI'!Z38*0.5)+'KWh (Cumulative) LI'!Y38-'Rebasing adj LI'!Z28)*Z110)*Z$19*Z$125)</f>
        <v>0</v>
      </c>
      <c r="AA38" s="11">
        <f>IF('KWh (Cumulative) LI'!AA38=0,0,((('KWh (Monthly) ENTRY LI'!AA38*0.5)+'KWh (Cumulative) LI'!Z38-'Rebasing adj LI'!AA28)*AA110)*AA$19*AA$125)</f>
        <v>0</v>
      </c>
      <c r="AB38" s="11">
        <f>IF('KWh (Cumulative) LI'!AB38=0,0,((('KWh (Monthly) ENTRY LI'!AB38*0.5)+'KWh (Cumulative) LI'!AA38-'Rebasing adj LI'!AB28)*AB110)*AB$19*AB$125)</f>
        <v>0</v>
      </c>
      <c r="AC38" s="11">
        <f>IF('KWh (Cumulative) LI'!AC38=0,0,((('KWh (Monthly) ENTRY LI'!AC38*0.5)+'KWh (Cumulative) LI'!AB38-'Rebasing adj LI'!AC28)*AC110)*AC$19*AC$125)</f>
        <v>0</v>
      </c>
      <c r="AD38" s="11">
        <f>IF('KWh (Cumulative) LI'!AD38=0,0,((('KWh (Monthly) ENTRY LI'!AD38*0.5)+'KWh (Cumulative) LI'!AC38-'Rebasing adj LI'!AD28)*AD110)*AD$19*AD$125)</f>
        <v>0</v>
      </c>
      <c r="AE38" s="11">
        <f>IF('KWh (Cumulative) LI'!AE38=0,0,((('KWh (Monthly) ENTRY LI'!AE38*0.5)+'KWh (Cumulative) LI'!AD38-'Rebasing adj LI'!AE28)*AE110)*AE$19*AE$125)</f>
        <v>0</v>
      </c>
      <c r="AF38" s="11">
        <f>IF('KWh (Cumulative) LI'!AF38=0,0,((('KWh (Monthly) ENTRY LI'!AF38*0.5)+'KWh (Cumulative) LI'!AE38-'Rebasing adj LI'!AF28)*AF110)*AF$19*AF$125)</f>
        <v>0</v>
      </c>
      <c r="AG38" s="11">
        <f>IF('KWh (Cumulative) LI'!AG38=0,0,((('KWh (Monthly) ENTRY LI'!AG38*0.5)+'KWh (Cumulative) LI'!AF38-'Rebasing adj LI'!AG28)*AG110)*AG$19*AG$125)</f>
        <v>23.501287867138938</v>
      </c>
      <c r="AH38" s="11">
        <f>IF('KWh (Cumulative) LI'!AH38=0,0,((('KWh (Monthly) ENTRY LI'!AH38*0.5)+'KWh (Cumulative) LI'!AG38-'Rebasing adj LI'!AH28)*AH110)*AH$19*AH$125)</f>
        <v>41.12569231658032</v>
      </c>
      <c r="AI38" s="11">
        <f>IF('KWh (Cumulative) LI'!AI38=0,0,((('KWh (Monthly) ENTRY LI'!AI38*0.5)+'KWh (Cumulative) LI'!AH38-'Rebasing adj LI'!AI28)*AI110)*AI$19*AI$125)</f>
        <v>16.543515415463379</v>
      </c>
      <c r="AJ38" s="11">
        <f>IF('KWh (Cumulative) LI'!AJ38=0,0,((('KWh (Monthly) ENTRY LI'!AJ38*0.5)+'KWh (Cumulative) LI'!AI38-'Rebasing adj LI'!AJ28)*AJ110)*AJ$19*AJ$125)</f>
        <v>1.6814147570932072</v>
      </c>
      <c r="AK38" s="11">
        <f>IF('KWh (Cumulative) LI'!AK38=0,0,((('KWh (Monthly) ENTRY LI'!AK38*0.5)+'KWh (Cumulative) LI'!AJ38-'Rebasing adj LI'!AK28)*AK110)*AK$19*AK$125)</f>
        <v>0.53100918686840082</v>
      </c>
      <c r="AL38" s="11">
        <f>IF('KWh (Cumulative) LI'!AL38=0,0,((('KWh (Monthly) ENTRY LI'!AL38*0.5)+'KWh (Cumulative) LI'!AK38-'Rebasing adj LI'!AL28)*AL110)*AL$19*AL$125)</f>
        <v>5.3108277487944099E-3</v>
      </c>
      <c r="AM38" s="11">
        <f>IF('KWh (Cumulative) LI'!AM38=0,0,((('KWh (Monthly) ENTRY LI'!AM38*0.5)+'KWh (Cumulative) LI'!AL38-'Rebasing adj LI'!AM28)*AM110)*AM$19*AM$125)</f>
        <v>4.6535591852420595E-4</v>
      </c>
      <c r="AN38" s="11">
        <f>IF('KWh (Cumulative) LI'!AN38=0,0,((('KWh (Monthly) ENTRY LI'!AN38*0.5)+'KWh (Cumulative) LI'!AM38-'Rebasing adj LI'!AN28)*AN110)*AN$19*AN$125)</f>
        <v>1.9094692118307579E-2</v>
      </c>
      <c r="AO38" s="11">
        <f>IF('KWh (Cumulative) LI'!AO38=0,0,((('KWh (Monthly) ENTRY LI'!AO38*0.5)+'KWh (Cumulative) LI'!AN38-'Rebasing adj LI'!AO28)*AO110)*AO$19*AO$125)</f>
        <v>0.59012755471425238</v>
      </c>
      <c r="AP38" s="11">
        <f>IF('KWh (Cumulative) LI'!AP38=0,0,((('KWh (Monthly) ENTRY LI'!AP38*0.5)+'KWh (Cumulative) LI'!AO38-'Rebasing adj LI'!AP28)*AP110)*AP$19*AP$125)</f>
        <v>1.858046098113814</v>
      </c>
      <c r="AQ38" s="11">
        <f>IF('KWh (Cumulative) LI'!AQ38=0,0,((('KWh (Monthly) ENTRY LI'!AQ38*0.5)+'KWh (Cumulative) LI'!AP38-'Rebasing adj LI'!AQ28)*AQ110)*AQ$19*AQ$125)</f>
        <v>5.5820096166257018</v>
      </c>
      <c r="AR38" s="11">
        <f>IF('KWh (Cumulative) LI'!AR38=0,0,((('KWh (Monthly) ENTRY LI'!AR38*0.5)+'KWh (Cumulative) LI'!AQ38-'Rebasing adj LI'!AR28)*AR110)*AR$19*AR$125)</f>
        <v>32.444741535325278</v>
      </c>
      <c r="AS38" s="11">
        <f>IF('KWh (Cumulative) LI'!AS38=0,0,((('KWh (Monthly) ENTRY LI'!AS38*0.5)+'KWh (Cumulative) LI'!AR38-'Rebasing adj LI'!AS28)*AS110)*AS$19*AS$125)</f>
        <v>44.142777796127902</v>
      </c>
      <c r="AT38" s="11">
        <f>IF('KWh (Cumulative) LI'!AT38=0,0,((('KWh (Monthly) ENTRY LI'!AT38*0.5)+'KWh (Cumulative) LI'!AS38-'Rebasing adj LI'!AT28)*AT110)*AT$19*AT$125)</f>
        <v>41.125692317823756</v>
      </c>
      <c r="AU38" s="11">
        <f>IF('KWh (Cumulative) LI'!AU38=0,0,((('KWh (Monthly) ENTRY LI'!AU38*0.5)+'KWh (Cumulative) LI'!AT38-'Rebasing adj LI'!AU28)*AU110)*AU$19*AU$125)</f>
        <v>16.543515416054518</v>
      </c>
      <c r="AV38" s="11">
        <f>IF('KWh (Cumulative) LI'!AV38=0,0,((('KWh (Monthly) ENTRY LI'!AV38*0.5)+'KWh (Cumulative) LI'!AU38-'Rebasing adj LI'!AV28)*AV110)*AV$19*AV$125)</f>
        <v>1.6814147571625313</v>
      </c>
      <c r="AW38" s="11">
        <f>IF('KWh (Cumulative) LI'!AW38=0,0,((('KWh (Monthly) ENTRY LI'!AW38*0.5)+'KWh (Cumulative) LI'!AV38-'Rebasing adj LI'!AW28)*AW110)*AW$19*AW$125)</f>
        <v>0.53100918689321319</v>
      </c>
      <c r="AX38" s="11">
        <f>IF('KWh (Cumulative) LI'!AX38=0,0,((('KWh (Monthly) ENTRY LI'!AX38*0.5)+'KWh (Cumulative) LI'!AW38-'Rebasing adj LI'!AX28)*AX110)*AX$19*AX$125)</f>
        <v>5.3108277490717636E-3</v>
      </c>
      <c r="AY38" s="11">
        <f>IF('KWh (Cumulative) LI'!AY38=0,0,((('KWh (Monthly) ENTRY LI'!AY38*0.5)+'KWh (Cumulative) LI'!AX38-'Rebasing adj LI'!AY28)*AY110)*AY$19*AY$125)</f>
        <v>4.65355918551067E-4</v>
      </c>
      <c r="AZ38" s="11">
        <f>IF('KWh (Cumulative) LI'!AZ38=0,0,((('KWh (Monthly) ENTRY LI'!AZ38*0.5)+'KWh (Cumulative) LI'!AY38-'Rebasing adj LI'!AZ28)*AZ110)*AZ$19*AZ$125)</f>
        <v>1.9094692119514721E-2</v>
      </c>
      <c r="BA38" s="11">
        <f>IF('KWh (Cumulative) LI'!BA38=0,0,((('KWh (Monthly) ENTRY LI'!BA38*0.5)+'KWh (Cumulative) LI'!AZ38-'Rebasing adj LI'!BA28)*BA110)*BA$19*BA$125)</f>
        <v>0.59012755475318157</v>
      </c>
      <c r="BB38" s="11">
        <f>IF('KWh (Cumulative) LI'!BB38=0,0,((('KWh (Monthly) ENTRY LI'!BB38*0.5)+'KWh (Cumulative) LI'!BA38-'Rebasing adj LI'!BB28)*BB110)*BB$19*BB$125)</f>
        <v>0</v>
      </c>
      <c r="BC38" s="11">
        <f>IF('KWh (Cumulative) LI'!BC38=0,0,((('KWh (Monthly) ENTRY LI'!BC38*0.5)+'KWh (Cumulative) LI'!BB38-'Rebasing adj LI'!BC28)*BC110)*BC$19*BC$125)</f>
        <v>0</v>
      </c>
      <c r="BD38" s="11">
        <f>IF('KWh (Cumulative) LI'!BD38=0,0,((('KWh (Monthly) ENTRY LI'!BD38*0.5)+'KWh (Cumulative) LI'!BC38-'Rebasing adj LI'!BD28)*BD110)*BD$19*BD$125)</f>
        <v>0</v>
      </c>
      <c r="BE38" s="11">
        <f>IF('KWh (Cumulative) LI'!BE38=0,0,((('KWh (Monthly) ENTRY LI'!BE38*0.5)+'KWh (Cumulative) LI'!BD38-'Rebasing adj LI'!BE28)*BE110)*BE$19*BE$125)</f>
        <v>0</v>
      </c>
      <c r="BF38" s="11">
        <f>IF('KWh (Cumulative) LI'!BF38=0,0,((('KWh (Monthly) ENTRY LI'!BF38*0.5)+'KWh (Cumulative) LI'!BE38-'Rebasing adj LI'!BF28)*BF110)*BF$19*BF$125)</f>
        <v>0</v>
      </c>
      <c r="BG38" s="11">
        <f>IF('KWh (Cumulative) LI'!BG38=0,0,((('KWh (Monthly) ENTRY LI'!BG38*0.5)+'KWh (Cumulative) LI'!BF38-'Rebasing adj LI'!BG28)*BG110)*BG$19*BG$125)</f>
        <v>0</v>
      </c>
      <c r="BH38" s="11">
        <f>IF('KWh (Cumulative) LI'!BH38=0,0,((('KWh (Monthly) ENTRY LI'!BH38*0.5)+'KWh (Cumulative) LI'!BG38-'Rebasing adj LI'!BH28)*BH110)*BH$19*BH$125)</f>
        <v>0</v>
      </c>
      <c r="BI38" s="11">
        <f>IF('KWh (Cumulative) LI'!BI38=0,0,((('KWh (Monthly) ENTRY LI'!BI38*0.5)+'KWh (Cumulative) LI'!BH38-'Rebasing adj LI'!BI28)*BI110)*BI$19*BI$125)</f>
        <v>0</v>
      </c>
      <c r="BJ38" s="11">
        <f>IF('KWh (Cumulative) LI'!BJ38=0,0,((('KWh (Monthly) ENTRY LI'!BJ38*0.5)+'KWh (Cumulative) LI'!BI38-'Rebasing adj LI'!BJ28)*BJ110)*BJ$19*BJ$125)</f>
        <v>0</v>
      </c>
      <c r="BK38" s="11">
        <f>IF('KWh (Cumulative) LI'!BK38=0,0,((('KWh (Monthly) ENTRY LI'!BK38*0.5)+'KWh (Cumulative) LI'!BJ38-'Rebasing adj LI'!BK28)*BK110)*BK$19*BK$125)</f>
        <v>0</v>
      </c>
      <c r="BL38" s="11">
        <f>IF('KWh (Cumulative) LI'!BL38=0,0,((('KWh (Monthly) ENTRY LI'!BL38*0.5)+'KWh (Cumulative) LI'!BK38-'Rebasing adj LI'!BL28)*BL110)*BL$19*BL$125)</f>
        <v>0</v>
      </c>
      <c r="BM38" s="11">
        <f>IF('KWh (Cumulative) LI'!BM38=0,0,((('KWh (Monthly) ENTRY LI'!BM38*0.5)+'KWh (Cumulative) LI'!BL38-'Rebasing adj LI'!BM28)*BM110)*BM$19*BM$125)</f>
        <v>0</v>
      </c>
      <c r="BN38" s="11">
        <f>IF('KWh (Cumulative) LI'!BN38=0,0,((('KWh (Monthly) ENTRY LI'!BN38*0.5)+'KWh (Cumulative) LI'!BM38-'Rebasing adj LI'!BN28)*BN110)*BN$19*BN$125)</f>
        <v>0</v>
      </c>
      <c r="BO38" s="11">
        <f>IF('KWh (Cumulative) LI'!BO38=0,0,((('KWh (Monthly) ENTRY LI'!BO38*0.5)+'KWh (Cumulative) LI'!BN38-'Rebasing adj LI'!BO28)*BO110)*BO$19*BO$125)</f>
        <v>0</v>
      </c>
      <c r="BP38" s="11">
        <f>IF('KWh (Cumulative) LI'!BP38=0,0,((('KWh (Monthly) ENTRY LI'!BP38*0.5)+'KWh (Cumulative) LI'!BO38-'Rebasing adj LI'!BP28)*BP110)*BP$19*BP$125)</f>
        <v>0</v>
      </c>
      <c r="BQ38" s="11">
        <f>IF('KWh (Cumulative) LI'!BQ38=0,0,((('KWh (Monthly) ENTRY LI'!BQ38*0.5)+'KWh (Cumulative) LI'!BP38-'Rebasing adj LI'!BQ28)*BQ110)*BQ$19*BQ$125)</f>
        <v>0</v>
      </c>
      <c r="BR38" s="11">
        <f>IF('KWh (Cumulative) LI'!BR38=0,0,((('KWh (Monthly) ENTRY LI'!BR38*0.5)+'KWh (Cumulative) LI'!BQ38-'Rebasing adj LI'!BR28)*BR110)*BR$19*BR$125)</f>
        <v>0</v>
      </c>
      <c r="BS38" s="11">
        <f>IF('KWh (Cumulative) LI'!BS38=0,0,((('KWh (Monthly) ENTRY LI'!BS38*0.5)+'KWh (Cumulative) LI'!BR38-'Rebasing adj LI'!BS28)*BS110)*BS$19*BS$125)</f>
        <v>0</v>
      </c>
      <c r="BT38" s="11">
        <f>IF('KWh (Cumulative) LI'!BT38=0,0,((('KWh (Monthly) ENTRY LI'!BT38*0.5)+'KWh (Cumulative) LI'!BS38-'Rebasing adj LI'!BT28)*BT110)*BT$19*BT$125)</f>
        <v>0</v>
      </c>
      <c r="BU38" s="11">
        <f>IF('KWh (Cumulative) LI'!BU38=0,0,((('KWh (Monthly) ENTRY LI'!BU38*0.5)+'KWh (Cumulative) LI'!BT38-'Rebasing adj LI'!BU28)*BU110)*BU$19*BU$125)</f>
        <v>0</v>
      </c>
      <c r="BV38" s="11">
        <f>IF('KWh (Cumulative) LI'!BV38=0,0,((('KWh (Monthly) ENTRY LI'!BV38*0.5)+'KWh (Cumulative) LI'!BU38-'Rebasing adj LI'!BV28)*BV110)*BV$19*BV$125)</f>
        <v>0</v>
      </c>
      <c r="BW38" s="11">
        <f>IF('KWh (Cumulative) LI'!BW38=0,0,((('KWh (Monthly) ENTRY LI'!BW38*0.5)+'KWh (Cumulative) LI'!BV38-'Rebasing adj LI'!BW28)*BW110)*BW$19*BW$125)</f>
        <v>0</v>
      </c>
      <c r="BX38" s="11">
        <f>IF('KWh (Cumulative) LI'!BX38=0,0,((('KWh (Monthly) ENTRY LI'!BX38*0.5)+'KWh (Cumulative) LI'!BW38-'Rebasing adj LI'!BX28)*BX110)*BX$19*BX$125)</f>
        <v>0</v>
      </c>
      <c r="BY38" s="11">
        <f>IF('KWh (Cumulative) LI'!BY38=0,0,((('KWh (Monthly) ENTRY LI'!BY38*0.5)+'KWh (Cumulative) LI'!BX38-'Rebasing adj LI'!BY28)*BY110)*BY$19*BY$125)</f>
        <v>0</v>
      </c>
      <c r="BZ38" s="11">
        <f>IF('KWh (Cumulative) LI'!BZ38=0,0,((('KWh (Monthly) ENTRY LI'!BZ38*0.5)+'KWh (Cumulative) LI'!BY38-'Rebasing adj LI'!BZ28)*BZ110)*BZ$19*BZ$125)</f>
        <v>0</v>
      </c>
      <c r="CA38" s="11">
        <f>IF('KWh (Cumulative) LI'!CA38=0,0,((('KWh (Monthly) ENTRY LI'!CA38*0.5)+'KWh (Cumulative) LI'!BZ38-'Rebasing adj LI'!CA28)*CA110)*CA$19*CA$125)</f>
        <v>0</v>
      </c>
      <c r="CB38" s="11">
        <f>IF('KWh (Cumulative) LI'!CB38=0,0,((('KWh (Monthly) ENTRY LI'!CB38*0.5)+'KWh (Cumulative) LI'!CA38-'Rebasing adj LI'!CB28)*CB110)*CB$19*CB$125)</f>
        <v>0</v>
      </c>
      <c r="CC38" s="11">
        <f>IF('KWh (Cumulative) LI'!CC38=0,0,((('KWh (Monthly) ENTRY LI'!CC38*0.5)+'KWh (Cumulative) LI'!CB38-'Rebasing adj LI'!CC28)*CC110)*CC$19*CC$125)</f>
        <v>0</v>
      </c>
      <c r="CD38" s="11">
        <f>IF('KWh (Cumulative) LI'!CD38=0,0,((('KWh (Monthly) ENTRY LI'!CD38*0.5)+'KWh (Cumulative) LI'!CC38-'Rebasing adj LI'!CD28)*CD110)*CD$19*CD$125)</f>
        <v>0</v>
      </c>
      <c r="CE38" s="11">
        <f>IF('KWh (Cumulative) LI'!CE38=0,0,((('KWh (Monthly) ENTRY LI'!CE38*0.5)+'KWh (Cumulative) LI'!CD38-'Rebasing adj LI'!CE28)*CE110)*CE$19*CE$125)</f>
        <v>0</v>
      </c>
      <c r="CF38" s="11">
        <f>IF('KWh (Cumulative) LI'!CF38=0,0,((('KWh (Monthly) ENTRY LI'!CF38*0.5)+'KWh (Cumulative) LI'!CE38-'Rebasing adj LI'!CF28)*CF110)*CF$19*CF$125)</f>
        <v>0</v>
      </c>
      <c r="CG38" s="11">
        <f>IF('KWh (Cumulative) LI'!CG38=0,0,((('KWh (Monthly) ENTRY LI'!CG38*0.5)+'KWh (Cumulative) LI'!CF38-'Rebasing adj LI'!CG28)*CG110)*CG$19*CG$125)</f>
        <v>0</v>
      </c>
      <c r="CH38" s="11">
        <f>IF('KWh (Cumulative) LI'!CH38=0,0,((('KWh (Monthly) ENTRY LI'!CH38*0.5)+'KWh (Cumulative) LI'!CG38-'Rebasing adj LI'!CH28)*CH110)*CH$19*CH$125)</f>
        <v>0</v>
      </c>
      <c r="CI38" s="11">
        <f>IF('KWh (Cumulative) LI'!CI38=0,0,((('KWh (Monthly) ENTRY LI'!CI38*0.5)+'KWh (Cumulative) LI'!CH38-'Rebasing adj LI'!CI28)*CI110)*CI$19*CI$125)</f>
        <v>0</v>
      </c>
      <c r="CJ38" s="11">
        <f>IF('KWh (Cumulative) LI'!CJ38=0,0,((('KWh (Monthly) ENTRY LI'!CJ38*0.5)+'KWh (Cumulative) LI'!CI38-'Rebasing adj LI'!CJ28)*CJ110)*CJ$19*CJ$125)</f>
        <v>0</v>
      </c>
    </row>
    <row r="39" spans="1:88" x14ac:dyDescent="0.25">
      <c r="A39" s="241"/>
      <c r="B39" s="37" t="s">
        <v>11</v>
      </c>
      <c r="C39" s="11">
        <f>IF('KWh (Cumulative) LI'!C39=0,0,((('KWh (Monthly) ENTRY LI'!C39*0.5)-'Rebasing adj LI'!C29)*C111)*C$19*C$125)</f>
        <v>0</v>
      </c>
      <c r="D39" s="11">
        <f>IF('KWh (Cumulative) LI'!D39=0,0,((('KWh (Monthly) ENTRY LI'!D39*0.5)+'KWh (Cumulative) LI'!C39-'Rebasing adj LI'!D29)*D111)*D$19*D$125)</f>
        <v>0</v>
      </c>
      <c r="E39" s="11">
        <f>IF('KWh (Cumulative) LI'!E39=0,0,((('KWh (Monthly) ENTRY LI'!E39*0.5)+'KWh (Cumulative) LI'!D39-'Rebasing adj LI'!E29)*E111)*E$19*E$125)</f>
        <v>0</v>
      </c>
      <c r="F39" s="11">
        <f>IF('KWh (Cumulative) LI'!F39=0,0,((('KWh (Monthly) ENTRY LI'!F39*0.5)+'KWh (Cumulative) LI'!E39-'Rebasing adj LI'!F29)*F111)*F$19*F$125)</f>
        <v>0</v>
      </c>
      <c r="G39" s="11">
        <f>IF('KWh (Cumulative) LI'!G39=0,0,((('KWh (Monthly) ENTRY LI'!G39*0.5)+'KWh (Cumulative) LI'!F39-'Rebasing adj LI'!G29)*G111)*G$19*G$125)</f>
        <v>0</v>
      </c>
      <c r="H39" s="11">
        <f>IF('KWh (Cumulative) LI'!H39=0,0,((('KWh (Monthly) ENTRY LI'!H39*0.5)+'KWh (Cumulative) LI'!G39-'Rebasing adj LI'!H29)*H111)*H$19*H$125)</f>
        <v>0</v>
      </c>
      <c r="I39" s="11">
        <f>IF('KWh (Cumulative) LI'!I39=0,0,((('KWh (Monthly) ENTRY LI'!I39*0.5)+'KWh (Cumulative) LI'!H39-'Rebasing adj LI'!I29)*I111)*I$19*I$125)</f>
        <v>0</v>
      </c>
      <c r="J39" s="11">
        <f>IF('KWh (Cumulative) LI'!J39=0,0,((('KWh (Monthly) ENTRY LI'!J39*0.5)+'KWh (Cumulative) LI'!I39-'Rebasing adj LI'!J29)*J111)*J$19*J$125)</f>
        <v>0</v>
      </c>
      <c r="K39" s="11">
        <f>IF('KWh (Cumulative) LI'!K39=0,0,((('KWh (Monthly) ENTRY LI'!K39*0.5)+'KWh (Cumulative) LI'!J39-'Rebasing adj LI'!K29)*K111)*K$19*K$125)</f>
        <v>0</v>
      </c>
      <c r="L39" s="11">
        <f>IF('KWh (Cumulative) LI'!L39=0,0,((('KWh (Monthly) ENTRY LI'!L39*0.5)+'KWh (Cumulative) LI'!K39-'Rebasing adj LI'!L29)*L111)*L$19*L$125)</f>
        <v>0</v>
      </c>
      <c r="M39" s="11">
        <f>IF('KWh (Cumulative) LI'!M39=0,0,((('KWh (Monthly) ENTRY LI'!M39*0.5)+'KWh (Cumulative) LI'!L39-'Rebasing adj LI'!M29)*M111)*M$19*M$125)</f>
        <v>0</v>
      </c>
      <c r="N39" s="11">
        <f>IF('KWh (Cumulative) LI'!N39=0,0,((('KWh (Monthly) ENTRY LI'!N39*0.5)+'KWh (Cumulative) LI'!M39-'Rebasing adj LI'!N29)*N111)*N$19*N$125)</f>
        <v>0</v>
      </c>
      <c r="O39" s="11">
        <f>IF('KWh (Cumulative) LI'!O39=0,0,((('KWh (Monthly) ENTRY LI'!O39*0.5)+'KWh (Cumulative) LI'!N39-'Rebasing adj LI'!O29)*O111)*O$19*O$125)</f>
        <v>0</v>
      </c>
      <c r="P39" s="11">
        <f>IF('KWh (Cumulative) LI'!P39=0,0,((('KWh (Monthly) ENTRY LI'!P39*0.5)+'KWh (Cumulative) LI'!O39-'Rebasing adj LI'!P29)*P111)*P$19*P$125)</f>
        <v>0</v>
      </c>
      <c r="Q39" s="11">
        <f>IF('KWh (Cumulative) LI'!Q39=0,0,((('KWh (Monthly) ENTRY LI'!Q39*0.5)+'KWh (Cumulative) LI'!P39-'Rebasing adj LI'!Q29)*Q111)*Q$19*Q$125)</f>
        <v>0</v>
      </c>
      <c r="R39" s="11">
        <f>IF('KWh (Cumulative) LI'!R39=0,0,((('KWh (Monthly) ENTRY LI'!R39*0.5)+'KWh (Cumulative) LI'!Q39-'Rebasing adj LI'!R29)*R111)*R$19*R$125)</f>
        <v>0</v>
      </c>
      <c r="S39" s="11">
        <f>IF('KWh (Cumulative) LI'!S39=0,0,((('KWh (Monthly) ENTRY LI'!S39*0.5)+'KWh (Cumulative) LI'!R39-'Rebasing adj LI'!S29)*S111)*S$19*S$125)</f>
        <v>0</v>
      </c>
      <c r="T39" s="11">
        <f>IF('KWh (Cumulative) LI'!T39=0,0,((('KWh (Monthly) ENTRY LI'!T39*0.5)+'KWh (Cumulative) LI'!S39-'Rebasing adj LI'!T29)*T111)*T$19*T$125)</f>
        <v>0</v>
      </c>
      <c r="U39" s="11">
        <f>IF('KWh (Cumulative) LI'!U39=0,0,((('KWh (Monthly) ENTRY LI'!U39*0.5)+'KWh (Cumulative) LI'!T39-'Rebasing adj LI'!U29)*U111)*U$19*U$125)</f>
        <v>0</v>
      </c>
      <c r="V39" s="11">
        <f>IF('KWh (Cumulative) LI'!V39=0,0,((('KWh (Monthly) ENTRY LI'!V39*0.5)+'KWh (Cumulative) LI'!U39-'Rebasing adj LI'!V29)*V111)*V$19*V$125)</f>
        <v>0</v>
      </c>
      <c r="W39" s="11">
        <f>IF('KWh (Cumulative) LI'!W39=0,0,((('KWh (Monthly) ENTRY LI'!W39*0.5)+'KWh (Cumulative) LI'!V39-'Rebasing adj LI'!W29)*W111)*W$19*W$125)</f>
        <v>0</v>
      </c>
      <c r="X39" s="11">
        <f>IF('KWh (Cumulative) LI'!X39=0,0,((('KWh (Monthly) ENTRY LI'!X39*0.5)+'KWh (Cumulative) LI'!W39-'Rebasing adj LI'!X29)*X111)*X$19*X$125)</f>
        <v>0</v>
      </c>
      <c r="Y39" s="11">
        <f>IF('KWh (Cumulative) LI'!Y39=0,0,((('KWh (Monthly) ENTRY LI'!Y39*0.5)+'KWh (Cumulative) LI'!X39-'Rebasing adj LI'!Y29)*Y111)*Y$19*Y$125)</f>
        <v>7.9136700328892609</v>
      </c>
      <c r="Z39" s="11">
        <f>IF('KWh (Cumulative) LI'!Z39=0,0,((('KWh (Monthly) ENTRY LI'!Z39*0.5)+'KWh (Cumulative) LI'!Y39-'Rebasing adj LI'!Z29)*Z111)*Z$19*Z$125)</f>
        <v>58.239621882796712</v>
      </c>
      <c r="AA39" s="11">
        <f>IF('KWh (Cumulative) LI'!AA39=0,0,((('KWh (Monthly) ENTRY LI'!AA39*0.5)+'KWh (Cumulative) LI'!Z39-'Rebasing adj LI'!AA29)*AA111)*AA$19*AA$125)</f>
        <v>121.75180254745381</v>
      </c>
      <c r="AB39" s="11">
        <f>IF('KWh (Cumulative) LI'!AB39=0,0,((('KWh (Monthly) ENTRY LI'!AB39*0.5)+'KWh (Cumulative) LI'!AA39-'Rebasing adj LI'!AB29)*AB111)*AB$19*AB$125)</f>
        <v>465.87835421843209</v>
      </c>
      <c r="AC39" s="11">
        <f>IF('KWh (Cumulative) LI'!AC39=0,0,((('KWh (Monthly) ENTRY LI'!AC39*0.5)+'KWh (Cumulative) LI'!AB39-'Rebasing adj LI'!AC29)*AC111)*AC$19*AC$125)</f>
        <v>745.2761013573662</v>
      </c>
      <c r="AD39" s="11">
        <f>IF('KWh (Cumulative) LI'!AD39=0,0,((('KWh (Monthly) ENTRY LI'!AD39*0.5)+'KWh (Cumulative) LI'!AC39-'Rebasing adj LI'!AD29)*AD111)*AD$19*AD$125)</f>
        <v>748.63409730897558</v>
      </c>
      <c r="AE39" s="11">
        <f>IF('KWh (Cumulative) LI'!AE39=0,0,((('KWh (Monthly) ENTRY LI'!AE39*0.5)+'KWh (Cumulative) LI'!AD39-'Rebasing adj LI'!AE29)*AE111)*AE$19*AE$125)</f>
        <v>927.19077780513032</v>
      </c>
      <c r="AF39" s="11">
        <f>IF('KWh (Cumulative) LI'!AF39=0,0,((('KWh (Monthly) ENTRY LI'!AF39*0.5)+'KWh (Cumulative) LI'!AE39-'Rebasing adj LI'!AF29)*AF111)*AF$19*AF$125)</f>
        <v>1251.8276060215876</v>
      </c>
      <c r="AG39" s="11">
        <f>IF('KWh (Cumulative) LI'!AG39=0,0,((('KWh (Monthly) ENTRY LI'!AG39*0.5)+'KWh (Cumulative) LI'!AF39-'Rebasing adj LI'!AG29)*AG111)*AG$19*AG$125)</f>
        <v>2758.9960214438975</v>
      </c>
      <c r="AH39" s="11">
        <f>IF('KWh (Cumulative) LI'!AH39=0,0,((('KWh (Monthly) ENTRY LI'!AH39*0.5)+'KWh (Cumulative) LI'!AG39-'Rebasing adj LI'!AH29)*AH111)*AH$19*AH$125)</f>
        <v>2951.9264615201791</v>
      </c>
      <c r="AI39" s="11">
        <f>IF('KWh (Cumulative) LI'!AI39=0,0,((('KWh (Monthly) ENTRY LI'!AI39*0.5)+'KWh (Cumulative) LI'!AH39-'Rebasing adj LI'!AI29)*AI111)*AI$19*AI$125)</f>
        <v>3551.5165952009766</v>
      </c>
      <c r="AJ39" s="11">
        <f>IF('KWh (Cumulative) LI'!AJ39=0,0,((('KWh (Monthly) ENTRY LI'!AJ39*0.5)+'KWh (Cumulative) LI'!AI39-'Rebasing adj LI'!AJ29)*AJ111)*AJ$19*AJ$125)</f>
        <v>2894.9175492211784</v>
      </c>
      <c r="AK39" s="11">
        <f>IF('KWh (Cumulative) LI'!AK39=0,0,((('KWh (Monthly) ENTRY LI'!AK39*0.5)+'KWh (Cumulative) LI'!AJ39-'Rebasing adj LI'!AK29)*AK111)*AK$19*AK$125)</f>
        <v>3661.0213587247886</v>
      </c>
      <c r="AL39" s="11">
        <f>IF('KWh (Cumulative) LI'!AL39=0,0,((('KWh (Monthly) ENTRY LI'!AL39*0.5)+'KWh (Cumulative) LI'!AK39-'Rebasing adj LI'!AL29)*AL111)*AL$19*AL$125)</f>
        <v>4510.756009802325</v>
      </c>
      <c r="AM39" s="11">
        <f>IF('KWh (Cumulative) LI'!AM39=0,0,((('KWh (Monthly) ENTRY LI'!AM39*0.5)+'KWh (Cumulative) LI'!AL39-'Rebasing adj LI'!AM29)*AM111)*AM$19*AM$125)</f>
        <v>4638.520037903656</v>
      </c>
      <c r="AN39" s="11">
        <f>IF('KWh (Cumulative) LI'!AN39=0,0,((('KWh (Monthly) ENTRY LI'!AN39*0.5)+'KWh (Cumulative) LI'!AM39-'Rebasing adj LI'!AN29)*AN111)*AN$19*AN$125)</f>
        <v>4386.161596692923</v>
      </c>
      <c r="AO39" s="11">
        <f>IF('KWh (Cumulative) LI'!AO39=0,0,((('KWh (Monthly) ENTRY LI'!AO39*0.5)+'KWh (Cumulative) LI'!AN39-'Rebasing adj LI'!AO29)*AO111)*AO$19*AO$125)</f>
        <v>4730.7546758302524</v>
      </c>
      <c r="AP39" s="11">
        <f>IF('KWh (Cumulative) LI'!AP39=0,0,((('KWh (Monthly) ENTRY LI'!AP39*0.5)+'KWh (Cumulative) LI'!AO39-'Rebasing adj LI'!AP29)*AP111)*AP$19*AP$125)</f>
        <v>4776.7638788693712</v>
      </c>
      <c r="AQ39" s="11">
        <f>IF('KWh (Cumulative) LI'!AQ39=0,0,((('KWh (Monthly) ENTRY LI'!AQ39*0.5)+'KWh (Cumulative) LI'!AP39-'Rebasing adj LI'!AQ29)*AQ111)*AQ$19*AQ$125)</f>
        <v>5936.6168493604255</v>
      </c>
      <c r="AR39" s="11">
        <f>IF('KWh (Cumulative) LI'!AR39=0,0,((('KWh (Monthly) ENTRY LI'!AR39*0.5)+'KWh (Cumulative) LI'!AQ39-'Rebasing adj LI'!AR29)*AR111)*AR$19*AR$125)</f>
        <v>8364.9782335980199</v>
      </c>
      <c r="AS39" s="11">
        <f>IF('KWh (Cumulative) LI'!AS39=0,0,((('KWh (Monthly) ENTRY LI'!AS39*0.5)+'KWh (Cumulative) LI'!AR39-'Rebasing adj LI'!AS29)*AS111)*AS$19*AS$125)</f>
        <v>10804.737604352029</v>
      </c>
      <c r="AT39" s="11">
        <f>IF('KWh (Cumulative) LI'!AT39=0,0,((('KWh (Monthly) ENTRY LI'!AT39*0.5)+'KWh (Cumulative) LI'!AS39-'Rebasing adj LI'!AT29)*AT111)*AT$19*AT$125)</f>
        <v>8643.7153550308376</v>
      </c>
      <c r="AU39" s="11">
        <f>IF('KWh (Cumulative) LI'!AU39=0,0,((('KWh (Monthly) ENTRY LI'!AU39*0.5)+'KWh (Cumulative) LI'!AT39-'Rebasing adj LI'!AU29)*AU111)*AU$19*AU$125)</f>
        <v>10325.97732964794</v>
      </c>
      <c r="AV39" s="11">
        <f>IF('KWh (Cumulative) LI'!AV39=0,0,((('KWh (Monthly) ENTRY LI'!AV39*0.5)+'KWh (Cumulative) LI'!AU39-'Rebasing adj LI'!AV29)*AV111)*AV$19*AV$125)</f>
        <v>7040.116453857042</v>
      </c>
      <c r="AW39" s="11">
        <f>IF('KWh (Cumulative) LI'!AW39=0,0,((('KWh (Monthly) ENTRY LI'!AW39*0.5)+'KWh (Cumulative) LI'!AV39-'Rebasing adj LI'!AW29)*AW111)*AW$19*AW$125)</f>
        <v>6287.479878977897</v>
      </c>
      <c r="AX39" s="11">
        <f>IF('KWh (Cumulative) LI'!AX39=0,0,((('KWh (Monthly) ENTRY LI'!AX39*0.5)+'KWh (Cumulative) LI'!AW39-'Rebasing adj LI'!AX29)*AX111)*AX$19*AX$125)</f>
        <v>6566.6395042050708</v>
      </c>
      <c r="AY39" s="11">
        <f>IF('KWh (Cumulative) LI'!AY39=0,0,((('KWh (Monthly) ENTRY LI'!AY39*0.5)+'KWh (Cumulative) LI'!AX39-'Rebasing adj LI'!AY29)*AY111)*AY$19*AY$125)</f>
        <v>6744.3598272792215</v>
      </c>
      <c r="AZ39" s="11">
        <f>IF('KWh (Cumulative) LI'!AZ39=0,0,((('KWh (Monthly) ENTRY LI'!AZ39*0.5)+'KWh (Cumulative) LI'!AY39-'Rebasing adj LI'!AZ29)*AZ111)*AZ$19*AZ$125)</f>
        <v>5197.6041949056244</v>
      </c>
      <c r="BA39" s="11">
        <f>IF('KWh (Cumulative) LI'!BA39=0,0,((('KWh (Monthly) ENTRY LI'!BA39*0.5)+'KWh (Cumulative) LI'!AZ39-'Rebasing adj LI'!BA29)*BA111)*BA$19*BA$125)</f>
        <v>4730.7546758302524</v>
      </c>
      <c r="BB39" s="11">
        <f>IF('KWh (Cumulative) LI'!BB39=0,0,((('KWh (Monthly) ENTRY LI'!BB39*0.5)+'KWh (Cumulative) LI'!BA39-'Rebasing adj LI'!BB29)*BB111)*BB$19*BB$125)</f>
        <v>0</v>
      </c>
      <c r="BC39" s="11">
        <f>IF('KWh (Cumulative) LI'!BC39=0,0,((('KWh (Monthly) ENTRY LI'!BC39*0.5)+'KWh (Cumulative) LI'!BB39-'Rebasing adj LI'!BC29)*BC111)*BC$19*BC$125)</f>
        <v>0</v>
      </c>
      <c r="BD39" s="11">
        <f>IF('KWh (Cumulative) LI'!BD39=0,0,((('KWh (Monthly) ENTRY LI'!BD39*0.5)+'KWh (Cumulative) LI'!BC39-'Rebasing adj LI'!BD29)*BD111)*BD$19*BD$125)</f>
        <v>0</v>
      </c>
      <c r="BE39" s="11">
        <f>IF('KWh (Cumulative) LI'!BE39=0,0,((('KWh (Monthly) ENTRY LI'!BE39*0.5)+'KWh (Cumulative) LI'!BD39-'Rebasing adj LI'!BE29)*BE111)*BE$19*BE$125)</f>
        <v>0</v>
      </c>
      <c r="BF39" s="11">
        <f>IF('KWh (Cumulative) LI'!BF39=0,0,((('KWh (Monthly) ENTRY LI'!BF39*0.5)+'KWh (Cumulative) LI'!BE39-'Rebasing adj LI'!BF29)*BF111)*BF$19*BF$125)</f>
        <v>0</v>
      </c>
      <c r="BG39" s="11">
        <f>IF('KWh (Cumulative) LI'!BG39=0,0,((('KWh (Monthly) ENTRY LI'!BG39*0.5)+'KWh (Cumulative) LI'!BF39-'Rebasing adj LI'!BG29)*BG111)*BG$19*BG$125)</f>
        <v>0</v>
      </c>
      <c r="BH39" s="11">
        <f>IF('KWh (Cumulative) LI'!BH39=0,0,((('KWh (Monthly) ENTRY LI'!BH39*0.5)+'KWh (Cumulative) LI'!BG39-'Rebasing adj LI'!BH29)*BH111)*BH$19*BH$125)</f>
        <v>0</v>
      </c>
      <c r="BI39" s="11">
        <f>IF('KWh (Cumulative) LI'!BI39=0,0,((('KWh (Monthly) ENTRY LI'!BI39*0.5)+'KWh (Cumulative) LI'!BH39-'Rebasing adj LI'!BI29)*BI111)*BI$19*BI$125)</f>
        <v>0</v>
      </c>
      <c r="BJ39" s="11">
        <f>IF('KWh (Cumulative) LI'!BJ39=0,0,((('KWh (Monthly) ENTRY LI'!BJ39*0.5)+'KWh (Cumulative) LI'!BI39-'Rebasing adj LI'!BJ29)*BJ111)*BJ$19*BJ$125)</f>
        <v>0</v>
      </c>
      <c r="BK39" s="11">
        <f>IF('KWh (Cumulative) LI'!BK39=0,0,((('KWh (Monthly) ENTRY LI'!BK39*0.5)+'KWh (Cumulative) LI'!BJ39-'Rebasing adj LI'!BK29)*BK111)*BK$19*BK$125)</f>
        <v>0</v>
      </c>
      <c r="BL39" s="11">
        <f>IF('KWh (Cumulative) LI'!BL39=0,0,((('KWh (Monthly) ENTRY LI'!BL39*0.5)+'KWh (Cumulative) LI'!BK39-'Rebasing adj LI'!BL29)*BL111)*BL$19*BL$125)</f>
        <v>0</v>
      </c>
      <c r="BM39" s="11">
        <f>IF('KWh (Cumulative) LI'!BM39=0,0,((('KWh (Monthly) ENTRY LI'!BM39*0.5)+'KWh (Cumulative) LI'!BL39-'Rebasing adj LI'!BM29)*BM111)*BM$19*BM$125)</f>
        <v>0</v>
      </c>
      <c r="BN39" s="11">
        <f>IF('KWh (Cumulative) LI'!BN39=0,0,((('KWh (Monthly) ENTRY LI'!BN39*0.5)+'KWh (Cumulative) LI'!BM39-'Rebasing adj LI'!BN29)*BN111)*BN$19*BN$125)</f>
        <v>0</v>
      </c>
      <c r="BO39" s="11">
        <f>IF('KWh (Cumulative) LI'!BO39=0,0,((('KWh (Monthly) ENTRY LI'!BO39*0.5)+'KWh (Cumulative) LI'!BN39-'Rebasing adj LI'!BO29)*BO111)*BO$19*BO$125)</f>
        <v>0</v>
      </c>
      <c r="BP39" s="11">
        <f>IF('KWh (Cumulative) LI'!BP39=0,0,((('KWh (Monthly) ENTRY LI'!BP39*0.5)+'KWh (Cumulative) LI'!BO39-'Rebasing adj LI'!BP29)*BP111)*BP$19*BP$125)</f>
        <v>0</v>
      </c>
      <c r="BQ39" s="11">
        <f>IF('KWh (Cumulative) LI'!BQ39=0,0,((('KWh (Monthly) ENTRY LI'!BQ39*0.5)+'KWh (Cumulative) LI'!BP39-'Rebasing adj LI'!BQ29)*BQ111)*BQ$19*BQ$125)</f>
        <v>0</v>
      </c>
      <c r="BR39" s="11">
        <f>IF('KWh (Cumulative) LI'!BR39=0,0,((('KWh (Monthly) ENTRY LI'!BR39*0.5)+'KWh (Cumulative) LI'!BQ39-'Rebasing adj LI'!BR29)*BR111)*BR$19*BR$125)</f>
        <v>0</v>
      </c>
      <c r="BS39" s="11">
        <f>IF('KWh (Cumulative) LI'!BS39=0,0,((('KWh (Monthly) ENTRY LI'!BS39*0.5)+'KWh (Cumulative) LI'!BR39-'Rebasing adj LI'!BS29)*BS111)*BS$19*BS$125)</f>
        <v>0</v>
      </c>
      <c r="BT39" s="11">
        <f>IF('KWh (Cumulative) LI'!BT39=0,0,((('KWh (Monthly) ENTRY LI'!BT39*0.5)+'KWh (Cumulative) LI'!BS39-'Rebasing adj LI'!BT29)*BT111)*BT$19*BT$125)</f>
        <v>0</v>
      </c>
      <c r="BU39" s="11">
        <f>IF('KWh (Cumulative) LI'!BU39=0,0,((('KWh (Monthly) ENTRY LI'!BU39*0.5)+'KWh (Cumulative) LI'!BT39-'Rebasing adj LI'!BU29)*BU111)*BU$19*BU$125)</f>
        <v>0</v>
      </c>
      <c r="BV39" s="11">
        <f>IF('KWh (Cumulative) LI'!BV39=0,0,((('KWh (Monthly) ENTRY LI'!BV39*0.5)+'KWh (Cumulative) LI'!BU39-'Rebasing adj LI'!BV29)*BV111)*BV$19*BV$125)</f>
        <v>0</v>
      </c>
      <c r="BW39" s="11">
        <f>IF('KWh (Cumulative) LI'!BW39=0,0,((('KWh (Monthly) ENTRY LI'!BW39*0.5)+'KWh (Cumulative) LI'!BV39-'Rebasing adj LI'!BW29)*BW111)*BW$19*BW$125)</f>
        <v>0</v>
      </c>
      <c r="BX39" s="11">
        <f>IF('KWh (Cumulative) LI'!BX39=0,0,((('KWh (Monthly) ENTRY LI'!BX39*0.5)+'KWh (Cumulative) LI'!BW39-'Rebasing adj LI'!BX29)*BX111)*BX$19*BX$125)</f>
        <v>0</v>
      </c>
      <c r="BY39" s="11">
        <f>IF('KWh (Cumulative) LI'!BY39=0,0,((('KWh (Monthly) ENTRY LI'!BY39*0.5)+'KWh (Cumulative) LI'!BX39-'Rebasing adj LI'!BY29)*BY111)*BY$19*BY$125)</f>
        <v>0</v>
      </c>
      <c r="BZ39" s="11">
        <f>IF('KWh (Cumulative) LI'!BZ39=0,0,((('KWh (Monthly) ENTRY LI'!BZ39*0.5)+'KWh (Cumulative) LI'!BY39-'Rebasing adj LI'!BZ29)*BZ111)*BZ$19*BZ$125)</f>
        <v>0</v>
      </c>
      <c r="CA39" s="11">
        <f>IF('KWh (Cumulative) LI'!CA39=0,0,((('KWh (Monthly) ENTRY LI'!CA39*0.5)+'KWh (Cumulative) LI'!BZ39-'Rebasing adj LI'!CA29)*CA111)*CA$19*CA$125)</f>
        <v>0</v>
      </c>
      <c r="CB39" s="11">
        <f>IF('KWh (Cumulative) LI'!CB39=0,0,((('KWh (Monthly) ENTRY LI'!CB39*0.5)+'KWh (Cumulative) LI'!CA39-'Rebasing adj LI'!CB29)*CB111)*CB$19*CB$125)</f>
        <v>0</v>
      </c>
      <c r="CC39" s="11">
        <f>IF('KWh (Cumulative) LI'!CC39=0,0,((('KWh (Monthly) ENTRY LI'!CC39*0.5)+'KWh (Cumulative) LI'!CB39-'Rebasing adj LI'!CC29)*CC111)*CC$19*CC$125)</f>
        <v>0</v>
      </c>
      <c r="CD39" s="11">
        <f>IF('KWh (Cumulative) LI'!CD39=0,0,((('KWh (Monthly) ENTRY LI'!CD39*0.5)+'KWh (Cumulative) LI'!CC39-'Rebasing adj LI'!CD29)*CD111)*CD$19*CD$125)</f>
        <v>0</v>
      </c>
      <c r="CE39" s="11">
        <f>IF('KWh (Cumulative) LI'!CE39=0,0,((('KWh (Monthly) ENTRY LI'!CE39*0.5)+'KWh (Cumulative) LI'!CD39-'Rebasing adj LI'!CE29)*CE111)*CE$19*CE$125)</f>
        <v>0</v>
      </c>
      <c r="CF39" s="11">
        <f>IF('KWh (Cumulative) LI'!CF39=0,0,((('KWh (Monthly) ENTRY LI'!CF39*0.5)+'KWh (Cumulative) LI'!CE39-'Rebasing adj LI'!CF29)*CF111)*CF$19*CF$125)</f>
        <v>0</v>
      </c>
      <c r="CG39" s="11">
        <f>IF('KWh (Cumulative) LI'!CG39=0,0,((('KWh (Monthly) ENTRY LI'!CG39*0.5)+'KWh (Cumulative) LI'!CF39-'Rebasing adj LI'!CG29)*CG111)*CG$19*CG$125)</f>
        <v>0</v>
      </c>
      <c r="CH39" s="11">
        <f>IF('KWh (Cumulative) LI'!CH39=0,0,((('KWh (Monthly) ENTRY LI'!CH39*0.5)+'KWh (Cumulative) LI'!CG39-'Rebasing adj LI'!CH29)*CH111)*CH$19*CH$125)</f>
        <v>0</v>
      </c>
      <c r="CI39" s="11">
        <f>IF('KWh (Cumulative) LI'!CI39=0,0,((('KWh (Monthly) ENTRY LI'!CI39*0.5)+'KWh (Cumulative) LI'!CH39-'Rebasing adj LI'!CI29)*CI111)*CI$19*CI$125)</f>
        <v>0</v>
      </c>
      <c r="CJ39" s="11">
        <f>IF('KWh (Cumulative) LI'!CJ39=0,0,((('KWh (Monthly) ENTRY LI'!CJ39*0.5)+'KWh (Cumulative) LI'!CI39-'Rebasing adj LI'!CJ29)*CJ111)*CJ$19*CJ$125)</f>
        <v>0</v>
      </c>
    </row>
    <row r="40" spans="1:88" x14ac:dyDescent="0.25">
      <c r="A40" s="241"/>
      <c r="B40" s="37" t="s">
        <v>12</v>
      </c>
      <c r="C40" s="11">
        <f>IF('KWh (Cumulative) LI'!C40=0,0,((('KWh (Monthly) ENTRY LI'!C40*0.5)-'Rebasing adj LI'!C30)*C112)*C$19*C$125)</f>
        <v>0</v>
      </c>
      <c r="D40" s="11">
        <f>IF('KWh (Cumulative) LI'!D40=0,0,((('KWh (Monthly) ENTRY LI'!D40*0.5)+'KWh (Cumulative) LI'!C40-'Rebasing adj LI'!D30)*D112)*D$19*D$125)</f>
        <v>0</v>
      </c>
      <c r="E40" s="11">
        <f>IF('KWh (Cumulative) LI'!E40=0,0,((('KWh (Monthly) ENTRY LI'!E40*0.5)+'KWh (Cumulative) LI'!D40-'Rebasing adj LI'!E30)*E112)*E$19*E$125)</f>
        <v>0</v>
      </c>
      <c r="F40" s="11">
        <f>IF('KWh (Cumulative) LI'!F40=0,0,((('KWh (Monthly) ENTRY LI'!F40*0.5)+'KWh (Cumulative) LI'!E40-'Rebasing adj LI'!F30)*F112)*F$19*F$125)</f>
        <v>0</v>
      </c>
      <c r="G40" s="11">
        <f>IF('KWh (Cumulative) LI'!G40=0,0,((('KWh (Monthly) ENTRY LI'!G40*0.5)+'KWh (Cumulative) LI'!F40-'Rebasing adj LI'!G30)*G112)*G$19*G$125)</f>
        <v>0</v>
      </c>
      <c r="H40" s="11">
        <f>IF('KWh (Cumulative) LI'!H40=0,0,((('KWh (Monthly) ENTRY LI'!H40*0.5)+'KWh (Cumulative) LI'!G40-'Rebasing adj LI'!H30)*H112)*H$19*H$125)</f>
        <v>0</v>
      </c>
      <c r="I40" s="11">
        <f>IF('KWh (Cumulative) LI'!I40=0,0,((('KWh (Monthly) ENTRY LI'!I40*0.5)+'KWh (Cumulative) LI'!H40-'Rebasing adj LI'!I30)*I112)*I$19*I$125)</f>
        <v>0</v>
      </c>
      <c r="J40" s="11">
        <f>IF('KWh (Cumulative) LI'!J40=0,0,((('KWh (Monthly) ENTRY LI'!J40*0.5)+'KWh (Cumulative) LI'!I40-'Rebasing adj LI'!J30)*J112)*J$19*J$125)</f>
        <v>0</v>
      </c>
      <c r="K40" s="11">
        <f>IF('KWh (Cumulative) LI'!K40=0,0,((('KWh (Monthly) ENTRY LI'!K40*0.5)+'KWh (Cumulative) LI'!J40-'Rebasing adj LI'!K30)*K112)*K$19*K$125)</f>
        <v>0</v>
      </c>
      <c r="L40" s="11">
        <f>IF('KWh (Cumulative) LI'!L40=0,0,((('KWh (Monthly) ENTRY LI'!L40*0.5)+'KWh (Cumulative) LI'!K40-'Rebasing adj LI'!L30)*L112)*L$19*L$125)</f>
        <v>0</v>
      </c>
      <c r="M40" s="11">
        <f>IF('KWh (Cumulative) LI'!M40=0,0,((('KWh (Monthly) ENTRY LI'!M40*0.5)+'KWh (Cumulative) LI'!L40-'Rebasing adj LI'!M30)*M112)*M$19*M$125)</f>
        <v>0</v>
      </c>
      <c r="N40" s="11">
        <f>IF('KWh (Cumulative) LI'!N40=0,0,((('KWh (Monthly) ENTRY LI'!N40*0.5)+'KWh (Cumulative) LI'!M40-'Rebasing adj LI'!N30)*N112)*N$19*N$125)</f>
        <v>0</v>
      </c>
      <c r="O40" s="11">
        <f>IF('KWh (Cumulative) LI'!O40=0,0,((('KWh (Monthly) ENTRY LI'!O40*0.5)+'KWh (Cumulative) LI'!N40-'Rebasing adj LI'!O30)*O112)*O$19*O$125)</f>
        <v>0</v>
      </c>
      <c r="P40" s="11">
        <f>IF('KWh (Cumulative) LI'!P40=0,0,((('KWh (Monthly) ENTRY LI'!P40*0.5)+'KWh (Cumulative) LI'!O40-'Rebasing adj LI'!P30)*P112)*P$19*P$125)</f>
        <v>0</v>
      </c>
      <c r="Q40" s="11">
        <f>IF('KWh (Cumulative) LI'!Q40=0,0,((('KWh (Monthly) ENTRY LI'!Q40*0.5)+'KWh (Cumulative) LI'!P40-'Rebasing adj LI'!Q30)*Q112)*Q$19*Q$125)</f>
        <v>0</v>
      </c>
      <c r="R40" s="11">
        <f>IF('KWh (Cumulative) LI'!R40=0,0,((('KWh (Monthly) ENTRY LI'!R40*0.5)+'KWh (Cumulative) LI'!Q40-'Rebasing adj LI'!R30)*R112)*R$19*R$125)</f>
        <v>0</v>
      </c>
      <c r="S40" s="11">
        <f>IF('KWh (Cumulative) LI'!S40=0,0,((('KWh (Monthly) ENTRY LI'!S40*0.5)+'KWh (Cumulative) LI'!R40-'Rebasing adj LI'!S30)*S112)*S$19*S$125)</f>
        <v>0</v>
      </c>
      <c r="T40" s="11">
        <f>IF('KWh (Cumulative) LI'!T40=0,0,((('KWh (Monthly) ENTRY LI'!T40*0.5)+'KWh (Cumulative) LI'!S40-'Rebasing adj LI'!T30)*T112)*T$19*T$125)</f>
        <v>0</v>
      </c>
      <c r="U40" s="11">
        <f>IF('KWh (Cumulative) LI'!U40=0,0,((('KWh (Monthly) ENTRY LI'!U40*0.5)+'KWh (Cumulative) LI'!T40-'Rebasing adj LI'!U30)*U112)*U$19*U$125)</f>
        <v>0</v>
      </c>
      <c r="V40" s="11">
        <f>IF('KWh (Cumulative) LI'!V40=0,0,((('KWh (Monthly) ENTRY LI'!V40*0.5)+'KWh (Cumulative) LI'!U40-'Rebasing adj LI'!V30)*V112)*V$19*V$125)</f>
        <v>0</v>
      </c>
      <c r="W40" s="11">
        <f>IF('KWh (Cumulative) LI'!W40=0,0,((('KWh (Monthly) ENTRY LI'!W40*0.5)+'KWh (Cumulative) LI'!V40-'Rebasing adj LI'!W30)*W112)*W$19*W$125)</f>
        <v>0</v>
      </c>
      <c r="X40" s="11">
        <f>IF('KWh (Cumulative) LI'!X40=0,0,((('KWh (Monthly) ENTRY LI'!X40*0.5)+'KWh (Cumulative) LI'!W40-'Rebasing adj LI'!X30)*X112)*X$19*X$125)</f>
        <v>0</v>
      </c>
      <c r="Y40" s="11">
        <f>IF('KWh (Cumulative) LI'!Y40=0,0,((('KWh (Monthly) ENTRY LI'!Y40*0.5)+'KWh (Cumulative) LI'!X40-'Rebasing adj LI'!Y30)*Y112)*Y$19*Y$125)</f>
        <v>0</v>
      </c>
      <c r="Z40" s="11">
        <f>IF('KWh (Cumulative) LI'!Z40=0,0,((('KWh (Monthly) ENTRY LI'!Z40*0.5)+'KWh (Cumulative) LI'!Y40-'Rebasing adj LI'!Z30)*Z112)*Z$19*Z$125)</f>
        <v>0</v>
      </c>
      <c r="AA40" s="11">
        <f>IF('KWh (Cumulative) LI'!AA40=0,0,((('KWh (Monthly) ENTRY LI'!AA40*0.5)+'KWh (Cumulative) LI'!Z40-'Rebasing adj LI'!AA30)*AA112)*AA$19*AA$125)</f>
        <v>0</v>
      </c>
      <c r="AB40" s="11">
        <f>IF('KWh (Cumulative) LI'!AB40=0,0,((('KWh (Monthly) ENTRY LI'!AB40*0.5)+'KWh (Cumulative) LI'!AA40-'Rebasing adj LI'!AB30)*AB112)*AB$19*AB$125)</f>
        <v>0</v>
      </c>
      <c r="AC40" s="11">
        <f>IF('KWh (Cumulative) LI'!AC40=0,0,((('KWh (Monthly) ENTRY LI'!AC40*0.5)+'KWh (Cumulative) LI'!AB40-'Rebasing adj LI'!AC30)*AC112)*AC$19*AC$125)</f>
        <v>0</v>
      </c>
      <c r="AD40" s="11">
        <f>IF('KWh (Cumulative) LI'!AD40=0,0,((('KWh (Monthly) ENTRY LI'!AD40*0.5)+'KWh (Cumulative) LI'!AC40-'Rebasing adj LI'!AD30)*AD112)*AD$19*AD$125)</f>
        <v>0</v>
      </c>
      <c r="AE40" s="11">
        <f>IF('KWh (Cumulative) LI'!AE40=0,0,((('KWh (Monthly) ENTRY LI'!AE40*0.5)+'KWh (Cumulative) LI'!AD40-'Rebasing adj LI'!AE30)*AE112)*AE$19*AE$125)</f>
        <v>0</v>
      </c>
      <c r="AF40" s="11">
        <f>IF('KWh (Cumulative) LI'!AF40=0,0,((('KWh (Monthly) ENTRY LI'!AF40*0.5)+'KWh (Cumulative) LI'!AE40-'Rebasing adj LI'!AF30)*AF112)*AF$19*AF$125)</f>
        <v>0</v>
      </c>
      <c r="AG40" s="11">
        <f>IF('KWh (Cumulative) LI'!AG40=0,0,((('KWh (Monthly) ENTRY LI'!AG40*0.5)+'KWh (Cumulative) LI'!AF40-'Rebasing adj LI'!AG30)*AG112)*AG$19*AG$125)</f>
        <v>0</v>
      </c>
      <c r="AH40" s="11">
        <f>IF('KWh (Cumulative) LI'!AH40=0,0,((('KWh (Monthly) ENTRY LI'!AH40*0.5)+'KWh (Cumulative) LI'!AG40-'Rebasing adj LI'!AH30)*AH112)*AH$19*AH$125)</f>
        <v>0</v>
      </c>
      <c r="AI40" s="11">
        <f>IF('KWh (Cumulative) LI'!AI40=0,0,((('KWh (Monthly) ENTRY LI'!AI40*0.5)+'KWh (Cumulative) LI'!AH40-'Rebasing adj LI'!AI30)*AI112)*AI$19*AI$125)</f>
        <v>0</v>
      </c>
      <c r="AJ40" s="11">
        <f>IF('KWh (Cumulative) LI'!AJ40=0,0,((('KWh (Monthly) ENTRY LI'!AJ40*0.5)+'KWh (Cumulative) LI'!AI40-'Rebasing adj LI'!AJ30)*AJ112)*AJ$19*AJ$125)</f>
        <v>0</v>
      </c>
      <c r="AK40" s="11">
        <f>IF('KWh (Cumulative) LI'!AK40=0,0,((('KWh (Monthly) ENTRY LI'!AK40*0.5)+'KWh (Cumulative) LI'!AJ40-'Rebasing adj LI'!AK30)*AK112)*AK$19*AK$125)</f>
        <v>0</v>
      </c>
      <c r="AL40" s="11">
        <f>IF('KWh (Cumulative) LI'!AL40=0,0,((('KWh (Monthly) ENTRY LI'!AL40*0.5)+'KWh (Cumulative) LI'!AK40-'Rebasing adj LI'!AL30)*AL112)*AL$19*AL$125)</f>
        <v>0</v>
      </c>
      <c r="AM40" s="11">
        <f>IF('KWh (Cumulative) LI'!AM40=0,0,((('KWh (Monthly) ENTRY LI'!AM40*0.5)+'KWh (Cumulative) LI'!AL40-'Rebasing adj LI'!AM30)*AM112)*AM$19*AM$125)</f>
        <v>0</v>
      </c>
      <c r="AN40" s="11">
        <f>IF('KWh (Cumulative) LI'!AN40=0,0,((('KWh (Monthly) ENTRY LI'!AN40*0.5)+'KWh (Cumulative) LI'!AM40-'Rebasing adj LI'!AN30)*AN112)*AN$19*AN$125)</f>
        <v>0</v>
      </c>
      <c r="AO40" s="11">
        <f>IF('KWh (Cumulative) LI'!AO40=0,0,((('KWh (Monthly) ENTRY LI'!AO40*0.5)+'KWh (Cumulative) LI'!AN40-'Rebasing adj LI'!AO30)*AO112)*AO$19*AO$125)</f>
        <v>0</v>
      </c>
      <c r="AP40" s="11">
        <f>IF('KWh (Cumulative) LI'!AP40=0,0,((('KWh (Monthly) ENTRY LI'!AP40*0.5)+'KWh (Cumulative) LI'!AO40-'Rebasing adj LI'!AP30)*AP112)*AP$19*AP$125)</f>
        <v>0</v>
      </c>
      <c r="AQ40" s="11">
        <f>IF('KWh (Cumulative) LI'!AQ40=0,0,((('KWh (Monthly) ENTRY LI'!AQ40*0.5)+'KWh (Cumulative) LI'!AP40-'Rebasing adj LI'!AQ30)*AQ112)*AQ$19*AQ$125)</f>
        <v>0</v>
      </c>
      <c r="AR40" s="11">
        <f>IF('KWh (Cumulative) LI'!AR40=0,0,((('KWh (Monthly) ENTRY LI'!AR40*0.5)+'KWh (Cumulative) LI'!AQ40-'Rebasing adj LI'!AR30)*AR112)*AR$19*AR$125)</f>
        <v>0</v>
      </c>
      <c r="AS40" s="11">
        <f>IF('KWh (Cumulative) LI'!AS40=0,0,((('KWh (Monthly) ENTRY LI'!AS40*0.5)+'KWh (Cumulative) LI'!AR40-'Rebasing adj LI'!AS30)*AS112)*AS$19*AS$125)</f>
        <v>0</v>
      </c>
      <c r="AT40" s="11">
        <f>IF('KWh (Cumulative) LI'!AT40=0,0,((('KWh (Monthly) ENTRY LI'!AT40*0.5)+'KWh (Cumulative) LI'!AS40-'Rebasing adj LI'!AT30)*AT112)*AT$19*AT$125)</f>
        <v>0</v>
      </c>
      <c r="AU40" s="11">
        <f>IF('KWh (Cumulative) LI'!AU40=0,0,((('KWh (Monthly) ENTRY LI'!AU40*0.5)+'KWh (Cumulative) LI'!AT40-'Rebasing adj LI'!AU30)*AU112)*AU$19*AU$125)</f>
        <v>0</v>
      </c>
      <c r="AV40" s="11">
        <f>IF('KWh (Cumulative) LI'!AV40=0,0,((('KWh (Monthly) ENTRY LI'!AV40*0.5)+'KWh (Cumulative) LI'!AU40-'Rebasing adj LI'!AV30)*AV112)*AV$19*AV$125)</f>
        <v>0</v>
      </c>
      <c r="AW40" s="11">
        <f>IF('KWh (Cumulative) LI'!AW40=0,0,((('KWh (Monthly) ENTRY LI'!AW40*0.5)+'KWh (Cumulative) LI'!AV40-'Rebasing adj LI'!AW30)*AW112)*AW$19*AW$125)</f>
        <v>0</v>
      </c>
      <c r="AX40" s="11">
        <f>IF('KWh (Cumulative) LI'!AX40=0,0,((('KWh (Monthly) ENTRY LI'!AX40*0.5)+'KWh (Cumulative) LI'!AW40-'Rebasing adj LI'!AX30)*AX112)*AX$19*AX$125)</f>
        <v>0</v>
      </c>
      <c r="AY40" s="11">
        <f>IF('KWh (Cumulative) LI'!AY40=0,0,((('KWh (Monthly) ENTRY LI'!AY40*0.5)+'KWh (Cumulative) LI'!AX40-'Rebasing adj LI'!AY30)*AY112)*AY$19*AY$125)</f>
        <v>0</v>
      </c>
      <c r="AZ40" s="11">
        <f>IF('KWh (Cumulative) LI'!AZ40=0,0,((('KWh (Monthly) ENTRY LI'!AZ40*0.5)+'KWh (Cumulative) LI'!AY40-'Rebasing adj LI'!AZ30)*AZ112)*AZ$19*AZ$125)</f>
        <v>0</v>
      </c>
      <c r="BA40" s="11">
        <f>IF('KWh (Cumulative) LI'!BA40=0,0,((('KWh (Monthly) ENTRY LI'!BA40*0.5)+'KWh (Cumulative) LI'!AZ40-'Rebasing adj LI'!BA30)*BA112)*BA$19*BA$125)</f>
        <v>0</v>
      </c>
      <c r="BB40" s="11">
        <f>IF('KWh (Cumulative) LI'!BB40=0,0,((('KWh (Monthly) ENTRY LI'!BB40*0.5)+'KWh (Cumulative) LI'!BA40-'Rebasing adj LI'!BB30)*BB112)*BB$19*BB$125)</f>
        <v>0</v>
      </c>
      <c r="BC40" s="11">
        <f>IF('KWh (Cumulative) LI'!BC40=0,0,((('KWh (Monthly) ENTRY LI'!BC40*0.5)+'KWh (Cumulative) LI'!BB40-'Rebasing adj LI'!BC30)*BC112)*BC$19*BC$125)</f>
        <v>0</v>
      </c>
      <c r="BD40" s="11">
        <f>IF('KWh (Cumulative) LI'!BD40=0,0,((('KWh (Monthly) ENTRY LI'!BD40*0.5)+'KWh (Cumulative) LI'!BC40-'Rebasing adj LI'!BD30)*BD112)*BD$19*BD$125)</f>
        <v>0</v>
      </c>
      <c r="BE40" s="11">
        <f>IF('KWh (Cumulative) LI'!BE40=0,0,((('KWh (Monthly) ENTRY LI'!BE40*0.5)+'KWh (Cumulative) LI'!BD40-'Rebasing adj LI'!BE30)*BE112)*BE$19*BE$125)</f>
        <v>0</v>
      </c>
      <c r="BF40" s="11">
        <f>IF('KWh (Cumulative) LI'!BF40=0,0,((('KWh (Monthly) ENTRY LI'!BF40*0.5)+'KWh (Cumulative) LI'!BE40-'Rebasing adj LI'!BF30)*BF112)*BF$19*BF$125)</f>
        <v>0</v>
      </c>
      <c r="BG40" s="11">
        <f>IF('KWh (Cumulative) LI'!BG40=0,0,((('KWh (Monthly) ENTRY LI'!BG40*0.5)+'KWh (Cumulative) LI'!BF40-'Rebasing adj LI'!BG30)*BG112)*BG$19*BG$125)</f>
        <v>0</v>
      </c>
      <c r="BH40" s="11">
        <f>IF('KWh (Cumulative) LI'!BH40=0,0,((('KWh (Monthly) ENTRY LI'!BH40*0.5)+'KWh (Cumulative) LI'!BG40-'Rebasing adj LI'!BH30)*BH112)*BH$19*BH$125)</f>
        <v>0</v>
      </c>
      <c r="BI40" s="11">
        <f>IF('KWh (Cumulative) LI'!BI40=0,0,((('KWh (Monthly) ENTRY LI'!BI40*0.5)+'KWh (Cumulative) LI'!BH40-'Rebasing adj LI'!BI30)*BI112)*BI$19*BI$125)</f>
        <v>0</v>
      </c>
      <c r="BJ40" s="11">
        <f>IF('KWh (Cumulative) LI'!BJ40=0,0,((('KWh (Monthly) ENTRY LI'!BJ40*0.5)+'KWh (Cumulative) LI'!BI40-'Rebasing adj LI'!BJ30)*BJ112)*BJ$19*BJ$125)</f>
        <v>0</v>
      </c>
      <c r="BK40" s="11">
        <f>IF('KWh (Cumulative) LI'!BK40=0,0,((('KWh (Monthly) ENTRY LI'!BK40*0.5)+'KWh (Cumulative) LI'!BJ40-'Rebasing adj LI'!BK30)*BK112)*BK$19*BK$125)</f>
        <v>0</v>
      </c>
      <c r="BL40" s="11">
        <f>IF('KWh (Cumulative) LI'!BL40=0,0,((('KWh (Monthly) ENTRY LI'!BL40*0.5)+'KWh (Cumulative) LI'!BK40-'Rebasing adj LI'!BL30)*BL112)*BL$19*BL$125)</f>
        <v>0</v>
      </c>
      <c r="BM40" s="11">
        <f>IF('KWh (Cumulative) LI'!BM40=0,0,((('KWh (Monthly) ENTRY LI'!BM40*0.5)+'KWh (Cumulative) LI'!BL40-'Rebasing adj LI'!BM30)*BM112)*BM$19*BM$125)</f>
        <v>0</v>
      </c>
      <c r="BN40" s="11">
        <f>IF('KWh (Cumulative) LI'!BN40=0,0,((('KWh (Monthly) ENTRY LI'!BN40*0.5)+'KWh (Cumulative) LI'!BM40-'Rebasing adj LI'!BN30)*BN112)*BN$19*BN$125)</f>
        <v>0</v>
      </c>
      <c r="BO40" s="11">
        <f>IF('KWh (Cumulative) LI'!BO40=0,0,((('KWh (Monthly) ENTRY LI'!BO40*0.5)+'KWh (Cumulative) LI'!BN40-'Rebasing adj LI'!BO30)*BO112)*BO$19*BO$125)</f>
        <v>0</v>
      </c>
      <c r="BP40" s="11">
        <f>IF('KWh (Cumulative) LI'!BP40=0,0,((('KWh (Monthly) ENTRY LI'!BP40*0.5)+'KWh (Cumulative) LI'!BO40-'Rebasing adj LI'!BP30)*BP112)*BP$19*BP$125)</f>
        <v>0</v>
      </c>
      <c r="BQ40" s="11">
        <f>IF('KWh (Cumulative) LI'!BQ40=0,0,((('KWh (Monthly) ENTRY LI'!BQ40*0.5)+'KWh (Cumulative) LI'!BP40-'Rebasing adj LI'!BQ30)*BQ112)*BQ$19*BQ$125)</f>
        <v>0</v>
      </c>
      <c r="BR40" s="11">
        <f>IF('KWh (Cumulative) LI'!BR40=0,0,((('KWh (Monthly) ENTRY LI'!BR40*0.5)+'KWh (Cumulative) LI'!BQ40-'Rebasing adj LI'!BR30)*BR112)*BR$19*BR$125)</f>
        <v>0</v>
      </c>
      <c r="BS40" s="11">
        <f>IF('KWh (Cumulative) LI'!BS40=0,0,((('KWh (Monthly) ENTRY LI'!BS40*0.5)+'KWh (Cumulative) LI'!BR40-'Rebasing adj LI'!BS30)*BS112)*BS$19*BS$125)</f>
        <v>0</v>
      </c>
      <c r="BT40" s="11">
        <f>IF('KWh (Cumulative) LI'!BT40=0,0,((('KWh (Monthly) ENTRY LI'!BT40*0.5)+'KWh (Cumulative) LI'!BS40-'Rebasing adj LI'!BT30)*BT112)*BT$19*BT$125)</f>
        <v>0</v>
      </c>
      <c r="BU40" s="11">
        <f>IF('KWh (Cumulative) LI'!BU40=0,0,((('KWh (Monthly) ENTRY LI'!BU40*0.5)+'KWh (Cumulative) LI'!BT40-'Rebasing adj LI'!BU30)*BU112)*BU$19*BU$125)</f>
        <v>0</v>
      </c>
      <c r="BV40" s="11">
        <f>IF('KWh (Cumulative) LI'!BV40=0,0,((('KWh (Monthly) ENTRY LI'!BV40*0.5)+'KWh (Cumulative) LI'!BU40-'Rebasing adj LI'!BV30)*BV112)*BV$19*BV$125)</f>
        <v>0</v>
      </c>
      <c r="BW40" s="11">
        <f>IF('KWh (Cumulative) LI'!BW40=0,0,((('KWh (Monthly) ENTRY LI'!BW40*0.5)+'KWh (Cumulative) LI'!BV40-'Rebasing adj LI'!BW30)*BW112)*BW$19*BW$125)</f>
        <v>0</v>
      </c>
      <c r="BX40" s="11">
        <f>IF('KWh (Cumulative) LI'!BX40=0,0,((('KWh (Monthly) ENTRY LI'!BX40*0.5)+'KWh (Cumulative) LI'!BW40-'Rebasing adj LI'!BX30)*BX112)*BX$19*BX$125)</f>
        <v>0</v>
      </c>
      <c r="BY40" s="11">
        <f>IF('KWh (Cumulative) LI'!BY40=0,0,((('KWh (Monthly) ENTRY LI'!BY40*0.5)+'KWh (Cumulative) LI'!BX40-'Rebasing adj LI'!BY30)*BY112)*BY$19*BY$125)</f>
        <v>0</v>
      </c>
      <c r="BZ40" s="11">
        <f>IF('KWh (Cumulative) LI'!BZ40=0,0,((('KWh (Monthly) ENTRY LI'!BZ40*0.5)+'KWh (Cumulative) LI'!BY40-'Rebasing adj LI'!BZ30)*BZ112)*BZ$19*BZ$125)</f>
        <v>0</v>
      </c>
      <c r="CA40" s="11">
        <f>IF('KWh (Cumulative) LI'!CA40=0,0,((('KWh (Monthly) ENTRY LI'!CA40*0.5)+'KWh (Cumulative) LI'!BZ40-'Rebasing adj LI'!CA30)*CA112)*CA$19*CA$125)</f>
        <v>0</v>
      </c>
      <c r="CB40" s="11">
        <f>IF('KWh (Cumulative) LI'!CB40=0,0,((('KWh (Monthly) ENTRY LI'!CB40*0.5)+'KWh (Cumulative) LI'!CA40-'Rebasing adj LI'!CB30)*CB112)*CB$19*CB$125)</f>
        <v>0</v>
      </c>
      <c r="CC40" s="11">
        <f>IF('KWh (Cumulative) LI'!CC40=0,0,((('KWh (Monthly) ENTRY LI'!CC40*0.5)+'KWh (Cumulative) LI'!CB40-'Rebasing adj LI'!CC30)*CC112)*CC$19*CC$125)</f>
        <v>0</v>
      </c>
      <c r="CD40" s="11">
        <f>IF('KWh (Cumulative) LI'!CD40=0,0,((('KWh (Monthly) ENTRY LI'!CD40*0.5)+'KWh (Cumulative) LI'!CC40-'Rebasing adj LI'!CD30)*CD112)*CD$19*CD$125)</f>
        <v>0</v>
      </c>
      <c r="CE40" s="11">
        <f>IF('KWh (Cumulative) LI'!CE40=0,0,((('KWh (Monthly) ENTRY LI'!CE40*0.5)+'KWh (Cumulative) LI'!CD40-'Rebasing adj LI'!CE30)*CE112)*CE$19*CE$125)</f>
        <v>0</v>
      </c>
      <c r="CF40" s="11">
        <f>IF('KWh (Cumulative) LI'!CF40=0,0,((('KWh (Monthly) ENTRY LI'!CF40*0.5)+'KWh (Cumulative) LI'!CE40-'Rebasing adj LI'!CF30)*CF112)*CF$19*CF$125)</f>
        <v>0</v>
      </c>
      <c r="CG40" s="11">
        <f>IF('KWh (Cumulative) LI'!CG40=0,0,((('KWh (Monthly) ENTRY LI'!CG40*0.5)+'KWh (Cumulative) LI'!CF40-'Rebasing adj LI'!CG30)*CG112)*CG$19*CG$125)</f>
        <v>0</v>
      </c>
      <c r="CH40" s="11">
        <f>IF('KWh (Cumulative) LI'!CH40=0,0,((('KWh (Monthly) ENTRY LI'!CH40*0.5)+'KWh (Cumulative) LI'!CG40-'Rebasing adj LI'!CH30)*CH112)*CH$19*CH$125)</f>
        <v>0</v>
      </c>
      <c r="CI40" s="11">
        <f>IF('KWh (Cumulative) LI'!CI40=0,0,((('KWh (Monthly) ENTRY LI'!CI40*0.5)+'KWh (Cumulative) LI'!CH40-'Rebasing adj LI'!CI30)*CI112)*CI$19*CI$125)</f>
        <v>0</v>
      </c>
      <c r="CJ40" s="11">
        <f>IF('KWh (Cumulative) LI'!CJ40=0,0,((('KWh (Monthly) ENTRY LI'!CJ40*0.5)+'KWh (Cumulative) LI'!CI40-'Rebasing adj LI'!CJ30)*CJ112)*CJ$19*CJ$125)</f>
        <v>0</v>
      </c>
    </row>
    <row r="41" spans="1:88" x14ac:dyDescent="0.25">
      <c r="A41" s="241"/>
      <c r="B41" s="37" t="s">
        <v>3</v>
      </c>
      <c r="C41" s="11">
        <f>IF('KWh (Cumulative) LI'!C41=0,0,((('KWh (Monthly) ENTRY LI'!C41*0.5)-'Rebasing adj LI'!C31)*C113)*C$19*C$125)</f>
        <v>0</v>
      </c>
      <c r="D41" s="11">
        <f>IF('KWh (Cumulative) LI'!D41=0,0,((('KWh (Monthly) ENTRY LI'!D41*0.5)+'KWh (Cumulative) LI'!C41-'Rebasing adj LI'!D31)*D113)*D$19*D$125)</f>
        <v>0</v>
      </c>
      <c r="E41" s="11">
        <f>IF('KWh (Cumulative) LI'!E41=0,0,((('KWh (Monthly) ENTRY LI'!E41*0.5)+'KWh (Cumulative) LI'!D41-'Rebasing adj LI'!E31)*E113)*E$19*E$125)</f>
        <v>0</v>
      </c>
      <c r="F41" s="11">
        <f>IF('KWh (Cumulative) LI'!F41=0,0,((('KWh (Monthly) ENTRY LI'!F41*0.5)+'KWh (Cumulative) LI'!E41-'Rebasing adj LI'!F31)*F113)*F$19*F$125)</f>
        <v>0</v>
      </c>
      <c r="G41" s="11">
        <f>IF('KWh (Cumulative) LI'!G41=0,0,((('KWh (Monthly) ENTRY LI'!G41*0.5)+'KWh (Cumulative) LI'!F41-'Rebasing adj LI'!G31)*G113)*G$19*G$125)</f>
        <v>0</v>
      </c>
      <c r="H41" s="11">
        <f>IF('KWh (Cumulative) LI'!H41=0,0,((('KWh (Monthly) ENTRY LI'!H41*0.5)+'KWh (Cumulative) LI'!G41-'Rebasing adj LI'!H31)*H113)*H$19*H$125)</f>
        <v>0</v>
      </c>
      <c r="I41" s="11">
        <f>IF('KWh (Cumulative) LI'!I41=0,0,((('KWh (Monthly) ENTRY LI'!I41*0.5)+'KWh (Cumulative) LI'!H41-'Rebasing adj LI'!I31)*I113)*I$19*I$125)</f>
        <v>0</v>
      </c>
      <c r="J41" s="11">
        <f>IF('KWh (Cumulative) LI'!J41=0,0,((('KWh (Monthly) ENTRY LI'!J41*0.5)+'KWh (Cumulative) LI'!I41-'Rebasing adj LI'!J31)*J113)*J$19*J$125)</f>
        <v>0</v>
      </c>
      <c r="K41" s="11">
        <f>IF('KWh (Cumulative) LI'!K41=0,0,((('KWh (Monthly) ENTRY LI'!K41*0.5)+'KWh (Cumulative) LI'!J41-'Rebasing adj LI'!K31)*K113)*K$19*K$125)</f>
        <v>0</v>
      </c>
      <c r="L41" s="11">
        <f>IF('KWh (Cumulative) LI'!L41=0,0,((('KWh (Monthly) ENTRY LI'!L41*0.5)+'KWh (Cumulative) LI'!K41-'Rebasing adj LI'!L31)*L113)*L$19*L$125)</f>
        <v>0</v>
      </c>
      <c r="M41" s="11">
        <f>IF('KWh (Cumulative) LI'!M41=0,0,((('KWh (Monthly) ENTRY LI'!M41*0.5)+'KWh (Cumulative) LI'!L41-'Rebasing adj LI'!M31)*M113)*M$19*M$125)</f>
        <v>0</v>
      </c>
      <c r="N41" s="11">
        <f>IF('KWh (Cumulative) LI'!N41=0,0,((('KWh (Monthly) ENTRY LI'!N41*0.5)+'KWh (Cumulative) LI'!M41-'Rebasing adj LI'!N31)*N113)*N$19*N$125)</f>
        <v>0</v>
      </c>
      <c r="O41" s="11">
        <f>IF('KWh (Cumulative) LI'!O41=0,0,((('KWh (Monthly) ENTRY LI'!O41*0.5)+'KWh (Cumulative) LI'!N41-'Rebasing adj LI'!O31)*O113)*O$19*O$125)</f>
        <v>0</v>
      </c>
      <c r="P41" s="11">
        <f>IF('KWh (Cumulative) LI'!P41=0,0,((('KWh (Monthly) ENTRY LI'!P41*0.5)+'KWh (Cumulative) LI'!O41-'Rebasing adj LI'!P31)*P113)*P$19*P$125)</f>
        <v>0</v>
      </c>
      <c r="Q41" s="11">
        <f>IF('KWh (Cumulative) LI'!Q41=0,0,((('KWh (Monthly) ENTRY LI'!Q41*0.5)+'KWh (Cumulative) LI'!P41-'Rebasing adj LI'!Q31)*Q113)*Q$19*Q$125)</f>
        <v>0</v>
      </c>
      <c r="R41" s="11">
        <f>IF('KWh (Cumulative) LI'!R41=0,0,((('KWh (Monthly) ENTRY LI'!R41*0.5)+'KWh (Cumulative) LI'!Q41-'Rebasing adj LI'!R31)*R113)*R$19*R$125)</f>
        <v>0</v>
      </c>
      <c r="S41" s="11">
        <f>IF('KWh (Cumulative) LI'!S41=0,0,((('KWh (Monthly) ENTRY LI'!S41*0.5)+'KWh (Cumulative) LI'!R41-'Rebasing adj LI'!S31)*S113)*S$19*S$125)</f>
        <v>0</v>
      </c>
      <c r="T41" s="11">
        <f>IF('KWh (Cumulative) LI'!T41=0,0,((('KWh (Monthly) ENTRY LI'!T41*0.5)+'KWh (Cumulative) LI'!S41-'Rebasing adj LI'!T31)*T113)*T$19*T$125)</f>
        <v>0</v>
      </c>
      <c r="U41" s="11">
        <f>IF('KWh (Cumulative) LI'!U41=0,0,((('KWh (Monthly) ENTRY LI'!U41*0.5)+'KWh (Cumulative) LI'!T41-'Rebasing adj LI'!U31)*U113)*U$19*U$125)</f>
        <v>0</v>
      </c>
      <c r="V41" s="11">
        <f>IF('KWh (Cumulative) LI'!V41=0,0,((('KWh (Monthly) ENTRY LI'!V41*0.5)+'KWh (Cumulative) LI'!U41-'Rebasing adj LI'!V31)*V113)*V$19*V$125)</f>
        <v>0</v>
      </c>
      <c r="W41" s="11">
        <f>IF('KWh (Cumulative) LI'!W41=0,0,((('KWh (Monthly) ENTRY LI'!W41*0.5)+'KWh (Cumulative) LI'!V41-'Rebasing adj LI'!W31)*W113)*W$19*W$125)</f>
        <v>0</v>
      </c>
      <c r="X41" s="11">
        <f>IF('KWh (Cumulative) LI'!X41=0,0,((('KWh (Monthly) ENTRY LI'!X41*0.5)+'KWh (Cumulative) LI'!W41-'Rebasing adj LI'!X31)*X113)*X$19*X$125)</f>
        <v>2.865452377555989</v>
      </c>
      <c r="Y41" s="11">
        <f>IF('KWh (Cumulative) LI'!Y41=0,0,((('KWh (Monthly) ENTRY LI'!Y41*0.5)+'KWh (Cumulative) LI'!X41-'Rebasing adj LI'!Y31)*Y113)*Y$19*Y$125)</f>
        <v>9.6031761051767255</v>
      </c>
      <c r="Z41" s="11">
        <f>IF('KWh (Cumulative) LI'!Z41=0,0,((('KWh (Monthly) ENTRY LI'!Z41*0.5)+'KWh (Cumulative) LI'!Y41-'Rebasing adj LI'!Z31)*Z113)*Z$19*Z$125)</f>
        <v>15.240038938993065</v>
      </c>
      <c r="AA41" s="11">
        <f>IF('KWh (Cumulative) LI'!AA41=0,0,((('KWh (Monthly) ENTRY LI'!AA41*0.5)+'KWh (Cumulative) LI'!Z41-'Rebasing adj LI'!AA31)*AA113)*AA$19*AA$125)</f>
        <v>14.884750163148798</v>
      </c>
      <c r="AB41" s="11">
        <f>IF('KWh (Cumulative) LI'!AB41=0,0,((('KWh (Monthly) ENTRY LI'!AB41*0.5)+'KWh (Cumulative) LI'!AA41-'Rebasing adj LI'!AB31)*AB113)*AB$19*AB$125)</f>
        <v>12.533071612856704</v>
      </c>
      <c r="AC41" s="11">
        <f>IF('KWh (Cumulative) LI'!AC41=0,0,((('KWh (Monthly) ENTRY LI'!AC41*0.5)+'KWh (Cumulative) LI'!AB41-'Rebasing adj LI'!AC31)*AC113)*AC$19*AC$125)</f>
        <v>10.268724396106967</v>
      </c>
      <c r="AD41" s="11">
        <f>IF('KWh (Cumulative) LI'!AD41=0,0,((('KWh (Monthly) ENTRY LI'!AD41*0.5)+'KWh (Cumulative) LI'!AC41-'Rebasing adj LI'!AD31)*AD113)*AD$19*AD$125)</f>
        <v>6.2113727823566176</v>
      </c>
      <c r="AE41" s="11">
        <f>IF('KWh (Cumulative) LI'!AE41=0,0,((('KWh (Monthly) ENTRY LI'!AE41*0.5)+'KWh (Cumulative) LI'!AD41-'Rebasing adj LI'!AE31)*AE113)*AE$19*AE$125)</f>
        <v>6.9093107613584923</v>
      </c>
      <c r="AF41" s="11">
        <f>IF('KWh (Cumulative) LI'!AF41=0,0,((('KWh (Monthly) ENTRY LI'!AF41*0.5)+'KWh (Cumulative) LI'!AE41-'Rebasing adj LI'!AF31)*AF113)*AF$19*AF$125)</f>
        <v>27.159825915149582</v>
      </c>
      <c r="AG41" s="11">
        <f>IF('KWh (Cumulative) LI'!AG41=0,0,((('KWh (Monthly) ENTRY LI'!AG41*0.5)+'KWh (Cumulative) LI'!AF41-'Rebasing adj LI'!AG31)*AG113)*AG$19*AG$125)</f>
        <v>36.565497197558486</v>
      </c>
      <c r="AH41" s="11">
        <f>IF('KWh (Cumulative) LI'!AH41=0,0,((('KWh (Monthly) ENTRY LI'!AH41*0.5)+'KWh (Cumulative) LI'!AG41-'Rebasing adj LI'!AH31)*AH113)*AH$19*AH$125)</f>
        <v>126.31498967035444</v>
      </c>
      <c r="AI41" s="11">
        <f>IF('KWh (Cumulative) LI'!AI41=0,0,((('KWh (Monthly) ENTRY LI'!AI41*0.5)+'KWh (Cumulative) LI'!AH41-'Rebasing adj LI'!AI31)*AI113)*AI$19*AI$125)</f>
        <v>95.507872018169465</v>
      </c>
      <c r="AJ41" s="11">
        <f>IF('KWh (Cumulative) LI'!AJ41=0,0,((('KWh (Monthly) ENTRY LI'!AJ41*0.5)+'KWh (Cumulative) LI'!AI41-'Rebasing adj LI'!AJ31)*AJ113)*AJ$19*AJ$125)</f>
        <v>35.324357408071457</v>
      </c>
      <c r="AK41" s="11">
        <f>IF('KWh (Cumulative) LI'!AK41=0,0,((('KWh (Monthly) ENTRY LI'!AK41*0.5)+'KWh (Cumulative) LI'!AJ41-'Rebasing adj LI'!AK31)*AK113)*AK$19*AK$125)</f>
        <v>1358.4239230670396</v>
      </c>
      <c r="AL41" s="11">
        <f>IF('KWh (Cumulative) LI'!AL41=0,0,((('KWh (Monthly) ENTRY LI'!AL41*0.5)+'KWh (Cumulative) LI'!AK41-'Rebasing adj LI'!AL31)*AL113)*AL$19*AL$125)</f>
        <v>4191.5349612335676</v>
      </c>
      <c r="AM41" s="11">
        <f>IF('KWh (Cumulative) LI'!AM41=0,0,((('KWh (Monthly) ENTRY LI'!AM41*0.5)+'KWh (Cumulative) LI'!AL41-'Rebasing adj LI'!AM31)*AM113)*AM$19*AM$125)</f>
        <v>4063.6452518728747</v>
      </c>
      <c r="AN41" s="11">
        <f>IF('KWh (Cumulative) LI'!AN41=0,0,((('KWh (Monthly) ENTRY LI'!AN41*0.5)+'KWh (Cumulative) LI'!AM41-'Rebasing adj LI'!AN31)*AN113)*AN$19*AN$125)</f>
        <v>3422.5949269830753</v>
      </c>
      <c r="AO41" s="11">
        <f>IF('KWh (Cumulative) LI'!AO41=0,0,((('KWh (Monthly) ENTRY LI'!AO41*0.5)+'KWh (Cumulative) LI'!AN41-'Rebasing adj LI'!AO31)*AO113)*AO$19*AO$125)</f>
        <v>2822.7001050229287</v>
      </c>
      <c r="AP41" s="11">
        <f>IF('KWh (Cumulative) LI'!AP41=0,0,((('KWh (Monthly) ENTRY LI'!AP41*0.5)+'KWh (Cumulative) LI'!AO41-'Rebasing adj LI'!AP31)*AP113)*AP$19*AP$125)</f>
        <v>1716.2745968572954</v>
      </c>
      <c r="AQ41" s="11">
        <f>IF('KWh (Cumulative) LI'!AQ41=0,0,((('KWh (Monthly) ENTRY LI'!AQ41*0.5)+'KWh (Cumulative) LI'!AP41-'Rebasing adj LI'!AQ31)*AQ113)*AQ$19*AQ$125)</f>
        <v>1915.7536105122192</v>
      </c>
      <c r="AR41" s="11">
        <f>IF('KWh (Cumulative) LI'!AR41=0,0,((('KWh (Monthly) ENTRY LI'!AR41*0.5)+'KWh (Cumulative) LI'!AQ41-'Rebasing adj LI'!AR31)*AR113)*AR$19*AR$125)</f>
        <v>7859.271317731128</v>
      </c>
      <c r="AS41" s="11">
        <f>IF('KWh (Cumulative) LI'!AS41=0,0,((('KWh (Monthly) ENTRY LI'!AS41*0.5)+'KWh (Cumulative) LI'!AR41-'Rebasing adj LI'!AS31)*AS113)*AS$19*AS$125)</f>
        <v>10581.001669198906</v>
      </c>
      <c r="AT41" s="11">
        <f>IF('KWh (Cumulative) LI'!AT41=0,0,((('KWh (Monthly) ENTRY LI'!AT41*0.5)+'KWh (Cumulative) LI'!AS41-'Rebasing adj LI'!AT31)*AT113)*AT$19*AT$125)</f>
        <v>9885.8507207259081</v>
      </c>
      <c r="AU41" s="11">
        <f>IF('KWh (Cumulative) LI'!AU41=0,0,((('KWh (Monthly) ENTRY LI'!AU41*0.5)+'KWh (Cumulative) LI'!AT41-'Rebasing adj LI'!AU31)*AU113)*AU$19*AU$125)</f>
        <v>4281.0990019413966</v>
      </c>
      <c r="AV41" s="11">
        <f>IF('KWh (Cumulative) LI'!AV41=0,0,((('KWh (Monthly) ENTRY LI'!AV41*0.5)+'KWh (Cumulative) LI'!AU41-'Rebasing adj LI'!AV31)*AV113)*AV$19*AV$125)</f>
        <v>1583.3990230160964</v>
      </c>
      <c r="AW41" s="11">
        <f>IF('KWh (Cumulative) LI'!AW41=0,0,((('KWh (Monthly) ENTRY LI'!AW41*0.5)+'KWh (Cumulative) LI'!AV41-'Rebasing adj LI'!AW31)*AW113)*AW$19*AW$125)</f>
        <v>2660.9601089960101</v>
      </c>
      <c r="AX41" s="11">
        <f>IF('KWh (Cumulative) LI'!AX41=0,0,((('KWh (Monthly) ENTRY LI'!AX41*0.5)+'KWh (Cumulative) LI'!AW41-'Rebasing adj LI'!AX31)*AX113)*AX$19*AX$125)</f>
        <v>4197.0177279527279</v>
      </c>
      <c r="AY41" s="11">
        <f>IF('KWh (Cumulative) LI'!AY41=0,0,((('KWh (Monthly) ENTRY LI'!AY41*0.5)+'KWh (Cumulative) LI'!AX41-'Rebasing adj LI'!AY31)*AY113)*AY$19*AY$125)</f>
        <v>4068.9607315602698</v>
      </c>
      <c r="AZ41" s="11">
        <f>IF('KWh (Cumulative) LI'!AZ41=0,0,((('KWh (Monthly) ENTRY LI'!AZ41*0.5)+'KWh (Cumulative) LI'!AY41-'Rebasing adj LI'!AZ31)*AZ113)*AZ$19*AZ$125)</f>
        <v>3424.8319385694749</v>
      </c>
      <c r="BA41" s="11">
        <f>IF('KWh (Cumulative) LI'!BA41=0,0,((('KWh (Monthly) ENTRY LI'!BA41*0.5)+'KWh (Cumulative) LI'!AZ41-'Rebasing adj LI'!BA31)*BA113)*BA$19*BA$125)</f>
        <v>2822.7001050229287</v>
      </c>
      <c r="BB41" s="11">
        <f>IF('KWh (Cumulative) LI'!BB41=0,0,((('KWh (Monthly) ENTRY LI'!BB41*0.5)+'KWh (Cumulative) LI'!BA41-'Rebasing adj LI'!BB31)*BB113)*BB$19*BB$125)</f>
        <v>0</v>
      </c>
      <c r="BC41" s="11">
        <f>IF('KWh (Cumulative) LI'!BC41=0,0,((('KWh (Monthly) ENTRY LI'!BC41*0.5)+'KWh (Cumulative) LI'!BB41-'Rebasing adj LI'!BC31)*BC113)*BC$19*BC$125)</f>
        <v>0</v>
      </c>
      <c r="BD41" s="11">
        <f>IF('KWh (Cumulative) LI'!BD41=0,0,((('KWh (Monthly) ENTRY LI'!BD41*0.5)+'KWh (Cumulative) LI'!BC41-'Rebasing adj LI'!BD31)*BD113)*BD$19*BD$125)</f>
        <v>0</v>
      </c>
      <c r="BE41" s="11">
        <f>IF('KWh (Cumulative) LI'!BE41=0,0,((('KWh (Monthly) ENTRY LI'!BE41*0.5)+'KWh (Cumulative) LI'!BD41-'Rebasing adj LI'!BE31)*BE113)*BE$19*BE$125)</f>
        <v>0</v>
      </c>
      <c r="BF41" s="11">
        <f>IF('KWh (Cumulative) LI'!BF41=0,0,((('KWh (Monthly) ENTRY LI'!BF41*0.5)+'KWh (Cumulative) LI'!BE41-'Rebasing adj LI'!BF31)*BF113)*BF$19*BF$125)</f>
        <v>0</v>
      </c>
      <c r="BG41" s="11">
        <f>IF('KWh (Cumulative) LI'!BG41=0,0,((('KWh (Monthly) ENTRY LI'!BG41*0.5)+'KWh (Cumulative) LI'!BF41-'Rebasing adj LI'!BG31)*BG113)*BG$19*BG$125)</f>
        <v>0</v>
      </c>
      <c r="BH41" s="11">
        <f>IF('KWh (Cumulative) LI'!BH41=0,0,((('KWh (Monthly) ENTRY LI'!BH41*0.5)+'KWh (Cumulative) LI'!BG41-'Rebasing adj LI'!BH31)*BH113)*BH$19*BH$125)</f>
        <v>0</v>
      </c>
      <c r="BI41" s="11">
        <f>IF('KWh (Cumulative) LI'!BI41=0,0,((('KWh (Monthly) ENTRY LI'!BI41*0.5)+'KWh (Cumulative) LI'!BH41-'Rebasing adj LI'!BI31)*BI113)*BI$19*BI$125)</f>
        <v>0</v>
      </c>
      <c r="BJ41" s="11">
        <f>IF('KWh (Cumulative) LI'!BJ41=0,0,((('KWh (Monthly) ENTRY LI'!BJ41*0.5)+'KWh (Cumulative) LI'!BI41-'Rebasing adj LI'!BJ31)*BJ113)*BJ$19*BJ$125)</f>
        <v>0</v>
      </c>
      <c r="BK41" s="11">
        <f>IF('KWh (Cumulative) LI'!BK41=0,0,((('KWh (Monthly) ENTRY LI'!BK41*0.5)+'KWh (Cumulative) LI'!BJ41-'Rebasing adj LI'!BK31)*BK113)*BK$19*BK$125)</f>
        <v>0</v>
      </c>
      <c r="BL41" s="11">
        <f>IF('KWh (Cumulative) LI'!BL41=0,0,((('KWh (Monthly) ENTRY LI'!BL41*0.5)+'KWh (Cumulative) LI'!BK41-'Rebasing adj LI'!BL31)*BL113)*BL$19*BL$125)</f>
        <v>0</v>
      </c>
      <c r="BM41" s="11">
        <f>IF('KWh (Cumulative) LI'!BM41=0,0,((('KWh (Monthly) ENTRY LI'!BM41*0.5)+'KWh (Cumulative) LI'!BL41-'Rebasing adj LI'!BM31)*BM113)*BM$19*BM$125)</f>
        <v>0</v>
      </c>
      <c r="BN41" s="11">
        <f>IF('KWh (Cumulative) LI'!BN41=0,0,((('KWh (Monthly) ENTRY LI'!BN41*0.5)+'KWh (Cumulative) LI'!BM41-'Rebasing adj LI'!BN31)*BN113)*BN$19*BN$125)</f>
        <v>0</v>
      </c>
      <c r="BO41" s="11">
        <f>IF('KWh (Cumulative) LI'!BO41=0,0,((('KWh (Monthly) ENTRY LI'!BO41*0.5)+'KWh (Cumulative) LI'!BN41-'Rebasing adj LI'!BO31)*BO113)*BO$19*BO$125)</f>
        <v>0</v>
      </c>
      <c r="BP41" s="11">
        <f>IF('KWh (Cumulative) LI'!BP41=0,0,((('KWh (Monthly) ENTRY LI'!BP41*0.5)+'KWh (Cumulative) LI'!BO41-'Rebasing adj LI'!BP31)*BP113)*BP$19*BP$125)</f>
        <v>0</v>
      </c>
      <c r="BQ41" s="11">
        <f>IF('KWh (Cumulative) LI'!BQ41=0,0,((('KWh (Monthly) ENTRY LI'!BQ41*0.5)+'KWh (Cumulative) LI'!BP41-'Rebasing adj LI'!BQ31)*BQ113)*BQ$19*BQ$125)</f>
        <v>0</v>
      </c>
      <c r="BR41" s="11">
        <f>IF('KWh (Cumulative) LI'!BR41=0,0,((('KWh (Monthly) ENTRY LI'!BR41*0.5)+'KWh (Cumulative) LI'!BQ41-'Rebasing adj LI'!BR31)*BR113)*BR$19*BR$125)</f>
        <v>0</v>
      </c>
      <c r="BS41" s="11">
        <f>IF('KWh (Cumulative) LI'!BS41=0,0,((('KWh (Monthly) ENTRY LI'!BS41*0.5)+'KWh (Cumulative) LI'!BR41-'Rebasing adj LI'!BS31)*BS113)*BS$19*BS$125)</f>
        <v>0</v>
      </c>
      <c r="BT41" s="11">
        <f>IF('KWh (Cumulative) LI'!BT41=0,0,((('KWh (Monthly) ENTRY LI'!BT41*0.5)+'KWh (Cumulative) LI'!BS41-'Rebasing adj LI'!BT31)*BT113)*BT$19*BT$125)</f>
        <v>0</v>
      </c>
      <c r="BU41" s="11">
        <f>IF('KWh (Cumulative) LI'!BU41=0,0,((('KWh (Monthly) ENTRY LI'!BU41*0.5)+'KWh (Cumulative) LI'!BT41-'Rebasing adj LI'!BU31)*BU113)*BU$19*BU$125)</f>
        <v>0</v>
      </c>
      <c r="BV41" s="11">
        <f>IF('KWh (Cumulative) LI'!BV41=0,0,((('KWh (Monthly) ENTRY LI'!BV41*0.5)+'KWh (Cumulative) LI'!BU41-'Rebasing adj LI'!BV31)*BV113)*BV$19*BV$125)</f>
        <v>0</v>
      </c>
      <c r="BW41" s="11">
        <f>IF('KWh (Cumulative) LI'!BW41=0,0,((('KWh (Monthly) ENTRY LI'!BW41*0.5)+'KWh (Cumulative) LI'!BV41-'Rebasing adj LI'!BW31)*BW113)*BW$19*BW$125)</f>
        <v>0</v>
      </c>
      <c r="BX41" s="11">
        <f>IF('KWh (Cumulative) LI'!BX41=0,0,((('KWh (Monthly) ENTRY LI'!BX41*0.5)+'KWh (Cumulative) LI'!BW41-'Rebasing adj LI'!BX31)*BX113)*BX$19*BX$125)</f>
        <v>0</v>
      </c>
      <c r="BY41" s="11">
        <f>IF('KWh (Cumulative) LI'!BY41=0,0,((('KWh (Monthly) ENTRY LI'!BY41*0.5)+'KWh (Cumulative) LI'!BX41-'Rebasing adj LI'!BY31)*BY113)*BY$19*BY$125)</f>
        <v>0</v>
      </c>
      <c r="BZ41" s="11">
        <f>IF('KWh (Cumulative) LI'!BZ41=0,0,((('KWh (Monthly) ENTRY LI'!BZ41*0.5)+'KWh (Cumulative) LI'!BY41-'Rebasing adj LI'!BZ31)*BZ113)*BZ$19*BZ$125)</f>
        <v>0</v>
      </c>
      <c r="CA41" s="11">
        <f>IF('KWh (Cumulative) LI'!CA41=0,0,((('KWh (Monthly) ENTRY LI'!CA41*0.5)+'KWh (Cumulative) LI'!BZ41-'Rebasing adj LI'!CA31)*CA113)*CA$19*CA$125)</f>
        <v>0</v>
      </c>
      <c r="CB41" s="11">
        <f>IF('KWh (Cumulative) LI'!CB41=0,0,((('KWh (Monthly) ENTRY LI'!CB41*0.5)+'KWh (Cumulative) LI'!CA41-'Rebasing adj LI'!CB31)*CB113)*CB$19*CB$125)</f>
        <v>0</v>
      </c>
      <c r="CC41" s="11">
        <f>IF('KWh (Cumulative) LI'!CC41=0,0,((('KWh (Monthly) ENTRY LI'!CC41*0.5)+'KWh (Cumulative) LI'!CB41-'Rebasing adj LI'!CC31)*CC113)*CC$19*CC$125)</f>
        <v>0</v>
      </c>
      <c r="CD41" s="11">
        <f>IF('KWh (Cumulative) LI'!CD41=0,0,((('KWh (Monthly) ENTRY LI'!CD41*0.5)+'KWh (Cumulative) LI'!CC41-'Rebasing adj LI'!CD31)*CD113)*CD$19*CD$125)</f>
        <v>0</v>
      </c>
      <c r="CE41" s="11">
        <f>IF('KWh (Cumulative) LI'!CE41=0,0,((('KWh (Monthly) ENTRY LI'!CE41*0.5)+'KWh (Cumulative) LI'!CD41-'Rebasing adj LI'!CE31)*CE113)*CE$19*CE$125)</f>
        <v>0</v>
      </c>
      <c r="CF41" s="11">
        <f>IF('KWh (Cumulative) LI'!CF41=0,0,((('KWh (Monthly) ENTRY LI'!CF41*0.5)+'KWh (Cumulative) LI'!CE41-'Rebasing adj LI'!CF31)*CF113)*CF$19*CF$125)</f>
        <v>0</v>
      </c>
      <c r="CG41" s="11">
        <f>IF('KWh (Cumulative) LI'!CG41=0,0,((('KWh (Monthly) ENTRY LI'!CG41*0.5)+'KWh (Cumulative) LI'!CF41-'Rebasing adj LI'!CG31)*CG113)*CG$19*CG$125)</f>
        <v>0</v>
      </c>
      <c r="CH41" s="11">
        <f>IF('KWh (Cumulative) LI'!CH41=0,0,((('KWh (Monthly) ENTRY LI'!CH41*0.5)+'KWh (Cumulative) LI'!CG41-'Rebasing adj LI'!CH31)*CH113)*CH$19*CH$125)</f>
        <v>0</v>
      </c>
      <c r="CI41" s="11">
        <f>IF('KWh (Cumulative) LI'!CI41=0,0,((('KWh (Monthly) ENTRY LI'!CI41*0.5)+'KWh (Cumulative) LI'!CH41-'Rebasing adj LI'!CI31)*CI113)*CI$19*CI$125)</f>
        <v>0</v>
      </c>
      <c r="CJ41" s="11">
        <f>IF('KWh (Cumulative) LI'!CJ41=0,0,((('KWh (Monthly) ENTRY LI'!CJ41*0.5)+'KWh (Cumulative) LI'!CI41-'Rebasing adj LI'!CJ31)*CJ113)*CJ$19*CJ$125)</f>
        <v>0</v>
      </c>
    </row>
    <row r="42" spans="1:88" x14ac:dyDescent="0.25">
      <c r="A42" s="241"/>
      <c r="B42" s="37" t="s">
        <v>13</v>
      </c>
      <c r="C42" s="11">
        <f>IF('KWh (Cumulative) LI'!C42=0,0,((('KWh (Monthly) ENTRY LI'!C42*0.5)-'Rebasing adj LI'!C32)*C114)*C$19*C$125)</f>
        <v>0</v>
      </c>
      <c r="D42" s="11">
        <f>IF('KWh (Cumulative) LI'!D42=0,0,((('KWh (Monthly) ENTRY LI'!D42*0.5)+'KWh (Cumulative) LI'!C42-'Rebasing adj LI'!D32)*D114)*D$19*D$125)</f>
        <v>0</v>
      </c>
      <c r="E42" s="11">
        <f>IF('KWh (Cumulative) LI'!E42=0,0,((('KWh (Monthly) ENTRY LI'!E42*0.5)+'KWh (Cumulative) LI'!D42-'Rebasing adj LI'!E32)*E114)*E$19*E$125)</f>
        <v>0</v>
      </c>
      <c r="F42" s="11">
        <f>IF('KWh (Cumulative) LI'!F42=0,0,((('KWh (Monthly) ENTRY LI'!F42*0.5)+'KWh (Cumulative) LI'!E42-'Rebasing adj LI'!F32)*F114)*F$19*F$125)</f>
        <v>0</v>
      </c>
      <c r="G42" s="11">
        <f>IF('KWh (Cumulative) LI'!G42=0,0,((('KWh (Monthly) ENTRY LI'!G42*0.5)+'KWh (Cumulative) LI'!F42-'Rebasing adj LI'!G32)*G114)*G$19*G$125)</f>
        <v>0</v>
      </c>
      <c r="H42" s="11">
        <f>IF('KWh (Cumulative) LI'!H42=0,0,((('KWh (Monthly) ENTRY LI'!H42*0.5)+'KWh (Cumulative) LI'!G42-'Rebasing adj LI'!H32)*H114)*H$19*H$125)</f>
        <v>0</v>
      </c>
      <c r="I42" s="11">
        <f>IF('KWh (Cumulative) LI'!I42=0,0,((('KWh (Monthly) ENTRY LI'!I42*0.5)+'KWh (Cumulative) LI'!H42-'Rebasing adj LI'!I32)*I114)*I$19*I$125)</f>
        <v>0</v>
      </c>
      <c r="J42" s="11">
        <f>IF('KWh (Cumulative) LI'!J42=0,0,((('KWh (Monthly) ENTRY LI'!J42*0.5)+'KWh (Cumulative) LI'!I42-'Rebasing adj LI'!J32)*J114)*J$19*J$125)</f>
        <v>0</v>
      </c>
      <c r="K42" s="11">
        <f>IF('KWh (Cumulative) LI'!K42=0,0,((('KWh (Monthly) ENTRY LI'!K42*0.5)+'KWh (Cumulative) LI'!J42-'Rebasing adj LI'!K32)*K114)*K$19*K$125)</f>
        <v>0</v>
      </c>
      <c r="L42" s="11">
        <f>IF('KWh (Cumulative) LI'!L42=0,0,((('KWh (Monthly) ENTRY LI'!L42*0.5)+'KWh (Cumulative) LI'!K42-'Rebasing adj LI'!L32)*L114)*L$19*L$125)</f>
        <v>0</v>
      </c>
      <c r="M42" s="11">
        <f>IF('KWh (Cumulative) LI'!M42=0,0,((('KWh (Monthly) ENTRY LI'!M42*0.5)+'KWh (Cumulative) LI'!L42-'Rebasing adj LI'!M32)*M114)*M$19*M$125)</f>
        <v>0</v>
      </c>
      <c r="N42" s="11">
        <f>IF('KWh (Cumulative) LI'!N42=0,0,((('KWh (Monthly) ENTRY LI'!N42*0.5)+'KWh (Cumulative) LI'!M42-'Rebasing adj LI'!N32)*N114)*N$19*N$125)</f>
        <v>44.825031254948506</v>
      </c>
      <c r="O42" s="11">
        <f>IF('KWh (Cumulative) LI'!O42=0,0,((('KWh (Monthly) ENTRY LI'!O42*0.5)+'KWh (Cumulative) LI'!N42-'Rebasing adj LI'!O32)*O114)*O$19*O$125)</f>
        <v>93.346633891360682</v>
      </c>
      <c r="P42" s="11">
        <f>IF('KWh (Cumulative) LI'!P42=0,0,((('KWh (Monthly) ENTRY LI'!P42*0.5)+'KWh (Cumulative) LI'!O42-'Rebasing adj LI'!P32)*P114)*P$19*P$125)</f>
        <v>94.10450178618467</v>
      </c>
      <c r="Q42" s="11">
        <f>IF('KWh (Cumulative) LI'!Q42=0,0,((('KWh (Monthly) ENTRY LI'!Q42*0.5)+'KWh (Cumulative) LI'!P42-'Rebasing adj LI'!Q32)*Q114)*Q$19*Q$125)</f>
        <v>309.26843588759561</v>
      </c>
      <c r="R42" s="11">
        <f>IF('KWh (Cumulative) LI'!R42=0,0,((('KWh (Monthly) ENTRY LI'!R42*0.5)+'KWh (Cumulative) LI'!Q42-'Rebasing adj LI'!R32)*R114)*R$19*R$125)</f>
        <v>491.2608047268269</v>
      </c>
      <c r="S42" s="11">
        <f>IF('KWh (Cumulative) LI'!S42=0,0,((('KWh (Monthly) ENTRY LI'!S42*0.5)+'KWh (Cumulative) LI'!R42-'Rebasing adj LI'!S32)*S114)*S$19*S$125)</f>
        <v>623.77864901762928</v>
      </c>
      <c r="T42" s="11">
        <f>IF('KWh (Cumulative) LI'!T42=0,0,((('KWh (Monthly) ENTRY LI'!T42*0.5)+'KWh (Cumulative) LI'!S42-'Rebasing adj LI'!T32)*T114)*T$19*T$125)</f>
        <v>823.30159598058333</v>
      </c>
      <c r="U42" s="11">
        <f>IF('KWh (Cumulative) LI'!U42=0,0,((('KWh (Monthly) ENTRY LI'!U42*0.5)+'KWh (Cumulative) LI'!T42-'Rebasing adj LI'!U32)*U114)*U$19*U$125)</f>
        <v>1047.6542485129714</v>
      </c>
      <c r="V42" s="11">
        <f>IF('KWh (Cumulative) LI'!V42=0,0,((('KWh (Monthly) ENTRY LI'!V42*0.5)+'KWh (Cumulative) LI'!U42-'Rebasing adj LI'!V32)*V114)*V$19*V$125)</f>
        <v>1143.4028920819176</v>
      </c>
      <c r="W42" s="11">
        <f>IF('KWh (Cumulative) LI'!W42=0,0,((('KWh (Monthly) ENTRY LI'!W42*0.5)+'KWh (Cumulative) LI'!V42-'Rebasing adj LI'!W32)*W114)*W$19*W$125)</f>
        <v>1528.0690935176542</v>
      </c>
      <c r="X42" s="11">
        <f>IF('KWh (Cumulative) LI'!X42=0,0,((('KWh (Monthly) ENTRY LI'!X42*0.5)+'KWh (Cumulative) LI'!W42-'Rebasing adj LI'!X32)*X114)*X$19*X$125)</f>
        <v>1040.8791694999568</v>
      </c>
      <c r="Y42" s="11">
        <f>IF('KWh (Cumulative) LI'!Y42=0,0,((('KWh (Monthly) ENTRY LI'!Y42*0.5)+'KWh (Cumulative) LI'!X42-'Rebasing adj LI'!Y32)*Y114)*Y$19*Y$125)</f>
        <v>891.38698948852937</v>
      </c>
      <c r="Z42" s="11">
        <f>IF('KWh (Cumulative) LI'!Z42=0,0,((('KWh (Monthly) ENTRY LI'!Z42*0.5)+'KWh (Cumulative) LI'!Y42-'Rebasing adj LI'!Z32)*Z114)*Z$19*Z$125)</f>
        <v>1054.1553948480466</v>
      </c>
      <c r="AA42" s="11">
        <f>IF('KWh (Cumulative) LI'!AA42=0,0,((('KWh (Monthly) ENTRY LI'!AA42*0.5)+'KWh (Cumulative) LI'!Z42-'Rebasing adj LI'!AA32)*AA114)*AA$19*AA$125)</f>
        <v>1263.6371399462744</v>
      </c>
      <c r="AB42" s="11">
        <f>IF('KWh (Cumulative) LI'!AB42=0,0,((('KWh (Monthly) ENTRY LI'!AB42*0.5)+'KWh (Cumulative) LI'!AA42-'Rebasing adj LI'!AB32)*AB114)*AB$19*AB$125)</f>
        <v>1932.6221962700588</v>
      </c>
      <c r="AC42" s="11">
        <f>IF('KWh (Cumulative) LI'!AC42=0,0,((('KWh (Monthly) ENTRY LI'!AC42*0.5)+'KWh (Cumulative) LI'!AB42-'Rebasing adj LI'!AC32)*AC114)*AC$19*AC$125)</f>
        <v>3346.9122113345202</v>
      </c>
      <c r="AD42" s="11">
        <f>IF('KWh (Cumulative) LI'!AD42=0,0,((('KWh (Monthly) ENTRY LI'!AD42*0.5)+'KWh (Cumulative) LI'!AC42-'Rebasing adj LI'!AD32)*AD114)*AD$19*AD$125)</f>
        <v>3661.5883854227595</v>
      </c>
      <c r="AE42" s="11">
        <f>IF('KWh (Cumulative) LI'!AE42=0,0,((('KWh (Monthly) ENTRY LI'!AE42*0.5)+'KWh (Cumulative) LI'!AD42-'Rebasing adj LI'!AE32)*AE114)*AE$19*AE$125)</f>
        <v>5014.445385044809</v>
      </c>
      <c r="AF42" s="11">
        <f>IF('KWh (Cumulative) LI'!AF42=0,0,((('KWh (Monthly) ENTRY LI'!AF42*0.5)+'KWh (Cumulative) LI'!AE42-'Rebasing adj LI'!AF32)*AF114)*AF$19*AF$125)</f>
        <v>7520.9991705477505</v>
      </c>
      <c r="AG42" s="11">
        <f>IF('KWh (Cumulative) LI'!AG42=0,0,((('KWh (Monthly) ENTRY LI'!AG42*0.5)+'KWh (Cumulative) LI'!AF42-'Rebasing adj LI'!AG32)*AG114)*AG$19*AG$125)</f>
        <v>11197.462105624954</v>
      </c>
      <c r="AH42" s="11">
        <f>IF('KWh (Cumulative) LI'!AH42=0,0,((('KWh (Monthly) ENTRY LI'!AH42*0.5)+'KWh (Cumulative) LI'!AG42-'Rebasing adj LI'!AH32)*AH114)*AH$19*AH$125)</f>
        <v>9544.8405618283541</v>
      </c>
      <c r="AI42" s="11">
        <f>IF('KWh (Cumulative) LI'!AI42=0,0,((('KWh (Monthly) ENTRY LI'!AI42*0.5)+'KWh (Cumulative) LI'!AH42-'Rebasing adj LI'!AI32)*AI114)*AI$19*AI$125)</f>
        <v>12173.220918149942</v>
      </c>
      <c r="AJ42" s="11">
        <f>IF('KWh (Cumulative) LI'!AJ42=0,0,((('KWh (Monthly) ENTRY LI'!AJ42*0.5)+'KWh (Cumulative) LI'!AI42-'Rebasing adj LI'!AJ32)*AJ114)*AJ$19*AJ$125)</f>
        <v>9855.0050392240209</v>
      </c>
      <c r="AK42" s="11">
        <f>IF('KWh (Cumulative) LI'!AK42=0,0,((('KWh (Monthly) ENTRY LI'!AK42*0.5)+'KWh (Cumulative) LI'!AJ42-'Rebasing adj LI'!AK32)*AK114)*AK$19*AK$125)</f>
        <v>9227.0217961855215</v>
      </c>
      <c r="AL42" s="11">
        <f>IF('KWh (Cumulative) LI'!AL42=0,0,((('KWh (Monthly) ENTRY LI'!AL42*0.5)+'KWh (Cumulative) LI'!AK42-'Rebasing adj LI'!AL32)*AL114)*AL$19*AL$125)</f>
        <v>9951.4220795742513</v>
      </c>
      <c r="AM42" s="11">
        <f>IF('KWh (Cumulative) LI'!AM42=0,0,((('KWh (Monthly) ENTRY LI'!AM42*0.5)+'KWh (Cumulative) LI'!AL42-'Rebasing adj LI'!AM32)*AM114)*AM$19*AM$125)</f>
        <v>11237.489287018712</v>
      </c>
      <c r="AN42" s="11">
        <f>IF('KWh (Cumulative) LI'!AN42=0,0,((('KWh (Monthly) ENTRY LI'!AN42*0.5)+'KWh (Cumulative) LI'!AM42-'Rebasing adj LI'!AN32)*AN114)*AN$19*AN$125)</f>
        <v>10417.768411640345</v>
      </c>
      <c r="AO42" s="11">
        <f>IF('KWh (Cumulative) LI'!AO42=0,0,((('KWh (Monthly) ENTRY LI'!AO42*0.5)+'KWh (Cumulative) LI'!AN42-'Rebasing adj LI'!AO32)*AO114)*AO$19*AO$125)</f>
        <v>13420.940728302236</v>
      </c>
      <c r="AP42" s="11">
        <f>IF('KWh (Cumulative) LI'!AP42=0,0,((('KWh (Monthly) ENTRY LI'!AP42*0.5)+'KWh (Cumulative) LI'!AO42-'Rebasing adj LI'!AP32)*AP114)*AP$19*AP$125)</f>
        <v>13765.768892999889</v>
      </c>
      <c r="AQ42" s="11">
        <f>IF('KWh (Cumulative) LI'!AQ42=0,0,((('KWh (Monthly) ENTRY LI'!AQ42*0.5)+'KWh (Cumulative) LI'!AP42-'Rebasing adj LI'!AQ32)*AQ114)*AQ$19*AQ$125)</f>
        <v>17539.798943476268</v>
      </c>
      <c r="AR42" s="11">
        <f>IF('KWh (Cumulative) LI'!AR42=0,0,((('KWh (Monthly) ENTRY LI'!AR42*0.5)+'KWh (Cumulative) LI'!AQ42-'Rebasing adj LI'!AR32)*AR114)*AR$19*AR$125)</f>
        <v>24160.361948222671</v>
      </c>
      <c r="AS42" s="11">
        <f>IF('KWh (Cumulative) LI'!AS42=0,0,((('KWh (Monthly) ENTRY LI'!AS42*0.5)+'KWh (Cumulative) LI'!AR42-'Rebasing adj LI'!AS32)*AS114)*AS$19*AS$125)</f>
        <v>30744.147666226014</v>
      </c>
      <c r="AT42" s="11">
        <f>IF('KWh (Cumulative) LI'!AT42=0,0,((('KWh (Monthly) ENTRY LI'!AT42*0.5)+'KWh (Cumulative) LI'!AS42-'Rebasing adj LI'!AT32)*AT114)*AT$19*AT$125)</f>
        <v>24633.029249660794</v>
      </c>
      <c r="AU42" s="11">
        <f>IF('KWh (Cumulative) LI'!AU42=0,0,((('KWh (Monthly) ENTRY LI'!AU42*0.5)+'KWh (Cumulative) LI'!AT42-'Rebasing adj LI'!AU32)*AU114)*AU$19*AU$125)</f>
        <v>26005.969565399959</v>
      </c>
      <c r="AV42" s="11">
        <f>IF('KWh (Cumulative) LI'!AV42=0,0,((('KWh (Monthly) ENTRY LI'!AV42*0.5)+'KWh (Cumulative) LI'!AU42-'Rebasing adj LI'!AV32)*AV114)*AV$19*AV$125)</f>
        <v>16908.168501721324</v>
      </c>
      <c r="AW42" s="11">
        <f>IF('KWh (Cumulative) LI'!AW42=0,0,((('KWh (Monthly) ENTRY LI'!AW42*0.5)+'KWh (Cumulative) LI'!AV42-'Rebasing adj LI'!AW32)*AW114)*AW$19*AW$125)</f>
        <v>14183.678294637653</v>
      </c>
      <c r="AX42" s="11">
        <f>IF('KWh (Cumulative) LI'!AX42=0,0,((('KWh (Monthly) ENTRY LI'!AX42*0.5)+'KWh (Cumulative) LI'!AW42-'Rebasing adj LI'!AX32)*AX114)*AX$19*AX$125)</f>
        <v>14651.960731267241</v>
      </c>
      <c r="AY42" s="11">
        <f>IF('KWh (Cumulative) LI'!AY42=0,0,((('KWh (Monthly) ENTRY LI'!AY42*0.5)+'KWh (Cumulative) LI'!AX42-'Rebasing adj LI'!AY32)*AY114)*AY$19*AY$125)</f>
        <v>15237.437014681656</v>
      </c>
      <c r="AZ42" s="11">
        <f>IF('KWh (Cumulative) LI'!AZ42=0,0,((('KWh (Monthly) ENTRY LI'!AZ42*0.5)+'KWh (Cumulative) LI'!AY42-'Rebasing adj LI'!AZ32)*AZ114)*AZ$19*AZ$125)</f>
        <v>11713.681740343485</v>
      </c>
      <c r="BA42" s="11">
        <f>IF('KWh (Cumulative) LI'!BA42=0,0,((('KWh (Monthly) ENTRY LI'!BA42*0.5)+'KWh (Cumulative) LI'!AZ42-'Rebasing adj LI'!BA32)*BA114)*BA$19*BA$125)</f>
        <v>13420.940728302236</v>
      </c>
      <c r="BB42" s="11">
        <f>IF('KWh (Cumulative) LI'!BB42=0,0,((('KWh (Monthly) ENTRY LI'!BB42*0.5)+'KWh (Cumulative) LI'!BA42-'Rebasing adj LI'!BB32)*BB114)*BB$19*BB$125)</f>
        <v>0</v>
      </c>
      <c r="BC42" s="11">
        <f>IF('KWh (Cumulative) LI'!BC42=0,0,((('KWh (Monthly) ENTRY LI'!BC42*0.5)+'KWh (Cumulative) LI'!BB42-'Rebasing adj LI'!BC32)*BC114)*BC$19*BC$125)</f>
        <v>0</v>
      </c>
      <c r="BD42" s="11">
        <f>IF('KWh (Cumulative) LI'!BD42=0,0,((('KWh (Monthly) ENTRY LI'!BD42*0.5)+'KWh (Cumulative) LI'!BC42-'Rebasing adj LI'!BD32)*BD114)*BD$19*BD$125)</f>
        <v>0</v>
      </c>
      <c r="BE42" s="11">
        <f>IF('KWh (Cumulative) LI'!BE42=0,0,((('KWh (Monthly) ENTRY LI'!BE42*0.5)+'KWh (Cumulative) LI'!BD42-'Rebasing adj LI'!BE32)*BE114)*BE$19*BE$125)</f>
        <v>0</v>
      </c>
      <c r="BF42" s="11">
        <f>IF('KWh (Cumulative) LI'!BF42=0,0,((('KWh (Monthly) ENTRY LI'!BF42*0.5)+'KWh (Cumulative) LI'!BE42-'Rebasing adj LI'!BF32)*BF114)*BF$19*BF$125)</f>
        <v>0</v>
      </c>
      <c r="BG42" s="11">
        <f>IF('KWh (Cumulative) LI'!BG42=0,0,((('KWh (Monthly) ENTRY LI'!BG42*0.5)+'KWh (Cumulative) LI'!BF42-'Rebasing adj LI'!BG32)*BG114)*BG$19*BG$125)</f>
        <v>0</v>
      </c>
      <c r="BH42" s="11">
        <f>IF('KWh (Cumulative) LI'!BH42=0,0,((('KWh (Monthly) ENTRY LI'!BH42*0.5)+'KWh (Cumulative) LI'!BG42-'Rebasing adj LI'!BH32)*BH114)*BH$19*BH$125)</f>
        <v>0</v>
      </c>
      <c r="BI42" s="11">
        <f>IF('KWh (Cumulative) LI'!BI42=0,0,((('KWh (Monthly) ENTRY LI'!BI42*0.5)+'KWh (Cumulative) LI'!BH42-'Rebasing adj LI'!BI32)*BI114)*BI$19*BI$125)</f>
        <v>0</v>
      </c>
      <c r="BJ42" s="11">
        <f>IF('KWh (Cumulative) LI'!BJ42=0,0,((('KWh (Monthly) ENTRY LI'!BJ42*0.5)+'KWh (Cumulative) LI'!BI42-'Rebasing adj LI'!BJ32)*BJ114)*BJ$19*BJ$125)</f>
        <v>0</v>
      </c>
      <c r="BK42" s="11">
        <f>IF('KWh (Cumulative) LI'!BK42=0,0,((('KWh (Monthly) ENTRY LI'!BK42*0.5)+'KWh (Cumulative) LI'!BJ42-'Rebasing adj LI'!BK32)*BK114)*BK$19*BK$125)</f>
        <v>0</v>
      </c>
      <c r="BL42" s="11">
        <f>IF('KWh (Cumulative) LI'!BL42=0,0,((('KWh (Monthly) ENTRY LI'!BL42*0.5)+'KWh (Cumulative) LI'!BK42-'Rebasing adj LI'!BL32)*BL114)*BL$19*BL$125)</f>
        <v>0</v>
      </c>
      <c r="BM42" s="11">
        <f>IF('KWh (Cumulative) LI'!BM42=0,0,((('KWh (Monthly) ENTRY LI'!BM42*0.5)+'KWh (Cumulative) LI'!BL42-'Rebasing adj LI'!BM32)*BM114)*BM$19*BM$125)</f>
        <v>0</v>
      </c>
      <c r="BN42" s="11">
        <f>IF('KWh (Cumulative) LI'!BN42=0,0,((('KWh (Monthly) ENTRY LI'!BN42*0.5)+'KWh (Cumulative) LI'!BM42-'Rebasing adj LI'!BN32)*BN114)*BN$19*BN$125)</f>
        <v>0</v>
      </c>
      <c r="BO42" s="11">
        <f>IF('KWh (Cumulative) LI'!BO42=0,0,((('KWh (Monthly) ENTRY LI'!BO42*0.5)+'KWh (Cumulative) LI'!BN42-'Rebasing adj LI'!BO32)*BO114)*BO$19*BO$125)</f>
        <v>0</v>
      </c>
      <c r="BP42" s="11">
        <f>IF('KWh (Cumulative) LI'!BP42=0,0,((('KWh (Monthly) ENTRY LI'!BP42*0.5)+'KWh (Cumulative) LI'!BO42-'Rebasing adj LI'!BP32)*BP114)*BP$19*BP$125)</f>
        <v>0</v>
      </c>
      <c r="BQ42" s="11">
        <f>IF('KWh (Cumulative) LI'!BQ42=0,0,((('KWh (Monthly) ENTRY LI'!BQ42*0.5)+'KWh (Cumulative) LI'!BP42-'Rebasing adj LI'!BQ32)*BQ114)*BQ$19*BQ$125)</f>
        <v>0</v>
      </c>
      <c r="BR42" s="11">
        <f>IF('KWh (Cumulative) LI'!BR42=0,0,((('KWh (Monthly) ENTRY LI'!BR42*0.5)+'KWh (Cumulative) LI'!BQ42-'Rebasing adj LI'!BR32)*BR114)*BR$19*BR$125)</f>
        <v>0</v>
      </c>
      <c r="BS42" s="11">
        <f>IF('KWh (Cumulative) LI'!BS42=0,0,((('KWh (Monthly) ENTRY LI'!BS42*0.5)+'KWh (Cumulative) LI'!BR42-'Rebasing adj LI'!BS32)*BS114)*BS$19*BS$125)</f>
        <v>0</v>
      </c>
      <c r="BT42" s="11">
        <f>IF('KWh (Cumulative) LI'!BT42=0,0,((('KWh (Monthly) ENTRY LI'!BT42*0.5)+'KWh (Cumulative) LI'!BS42-'Rebasing adj LI'!BT32)*BT114)*BT$19*BT$125)</f>
        <v>0</v>
      </c>
      <c r="BU42" s="11">
        <f>IF('KWh (Cumulative) LI'!BU42=0,0,((('KWh (Monthly) ENTRY LI'!BU42*0.5)+'KWh (Cumulative) LI'!BT42-'Rebasing adj LI'!BU32)*BU114)*BU$19*BU$125)</f>
        <v>0</v>
      </c>
      <c r="BV42" s="11">
        <f>IF('KWh (Cumulative) LI'!BV42=0,0,((('KWh (Monthly) ENTRY LI'!BV42*0.5)+'KWh (Cumulative) LI'!BU42-'Rebasing adj LI'!BV32)*BV114)*BV$19*BV$125)</f>
        <v>0</v>
      </c>
      <c r="BW42" s="11">
        <f>IF('KWh (Cumulative) LI'!BW42=0,0,((('KWh (Monthly) ENTRY LI'!BW42*0.5)+'KWh (Cumulative) LI'!BV42-'Rebasing adj LI'!BW32)*BW114)*BW$19*BW$125)</f>
        <v>0</v>
      </c>
      <c r="BX42" s="11">
        <f>IF('KWh (Cumulative) LI'!BX42=0,0,((('KWh (Monthly) ENTRY LI'!BX42*0.5)+'KWh (Cumulative) LI'!BW42-'Rebasing adj LI'!BX32)*BX114)*BX$19*BX$125)</f>
        <v>0</v>
      </c>
      <c r="BY42" s="11">
        <f>IF('KWh (Cumulative) LI'!BY42=0,0,((('KWh (Monthly) ENTRY LI'!BY42*0.5)+'KWh (Cumulative) LI'!BX42-'Rebasing adj LI'!BY32)*BY114)*BY$19*BY$125)</f>
        <v>0</v>
      </c>
      <c r="BZ42" s="11">
        <f>IF('KWh (Cumulative) LI'!BZ42=0,0,((('KWh (Monthly) ENTRY LI'!BZ42*0.5)+'KWh (Cumulative) LI'!BY42-'Rebasing adj LI'!BZ32)*BZ114)*BZ$19*BZ$125)</f>
        <v>0</v>
      </c>
      <c r="CA42" s="11">
        <f>IF('KWh (Cumulative) LI'!CA42=0,0,((('KWh (Monthly) ENTRY LI'!CA42*0.5)+'KWh (Cumulative) LI'!BZ42-'Rebasing adj LI'!CA32)*CA114)*CA$19*CA$125)</f>
        <v>0</v>
      </c>
      <c r="CB42" s="11">
        <f>IF('KWh (Cumulative) LI'!CB42=0,0,((('KWh (Monthly) ENTRY LI'!CB42*0.5)+'KWh (Cumulative) LI'!CA42-'Rebasing adj LI'!CB32)*CB114)*CB$19*CB$125)</f>
        <v>0</v>
      </c>
      <c r="CC42" s="11">
        <f>IF('KWh (Cumulative) LI'!CC42=0,0,((('KWh (Monthly) ENTRY LI'!CC42*0.5)+'KWh (Cumulative) LI'!CB42-'Rebasing adj LI'!CC32)*CC114)*CC$19*CC$125)</f>
        <v>0</v>
      </c>
      <c r="CD42" s="11">
        <f>IF('KWh (Cumulative) LI'!CD42=0,0,((('KWh (Monthly) ENTRY LI'!CD42*0.5)+'KWh (Cumulative) LI'!CC42-'Rebasing adj LI'!CD32)*CD114)*CD$19*CD$125)</f>
        <v>0</v>
      </c>
      <c r="CE42" s="11">
        <f>IF('KWh (Cumulative) LI'!CE42=0,0,((('KWh (Monthly) ENTRY LI'!CE42*0.5)+'KWh (Cumulative) LI'!CD42-'Rebasing adj LI'!CE32)*CE114)*CE$19*CE$125)</f>
        <v>0</v>
      </c>
      <c r="CF42" s="11">
        <f>IF('KWh (Cumulative) LI'!CF42=0,0,((('KWh (Monthly) ENTRY LI'!CF42*0.5)+'KWh (Cumulative) LI'!CE42-'Rebasing adj LI'!CF32)*CF114)*CF$19*CF$125)</f>
        <v>0</v>
      </c>
      <c r="CG42" s="11">
        <f>IF('KWh (Cumulative) LI'!CG42=0,0,((('KWh (Monthly) ENTRY LI'!CG42*0.5)+'KWh (Cumulative) LI'!CF42-'Rebasing adj LI'!CG32)*CG114)*CG$19*CG$125)</f>
        <v>0</v>
      </c>
      <c r="CH42" s="11">
        <f>IF('KWh (Cumulative) LI'!CH42=0,0,((('KWh (Monthly) ENTRY LI'!CH42*0.5)+'KWh (Cumulative) LI'!CG42-'Rebasing adj LI'!CH32)*CH114)*CH$19*CH$125)</f>
        <v>0</v>
      </c>
      <c r="CI42" s="11">
        <f>IF('KWh (Cumulative) LI'!CI42=0,0,((('KWh (Monthly) ENTRY LI'!CI42*0.5)+'KWh (Cumulative) LI'!CH42-'Rebasing adj LI'!CI32)*CI114)*CI$19*CI$125)</f>
        <v>0</v>
      </c>
      <c r="CJ42" s="11">
        <f>IF('KWh (Cumulative) LI'!CJ42=0,0,((('KWh (Monthly) ENTRY LI'!CJ42*0.5)+'KWh (Cumulative) LI'!CI42-'Rebasing adj LI'!CJ32)*CJ114)*CJ$19*CJ$125)</f>
        <v>0</v>
      </c>
    </row>
    <row r="43" spans="1:88" x14ac:dyDescent="0.25">
      <c r="A43" s="241"/>
      <c r="B43" s="37" t="s">
        <v>4</v>
      </c>
      <c r="C43" s="11">
        <f>IF('KWh (Cumulative) LI'!C43=0,0,((('KWh (Monthly) ENTRY LI'!C43*0.5)-'Rebasing adj LI'!C33)*C115)*C$19*C$125)</f>
        <v>0</v>
      </c>
      <c r="D43" s="11">
        <f>IF('KWh (Cumulative) LI'!D43=0,0,((('KWh (Monthly) ENTRY LI'!D43*0.5)+'KWh (Cumulative) LI'!C43-'Rebasing adj LI'!D33)*D115)*D$19*D$125)</f>
        <v>0</v>
      </c>
      <c r="E43" s="11">
        <f>IF('KWh (Cumulative) LI'!E43=0,0,((('KWh (Monthly) ENTRY LI'!E43*0.5)+'KWh (Cumulative) LI'!D43-'Rebasing adj LI'!E33)*E115)*E$19*E$125)</f>
        <v>0</v>
      </c>
      <c r="F43" s="11">
        <f>IF('KWh (Cumulative) LI'!F43=0,0,((('KWh (Monthly) ENTRY LI'!F43*0.5)+'KWh (Cumulative) LI'!E43-'Rebasing adj LI'!F33)*F115)*F$19*F$125)</f>
        <v>0</v>
      </c>
      <c r="G43" s="11">
        <f>IF('KWh (Cumulative) LI'!G43=0,0,((('KWh (Monthly) ENTRY LI'!G43*0.5)+'KWh (Cumulative) LI'!F43-'Rebasing adj LI'!G33)*G115)*G$19*G$125)</f>
        <v>0</v>
      </c>
      <c r="H43" s="11">
        <f>IF('KWh (Cumulative) LI'!H43=0,0,((('KWh (Monthly) ENTRY LI'!H43*0.5)+'KWh (Cumulative) LI'!G43-'Rebasing adj LI'!H33)*H115)*H$19*H$125)</f>
        <v>0</v>
      </c>
      <c r="I43" s="11">
        <f>IF('KWh (Cumulative) LI'!I43=0,0,((('KWh (Monthly) ENTRY LI'!I43*0.5)+'KWh (Cumulative) LI'!H43-'Rebasing adj LI'!I33)*I115)*I$19*I$125)</f>
        <v>0</v>
      </c>
      <c r="J43" s="11">
        <f>IF('KWh (Cumulative) LI'!J43=0,0,((('KWh (Monthly) ENTRY LI'!J43*0.5)+'KWh (Cumulative) LI'!I43-'Rebasing adj LI'!J33)*J115)*J$19*J$125)</f>
        <v>0</v>
      </c>
      <c r="K43" s="11">
        <f>IF('KWh (Cumulative) LI'!K43=0,0,((('KWh (Monthly) ENTRY LI'!K43*0.5)+'KWh (Cumulative) LI'!J43-'Rebasing adj LI'!K33)*K115)*K$19*K$125)</f>
        <v>0</v>
      </c>
      <c r="L43" s="11">
        <f>IF('KWh (Cumulative) LI'!L43=0,0,((('KWh (Monthly) ENTRY LI'!L43*0.5)+'KWh (Cumulative) LI'!K43-'Rebasing adj LI'!L33)*L115)*L$19*L$125)</f>
        <v>0</v>
      </c>
      <c r="M43" s="11">
        <f>IF('KWh (Cumulative) LI'!M43=0,0,((('KWh (Monthly) ENTRY LI'!M43*0.5)+'KWh (Cumulative) LI'!L43-'Rebasing adj LI'!M33)*M115)*M$19*M$125)</f>
        <v>0</v>
      </c>
      <c r="N43" s="11">
        <f>IF('KWh (Cumulative) LI'!N43=0,0,((('KWh (Monthly) ENTRY LI'!N43*0.5)+'KWh (Cumulative) LI'!M43-'Rebasing adj LI'!N33)*N115)*N$19*N$125)</f>
        <v>0</v>
      </c>
      <c r="O43" s="11">
        <f>IF('KWh (Cumulative) LI'!O43=0,0,((('KWh (Monthly) ENTRY LI'!O43*0.5)+'KWh (Cumulative) LI'!N43-'Rebasing adj LI'!O33)*O115)*O$19*O$125)</f>
        <v>0</v>
      </c>
      <c r="P43" s="11">
        <f>IF('KWh (Cumulative) LI'!P43=0,0,((('KWh (Monthly) ENTRY LI'!P43*0.5)+'KWh (Cumulative) LI'!O43-'Rebasing adj LI'!P33)*P115)*P$19*P$125)</f>
        <v>0</v>
      </c>
      <c r="Q43" s="11">
        <f>IF('KWh (Cumulative) LI'!Q43=0,0,((('KWh (Monthly) ENTRY LI'!Q43*0.5)+'KWh (Cumulative) LI'!P43-'Rebasing adj LI'!Q33)*Q115)*Q$19*Q$125)</f>
        <v>0</v>
      </c>
      <c r="R43" s="11">
        <f>IF('KWh (Cumulative) LI'!R43=0,0,((('KWh (Monthly) ENTRY LI'!R43*0.5)+'KWh (Cumulative) LI'!Q43-'Rebasing adj LI'!R33)*R115)*R$19*R$125)</f>
        <v>0</v>
      </c>
      <c r="S43" s="11">
        <f>IF('KWh (Cumulative) LI'!S43=0,0,((('KWh (Monthly) ENTRY LI'!S43*0.5)+'KWh (Cumulative) LI'!R43-'Rebasing adj LI'!S33)*S115)*S$19*S$125)</f>
        <v>0</v>
      </c>
      <c r="T43" s="11">
        <f>IF('KWh (Cumulative) LI'!T43=0,0,((('KWh (Monthly) ENTRY LI'!T43*0.5)+'KWh (Cumulative) LI'!S43-'Rebasing adj LI'!T33)*T115)*T$19*T$125)</f>
        <v>0</v>
      </c>
      <c r="U43" s="11">
        <f>IF('KWh (Cumulative) LI'!U43=0,0,((('KWh (Monthly) ENTRY LI'!U43*0.5)+'KWh (Cumulative) LI'!T43-'Rebasing adj LI'!U33)*U115)*U$19*U$125)</f>
        <v>0</v>
      </c>
      <c r="V43" s="11">
        <f>IF('KWh (Cumulative) LI'!V43=0,0,((('KWh (Monthly) ENTRY LI'!V43*0.5)+'KWh (Cumulative) LI'!U43-'Rebasing adj LI'!V33)*V115)*V$19*V$125)</f>
        <v>0</v>
      </c>
      <c r="W43" s="11">
        <f>IF('KWh (Cumulative) LI'!W43=0,0,((('KWh (Monthly) ENTRY LI'!W43*0.5)+'KWh (Cumulative) LI'!V43-'Rebasing adj LI'!W33)*W115)*W$19*W$125)</f>
        <v>0</v>
      </c>
      <c r="X43" s="11">
        <f>IF('KWh (Cumulative) LI'!X43=0,0,((('KWh (Monthly) ENTRY LI'!X43*0.5)+'KWh (Cumulative) LI'!W43-'Rebasing adj LI'!X33)*X115)*X$19*X$125)</f>
        <v>0</v>
      </c>
      <c r="Y43" s="11">
        <f>IF('KWh (Cumulative) LI'!Y43=0,0,((('KWh (Monthly) ENTRY LI'!Y43*0.5)+'KWh (Cumulative) LI'!X43-'Rebasing adj LI'!Y33)*Y115)*Y$19*Y$125)</f>
        <v>0.30925548307480488</v>
      </c>
      <c r="Z43" s="11">
        <f>IF('KWh (Cumulative) LI'!Z43=0,0,((('KWh (Monthly) ENTRY LI'!Z43*0.5)+'KWh (Cumulative) LI'!Y43-'Rebasing adj LI'!Z33)*Z115)*Z$19*Z$125)</f>
        <v>2.1193369634902699</v>
      </c>
      <c r="AA43" s="11">
        <f>IF('KWh (Cumulative) LI'!AA43=0,0,((('KWh (Monthly) ENTRY LI'!AA43*0.5)+'KWh (Cumulative) LI'!Z43-'Rebasing adj LI'!AA33)*AA115)*AA$19*AA$125)</f>
        <v>4.0258101851992629</v>
      </c>
      <c r="AB43" s="11">
        <f>IF('KWh (Cumulative) LI'!AB43=0,0,((('KWh (Monthly) ENTRY LI'!AB43*0.5)+'KWh (Cumulative) LI'!AA43-'Rebasing adj LI'!AB33)*AB115)*AB$19*AB$125)</f>
        <v>18.192778625870393</v>
      </c>
      <c r="AC43" s="11">
        <f>IF('KWh (Cumulative) LI'!AC43=0,0,((('KWh (Monthly) ENTRY LI'!AC43*0.5)+'KWh (Cumulative) LI'!AB43-'Rebasing adj LI'!AC33)*AC115)*AC$19*AC$125)</f>
        <v>40.095186905730799</v>
      </c>
      <c r="AD43" s="11">
        <f>IF('KWh (Cumulative) LI'!AD43=0,0,((('KWh (Monthly) ENTRY LI'!AD43*0.5)+'KWh (Cumulative) LI'!AC43-'Rebasing adj LI'!AD33)*AD115)*AD$19*AD$125)</f>
        <v>45.151090888752684</v>
      </c>
      <c r="AE43" s="11">
        <f>IF('KWh (Cumulative) LI'!AE43=0,0,((('KWh (Monthly) ENTRY LI'!AE43*0.5)+'KWh (Cumulative) LI'!AD43-'Rebasing adj LI'!AE33)*AE115)*AE$19*AE$125)</f>
        <v>58.02920417860809</v>
      </c>
      <c r="AF43" s="11">
        <f>IF('KWh (Cumulative) LI'!AF43=0,0,((('KWh (Monthly) ENTRY LI'!AF43*0.5)+'KWh (Cumulative) LI'!AE43-'Rebasing adj LI'!AF33)*AF115)*AF$19*AF$125)</f>
        <v>116.18951069096704</v>
      </c>
      <c r="AG43" s="11">
        <f>IF('KWh (Cumulative) LI'!AG43=0,0,((('KWh (Monthly) ENTRY LI'!AG43*0.5)+'KWh (Cumulative) LI'!AF43-'Rebasing adj LI'!AG33)*AG115)*AG$19*AG$125)</f>
        <v>155.31069981470415</v>
      </c>
      <c r="AH43" s="11">
        <f>IF('KWh (Cumulative) LI'!AH43=0,0,((('KWh (Monthly) ENTRY LI'!AH43*0.5)+'KWh (Cumulative) LI'!AG43-'Rebasing adj LI'!AH33)*AH115)*AH$19*AH$125)</f>
        <v>178.38894646041413</v>
      </c>
      <c r="AI43" s="11">
        <f>IF('KWh (Cumulative) LI'!AI43=0,0,((('KWh (Monthly) ENTRY LI'!AI43*0.5)+'KWh (Cumulative) LI'!AH43-'Rebasing adj LI'!AI33)*AI115)*AI$19*AI$125)</f>
        <v>231.07858151844692</v>
      </c>
      <c r="AJ43" s="11">
        <f>IF('KWh (Cumulative) LI'!AJ43=0,0,((('KWh (Monthly) ENTRY LI'!AJ43*0.5)+'KWh (Cumulative) LI'!AI43-'Rebasing adj LI'!AJ33)*AJ115)*AJ$19*AJ$125)</f>
        <v>180.87205690841753</v>
      </c>
      <c r="AK43" s="11">
        <f>IF('KWh (Cumulative) LI'!AK43=0,0,((('KWh (Monthly) ENTRY LI'!AK43*0.5)+'KWh (Cumulative) LI'!AJ43-'Rebasing adj LI'!AK33)*AK115)*AK$19*AK$125)</f>
        <v>207.56815931066717</v>
      </c>
      <c r="AL43" s="11">
        <f>IF('KWh (Cumulative) LI'!AL43=0,0,((('KWh (Monthly) ENTRY LI'!AL43*0.5)+'KWh (Cumulative) LI'!AK43-'Rebasing adj LI'!AL33)*AL115)*AL$19*AL$125)</f>
        <v>213.1309651641987</v>
      </c>
      <c r="AM43" s="11">
        <f>IF('KWh (Cumulative) LI'!AM43=0,0,((('KWh (Monthly) ENTRY LI'!AM43*0.5)+'KWh (Cumulative) LI'!AL43-'Rebasing adj LI'!AM33)*AM115)*AM$19*AM$125)</f>
        <v>220.29259701243009</v>
      </c>
      <c r="AN43" s="11">
        <f>IF('KWh (Cumulative) LI'!AN43=0,0,((('KWh (Monthly) ENTRY LI'!AN43*0.5)+'KWh (Cumulative) LI'!AM43-'Rebasing adj LI'!AN33)*AN115)*AN$19*AN$125)</f>
        <v>251.20276478038099</v>
      </c>
      <c r="AO43" s="11">
        <f>IF('KWh (Cumulative) LI'!AO43=0,0,((('KWh (Monthly) ENTRY LI'!AO43*0.5)+'KWh (Cumulative) LI'!AN43-'Rebasing adj LI'!AO33)*AO115)*AO$19*AO$125)</f>
        <v>336.90631628188999</v>
      </c>
      <c r="AP43" s="11">
        <f>IF('KWh (Cumulative) LI'!AP43=0,0,((('KWh (Monthly) ENTRY LI'!AP43*0.5)+'KWh (Cumulative) LI'!AO43-'Rebasing adj LI'!AP33)*AP115)*AP$19*AP$125)</f>
        <v>327.81977637964383</v>
      </c>
      <c r="AQ43" s="11">
        <f>IF('KWh (Cumulative) LI'!AQ43=0,0,((('KWh (Monthly) ENTRY LI'!AQ43*0.5)+'KWh (Cumulative) LI'!AP43-'Rebasing adj LI'!AQ33)*AQ115)*AQ$19*AQ$125)</f>
        <v>362.73731552221557</v>
      </c>
      <c r="AR43" s="11">
        <f>IF('KWh (Cumulative) LI'!AR43=0,0,((('KWh (Monthly) ENTRY LI'!AR43*0.5)+'KWh (Cumulative) LI'!AQ43-'Rebasing adj LI'!AR33)*AR115)*AR$19*AR$125)</f>
        <v>598.52558740984432</v>
      </c>
      <c r="AS43" s="11">
        <f>IF('KWh (Cumulative) LI'!AS43=0,0,((('KWh (Monthly) ENTRY LI'!AS43*0.5)+'KWh (Cumulative) LI'!AR43-'Rebasing adj LI'!AS33)*AS115)*AS$19*AS$125)</f>
        <v>613.88381456894308</v>
      </c>
      <c r="AT43" s="11">
        <f>IF('KWh (Cumulative) LI'!AT43=0,0,((('KWh (Monthly) ENTRY LI'!AT43*0.5)+'KWh (Cumulative) LI'!AS43-'Rebasing adj LI'!AT33)*AT115)*AT$19*AT$125)</f>
        <v>614.61376833125769</v>
      </c>
      <c r="AU43" s="11">
        <f>IF('KWh (Cumulative) LI'!AU43=0,0,((('KWh (Monthly) ENTRY LI'!AU43*0.5)+'KWh (Cumulative) LI'!AT43-'Rebasing adj LI'!AU33)*AU115)*AU$19*AU$125)</f>
        <v>602.29944836101072</v>
      </c>
      <c r="AV43" s="11">
        <f>IF('KWh (Cumulative) LI'!AV43=0,0,((('KWh (Monthly) ENTRY LI'!AV43*0.5)+'KWh (Cumulative) LI'!AU43-'Rebasing adj LI'!AV33)*AV115)*AV$19*AV$125)</f>
        <v>350.08706884615418</v>
      </c>
      <c r="AW43" s="11">
        <f>IF('KWh (Cumulative) LI'!AW43=0,0,((('KWh (Monthly) ENTRY LI'!AW43*0.5)+'KWh (Cumulative) LI'!AV43-'Rebasing adj LI'!AW33)*AW115)*AW$19*AW$125)</f>
        <v>348.80608126567205</v>
      </c>
      <c r="AX43" s="11">
        <f>IF('KWh (Cumulative) LI'!AX43=0,0,((('KWh (Monthly) ENTRY LI'!AX43*0.5)+'KWh (Cumulative) LI'!AW43-'Rebasing adj LI'!AX33)*AX115)*AX$19*AX$125)</f>
        <v>339.22871755925814</v>
      </c>
      <c r="AY43" s="11">
        <f>IF('KWh (Cumulative) LI'!AY43=0,0,((('KWh (Monthly) ENTRY LI'!AY43*0.5)+'KWh (Cumulative) LI'!AX43-'Rebasing adj LI'!AY33)*AY115)*AY$19*AY$125)</f>
        <v>316.58227588755977</v>
      </c>
      <c r="AZ43" s="11">
        <f>IF('KWh (Cumulative) LI'!AZ43=0,0,((('KWh (Monthly) ENTRY LI'!AZ43*0.5)+'KWh (Cumulative) LI'!AY43-'Rebasing adj LI'!AZ33)*AZ115)*AZ$19*AZ$125)</f>
        <v>288.13610165254642</v>
      </c>
      <c r="BA43" s="11">
        <f>IF('KWh (Cumulative) LI'!BA43=0,0,((('KWh (Monthly) ENTRY LI'!BA43*0.5)+'KWh (Cumulative) LI'!AZ43-'Rebasing adj LI'!BA33)*BA115)*BA$19*BA$125)</f>
        <v>336.90631628188999</v>
      </c>
      <c r="BB43" s="11">
        <f>IF('KWh (Cumulative) LI'!BB43=0,0,((('KWh (Monthly) ENTRY LI'!BB43*0.5)+'KWh (Cumulative) LI'!BA43-'Rebasing adj LI'!BB33)*BB115)*BB$19*BB$125)</f>
        <v>0</v>
      </c>
      <c r="BC43" s="11">
        <f>IF('KWh (Cumulative) LI'!BC43=0,0,((('KWh (Monthly) ENTRY LI'!BC43*0.5)+'KWh (Cumulative) LI'!BB43-'Rebasing adj LI'!BC33)*BC115)*BC$19*BC$125)</f>
        <v>0</v>
      </c>
      <c r="BD43" s="11">
        <f>IF('KWh (Cumulative) LI'!BD43=0,0,((('KWh (Monthly) ENTRY LI'!BD43*0.5)+'KWh (Cumulative) LI'!BC43-'Rebasing adj LI'!BD33)*BD115)*BD$19*BD$125)</f>
        <v>0</v>
      </c>
      <c r="BE43" s="11">
        <f>IF('KWh (Cumulative) LI'!BE43=0,0,((('KWh (Monthly) ENTRY LI'!BE43*0.5)+'KWh (Cumulative) LI'!BD43-'Rebasing adj LI'!BE33)*BE115)*BE$19*BE$125)</f>
        <v>0</v>
      </c>
      <c r="BF43" s="11">
        <f>IF('KWh (Cumulative) LI'!BF43=0,0,((('KWh (Monthly) ENTRY LI'!BF43*0.5)+'KWh (Cumulative) LI'!BE43-'Rebasing adj LI'!BF33)*BF115)*BF$19*BF$125)</f>
        <v>0</v>
      </c>
      <c r="BG43" s="11">
        <f>IF('KWh (Cumulative) LI'!BG43=0,0,((('KWh (Monthly) ENTRY LI'!BG43*0.5)+'KWh (Cumulative) LI'!BF43-'Rebasing adj LI'!BG33)*BG115)*BG$19*BG$125)</f>
        <v>0</v>
      </c>
      <c r="BH43" s="11">
        <f>IF('KWh (Cumulative) LI'!BH43=0,0,((('KWh (Monthly) ENTRY LI'!BH43*0.5)+'KWh (Cumulative) LI'!BG43-'Rebasing adj LI'!BH33)*BH115)*BH$19*BH$125)</f>
        <v>0</v>
      </c>
      <c r="BI43" s="11">
        <f>IF('KWh (Cumulative) LI'!BI43=0,0,((('KWh (Monthly) ENTRY LI'!BI43*0.5)+'KWh (Cumulative) LI'!BH43-'Rebasing adj LI'!BI33)*BI115)*BI$19*BI$125)</f>
        <v>0</v>
      </c>
      <c r="BJ43" s="11">
        <f>IF('KWh (Cumulative) LI'!BJ43=0,0,((('KWh (Monthly) ENTRY LI'!BJ43*0.5)+'KWh (Cumulative) LI'!BI43-'Rebasing adj LI'!BJ33)*BJ115)*BJ$19*BJ$125)</f>
        <v>0</v>
      </c>
      <c r="BK43" s="11">
        <f>IF('KWh (Cumulative) LI'!BK43=0,0,((('KWh (Monthly) ENTRY LI'!BK43*0.5)+'KWh (Cumulative) LI'!BJ43-'Rebasing adj LI'!BK33)*BK115)*BK$19*BK$125)</f>
        <v>0</v>
      </c>
      <c r="BL43" s="11">
        <f>IF('KWh (Cumulative) LI'!BL43=0,0,((('KWh (Monthly) ENTRY LI'!BL43*0.5)+'KWh (Cumulative) LI'!BK43-'Rebasing adj LI'!BL33)*BL115)*BL$19*BL$125)</f>
        <v>0</v>
      </c>
      <c r="BM43" s="11">
        <f>IF('KWh (Cumulative) LI'!BM43=0,0,((('KWh (Monthly) ENTRY LI'!BM43*0.5)+'KWh (Cumulative) LI'!BL43-'Rebasing adj LI'!BM33)*BM115)*BM$19*BM$125)</f>
        <v>0</v>
      </c>
      <c r="BN43" s="11">
        <f>IF('KWh (Cumulative) LI'!BN43=0,0,((('KWh (Monthly) ENTRY LI'!BN43*0.5)+'KWh (Cumulative) LI'!BM43-'Rebasing adj LI'!BN33)*BN115)*BN$19*BN$125)</f>
        <v>0</v>
      </c>
      <c r="BO43" s="11">
        <f>IF('KWh (Cumulative) LI'!BO43=0,0,((('KWh (Monthly) ENTRY LI'!BO43*0.5)+'KWh (Cumulative) LI'!BN43-'Rebasing adj LI'!BO33)*BO115)*BO$19*BO$125)</f>
        <v>0</v>
      </c>
      <c r="BP43" s="11">
        <f>IF('KWh (Cumulative) LI'!BP43=0,0,((('KWh (Monthly) ENTRY LI'!BP43*0.5)+'KWh (Cumulative) LI'!BO43-'Rebasing adj LI'!BP33)*BP115)*BP$19*BP$125)</f>
        <v>0</v>
      </c>
      <c r="BQ43" s="11">
        <f>IF('KWh (Cumulative) LI'!BQ43=0,0,((('KWh (Monthly) ENTRY LI'!BQ43*0.5)+'KWh (Cumulative) LI'!BP43-'Rebasing adj LI'!BQ33)*BQ115)*BQ$19*BQ$125)</f>
        <v>0</v>
      </c>
      <c r="BR43" s="11">
        <f>IF('KWh (Cumulative) LI'!BR43=0,0,((('KWh (Monthly) ENTRY LI'!BR43*0.5)+'KWh (Cumulative) LI'!BQ43-'Rebasing adj LI'!BR33)*BR115)*BR$19*BR$125)</f>
        <v>0</v>
      </c>
      <c r="BS43" s="11">
        <f>IF('KWh (Cumulative) LI'!BS43=0,0,((('KWh (Monthly) ENTRY LI'!BS43*0.5)+'KWh (Cumulative) LI'!BR43-'Rebasing adj LI'!BS33)*BS115)*BS$19*BS$125)</f>
        <v>0</v>
      </c>
      <c r="BT43" s="11">
        <f>IF('KWh (Cumulative) LI'!BT43=0,0,((('KWh (Monthly) ENTRY LI'!BT43*0.5)+'KWh (Cumulative) LI'!BS43-'Rebasing adj LI'!BT33)*BT115)*BT$19*BT$125)</f>
        <v>0</v>
      </c>
      <c r="BU43" s="11">
        <f>IF('KWh (Cumulative) LI'!BU43=0,0,((('KWh (Monthly) ENTRY LI'!BU43*0.5)+'KWh (Cumulative) LI'!BT43-'Rebasing adj LI'!BU33)*BU115)*BU$19*BU$125)</f>
        <v>0</v>
      </c>
      <c r="BV43" s="11">
        <f>IF('KWh (Cumulative) LI'!BV43=0,0,((('KWh (Monthly) ENTRY LI'!BV43*0.5)+'KWh (Cumulative) LI'!BU43-'Rebasing adj LI'!BV33)*BV115)*BV$19*BV$125)</f>
        <v>0</v>
      </c>
      <c r="BW43" s="11">
        <f>IF('KWh (Cumulative) LI'!BW43=0,0,((('KWh (Monthly) ENTRY LI'!BW43*0.5)+'KWh (Cumulative) LI'!BV43-'Rebasing adj LI'!BW33)*BW115)*BW$19*BW$125)</f>
        <v>0</v>
      </c>
      <c r="BX43" s="11">
        <f>IF('KWh (Cumulative) LI'!BX43=0,0,((('KWh (Monthly) ENTRY LI'!BX43*0.5)+'KWh (Cumulative) LI'!BW43-'Rebasing adj LI'!BX33)*BX115)*BX$19*BX$125)</f>
        <v>0</v>
      </c>
      <c r="BY43" s="11">
        <f>IF('KWh (Cumulative) LI'!BY43=0,0,((('KWh (Monthly) ENTRY LI'!BY43*0.5)+'KWh (Cumulative) LI'!BX43-'Rebasing adj LI'!BY33)*BY115)*BY$19*BY$125)</f>
        <v>0</v>
      </c>
      <c r="BZ43" s="11">
        <f>IF('KWh (Cumulative) LI'!BZ43=0,0,((('KWh (Monthly) ENTRY LI'!BZ43*0.5)+'KWh (Cumulative) LI'!BY43-'Rebasing adj LI'!BZ33)*BZ115)*BZ$19*BZ$125)</f>
        <v>0</v>
      </c>
      <c r="CA43" s="11">
        <f>IF('KWh (Cumulative) LI'!CA43=0,0,((('KWh (Monthly) ENTRY LI'!CA43*0.5)+'KWh (Cumulative) LI'!BZ43-'Rebasing adj LI'!CA33)*CA115)*CA$19*CA$125)</f>
        <v>0</v>
      </c>
      <c r="CB43" s="11">
        <f>IF('KWh (Cumulative) LI'!CB43=0,0,((('KWh (Monthly) ENTRY LI'!CB43*0.5)+'KWh (Cumulative) LI'!CA43-'Rebasing adj LI'!CB33)*CB115)*CB$19*CB$125)</f>
        <v>0</v>
      </c>
      <c r="CC43" s="11">
        <f>IF('KWh (Cumulative) LI'!CC43=0,0,((('KWh (Monthly) ENTRY LI'!CC43*0.5)+'KWh (Cumulative) LI'!CB43-'Rebasing adj LI'!CC33)*CC115)*CC$19*CC$125)</f>
        <v>0</v>
      </c>
      <c r="CD43" s="11">
        <f>IF('KWh (Cumulative) LI'!CD43=0,0,((('KWh (Monthly) ENTRY LI'!CD43*0.5)+'KWh (Cumulative) LI'!CC43-'Rebasing adj LI'!CD33)*CD115)*CD$19*CD$125)</f>
        <v>0</v>
      </c>
      <c r="CE43" s="11">
        <f>IF('KWh (Cumulative) LI'!CE43=0,0,((('KWh (Monthly) ENTRY LI'!CE43*0.5)+'KWh (Cumulative) LI'!CD43-'Rebasing adj LI'!CE33)*CE115)*CE$19*CE$125)</f>
        <v>0</v>
      </c>
      <c r="CF43" s="11">
        <f>IF('KWh (Cumulative) LI'!CF43=0,0,((('KWh (Monthly) ENTRY LI'!CF43*0.5)+'KWh (Cumulative) LI'!CE43-'Rebasing adj LI'!CF33)*CF115)*CF$19*CF$125)</f>
        <v>0</v>
      </c>
      <c r="CG43" s="11">
        <f>IF('KWh (Cumulative) LI'!CG43=0,0,((('KWh (Monthly) ENTRY LI'!CG43*0.5)+'KWh (Cumulative) LI'!CF43-'Rebasing adj LI'!CG33)*CG115)*CG$19*CG$125)</f>
        <v>0</v>
      </c>
      <c r="CH43" s="11">
        <f>IF('KWh (Cumulative) LI'!CH43=0,0,((('KWh (Monthly) ENTRY LI'!CH43*0.5)+'KWh (Cumulative) LI'!CG43-'Rebasing adj LI'!CH33)*CH115)*CH$19*CH$125)</f>
        <v>0</v>
      </c>
      <c r="CI43" s="11">
        <f>IF('KWh (Cumulative) LI'!CI43=0,0,((('KWh (Monthly) ENTRY LI'!CI43*0.5)+'KWh (Cumulative) LI'!CH43-'Rebasing adj LI'!CI33)*CI115)*CI$19*CI$125)</f>
        <v>0</v>
      </c>
      <c r="CJ43" s="11">
        <f>IF('KWh (Cumulative) LI'!CJ43=0,0,((('KWh (Monthly) ENTRY LI'!CJ43*0.5)+'KWh (Cumulative) LI'!CI43-'Rebasing adj LI'!CJ33)*CJ115)*CJ$19*CJ$125)</f>
        <v>0</v>
      </c>
    </row>
    <row r="44" spans="1:88" x14ac:dyDescent="0.25">
      <c r="A44" s="242"/>
      <c r="B44" s="37" t="s">
        <v>14</v>
      </c>
      <c r="C44" s="11">
        <f>IF('KWh (Cumulative) LI'!C44=0,0,((('KWh (Monthly) ENTRY LI'!C44*0.5)-'Rebasing adj LI'!C34)*C116)*C$19*C$125)</f>
        <v>0</v>
      </c>
      <c r="D44" s="11">
        <f>IF('KWh (Cumulative) LI'!D44=0,0,((('KWh (Monthly) ENTRY LI'!D44*0.5)+'KWh (Cumulative) LI'!C44-'Rebasing adj LI'!D34)*D116)*D$19*D$125)</f>
        <v>0</v>
      </c>
      <c r="E44" s="11">
        <f>IF('KWh (Cumulative) LI'!E44=0,0,((('KWh (Monthly) ENTRY LI'!E44*0.5)+'KWh (Cumulative) LI'!D44-'Rebasing adj LI'!E34)*E116)*E$19*E$125)</f>
        <v>0</v>
      </c>
      <c r="F44" s="11">
        <f>IF('KWh (Cumulative) LI'!F44=0,0,((('KWh (Monthly) ENTRY LI'!F44*0.5)+'KWh (Cumulative) LI'!E44-'Rebasing adj LI'!F34)*F116)*F$19*F$125)</f>
        <v>0</v>
      </c>
      <c r="G44" s="11">
        <f>IF('KWh (Cumulative) LI'!G44=0,0,((('KWh (Monthly) ENTRY LI'!G44*0.5)+'KWh (Cumulative) LI'!F44-'Rebasing adj LI'!G34)*G116)*G$19*G$125)</f>
        <v>0</v>
      </c>
      <c r="H44" s="11">
        <f>IF('KWh (Cumulative) LI'!H44=0,0,((('KWh (Monthly) ENTRY LI'!H44*0.5)+'KWh (Cumulative) LI'!G44-'Rebasing adj LI'!H34)*H116)*H$19*H$125)</f>
        <v>0</v>
      </c>
      <c r="I44" s="11">
        <f>IF('KWh (Cumulative) LI'!I44=0,0,((('KWh (Monthly) ENTRY LI'!I44*0.5)+'KWh (Cumulative) LI'!H44-'Rebasing adj LI'!I34)*I116)*I$19*I$125)</f>
        <v>0</v>
      </c>
      <c r="J44" s="11">
        <f>IF('KWh (Cumulative) LI'!J44=0,0,((('KWh (Monthly) ENTRY LI'!J44*0.5)+'KWh (Cumulative) LI'!I44-'Rebasing adj LI'!J34)*J116)*J$19*J$125)</f>
        <v>0</v>
      </c>
      <c r="K44" s="11">
        <f>IF('KWh (Cumulative) LI'!K44=0,0,((('KWh (Monthly) ENTRY LI'!K44*0.5)+'KWh (Cumulative) LI'!J44-'Rebasing adj LI'!K34)*K116)*K$19*K$125)</f>
        <v>0</v>
      </c>
      <c r="L44" s="11">
        <f>IF('KWh (Cumulative) LI'!L44=0,0,((('KWh (Monthly) ENTRY LI'!L44*0.5)+'KWh (Cumulative) LI'!K44-'Rebasing adj LI'!L34)*L116)*L$19*L$125)</f>
        <v>0</v>
      </c>
      <c r="M44" s="11">
        <f>IF('KWh (Cumulative) LI'!M44=0,0,((('KWh (Monthly) ENTRY LI'!M44*0.5)+'KWh (Cumulative) LI'!L44-'Rebasing adj LI'!M34)*M116)*M$19*M$125)</f>
        <v>0</v>
      </c>
      <c r="N44" s="11">
        <f>IF('KWh (Cumulative) LI'!N44=0,0,((('KWh (Monthly) ENTRY LI'!N44*0.5)+'KWh (Cumulative) LI'!M44-'Rebasing adj LI'!N34)*N116)*N$19*N$125)</f>
        <v>0</v>
      </c>
      <c r="O44" s="11">
        <f>IF('KWh (Cumulative) LI'!O44=0,0,((('KWh (Monthly) ENTRY LI'!O44*0.5)+'KWh (Cumulative) LI'!N44-'Rebasing adj LI'!O34)*O116)*O$19*O$125)</f>
        <v>0</v>
      </c>
      <c r="P44" s="11">
        <f>IF('KWh (Cumulative) LI'!P44=0,0,((('KWh (Monthly) ENTRY LI'!P44*0.5)+'KWh (Cumulative) LI'!O44-'Rebasing adj LI'!P34)*P116)*P$19*P$125)</f>
        <v>0</v>
      </c>
      <c r="Q44" s="11">
        <f>IF('KWh (Cumulative) LI'!Q44=0,0,((('KWh (Monthly) ENTRY LI'!Q44*0.5)+'KWh (Cumulative) LI'!P44-'Rebasing adj LI'!Q34)*Q116)*Q$19*Q$125)</f>
        <v>0</v>
      </c>
      <c r="R44" s="11">
        <f>IF('KWh (Cumulative) LI'!R44=0,0,((('KWh (Monthly) ENTRY LI'!R44*0.5)+'KWh (Cumulative) LI'!Q44-'Rebasing adj LI'!R34)*R116)*R$19*R$125)</f>
        <v>0</v>
      </c>
      <c r="S44" s="11">
        <f>IF('KWh (Cumulative) LI'!S44=0,0,((('KWh (Monthly) ENTRY LI'!S44*0.5)+'KWh (Cumulative) LI'!R44-'Rebasing adj LI'!S34)*S116)*S$19*S$125)</f>
        <v>0</v>
      </c>
      <c r="T44" s="11">
        <f>IF('KWh (Cumulative) LI'!T44=0,0,((('KWh (Monthly) ENTRY LI'!T44*0.5)+'KWh (Cumulative) LI'!S44-'Rebasing adj LI'!T34)*T116)*T$19*T$125)</f>
        <v>0</v>
      </c>
      <c r="U44" s="11">
        <f>IF('KWh (Cumulative) LI'!U44=0,0,((('KWh (Monthly) ENTRY LI'!U44*0.5)+'KWh (Cumulative) LI'!T44-'Rebasing adj LI'!U34)*U116)*U$19*U$125)</f>
        <v>0</v>
      </c>
      <c r="V44" s="11">
        <f>IF('KWh (Cumulative) LI'!V44=0,0,((('KWh (Monthly) ENTRY LI'!V44*0.5)+'KWh (Cumulative) LI'!U44-'Rebasing adj LI'!V34)*V116)*V$19*V$125)</f>
        <v>0</v>
      </c>
      <c r="W44" s="11">
        <f>IF('KWh (Cumulative) LI'!W44=0,0,((('KWh (Monthly) ENTRY LI'!W44*0.5)+'KWh (Cumulative) LI'!V44-'Rebasing adj LI'!W34)*W116)*W$19*W$125)</f>
        <v>0</v>
      </c>
      <c r="X44" s="11">
        <f>IF('KWh (Cumulative) LI'!X44=0,0,((('KWh (Monthly) ENTRY LI'!X44*0.5)+'KWh (Cumulative) LI'!W44-'Rebasing adj LI'!X34)*X116)*X$19*X$125)</f>
        <v>0</v>
      </c>
      <c r="Y44" s="11">
        <f>IF('KWh (Cumulative) LI'!Y44=0,0,((('KWh (Monthly) ENTRY LI'!Y44*0.5)+'KWh (Cumulative) LI'!X44-'Rebasing adj LI'!Y34)*Y116)*Y$19*Y$125)</f>
        <v>0</v>
      </c>
      <c r="Z44" s="11">
        <f>IF('KWh (Cumulative) LI'!Z44=0,0,((('KWh (Monthly) ENTRY LI'!Z44*0.5)+'KWh (Cumulative) LI'!Y44-'Rebasing adj LI'!Z34)*Z116)*Z$19*Z$125)</f>
        <v>0</v>
      </c>
      <c r="AA44" s="11">
        <f>IF('KWh (Cumulative) LI'!AA44=0,0,((('KWh (Monthly) ENTRY LI'!AA44*0.5)+'KWh (Cumulative) LI'!Z44-'Rebasing adj LI'!AA34)*AA116)*AA$19*AA$125)</f>
        <v>0</v>
      </c>
      <c r="AB44" s="11">
        <f>IF('KWh (Cumulative) LI'!AB44=0,0,((('KWh (Monthly) ENTRY LI'!AB44*0.5)+'KWh (Cumulative) LI'!AA44-'Rebasing adj LI'!AB34)*AB116)*AB$19*AB$125)</f>
        <v>0</v>
      </c>
      <c r="AC44" s="11">
        <f>IF('KWh (Cumulative) LI'!AC44=0,0,((('KWh (Monthly) ENTRY LI'!AC44*0.5)+'KWh (Cumulative) LI'!AB44-'Rebasing adj LI'!AC34)*AC116)*AC$19*AC$125)</f>
        <v>0</v>
      </c>
      <c r="AD44" s="11">
        <f>IF('KWh (Cumulative) LI'!AD44=0,0,((('KWh (Monthly) ENTRY LI'!AD44*0.5)+'KWh (Cumulative) LI'!AC44-'Rebasing adj LI'!AD34)*AD116)*AD$19*AD$125)</f>
        <v>0</v>
      </c>
      <c r="AE44" s="11">
        <f>IF('KWh (Cumulative) LI'!AE44=0,0,((('KWh (Monthly) ENTRY LI'!AE44*0.5)+'KWh (Cumulative) LI'!AD44-'Rebasing adj LI'!AE34)*AE116)*AE$19*AE$125)</f>
        <v>0</v>
      </c>
      <c r="AF44" s="11">
        <f>IF('KWh (Cumulative) LI'!AF44=0,0,((('KWh (Monthly) ENTRY LI'!AF44*0.5)+'KWh (Cumulative) LI'!AE44-'Rebasing adj LI'!AF34)*AF116)*AF$19*AF$125)</f>
        <v>0</v>
      </c>
      <c r="AG44" s="11">
        <f>IF('KWh (Cumulative) LI'!AG44=0,0,((('KWh (Monthly) ENTRY LI'!AG44*0.5)+'KWh (Cumulative) LI'!AF44-'Rebasing adj LI'!AG34)*AG116)*AG$19*AG$125)</f>
        <v>0</v>
      </c>
      <c r="AH44" s="11">
        <f>IF('KWh (Cumulative) LI'!AH44=0,0,((('KWh (Monthly) ENTRY LI'!AH44*0.5)+'KWh (Cumulative) LI'!AG44-'Rebasing adj LI'!AH34)*AH116)*AH$19*AH$125)</f>
        <v>0</v>
      </c>
      <c r="AI44" s="11">
        <f>IF('KWh (Cumulative) LI'!AI44=0,0,((('KWh (Monthly) ENTRY LI'!AI44*0.5)+'KWh (Cumulative) LI'!AH44-'Rebasing adj LI'!AI34)*AI116)*AI$19*AI$125)</f>
        <v>0</v>
      </c>
      <c r="AJ44" s="11">
        <f>IF('KWh (Cumulative) LI'!AJ44=0,0,((('KWh (Monthly) ENTRY LI'!AJ44*0.5)+'KWh (Cumulative) LI'!AI44-'Rebasing adj LI'!AJ34)*AJ116)*AJ$19*AJ$125)</f>
        <v>0</v>
      </c>
      <c r="AK44" s="11">
        <f>IF('KWh (Cumulative) LI'!AK44=0,0,((('KWh (Monthly) ENTRY LI'!AK44*0.5)+'KWh (Cumulative) LI'!AJ44-'Rebasing adj LI'!AK34)*AK116)*AK$19*AK$125)</f>
        <v>0</v>
      </c>
      <c r="AL44" s="11">
        <f>IF('KWh (Cumulative) LI'!AL44=0,0,((('KWh (Monthly) ENTRY LI'!AL44*0.5)+'KWh (Cumulative) LI'!AK44-'Rebasing adj LI'!AL34)*AL116)*AL$19*AL$125)</f>
        <v>0</v>
      </c>
      <c r="AM44" s="11">
        <f>IF('KWh (Cumulative) LI'!AM44=0,0,((('KWh (Monthly) ENTRY LI'!AM44*0.5)+'KWh (Cumulative) LI'!AL44-'Rebasing adj LI'!AM34)*AM116)*AM$19*AM$125)</f>
        <v>0</v>
      </c>
      <c r="AN44" s="11">
        <f>IF('KWh (Cumulative) LI'!AN44=0,0,((('KWh (Monthly) ENTRY LI'!AN44*0.5)+'KWh (Cumulative) LI'!AM44-'Rebasing adj LI'!AN34)*AN116)*AN$19*AN$125)</f>
        <v>0</v>
      </c>
      <c r="AO44" s="11">
        <f>IF('KWh (Cumulative) LI'!AO44=0,0,((('KWh (Monthly) ENTRY LI'!AO44*0.5)+'KWh (Cumulative) LI'!AN44-'Rebasing adj LI'!AO34)*AO116)*AO$19*AO$125)</f>
        <v>0</v>
      </c>
      <c r="AP44" s="11">
        <f>IF('KWh (Cumulative) LI'!AP44=0,0,((('KWh (Monthly) ENTRY LI'!AP44*0.5)+'KWh (Cumulative) LI'!AO44-'Rebasing adj LI'!AP34)*AP116)*AP$19*AP$125)</f>
        <v>0</v>
      </c>
      <c r="AQ44" s="11">
        <f>IF('KWh (Cumulative) LI'!AQ44=0,0,((('KWh (Monthly) ENTRY LI'!AQ44*0.5)+'KWh (Cumulative) LI'!AP44-'Rebasing adj LI'!AQ34)*AQ116)*AQ$19*AQ$125)</f>
        <v>0</v>
      </c>
      <c r="AR44" s="11">
        <f>IF('KWh (Cumulative) LI'!AR44=0,0,((('KWh (Monthly) ENTRY LI'!AR44*0.5)+'KWh (Cumulative) LI'!AQ44-'Rebasing adj LI'!AR34)*AR116)*AR$19*AR$125)</f>
        <v>0</v>
      </c>
      <c r="AS44" s="11">
        <f>IF('KWh (Cumulative) LI'!AS44=0,0,((('KWh (Monthly) ENTRY LI'!AS44*0.5)+'KWh (Cumulative) LI'!AR44-'Rebasing adj LI'!AS34)*AS116)*AS$19*AS$125)</f>
        <v>0</v>
      </c>
      <c r="AT44" s="11">
        <f>IF('KWh (Cumulative) LI'!AT44=0,0,((('KWh (Monthly) ENTRY LI'!AT44*0.5)+'KWh (Cumulative) LI'!AS44-'Rebasing adj LI'!AT34)*AT116)*AT$19*AT$125)</f>
        <v>0</v>
      </c>
      <c r="AU44" s="11">
        <f>IF('KWh (Cumulative) LI'!AU44=0,0,((('KWh (Monthly) ENTRY LI'!AU44*0.5)+'KWh (Cumulative) LI'!AT44-'Rebasing adj LI'!AU34)*AU116)*AU$19*AU$125)</f>
        <v>0</v>
      </c>
      <c r="AV44" s="11">
        <f>IF('KWh (Cumulative) LI'!AV44=0,0,((('KWh (Monthly) ENTRY LI'!AV44*0.5)+'KWh (Cumulative) LI'!AU44-'Rebasing adj LI'!AV34)*AV116)*AV$19*AV$125)</f>
        <v>0</v>
      </c>
      <c r="AW44" s="11">
        <f>IF('KWh (Cumulative) LI'!AW44=0,0,((('KWh (Monthly) ENTRY LI'!AW44*0.5)+'KWh (Cumulative) LI'!AV44-'Rebasing adj LI'!AW34)*AW116)*AW$19*AW$125)</f>
        <v>0</v>
      </c>
      <c r="AX44" s="11">
        <f>IF('KWh (Cumulative) LI'!AX44=0,0,((('KWh (Monthly) ENTRY LI'!AX44*0.5)+'KWh (Cumulative) LI'!AW44-'Rebasing adj LI'!AX34)*AX116)*AX$19*AX$125)</f>
        <v>0</v>
      </c>
      <c r="AY44" s="11">
        <f>IF('KWh (Cumulative) LI'!AY44=0,0,((('KWh (Monthly) ENTRY LI'!AY44*0.5)+'KWh (Cumulative) LI'!AX44-'Rebasing adj LI'!AY34)*AY116)*AY$19*AY$125)</f>
        <v>0</v>
      </c>
      <c r="AZ44" s="11">
        <f>IF('KWh (Cumulative) LI'!AZ44=0,0,((('KWh (Monthly) ENTRY LI'!AZ44*0.5)+'KWh (Cumulative) LI'!AY44-'Rebasing adj LI'!AZ34)*AZ116)*AZ$19*AZ$125)</f>
        <v>0</v>
      </c>
      <c r="BA44" s="11">
        <f>IF('KWh (Cumulative) LI'!BA44=0,0,((('KWh (Monthly) ENTRY LI'!BA44*0.5)+'KWh (Cumulative) LI'!AZ44-'Rebasing adj LI'!BA34)*BA116)*BA$19*BA$125)</f>
        <v>0</v>
      </c>
      <c r="BB44" s="11">
        <f>IF('KWh (Cumulative) LI'!BB44=0,0,((('KWh (Monthly) ENTRY LI'!BB44*0.5)+'KWh (Cumulative) LI'!BA44-'Rebasing adj LI'!BB34)*BB116)*BB$19*BB$125)</f>
        <v>0</v>
      </c>
      <c r="BC44" s="11">
        <f>IF('KWh (Cumulative) LI'!BC44=0,0,((('KWh (Monthly) ENTRY LI'!BC44*0.5)+'KWh (Cumulative) LI'!BB44-'Rebasing adj LI'!BC34)*BC116)*BC$19*BC$125)</f>
        <v>0</v>
      </c>
      <c r="BD44" s="11">
        <f>IF('KWh (Cumulative) LI'!BD44=0,0,((('KWh (Monthly) ENTRY LI'!BD44*0.5)+'KWh (Cumulative) LI'!BC44-'Rebasing adj LI'!BD34)*BD116)*BD$19*BD$125)</f>
        <v>0</v>
      </c>
      <c r="BE44" s="11">
        <f>IF('KWh (Cumulative) LI'!BE44=0,0,((('KWh (Monthly) ENTRY LI'!BE44*0.5)+'KWh (Cumulative) LI'!BD44-'Rebasing adj LI'!BE34)*BE116)*BE$19*BE$125)</f>
        <v>0</v>
      </c>
      <c r="BF44" s="11">
        <f>IF('KWh (Cumulative) LI'!BF44=0,0,((('KWh (Monthly) ENTRY LI'!BF44*0.5)+'KWh (Cumulative) LI'!BE44-'Rebasing adj LI'!BF34)*BF116)*BF$19*BF$125)</f>
        <v>0</v>
      </c>
      <c r="BG44" s="11">
        <f>IF('KWh (Cumulative) LI'!BG44=0,0,((('KWh (Monthly) ENTRY LI'!BG44*0.5)+'KWh (Cumulative) LI'!BF44-'Rebasing adj LI'!BG34)*BG116)*BG$19*BG$125)</f>
        <v>0</v>
      </c>
      <c r="BH44" s="11">
        <f>IF('KWh (Cumulative) LI'!BH44=0,0,((('KWh (Monthly) ENTRY LI'!BH44*0.5)+'KWh (Cumulative) LI'!BG44-'Rebasing adj LI'!BH34)*BH116)*BH$19*BH$125)</f>
        <v>0</v>
      </c>
      <c r="BI44" s="11">
        <f>IF('KWh (Cumulative) LI'!BI44=0,0,((('KWh (Monthly) ENTRY LI'!BI44*0.5)+'KWh (Cumulative) LI'!BH44-'Rebasing adj LI'!BI34)*BI116)*BI$19*BI$125)</f>
        <v>0</v>
      </c>
      <c r="BJ44" s="11">
        <f>IF('KWh (Cumulative) LI'!BJ44=0,0,((('KWh (Monthly) ENTRY LI'!BJ44*0.5)+'KWh (Cumulative) LI'!BI44-'Rebasing adj LI'!BJ34)*BJ116)*BJ$19*BJ$125)</f>
        <v>0</v>
      </c>
      <c r="BK44" s="11">
        <f>IF('KWh (Cumulative) LI'!BK44=0,0,((('KWh (Monthly) ENTRY LI'!BK44*0.5)+'KWh (Cumulative) LI'!BJ44-'Rebasing adj LI'!BK34)*BK116)*BK$19*BK$125)</f>
        <v>0</v>
      </c>
      <c r="BL44" s="11">
        <f>IF('KWh (Cumulative) LI'!BL44=0,0,((('KWh (Monthly) ENTRY LI'!BL44*0.5)+'KWh (Cumulative) LI'!BK44-'Rebasing adj LI'!BL34)*BL116)*BL$19*BL$125)</f>
        <v>0</v>
      </c>
      <c r="BM44" s="11">
        <f>IF('KWh (Cumulative) LI'!BM44=0,0,((('KWh (Monthly) ENTRY LI'!BM44*0.5)+'KWh (Cumulative) LI'!BL44-'Rebasing adj LI'!BM34)*BM116)*BM$19*BM$125)</f>
        <v>0</v>
      </c>
      <c r="BN44" s="11">
        <f>IF('KWh (Cumulative) LI'!BN44=0,0,((('KWh (Monthly) ENTRY LI'!BN44*0.5)+'KWh (Cumulative) LI'!BM44-'Rebasing adj LI'!BN34)*BN116)*BN$19*BN$125)</f>
        <v>0</v>
      </c>
      <c r="BO44" s="11">
        <f>IF('KWh (Cumulative) LI'!BO44=0,0,((('KWh (Monthly) ENTRY LI'!BO44*0.5)+'KWh (Cumulative) LI'!BN44-'Rebasing adj LI'!BO34)*BO116)*BO$19*BO$125)</f>
        <v>0</v>
      </c>
      <c r="BP44" s="11">
        <f>IF('KWh (Cumulative) LI'!BP44=0,0,((('KWh (Monthly) ENTRY LI'!BP44*0.5)+'KWh (Cumulative) LI'!BO44-'Rebasing adj LI'!BP34)*BP116)*BP$19*BP$125)</f>
        <v>0</v>
      </c>
      <c r="BQ44" s="11">
        <f>IF('KWh (Cumulative) LI'!BQ44=0,0,((('KWh (Monthly) ENTRY LI'!BQ44*0.5)+'KWh (Cumulative) LI'!BP44-'Rebasing adj LI'!BQ34)*BQ116)*BQ$19*BQ$125)</f>
        <v>0</v>
      </c>
      <c r="BR44" s="11">
        <f>IF('KWh (Cumulative) LI'!BR44=0,0,((('KWh (Monthly) ENTRY LI'!BR44*0.5)+'KWh (Cumulative) LI'!BQ44-'Rebasing adj LI'!BR34)*BR116)*BR$19*BR$125)</f>
        <v>0</v>
      </c>
      <c r="BS44" s="11">
        <f>IF('KWh (Cumulative) LI'!BS44=0,0,((('KWh (Monthly) ENTRY LI'!BS44*0.5)+'KWh (Cumulative) LI'!BR44-'Rebasing adj LI'!BS34)*BS116)*BS$19*BS$125)</f>
        <v>0</v>
      </c>
      <c r="BT44" s="11">
        <f>IF('KWh (Cumulative) LI'!BT44=0,0,((('KWh (Monthly) ENTRY LI'!BT44*0.5)+'KWh (Cumulative) LI'!BS44-'Rebasing adj LI'!BT34)*BT116)*BT$19*BT$125)</f>
        <v>0</v>
      </c>
      <c r="BU44" s="11">
        <f>IF('KWh (Cumulative) LI'!BU44=0,0,((('KWh (Monthly) ENTRY LI'!BU44*0.5)+'KWh (Cumulative) LI'!BT44-'Rebasing adj LI'!BU34)*BU116)*BU$19*BU$125)</f>
        <v>0</v>
      </c>
      <c r="BV44" s="11">
        <f>IF('KWh (Cumulative) LI'!BV44=0,0,((('KWh (Monthly) ENTRY LI'!BV44*0.5)+'KWh (Cumulative) LI'!BU44-'Rebasing adj LI'!BV34)*BV116)*BV$19*BV$125)</f>
        <v>0</v>
      </c>
      <c r="BW44" s="11">
        <f>IF('KWh (Cumulative) LI'!BW44=0,0,((('KWh (Monthly) ENTRY LI'!BW44*0.5)+'KWh (Cumulative) LI'!BV44-'Rebasing adj LI'!BW34)*BW116)*BW$19*BW$125)</f>
        <v>0</v>
      </c>
      <c r="BX44" s="11">
        <f>IF('KWh (Cumulative) LI'!BX44=0,0,((('KWh (Monthly) ENTRY LI'!BX44*0.5)+'KWh (Cumulative) LI'!BW44-'Rebasing adj LI'!BX34)*BX116)*BX$19*BX$125)</f>
        <v>0</v>
      </c>
      <c r="BY44" s="11">
        <f>IF('KWh (Cumulative) LI'!BY44=0,0,((('KWh (Monthly) ENTRY LI'!BY44*0.5)+'KWh (Cumulative) LI'!BX44-'Rebasing adj LI'!BY34)*BY116)*BY$19*BY$125)</f>
        <v>0</v>
      </c>
      <c r="BZ44" s="11">
        <f>IF('KWh (Cumulative) LI'!BZ44=0,0,((('KWh (Monthly) ENTRY LI'!BZ44*0.5)+'KWh (Cumulative) LI'!BY44-'Rebasing adj LI'!BZ34)*BZ116)*BZ$19*BZ$125)</f>
        <v>0</v>
      </c>
      <c r="CA44" s="11">
        <f>IF('KWh (Cumulative) LI'!CA44=0,0,((('KWh (Monthly) ENTRY LI'!CA44*0.5)+'KWh (Cumulative) LI'!BZ44-'Rebasing adj LI'!CA34)*CA116)*CA$19*CA$125)</f>
        <v>0</v>
      </c>
      <c r="CB44" s="11">
        <f>IF('KWh (Cumulative) LI'!CB44=0,0,((('KWh (Monthly) ENTRY LI'!CB44*0.5)+'KWh (Cumulative) LI'!CA44-'Rebasing adj LI'!CB34)*CB116)*CB$19*CB$125)</f>
        <v>0</v>
      </c>
      <c r="CC44" s="11">
        <f>IF('KWh (Cumulative) LI'!CC44=0,0,((('KWh (Monthly) ENTRY LI'!CC44*0.5)+'KWh (Cumulative) LI'!CB44-'Rebasing adj LI'!CC34)*CC116)*CC$19*CC$125)</f>
        <v>0</v>
      </c>
      <c r="CD44" s="11">
        <f>IF('KWh (Cumulative) LI'!CD44=0,0,((('KWh (Monthly) ENTRY LI'!CD44*0.5)+'KWh (Cumulative) LI'!CC44-'Rebasing adj LI'!CD34)*CD116)*CD$19*CD$125)</f>
        <v>0</v>
      </c>
      <c r="CE44" s="11">
        <f>IF('KWh (Cumulative) LI'!CE44=0,0,((('KWh (Monthly) ENTRY LI'!CE44*0.5)+'KWh (Cumulative) LI'!CD44-'Rebasing adj LI'!CE34)*CE116)*CE$19*CE$125)</f>
        <v>0</v>
      </c>
      <c r="CF44" s="11">
        <f>IF('KWh (Cumulative) LI'!CF44=0,0,((('KWh (Monthly) ENTRY LI'!CF44*0.5)+'KWh (Cumulative) LI'!CE44-'Rebasing adj LI'!CF34)*CF116)*CF$19*CF$125)</f>
        <v>0</v>
      </c>
      <c r="CG44" s="11">
        <f>IF('KWh (Cumulative) LI'!CG44=0,0,((('KWh (Monthly) ENTRY LI'!CG44*0.5)+'KWh (Cumulative) LI'!CF44-'Rebasing adj LI'!CG34)*CG116)*CG$19*CG$125)</f>
        <v>0</v>
      </c>
      <c r="CH44" s="11">
        <f>IF('KWh (Cumulative) LI'!CH44=0,0,((('KWh (Monthly) ENTRY LI'!CH44*0.5)+'KWh (Cumulative) LI'!CG44-'Rebasing adj LI'!CH34)*CH116)*CH$19*CH$125)</f>
        <v>0</v>
      </c>
      <c r="CI44" s="11">
        <f>IF('KWh (Cumulative) LI'!CI44=0,0,((('KWh (Monthly) ENTRY LI'!CI44*0.5)+'KWh (Cumulative) LI'!CH44-'Rebasing adj LI'!CI34)*CI116)*CI$19*CI$125)</f>
        <v>0</v>
      </c>
      <c r="CJ44" s="11">
        <f>IF('KWh (Cumulative) LI'!CJ44=0,0,((('KWh (Monthly) ENTRY LI'!CJ44*0.5)+'KWh (Cumulative) LI'!CI44-'Rebasing adj LI'!CJ34)*CJ116)*CJ$19*CJ$125)</f>
        <v>0</v>
      </c>
    </row>
    <row r="45" spans="1:88" x14ac:dyDescent="0.25">
      <c r="A45" s="242"/>
      <c r="B45" s="37" t="s">
        <v>15</v>
      </c>
      <c r="C45" s="11">
        <f>IF('KWh (Cumulative) LI'!C45=0,0,((('KWh (Monthly) ENTRY LI'!C45*0.5)-'Rebasing adj LI'!C35)*C117)*C$19*C$125)</f>
        <v>0</v>
      </c>
      <c r="D45" s="11">
        <f>IF('KWh (Cumulative) LI'!D45=0,0,((('KWh (Monthly) ENTRY LI'!D45*0.5)+'KWh (Cumulative) LI'!C45-'Rebasing adj LI'!D35)*D117)*D$19*D$125)</f>
        <v>0</v>
      </c>
      <c r="E45" s="11">
        <f>IF('KWh (Cumulative) LI'!E45=0,0,((('KWh (Monthly) ENTRY LI'!E45*0.5)+'KWh (Cumulative) LI'!D45-'Rebasing adj LI'!E35)*E117)*E$19*E$125)</f>
        <v>0</v>
      </c>
      <c r="F45" s="11">
        <f>IF('KWh (Cumulative) LI'!F45=0,0,((('KWh (Monthly) ENTRY LI'!F45*0.5)+'KWh (Cumulative) LI'!E45-'Rebasing adj LI'!F35)*F117)*F$19*F$125)</f>
        <v>0</v>
      </c>
      <c r="G45" s="11">
        <f>IF('KWh (Cumulative) LI'!G45=0,0,((('KWh (Monthly) ENTRY LI'!G45*0.5)+'KWh (Cumulative) LI'!F45-'Rebasing adj LI'!G35)*G117)*G$19*G$125)</f>
        <v>0</v>
      </c>
      <c r="H45" s="11">
        <f>IF('KWh (Cumulative) LI'!H45=0,0,((('KWh (Monthly) ENTRY LI'!H45*0.5)+'KWh (Cumulative) LI'!G45-'Rebasing adj LI'!H35)*H117)*H$19*H$125)</f>
        <v>0</v>
      </c>
      <c r="I45" s="11">
        <f>IF('KWh (Cumulative) LI'!I45=0,0,((('KWh (Monthly) ENTRY LI'!I45*0.5)+'KWh (Cumulative) LI'!H45-'Rebasing adj LI'!I35)*I117)*I$19*I$125)</f>
        <v>0</v>
      </c>
      <c r="J45" s="11">
        <f>IF('KWh (Cumulative) LI'!J45=0,0,((('KWh (Monthly) ENTRY LI'!J45*0.5)+'KWh (Cumulative) LI'!I45-'Rebasing adj LI'!J35)*J117)*J$19*J$125)</f>
        <v>0</v>
      </c>
      <c r="K45" s="11">
        <f>IF('KWh (Cumulative) LI'!K45=0,0,((('KWh (Monthly) ENTRY LI'!K45*0.5)+'KWh (Cumulative) LI'!J45-'Rebasing adj LI'!K35)*K117)*K$19*K$125)</f>
        <v>0</v>
      </c>
      <c r="L45" s="11">
        <f>IF('KWh (Cumulative) LI'!L45=0,0,((('KWh (Monthly) ENTRY LI'!L45*0.5)+'KWh (Cumulative) LI'!K45-'Rebasing adj LI'!L35)*L117)*L$19*L$125)</f>
        <v>0</v>
      </c>
      <c r="M45" s="11">
        <f>IF('KWh (Cumulative) LI'!M45=0,0,((('KWh (Monthly) ENTRY LI'!M45*0.5)+'KWh (Cumulative) LI'!L45-'Rebasing adj LI'!M35)*M117)*M$19*M$125)</f>
        <v>0</v>
      </c>
      <c r="N45" s="11">
        <f>IF('KWh (Cumulative) LI'!N45=0,0,((('KWh (Monthly) ENTRY LI'!N45*0.5)+'KWh (Cumulative) LI'!M45-'Rebasing adj LI'!N35)*N117)*N$19*N$125)</f>
        <v>0</v>
      </c>
      <c r="O45" s="11">
        <f>IF('KWh (Cumulative) LI'!O45=0,0,((('KWh (Monthly) ENTRY LI'!O45*0.5)+'KWh (Cumulative) LI'!N45-'Rebasing adj LI'!O35)*O117)*O$19*O$125)</f>
        <v>0</v>
      </c>
      <c r="P45" s="11">
        <f>IF('KWh (Cumulative) LI'!P45=0,0,((('KWh (Monthly) ENTRY LI'!P45*0.5)+'KWh (Cumulative) LI'!O45-'Rebasing adj LI'!P35)*P117)*P$19*P$125)</f>
        <v>0</v>
      </c>
      <c r="Q45" s="11">
        <f>IF('KWh (Cumulative) LI'!Q45=0,0,((('KWh (Monthly) ENTRY LI'!Q45*0.5)+'KWh (Cumulative) LI'!P45-'Rebasing adj LI'!Q35)*Q117)*Q$19*Q$125)</f>
        <v>0</v>
      </c>
      <c r="R45" s="11">
        <f>IF('KWh (Cumulative) LI'!R45=0,0,((('KWh (Monthly) ENTRY LI'!R45*0.5)+'KWh (Cumulative) LI'!Q45-'Rebasing adj LI'!R35)*R117)*R$19*R$125)</f>
        <v>0</v>
      </c>
      <c r="S45" s="11">
        <f>IF('KWh (Cumulative) LI'!S45=0,0,((('KWh (Monthly) ENTRY LI'!S45*0.5)+'KWh (Cumulative) LI'!R45-'Rebasing adj LI'!S35)*S117)*S$19*S$125)</f>
        <v>0</v>
      </c>
      <c r="T45" s="11">
        <f>IF('KWh (Cumulative) LI'!T45=0,0,((('KWh (Monthly) ENTRY LI'!T45*0.5)+'KWh (Cumulative) LI'!S45-'Rebasing adj LI'!T35)*T117)*T$19*T$125)</f>
        <v>0</v>
      </c>
      <c r="U45" s="11">
        <f>IF('KWh (Cumulative) LI'!U45=0,0,((('KWh (Monthly) ENTRY LI'!U45*0.5)+'KWh (Cumulative) LI'!T45-'Rebasing adj LI'!U35)*U117)*U$19*U$125)</f>
        <v>0</v>
      </c>
      <c r="V45" s="11">
        <f>IF('KWh (Cumulative) LI'!V45=0,0,((('KWh (Monthly) ENTRY LI'!V45*0.5)+'KWh (Cumulative) LI'!U45-'Rebasing adj LI'!V35)*V117)*V$19*V$125)</f>
        <v>0</v>
      </c>
      <c r="W45" s="11">
        <f>IF('KWh (Cumulative) LI'!W45=0,0,((('KWh (Monthly) ENTRY LI'!W45*0.5)+'KWh (Cumulative) LI'!V45-'Rebasing adj LI'!W35)*W117)*W$19*W$125)</f>
        <v>0</v>
      </c>
      <c r="X45" s="11">
        <f>IF('KWh (Cumulative) LI'!X45=0,0,((('KWh (Monthly) ENTRY LI'!X45*0.5)+'KWh (Cumulative) LI'!W45-'Rebasing adj LI'!X35)*X117)*X$19*X$125)</f>
        <v>0</v>
      </c>
      <c r="Y45" s="11">
        <f>IF('KWh (Cumulative) LI'!Y45=0,0,((('KWh (Monthly) ENTRY LI'!Y45*0.5)+'KWh (Cumulative) LI'!X45-'Rebasing adj LI'!Y35)*Y117)*Y$19*Y$125)</f>
        <v>0</v>
      </c>
      <c r="Z45" s="11">
        <f>IF('KWh (Cumulative) LI'!Z45=0,0,((('KWh (Monthly) ENTRY LI'!Z45*0.5)+'KWh (Cumulative) LI'!Y45-'Rebasing adj LI'!Z35)*Z117)*Z$19*Z$125)</f>
        <v>0</v>
      </c>
      <c r="AA45" s="11">
        <f>IF('KWh (Cumulative) LI'!AA45=0,0,((('KWh (Monthly) ENTRY LI'!AA45*0.5)+'KWh (Cumulative) LI'!Z45-'Rebasing adj LI'!AA35)*AA117)*AA$19*AA$125)</f>
        <v>0</v>
      </c>
      <c r="AB45" s="11">
        <f>IF('KWh (Cumulative) LI'!AB45=0,0,((('KWh (Monthly) ENTRY LI'!AB45*0.5)+'KWh (Cumulative) LI'!AA45-'Rebasing adj LI'!AB35)*AB117)*AB$19*AB$125)</f>
        <v>0</v>
      </c>
      <c r="AC45" s="11">
        <f>IF('KWh (Cumulative) LI'!AC45=0,0,((('KWh (Monthly) ENTRY LI'!AC45*0.5)+'KWh (Cumulative) LI'!AB45-'Rebasing adj LI'!AC35)*AC117)*AC$19*AC$125)</f>
        <v>0</v>
      </c>
      <c r="AD45" s="11">
        <f>IF('KWh (Cumulative) LI'!AD45=0,0,((('KWh (Monthly) ENTRY LI'!AD45*0.5)+'KWh (Cumulative) LI'!AC45-'Rebasing adj LI'!AD35)*AD117)*AD$19*AD$125)</f>
        <v>0</v>
      </c>
      <c r="AE45" s="11">
        <f>IF('KWh (Cumulative) LI'!AE45=0,0,((('KWh (Monthly) ENTRY LI'!AE45*0.5)+'KWh (Cumulative) LI'!AD45-'Rebasing adj LI'!AE35)*AE117)*AE$19*AE$125)</f>
        <v>0</v>
      </c>
      <c r="AF45" s="11">
        <f>IF('KWh (Cumulative) LI'!AF45=0,0,((('KWh (Monthly) ENTRY LI'!AF45*0.5)+'KWh (Cumulative) LI'!AE45-'Rebasing adj LI'!AF35)*AF117)*AF$19*AF$125)</f>
        <v>0</v>
      </c>
      <c r="AG45" s="11">
        <f>IF('KWh (Cumulative) LI'!AG45=0,0,((('KWh (Monthly) ENTRY LI'!AG45*0.5)+'KWh (Cumulative) LI'!AF45-'Rebasing adj LI'!AG35)*AG117)*AG$19*AG$125)</f>
        <v>0</v>
      </c>
      <c r="AH45" s="11">
        <f>IF('KWh (Cumulative) LI'!AH45=0,0,((('KWh (Monthly) ENTRY LI'!AH45*0.5)+'KWh (Cumulative) LI'!AG45-'Rebasing adj LI'!AH35)*AH117)*AH$19*AH$125)</f>
        <v>0</v>
      </c>
      <c r="AI45" s="11">
        <f>IF('KWh (Cumulative) LI'!AI45=0,0,((('KWh (Monthly) ENTRY LI'!AI45*0.5)+'KWh (Cumulative) LI'!AH45-'Rebasing adj LI'!AI35)*AI117)*AI$19*AI$125)</f>
        <v>0</v>
      </c>
      <c r="AJ45" s="11">
        <f>IF('KWh (Cumulative) LI'!AJ45=0,0,((('KWh (Monthly) ENTRY LI'!AJ45*0.5)+'KWh (Cumulative) LI'!AI45-'Rebasing adj LI'!AJ35)*AJ117)*AJ$19*AJ$125)</f>
        <v>0</v>
      </c>
      <c r="AK45" s="11">
        <f>IF('KWh (Cumulative) LI'!AK45=0,0,((('KWh (Monthly) ENTRY LI'!AK45*0.5)+'KWh (Cumulative) LI'!AJ45-'Rebasing adj LI'!AK35)*AK117)*AK$19*AK$125)</f>
        <v>0</v>
      </c>
      <c r="AL45" s="11">
        <f>IF('KWh (Cumulative) LI'!AL45=0,0,((('KWh (Monthly) ENTRY LI'!AL45*0.5)+'KWh (Cumulative) LI'!AK45-'Rebasing adj LI'!AL35)*AL117)*AL$19*AL$125)</f>
        <v>0</v>
      </c>
      <c r="AM45" s="11">
        <f>IF('KWh (Cumulative) LI'!AM45=0,0,((('KWh (Monthly) ENTRY LI'!AM45*0.5)+'KWh (Cumulative) LI'!AL45-'Rebasing adj LI'!AM35)*AM117)*AM$19*AM$125)</f>
        <v>0</v>
      </c>
      <c r="AN45" s="11">
        <f>IF('KWh (Cumulative) LI'!AN45=0,0,((('KWh (Monthly) ENTRY LI'!AN45*0.5)+'KWh (Cumulative) LI'!AM45-'Rebasing adj LI'!AN35)*AN117)*AN$19*AN$125)</f>
        <v>0</v>
      </c>
      <c r="AO45" s="11">
        <f>IF('KWh (Cumulative) LI'!AO45=0,0,((('KWh (Monthly) ENTRY LI'!AO45*0.5)+'KWh (Cumulative) LI'!AN45-'Rebasing adj LI'!AO35)*AO117)*AO$19*AO$125)</f>
        <v>0</v>
      </c>
      <c r="AP45" s="11">
        <f>IF('KWh (Cumulative) LI'!AP45=0,0,((('KWh (Monthly) ENTRY LI'!AP45*0.5)+'KWh (Cumulative) LI'!AO45-'Rebasing adj LI'!AP35)*AP117)*AP$19*AP$125)</f>
        <v>0</v>
      </c>
      <c r="AQ45" s="11">
        <f>IF('KWh (Cumulative) LI'!AQ45=0,0,((('KWh (Monthly) ENTRY LI'!AQ45*0.5)+'KWh (Cumulative) LI'!AP45-'Rebasing adj LI'!AQ35)*AQ117)*AQ$19*AQ$125)</f>
        <v>0</v>
      </c>
      <c r="AR45" s="11">
        <f>IF('KWh (Cumulative) LI'!AR45=0,0,((('KWh (Monthly) ENTRY LI'!AR45*0.5)+'KWh (Cumulative) LI'!AQ45-'Rebasing adj LI'!AR35)*AR117)*AR$19*AR$125)</f>
        <v>0</v>
      </c>
      <c r="AS45" s="11">
        <f>IF('KWh (Cumulative) LI'!AS45=0,0,((('KWh (Monthly) ENTRY LI'!AS45*0.5)+'KWh (Cumulative) LI'!AR45-'Rebasing adj LI'!AS35)*AS117)*AS$19*AS$125)</f>
        <v>0</v>
      </c>
      <c r="AT45" s="11">
        <f>IF('KWh (Cumulative) LI'!AT45=0,0,((('KWh (Monthly) ENTRY LI'!AT45*0.5)+'KWh (Cumulative) LI'!AS45-'Rebasing adj LI'!AT35)*AT117)*AT$19*AT$125)</f>
        <v>0</v>
      </c>
      <c r="AU45" s="11">
        <f>IF('KWh (Cumulative) LI'!AU45=0,0,((('KWh (Monthly) ENTRY LI'!AU45*0.5)+'KWh (Cumulative) LI'!AT45-'Rebasing adj LI'!AU35)*AU117)*AU$19*AU$125)</f>
        <v>0</v>
      </c>
      <c r="AV45" s="11">
        <f>IF('KWh (Cumulative) LI'!AV45=0,0,((('KWh (Monthly) ENTRY LI'!AV45*0.5)+'KWh (Cumulative) LI'!AU45-'Rebasing adj LI'!AV35)*AV117)*AV$19*AV$125)</f>
        <v>0</v>
      </c>
      <c r="AW45" s="11">
        <f>IF('KWh (Cumulative) LI'!AW45=0,0,((('KWh (Monthly) ENTRY LI'!AW45*0.5)+'KWh (Cumulative) LI'!AV45-'Rebasing adj LI'!AW35)*AW117)*AW$19*AW$125)</f>
        <v>0</v>
      </c>
      <c r="AX45" s="11">
        <f>IF('KWh (Cumulative) LI'!AX45=0,0,((('KWh (Monthly) ENTRY LI'!AX45*0.5)+'KWh (Cumulative) LI'!AW45-'Rebasing adj LI'!AX35)*AX117)*AX$19*AX$125)</f>
        <v>0</v>
      </c>
      <c r="AY45" s="11">
        <f>IF('KWh (Cumulative) LI'!AY45=0,0,((('KWh (Monthly) ENTRY LI'!AY45*0.5)+'KWh (Cumulative) LI'!AX45-'Rebasing adj LI'!AY35)*AY117)*AY$19*AY$125)</f>
        <v>0</v>
      </c>
      <c r="AZ45" s="11">
        <f>IF('KWh (Cumulative) LI'!AZ45=0,0,((('KWh (Monthly) ENTRY LI'!AZ45*0.5)+'KWh (Cumulative) LI'!AY45-'Rebasing adj LI'!AZ35)*AZ117)*AZ$19*AZ$125)</f>
        <v>0</v>
      </c>
      <c r="BA45" s="11">
        <f>IF('KWh (Cumulative) LI'!BA45=0,0,((('KWh (Monthly) ENTRY LI'!BA45*0.5)+'KWh (Cumulative) LI'!AZ45-'Rebasing adj LI'!BA35)*BA117)*BA$19*BA$125)</f>
        <v>0</v>
      </c>
      <c r="BB45" s="11">
        <f>IF('KWh (Cumulative) LI'!BB45=0,0,((('KWh (Monthly) ENTRY LI'!BB45*0.5)+'KWh (Cumulative) LI'!BA45-'Rebasing adj LI'!BB35)*BB117)*BB$19*BB$125)</f>
        <v>0</v>
      </c>
      <c r="BC45" s="11">
        <f>IF('KWh (Cumulative) LI'!BC45=0,0,((('KWh (Monthly) ENTRY LI'!BC45*0.5)+'KWh (Cumulative) LI'!BB45-'Rebasing adj LI'!BC35)*BC117)*BC$19*BC$125)</f>
        <v>0</v>
      </c>
      <c r="BD45" s="11">
        <f>IF('KWh (Cumulative) LI'!BD45=0,0,((('KWh (Monthly) ENTRY LI'!BD45*0.5)+'KWh (Cumulative) LI'!BC45-'Rebasing adj LI'!BD35)*BD117)*BD$19*BD$125)</f>
        <v>0</v>
      </c>
      <c r="BE45" s="11">
        <f>IF('KWh (Cumulative) LI'!BE45=0,0,((('KWh (Monthly) ENTRY LI'!BE45*0.5)+'KWh (Cumulative) LI'!BD45-'Rebasing adj LI'!BE35)*BE117)*BE$19*BE$125)</f>
        <v>0</v>
      </c>
      <c r="BF45" s="11">
        <f>IF('KWh (Cumulative) LI'!BF45=0,0,((('KWh (Monthly) ENTRY LI'!BF45*0.5)+'KWh (Cumulative) LI'!BE45-'Rebasing adj LI'!BF35)*BF117)*BF$19*BF$125)</f>
        <v>0</v>
      </c>
      <c r="BG45" s="11">
        <f>IF('KWh (Cumulative) LI'!BG45=0,0,((('KWh (Monthly) ENTRY LI'!BG45*0.5)+'KWh (Cumulative) LI'!BF45-'Rebasing adj LI'!BG35)*BG117)*BG$19*BG$125)</f>
        <v>0</v>
      </c>
      <c r="BH45" s="11">
        <f>IF('KWh (Cumulative) LI'!BH45=0,0,((('KWh (Monthly) ENTRY LI'!BH45*0.5)+'KWh (Cumulative) LI'!BG45-'Rebasing adj LI'!BH35)*BH117)*BH$19*BH$125)</f>
        <v>0</v>
      </c>
      <c r="BI45" s="11">
        <f>IF('KWh (Cumulative) LI'!BI45=0,0,((('KWh (Monthly) ENTRY LI'!BI45*0.5)+'KWh (Cumulative) LI'!BH45-'Rebasing adj LI'!BI35)*BI117)*BI$19*BI$125)</f>
        <v>0</v>
      </c>
      <c r="BJ45" s="11">
        <f>IF('KWh (Cumulative) LI'!BJ45=0,0,((('KWh (Monthly) ENTRY LI'!BJ45*0.5)+'KWh (Cumulative) LI'!BI45-'Rebasing adj LI'!BJ35)*BJ117)*BJ$19*BJ$125)</f>
        <v>0</v>
      </c>
      <c r="BK45" s="11">
        <f>IF('KWh (Cumulative) LI'!BK45=0,0,((('KWh (Monthly) ENTRY LI'!BK45*0.5)+'KWh (Cumulative) LI'!BJ45-'Rebasing adj LI'!BK35)*BK117)*BK$19*BK$125)</f>
        <v>0</v>
      </c>
      <c r="BL45" s="11">
        <f>IF('KWh (Cumulative) LI'!BL45=0,0,((('KWh (Monthly) ENTRY LI'!BL45*0.5)+'KWh (Cumulative) LI'!BK45-'Rebasing adj LI'!BL35)*BL117)*BL$19*BL$125)</f>
        <v>0</v>
      </c>
      <c r="BM45" s="11">
        <f>IF('KWh (Cumulative) LI'!BM45=0,0,((('KWh (Monthly) ENTRY LI'!BM45*0.5)+'KWh (Cumulative) LI'!BL45-'Rebasing adj LI'!BM35)*BM117)*BM$19*BM$125)</f>
        <v>0</v>
      </c>
      <c r="BN45" s="11">
        <f>IF('KWh (Cumulative) LI'!BN45=0,0,((('KWh (Monthly) ENTRY LI'!BN45*0.5)+'KWh (Cumulative) LI'!BM45-'Rebasing adj LI'!BN35)*BN117)*BN$19*BN$125)</f>
        <v>0</v>
      </c>
      <c r="BO45" s="11">
        <f>IF('KWh (Cumulative) LI'!BO45=0,0,((('KWh (Monthly) ENTRY LI'!BO45*0.5)+'KWh (Cumulative) LI'!BN45-'Rebasing adj LI'!BO35)*BO117)*BO$19*BO$125)</f>
        <v>0</v>
      </c>
      <c r="BP45" s="11">
        <f>IF('KWh (Cumulative) LI'!BP45=0,0,((('KWh (Monthly) ENTRY LI'!BP45*0.5)+'KWh (Cumulative) LI'!BO45-'Rebasing adj LI'!BP35)*BP117)*BP$19*BP$125)</f>
        <v>0</v>
      </c>
      <c r="BQ45" s="11">
        <f>IF('KWh (Cumulative) LI'!BQ45=0,0,((('KWh (Monthly) ENTRY LI'!BQ45*0.5)+'KWh (Cumulative) LI'!BP45-'Rebasing adj LI'!BQ35)*BQ117)*BQ$19*BQ$125)</f>
        <v>0</v>
      </c>
      <c r="BR45" s="11">
        <f>IF('KWh (Cumulative) LI'!BR45=0,0,((('KWh (Monthly) ENTRY LI'!BR45*0.5)+'KWh (Cumulative) LI'!BQ45-'Rebasing adj LI'!BR35)*BR117)*BR$19*BR$125)</f>
        <v>0</v>
      </c>
      <c r="BS45" s="11">
        <f>IF('KWh (Cumulative) LI'!BS45=0,0,((('KWh (Monthly) ENTRY LI'!BS45*0.5)+'KWh (Cumulative) LI'!BR45-'Rebasing adj LI'!BS35)*BS117)*BS$19*BS$125)</f>
        <v>0</v>
      </c>
      <c r="BT45" s="11">
        <f>IF('KWh (Cumulative) LI'!BT45=0,0,((('KWh (Monthly) ENTRY LI'!BT45*0.5)+'KWh (Cumulative) LI'!BS45-'Rebasing adj LI'!BT35)*BT117)*BT$19*BT$125)</f>
        <v>0</v>
      </c>
      <c r="BU45" s="11">
        <f>IF('KWh (Cumulative) LI'!BU45=0,0,((('KWh (Monthly) ENTRY LI'!BU45*0.5)+'KWh (Cumulative) LI'!BT45-'Rebasing adj LI'!BU35)*BU117)*BU$19*BU$125)</f>
        <v>0</v>
      </c>
      <c r="BV45" s="11">
        <f>IF('KWh (Cumulative) LI'!BV45=0,0,((('KWh (Monthly) ENTRY LI'!BV45*0.5)+'KWh (Cumulative) LI'!BU45-'Rebasing adj LI'!BV35)*BV117)*BV$19*BV$125)</f>
        <v>0</v>
      </c>
      <c r="BW45" s="11">
        <f>IF('KWh (Cumulative) LI'!BW45=0,0,((('KWh (Monthly) ENTRY LI'!BW45*0.5)+'KWh (Cumulative) LI'!BV45-'Rebasing adj LI'!BW35)*BW117)*BW$19*BW$125)</f>
        <v>0</v>
      </c>
      <c r="BX45" s="11">
        <f>IF('KWh (Cumulative) LI'!BX45=0,0,((('KWh (Monthly) ENTRY LI'!BX45*0.5)+'KWh (Cumulative) LI'!BW45-'Rebasing adj LI'!BX35)*BX117)*BX$19*BX$125)</f>
        <v>0</v>
      </c>
      <c r="BY45" s="11">
        <f>IF('KWh (Cumulative) LI'!BY45=0,0,((('KWh (Monthly) ENTRY LI'!BY45*0.5)+'KWh (Cumulative) LI'!BX45-'Rebasing adj LI'!BY35)*BY117)*BY$19*BY$125)</f>
        <v>0</v>
      </c>
      <c r="BZ45" s="11">
        <f>IF('KWh (Cumulative) LI'!BZ45=0,0,((('KWh (Monthly) ENTRY LI'!BZ45*0.5)+'KWh (Cumulative) LI'!BY45-'Rebasing adj LI'!BZ35)*BZ117)*BZ$19*BZ$125)</f>
        <v>0</v>
      </c>
      <c r="CA45" s="11">
        <f>IF('KWh (Cumulative) LI'!CA45=0,0,((('KWh (Monthly) ENTRY LI'!CA45*0.5)+'KWh (Cumulative) LI'!BZ45-'Rebasing adj LI'!CA35)*CA117)*CA$19*CA$125)</f>
        <v>0</v>
      </c>
      <c r="CB45" s="11">
        <f>IF('KWh (Cumulative) LI'!CB45=0,0,((('KWh (Monthly) ENTRY LI'!CB45*0.5)+'KWh (Cumulative) LI'!CA45-'Rebasing adj LI'!CB35)*CB117)*CB$19*CB$125)</f>
        <v>0</v>
      </c>
      <c r="CC45" s="11">
        <f>IF('KWh (Cumulative) LI'!CC45=0,0,((('KWh (Monthly) ENTRY LI'!CC45*0.5)+'KWh (Cumulative) LI'!CB45-'Rebasing adj LI'!CC35)*CC117)*CC$19*CC$125)</f>
        <v>0</v>
      </c>
      <c r="CD45" s="11">
        <f>IF('KWh (Cumulative) LI'!CD45=0,0,((('KWh (Monthly) ENTRY LI'!CD45*0.5)+'KWh (Cumulative) LI'!CC45-'Rebasing adj LI'!CD35)*CD117)*CD$19*CD$125)</f>
        <v>0</v>
      </c>
      <c r="CE45" s="11">
        <f>IF('KWh (Cumulative) LI'!CE45=0,0,((('KWh (Monthly) ENTRY LI'!CE45*0.5)+'KWh (Cumulative) LI'!CD45-'Rebasing adj LI'!CE35)*CE117)*CE$19*CE$125)</f>
        <v>0</v>
      </c>
      <c r="CF45" s="11">
        <f>IF('KWh (Cumulative) LI'!CF45=0,0,((('KWh (Monthly) ENTRY LI'!CF45*0.5)+'KWh (Cumulative) LI'!CE45-'Rebasing adj LI'!CF35)*CF117)*CF$19*CF$125)</f>
        <v>0</v>
      </c>
      <c r="CG45" s="11">
        <f>IF('KWh (Cumulative) LI'!CG45=0,0,((('KWh (Monthly) ENTRY LI'!CG45*0.5)+'KWh (Cumulative) LI'!CF45-'Rebasing adj LI'!CG35)*CG117)*CG$19*CG$125)</f>
        <v>0</v>
      </c>
      <c r="CH45" s="11">
        <f>IF('KWh (Cumulative) LI'!CH45=0,0,((('KWh (Monthly) ENTRY LI'!CH45*0.5)+'KWh (Cumulative) LI'!CG45-'Rebasing adj LI'!CH35)*CH117)*CH$19*CH$125)</f>
        <v>0</v>
      </c>
      <c r="CI45" s="11">
        <f>IF('KWh (Cumulative) LI'!CI45=0,0,((('KWh (Monthly) ENTRY LI'!CI45*0.5)+'KWh (Cumulative) LI'!CH45-'Rebasing adj LI'!CI35)*CI117)*CI$19*CI$125)</f>
        <v>0</v>
      </c>
      <c r="CJ45" s="11">
        <f>IF('KWh (Cumulative) LI'!CJ45=0,0,((('KWh (Monthly) ENTRY LI'!CJ45*0.5)+'KWh (Cumulative) LI'!CI45-'Rebasing adj LI'!CJ35)*CJ117)*CJ$19*CJ$125)</f>
        <v>0</v>
      </c>
    </row>
    <row r="46" spans="1:88" x14ac:dyDescent="0.25">
      <c r="A46" s="242"/>
      <c r="B46" s="37" t="s">
        <v>7</v>
      </c>
      <c r="C46" s="11">
        <f>IF('KWh (Cumulative) LI'!C46=0,0,((('KWh (Monthly) ENTRY LI'!C46*0.5)-'Rebasing adj LI'!C36)*C118)*C$19*C$125)</f>
        <v>0</v>
      </c>
      <c r="D46" s="11">
        <f>IF('KWh (Cumulative) LI'!D46=0,0,((('KWh (Monthly) ENTRY LI'!D46*0.5)+'KWh (Cumulative) LI'!C46-'Rebasing adj LI'!D36)*D118)*D$19*D$125)</f>
        <v>0</v>
      </c>
      <c r="E46" s="11">
        <f>IF('KWh (Cumulative) LI'!E46=0,0,((('KWh (Monthly) ENTRY LI'!E46*0.5)+'KWh (Cumulative) LI'!D46-'Rebasing adj LI'!E36)*E118)*E$19*E$125)</f>
        <v>0</v>
      </c>
      <c r="F46" s="11">
        <f>IF('KWh (Cumulative) LI'!F46=0,0,((('KWh (Monthly) ENTRY LI'!F46*0.5)+'KWh (Cumulative) LI'!E46-'Rebasing adj LI'!F36)*F118)*F$19*F$125)</f>
        <v>0</v>
      </c>
      <c r="G46" s="11">
        <f>IF('KWh (Cumulative) LI'!G46=0,0,((('KWh (Monthly) ENTRY LI'!G46*0.5)+'KWh (Cumulative) LI'!F46-'Rebasing adj LI'!G36)*G118)*G$19*G$125)</f>
        <v>0</v>
      </c>
      <c r="H46" s="11">
        <f>IF('KWh (Cumulative) LI'!H46=0,0,((('KWh (Monthly) ENTRY LI'!H46*0.5)+'KWh (Cumulative) LI'!G46-'Rebasing adj LI'!H36)*H118)*H$19*H$125)</f>
        <v>0</v>
      </c>
      <c r="I46" s="11">
        <f>IF('KWh (Cumulative) LI'!I46=0,0,((('KWh (Monthly) ENTRY LI'!I46*0.5)+'KWh (Cumulative) LI'!H46-'Rebasing adj LI'!I36)*I118)*I$19*I$125)</f>
        <v>0</v>
      </c>
      <c r="J46" s="11">
        <f>IF('KWh (Cumulative) LI'!J46=0,0,((('KWh (Monthly) ENTRY LI'!J46*0.5)+'KWh (Cumulative) LI'!I46-'Rebasing adj LI'!J36)*J118)*J$19*J$125)</f>
        <v>0</v>
      </c>
      <c r="K46" s="11">
        <f>IF('KWh (Cumulative) LI'!K46=0,0,((('KWh (Monthly) ENTRY LI'!K46*0.5)+'KWh (Cumulative) LI'!J46-'Rebasing adj LI'!K36)*K118)*K$19*K$125)</f>
        <v>0</v>
      </c>
      <c r="L46" s="11">
        <f>IF('KWh (Cumulative) LI'!L46=0,0,((('KWh (Monthly) ENTRY LI'!L46*0.5)+'KWh (Cumulative) LI'!K46-'Rebasing adj LI'!L36)*L118)*L$19*L$125)</f>
        <v>0</v>
      </c>
      <c r="M46" s="11">
        <f>IF('KWh (Cumulative) LI'!M46=0,0,((('KWh (Monthly) ENTRY LI'!M46*0.5)+'KWh (Cumulative) LI'!L46-'Rebasing adj LI'!M36)*M118)*M$19*M$125)</f>
        <v>0</v>
      </c>
      <c r="N46" s="11">
        <f>IF('KWh (Cumulative) LI'!N46=0,0,((('KWh (Monthly) ENTRY LI'!N46*0.5)+'KWh (Cumulative) LI'!M46-'Rebasing adj LI'!N36)*N118)*N$19*N$125)</f>
        <v>0</v>
      </c>
      <c r="O46" s="11">
        <f>IF('KWh (Cumulative) LI'!O46=0,0,((('KWh (Monthly) ENTRY LI'!O46*0.5)+'KWh (Cumulative) LI'!N46-'Rebasing adj LI'!O36)*O118)*O$19*O$125)</f>
        <v>0</v>
      </c>
      <c r="P46" s="11">
        <f>IF('KWh (Cumulative) LI'!P46=0,0,((('KWh (Monthly) ENTRY LI'!P46*0.5)+'KWh (Cumulative) LI'!O46-'Rebasing adj LI'!P36)*P118)*P$19*P$125)</f>
        <v>14.723750135456552</v>
      </c>
      <c r="Q46" s="11">
        <f>IF('KWh (Cumulative) LI'!Q46=0,0,((('KWh (Monthly) ENTRY LI'!Q46*0.5)+'KWh (Cumulative) LI'!P46-'Rebasing adj LI'!Q36)*Q118)*Q$19*Q$125)</f>
        <v>33.623503343364135</v>
      </c>
      <c r="R46" s="11">
        <f>IF('KWh (Cumulative) LI'!R46=0,0,((('KWh (Monthly) ENTRY LI'!R46*0.5)+'KWh (Cumulative) LI'!Q46-'Rebasing adj LI'!R36)*R118)*R$19*R$125)</f>
        <v>35.95626324274857</v>
      </c>
      <c r="S46" s="11">
        <f>IF('KWh (Cumulative) LI'!S46=0,0,((('KWh (Monthly) ENTRY LI'!S46*0.5)+'KWh (Cumulative) LI'!R46-'Rebasing adj LI'!S36)*S118)*S$19*S$125)</f>
        <v>39.071292573025389</v>
      </c>
      <c r="T46" s="11">
        <f>IF('KWh (Cumulative) LI'!T46=0,0,((('KWh (Monthly) ENTRY LI'!T46*0.5)+'KWh (Cumulative) LI'!S46-'Rebasing adj LI'!T36)*T118)*T$19*T$125)</f>
        <v>63.65632937297439</v>
      </c>
      <c r="U46" s="11">
        <f>IF('KWh (Cumulative) LI'!U46=0,0,((('KWh (Monthly) ENTRY LI'!U46*0.5)+'KWh (Cumulative) LI'!T46-'Rebasing adj LI'!U36)*U118)*U$19*U$125)</f>
        <v>66.044149688264085</v>
      </c>
      <c r="V46" s="11">
        <f>IF('KWh (Cumulative) LI'!V46=0,0,((('KWh (Monthly) ENTRY LI'!V46*0.5)+'KWh (Cumulative) LI'!U46-'Rebasing adj LI'!V36)*V118)*V$19*V$125)</f>
        <v>65.872728052726217</v>
      </c>
      <c r="W46" s="11">
        <f>IF('KWh (Cumulative) LI'!W46=0,0,((('KWh (Monthly) ENTRY LI'!W46*0.5)+'KWh (Cumulative) LI'!V46-'Rebasing adj LI'!W36)*W118)*W$19*W$125)</f>
        <v>62.919291856300539</v>
      </c>
      <c r="X46" s="11">
        <f>IF('KWh (Cumulative) LI'!X46=0,0,((('KWh (Monthly) ENTRY LI'!X46*0.5)+'KWh (Cumulative) LI'!W46-'Rebasing adj LI'!X36)*X118)*X$19*X$125)</f>
        <v>37.614654878959335</v>
      </c>
      <c r="Y46" s="11">
        <f>IF('KWh (Cumulative) LI'!Y46=0,0,((('KWh (Monthly) ENTRY LI'!Y46*0.5)+'KWh (Cumulative) LI'!X46-'Rebasing adj LI'!Y36)*Y118)*Y$19*Y$125)</f>
        <v>37.010351114458587</v>
      </c>
      <c r="Z46" s="11">
        <f>IF('KWh (Cumulative) LI'!Z46=0,0,((('KWh (Monthly) ENTRY LI'!Z46*0.5)+'KWh (Cumulative) LI'!Y46-'Rebasing adj LI'!Z36)*Z118)*Z$19*Z$125)</f>
        <v>35.958756743887385</v>
      </c>
      <c r="AA46" s="11">
        <f>IF('KWh (Cumulative) LI'!AA46=0,0,((('KWh (Monthly) ENTRY LI'!AA46*0.5)+'KWh (Cumulative) LI'!Z46-'Rebasing adj LI'!AA36)*AA118)*AA$19*AA$125)</f>
        <v>34.008113331859079</v>
      </c>
      <c r="AB46" s="11">
        <f>IF('KWh (Cumulative) LI'!AB46=0,0,((('KWh (Monthly) ENTRY LI'!AB46*0.5)+'KWh (Cumulative) LI'!AA46-'Rebasing adj LI'!AB36)*AB118)*AB$19*AB$125)</f>
        <v>30.933305956034847</v>
      </c>
      <c r="AC46" s="11">
        <f>IF('KWh (Cumulative) LI'!AC46=0,0,((('KWh (Monthly) ENTRY LI'!AC46*0.5)+'KWh (Cumulative) LI'!AB46-'Rebasing adj LI'!AC36)*AC118)*AC$19*AC$125)</f>
        <v>35.502644112029593</v>
      </c>
      <c r="AD46" s="11">
        <f>IF('KWh (Cumulative) LI'!AD46=0,0,((('KWh (Monthly) ENTRY LI'!AD46*0.5)+'KWh (Cumulative) LI'!AC46-'Rebasing adj LI'!AD36)*AD118)*AD$19*AD$125)</f>
        <v>35.95626324274857</v>
      </c>
      <c r="AE46" s="11">
        <f>IF('KWh (Cumulative) LI'!AE46=0,0,((('KWh (Monthly) ENTRY LI'!AE46*0.5)+'KWh (Cumulative) LI'!AD46-'Rebasing adj LI'!AE36)*AE118)*AE$19*AE$125)</f>
        <v>39.071292573025389</v>
      </c>
      <c r="AF46" s="11">
        <f>IF('KWh (Cumulative) LI'!AF46=0,0,((('KWh (Monthly) ENTRY LI'!AF46*0.5)+'KWh (Cumulative) LI'!AE46-'Rebasing adj LI'!AF36)*AF118)*AF$19*AF$125)</f>
        <v>63.65632937297439</v>
      </c>
      <c r="AG46" s="11">
        <f>IF('KWh (Cumulative) LI'!AG46=0,0,((('KWh (Monthly) ENTRY LI'!AG46*0.5)+'KWh (Cumulative) LI'!AF46-'Rebasing adj LI'!AG36)*AG118)*AG$19*AG$125)</f>
        <v>113.9736827493046</v>
      </c>
      <c r="AH46" s="11">
        <f>IF('KWh (Cumulative) LI'!AH46=0,0,((('KWh (Monthly) ENTRY LI'!AH46*0.5)+'KWh (Cumulative) LI'!AG46-'Rebasing adj LI'!AH36)*AH118)*AH$19*AH$125)</f>
        <v>151.65780729301642</v>
      </c>
      <c r="AI46" s="11">
        <f>IF('KWh (Cumulative) LI'!AI46=0,0,((('KWh (Monthly) ENTRY LI'!AI46*0.5)+'KWh (Cumulative) LI'!AH46-'Rebasing adj LI'!AI36)*AI118)*AI$19*AI$125)</f>
        <v>144.85815483029734</v>
      </c>
      <c r="AJ46" s="11">
        <f>IF('KWh (Cumulative) LI'!AJ46=0,0,((('KWh (Monthly) ENTRY LI'!AJ46*0.5)+'KWh (Cumulative) LI'!AI46-'Rebasing adj LI'!AJ36)*AJ118)*AJ$19*AJ$125)</f>
        <v>84.045146614688733</v>
      </c>
      <c r="AK46" s="11">
        <f>IF('KWh (Cumulative) LI'!AK46=0,0,((('KWh (Monthly) ENTRY LI'!AK46*0.5)+'KWh (Cumulative) LI'!AJ46-'Rebasing adj LI'!AK36)*AK118)*AK$19*AK$125)</f>
        <v>85.618300243730076</v>
      </c>
      <c r="AL46" s="11">
        <f>IF('KWh (Cumulative) LI'!AL46=0,0,((('KWh (Monthly) ENTRY LI'!AL46*0.5)+'KWh (Cumulative) LI'!AK46-'Rebasing adj LI'!AL36)*AL118)*AL$19*AL$125)</f>
        <v>83.971775438482865</v>
      </c>
      <c r="AM46" s="11">
        <f>IF('KWh (Cumulative) LI'!AM46=0,0,((('KWh (Monthly) ENTRY LI'!AM46*0.5)+'KWh (Cumulative) LI'!AL46-'Rebasing adj LI'!AM36)*AM118)*AM$19*AM$125)</f>
        <v>78.831252931525228</v>
      </c>
      <c r="AN46" s="11">
        <f>IF('KWh (Cumulative) LI'!AN46=0,0,((('KWh (Monthly) ENTRY LI'!AN46*0.5)+'KWh (Cumulative) LI'!AM46-'Rebasing adj LI'!AN36)*AN118)*AN$19*AN$125)</f>
        <v>71.677363395809238</v>
      </c>
      <c r="AO46" s="11">
        <f>IF('KWh (Cumulative) LI'!AO46=0,0,((('KWh (Monthly) ENTRY LI'!AO46*0.5)+'KWh (Cumulative) LI'!AN46-'Rebasing adj LI'!AO36)*AO118)*AO$19*AO$125)</f>
        <v>82.752835060869259</v>
      </c>
      <c r="AP46" s="11">
        <f>IF('KWh (Cumulative) LI'!AP46=0,0,((('KWh (Monthly) ENTRY LI'!AP46*0.5)+'KWh (Cumulative) LI'!AO46-'Rebasing adj LI'!AP36)*AP118)*AP$19*AP$125)</f>
        <v>84.245686170761005</v>
      </c>
      <c r="AQ46" s="11">
        <f>IF('KWh (Cumulative) LI'!AQ46=0,0,((('KWh (Monthly) ENTRY LI'!AQ46*0.5)+'KWh (Cumulative) LI'!AP46-'Rebasing adj LI'!AQ36)*AQ118)*AQ$19*AQ$125)</f>
        <v>91.862158547192166</v>
      </c>
      <c r="AR46" s="11">
        <f>IF('KWh (Cumulative) LI'!AR46=0,0,((('KWh (Monthly) ENTRY LI'!AR46*0.5)+'KWh (Cumulative) LI'!AQ46-'Rebasing adj LI'!AR36)*AR118)*AR$19*AR$125)</f>
        <v>156.19633267540141</v>
      </c>
      <c r="AS46" s="11">
        <f>IF('KWh (Cumulative) LI'!AS46=0,0,((('KWh (Monthly) ENTRY LI'!AS46*0.5)+'KWh (Cumulative) LI'!AR46-'Rebasing adj LI'!AS36)*AS118)*AS$19*AS$125)</f>
        <v>162.05543231262331</v>
      </c>
      <c r="AT46" s="11">
        <f>IF('KWh (Cumulative) LI'!AT46=0,0,((('KWh (Monthly) ENTRY LI'!AT46*0.5)+'KWh (Cumulative) LI'!AS46-'Rebasing adj LI'!AT36)*AT118)*AT$19*AT$125)</f>
        <v>161.63480751260769</v>
      </c>
      <c r="AU46" s="11">
        <f>IF('KWh (Cumulative) LI'!AU46=0,0,((('KWh (Monthly) ENTRY LI'!AU46*0.5)+'KWh (Cumulative) LI'!AT46-'Rebasing adj LI'!AU36)*AU118)*AU$19*AU$125)</f>
        <v>154.38783133260301</v>
      </c>
      <c r="AV46" s="11">
        <f>IF('KWh (Cumulative) LI'!AV46=0,0,((('KWh (Monthly) ENTRY LI'!AV46*0.5)+'KWh (Cumulative) LI'!AU46-'Rebasing adj LI'!AV36)*AV118)*AV$19*AV$125)</f>
        <v>88.124812144246832</v>
      </c>
      <c r="AW46" s="11">
        <f>IF('KWh (Cumulative) LI'!AW46=0,0,((('KWh (Monthly) ENTRY LI'!AW46*0.5)+'KWh (Cumulative) LI'!AV46-'Rebasing adj LI'!AW36)*AW118)*AW$19*AW$125)</f>
        <v>86.960217436271861</v>
      </c>
      <c r="AX46" s="11">
        <f>IF('KWh (Cumulative) LI'!AX46=0,0,((('KWh (Monthly) ENTRY LI'!AX46*0.5)+'KWh (Cumulative) LI'!AW46-'Rebasing adj LI'!AX36)*AX118)*AX$19*AX$125)</f>
        <v>83.971775438482865</v>
      </c>
      <c r="AY46" s="11">
        <f>IF('KWh (Cumulative) LI'!AY46=0,0,((('KWh (Monthly) ENTRY LI'!AY46*0.5)+'KWh (Cumulative) LI'!AX46-'Rebasing adj LI'!AY36)*AY118)*AY$19*AY$125)</f>
        <v>78.831252931525228</v>
      </c>
      <c r="AZ46" s="11">
        <f>IF('KWh (Cumulative) LI'!AZ46=0,0,((('KWh (Monthly) ENTRY LI'!AZ46*0.5)+'KWh (Cumulative) LI'!AY46-'Rebasing adj LI'!AZ36)*AZ118)*AZ$19*AZ$125)</f>
        <v>71.677363395809238</v>
      </c>
      <c r="BA46" s="11">
        <f>IF('KWh (Cumulative) LI'!BA46=0,0,((('KWh (Monthly) ENTRY LI'!BA46*0.5)+'KWh (Cumulative) LI'!AZ46-'Rebasing adj LI'!BA36)*BA118)*BA$19*BA$125)</f>
        <v>82.752835060869259</v>
      </c>
      <c r="BB46" s="11">
        <f>IF('KWh (Cumulative) LI'!BB46=0,0,((('KWh (Monthly) ENTRY LI'!BB46*0.5)+'KWh (Cumulative) LI'!BA46-'Rebasing adj LI'!BB36)*BB118)*BB$19*BB$125)</f>
        <v>0</v>
      </c>
      <c r="BC46" s="11">
        <f>IF('KWh (Cumulative) LI'!BC46=0,0,((('KWh (Monthly) ENTRY LI'!BC46*0.5)+'KWh (Cumulative) LI'!BB46-'Rebasing adj LI'!BC36)*BC118)*BC$19*BC$125)</f>
        <v>0</v>
      </c>
      <c r="BD46" s="11">
        <f>IF('KWh (Cumulative) LI'!BD46=0,0,((('KWh (Monthly) ENTRY LI'!BD46*0.5)+'KWh (Cumulative) LI'!BC46-'Rebasing adj LI'!BD36)*BD118)*BD$19*BD$125)</f>
        <v>0</v>
      </c>
      <c r="BE46" s="11">
        <f>IF('KWh (Cumulative) LI'!BE46=0,0,((('KWh (Monthly) ENTRY LI'!BE46*0.5)+'KWh (Cumulative) LI'!BD46-'Rebasing adj LI'!BE36)*BE118)*BE$19*BE$125)</f>
        <v>0</v>
      </c>
      <c r="BF46" s="11">
        <f>IF('KWh (Cumulative) LI'!BF46=0,0,((('KWh (Monthly) ENTRY LI'!BF46*0.5)+'KWh (Cumulative) LI'!BE46-'Rebasing adj LI'!BF36)*BF118)*BF$19*BF$125)</f>
        <v>0</v>
      </c>
      <c r="BG46" s="11">
        <f>IF('KWh (Cumulative) LI'!BG46=0,0,((('KWh (Monthly) ENTRY LI'!BG46*0.5)+'KWh (Cumulative) LI'!BF46-'Rebasing adj LI'!BG36)*BG118)*BG$19*BG$125)</f>
        <v>0</v>
      </c>
      <c r="BH46" s="11">
        <f>IF('KWh (Cumulative) LI'!BH46=0,0,((('KWh (Monthly) ENTRY LI'!BH46*0.5)+'KWh (Cumulative) LI'!BG46-'Rebasing adj LI'!BH36)*BH118)*BH$19*BH$125)</f>
        <v>0</v>
      </c>
      <c r="BI46" s="11">
        <f>IF('KWh (Cumulative) LI'!BI46=0,0,((('KWh (Monthly) ENTRY LI'!BI46*0.5)+'KWh (Cumulative) LI'!BH46-'Rebasing adj LI'!BI36)*BI118)*BI$19*BI$125)</f>
        <v>0</v>
      </c>
      <c r="BJ46" s="11">
        <f>IF('KWh (Cumulative) LI'!BJ46=0,0,((('KWh (Monthly) ENTRY LI'!BJ46*0.5)+'KWh (Cumulative) LI'!BI46-'Rebasing adj LI'!BJ36)*BJ118)*BJ$19*BJ$125)</f>
        <v>0</v>
      </c>
      <c r="BK46" s="11">
        <f>IF('KWh (Cumulative) LI'!BK46=0,0,((('KWh (Monthly) ENTRY LI'!BK46*0.5)+'KWh (Cumulative) LI'!BJ46-'Rebasing adj LI'!BK36)*BK118)*BK$19*BK$125)</f>
        <v>0</v>
      </c>
      <c r="BL46" s="11">
        <f>IF('KWh (Cumulative) LI'!BL46=0,0,((('KWh (Monthly) ENTRY LI'!BL46*0.5)+'KWh (Cumulative) LI'!BK46-'Rebasing adj LI'!BL36)*BL118)*BL$19*BL$125)</f>
        <v>0</v>
      </c>
      <c r="BM46" s="11">
        <f>IF('KWh (Cumulative) LI'!BM46=0,0,((('KWh (Monthly) ENTRY LI'!BM46*0.5)+'KWh (Cumulative) LI'!BL46-'Rebasing adj LI'!BM36)*BM118)*BM$19*BM$125)</f>
        <v>0</v>
      </c>
      <c r="BN46" s="11">
        <f>IF('KWh (Cumulative) LI'!BN46=0,0,((('KWh (Monthly) ENTRY LI'!BN46*0.5)+'KWh (Cumulative) LI'!BM46-'Rebasing adj LI'!BN36)*BN118)*BN$19*BN$125)</f>
        <v>0</v>
      </c>
      <c r="BO46" s="11">
        <f>IF('KWh (Cumulative) LI'!BO46=0,0,((('KWh (Monthly) ENTRY LI'!BO46*0.5)+'KWh (Cumulative) LI'!BN46-'Rebasing adj LI'!BO36)*BO118)*BO$19*BO$125)</f>
        <v>0</v>
      </c>
      <c r="BP46" s="11">
        <f>IF('KWh (Cumulative) LI'!BP46=0,0,((('KWh (Monthly) ENTRY LI'!BP46*0.5)+'KWh (Cumulative) LI'!BO46-'Rebasing adj LI'!BP36)*BP118)*BP$19*BP$125)</f>
        <v>0</v>
      </c>
      <c r="BQ46" s="11">
        <f>IF('KWh (Cumulative) LI'!BQ46=0,0,((('KWh (Monthly) ENTRY LI'!BQ46*0.5)+'KWh (Cumulative) LI'!BP46-'Rebasing adj LI'!BQ36)*BQ118)*BQ$19*BQ$125)</f>
        <v>0</v>
      </c>
      <c r="BR46" s="11">
        <f>IF('KWh (Cumulative) LI'!BR46=0,0,((('KWh (Monthly) ENTRY LI'!BR46*0.5)+'KWh (Cumulative) LI'!BQ46-'Rebasing adj LI'!BR36)*BR118)*BR$19*BR$125)</f>
        <v>0</v>
      </c>
      <c r="BS46" s="11">
        <f>IF('KWh (Cumulative) LI'!BS46=0,0,((('KWh (Monthly) ENTRY LI'!BS46*0.5)+'KWh (Cumulative) LI'!BR46-'Rebasing adj LI'!BS36)*BS118)*BS$19*BS$125)</f>
        <v>0</v>
      </c>
      <c r="BT46" s="11">
        <f>IF('KWh (Cumulative) LI'!BT46=0,0,((('KWh (Monthly) ENTRY LI'!BT46*0.5)+'KWh (Cumulative) LI'!BS46-'Rebasing adj LI'!BT36)*BT118)*BT$19*BT$125)</f>
        <v>0</v>
      </c>
      <c r="BU46" s="11">
        <f>IF('KWh (Cumulative) LI'!BU46=0,0,((('KWh (Monthly) ENTRY LI'!BU46*0.5)+'KWh (Cumulative) LI'!BT46-'Rebasing adj LI'!BU36)*BU118)*BU$19*BU$125)</f>
        <v>0</v>
      </c>
      <c r="BV46" s="11">
        <f>IF('KWh (Cumulative) LI'!BV46=0,0,((('KWh (Monthly) ENTRY LI'!BV46*0.5)+'KWh (Cumulative) LI'!BU46-'Rebasing adj LI'!BV36)*BV118)*BV$19*BV$125)</f>
        <v>0</v>
      </c>
      <c r="BW46" s="11">
        <f>IF('KWh (Cumulative) LI'!BW46=0,0,((('KWh (Monthly) ENTRY LI'!BW46*0.5)+'KWh (Cumulative) LI'!BV46-'Rebasing adj LI'!BW36)*BW118)*BW$19*BW$125)</f>
        <v>0</v>
      </c>
      <c r="BX46" s="11">
        <f>IF('KWh (Cumulative) LI'!BX46=0,0,((('KWh (Monthly) ENTRY LI'!BX46*0.5)+'KWh (Cumulative) LI'!BW46-'Rebasing adj LI'!BX36)*BX118)*BX$19*BX$125)</f>
        <v>0</v>
      </c>
      <c r="BY46" s="11">
        <f>IF('KWh (Cumulative) LI'!BY46=0,0,((('KWh (Monthly) ENTRY LI'!BY46*0.5)+'KWh (Cumulative) LI'!BX46-'Rebasing adj LI'!BY36)*BY118)*BY$19*BY$125)</f>
        <v>0</v>
      </c>
      <c r="BZ46" s="11">
        <f>IF('KWh (Cumulative) LI'!BZ46=0,0,((('KWh (Monthly) ENTRY LI'!BZ46*0.5)+'KWh (Cumulative) LI'!BY46-'Rebasing adj LI'!BZ36)*BZ118)*BZ$19*BZ$125)</f>
        <v>0</v>
      </c>
      <c r="CA46" s="11">
        <f>IF('KWh (Cumulative) LI'!CA46=0,0,((('KWh (Monthly) ENTRY LI'!CA46*0.5)+'KWh (Cumulative) LI'!BZ46-'Rebasing adj LI'!CA36)*CA118)*CA$19*CA$125)</f>
        <v>0</v>
      </c>
      <c r="CB46" s="11">
        <f>IF('KWh (Cumulative) LI'!CB46=0,0,((('KWh (Monthly) ENTRY LI'!CB46*0.5)+'KWh (Cumulative) LI'!CA46-'Rebasing adj LI'!CB36)*CB118)*CB$19*CB$125)</f>
        <v>0</v>
      </c>
      <c r="CC46" s="11">
        <f>IF('KWh (Cumulative) LI'!CC46=0,0,((('KWh (Monthly) ENTRY LI'!CC46*0.5)+'KWh (Cumulative) LI'!CB46-'Rebasing adj LI'!CC36)*CC118)*CC$19*CC$125)</f>
        <v>0</v>
      </c>
      <c r="CD46" s="11">
        <f>IF('KWh (Cumulative) LI'!CD46=0,0,((('KWh (Monthly) ENTRY LI'!CD46*0.5)+'KWh (Cumulative) LI'!CC46-'Rebasing adj LI'!CD36)*CD118)*CD$19*CD$125)</f>
        <v>0</v>
      </c>
      <c r="CE46" s="11">
        <f>IF('KWh (Cumulative) LI'!CE46=0,0,((('KWh (Monthly) ENTRY LI'!CE46*0.5)+'KWh (Cumulative) LI'!CD46-'Rebasing adj LI'!CE36)*CE118)*CE$19*CE$125)</f>
        <v>0</v>
      </c>
      <c r="CF46" s="11">
        <f>IF('KWh (Cumulative) LI'!CF46=0,0,((('KWh (Monthly) ENTRY LI'!CF46*0.5)+'KWh (Cumulative) LI'!CE46-'Rebasing adj LI'!CF36)*CF118)*CF$19*CF$125)</f>
        <v>0</v>
      </c>
      <c r="CG46" s="11">
        <f>IF('KWh (Cumulative) LI'!CG46=0,0,((('KWh (Monthly) ENTRY LI'!CG46*0.5)+'KWh (Cumulative) LI'!CF46-'Rebasing adj LI'!CG36)*CG118)*CG$19*CG$125)</f>
        <v>0</v>
      </c>
      <c r="CH46" s="11">
        <f>IF('KWh (Cumulative) LI'!CH46=0,0,((('KWh (Monthly) ENTRY LI'!CH46*0.5)+'KWh (Cumulative) LI'!CG46-'Rebasing adj LI'!CH36)*CH118)*CH$19*CH$125)</f>
        <v>0</v>
      </c>
      <c r="CI46" s="11">
        <f>IF('KWh (Cumulative) LI'!CI46=0,0,((('KWh (Monthly) ENTRY LI'!CI46*0.5)+'KWh (Cumulative) LI'!CH46-'Rebasing adj LI'!CI36)*CI118)*CI$19*CI$125)</f>
        <v>0</v>
      </c>
      <c r="CJ46" s="11">
        <f>IF('KWh (Cumulative) LI'!CJ46=0,0,((('KWh (Monthly) ENTRY LI'!CJ46*0.5)+'KWh (Cumulative) LI'!CI46-'Rebasing adj LI'!CJ36)*CJ118)*CJ$19*CJ$125)</f>
        <v>0</v>
      </c>
    </row>
    <row r="47" spans="1:88" ht="15.75" thickBot="1" x14ac:dyDescent="0.3">
      <c r="A47" s="243"/>
      <c r="B47" s="37" t="s">
        <v>8</v>
      </c>
      <c r="C47" s="11">
        <f>IF('KWh (Cumulative) LI'!C47=0,0,((('KWh (Monthly) ENTRY LI'!C47*0.5)-'Rebasing adj LI'!C37)*C119)*C$19*C$125)</f>
        <v>0</v>
      </c>
      <c r="D47" s="11">
        <f>IF('KWh (Cumulative) LI'!D47=0,0,((('KWh (Monthly) ENTRY LI'!D47*0.5)+'KWh (Cumulative) LI'!C47-'Rebasing adj LI'!D37)*D119)*D$19*D$125)</f>
        <v>0</v>
      </c>
      <c r="E47" s="11">
        <f>IF('KWh (Cumulative) LI'!E47=0,0,((('KWh (Monthly) ENTRY LI'!E47*0.5)+'KWh (Cumulative) LI'!D47-'Rebasing adj LI'!E37)*E119)*E$19*E$125)</f>
        <v>0</v>
      </c>
      <c r="F47" s="11">
        <f>IF('KWh (Cumulative) LI'!F47=0,0,((('KWh (Monthly) ENTRY LI'!F47*0.5)+'KWh (Cumulative) LI'!E47-'Rebasing adj LI'!F37)*F119)*F$19*F$125)</f>
        <v>0</v>
      </c>
      <c r="G47" s="11">
        <f>IF('KWh (Cumulative) LI'!G47=0,0,((('KWh (Monthly) ENTRY LI'!G47*0.5)+'KWh (Cumulative) LI'!F47-'Rebasing adj LI'!G37)*G119)*G$19*G$125)</f>
        <v>0</v>
      </c>
      <c r="H47" s="11">
        <f>IF('KWh (Cumulative) LI'!H47=0,0,((('KWh (Monthly) ENTRY LI'!H47*0.5)+'KWh (Cumulative) LI'!G47-'Rebasing adj LI'!H37)*H119)*H$19*H$125)</f>
        <v>0</v>
      </c>
      <c r="I47" s="11">
        <f>IF('KWh (Cumulative) LI'!I47=0,0,((('KWh (Monthly) ENTRY LI'!I47*0.5)+'KWh (Cumulative) LI'!H47-'Rebasing adj LI'!I37)*I119)*I$19*I$125)</f>
        <v>0</v>
      </c>
      <c r="J47" s="11">
        <f>IF('KWh (Cumulative) LI'!J47=0,0,((('KWh (Monthly) ENTRY LI'!J47*0.5)+'KWh (Cumulative) LI'!I47-'Rebasing adj LI'!J37)*J119)*J$19*J$125)</f>
        <v>0</v>
      </c>
      <c r="K47" s="11">
        <f>IF('KWh (Cumulative) LI'!K47=0,0,((('KWh (Monthly) ENTRY LI'!K47*0.5)+'KWh (Cumulative) LI'!J47-'Rebasing adj LI'!K37)*K119)*K$19*K$125)</f>
        <v>0</v>
      </c>
      <c r="L47" s="11">
        <f>IF('KWh (Cumulative) LI'!L47=0,0,((('KWh (Monthly) ENTRY LI'!L47*0.5)+'KWh (Cumulative) LI'!K47-'Rebasing adj LI'!L37)*L119)*L$19*L$125)</f>
        <v>0</v>
      </c>
      <c r="M47" s="11">
        <f>IF('KWh (Cumulative) LI'!M47=0,0,((('KWh (Monthly) ENTRY LI'!M47*0.5)+'KWh (Cumulative) LI'!L47-'Rebasing adj LI'!M37)*M119)*M$19*M$125)</f>
        <v>0</v>
      </c>
      <c r="N47" s="11">
        <f>IF('KWh (Cumulative) LI'!N47=0,0,((('KWh (Monthly) ENTRY LI'!N47*0.5)+'KWh (Cumulative) LI'!M47-'Rebasing adj LI'!N37)*N119)*N$19*N$125)</f>
        <v>0</v>
      </c>
      <c r="O47" s="11">
        <f>IF('KWh (Cumulative) LI'!O47=0,0,((('KWh (Monthly) ENTRY LI'!O47*0.5)+'KWh (Cumulative) LI'!N47-'Rebasing adj LI'!O37)*O119)*O$19*O$125)</f>
        <v>0</v>
      </c>
      <c r="P47" s="11">
        <f>IF('KWh (Cumulative) LI'!P47=0,0,((('KWh (Monthly) ENTRY LI'!P47*0.5)+'KWh (Cumulative) LI'!O47-'Rebasing adj LI'!P37)*P119)*P$19*P$125)</f>
        <v>62.126362660974301</v>
      </c>
      <c r="Q47" s="11">
        <f>IF('KWh (Cumulative) LI'!Q47=0,0,((('KWh (Monthly) ENTRY LI'!Q47*0.5)+'KWh (Cumulative) LI'!P47-'Rebasing adj LI'!Q37)*Q119)*Q$19*Q$125)</f>
        <v>121.3280381684423</v>
      </c>
      <c r="R47" s="11">
        <f>IF('KWh (Cumulative) LI'!R47=0,0,((('KWh (Monthly) ENTRY LI'!R47*0.5)+'KWh (Cumulative) LI'!Q47-'Rebasing adj LI'!R37)*R119)*R$19*R$125)</f>
        <v>114.6088004227383</v>
      </c>
      <c r="S47" s="11">
        <f>IF('KWh (Cumulative) LI'!S47=0,0,((('KWh (Monthly) ENTRY LI'!S47*0.5)+'KWh (Cumulative) LI'!R47-'Rebasing adj LI'!S37)*S119)*S$19*S$125)</f>
        <v>129.29712157198747</v>
      </c>
      <c r="T47" s="11">
        <f>IF('KWh (Cumulative) LI'!T47=0,0,((('KWh (Monthly) ENTRY LI'!T47*0.5)+'KWh (Cumulative) LI'!S47-'Rebasing adj LI'!T37)*T119)*T$19*T$125)</f>
        <v>193.75778158993023</v>
      </c>
      <c r="U47" s="11">
        <f>IF('KWh (Cumulative) LI'!U47=0,0,((('KWh (Monthly) ENTRY LI'!U47*0.5)+'KWh (Cumulative) LI'!T47-'Rebasing adj LI'!U37)*U119)*U$19*U$125)</f>
        <v>199.64343964650473</v>
      </c>
      <c r="V47" s="11">
        <f>IF('KWh (Cumulative) LI'!V47=0,0,((('KWh (Monthly) ENTRY LI'!V47*0.5)+'KWh (Cumulative) LI'!U47-'Rebasing adj LI'!V37)*V119)*V$19*V$125)</f>
        <v>202.12665979531755</v>
      </c>
      <c r="W47" s="11">
        <f>IF('KWh (Cumulative) LI'!W47=0,0,((('KWh (Monthly) ENTRY LI'!W47*0.5)+'KWh (Cumulative) LI'!V47-'Rebasing adj LI'!W37)*W119)*W$19*W$125)</f>
        <v>201.78561668475095</v>
      </c>
      <c r="X47" s="11">
        <f>IF('KWh (Cumulative) LI'!X47=0,0,((('KWh (Monthly) ENTRY LI'!X47*0.5)+'KWh (Cumulative) LI'!W47-'Rebasing adj LI'!X37)*X119)*X$19*X$125)</f>
        <v>131.08594065048723</v>
      </c>
      <c r="Y47" s="11">
        <f>IF('KWh (Cumulative) LI'!Y47=0,0,((('KWh (Monthly) ENTRY LI'!Y47*0.5)+'KWh (Cumulative) LI'!X47-'Rebasing adj LI'!Y37)*Y119)*Y$19*Y$125)</f>
        <v>141.41579926961788</v>
      </c>
      <c r="Z47" s="11">
        <f>IF('KWh (Cumulative) LI'!Z47=0,0,((('KWh (Monthly) ENTRY LI'!Z47*0.5)+'KWh (Cumulative) LI'!Y47-'Rebasing adj LI'!Z37)*Z119)*Z$19*Z$125)</f>
        <v>146.27762635208251</v>
      </c>
      <c r="AA47" s="11">
        <f>IF('KWh (Cumulative) LI'!AA47=0,0,((('KWh (Monthly) ENTRY LI'!AA47*0.5)+'KWh (Cumulative) LI'!Z47-'Rebasing adj LI'!AA37)*AA119)*AA$19*AA$125)</f>
        <v>158.28490266413681</v>
      </c>
      <c r="AB47" s="11">
        <f>IF('KWh (Cumulative) LI'!AB47=0,0,((('KWh (Monthly) ENTRY LI'!AB47*0.5)+'KWh (Cumulative) LI'!AA47-'Rebasing adj LI'!AB37)*AB119)*AB$19*AB$125)</f>
        <v>132.78436328074645</v>
      </c>
      <c r="AC47" s="11">
        <f>IF('KWh (Cumulative) LI'!AC47=0,0,((('KWh (Monthly) ENTRY LI'!AC47*0.5)+'KWh (Cumulative) LI'!AB47-'Rebasing adj LI'!AC37)*AC119)*AC$19*AC$125)</f>
        <v>130.32928772589122</v>
      </c>
      <c r="AD47" s="11">
        <f>IF('KWh (Cumulative) LI'!AD47=0,0,((('KWh (Monthly) ENTRY LI'!AD47*0.5)+'KWh (Cumulative) LI'!AC47-'Rebasing adj LI'!AD37)*AD119)*AD$19*AD$125)</f>
        <v>116.59530866041418</v>
      </c>
      <c r="AE47" s="11">
        <f>IF('KWh (Cumulative) LI'!AE47=0,0,((('KWh (Monthly) ENTRY LI'!AE47*0.5)+'KWh (Cumulative) LI'!AD47-'Rebasing adj LI'!AE37)*AE119)*AE$19*AE$125)</f>
        <v>131.53822169835763</v>
      </c>
      <c r="AF47" s="11">
        <f>IF('KWh (Cumulative) LI'!AF47=0,0,((('KWh (Monthly) ENTRY LI'!AF47*0.5)+'KWh (Cumulative) LI'!AE47-'Rebasing adj LI'!AF37)*AF119)*AF$19*AF$125)</f>
        <v>197.1161749054738</v>
      </c>
      <c r="AG47" s="11">
        <f>IF('KWh (Cumulative) LI'!AG47=0,0,((('KWh (Monthly) ENTRY LI'!AG47*0.5)+'KWh (Cumulative) LI'!AF47-'Rebasing adj LI'!AG37)*AG119)*AG$19*AG$125)</f>
        <v>203.10384875987893</v>
      </c>
      <c r="AH47" s="11">
        <f>IF('KWh (Cumulative) LI'!AH47=0,0,((('KWh (Monthly) ENTRY LI'!AH47*0.5)+'KWh (Cumulative) LI'!AG47-'Rebasing adj LI'!AH37)*AH119)*AH$19*AH$125)</f>
        <v>193.11886914573046</v>
      </c>
      <c r="AI47" s="11">
        <f>IF('KWh (Cumulative) LI'!AI47=0,0,((('KWh (Monthly) ENTRY LI'!AI47*0.5)+'KWh (Cumulative) LI'!AH47-'Rebasing adj LI'!AI37)*AI119)*AI$19*AI$125)</f>
        <v>192.79302464847686</v>
      </c>
      <c r="AJ47" s="11">
        <f>IF('KWh (Cumulative) LI'!AJ47=0,0,((('KWh (Monthly) ENTRY LI'!AJ47*0.5)+'KWh (Cumulative) LI'!AI47-'Rebasing adj LI'!AJ37)*AJ119)*AJ$19*AJ$125)</f>
        <v>118.55544953537076</v>
      </c>
      <c r="AK47" s="11">
        <f>IF('KWh (Cumulative) LI'!AK47=0,0,((('KWh (Monthly) ENTRY LI'!AK47*0.5)+'KWh (Cumulative) LI'!AJ47-'Rebasing adj LI'!AK37)*AK119)*AK$19*AK$125)</f>
        <v>127.17569053523401</v>
      </c>
      <c r="AL47" s="11">
        <f>IF('KWh (Cumulative) LI'!AL47=0,0,((('KWh (Monthly) ENTRY LI'!AL47*0.5)+'KWh (Cumulative) LI'!AK47-'Rebasing adj LI'!AL37)*AL119)*AL$19*AL$125)</f>
        <v>130.74206270880313</v>
      </c>
      <c r="AM47" s="11">
        <f>IF('KWh (Cumulative) LI'!AM47=0,0,((('KWh (Monthly) ENTRY LI'!AM47*0.5)+'KWh (Cumulative) LI'!AL47-'Rebasing adj LI'!AM37)*AM119)*AM$19*AM$125)</f>
        <v>140.43137355369933</v>
      </c>
      <c r="AN47" s="11">
        <f>IF('KWh (Cumulative) LI'!AN47=0,0,((('KWh (Monthly) ENTRY LI'!AN47*0.5)+'KWh (Cumulative) LI'!AM47-'Rebasing adj LI'!AN37)*AN119)*AN$19*AN$125)</f>
        <v>117.76368317986959</v>
      </c>
      <c r="AO47" s="11">
        <f>IF('KWh (Cumulative) LI'!AO47=0,0,((('KWh (Monthly) ENTRY LI'!AO47*0.5)+'KWh (Cumulative) LI'!AN47-'Rebasing adj LI'!AO37)*AO119)*AO$19*AO$125)</f>
        <v>116.27141676035897</v>
      </c>
      <c r="AP47" s="11">
        <f>IF('KWh (Cumulative) LI'!AP47=0,0,((('KWh (Monthly) ENTRY LI'!AP47*0.5)+'KWh (Cumulative) LI'!AO47-'Rebasing adj LI'!AP37)*AP119)*AP$19*AP$125)</f>
        <v>104.55936986331724</v>
      </c>
      <c r="AQ47" s="11">
        <f>IF('KWh (Cumulative) LI'!AQ47=0,0,((('KWh (Monthly) ENTRY LI'!AQ47*0.5)+'KWh (Cumulative) LI'!AP47-'Rebasing adj LI'!AQ37)*AQ119)*AQ$19*AQ$125)</f>
        <v>118.36944015534047</v>
      </c>
      <c r="AR47" s="11">
        <f>IF('KWh (Cumulative) LI'!AR47=0,0,((('KWh (Monthly) ENTRY LI'!AR47*0.5)+'KWh (Cumulative) LI'!AQ47-'Rebasing adj LI'!AR37)*AR119)*AR$19*AR$125)</f>
        <v>185.12295066234299</v>
      </c>
      <c r="AS47" s="11">
        <f>IF('KWh (Cumulative) LI'!AS47=0,0,((('KWh (Monthly) ENTRY LI'!AS47*0.5)+'KWh (Cumulative) LI'!AR47-'Rebasing adj LI'!AS37)*AS119)*AS$19*AS$125)</f>
        <v>190.74631390010262</v>
      </c>
      <c r="AT47" s="11">
        <f>IF('KWh (Cumulative) LI'!AT47=0,0,((('KWh (Monthly) ENTRY LI'!AT47*0.5)+'KWh (Cumulative) LI'!AS47-'Rebasing adj LI'!AT37)*AT119)*AT$19*AT$125)</f>
        <v>193.11886914573046</v>
      </c>
      <c r="AU47" s="11">
        <f>IF('KWh (Cumulative) LI'!AU47=0,0,((('KWh (Monthly) ENTRY LI'!AU47*0.5)+'KWh (Cumulative) LI'!AT47-'Rebasing adj LI'!AU37)*AU119)*AU$19*AU$125)</f>
        <v>192.79302464847686</v>
      </c>
      <c r="AV47" s="11">
        <f>IF('KWh (Cumulative) LI'!AV47=0,0,((('KWh (Monthly) ENTRY LI'!AV47*0.5)+'KWh (Cumulative) LI'!AU47-'Rebasing adj LI'!AV37)*AV119)*AV$19*AV$125)</f>
        <v>118.55544953537076</v>
      </c>
      <c r="AW47" s="11">
        <f>IF('KWh (Cumulative) LI'!AW47=0,0,((('KWh (Monthly) ENTRY LI'!AW47*0.5)+'KWh (Cumulative) LI'!AV47-'Rebasing adj LI'!AW37)*AW119)*AW$19*AW$125)</f>
        <v>127.17569053523401</v>
      </c>
      <c r="AX47" s="11">
        <f>IF('KWh (Cumulative) LI'!AX47=0,0,((('KWh (Monthly) ENTRY LI'!AX47*0.5)+'KWh (Cumulative) LI'!AW47-'Rebasing adj LI'!AX37)*AX119)*AX$19*AX$125)</f>
        <v>130.74206270880313</v>
      </c>
      <c r="AY47" s="11">
        <f>IF('KWh (Cumulative) LI'!AY47=0,0,((('KWh (Monthly) ENTRY LI'!AY47*0.5)+'KWh (Cumulative) LI'!AX47-'Rebasing adj LI'!AY37)*AY119)*AY$19*AY$125)</f>
        <v>140.43137355369933</v>
      </c>
      <c r="AZ47" s="11">
        <f>IF('KWh (Cumulative) LI'!AZ47=0,0,((('KWh (Monthly) ENTRY LI'!AZ47*0.5)+'KWh (Cumulative) LI'!AY47-'Rebasing adj LI'!AZ37)*AZ119)*AZ$19*AZ$125)</f>
        <v>117.76368317986959</v>
      </c>
      <c r="BA47" s="11">
        <f>IF('KWh (Cumulative) LI'!BA47=0,0,((('KWh (Monthly) ENTRY LI'!BA47*0.5)+'KWh (Cumulative) LI'!AZ47-'Rebasing adj LI'!BA37)*BA119)*BA$19*BA$125)</f>
        <v>116.27141676035897</v>
      </c>
      <c r="BB47" s="11">
        <f>IF('KWh (Cumulative) LI'!BB47=0,0,((('KWh (Monthly) ENTRY LI'!BB47*0.5)+'KWh (Cumulative) LI'!BA47-'Rebasing adj LI'!BB37)*BB119)*BB$19*BB$125)</f>
        <v>0</v>
      </c>
      <c r="BC47" s="11">
        <f>IF('KWh (Cumulative) LI'!BC47=0,0,((('KWh (Monthly) ENTRY LI'!BC47*0.5)+'KWh (Cumulative) LI'!BB47-'Rebasing adj LI'!BC37)*BC119)*BC$19*BC$125)</f>
        <v>0</v>
      </c>
      <c r="BD47" s="11">
        <f>IF('KWh (Cumulative) LI'!BD47=0,0,((('KWh (Monthly) ENTRY LI'!BD47*0.5)+'KWh (Cumulative) LI'!BC47-'Rebasing adj LI'!BD37)*BD119)*BD$19*BD$125)</f>
        <v>0</v>
      </c>
      <c r="BE47" s="11">
        <f>IF('KWh (Cumulative) LI'!BE47=0,0,((('KWh (Monthly) ENTRY LI'!BE47*0.5)+'KWh (Cumulative) LI'!BD47-'Rebasing adj LI'!BE37)*BE119)*BE$19*BE$125)</f>
        <v>0</v>
      </c>
      <c r="BF47" s="11">
        <f>IF('KWh (Cumulative) LI'!BF47=0,0,((('KWh (Monthly) ENTRY LI'!BF47*0.5)+'KWh (Cumulative) LI'!BE47-'Rebasing adj LI'!BF37)*BF119)*BF$19*BF$125)</f>
        <v>0</v>
      </c>
      <c r="BG47" s="11">
        <f>IF('KWh (Cumulative) LI'!BG47=0,0,((('KWh (Monthly) ENTRY LI'!BG47*0.5)+'KWh (Cumulative) LI'!BF47-'Rebasing adj LI'!BG37)*BG119)*BG$19*BG$125)</f>
        <v>0</v>
      </c>
      <c r="BH47" s="11">
        <f>IF('KWh (Cumulative) LI'!BH47=0,0,((('KWh (Monthly) ENTRY LI'!BH47*0.5)+'KWh (Cumulative) LI'!BG47-'Rebasing adj LI'!BH37)*BH119)*BH$19*BH$125)</f>
        <v>0</v>
      </c>
      <c r="BI47" s="11">
        <f>IF('KWh (Cumulative) LI'!BI47=0,0,((('KWh (Monthly) ENTRY LI'!BI47*0.5)+'KWh (Cumulative) LI'!BH47-'Rebasing adj LI'!BI37)*BI119)*BI$19*BI$125)</f>
        <v>0</v>
      </c>
      <c r="BJ47" s="11">
        <f>IF('KWh (Cumulative) LI'!BJ47=0,0,((('KWh (Monthly) ENTRY LI'!BJ47*0.5)+'KWh (Cumulative) LI'!BI47-'Rebasing adj LI'!BJ37)*BJ119)*BJ$19*BJ$125)</f>
        <v>0</v>
      </c>
      <c r="BK47" s="11">
        <f>IF('KWh (Cumulative) LI'!BK47=0,0,((('KWh (Monthly) ENTRY LI'!BK47*0.5)+'KWh (Cumulative) LI'!BJ47-'Rebasing adj LI'!BK37)*BK119)*BK$19*BK$125)</f>
        <v>0</v>
      </c>
      <c r="BL47" s="11">
        <f>IF('KWh (Cumulative) LI'!BL47=0,0,((('KWh (Monthly) ENTRY LI'!BL47*0.5)+'KWh (Cumulative) LI'!BK47-'Rebasing adj LI'!BL37)*BL119)*BL$19*BL$125)</f>
        <v>0</v>
      </c>
      <c r="BM47" s="11">
        <f>IF('KWh (Cumulative) LI'!BM47=0,0,((('KWh (Monthly) ENTRY LI'!BM47*0.5)+'KWh (Cumulative) LI'!BL47-'Rebasing adj LI'!BM37)*BM119)*BM$19*BM$125)</f>
        <v>0</v>
      </c>
      <c r="BN47" s="11">
        <f>IF('KWh (Cumulative) LI'!BN47=0,0,((('KWh (Monthly) ENTRY LI'!BN47*0.5)+'KWh (Cumulative) LI'!BM47-'Rebasing adj LI'!BN37)*BN119)*BN$19*BN$125)</f>
        <v>0</v>
      </c>
      <c r="BO47" s="11">
        <f>IF('KWh (Cumulative) LI'!BO47=0,0,((('KWh (Monthly) ENTRY LI'!BO47*0.5)+'KWh (Cumulative) LI'!BN47-'Rebasing adj LI'!BO37)*BO119)*BO$19*BO$125)</f>
        <v>0</v>
      </c>
      <c r="BP47" s="11">
        <f>IF('KWh (Cumulative) LI'!BP47=0,0,((('KWh (Monthly) ENTRY LI'!BP47*0.5)+'KWh (Cumulative) LI'!BO47-'Rebasing adj LI'!BP37)*BP119)*BP$19*BP$125)</f>
        <v>0</v>
      </c>
      <c r="BQ47" s="11">
        <f>IF('KWh (Cumulative) LI'!BQ47=0,0,((('KWh (Monthly) ENTRY LI'!BQ47*0.5)+'KWh (Cumulative) LI'!BP47-'Rebasing adj LI'!BQ37)*BQ119)*BQ$19*BQ$125)</f>
        <v>0</v>
      </c>
      <c r="BR47" s="11">
        <f>IF('KWh (Cumulative) LI'!BR47=0,0,((('KWh (Monthly) ENTRY LI'!BR47*0.5)+'KWh (Cumulative) LI'!BQ47-'Rebasing adj LI'!BR37)*BR119)*BR$19*BR$125)</f>
        <v>0</v>
      </c>
      <c r="BS47" s="11">
        <f>IF('KWh (Cumulative) LI'!BS47=0,0,((('KWh (Monthly) ENTRY LI'!BS47*0.5)+'KWh (Cumulative) LI'!BR47-'Rebasing adj LI'!BS37)*BS119)*BS$19*BS$125)</f>
        <v>0</v>
      </c>
      <c r="BT47" s="11">
        <f>IF('KWh (Cumulative) LI'!BT47=0,0,((('KWh (Monthly) ENTRY LI'!BT47*0.5)+'KWh (Cumulative) LI'!BS47-'Rebasing adj LI'!BT37)*BT119)*BT$19*BT$125)</f>
        <v>0</v>
      </c>
      <c r="BU47" s="11">
        <f>IF('KWh (Cumulative) LI'!BU47=0,0,((('KWh (Monthly) ENTRY LI'!BU47*0.5)+'KWh (Cumulative) LI'!BT47-'Rebasing adj LI'!BU37)*BU119)*BU$19*BU$125)</f>
        <v>0</v>
      </c>
      <c r="BV47" s="11">
        <f>IF('KWh (Cumulative) LI'!BV47=0,0,((('KWh (Monthly) ENTRY LI'!BV47*0.5)+'KWh (Cumulative) LI'!BU47-'Rebasing adj LI'!BV37)*BV119)*BV$19*BV$125)</f>
        <v>0</v>
      </c>
      <c r="BW47" s="11">
        <f>IF('KWh (Cumulative) LI'!BW47=0,0,((('KWh (Monthly) ENTRY LI'!BW47*0.5)+'KWh (Cumulative) LI'!BV47-'Rebasing adj LI'!BW37)*BW119)*BW$19*BW$125)</f>
        <v>0</v>
      </c>
      <c r="BX47" s="11">
        <f>IF('KWh (Cumulative) LI'!BX47=0,0,((('KWh (Monthly) ENTRY LI'!BX47*0.5)+'KWh (Cumulative) LI'!BW47-'Rebasing adj LI'!BX37)*BX119)*BX$19*BX$125)</f>
        <v>0</v>
      </c>
      <c r="BY47" s="11">
        <f>IF('KWh (Cumulative) LI'!BY47=0,0,((('KWh (Monthly) ENTRY LI'!BY47*0.5)+'KWh (Cumulative) LI'!BX47-'Rebasing adj LI'!BY37)*BY119)*BY$19*BY$125)</f>
        <v>0</v>
      </c>
      <c r="BZ47" s="11">
        <f>IF('KWh (Cumulative) LI'!BZ47=0,0,((('KWh (Monthly) ENTRY LI'!BZ47*0.5)+'KWh (Cumulative) LI'!BY47-'Rebasing adj LI'!BZ37)*BZ119)*BZ$19*BZ$125)</f>
        <v>0</v>
      </c>
      <c r="CA47" s="11">
        <f>IF('KWh (Cumulative) LI'!CA47=0,0,((('KWh (Monthly) ENTRY LI'!CA47*0.5)+'KWh (Cumulative) LI'!BZ47-'Rebasing adj LI'!CA37)*CA119)*CA$19*CA$125)</f>
        <v>0</v>
      </c>
      <c r="CB47" s="11">
        <f>IF('KWh (Cumulative) LI'!CB47=0,0,((('KWh (Monthly) ENTRY LI'!CB47*0.5)+'KWh (Cumulative) LI'!CA47-'Rebasing adj LI'!CB37)*CB119)*CB$19*CB$125)</f>
        <v>0</v>
      </c>
      <c r="CC47" s="11">
        <f>IF('KWh (Cumulative) LI'!CC47=0,0,((('KWh (Monthly) ENTRY LI'!CC47*0.5)+'KWh (Cumulative) LI'!CB47-'Rebasing adj LI'!CC37)*CC119)*CC$19*CC$125)</f>
        <v>0</v>
      </c>
      <c r="CD47" s="11">
        <f>IF('KWh (Cumulative) LI'!CD47=0,0,((('KWh (Monthly) ENTRY LI'!CD47*0.5)+'KWh (Cumulative) LI'!CC47-'Rebasing adj LI'!CD37)*CD119)*CD$19*CD$125)</f>
        <v>0</v>
      </c>
      <c r="CE47" s="11">
        <f>IF('KWh (Cumulative) LI'!CE47=0,0,((('KWh (Monthly) ENTRY LI'!CE47*0.5)+'KWh (Cumulative) LI'!CD47-'Rebasing adj LI'!CE37)*CE119)*CE$19*CE$125)</f>
        <v>0</v>
      </c>
      <c r="CF47" s="11">
        <f>IF('KWh (Cumulative) LI'!CF47=0,0,((('KWh (Monthly) ENTRY LI'!CF47*0.5)+'KWh (Cumulative) LI'!CE47-'Rebasing adj LI'!CF37)*CF119)*CF$19*CF$125)</f>
        <v>0</v>
      </c>
      <c r="CG47" s="11">
        <f>IF('KWh (Cumulative) LI'!CG47=0,0,((('KWh (Monthly) ENTRY LI'!CG47*0.5)+'KWh (Cumulative) LI'!CF47-'Rebasing adj LI'!CG37)*CG119)*CG$19*CG$125)</f>
        <v>0</v>
      </c>
      <c r="CH47" s="11">
        <f>IF('KWh (Cumulative) LI'!CH47=0,0,((('KWh (Monthly) ENTRY LI'!CH47*0.5)+'KWh (Cumulative) LI'!CG47-'Rebasing adj LI'!CH37)*CH119)*CH$19*CH$125)</f>
        <v>0</v>
      </c>
      <c r="CI47" s="11">
        <f>IF('KWh (Cumulative) LI'!CI47=0,0,((('KWh (Monthly) ENTRY LI'!CI47*0.5)+'KWh (Cumulative) LI'!CH47-'Rebasing adj LI'!CI37)*CI119)*CI$19*CI$125)</f>
        <v>0</v>
      </c>
      <c r="CJ47" s="11">
        <f>IF('KWh (Cumulative) LI'!CJ47=0,0,((('KWh (Monthly) ENTRY LI'!CJ47*0.5)+'KWh (Cumulative) LI'!CI47-'Rebasing adj LI'!CJ37)*CJ119)*CJ$19*CJ$125)</f>
        <v>0</v>
      </c>
    </row>
    <row r="48" spans="1:88" ht="15.75" thickBot="1" x14ac:dyDescent="0.3">
      <c r="A48" s="46"/>
      <c r="B48" s="46"/>
      <c r="F48" s="4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spans="1:88" ht="15.75" x14ac:dyDescent="0.25">
      <c r="A49" s="19"/>
      <c r="B49" s="66" t="s">
        <v>32</v>
      </c>
      <c r="C49" s="16">
        <v>42370</v>
      </c>
      <c r="D49" s="16">
        <v>42401</v>
      </c>
      <c r="E49" s="14">
        <v>42430</v>
      </c>
      <c r="F49" s="41">
        <v>42461</v>
      </c>
      <c r="G49" s="47">
        <v>42491</v>
      </c>
      <c r="H49" s="14">
        <v>42522</v>
      </c>
      <c r="I49" s="14">
        <v>42552</v>
      </c>
      <c r="J49" s="14">
        <v>42583</v>
      </c>
      <c r="K49" s="14">
        <v>42614</v>
      </c>
      <c r="L49" s="14">
        <v>42644</v>
      </c>
      <c r="M49" s="14">
        <v>42675</v>
      </c>
      <c r="N49" s="14">
        <v>42705</v>
      </c>
      <c r="O49" s="14">
        <v>42736</v>
      </c>
      <c r="P49" s="14">
        <v>42767</v>
      </c>
      <c r="Q49" s="15">
        <v>42795</v>
      </c>
      <c r="R49" s="15">
        <v>42826</v>
      </c>
      <c r="S49" s="15">
        <v>42856</v>
      </c>
      <c r="T49" s="15">
        <v>42887</v>
      </c>
      <c r="U49" s="15">
        <v>42917</v>
      </c>
      <c r="V49" s="15">
        <v>42948</v>
      </c>
      <c r="W49" s="15">
        <v>42979</v>
      </c>
      <c r="X49" s="15">
        <v>43009</v>
      </c>
      <c r="Y49" s="15">
        <v>43040</v>
      </c>
      <c r="Z49" s="15">
        <v>43070</v>
      </c>
      <c r="AA49" s="15">
        <v>43101</v>
      </c>
      <c r="AB49" s="15">
        <v>43132</v>
      </c>
      <c r="AC49" s="16">
        <v>43160</v>
      </c>
      <c r="AD49" s="16">
        <v>43191</v>
      </c>
      <c r="AE49" s="16">
        <v>43221</v>
      </c>
      <c r="AF49" s="16">
        <v>43252</v>
      </c>
      <c r="AG49" s="16">
        <v>43282</v>
      </c>
      <c r="AH49" s="16">
        <v>43313</v>
      </c>
      <c r="AI49" s="16">
        <v>43344</v>
      </c>
      <c r="AJ49" s="16">
        <v>43374</v>
      </c>
      <c r="AK49" s="16">
        <v>43405</v>
      </c>
      <c r="AL49" s="16">
        <v>43435</v>
      </c>
      <c r="AM49" s="16">
        <v>43466</v>
      </c>
      <c r="AN49" s="16">
        <v>43497</v>
      </c>
      <c r="AO49" s="14">
        <v>43525</v>
      </c>
      <c r="AP49" s="14">
        <v>43556</v>
      </c>
      <c r="AQ49" s="14">
        <v>43586</v>
      </c>
      <c r="AR49" s="14">
        <v>43617</v>
      </c>
      <c r="AS49" s="14">
        <v>43647</v>
      </c>
      <c r="AT49" s="14">
        <v>43678</v>
      </c>
      <c r="AU49" s="14">
        <v>43709</v>
      </c>
      <c r="AV49" s="14">
        <v>43739</v>
      </c>
      <c r="AW49" s="14">
        <v>43770</v>
      </c>
      <c r="AX49" s="14">
        <v>43800</v>
      </c>
      <c r="AY49" s="14">
        <v>43831</v>
      </c>
      <c r="AZ49" s="14">
        <v>43862</v>
      </c>
      <c r="BA49" s="15">
        <v>43891</v>
      </c>
      <c r="BB49" s="15">
        <v>43922</v>
      </c>
      <c r="BC49" s="15">
        <v>43952</v>
      </c>
      <c r="BD49" s="15">
        <v>43983</v>
      </c>
      <c r="BE49" s="15">
        <v>44013</v>
      </c>
      <c r="BF49" s="15">
        <v>44044</v>
      </c>
      <c r="BG49" s="15">
        <v>44075</v>
      </c>
      <c r="BH49" s="15">
        <v>44105</v>
      </c>
      <c r="BI49" s="15">
        <v>44136</v>
      </c>
      <c r="BJ49" s="15">
        <v>44166</v>
      </c>
      <c r="BK49" s="15">
        <v>44197</v>
      </c>
      <c r="BL49" s="15">
        <v>44228</v>
      </c>
      <c r="BM49" s="16">
        <v>44256</v>
      </c>
      <c r="BN49" s="16">
        <v>44287</v>
      </c>
      <c r="BO49" s="16">
        <v>44317</v>
      </c>
      <c r="BP49" s="16">
        <v>44348</v>
      </c>
      <c r="BQ49" s="16">
        <v>44378</v>
      </c>
      <c r="BR49" s="16">
        <v>44409</v>
      </c>
      <c r="BS49" s="16">
        <v>44440</v>
      </c>
      <c r="BT49" s="16">
        <v>44470</v>
      </c>
      <c r="BU49" s="16">
        <v>44501</v>
      </c>
      <c r="BV49" s="16">
        <v>44531</v>
      </c>
      <c r="BW49" s="16">
        <v>44562</v>
      </c>
      <c r="BX49" s="16">
        <v>44593</v>
      </c>
      <c r="BY49" s="14">
        <v>44621</v>
      </c>
      <c r="BZ49" s="14">
        <v>44652</v>
      </c>
      <c r="CA49" s="14">
        <v>44682</v>
      </c>
      <c r="CB49" s="14">
        <v>44713</v>
      </c>
      <c r="CC49" s="14">
        <v>44743</v>
      </c>
      <c r="CD49" s="14">
        <v>44774</v>
      </c>
      <c r="CE49" s="14">
        <v>44805</v>
      </c>
      <c r="CF49" s="14">
        <v>44835</v>
      </c>
      <c r="CG49" s="14">
        <v>44866</v>
      </c>
      <c r="CH49" s="14">
        <v>44896</v>
      </c>
      <c r="CI49" s="14">
        <v>44927</v>
      </c>
      <c r="CJ49" s="14">
        <v>44958</v>
      </c>
    </row>
    <row r="50" spans="1:88" ht="15" customHeight="1" x14ac:dyDescent="0.25">
      <c r="A50" s="241" t="s">
        <v>29</v>
      </c>
      <c r="B50" s="37" t="s">
        <v>9</v>
      </c>
      <c r="C50" s="11">
        <f>IF('KWh (Cumulative) LI'!C50=0,0,((('KWh (Monthly) ENTRY LI'!C50*0.5)-'Rebasing adj LI'!C40)*C107)*C$19*C$126)</f>
        <v>0</v>
      </c>
      <c r="D50" s="11">
        <f>IF('KWh (Cumulative) LI'!D50=0,0,((('KWh (Monthly) ENTRY LI'!D50*0.5)+'KWh (Cumulative) LI'!C50-'Rebasing adj LI'!D40)*D107)*D$19*D$126)</f>
        <v>0</v>
      </c>
      <c r="E50" s="11">
        <f>IF('KWh (Cumulative) LI'!E50=0,0,((('KWh (Monthly) ENTRY LI'!E50*0.5)+'KWh (Cumulative) LI'!D50-'Rebasing adj LI'!E40)*E107)*E$19*E$126)</f>
        <v>0</v>
      </c>
      <c r="F50" s="11">
        <f>IF('KWh (Cumulative) LI'!F50=0,0,((('KWh (Monthly) ENTRY LI'!F50*0.5)+'KWh (Cumulative) LI'!E50-'Rebasing adj LI'!F40)*F107)*F$19*F$126)</f>
        <v>0</v>
      </c>
      <c r="G50" s="11">
        <f>IF('KWh (Cumulative) LI'!G50=0,0,((('KWh (Monthly) ENTRY LI'!G50*0.5)+'KWh (Cumulative) LI'!F50-'Rebasing adj LI'!G40)*G107)*G$19*G$126)</f>
        <v>0</v>
      </c>
      <c r="H50" s="11">
        <f>IF('KWh (Cumulative) LI'!H50=0,0,((('KWh (Monthly) ENTRY LI'!H50*0.5)+'KWh (Cumulative) LI'!G50-'Rebasing adj LI'!H40)*H107)*H$19*H$126)</f>
        <v>0</v>
      </c>
      <c r="I50" s="11">
        <f>IF('KWh (Cumulative) LI'!I50=0,0,((('KWh (Monthly) ENTRY LI'!I50*0.5)+'KWh (Cumulative) LI'!H50-'Rebasing adj LI'!I40)*I107)*I$19*I$126)</f>
        <v>0</v>
      </c>
      <c r="J50" s="11">
        <f>IF('KWh (Cumulative) LI'!J50=0,0,((('KWh (Monthly) ENTRY LI'!J50*0.5)+'KWh (Cumulative) LI'!I50-'Rebasing adj LI'!J40)*J107)*J$19*J$126)</f>
        <v>0</v>
      </c>
      <c r="K50" s="11">
        <f>IF('KWh (Cumulative) LI'!K50=0,0,((('KWh (Monthly) ENTRY LI'!K50*0.5)+'KWh (Cumulative) LI'!J50-'Rebasing adj LI'!K40)*K107)*K$19*K$126)</f>
        <v>0</v>
      </c>
      <c r="L50" s="11">
        <f>IF('KWh (Cumulative) LI'!L50=0,0,((('KWh (Monthly) ENTRY LI'!L50*0.5)+'KWh (Cumulative) LI'!K50-'Rebasing adj LI'!L40)*L107)*L$19*L$126)</f>
        <v>0</v>
      </c>
      <c r="M50" s="11">
        <f>IF('KWh (Cumulative) LI'!M50=0,0,((('KWh (Monthly) ENTRY LI'!M50*0.5)+'KWh (Cumulative) LI'!L50-'Rebasing adj LI'!M40)*M107)*M$19*M$126)</f>
        <v>0</v>
      </c>
      <c r="N50" s="11">
        <f>IF('KWh (Cumulative) LI'!N50=0,0,((('KWh (Monthly) ENTRY LI'!N50*0.5)+'KWh (Cumulative) LI'!M50-'Rebasing adj LI'!N40)*N107)*N$19*N$126)</f>
        <v>0</v>
      </c>
      <c r="O50" s="11">
        <f>IF('KWh (Cumulative) LI'!O50=0,0,((('KWh (Monthly) ENTRY LI'!O50*0.5)+'KWh (Cumulative) LI'!N50-'Rebasing adj LI'!O40)*O107)*O$19*O$126)</f>
        <v>0</v>
      </c>
      <c r="P50" s="11">
        <f>IF('KWh (Cumulative) LI'!P50=0,0,((('KWh (Monthly) ENTRY LI'!P50*0.5)+'KWh (Cumulative) LI'!O50-'Rebasing adj LI'!P40)*P107)*P$19*P$126)</f>
        <v>0</v>
      </c>
      <c r="Q50" s="11">
        <f>IF('KWh (Cumulative) LI'!Q50=0,0,((('KWh (Monthly) ENTRY LI'!Q50*0.5)+'KWh (Cumulative) LI'!P50-'Rebasing adj LI'!Q40)*Q107)*Q$19*Q$126)</f>
        <v>0</v>
      </c>
      <c r="R50" s="11">
        <f>IF('KWh (Cumulative) LI'!R50=0,0,((('KWh (Monthly) ENTRY LI'!R50*0.5)+'KWh (Cumulative) LI'!Q50-'Rebasing adj LI'!R40)*R107)*R$19*R$126)</f>
        <v>0</v>
      </c>
      <c r="S50" s="11">
        <f>IF('KWh (Cumulative) LI'!S50=0,0,((('KWh (Monthly) ENTRY LI'!S50*0.5)+'KWh (Cumulative) LI'!R50-'Rebasing adj LI'!S40)*S107)*S$19*S$126)</f>
        <v>0</v>
      </c>
      <c r="T50" s="11">
        <f>IF('KWh (Cumulative) LI'!T50=0,0,((('KWh (Monthly) ENTRY LI'!T50*0.5)+'KWh (Cumulative) LI'!S50-'Rebasing adj LI'!T40)*T107)*T$19*T$126)</f>
        <v>0</v>
      </c>
      <c r="U50" s="11">
        <f>IF('KWh (Cumulative) LI'!U50=0,0,((('KWh (Monthly) ENTRY LI'!U50*0.5)+'KWh (Cumulative) LI'!T50-'Rebasing adj LI'!U40)*U107)*U$19*U$126)</f>
        <v>0</v>
      </c>
      <c r="V50" s="11">
        <f>IF('KWh (Cumulative) LI'!V50=0,0,((('KWh (Monthly) ENTRY LI'!V50*0.5)+'KWh (Cumulative) LI'!U50-'Rebasing adj LI'!V40)*V107)*V$19*V$126)</f>
        <v>0</v>
      </c>
      <c r="W50" s="11">
        <f>IF('KWh (Cumulative) LI'!W50=0,0,((('KWh (Monthly) ENTRY LI'!W50*0.5)+'KWh (Cumulative) LI'!V50-'Rebasing adj LI'!W40)*W107)*W$19*W$126)</f>
        <v>0</v>
      </c>
      <c r="X50" s="11">
        <f>IF('KWh (Cumulative) LI'!X50=0,0,((('KWh (Monthly) ENTRY LI'!X50*0.5)+'KWh (Cumulative) LI'!W50-'Rebasing adj LI'!X40)*X107)*X$19*X$126)</f>
        <v>0</v>
      </c>
      <c r="Y50" s="11">
        <f>IF('KWh (Cumulative) LI'!Y50=0,0,((('KWh (Monthly) ENTRY LI'!Y50*0.5)+'KWh (Cumulative) LI'!X50-'Rebasing adj LI'!Y40)*Y107)*Y$19*Y$126)</f>
        <v>0</v>
      </c>
      <c r="Z50" s="11">
        <f>IF('KWh (Cumulative) LI'!Z50=0,0,((('KWh (Monthly) ENTRY LI'!Z50*0.5)+'KWh (Cumulative) LI'!Y50-'Rebasing adj LI'!Z40)*Z107)*Z$19*Z$126)</f>
        <v>0</v>
      </c>
      <c r="AA50" s="11">
        <f>IF('KWh (Cumulative) LI'!AA50=0,0,((('KWh (Monthly) ENTRY LI'!AA50*0.5)+'KWh (Cumulative) LI'!Z50-'Rebasing adj LI'!AA40)*AA107)*AA$19*AA$126)</f>
        <v>0</v>
      </c>
      <c r="AB50" s="11">
        <f>IF('KWh (Cumulative) LI'!AB50=0,0,((('KWh (Monthly) ENTRY LI'!AB50*0.5)+'KWh (Cumulative) LI'!AA50-'Rebasing adj LI'!AB40)*AB107)*AB$19*AB$126)</f>
        <v>0</v>
      </c>
      <c r="AC50" s="11">
        <f>IF('KWh (Cumulative) LI'!AC50=0,0,((('KWh (Monthly) ENTRY LI'!AC50*0.5)+'KWh (Cumulative) LI'!AB50-'Rebasing adj LI'!AC40)*AC107)*AC$19*AC$126)</f>
        <v>0</v>
      </c>
      <c r="AD50" s="11">
        <f>IF('KWh (Cumulative) LI'!AD50=0,0,((('KWh (Monthly) ENTRY LI'!AD50*0.5)+'KWh (Cumulative) LI'!AC50-'Rebasing adj LI'!AD40)*AD107)*AD$19*AD$126)</f>
        <v>0</v>
      </c>
      <c r="AE50" s="11">
        <f>IF('KWh (Cumulative) LI'!AE50=0,0,((('KWh (Monthly) ENTRY LI'!AE50*0.5)+'KWh (Cumulative) LI'!AD50-'Rebasing adj LI'!AE40)*AE107)*AE$19*AE$126)</f>
        <v>0</v>
      </c>
      <c r="AF50" s="11">
        <f>IF('KWh (Cumulative) LI'!AF50=0,0,((('KWh (Monthly) ENTRY LI'!AF50*0.5)+'KWh (Cumulative) LI'!AE50-'Rebasing adj LI'!AF40)*AF107)*AF$19*AF$126)</f>
        <v>0</v>
      </c>
      <c r="AG50" s="11">
        <f>IF('KWh (Cumulative) LI'!AG50=0,0,((('KWh (Monthly) ENTRY LI'!AG50*0.5)+'KWh (Cumulative) LI'!AF50-'Rebasing adj LI'!AG40)*AG107)*AG$19*AG$126)</f>
        <v>0</v>
      </c>
      <c r="AH50" s="11">
        <f>IF('KWh (Cumulative) LI'!AH50=0,0,((('KWh (Monthly) ENTRY LI'!AH50*0.5)+'KWh (Cumulative) LI'!AG50-'Rebasing adj LI'!AH40)*AH107)*AH$19*AH$126)</f>
        <v>0</v>
      </c>
      <c r="AI50" s="11">
        <f>IF('KWh (Cumulative) LI'!AI50=0,0,((('KWh (Monthly) ENTRY LI'!AI50*0.5)+'KWh (Cumulative) LI'!AH50-'Rebasing adj LI'!AI40)*AI107)*AI$19*AI$126)</f>
        <v>0</v>
      </c>
      <c r="AJ50" s="11">
        <f>IF('KWh (Cumulative) LI'!AJ50=0,0,((('KWh (Monthly) ENTRY LI'!AJ50*0.5)+'KWh (Cumulative) LI'!AI50-'Rebasing adj LI'!AJ40)*AJ107)*AJ$19*AJ$126)</f>
        <v>0</v>
      </c>
      <c r="AK50" s="11">
        <f>IF('KWh (Cumulative) LI'!AK50=0,0,((('KWh (Monthly) ENTRY LI'!AK50*0.5)+'KWh (Cumulative) LI'!AJ50-'Rebasing adj LI'!AK40)*AK107)*AK$19*AK$126)</f>
        <v>0</v>
      </c>
      <c r="AL50" s="11">
        <f>IF('KWh (Cumulative) LI'!AL50=0,0,((('KWh (Monthly) ENTRY LI'!AL50*0.5)+'KWh (Cumulative) LI'!AK50-'Rebasing adj LI'!AL40)*AL107)*AL$19*AL$126)</f>
        <v>0</v>
      </c>
      <c r="AM50" s="11">
        <f>IF('KWh (Cumulative) LI'!AM50=0,0,((('KWh (Monthly) ENTRY LI'!AM50*0.5)+'KWh (Cumulative) LI'!AL50-'Rebasing adj LI'!AM40)*AM107)*AM$19*AM$126)</f>
        <v>0</v>
      </c>
      <c r="AN50" s="11">
        <f>IF('KWh (Cumulative) LI'!AN50=0,0,((('KWh (Monthly) ENTRY LI'!AN50*0.5)+'KWh (Cumulative) LI'!AM50-'Rebasing adj LI'!AN40)*AN107)*AN$19*AN$126)</f>
        <v>0</v>
      </c>
      <c r="AO50" s="11">
        <f>IF('KWh (Cumulative) LI'!AO50=0,0,((('KWh (Monthly) ENTRY LI'!AO50*0.5)+'KWh (Cumulative) LI'!AN50-'Rebasing adj LI'!AO40)*AO107)*AO$19*AO$126)</f>
        <v>0</v>
      </c>
      <c r="AP50" s="11">
        <f>IF('KWh (Cumulative) LI'!AP50=0,0,((('KWh (Monthly) ENTRY LI'!AP50*0.5)+'KWh (Cumulative) LI'!AO50-'Rebasing adj LI'!AP40)*AP107)*AP$19*AP$126)</f>
        <v>0</v>
      </c>
      <c r="AQ50" s="11">
        <f>IF('KWh (Cumulative) LI'!AQ50=0,0,((('KWh (Monthly) ENTRY LI'!AQ50*0.5)+'KWh (Cumulative) LI'!AP50-'Rebasing adj LI'!AQ40)*AQ107)*AQ$19*AQ$126)</f>
        <v>0</v>
      </c>
      <c r="AR50" s="11">
        <f>IF('KWh (Cumulative) LI'!AR50=0,0,((('KWh (Monthly) ENTRY LI'!AR50*0.5)+'KWh (Cumulative) LI'!AQ50-'Rebasing adj LI'!AR40)*AR107)*AR$19*AR$126)</f>
        <v>0</v>
      </c>
      <c r="AS50" s="11">
        <f>IF('KWh (Cumulative) LI'!AS50=0,0,((('KWh (Monthly) ENTRY LI'!AS50*0.5)+'KWh (Cumulative) LI'!AR50-'Rebasing adj LI'!AS40)*AS107)*AS$19*AS$126)</f>
        <v>0</v>
      </c>
      <c r="AT50" s="11">
        <f>IF('KWh (Cumulative) LI'!AT50=0,0,((('KWh (Monthly) ENTRY LI'!AT50*0.5)+'KWh (Cumulative) LI'!AS50-'Rebasing adj LI'!AT40)*AT107)*AT$19*AT$126)</f>
        <v>0</v>
      </c>
      <c r="AU50" s="11">
        <f>IF('KWh (Cumulative) LI'!AU50=0,0,((('KWh (Monthly) ENTRY LI'!AU50*0.5)+'KWh (Cumulative) LI'!AT50-'Rebasing adj LI'!AU40)*AU107)*AU$19*AU$126)</f>
        <v>0</v>
      </c>
      <c r="AV50" s="11">
        <f>IF('KWh (Cumulative) LI'!AV50=0,0,((('KWh (Monthly) ENTRY LI'!AV50*0.5)+'KWh (Cumulative) LI'!AU50-'Rebasing adj LI'!AV40)*AV107)*AV$19*AV$126)</f>
        <v>0</v>
      </c>
      <c r="AW50" s="11">
        <f>IF('KWh (Cumulative) LI'!AW50=0,0,((('KWh (Monthly) ENTRY LI'!AW50*0.5)+'KWh (Cumulative) LI'!AV50-'Rebasing adj LI'!AW40)*AW107)*AW$19*AW$126)</f>
        <v>0</v>
      </c>
      <c r="AX50" s="11">
        <f>IF('KWh (Cumulative) LI'!AX50=0,0,((('KWh (Monthly) ENTRY LI'!AX50*0.5)+'KWh (Cumulative) LI'!AW50-'Rebasing adj LI'!AX40)*AX107)*AX$19*AX$126)</f>
        <v>0</v>
      </c>
      <c r="AY50" s="11">
        <f>IF('KWh (Cumulative) LI'!AY50=0,0,((('KWh (Monthly) ENTRY LI'!AY50*0.5)+'KWh (Cumulative) LI'!AX50-'Rebasing adj LI'!AY40)*AY107)*AY$19*AY$126)</f>
        <v>0</v>
      </c>
      <c r="AZ50" s="11">
        <f>IF('KWh (Cumulative) LI'!AZ50=0,0,((('KWh (Monthly) ENTRY LI'!AZ50*0.5)+'KWh (Cumulative) LI'!AY50-'Rebasing adj LI'!AZ40)*AZ107)*AZ$19*AZ$126)</f>
        <v>0</v>
      </c>
      <c r="BA50" s="11">
        <f>IF('KWh (Cumulative) LI'!BA50=0,0,((('KWh (Monthly) ENTRY LI'!BA50*0.5)+'KWh (Cumulative) LI'!AZ50-'Rebasing adj LI'!BA40)*BA107)*BA$19*BA$126)</f>
        <v>0</v>
      </c>
      <c r="BB50" s="11">
        <f>IF('KWh (Cumulative) LI'!BB50=0,0,((('KWh (Monthly) ENTRY LI'!BB50*0.5)+'KWh (Cumulative) LI'!BA50-'Rebasing adj LI'!BB40)*BB107)*BB$19*BB$126)</f>
        <v>0</v>
      </c>
      <c r="BC50" s="11">
        <f>IF('KWh (Cumulative) LI'!BC50=0,0,((('KWh (Monthly) ENTRY LI'!BC50*0.5)+'KWh (Cumulative) LI'!BB50-'Rebasing adj LI'!BC40)*BC107)*BC$19*BC$126)</f>
        <v>0</v>
      </c>
      <c r="BD50" s="11">
        <f>IF('KWh (Cumulative) LI'!BD50=0,0,((('KWh (Monthly) ENTRY LI'!BD50*0.5)+'KWh (Cumulative) LI'!BC50-'Rebasing adj LI'!BD40)*BD107)*BD$19*BD$126)</f>
        <v>0</v>
      </c>
      <c r="BE50" s="11">
        <f>IF('KWh (Cumulative) LI'!BE50=0,0,((('KWh (Monthly) ENTRY LI'!BE50*0.5)+'KWh (Cumulative) LI'!BD50-'Rebasing adj LI'!BE40)*BE107)*BE$19*BE$126)</f>
        <v>0</v>
      </c>
      <c r="BF50" s="11">
        <f>IF('KWh (Cumulative) LI'!BF50=0,0,((('KWh (Monthly) ENTRY LI'!BF50*0.5)+'KWh (Cumulative) LI'!BE50-'Rebasing adj LI'!BF40)*BF107)*BF$19*BF$126)</f>
        <v>0</v>
      </c>
      <c r="BG50" s="11">
        <f>IF('KWh (Cumulative) LI'!BG50=0,0,((('KWh (Monthly) ENTRY LI'!BG50*0.5)+'KWh (Cumulative) LI'!BF50-'Rebasing adj LI'!BG40)*BG107)*BG$19*BG$126)</f>
        <v>0</v>
      </c>
      <c r="BH50" s="11">
        <f>IF('KWh (Cumulative) LI'!BH50=0,0,((('KWh (Monthly) ENTRY LI'!BH50*0.5)+'KWh (Cumulative) LI'!BG50-'Rebasing adj LI'!BH40)*BH107)*BH$19*BH$126)</f>
        <v>0</v>
      </c>
      <c r="BI50" s="11">
        <f>IF('KWh (Cumulative) LI'!BI50=0,0,((('KWh (Monthly) ENTRY LI'!BI50*0.5)+'KWh (Cumulative) LI'!BH50-'Rebasing adj LI'!BI40)*BI107)*BI$19*BI$126)</f>
        <v>0</v>
      </c>
      <c r="BJ50" s="11">
        <f>IF('KWh (Cumulative) LI'!BJ50=0,0,((('KWh (Monthly) ENTRY LI'!BJ50*0.5)+'KWh (Cumulative) LI'!BI50-'Rebasing adj LI'!BJ40)*BJ107)*BJ$19*BJ$126)</f>
        <v>0</v>
      </c>
      <c r="BK50" s="11">
        <f>IF('KWh (Cumulative) LI'!BK50=0,0,((('KWh (Monthly) ENTRY LI'!BK50*0.5)+'KWh (Cumulative) LI'!BJ50-'Rebasing adj LI'!BK40)*BK107)*BK$19*BK$126)</f>
        <v>0</v>
      </c>
      <c r="BL50" s="11">
        <f>IF('KWh (Cumulative) LI'!BL50=0,0,((('KWh (Monthly) ENTRY LI'!BL50*0.5)+'KWh (Cumulative) LI'!BK50-'Rebasing adj LI'!BL40)*BL107)*BL$19*BL$126)</f>
        <v>0</v>
      </c>
      <c r="BM50" s="11">
        <f>IF('KWh (Cumulative) LI'!BM50=0,0,((('KWh (Monthly) ENTRY LI'!BM50*0.5)+'KWh (Cumulative) LI'!BL50-'Rebasing adj LI'!BM40)*BM107)*BM$19*BM$126)</f>
        <v>0</v>
      </c>
      <c r="BN50" s="11">
        <f>IF('KWh (Cumulative) LI'!BN50=0,0,((('KWh (Monthly) ENTRY LI'!BN50*0.5)+'KWh (Cumulative) LI'!BM50-'Rebasing adj LI'!BN40)*BN107)*BN$19*BN$126)</f>
        <v>0</v>
      </c>
      <c r="BO50" s="11">
        <f>IF('KWh (Cumulative) LI'!BO50=0,0,((('KWh (Monthly) ENTRY LI'!BO50*0.5)+'KWh (Cumulative) LI'!BN50-'Rebasing adj LI'!BO40)*BO107)*BO$19*BO$126)</f>
        <v>0</v>
      </c>
      <c r="BP50" s="11">
        <f>IF('KWh (Cumulative) LI'!BP50=0,0,((('KWh (Monthly) ENTRY LI'!BP50*0.5)+'KWh (Cumulative) LI'!BO50-'Rebasing adj LI'!BP40)*BP107)*BP$19*BP$126)</f>
        <v>0</v>
      </c>
      <c r="BQ50" s="11">
        <f>IF('KWh (Cumulative) LI'!BQ50=0,0,((('KWh (Monthly) ENTRY LI'!BQ50*0.5)+'KWh (Cumulative) LI'!BP50-'Rebasing adj LI'!BQ40)*BQ107)*BQ$19*BQ$126)</f>
        <v>0</v>
      </c>
      <c r="BR50" s="11">
        <f>IF('KWh (Cumulative) LI'!BR50=0,0,((('KWh (Monthly) ENTRY LI'!BR50*0.5)+'KWh (Cumulative) LI'!BQ50-'Rebasing adj LI'!BR40)*BR107)*BR$19*BR$126)</f>
        <v>0</v>
      </c>
      <c r="BS50" s="11">
        <f>IF('KWh (Cumulative) LI'!BS50=0,0,((('KWh (Monthly) ENTRY LI'!BS50*0.5)+'KWh (Cumulative) LI'!BR50-'Rebasing adj LI'!BS40)*BS107)*BS$19*BS$126)</f>
        <v>0</v>
      </c>
      <c r="BT50" s="11">
        <f>IF('KWh (Cumulative) LI'!BT50=0,0,((('KWh (Monthly) ENTRY LI'!BT50*0.5)+'KWh (Cumulative) LI'!BS50-'Rebasing adj LI'!BT40)*BT107)*BT$19*BT$126)</f>
        <v>0</v>
      </c>
      <c r="BU50" s="11">
        <f>IF('KWh (Cumulative) LI'!BU50=0,0,((('KWh (Monthly) ENTRY LI'!BU50*0.5)+'KWh (Cumulative) LI'!BT50-'Rebasing adj LI'!BU40)*BU107)*BU$19*BU$126)</f>
        <v>0</v>
      </c>
      <c r="BV50" s="11">
        <f>IF('KWh (Cumulative) LI'!BV50=0,0,((('KWh (Monthly) ENTRY LI'!BV50*0.5)+'KWh (Cumulative) LI'!BU50-'Rebasing adj LI'!BV40)*BV107)*BV$19*BV$126)</f>
        <v>0</v>
      </c>
      <c r="BW50" s="11">
        <f>IF('KWh (Cumulative) LI'!BW50=0,0,((('KWh (Monthly) ENTRY LI'!BW50*0.5)+'KWh (Cumulative) LI'!BV50-'Rebasing adj LI'!BW40)*BW107)*BW$19*BW$126)</f>
        <v>0</v>
      </c>
      <c r="BX50" s="11">
        <f>IF('KWh (Cumulative) LI'!BX50=0,0,((('KWh (Monthly) ENTRY LI'!BX50*0.5)+'KWh (Cumulative) LI'!BW50-'Rebasing adj LI'!BX40)*BX107)*BX$19*BX$126)</f>
        <v>0</v>
      </c>
      <c r="BY50" s="11">
        <f>IF('KWh (Cumulative) LI'!BY50=0,0,((('KWh (Monthly) ENTRY LI'!BY50*0.5)+'KWh (Cumulative) LI'!BX50-'Rebasing adj LI'!BY40)*BY107)*BY$19*BY$126)</f>
        <v>0</v>
      </c>
      <c r="BZ50" s="11">
        <f>IF('KWh (Cumulative) LI'!BZ50=0,0,((('KWh (Monthly) ENTRY LI'!BZ50*0.5)+'KWh (Cumulative) LI'!BY50-'Rebasing adj LI'!BZ40)*BZ107)*BZ$19*BZ$126)</f>
        <v>0</v>
      </c>
      <c r="CA50" s="11">
        <f>IF('KWh (Cumulative) LI'!CA50=0,0,((('KWh (Monthly) ENTRY LI'!CA50*0.5)+'KWh (Cumulative) LI'!BZ50-'Rebasing adj LI'!CA40)*CA107)*CA$19*CA$126)</f>
        <v>0</v>
      </c>
      <c r="CB50" s="11">
        <f>IF('KWh (Cumulative) LI'!CB50=0,0,((('KWh (Monthly) ENTRY LI'!CB50*0.5)+'KWh (Cumulative) LI'!CA50-'Rebasing adj LI'!CB40)*CB107)*CB$19*CB$126)</f>
        <v>0</v>
      </c>
      <c r="CC50" s="11">
        <f>IF('KWh (Cumulative) LI'!CC50=0,0,((('KWh (Monthly) ENTRY LI'!CC50*0.5)+'KWh (Cumulative) LI'!CB50-'Rebasing adj LI'!CC40)*CC107)*CC$19*CC$126)</f>
        <v>0</v>
      </c>
      <c r="CD50" s="11">
        <f>IF('KWh (Cumulative) LI'!CD50=0,0,((('KWh (Monthly) ENTRY LI'!CD50*0.5)+'KWh (Cumulative) LI'!CC50-'Rebasing adj LI'!CD40)*CD107)*CD$19*CD$126)</f>
        <v>0</v>
      </c>
      <c r="CE50" s="11">
        <f>IF('KWh (Cumulative) LI'!CE50=0,0,((('KWh (Monthly) ENTRY LI'!CE50*0.5)+'KWh (Cumulative) LI'!CD50-'Rebasing adj LI'!CE40)*CE107)*CE$19*CE$126)</f>
        <v>0</v>
      </c>
      <c r="CF50" s="11">
        <f>IF('KWh (Cumulative) LI'!CF50=0,0,((('KWh (Monthly) ENTRY LI'!CF50*0.5)+'KWh (Cumulative) LI'!CE50-'Rebasing adj LI'!CF40)*CF107)*CF$19*CF$126)</f>
        <v>0</v>
      </c>
      <c r="CG50" s="11">
        <f>IF('KWh (Cumulative) LI'!CG50=0,0,((('KWh (Monthly) ENTRY LI'!CG50*0.5)+'KWh (Cumulative) LI'!CF50-'Rebasing adj LI'!CG40)*CG107)*CG$19*CG$126)</f>
        <v>0</v>
      </c>
      <c r="CH50" s="11">
        <f>IF('KWh (Cumulative) LI'!CH50=0,0,((('KWh (Monthly) ENTRY LI'!CH50*0.5)+'KWh (Cumulative) LI'!CG50-'Rebasing adj LI'!CH40)*CH107)*CH$19*CH$126)</f>
        <v>0</v>
      </c>
      <c r="CI50" s="11">
        <f>IF('KWh (Cumulative) LI'!CI50=0,0,((('KWh (Monthly) ENTRY LI'!CI50*0.5)+'KWh (Cumulative) LI'!CH50-'Rebasing adj LI'!CI40)*CI107)*CI$19*CI$126)</f>
        <v>0</v>
      </c>
      <c r="CJ50" s="11">
        <f>IF('KWh (Cumulative) LI'!CJ50=0,0,((('KWh (Monthly) ENTRY LI'!CJ50*0.5)+'KWh (Cumulative) LI'!CI50-'Rebasing adj LI'!CJ40)*CJ107)*CJ$19*CJ$126)</f>
        <v>0</v>
      </c>
    </row>
    <row r="51" spans="1:88" x14ac:dyDescent="0.25">
      <c r="A51" s="241"/>
      <c r="B51" s="37" t="s">
        <v>6</v>
      </c>
      <c r="C51" s="11">
        <f>IF('KWh (Cumulative) LI'!C51=0,0,((('KWh (Monthly) ENTRY LI'!C51*0.5)-'Rebasing adj LI'!C41)*C108)*C$19*C$126)</f>
        <v>0</v>
      </c>
      <c r="D51" s="11">
        <f>IF('KWh (Cumulative) LI'!D51=0,0,((('KWh (Monthly) ENTRY LI'!D51*0.5)+'KWh (Cumulative) LI'!C51-'Rebasing adj LI'!D41)*D108)*D$19*D$126)</f>
        <v>0</v>
      </c>
      <c r="E51" s="11">
        <f>IF('KWh (Cumulative) LI'!E51=0,0,((('KWh (Monthly) ENTRY LI'!E51*0.5)+'KWh (Cumulative) LI'!D51-'Rebasing adj LI'!E41)*E108)*E$19*E$126)</f>
        <v>0</v>
      </c>
      <c r="F51" s="11">
        <f>IF('KWh (Cumulative) LI'!F51=0,0,((('KWh (Monthly) ENTRY LI'!F51*0.5)+'KWh (Cumulative) LI'!E51-'Rebasing adj LI'!F41)*F108)*F$19*F$126)</f>
        <v>0</v>
      </c>
      <c r="G51" s="11">
        <f>IF('KWh (Cumulative) LI'!G51=0,0,((('KWh (Monthly) ENTRY LI'!G51*0.5)+'KWh (Cumulative) LI'!F51-'Rebasing adj LI'!G41)*G108)*G$19*G$126)</f>
        <v>0</v>
      </c>
      <c r="H51" s="11">
        <f>IF('KWh (Cumulative) LI'!H51=0,0,((('KWh (Monthly) ENTRY LI'!H51*0.5)+'KWh (Cumulative) LI'!G51-'Rebasing adj LI'!H41)*H108)*H$19*H$126)</f>
        <v>0</v>
      </c>
      <c r="I51" s="11">
        <f>IF('KWh (Cumulative) LI'!I51=0,0,((('KWh (Monthly) ENTRY LI'!I51*0.5)+'KWh (Cumulative) LI'!H51-'Rebasing adj LI'!I41)*I108)*I$19*I$126)</f>
        <v>0</v>
      </c>
      <c r="J51" s="11">
        <f>IF('KWh (Cumulative) LI'!J51=0,0,((('KWh (Monthly) ENTRY LI'!J51*0.5)+'KWh (Cumulative) LI'!I51-'Rebasing adj LI'!J41)*J108)*J$19*J$126)</f>
        <v>0</v>
      </c>
      <c r="K51" s="11">
        <f>IF('KWh (Cumulative) LI'!K51=0,0,((('KWh (Monthly) ENTRY LI'!K51*0.5)+'KWh (Cumulative) LI'!J51-'Rebasing adj LI'!K41)*K108)*K$19*K$126)</f>
        <v>0</v>
      </c>
      <c r="L51" s="11">
        <f>IF('KWh (Cumulative) LI'!L51=0,0,((('KWh (Monthly) ENTRY LI'!L51*0.5)+'KWh (Cumulative) LI'!K51-'Rebasing adj LI'!L41)*L108)*L$19*L$126)</f>
        <v>0</v>
      </c>
      <c r="M51" s="11">
        <f>IF('KWh (Cumulative) LI'!M51=0,0,((('KWh (Monthly) ENTRY LI'!M51*0.5)+'KWh (Cumulative) LI'!L51-'Rebasing adj LI'!M41)*M108)*M$19*M$126)</f>
        <v>0</v>
      </c>
      <c r="N51" s="11">
        <f>IF('KWh (Cumulative) LI'!N51=0,0,((('KWh (Monthly) ENTRY LI'!N51*0.5)+'KWh (Cumulative) LI'!M51-'Rebasing adj LI'!N41)*N108)*N$19*N$126)</f>
        <v>0</v>
      </c>
      <c r="O51" s="11">
        <f>IF('KWh (Cumulative) LI'!O51=0,0,((('KWh (Monthly) ENTRY LI'!O51*0.5)+'KWh (Cumulative) LI'!N51-'Rebasing adj LI'!O41)*O108)*O$19*O$126)</f>
        <v>0</v>
      </c>
      <c r="P51" s="11">
        <f>IF('KWh (Cumulative) LI'!P51=0,0,((('KWh (Monthly) ENTRY LI'!P51*0.5)+'KWh (Cumulative) LI'!O51-'Rebasing adj LI'!P41)*P108)*P$19*P$126)</f>
        <v>0</v>
      </c>
      <c r="Q51" s="11">
        <f>IF('KWh (Cumulative) LI'!Q51=0,0,((('KWh (Monthly) ENTRY LI'!Q51*0.5)+'KWh (Cumulative) LI'!P51-'Rebasing adj LI'!Q41)*Q108)*Q$19*Q$126)</f>
        <v>0</v>
      </c>
      <c r="R51" s="11">
        <f>IF('KWh (Cumulative) LI'!R51=0,0,((('KWh (Monthly) ENTRY LI'!R51*0.5)+'KWh (Cumulative) LI'!Q51-'Rebasing adj LI'!R41)*R108)*R$19*R$126)</f>
        <v>0</v>
      </c>
      <c r="S51" s="11">
        <f>IF('KWh (Cumulative) LI'!S51=0,0,((('KWh (Monthly) ENTRY LI'!S51*0.5)+'KWh (Cumulative) LI'!R51-'Rebasing adj LI'!S41)*S108)*S$19*S$126)</f>
        <v>0</v>
      </c>
      <c r="T51" s="11">
        <f>IF('KWh (Cumulative) LI'!T51=0,0,((('KWh (Monthly) ENTRY LI'!T51*0.5)+'KWh (Cumulative) LI'!S51-'Rebasing adj LI'!T41)*T108)*T$19*T$126)</f>
        <v>0</v>
      </c>
      <c r="U51" s="11">
        <f>IF('KWh (Cumulative) LI'!U51=0,0,((('KWh (Monthly) ENTRY LI'!U51*0.5)+'KWh (Cumulative) LI'!T51-'Rebasing adj LI'!U41)*U108)*U$19*U$126)</f>
        <v>0</v>
      </c>
      <c r="V51" s="11">
        <f>IF('KWh (Cumulative) LI'!V51=0,0,((('KWh (Monthly) ENTRY LI'!V51*0.5)+'KWh (Cumulative) LI'!U51-'Rebasing adj LI'!V41)*V108)*V$19*V$126)</f>
        <v>0</v>
      </c>
      <c r="W51" s="11">
        <f>IF('KWh (Cumulative) LI'!W51=0,0,((('KWh (Monthly) ENTRY LI'!W51*0.5)+'KWh (Cumulative) LI'!V51-'Rebasing adj LI'!W41)*W108)*W$19*W$126)</f>
        <v>0</v>
      </c>
      <c r="X51" s="11">
        <f>IF('KWh (Cumulative) LI'!X51=0,0,((('KWh (Monthly) ENTRY LI'!X51*0.5)+'KWh (Cumulative) LI'!W51-'Rebasing adj LI'!X41)*X108)*X$19*X$126)</f>
        <v>0</v>
      </c>
      <c r="Y51" s="11">
        <f>IF('KWh (Cumulative) LI'!Y51=0,0,((('KWh (Monthly) ENTRY LI'!Y51*0.5)+'KWh (Cumulative) LI'!X51-'Rebasing adj LI'!Y41)*Y108)*Y$19*Y$126)</f>
        <v>0</v>
      </c>
      <c r="Z51" s="11">
        <f>IF('KWh (Cumulative) LI'!Z51=0,0,((('KWh (Monthly) ENTRY LI'!Z51*0.5)+'KWh (Cumulative) LI'!Y51-'Rebasing adj LI'!Z41)*Z108)*Z$19*Z$126)</f>
        <v>0</v>
      </c>
      <c r="AA51" s="11">
        <f>IF('KWh (Cumulative) LI'!AA51=0,0,((('KWh (Monthly) ENTRY LI'!AA51*0.5)+'KWh (Cumulative) LI'!Z51-'Rebasing adj LI'!AA41)*AA108)*AA$19*AA$126)</f>
        <v>0</v>
      </c>
      <c r="AB51" s="11">
        <f>IF('KWh (Cumulative) LI'!AB51=0,0,((('KWh (Monthly) ENTRY LI'!AB51*0.5)+'KWh (Cumulative) LI'!AA51-'Rebasing adj LI'!AB41)*AB108)*AB$19*AB$126)</f>
        <v>0</v>
      </c>
      <c r="AC51" s="11">
        <f>IF('KWh (Cumulative) LI'!AC51=0,0,((('KWh (Monthly) ENTRY LI'!AC51*0.5)+'KWh (Cumulative) LI'!AB51-'Rebasing adj LI'!AC41)*AC108)*AC$19*AC$126)</f>
        <v>0</v>
      </c>
      <c r="AD51" s="11">
        <f>IF('KWh (Cumulative) LI'!AD51=0,0,((('KWh (Monthly) ENTRY LI'!AD51*0.5)+'KWh (Cumulative) LI'!AC51-'Rebasing adj LI'!AD41)*AD108)*AD$19*AD$126)</f>
        <v>0</v>
      </c>
      <c r="AE51" s="11">
        <f>IF('KWh (Cumulative) LI'!AE51=0,0,((('KWh (Monthly) ENTRY LI'!AE51*0.5)+'KWh (Cumulative) LI'!AD51-'Rebasing adj LI'!AE41)*AE108)*AE$19*AE$126)</f>
        <v>0</v>
      </c>
      <c r="AF51" s="11">
        <f>IF('KWh (Cumulative) LI'!AF51=0,0,((('KWh (Monthly) ENTRY LI'!AF51*0.5)+'KWh (Cumulative) LI'!AE51-'Rebasing adj LI'!AF41)*AF108)*AF$19*AF$126)</f>
        <v>0</v>
      </c>
      <c r="AG51" s="11">
        <f>IF('KWh (Cumulative) LI'!AG51=0,0,((('KWh (Monthly) ENTRY LI'!AG51*0.5)+'KWh (Cumulative) LI'!AF51-'Rebasing adj LI'!AG41)*AG108)*AG$19*AG$126)</f>
        <v>0</v>
      </c>
      <c r="AH51" s="11">
        <f>IF('KWh (Cumulative) LI'!AH51=0,0,((('KWh (Monthly) ENTRY LI'!AH51*0.5)+'KWh (Cumulative) LI'!AG51-'Rebasing adj LI'!AH41)*AH108)*AH$19*AH$126)</f>
        <v>0</v>
      </c>
      <c r="AI51" s="11">
        <f>IF('KWh (Cumulative) LI'!AI51=0,0,((('KWh (Monthly) ENTRY LI'!AI51*0.5)+'KWh (Cumulative) LI'!AH51-'Rebasing adj LI'!AI41)*AI108)*AI$19*AI$126)</f>
        <v>0</v>
      </c>
      <c r="AJ51" s="11">
        <f>IF('KWh (Cumulative) LI'!AJ51=0,0,((('KWh (Monthly) ENTRY LI'!AJ51*0.5)+'KWh (Cumulative) LI'!AI51-'Rebasing adj LI'!AJ41)*AJ108)*AJ$19*AJ$126)</f>
        <v>0</v>
      </c>
      <c r="AK51" s="11">
        <f>IF('KWh (Cumulative) LI'!AK51=0,0,((('KWh (Monthly) ENTRY LI'!AK51*0.5)+'KWh (Cumulative) LI'!AJ51-'Rebasing adj LI'!AK41)*AK108)*AK$19*AK$126)</f>
        <v>0</v>
      </c>
      <c r="AL51" s="11">
        <f>IF('KWh (Cumulative) LI'!AL51=0,0,((('KWh (Monthly) ENTRY LI'!AL51*0.5)+'KWh (Cumulative) LI'!AK51-'Rebasing adj LI'!AL41)*AL108)*AL$19*AL$126)</f>
        <v>0</v>
      </c>
      <c r="AM51" s="11">
        <f>IF('KWh (Cumulative) LI'!AM51=0,0,((('KWh (Monthly) ENTRY LI'!AM51*0.5)+'KWh (Cumulative) LI'!AL51-'Rebasing adj LI'!AM41)*AM108)*AM$19*AM$126)</f>
        <v>0</v>
      </c>
      <c r="AN51" s="11">
        <f>IF('KWh (Cumulative) LI'!AN51=0,0,((('KWh (Monthly) ENTRY LI'!AN51*0.5)+'KWh (Cumulative) LI'!AM51-'Rebasing adj LI'!AN41)*AN108)*AN$19*AN$126)</f>
        <v>0</v>
      </c>
      <c r="AO51" s="11">
        <f>IF('KWh (Cumulative) LI'!AO51=0,0,((('KWh (Monthly) ENTRY LI'!AO51*0.5)+'KWh (Cumulative) LI'!AN51-'Rebasing adj LI'!AO41)*AO108)*AO$19*AO$126)</f>
        <v>0</v>
      </c>
      <c r="AP51" s="11">
        <f>IF('KWh (Cumulative) LI'!AP51=0,0,((('KWh (Monthly) ENTRY LI'!AP51*0.5)+'KWh (Cumulative) LI'!AO51-'Rebasing adj LI'!AP41)*AP108)*AP$19*AP$126)</f>
        <v>0</v>
      </c>
      <c r="AQ51" s="11">
        <f>IF('KWh (Cumulative) LI'!AQ51=0,0,((('KWh (Monthly) ENTRY LI'!AQ51*0.5)+'KWh (Cumulative) LI'!AP51-'Rebasing adj LI'!AQ41)*AQ108)*AQ$19*AQ$126)</f>
        <v>0</v>
      </c>
      <c r="AR51" s="11">
        <f>IF('KWh (Cumulative) LI'!AR51=0,0,((('KWh (Monthly) ENTRY LI'!AR51*0.5)+'KWh (Cumulative) LI'!AQ51-'Rebasing adj LI'!AR41)*AR108)*AR$19*AR$126)</f>
        <v>0</v>
      </c>
      <c r="AS51" s="11">
        <f>IF('KWh (Cumulative) LI'!AS51=0,0,((('KWh (Monthly) ENTRY LI'!AS51*0.5)+'KWh (Cumulative) LI'!AR51-'Rebasing adj LI'!AS41)*AS108)*AS$19*AS$126)</f>
        <v>0</v>
      </c>
      <c r="AT51" s="11">
        <f>IF('KWh (Cumulative) LI'!AT51=0,0,((('KWh (Monthly) ENTRY LI'!AT51*0.5)+'KWh (Cumulative) LI'!AS51-'Rebasing adj LI'!AT41)*AT108)*AT$19*AT$126)</f>
        <v>0</v>
      </c>
      <c r="AU51" s="11">
        <f>IF('KWh (Cumulative) LI'!AU51=0,0,((('KWh (Monthly) ENTRY LI'!AU51*0.5)+'KWh (Cumulative) LI'!AT51-'Rebasing adj LI'!AU41)*AU108)*AU$19*AU$126)</f>
        <v>0</v>
      </c>
      <c r="AV51" s="11">
        <f>IF('KWh (Cumulative) LI'!AV51=0,0,((('KWh (Monthly) ENTRY LI'!AV51*0.5)+'KWh (Cumulative) LI'!AU51-'Rebasing adj LI'!AV41)*AV108)*AV$19*AV$126)</f>
        <v>0</v>
      </c>
      <c r="AW51" s="11">
        <f>IF('KWh (Cumulative) LI'!AW51=0,0,((('KWh (Monthly) ENTRY LI'!AW51*0.5)+'KWh (Cumulative) LI'!AV51-'Rebasing adj LI'!AW41)*AW108)*AW$19*AW$126)</f>
        <v>0</v>
      </c>
      <c r="AX51" s="11">
        <f>IF('KWh (Cumulative) LI'!AX51=0,0,((('KWh (Monthly) ENTRY LI'!AX51*0.5)+'KWh (Cumulative) LI'!AW51-'Rebasing adj LI'!AX41)*AX108)*AX$19*AX$126)</f>
        <v>0</v>
      </c>
      <c r="AY51" s="11">
        <f>IF('KWh (Cumulative) LI'!AY51=0,0,((('KWh (Monthly) ENTRY LI'!AY51*0.5)+'KWh (Cumulative) LI'!AX51-'Rebasing adj LI'!AY41)*AY108)*AY$19*AY$126)</f>
        <v>0</v>
      </c>
      <c r="AZ51" s="11">
        <f>IF('KWh (Cumulative) LI'!AZ51=0,0,((('KWh (Monthly) ENTRY LI'!AZ51*0.5)+'KWh (Cumulative) LI'!AY51-'Rebasing adj LI'!AZ41)*AZ108)*AZ$19*AZ$126)</f>
        <v>0</v>
      </c>
      <c r="BA51" s="11">
        <f>IF('KWh (Cumulative) LI'!BA51=0,0,((('KWh (Monthly) ENTRY LI'!BA51*0.5)+'KWh (Cumulative) LI'!AZ51-'Rebasing adj LI'!BA41)*BA108)*BA$19*BA$126)</f>
        <v>0</v>
      </c>
      <c r="BB51" s="11">
        <f>IF('KWh (Cumulative) LI'!BB51=0,0,((('KWh (Monthly) ENTRY LI'!BB51*0.5)+'KWh (Cumulative) LI'!BA51-'Rebasing adj LI'!BB41)*BB108)*BB$19*BB$126)</f>
        <v>0</v>
      </c>
      <c r="BC51" s="11">
        <f>IF('KWh (Cumulative) LI'!BC51=0,0,((('KWh (Monthly) ENTRY LI'!BC51*0.5)+'KWh (Cumulative) LI'!BB51-'Rebasing adj LI'!BC41)*BC108)*BC$19*BC$126)</f>
        <v>0</v>
      </c>
      <c r="BD51" s="11">
        <f>IF('KWh (Cumulative) LI'!BD51=0,0,((('KWh (Monthly) ENTRY LI'!BD51*0.5)+'KWh (Cumulative) LI'!BC51-'Rebasing adj LI'!BD41)*BD108)*BD$19*BD$126)</f>
        <v>0</v>
      </c>
      <c r="BE51" s="11">
        <f>IF('KWh (Cumulative) LI'!BE51=0,0,((('KWh (Monthly) ENTRY LI'!BE51*0.5)+'KWh (Cumulative) LI'!BD51-'Rebasing adj LI'!BE41)*BE108)*BE$19*BE$126)</f>
        <v>0</v>
      </c>
      <c r="BF51" s="11">
        <f>IF('KWh (Cumulative) LI'!BF51=0,0,((('KWh (Monthly) ENTRY LI'!BF51*0.5)+'KWh (Cumulative) LI'!BE51-'Rebasing adj LI'!BF41)*BF108)*BF$19*BF$126)</f>
        <v>0</v>
      </c>
      <c r="BG51" s="11">
        <f>IF('KWh (Cumulative) LI'!BG51=0,0,((('KWh (Monthly) ENTRY LI'!BG51*0.5)+'KWh (Cumulative) LI'!BF51-'Rebasing adj LI'!BG41)*BG108)*BG$19*BG$126)</f>
        <v>0</v>
      </c>
      <c r="BH51" s="11">
        <f>IF('KWh (Cumulative) LI'!BH51=0,0,((('KWh (Monthly) ENTRY LI'!BH51*0.5)+'KWh (Cumulative) LI'!BG51-'Rebasing adj LI'!BH41)*BH108)*BH$19*BH$126)</f>
        <v>0</v>
      </c>
      <c r="BI51" s="11">
        <f>IF('KWh (Cumulative) LI'!BI51=0,0,((('KWh (Monthly) ENTRY LI'!BI51*0.5)+'KWh (Cumulative) LI'!BH51-'Rebasing adj LI'!BI41)*BI108)*BI$19*BI$126)</f>
        <v>0</v>
      </c>
      <c r="BJ51" s="11">
        <f>IF('KWh (Cumulative) LI'!BJ51=0,0,((('KWh (Monthly) ENTRY LI'!BJ51*0.5)+'KWh (Cumulative) LI'!BI51-'Rebasing adj LI'!BJ41)*BJ108)*BJ$19*BJ$126)</f>
        <v>0</v>
      </c>
      <c r="BK51" s="11">
        <f>IF('KWh (Cumulative) LI'!BK51=0,0,((('KWh (Monthly) ENTRY LI'!BK51*0.5)+'KWh (Cumulative) LI'!BJ51-'Rebasing adj LI'!BK41)*BK108)*BK$19*BK$126)</f>
        <v>0</v>
      </c>
      <c r="BL51" s="11">
        <f>IF('KWh (Cumulative) LI'!BL51=0,0,((('KWh (Monthly) ENTRY LI'!BL51*0.5)+'KWh (Cumulative) LI'!BK51-'Rebasing adj LI'!BL41)*BL108)*BL$19*BL$126)</f>
        <v>0</v>
      </c>
      <c r="BM51" s="11">
        <f>IF('KWh (Cumulative) LI'!BM51=0,0,((('KWh (Monthly) ENTRY LI'!BM51*0.5)+'KWh (Cumulative) LI'!BL51-'Rebasing adj LI'!BM41)*BM108)*BM$19*BM$126)</f>
        <v>0</v>
      </c>
      <c r="BN51" s="11">
        <f>IF('KWh (Cumulative) LI'!BN51=0,0,((('KWh (Monthly) ENTRY LI'!BN51*0.5)+'KWh (Cumulative) LI'!BM51-'Rebasing adj LI'!BN41)*BN108)*BN$19*BN$126)</f>
        <v>0</v>
      </c>
      <c r="BO51" s="11">
        <f>IF('KWh (Cumulative) LI'!BO51=0,0,((('KWh (Monthly) ENTRY LI'!BO51*0.5)+'KWh (Cumulative) LI'!BN51-'Rebasing adj LI'!BO41)*BO108)*BO$19*BO$126)</f>
        <v>0</v>
      </c>
      <c r="BP51" s="11">
        <f>IF('KWh (Cumulative) LI'!BP51=0,0,((('KWh (Monthly) ENTRY LI'!BP51*0.5)+'KWh (Cumulative) LI'!BO51-'Rebasing adj LI'!BP41)*BP108)*BP$19*BP$126)</f>
        <v>0</v>
      </c>
      <c r="BQ51" s="11">
        <f>IF('KWh (Cumulative) LI'!BQ51=0,0,((('KWh (Monthly) ENTRY LI'!BQ51*0.5)+'KWh (Cumulative) LI'!BP51-'Rebasing adj LI'!BQ41)*BQ108)*BQ$19*BQ$126)</f>
        <v>0</v>
      </c>
      <c r="BR51" s="11">
        <f>IF('KWh (Cumulative) LI'!BR51=0,0,((('KWh (Monthly) ENTRY LI'!BR51*0.5)+'KWh (Cumulative) LI'!BQ51-'Rebasing adj LI'!BR41)*BR108)*BR$19*BR$126)</f>
        <v>0</v>
      </c>
      <c r="BS51" s="11">
        <f>IF('KWh (Cumulative) LI'!BS51=0,0,((('KWh (Monthly) ENTRY LI'!BS51*0.5)+'KWh (Cumulative) LI'!BR51-'Rebasing adj LI'!BS41)*BS108)*BS$19*BS$126)</f>
        <v>0</v>
      </c>
      <c r="BT51" s="11">
        <f>IF('KWh (Cumulative) LI'!BT51=0,0,((('KWh (Monthly) ENTRY LI'!BT51*0.5)+'KWh (Cumulative) LI'!BS51-'Rebasing adj LI'!BT41)*BT108)*BT$19*BT$126)</f>
        <v>0</v>
      </c>
      <c r="BU51" s="11">
        <f>IF('KWh (Cumulative) LI'!BU51=0,0,((('KWh (Monthly) ENTRY LI'!BU51*0.5)+'KWh (Cumulative) LI'!BT51-'Rebasing adj LI'!BU41)*BU108)*BU$19*BU$126)</f>
        <v>0</v>
      </c>
      <c r="BV51" s="11">
        <f>IF('KWh (Cumulative) LI'!BV51=0,0,((('KWh (Monthly) ENTRY LI'!BV51*0.5)+'KWh (Cumulative) LI'!BU51-'Rebasing adj LI'!BV41)*BV108)*BV$19*BV$126)</f>
        <v>0</v>
      </c>
      <c r="BW51" s="11">
        <f>IF('KWh (Cumulative) LI'!BW51=0,0,((('KWh (Monthly) ENTRY LI'!BW51*0.5)+'KWh (Cumulative) LI'!BV51-'Rebasing adj LI'!BW41)*BW108)*BW$19*BW$126)</f>
        <v>0</v>
      </c>
      <c r="BX51" s="11">
        <f>IF('KWh (Cumulative) LI'!BX51=0,0,((('KWh (Monthly) ENTRY LI'!BX51*0.5)+'KWh (Cumulative) LI'!BW51-'Rebasing adj LI'!BX41)*BX108)*BX$19*BX$126)</f>
        <v>0</v>
      </c>
      <c r="BY51" s="11">
        <f>IF('KWh (Cumulative) LI'!BY51=0,0,((('KWh (Monthly) ENTRY LI'!BY51*0.5)+'KWh (Cumulative) LI'!BX51-'Rebasing adj LI'!BY41)*BY108)*BY$19*BY$126)</f>
        <v>0</v>
      </c>
      <c r="BZ51" s="11">
        <f>IF('KWh (Cumulative) LI'!BZ51=0,0,((('KWh (Monthly) ENTRY LI'!BZ51*0.5)+'KWh (Cumulative) LI'!BY51-'Rebasing adj LI'!BZ41)*BZ108)*BZ$19*BZ$126)</f>
        <v>0</v>
      </c>
      <c r="CA51" s="11">
        <f>IF('KWh (Cumulative) LI'!CA51=0,0,((('KWh (Monthly) ENTRY LI'!CA51*0.5)+'KWh (Cumulative) LI'!BZ51-'Rebasing adj LI'!CA41)*CA108)*CA$19*CA$126)</f>
        <v>0</v>
      </c>
      <c r="CB51" s="11">
        <f>IF('KWh (Cumulative) LI'!CB51=0,0,((('KWh (Monthly) ENTRY LI'!CB51*0.5)+'KWh (Cumulative) LI'!CA51-'Rebasing adj LI'!CB41)*CB108)*CB$19*CB$126)</f>
        <v>0</v>
      </c>
      <c r="CC51" s="11">
        <f>IF('KWh (Cumulative) LI'!CC51=0,0,((('KWh (Monthly) ENTRY LI'!CC51*0.5)+'KWh (Cumulative) LI'!CB51-'Rebasing adj LI'!CC41)*CC108)*CC$19*CC$126)</f>
        <v>0</v>
      </c>
      <c r="CD51" s="11">
        <f>IF('KWh (Cumulative) LI'!CD51=0,0,((('KWh (Monthly) ENTRY LI'!CD51*0.5)+'KWh (Cumulative) LI'!CC51-'Rebasing adj LI'!CD41)*CD108)*CD$19*CD$126)</f>
        <v>0</v>
      </c>
      <c r="CE51" s="11">
        <f>IF('KWh (Cumulative) LI'!CE51=0,0,((('KWh (Monthly) ENTRY LI'!CE51*0.5)+'KWh (Cumulative) LI'!CD51-'Rebasing adj LI'!CE41)*CE108)*CE$19*CE$126)</f>
        <v>0</v>
      </c>
      <c r="CF51" s="11">
        <f>IF('KWh (Cumulative) LI'!CF51=0,0,((('KWh (Monthly) ENTRY LI'!CF51*0.5)+'KWh (Cumulative) LI'!CE51-'Rebasing adj LI'!CF41)*CF108)*CF$19*CF$126)</f>
        <v>0</v>
      </c>
      <c r="CG51" s="11">
        <f>IF('KWh (Cumulative) LI'!CG51=0,0,((('KWh (Monthly) ENTRY LI'!CG51*0.5)+'KWh (Cumulative) LI'!CF51-'Rebasing adj LI'!CG41)*CG108)*CG$19*CG$126)</f>
        <v>0</v>
      </c>
      <c r="CH51" s="11">
        <f>IF('KWh (Cumulative) LI'!CH51=0,0,((('KWh (Monthly) ENTRY LI'!CH51*0.5)+'KWh (Cumulative) LI'!CG51-'Rebasing adj LI'!CH41)*CH108)*CH$19*CH$126)</f>
        <v>0</v>
      </c>
      <c r="CI51" s="11">
        <f>IF('KWh (Cumulative) LI'!CI51=0,0,((('KWh (Monthly) ENTRY LI'!CI51*0.5)+'KWh (Cumulative) LI'!CH51-'Rebasing adj LI'!CI41)*CI108)*CI$19*CI$126)</f>
        <v>0</v>
      </c>
      <c r="CJ51" s="11">
        <f>IF('KWh (Cumulative) LI'!CJ51=0,0,((('KWh (Monthly) ENTRY LI'!CJ51*0.5)+'KWh (Cumulative) LI'!CI51-'Rebasing adj LI'!CJ41)*CJ108)*CJ$19*CJ$126)</f>
        <v>0</v>
      </c>
    </row>
    <row r="52" spans="1:88" x14ac:dyDescent="0.25">
      <c r="A52" s="241"/>
      <c r="B52" s="37" t="s">
        <v>10</v>
      </c>
      <c r="C52" s="11">
        <f>IF('KWh (Cumulative) LI'!C52=0,0,((('KWh (Monthly) ENTRY LI'!C52*0.5)-'Rebasing adj LI'!C42)*C109)*C$19*C$126)</f>
        <v>0</v>
      </c>
      <c r="D52" s="11">
        <f>IF('KWh (Cumulative) LI'!D52=0,0,((('KWh (Monthly) ENTRY LI'!D52*0.5)+'KWh (Cumulative) LI'!C52-'Rebasing adj LI'!D42)*D109)*D$19*D$126)</f>
        <v>0</v>
      </c>
      <c r="E52" s="11">
        <f>IF('KWh (Cumulative) LI'!E52=0,0,((('KWh (Monthly) ENTRY LI'!E52*0.5)+'KWh (Cumulative) LI'!D52-'Rebasing adj LI'!E42)*E109)*E$19*E$126)</f>
        <v>0</v>
      </c>
      <c r="F52" s="11">
        <f>IF('KWh (Cumulative) LI'!F52=0,0,((('KWh (Monthly) ENTRY LI'!F52*0.5)+'KWh (Cumulative) LI'!E52-'Rebasing adj LI'!F42)*F109)*F$19*F$126)</f>
        <v>0</v>
      </c>
      <c r="G52" s="11">
        <f>IF('KWh (Cumulative) LI'!G52=0,0,((('KWh (Monthly) ENTRY LI'!G52*0.5)+'KWh (Cumulative) LI'!F52-'Rebasing adj LI'!G42)*G109)*G$19*G$126)</f>
        <v>0</v>
      </c>
      <c r="H52" s="11">
        <f>IF('KWh (Cumulative) LI'!H52=0,0,((('KWh (Monthly) ENTRY LI'!H52*0.5)+'KWh (Cumulative) LI'!G52-'Rebasing adj LI'!H42)*H109)*H$19*H$126)</f>
        <v>0</v>
      </c>
      <c r="I52" s="11">
        <f>IF('KWh (Cumulative) LI'!I52=0,0,((('KWh (Monthly) ENTRY LI'!I52*0.5)+'KWh (Cumulative) LI'!H52-'Rebasing adj LI'!I42)*I109)*I$19*I$126)</f>
        <v>0</v>
      </c>
      <c r="J52" s="11">
        <f>IF('KWh (Cumulative) LI'!J52=0,0,((('KWh (Monthly) ENTRY LI'!J52*0.5)+'KWh (Cumulative) LI'!I52-'Rebasing adj LI'!J42)*J109)*J$19*J$126)</f>
        <v>0</v>
      </c>
      <c r="K52" s="11">
        <f>IF('KWh (Cumulative) LI'!K52=0,0,((('KWh (Monthly) ENTRY LI'!K52*0.5)+'KWh (Cumulative) LI'!J52-'Rebasing adj LI'!K42)*K109)*K$19*K$126)</f>
        <v>0</v>
      </c>
      <c r="L52" s="11">
        <f>IF('KWh (Cumulative) LI'!L52=0,0,((('KWh (Monthly) ENTRY LI'!L52*0.5)+'KWh (Cumulative) LI'!K52-'Rebasing adj LI'!L42)*L109)*L$19*L$126)</f>
        <v>0</v>
      </c>
      <c r="M52" s="11">
        <f>IF('KWh (Cumulative) LI'!M52=0,0,((('KWh (Monthly) ENTRY LI'!M52*0.5)+'KWh (Cumulative) LI'!L52-'Rebasing adj LI'!M42)*M109)*M$19*M$126)</f>
        <v>0</v>
      </c>
      <c r="N52" s="11">
        <f>IF('KWh (Cumulative) LI'!N52=0,0,((('KWh (Monthly) ENTRY LI'!N52*0.5)+'KWh (Cumulative) LI'!M52-'Rebasing adj LI'!N42)*N109)*N$19*N$126)</f>
        <v>0</v>
      </c>
      <c r="O52" s="11">
        <f>IF('KWh (Cumulative) LI'!O52=0,0,((('KWh (Monthly) ENTRY LI'!O52*0.5)+'KWh (Cumulative) LI'!N52-'Rebasing adj LI'!O42)*O109)*O$19*O$126)</f>
        <v>0</v>
      </c>
      <c r="P52" s="11">
        <f>IF('KWh (Cumulative) LI'!P52=0,0,((('KWh (Monthly) ENTRY LI'!P52*0.5)+'KWh (Cumulative) LI'!O52-'Rebasing adj LI'!P42)*P109)*P$19*P$126)</f>
        <v>0</v>
      </c>
      <c r="Q52" s="11">
        <f>IF('KWh (Cumulative) LI'!Q52=0,0,((('KWh (Monthly) ENTRY LI'!Q52*0.5)+'KWh (Cumulative) LI'!P52-'Rebasing adj LI'!Q42)*Q109)*Q$19*Q$126)</f>
        <v>0</v>
      </c>
      <c r="R52" s="11">
        <f>IF('KWh (Cumulative) LI'!R52=0,0,((('KWh (Monthly) ENTRY LI'!R52*0.5)+'KWh (Cumulative) LI'!Q52-'Rebasing adj LI'!R42)*R109)*R$19*R$126)</f>
        <v>0</v>
      </c>
      <c r="S52" s="11">
        <f>IF('KWh (Cumulative) LI'!S52=0,0,((('KWh (Monthly) ENTRY LI'!S52*0.5)+'KWh (Cumulative) LI'!R52-'Rebasing adj LI'!S42)*S109)*S$19*S$126)</f>
        <v>0</v>
      </c>
      <c r="T52" s="11">
        <f>IF('KWh (Cumulative) LI'!T52=0,0,((('KWh (Monthly) ENTRY LI'!T52*0.5)+'KWh (Cumulative) LI'!S52-'Rebasing adj LI'!T42)*T109)*T$19*T$126)</f>
        <v>0</v>
      </c>
      <c r="U52" s="11">
        <f>IF('KWh (Cumulative) LI'!U52=0,0,((('KWh (Monthly) ENTRY LI'!U52*0.5)+'KWh (Cumulative) LI'!T52-'Rebasing adj LI'!U42)*U109)*U$19*U$126)</f>
        <v>0</v>
      </c>
      <c r="V52" s="11">
        <f>IF('KWh (Cumulative) LI'!V52=0,0,((('KWh (Monthly) ENTRY LI'!V52*0.5)+'KWh (Cumulative) LI'!U52-'Rebasing adj LI'!V42)*V109)*V$19*V$126)</f>
        <v>0</v>
      </c>
      <c r="W52" s="11">
        <f>IF('KWh (Cumulative) LI'!W52=0,0,((('KWh (Monthly) ENTRY LI'!W52*0.5)+'KWh (Cumulative) LI'!V52-'Rebasing adj LI'!W42)*W109)*W$19*W$126)</f>
        <v>0</v>
      </c>
      <c r="X52" s="11">
        <f>IF('KWh (Cumulative) LI'!X52=0,0,((('KWh (Monthly) ENTRY LI'!X52*0.5)+'KWh (Cumulative) LI'!W52-'Rebasing adj LI'!X42)*X109)*X$19*X$126)</f>
        <v>0</v>
      </c>
      <c r="Y52" s="11">
        <f>IF('KWh (Cumulative) LI'!Y52=0,0,((('KWh (Monthly) ENTRY LI'!Y52*0.5)+'KWh (Cumulative) LI'!X52-'Rebasing adj LI'!Y42)*Y109)*Y$19*Y$126)</f>
        <v>0</v>
      </c>
      <c r="Z52" s="11">
        <f>IF('KWh (Cumulative) LI'!Z52=0,0,((('KWh (Monthly) ENTRY LI'!Z52*0.5)+'KWh (Cumulative) LI'!Y52-'Rebasing adj LI'!Z42)*Z109)*Z$19*Z$126)</f>
        <v>0</v>
      </c>
      <c r="AA52" s="11">
        <f>IF('KWh (Cumulative) LI'!AA52=0,0,((('KWh (Monthly) ENTRY LI'!AA52*0.5)+'KWh (Cumulative) LI'!Z52-'Rebasing adj LI'!AA42)*AA109)*AA$19*AA$126)</f>
        <v>0</v>
      </c>
      <c r="AB52" s="11">
        <f>IF('KWh (Cumulative) LI'!AB52=0,0,((('KWh (Monthly) ENTRY LI'!AB52*0.5)+'KWh (Cumulative) LI'!AA52-'Rebasing adj LI'!AB42)*AB109)*AB$19*AB$126)</f>
        <v>0</v>
      </c>
      <c r="AC52" s="11">
        <f>IF('KWh (Cumulative) LI'!AC52=0,0,((('KWh (Monthly) ENTRY LI'!AC52*0.5)+'KWh (Cumulative) LI'!AB52-'Rebasing adj LI'!AC42)*AC109)*AC$19*AC$126)</f>
        <v>0</v>
      </c>
      <c r="AD52" s="11">
        <f>IF('KWh (Cumulative) LI'!AD52=0,0,((('KWh (Monthly) ENTRY LI'!AD52*0.5)+'KWh (Cumulative) LI'!AC52-'Rebasing adj LI'!AD42)*AD109)*AD$19*AD$126)</f>
        <v>0</v>
      </c>
      <c r="AE52" s="11">
        <f>IF('KWh (Cumulative) LI'!AE52=0,0,((('KWh (Monthly) ENTRY LI'!AE52*0.5)+'KWh (Cumulative) LI'!AD52-'Rebasing adj LI'!AE42)*AE109)*AE$19*AE$126)</f>
        <v>0</v>
      </c>
      <c r="AF52" s="11">
        <f>IF('KWh (Cumulative) LI'!AF52=0,0,((('KWh (Monthly) ENTRY LI'!AF52*0.5)+'KWh (Cumulative) LI'!AE52-'Rebasing adj LI'!AF42)*AF109)*AF$19*AF$126)</f>
        <v>0</v>
      </c>
      <c r="AG52" s="11">
        <f>IF('KWh (Cumulative) LI'!AG52=0,0,((('KWh (Monthly) ENTRY LI'!AG52*0.5)+'KWh (Cumulative) LI'!AF52-'Rebasing adj LI'!AG42)*AG109)*AG$19*AG$126)</f>
        <v>0</v>
      </c>
      <c r="AH52" s="11">
        <f>IF('KWh (Cumulative) LI'!AH52=0,0,((('KWh (Monthly) ENTRY LI'!AH52*0.5)+'KWh (Cumulative) LI'!AG52-'Rebasing adj LI'!AH42)*AH109)*AH$19*AH$126)</f>
        <v>0</v>
      </c>
      <c r="AI52" s="11">
        <f>IF('KWh (Cumulative) LI'!AI52=0,0,((('KWh (Monthly) ENTRY LI'!AI52*0.5)+'KWh (Cumulative) LI'!AH52-'Rebasing adj LI'!AI42)*AI109)*AI$19*AI$126)</f>
        <v>0</v>
      </c>
      <c r="AJ52" s="11">
        <f>IF('KWh (Cumulative) LI'!AJ52=0,0,((('KWh (Monthly) ENTRY LI'!AJ52*0.5)+'KWh (Cumulative) LI'!AI52-'Rebasing adj LI'!AJ42)*AJ109)*AJ$19*AJ$126)</f>
        <v>0</v>
      </c>
      <c r="AK52" s="11">
        <f>IF('KWh (Cumulative) LI'!AK52=0,0,((('KWh (Monthly) ENTRY LI'!AK52*0.5)+'KWh (Cumulative) LI'!AJ52-'Rebasing adj LI'!AK42)*AK109)*AK$19*AK$126)</f>
        <v>0</v>
      </c>
      <c r="AL52" s="11">
        <f>IF('KWh (Cumulative) LI'!AL52=0,0,((('KWh (Monthly) ENTRY LI'!AL52*0.5)+'KWh (Cumulative) LI'!AK52-'Rebasing adj LI'!AL42)*AL109)*AL$19*AL$126)</f>
        <v>0</v>
      </c>
      <c r="AM52" s="11">
        <f>IF('KWh (Cumulative) LI'!AM52=0,0,((('KWh (Monthly) ENTRY LI'!AM52*0.5)+'KWh (Cumulative) LI'!AL52-'Rebasing adj LI'!AM42)*AM109)*AM$19*AM$126)</f>
        <v>0</v>
      </c>
      <c r="AN52" s="11">
        <f>IF('KWh (Cumulative) LI'!AN52=0,0,((('KWh (Monthly) ENTRY LI'!AN52*0.5)+'KWh (Cumulative) LI'!AM52-'Rebasing adj LI'!AN42)*AN109)*AN$19*AN$126)</f>
        <v>0</v>
      </c>
      <c r="AO52" s="11">
        <f>IF('KWh (Cumulative) LI'!AO52=0,0,((('KWh (Monthly) ENTRY LI'!AO52*0.5)+'KWh (Cumulative) LI'!AN52-'Rebasing adj LI'!AO42)*AO109)*AO$19*AO$126)</f>
        <v>0</v>
      </c>
      <c r="AP52" s="11">
        <f>IF('KWh (Cumulative) LI'!AP52=0,0,((('KWh (Monthly) ENTRY LI'!AP52*0.5)+'KWh (Cumulative) LI'!AO52-'Rebasing adj LI'!AP42)*AP109)*AP$19*AP$126)</f>
        <v>0</v>
      </c>
      <c r="AQ52" s="11">
        <f>IF('KWh (Cumulative) LI'!AQ52=0,0,((('KWh (Monthly) ENTRY LI'!AQ52*0.5)+'KWh (Cumulative) LI'!AP52-'Rebasing adj LI'!AQ42)*AQ109)*AQ$19*AQ$126)</f>
        <v>0</v>
      </c>
      <c r="AR52" s="11">
        <f>IF('KWh (Cumulative) LI'!AR52=0,0,((('KWh (Monthly) ENTRY LI'!AR52*0.5)+'KWh (Cumulative) LI'!AQ52-'Rebasing adj LI'!AR42)*AR109)*AR$19*AR$126)</f>
        <v>0</v>
      </c>
      <c r="AS52" s="11">
        <f>IF('KWh (Cumulative) LI'!AS52=0,0,((('KWh (Monthly) ENTRY LI'!AS52*0.5)+'KWh (Cumulative) LI'!AR52-'Rebasing adj LI'!AS42)*AS109)*AS$19*AS$126)</f>
        <v>0</v>
      </c>
      <c r="AT52" s="11">
        <f>IF('KWh (Cumulative) LI'!AT52=0,0,((('KWh (Monthly) ENTRY LI'!AT52*0.5)+'KWh (Cumulative) LI'!AS52-'Rebasing adj LI'!AT42)*AT109)*AT$19*AT$126)</f>
        <v>0</v>
      </c>
      <c r="AU52" s="11">
        <f>IF('KWh (Cumulative) LI'!AU52=0,0,((('KWh (Monthly) ENTRY LI'!AU52*0.5)+'KWh (Cumulative) LI'!AT52-'Rebasing adj LI'!AU42)*AU109)*AU$19*AU$126)</f>
        <v>0</v>
      </c>
      <c r="AV52" s="11">
        <f>IF('KWh (Cumulative) LI'!AV52=0,0,((('KWh (Monthly) ENTRY LI'!AV52*0.5)+'KWh (Cumulative) LI'!AU52-'Rebasing adj LI'!AV42)*AV109)*AV$19*AV$126)</f>
        <v>0</v>
      </c>
      <c r="AW52" s="11">
        <f>IF('KWh (Cumulative) LI'!AW52=0,0,((('KWh (Monthly) ENTRY LI'!AW52*0.5)+'KWh (Cumulative) LI'!AV52-'Rebasing adj LI'!AW42)*AW109)*AW$19*AW$126)</f>
        <v>0</v>
      </c>
      <c r="AX52" s="11">
        <f>IF('KWh (Cumulative) LI'!AX52=0,0,((('KWh (Monthly) ENTRY LI'!AX52*0.5)+'KWh (Cumulative) LI'!AW52-'Rebasing adj LI'!AX42)*AX109)*AX$19*AX$126)</f>
        <v>0</v>
      </c>
      <c r="AY52" s="11">
        <f>IF('KWh (Cumulative) LI'!AY52=0,0,((('KWh (Monthly) ENTRY LI'!AY52*0.5)+'KWh (Cumulative) LI'!AX52-'Rebasing adj LI'!AY42)*AY109)*AY$19*AY$126)</f>
        <v>0</v>
      </c>
      <c r="AZ52" s="11">
        <f>IF('KWh (Cumulative) LI'!AZ52=0,0,((('KWh (Monthly) ENTRY LI'!AZ52*0.5)+'KWh (Cumulative) LI'!AY52-'Rebasing adj LI'!AZ42)*AZ109)*AZ$19*AZ$126)</f>
        <v>0</v>
      </c>
      <c r="BA52" s="11">
        <f>IF('KWh (Cumulative) LI'!BA52=0,0,((('KWh (Monthly) ENTRY LI'!BA52*0.5)+'KWh (Cumulative) LI'!AZ52-'Rebasing adj LI'!BA42)*BA109)*BA$19*BA$126)</f>
        <v>0</v>
      </c>
      <c r="BB52" s="11">
        <f>IF('KWh (Cumulative) LI'!BB52=0,0,((('KWh (Monthly) ENTRY LI'!BB52*0.5)+'KWh (Cumulative) LI'!BA52-'Rebasing adj LI'!BB42)*BB109)*BB$19*BB$126)</f>
        <v>0</v>
      </c>
      <c r="BC52" s="11">
        <f>IF('KWh (Cumulative) LI'!BC52=0,0,((('KWh (Monthly) ENTRY LI'!BC52*0.5)+'KWh (Cumulative) LI'!BB52-'Rebasing adj LI'!BC42)*BC109)*BC$19*BC$126)</f>
        <v>0</v>
      </c>
      <c r="BD52" s="11">
        <f>IF('KWh (Cumulative) LI'!BD52=0,0,((('KWh (Monthly) ENTRY LI'!BD52*0.5)+'KWh (Cumulative) LI'!BC52-'Rebasing adj LI'!BD42)*BD109)*BD$19*BD$126)</f>
        <v>0</v>
      </c>
      <c r="BE52" s="11">
        <f>IF('KWh (Cumulative) LI'!BE52=0,0,((('KWh (Monthly) ENTRY LI'!BE52*0.5)+'KWh (Cumulative) LI'!BD52-'Rebasing adj LI'!BE42)*BE109)*BE$19*BE$126)</f>
        <v>0</v>
      </c>
      <c r="BF52" s="11">
        <f>IF('KWh (Cumulative) LI'!BF52=0,0,((('KWh (Monthly) ENTRY LI'!BF52*0.5)+'KWh (Cumulative) LI'!BE52-'Rebasing adj LI'!BF42)*BF109)*BF$19*BF$126)</f>
        <v>0</v>
      </c>
      <c r="BG52" s="11">
        <f>IF('KWh (Cumulative) LI'!BG52=0,0,((('KWh (Monthly) ENTRY LI'!BG52*0.5)+'KWh (Cumulative) LI'!BF52-'Rebasing adj LI'!BG42)*BG109)*BG$19*BG$126)</f>
        <v>0</v>
      </c>
      <c r="BH52" s="11">
        <f>IF('KWh (Cumulative) LI'!BH52=0,0,((('KWh (Monthly) ENTRY LI'!BH52*0.5)+'KWh (Cumulative) LI'!BG52-'Rebasing adj LI'!BH42)*BH109)*BH$19*BH$126)</f>
        <v>0</v>
      </c>
      <c r="BI52" s="11">
        <f>IF('KWh (Cumulative) LI'!BI52=0,0,((('KWh (Monthly) ENTRY LI'!BI52*0.5)+'KWh (Cumulative) LI'!BH52-'Rebasing adj LI'!BI42)*BI109)*BI$19*BI$126)</f>
        <v>0</v>
      </c>
      <c r="BJ52" s="11">
        <f>IF('KWh (Cumulative) LI'!BJ52=0,0,((('KWh (Monthly) ENTRY LI'!BJ52*0.5)+'KWh (Cumulative) LI'!BI52-'Rebasing adj LI'!BJ42)*BJ109)*BJ$19*BJ$126)</f>
        <v>0</v>
      </c>
      <c r="BK52" s="11">
        <f>IF('KWh (Cumulative) LI'!BK52=0,0,((('KWh (Monthly) ENTRY LI'!BK52*0.5)+'KWh (Cumulative) LI'!BJ52-'Rebasing adj LI'!BK42)*BK109)*BK$19*BK$126)</f>
        <v>0</v>
      </c>
      <c r="BL52" s="11">
        <f>IF('KWh (Cumulative) LI'!BL52=0,0,((('KWh (Monthly) ENTRY LI'!BL52*0.5)+'KWh (Cumulative) LI'!BK52-'Rebasing adj LI'!BL42)*BL109)*BL$19*BL$126)</f>
        <v>0</v>
      </c>
      <c r="BM52" s="11">
        <f>IF('KWh (Cumulative) LI'!BM52=0,0,((('KWh (Monthly) ENTRY LI'!BM52*0.5)+'KWh (Cumulative) LI'!BL52-'Rebasing adj LI'!BM42)*BM109)*BM$19*BM$126)</f>
        <v>0</v>
      </c>
      <c r="BN52" s="11">
        <f>IF('KWh (Cumulative) LI'!BN52=0,0,((('KWh (Monthly) ENTRY LI'!BN52*0.5)+'KWh (Cumulative) LI'!BM52-'Rebasing adj LI'!BN42)*BN109)*BN$19*BN$126)</f>
        <v>0</v>
      </c>
      <c r="BO52" s="11">
        <f>IF('KWh (Cumulative) LI'!BO52=0,0,((('KWh (Monthly) ENTRY LI'!BO52*0.5)+'KWh (Cumulative) LI'!BN52-'Rebasing adj LI'!BO42)*BO109)*BO$19*BO$126)</f>
        <v>0</v>
      </c>
      <c r="BP52" s="11">
        <f>IF('KWh (Cumulative) LI'!BP52=0,0,((('KWh (Monthly) ENTRY LI'!BP52*0.5)+'KWh (Cumulative) LI'!BO52-'Rebasing adj LI'!BP42)*BP109)*BP$19*BP$126)</f>
        <v>0</v>
      </c>
      <c r="BQ52" s="11">
        <f>IF('KWh (Cumulative) LI'!BQ52=0,0,((('KWh (Monthly) ENTRY LI'!BQ52*0.5)+'KWh (Cumulative) LI'!BP52-'Rebasing adj LI'!BQ42)*BQ109)*BQ$19*BQ$126)</f>
        <v>0</v>
      </c>
      <c r="BR52" s="11">
        <f>IF('KWh (Cumulative) LI'!BR52=0,0,((('KWh (Monthly) ENTRY LI'!BR52*0.5)+'KWh (Cumulative) LI'!BQ52-'Rebasing adj LI'!BR42)*BR109)*BR$19*BR$126)</f>
        <v>0</v>
      </c>
      <c r="BS52" s="11">
        <f>IF('KWh (Cumulative) LI'!BS52=0,0,((('KWh (Monthly) ENTRY LI'!BS52*0.5)+'KWh (Cumulative) LI'!BR52-'Rebasing adj LI'!BS42)*BS109)*BS$19*BS$126)</f>
        <v>0</v>
      </c>
      <c r="BT52" s="11">
        <f>IF('KWh (Cumulative) LI'!BT52=0,0,((('KWh (Monthly) ENTRY LI'!BT52*0.5)+'KWh (Cumulative) LI'!BS52-'Rebasing adj LI'!BT42)*BT109)*BT$19*BT$126)</f>
        <v>0</v>
      </c>
      <c r="BU52" s="11">
        <f>IF('KWh (Cumulative) LI'!BU52=0,0,((('KWh (Monthly) ENTRY LI'!BU52*0.5)+'KWh (Cumulative) LI'!BT52-'Rebasing adj LI'!BU42)*BU109)*BU$19*BU$126)</f>
        <v>0</v>
      </c>
      <c r="BV52" s="11">
        <f>IF('KWh (Cumulative) LI'!BV52=0,0,((('KWh (Monthly) ENTRY LI'!BV52*0.5)+'KWh (Cumulative) LI'!BU52-'Rebasing adj LI'!BV42)*BV109)*BV$19*BV$126)</f>
        <v>0</v>
      </c>
      <c r="BW52" s="11">
        <f>IF('KWh (Cumulative) LI'!BW52=0,0,((('KWh (Monthly) ENTRY LI'!BW52*0.5)+'KWh (Cumulative) LI'!BV52-'Rebasing adj LI'!BW42)*BW109)*BW$19*BW$126)</f>
        <v>0</v>
      </c>
      <c r="BX52" s="11">
        <f>IF('KWh (Cumulative) LI'!BX52=0,0,((('KWh (Monthly) ENTRY LI'!BX52*0.5)+'KWh (Cumulative) LI'!BW52-'Rebasing adj LI'!BX42)*BX109)*BX$19*BX$126)</f>
        <v>0</v>
      </c>
      <c r="BY52" s="11">
        <f>IF('KWh (Cumulative) LI'!BY52=0,0,((('KWh (Monthly) ENTRY LI'!BY52*0.5)+'KWh (Cumulative) LI'!BX52-'Rebasing adj LI'!BY42)*BY109)*BY$19*BY$126)</f>
        <v>0</v>
      </c>
      <c r="BZ52" s="11">
        <f>IF('KWh (Cumulative) LI'!BZ52=0,0,((('KWh (Monthly) ENTRY LI'!BZ52*0.5)+'KWh (Cumulative) LI'!BY52-'Rebasing adj LI'!BZ42)*BZ109)*BZ$19*BZ$126)</f>
        <v>0</v>
      </c>
      <c r="CA52" s="11">
        <f>IF('KWh (Cumulative) LI'!CA52=0,0,((('KWh (Monthly) ENTRY LI'!CA52*0.5)+'KWh (Cumulative) LI'!BZ52-'Rebasing adj LI'!CA42)*CA109)*CA$19*CA$126)</f>
        <v>0</v>
      </c>
      <c r="CB52" s="11">
        <f>IF('KWh (Cumulative) LI'!CB52=0,0,((('KWh (Monthly) ENTRY LI'!CB52*0.5)+'KWh (Cumulative) LI'!CA52-'Rebasing adj LI'!CB42)*CB109)*CB$19*CB$126)</f>
        <v>0</v>
      </c>
      <c r="CC52" s="11">
        <f>IF('KWh (Cumulative) LI'!CC52=0,0,((('KWh (Monthly) ENTRY LI'!CC52*0.5)+'KWh (Cumulative) LI'!CB52-'Rebasing adj LI'!CC42)*CC109)*CC$19*CC$126)</f>
        <v>0</v>
      </c>
      <c r="CD52" s="11">
        <f>IF('KWh (Cumulative) LI'!CD52=0,0,((('KWh (Monthly) ENTRY LI'!CD52*0.5)+'KWh (Cumulative) LI'!CC52-'Rebasing adj LI'!CD42)*CD109)*CD$19*CD$126)</f>
        <v>0</v>
      </c>
      <c r="CE52" s="11">
        <f>IF('KWh (Cumulative) LI'!CE52=0,0,((('KWh (Monthly) ENTRY LI'!CE52*0.5)+'KWh (Cumulative) LI'!CD52-'Rebasing adj LI'!CE42)*CE109)*CE$19*CE$126)</f>
        <v>0</v>
      </c>
      <c r="CF52" s="11">
        <f>IF('KWh (Cumulative) LI'!CF52=0,0,((('KWh (Monthly) ENTRY LI'!CF52*0.5)+'KWh (Cumulative) LI'!CE52-'Rebasing adj LI'!CF42)*CF109)*CF$19*CF$126)</f>
        <v>0</v>
      </c>
      <c r="CG52" s="11">
        <f>IF('KWh (Cumulative) LI'!CG52=0,0,((('KWh (Monthly) ENTRY LI'!CG52*0.5)+'KWh (Cumulative) LI'!CF52-'Rebasing adj LI'!CG42)*CG109)*CG$19*CG$126)</f>
        <v>0</v>
      </c>
      <c r="CH52" s="11">
        <f>IF('KWh (Cumulative) LI'!CH52=0,0,((('KWh (Monthly) ENTRY LI'!CH52*0.5)+'KWh (Cumulative) LI'!CG52-'Rebasing adj LI'!CH42)*CH109)*CH$19*CH$126)</f>
        <v>0</v>
      </c>
      <c r="CI52" s="11">
        <f>IF('KWh (Cumulative) LI'!CI52=0,0,((('KWh (Monthly) ENTRY LI'!CI52*0.5)+'KWh (Cumulative) LI'!CH52-'Rebasing adj LI'!CI42)*CI109)*CI$19*CI$126)</f>
        <v>0</v>
      </c>
      <c r="CJ52" s="11">
        <f>IF('KWh (Cumulative) LI'!CJ52=0,0,((('KWh (Monthly) ENTRY LI'!CJ52*0.5)+'KWh (Cumulative) LI'!CI52-'Rebasing adj LI'!CJ42)*CJ109)*CJ$19*CJ$126)</f>
        <v>0</v>
      </c>
    </row>
    <row r="53" spans="1:88" x14ac:dyDescent="0.25">
      <c r="A53" s="241"/>
      <c r="B53" s="37" t="s">
        <v>1</v>
      </c>
      <c r="C53" s="11">
        <f>IF('KWh (Cumulative) LI'!C53=0,0,((('KWh (Monthly) ENTRY LI'!C53*0.5)-'Rebasing adj LI'!C43)*C110)*C$19*C$126)</f>
        <v>0</v>
      </c>
      <c r="D53" s="11">
        <f>IF('KWh (Cumulative) LI'!D53=0,0,((('KWh (Monthly) ENTRY LI'!D53*0.5)+'KWh (Cumulative) LI'!C53-'Rebasing adj LI'!D43)*D110)*D$19*D$126)</f>
        <v>0</v>
      </c>
      <c r="E53" s="11">
        <f>IF('KWh (Cumulative) LI'!E53=0,0,((('KWh (Monthly) ENTRY LI'!E53*0.5)+'KWh (Cumulative) LI'!D53-'Rebasing adj LI'!E43)*E110)*E$19*E$126)</f>
        <v>0</v>
      </c>
      <c r="F53" s="11">
        <f>IF('KWh (Cumulative) LI'!F53=0,0,((('KWh (Monthly) ENTRY LI'!F53*0.5)+'KWh (Cumulative) LI'!E53-'Rebasing adj LI'!F43)*F110)*F$19*F$126)</f>
        <v>0</v>
      </c>
      <c r="G53" s="11">
        <f>IF('KWh (Cumulative) LI'!G53=0,0,((('KWh (Monthly) ENTRY LI'!G53*0.5)+'KWh (Cumulative) LI'!F53-'Rebasing adj LI'!G43)*G110)*G$19*G$126)</f>
        <v>0</v>
      </c>
      <c r="H53" s="11">
        <f>IF('KWh (Cumulative) LI'!H53=0,0,((('KWh (Monthly) ENTRY LI'!H53*0.5)+'KWh (Cumulative) LI'!G53-'Rebasing adj LI'!H43)*H110)*H$19*H$126)</f>
        <v>0</v>
      </c>
      <c r="I53" s="11">
        <f>IF('KWh (Cumulative) LI'!I53=0,0,((('KWh (Monthly) ENTRY LI'!I53*0.5)+'KWh (Cumulative) LI'!H53-'Rebasing adj LI'!I43)*I110)*I$19*I$126)</f>
        <v>0</v>
      </c>
      <c r="J53" s="11">
        <f>IF('KWh (Cumulative) LI'!J53=0,0,((('KWh (Monthly) ENTRY LI'!J53*0.5)+'KWh (Cumulative) LI'!I53-'Rebasing adj LI'!J43)*J110)*J$19*J$126)</f>
        <v>0</v>
      </c>
      <c r="K53" s="11">
        <f>IF('KWh (Cumulative) LI'!K53=0,0,((('KWh (Monthly) ENTRY LI'!K53*0.5)+'KWh (Cumulative) LI'!J53-'Rebasing adj LI'!K43)*K110)*K$19*K$126)</f>
        <v>0</v>
      </c>
      <c r="L53" s="11">
        <f>IF('KWh (Cumulative) LI'!L53=0,0,((('KWh (Monthly) ENTRY LI'!L53*0.5)+'KWh (Cumulative) LI'!K53-'Rebasing adj LI'!L43)*L110)*L$19*L$126)</f>
        <v>0</v>
      </c>
      <c r="M53" s="11">
        <f>IF('KWh (Cumulative) LI'!M53=0,0,((('KWh (Monthly) ENTRY LI'!M53*0.5)+'KWh (Cumulative) LI'!L53-'Rebasing adj LI'!M43)*M110)*M$19*M$126)</f>
        <v>0</v>
      </c>
      <c r="N53" s="11">
        <f>IF('KWh (Cumulative) LI'!N53=0,0,((('KWh (Monthly) ENTRY LI'!N53*0.5)+'KWh (Cumulative) LI'!M53-'Rebasing adj LI'!N43)*N110)*N$19*N$126)</f>
        <v>0</v>
      </c>
      <c r="O53" s="11">
        <f>IF('KWh (Cumulative) LI'!O53=0,0,((('KWh (Monthly) ENTRY LI'!O53*0.5)+'KWh (Cumulative) LI'!N53-'Rebasing adj LI'!O43)*O110)*O$19*O$126)</f>
        <v>0</v>
      </c>
      <c r="P53" s="11">
        <f>IF('KWh (Cumulative) LI'!P53=0,0,((('KWh (Monthly) ENTRY LI'!P53*0.5)+'KWh (Cumulative) LI'!O53-'Rebasing adj LI'!P43)*P110)*P$19*P$126)</f>
        <v>0</v>
      </c>
      <c r="Q53" s="11">
        <f>IF('KWh (Cumulative) LI'!Q53=0,0,((('KWh (Monthly) ENTRY LI'!Q53*0.5)+'KWh (Cumulative) LI'!P53-'Rebasing adj LI'!Q43)*Q110)*Q$19*Q$126)</f>
        <v>0</v>
      </c>
      <c r="R53" s="11">
        <f>IF('KWh (Cumulative) LI'!R53=0,0,((('KWh (Monthly) ENTRY LI'!R53*0.5)+'KWh (Cumulative) LI'!Q53-'Rebasing adj LI'!R43)*R110)*R$19*R$126)</f>
        <v>0</v>
      </c>
      <c r="S53" s="11">
        <f>IF('KWh (Cumulative) LI'!S53=0,0,((('KWh (Monthly) ENTRY LI'!S53*0.5)+'KWh (Cumulative) LI'!R53-'Rebasing adj LI'!S43)*S110)*S$19*S$126)</f>
        <v>0</v>
      </c>
      <c r="T53" s="11">
        <f>IF('KWh (Cumulative) LI'!T53=0,0,((('KWh (Monthly) ENTRY LI'!T53*0.5)+'KWh (Cumulative) LI'!S53-'Rebasing adj LI'!T43)*T110)*T$19*T$126)</f>
        <v>0</v>
      </c>
      <c r="U53" s="11">
        <f>IF('KWh (Cumulative) LI'!U53=0,0,((('KWh (Monthly) ENTRY LI'!U53*0.5)+'KWh (Cumulative) LI'!T53-'Rebasing adj LI'!U43)*U110)*U$19*U$126)</f>
        <v>0</v>
      </c>
      <c r="V53" s="11">
        <f>IF('KWh (Cumulative) LI'!V53=0,0,((('KWh (Monthly) ENTRY LI'!V53*0.5)+'KWh (Cumulative) LI'!U53-'Rebasing adj LI'!V43)*V110)*V$19*V$126)</f>
        <v>0</v>
      </c>
      <c r="W53" s="11">
        <f>IF('KWh (Cumulative) LI'!W53=0,0,((('KWh (Monthly) ENTRY LI'!W53*0.5)+'KWh (Cumulative) LI'!V53-'Rebasing adj LI'!W43)*W110)*W$19*W$126)</f>
        <v>0</v>
      </c>
      <c r="X53" s="11">
        <f>IF('KWh (Cumulative) LI'!X53=0,0,((('KWh (Monthly) ENTRY LI'!X53*0.5)+'KWh (Cumulative) LI'!W53-'Rebasing adj LI'!X43)*X110)*X$19*X$126)</f>
        <v>0</v>
      </c>
      <c r="Y53" s="11">
        <f>IF('KWh (Cumulative) LI'!Y53=0,0,((('KWh (Monthly) ENTRY LI'!Y53*0.5)+'KWh (Cumulative) LI'!X53-'Rebasing adj LI'!Y43)*Y110)*Y$19*Y$126)</f>
        <v>0</v>
      </c>
      <c r="Z53" s="11">
        <f>IF('KWh (Cumulative) LI'!Z53=0,0,((('KWh (Monthly) ENTRY LI'!Z53*0.5)+'KWh (Cumulative) LI'!Y53-'Rebasing adj LI'!Z43)*Z110)*Z$19*Z$126)</f>
        <v>0</v>
      </c>
      <c r="AA53" s="11">
        <f>IF('KWh (Cumulative) LI'!AA53=0,0,((('KWh (Monthly) ENTRY LI'!AA53*0.5)+'KWh (Cumulative) LI'!Z53-'Rebasing adj LI'!AA43)*AA110)*AA$19*AA$126)</f>
        <v>0</v>
      </c>
      <c r="AB53" s="11">
        <f>IF('KWh (Cumulative) LI'!AB53=0,0,((('KWh (Monthly) ENTRY LI'!AB53*0.5)+'KWh (Cumulative) LI'!AA53-'Rebasing adj LI'!AB43)*AB110)*AB$19*AB$126)</f>
        <v>0</v>
      </c>
      <c r="AC53" s="11">
        <f>IF('KWh (Cumulative) LI'!AC53=0,0,((('KWh (Monthly) ENTRY LI'!AC53*0.5)+'KWh (Cumulative) LI'!AB53-'Rebasing adj LI'!AC43)*AC110)*AC$19*AC$126)</f>
        <v>0</v>
      </c>
      <c r="AD53" s="11">
        <f>IF('KWh (Cumulative) LI'!AD53=0,0,((('KWh (Monthly) ENTRY LI'!AD53*0.5)+'KWh (Cumulative) LI'!AC53-'Rebasing adj LI'!AD43)*AD110)*AD$19*AD$126)</f>
        <v>0</v>
      </c>
      <c r="AE53" s="11">
        <f>IF('KWh (Cumulative) LI'!AE53=0,0,((('KWh (Monthly) ENTRY LI'!AE53*0.5)+'KWh (Cumulative) LI'!AD53-'Rebasing adj LI'!AE43)*AE110)*AE$19*AE$126)</f>
        <v>0</v>
      </c>
      <c r="AF53" s="11">
        <f>IF('KWh (Cumulative) LI'!AF53=0,0,((('KWh (Monthly) ENTRY LI'!AF53*0.5)+'KWh (Cumulative) LI'!AE53-'Rebasing adj LI'!AF43)*AF110)*AF$19*AF$126)</f>
        <v>0</v>
      </c>
      <c r="AG53" s="11">
        <f>IF('KWh (Cumulative) LI'!AG53=0,0,((('KWh (Monthly) ENTRY LI'!AG53*0.5)+'KWh (Cumulative) LI'!AF53-'Rebasing adj LI'!AG43)*AG110)*AG$19*AG$126)</f>
        <v>0</v>
      </c>
      <c r="AH53" s="11">
        <f>IF('KWh (Cumulative) LI'!AH53=0,0,((('KWh (Monthly) ENTRY LI'!AH53*0.5)+'KWh (Cumulative) LI'!AG53-'Rebasing adj LI'!AH43)*AH110)*AH$19*AH$126)</f>
        <v>0</v>
      </c>
      <c r="AI53" s="11">
        <f>IF('KWh (Cumulative) LI'!AI53=0,0,((('KWh (Monthly) ENTRY LI'!AI53*0.5)+'KWh (Cumulative) LI'!AH53-'Rebasing adj LI'!AI43)*AI110)*AI$19*AI$126)</f>
        <v>0</v>
      </c>
      <c r="AJ53" s="11">
        <f>IF('KWh (Cumulative) LI'!AJ53=0,0,((('KWh (Monthly) ENTRY LI'!AJ53*0.5)+'KWh (Cumulative) LI'!AI53-'Rebasing adj LI'!AJ43)*AJ110)*AJ$19*AJ$126)</f>
        <v>0</v>
      </c>
      <c r="AK53" s="11">
        <f>IF('KWh (Cumulative) LI'!AK53=0,0,((('KWh (Monthly) ENTRY LI'!AK53*0.5)+'KWh (Cumulative) LI'!AJ53-'Rebasing adj LI'!AK43)*AK110)*AK$19*AK$126)</f>
        <v>0</v>
      </c>
      <c r="AL53" s="11">
        <f>IF('KWh (Cumulative) LI'!AL53=0,0,((('KWh (Monthly) ENTRY LI'!AL53*0.5)+'KWh (Cumulative) LI'!AK53-'Rebasing adj LI'!AL43)*AL110)*AL$19*AL$126)</f>
        <v>0</v>
      </c>
      <c r="AM53" s="11">
        <f>IF('KWh (Cumulative) LI'!AM53=0,0,((('KWh (Monthly) ENTRY LI'!AM53*0.5)+'KWh (Cumulative) LI'!AL53-'Rebasing adj LI'!AM43)*AM110)*AM$19*AM$126)</f>
        <v>0</v>
      </c>
      <c r="AN53" s="11">
        <f>IF('KWh (Cumulative) LI'!AN53=0,0,((('KWh (Monthly) ENTRY LI'!AN53*0.5)+'KWh (Cumulative) LI'!AM53-'Rebasing adj LI'!AN43)*AN110)*AN$19*AN$126)</f>
        <v>0.38588650403040431</v>
      </c>
      <c r="AO53" s="11">
        <f>IF('KWh (Cumulative) LI'!AO53=0,0,((('KWh (Monthly) ENTRY LI'!AO53*0.5)+'KWh (Cumulative) LI'!AN53-'Rebasing adj LI'!AO43)*AO110)*AO$19*AO$126)</f>
        <v>23.251845842227834</v>
      </c>
      <c r="AP53" s="11">
        <f>IF('KWh (Cumulative) LI'!AP53=0,0,((('KWh (Monthly) ENTRY LI'!AP53*0.5)+'KWh (Cumulative) LI'!AO53-'Rebasing adj LI'!AP43)*AP110)*AP$19*AP$126)</f>
        <v>71.039222856555625</v>
      </c>
      <c r="AQ53" s="11">
        <f>IF('KWh (Cumulative) LI'!AQ53=0,0,((('KWh (Monthly) ENTRY LI'!AQ53*0.5)+'KWh (Cumulative) LI'!AP53-'Rebasing adj LI'!AQ43)*AQ110)*AQ$19*AQ$126)</f>
        <v>211.39976363375183</v>
      </c>
      <c r="AR53" s="11">
        <f>IF('KWh (Cumulative) LI'!AR53=0,0,((('KWh (Monthly) ENTRY LI'!AR53*0.5)+'KWh (Cumulative) LI'!AQ53-'Rebasing adj LI'!AR43)*AR110)*AR$19*AR$126)</f>
        <v>1460.793609454257</v>
      </c>
      <c r="AS53" s="11">
        <f>IF('KWh (Cumulative) LI'!AS53=0,0,((('KWh (Monthly) ENTRY LI'!AS53*0.5)+'KWh (Cumulative) LI'!AR53-'Rebasing adj LI'!AS43)*AS110)*AS$19*AS$126)</f>
        <v>1953.6858537654875</v>
      </c>
      <c r="AT53" s="11">
        <f>IF('KWh (Cumulative) LI'!AT53=0,0,((('KWh (Monthly) ENTRY LI'!AT53*0.5)+'KWh (Cumulative) LI'!AS53-'Rebasing adj LI'!AT43)*AT110)*AT$19*AT$126)</f>
        <v>1828.4903896247758</v>
      </c>
      <c r="AU53" s="11">
        <f>IF('KWh (Cumulative) LI'!AU53=0,0,((('KWh (Monthly) ENTRY LI'!AU53*0.5)+'KWh (Cumulative) LI'!AT53-'Rebasing adj LI'!AU43)*AU110)*AU$19*AU$126)</f>
        <v>738.64643531132788</v>
      </c>
      <c r="AV53" s="11">
        <f>IF('KWh (Cumulative) LI'!AV53=0,0,((('KWh (Monthly) ENTRY LI'!AV53*0.5)+'KWh (Cumulative) LI'!AU53-'Rebasing adj LI'!AV43)*AV110)*AV$19*AV$126)</f>
        <v>64.306013329190264</v>
      </c>
      <c r="AW53" s="11">
        <f>IF('KWh (Cumulative) LI'!AW53=0,0,((('KWh (Monthly) ENTRY LI'!AW53*0.5)+'KWh (Cumulative) LI'!AV53-'Rebasing adj LI'!AW43)*AW110)*AW$19*AW$126)</f>
        <v>19.930365570406586</v>
      </c>
      <c r="AX53" s="11">
        <f>IF('KWh (Cumulative) LI'!AX53=0,0,((('KWh (Monthly) ENTRY LI'!AX53*0.5)+'KWh (Cumulative) LI'!AW53-'Rebasing adj LI'!AX43)*AX110)*AX$19*AX$126)</f>
        <v>0.20244293803481919</v>
      </c>
      <c r="AY53" s="11">
        <f>IF('KWh (Cumulative) LI'!AY53=0,0,((('KWh (Monthly) ENTRY LI'!AY53*0.5)+'KWh (Cumulative) LI'!AX53-'Rebasing adj LI'!AY43)*AY110)*AY$19*AY$126)</f>
        <v>1.8239692468608647E-2</v>
      </c>
      <c r="AZ53" s="11">
        <f>IF('KWh (Cumulative) LI'!AZ53=0,0,((('KWh (Monthly) ENTRY LI'!AZ53*0.5)+'KWh (Cumulative) LI'!AY53-'Rebasing adj LI'!AZ43)*AZ110)*AZ$19*AZ$126)</f>
        <v>0.77177300806175053</v>
      </c>
      <c r="BA53" s="11">
        <f>IF('KWh (Cumulative) LI'!BA53=0,0,((('KWh (Monthly) ENTRY LI'!BA53*0.5)+'KWh (Cumulative) LI'!AZ53-'Rebasing adj LI'!BA43)*BA110)*BA$19*BA$126)</f>
        <v>23.251845842257442</v>
      </c>
      <c r="BB53" s="11">
        <f>IF('KWh (Cumulative) LI'!BB53=0,0,((('KWh (Monthly) ENTRY LI'!BB53*0.5)+'KWh (Cumulative) LI'!BA53-'Rebasing adj LI'!BB43)*BB110)*BB$19*BB$126)</f>
        <v>0</v>
      </c>
      <c r="BC53" s="11">
        <f>IF('KWh (Cumulative) LI'!BC53=0,0,((('KWh (Monthly) ENTRY LI'!BC53*0.5)+'KWh (Cumulative) LI'!BB53-'Rebasing adj LI'!BC43)*BC110)*BC$19*BC$126)</f>
        <v>0</v>
      </c>
      <c r="BD53" s="11">
        <f>IF('KWh (Cumulative) LI'!BD53=0,0,((('KWh (Monthly) ENTRY LI'!BD53*0.5)+'KWh (Cumulative) LI'!BC53-'Rebasing adj LI'!BD43)*BD110)*BD$19*BD$126)</f>
        <v>0</v>
      </c>
      <c r="BE53" s="11">
        <f>IF('KWh (Cumulative) LI'!BE53=0,0,((('KWh (Monthly) ENTRY LI'!BE53*0.5)+'KWh (Cumulative) LI'!BD53-'Rebasing adj LI'!BE43)*BE110)*BE$19*BE$126)</f>
        <v>0</v>
      </c>
      <c r="BF53" s="11">
        <f>IF('KWh (Cumulative) LI'!BF53=0,0,((('KWh (Monthly) ENTRY LI'!BF53*0.5)+'KWh (Cumulative) LI'!BE53-'Rebasing adj LI'!BF43)*BF110)*BF$19*BF$126)</f>
        <v>0</v>
      </c>
      <c r="BG53" s="11">
        <f>IF('KWh (Cumulative) LI'!BG53=0,0,((('KWh (Monthly) ENTRY LI'!BG53*0.5)+'KWh (Cumulative) LI'!BF53-'Rebasing adj LI'!BG43)*BG110)*BG$19*BG$126)</f>
        <v>0</v>
      </c>
      <c r="BH53" s="11">
        <f>IF('KWh (Cumulative) LI'!BH53=0,0,((('KWh (Monthly) ENTRY LI'!BH53*0.5)+'KWh (Cumulative) LI'!BG53-'Rebasing adj LI'!BH43)*BH110)*BH$19*BH$126)</f>
        <v>0</v>
      </c>
      <c r="BI53" s="11">
        <f>IF('KWh (Cumulative) LI'!BI53=0,0,((('KWh (Monthly) ENTRY LI'!BI53*0.5)+'KWh (Cumulative) LI'!BH53-'Rebasing adj LI'!BI43)*BI110)*BI$19*BI$126)</f>
        <v>0</v>
      </c>
      <c r="BJ53" s="11">
        <f>IF('KWh (Cumulative) LI'!BJ53=0,0,((('KWh (Monthly) ENTRY LI'!BJ53*0.5)+'KWh (Cumulative) LI'!BI53-'Rebasing adj LI'!BJ43)*BJ110)*BJ$19*BJ$126)</f>
        <v>0</v>
      </c>
      <c r="BK53" s="11">
        <f>IF('KWh (Cumulative) LI'!BK53=0,0,((('KWh (Monthly) ENTRY LI'!BK53*0.5)+'KWh (Cumulative) LI'!BJ53-'Rebasing adj LI'!BK43)*BK110)*BK$19*BK$126)</f>
        <v>0</v>
      </c>
      <c r="BL53" s="11">
        <f>IF('KWh (Cumulative) LI'!BL53=0,0,((('KWh (Monthly) ENTRY LI'!BL53*0.5)+'KWh (Cumulative) LI'!BK53-'Rebasing adj LI'!BL43)*BL110)*BL$19*BL$126)</f>
        <v>0</v>
      </c>
      <c r="BM53" s="11">
        <f>IF('KWh (Cumulative) LI'!BM53=0,0,((('KWh (Monthly) ENTRY LI'!BM53*0.5)+'KWh (Cumulative) LI'!BL53-'Rebasing adj LI'!BM43)*BM110)*BM$19*BM$126)</f>
        <v>0</v>
      </c>
      <c r="BN53" s="11">
        <f>IF('KWh (Cumulative) LI'!BN53=0,0,((('KWh (Monthly) ENTRY LI'!BN53*0.5)+'KWh (Cumulative) LI'!BM53-'Rebasing adj LI'!BN43)*BN110)*BN$19*BN$126)</f>
        <v>0</v>
      </c>
      <c r="BO53" s="11">
        <f>IF('KWh (Cumulative) LI'!BO53=0,0,((('KWh (Monthly) ENTRY LI'!BO53*0.5)+'KWh (Cumulative) LI'!BN53-'Rebasing adj LI'!BO43)*BO110)*BO$19*BO$126)</f>
        <v>0</v>
      </c>
      <c r="BP53" s="11">
        <f>IF('KWh (Cumulative) LI'!BP53=0,0,((('KWh (Monthly) ENTRY LI'!BP53*0.5)+'KWh (Cumulative) LI'!BO53-'Rebasing adj LI'!BP43)*BP110)*BP$19*BP$126)</f>
        <v>0</v>
      </c>
      <c r="BQ53" s="11">
        <f>IF('KWh (Cumulative) LI'!BQ53=0,0,((('KWh (Monthly) ENTRY LI'!BQ53*0.5)+'KWh (Cumulative) LI'!BP53-'Rebasing adj LI'!BQ43)*BQ110)*BQ$19*BQ$126)</f>
        <v>0</v>
      </c>
      <c r="BR53" s="11">
        <f>IF('KWh (Cumulative) LI'!BR53=0,0,((('KWh (Monthly) ENTRY LI'!BR53*0.5)+'KWh (Cumulative) LI'!BQ53-'Rebasing adj LI'!BR43)*BR110)*BR$19*BR$126)</f>
        <v>0</v>
      </c>
      <c r="BS53" s="11">
        <f>IF('KWh (Cumulative) LI'!BS53=0,0,((('KWh (Monthly) ENTRY LI'!BS53*0.5)+'KWh (Cumulative) LI'!BR53-'Rebasing adj LI'!BS43)*BS110)*BS$19*BS$126)</f>
        <v>0</v>
      </c>
      <c r="BT53" s="11">
        <f>IF('KWh (Cumulative) LI'!BT53=0,0,((('KWh (Monthly) ENTRY LI'!BT53*0.5)+'KWh (Cumulative) LI'!BS53-'Rebasing adj LI'!BT43)*BT110)*BT$19*BT$126)</f>
        <v>0</v>
      </c>
      <c r="BU53" s="11">
        <f>IF('KWh (Cumulative) LI'!BU53=0,0,((('KWh (Monthly) ENTRY LI'!BU53*0.5)+'KWh (Cumulative) LI'!BT53-'Rebasing adj LI'!BU43)*BU110)*BU$19*BU$126)</f>
        <v>0</v>
      </c>
      <c r="BV53" s="11">
        <f>IF('KWh (Cumulative) LI'!BV53=0,0,((('KWh (Monthly) ENTRY LI'!BV53*0.5)+'KWh (Cumulative) LI'!BU53-'Rebasing adj LI'!BV43)*BV110)*BV$19*BV$126)</f>
        <v>0</v>
      </c>
      <c r="BW53" s="11">
        <f>IF('KWh (Cumulative) LI'!BW53=0,0,((('KWh (Monthly) ENTRY LI'!BW53*0.5)+'KWh (Cumulative) LI'!BV53-'Rebasing adj LI'!BW43)*BW110)*BW$19*BW$126)</f>
        <v>0</v>
      </c>
      <c r="BX53" s="11">
        <f>IF('KWh (Cumulative) LI'!BX53=0,0,((('KWh (Monthly) ENTRY LI'!BX53*0.5)+'KWh (Cumulative) LI'!BW53-'Rebasing adj LI'!BX43)*BX110)*BX$19*BX$126)</f>
        <v>0</v>
      </c>
      <c r="BY53" s="11">
        <f>IF('KWh (Cumulative) LI'!BY53=0,0,((('KWh (Monthly) ENTRY LI'!BY53*0.5)+'KWh (Cumulative) LI'!BX53-'Rebasing adj LI'!BY43)*BY110)*BY$19*BY$126)</f>
        <v>0</v>
      </c>
      <c r="BZ53" s="11">
        <f>IF('KWh (Cumulative) LI'!BZ53=0,0,((('KWh (Monthly) ENTRY LI'!BZ53*0.5)+'KWh (Cumulative) LI'!BY53-'Rebasing adj LI'!BZ43)*BZ110)*BZ$19*BZ$126)</f>
        <v>0</v>
      </c>
      <c r="CA53" s="11">
        <f>IF('KWh (Cumulative) LI'!CA53=0,0,((('KWh (Monthly) ENTRY LI'!CA53*0.5)+'KWh (Cumulative) LI'!BZ53-'Rebasing adj LI'!CA43)*CA110)*CA$19*CA$126)</f>
        <v>0</v>
      </c>
      <c r="CB53" s="11">
        <f>IF('KWh (Cumulative) LI'!CB53=0,0,((('KWh (Monthly) ENTRY LI'!CB53*0.5)+'KWh (Cumulative) LI'!CA53-'Rebasing adj LI'!CB43)*CB110)*CB$19*CB$126)</f>
        <v>0</v>
      </c>
      <c r="CC53" s="11">
        <f>IF('KWh (Cumulative) LI'!CC53=0,0,((('KWh (Monthly) ENTRY LI'!CC53*0.5)+'KWh (Cumulative) LI'!CB53-'Rebasing adj LI'!CC43)*CC110)*CC$19*CC$126)</f>
        <v>0</v>
      </c>
      <c r="CD53" s="11">
        <f>IF('KWh (Cumulative) LI'!CD53=0,0,((('KWh (Monthly) ENTRY LI'!CD53*0.5)+'KWh (Cumulative) LI'!CC53-'Rebasing adj LI'!CD43)*CD110)*CD$19*CD$126)</f>
        <v>0</v>
      </c>
      <c r="CE53" s="11">
        <f>IF('KWh (Cumulative) LI'!CE53=0,0,((('KWh (Monthly) ENTRY LI'!CE53*0.5)+'KWh (Cumulative) LI'!CD53-'Rebasing adj LI'!CE43)*CE110)*CE$19*CE$126)</f>
        <v>0</v>
      </c>
      <c r="CF53" s="11">
        <f>IF('KWh (Cumulative) LI'!CF53=0,0,((('KWh (Monthly) ENTRY LI'!CF53*0.5)+'KWh (Cumulative) LI'!CE53-'Rebasing adj LI'!CF43)*CF110)*CF$19*CF$126)</f>
        <v>0</v>
      </c>
      <c r="CG53" s="11">
        <f>IF('KWh (Cumulative) LI'!CG53=0,0,((('KWh (Monthly) ENTRY LI'!CG53*0.5)+'KWh (Cumulative) LI'!CF53-'Rebasing adj LI'!CG43)*CG110)*CG$19*CG$126)</f>
        <v>0</v>
      </c>
      <c r="CH53" s="11">
        <f>IF('KWh (Cumulative) LI'!CH53=0,0,((('KWh (Monthly) ENTRY LI'!CH53*0.5)+'KWh (Cumulative) LI'!CG53-'Rebasing adj LI'!CH43)*CH110)*CH$19*CH$126)</f>
        <v>0</v>
      </c>
      <c r="CI53" s="11">
        <f>IF('KWh (Cumulative) LI'!CI53=0,0,((('KWh (Monthly) ENTRY LI'!CI53*0.5)+'KWh (Cumulative) LI'!CH53-'Rebasing adj LI'!CI43)*CI110)*CI$19*CI$126)</f>
        <v>0</v>
      </c>
      <c r="CJ53" s="11">
        <f>IF('KWh (Cumulative) LI'!CJ53=0,0,((('KWh (Monthly) ENTRY LI'!CJ53*0.5)+'KWh (Cumulative) LI'!CI53-'Rebasing adj LI'!CJ43)*CJ110)*CJ$19*CJ$126)</f>
        <v>0</v>
      </c>
    </row>
    <row r="54" spans="1:88" x14ac:dyDescent="0.25">
      <c r="A54" s="241"/>
      <c r="B54" s="37" t="s">
        <v>11</v>
      </c>
      <c r="C54" s="11">
        <f>IF('KWh (Cumulative) LI'!C54=0,0,((('KWh (Monthly) ENTRY LI'!C54*0.5)-'Rebasing adj LI'!C44)*C111)*C$19*C$126)</f>
        <v>0</v>
      </c>
      <c r="D54" s="11">
        <f>IF('KWh (Cumulative) LI'!D54=0,0,((('KWh (Monthly) ENTRY LI'!D54*0.5)+'KWh (Cumulative) LI'!C54-'Rebasing adj LI'!D44)*D111)*D$19*D$126)</f>
        <v>0</v>
      </c>
      <c r="E54" s="11">
        <f>IF('KWh (Cumulative) LI'!E54=0,0,((('KWh (Monthly) ENTRY LI'!E54*0.5)+'KWh (Cumulative) LI'!D54-'Rebasing adj LI'!E44)*E111)*E$19*E$126)</f>
        <v>0</v>
      </c>
      <c r="F54" s="11">
        <f>IF('KWh (Cumulative) LI'!F54=0,0,((('KWh (Monthly) ENTRY LI'!F54*0.5)+'KWh (Cumulative) LI'!E54-'Rebasing adj LI'!F44)*F111)*F$19*F$126)</f>
        <v>0</v>
      </c>
      <c r="G54" s="11">
        <f>IF('KWh (Cumulative) LI'!G54=0,0,((('KWh (Monthly) ENTRY LI'!G54*0.5)+'KWh (Cumulative) LI'!F54-'Rebasing adj LI'!G44)*G111)*G$19*G$126)</f>
        <v>0</v>
      </c>
      <c r="H54" s="11">
        <f>IF('KWh (Cumulative) LI'!H54=0,0,((('KWh (Monthly) ENTRY LI'!H54*0.5)+'KWh (Cumulative) LI'!G54-'Rebasing adj LI'!H44)*H111)*H$19*H$126)</f>
        <v>0</v>
      </c>
      <c r="I54" s="11">
        <f>IF('KWh (Cumulative) LI'!I54=0,0,((('KWh (Monthly) ENTRY LI'!I54*0.5)+'KWh (Cumulative) LI'!H54-'Rebasing adj LI'!I44)*I111)*I$19*I$126)</f>
        <v>0</v>
      </c>
      <c r="J54" s="11">
        <f>IF('KWh (Cumulative) LI'!J54=0,0,((('KWh (Monthly) ENTRY LI'!J54*0.5)+'KWh (Cumulative) LI'!I54-'Rebasing adj LI'!J44)*J111)*J$19*J$126)</f>
        <v>0</v>
      </c>
      <c r="K54" s="11">
        <f>IF('KWh (Cumulative) LI'!K54=0,0,((('KWh (Monthly) ENTRY LI'!K54*0.5)+'KWh (Cumulative) LI'!J54-'Rebasing adj LI'!K44)*K111)*K$19*K$126)</f>
        <v>0</v>
      </c>
      <c r="L54" s="11">
        <f>IF('KWh (Cumulative) LI'!L54=0,0,((('KWh (Monthly) ENTRY LI'!L54*0.5)+'KWh (Cumulative) LI'!K54-'Rebasing adj LI'!L44)*L111)*L$19*L$126)</f>
        <v>0</v>
      </c>
      <c r="M54" s="11">
        <f>IF('KWh (Cumulative) LI'!M54=0,0,((('KWh (Monthly) ENTRY LI'!M54*0.5)+'KWh (Cumulative) LI'!L54-'Rebasing adj LI'!M44)*M111)*M$19*M$126)</f>
        <v>0</v>
      </c>
      <c r="N54" s="11">
        <f>IF('KWh (Cumulative) LI'!N54=0,0,((('KWh (Monthly) ENTRY LI'!N54*0.5)+'KWh (Cumulative) LI'!M54-'Rebasing adj LI'!N44)*N111)*N$19*N$126)</f>
        <v>0</v>
      </c>
      <c r="O54" s="11">
        <f>IF('KWh (Cumulative) LI'!O54=0,0,((('KWh (Monthly) ENTRY LI'!O54*0.5)+'KWh (Cumulative) LI'!N54-'Rebasing adj LI'!O44)*O111)*O$19*O$126)</f>
        <v>0</v>
      </c>
      <c r="P54" s="11">
        <f>IF('KWh (Cumulative) LI'!P54=0,0,((('KWh (Monthly) ENTRY LI'!P54*0.5)+'KWh (Cumulative) LI'!O54-'Rebasing adj LI'!P44)*P111)*P$19*P$126)</f>
        <v>0</v>
      </c>
      <c r="Q54" s="11">
        <f>IF('KWh (Cumulative) LI'!Q54=0,0,((('KWh (Monthly) ENTRY LI'!Q54*0.5)+'KWh (Cumulative) LI'!P54-'Rebasing adj LI'!Q44)*Q111)*Q$19*Q$126)</f>
        <v>0</v>
      </c>
      <c r="R54" s="11">
        <f>IF('KWh (Cumulative) LI'!R54=0,0,((('KWh (Monthly) ENTRY LI'!R54*0.5)+'KWh (Cumulative) LI'!Q54-'Rebasing adj LI'!R44)*R111)*R$19*R$126)</f>
        <v>0</v>
      </c>
      <c r="S54" s="11">
        <f>IF('KWh (Cumulative) LI'!S54=0,0,((('KWh (Monthly) ENTRY LI'!S54*0.5)+'KWh (Cumulative) LI'!R54-'Rebasing adj LI'!S44)*S111)*S$19*S$126)</f>
        <v>0</v>
      </c>
      <c r="T54" s="11">
        <f>IF('KWh (Cumulative) LI'!T54=0,0,((('KWh (Monthly) ENTRY LI'!T54*0.5)+'KWh (Cumulative) LI'!S54-'Rebasing adj LI'!T44)*T111)*T$19*T$126)</f>
        <v>0</v>
      </c>
      <c r="U54" s="11">
        <f>IF('KWh (Cumulative) LI'!U54=0,0,((('KWh (Monthly) ENTRY LI'!U54*0.5)+'KWh (Cumulative) LI'!T54-'Rebasing adj LI'!U44)*U111)*U$19*U$126)</f>
        <v>0</v>
      </c>
      <c r="V54" s="11">
        <f>IF('KWh (Cumulative) LI'!V54=0,0,((('KWh (Monthly) ENTRY LI'!V54*0.5)+'KWh (Cumulative) LI'!U54-'Rebasing adj LI'!V44)*V111)*V$19*V$126)</f>
        <v>0</v>
      </c>
      <c r="W54" s="11">
        <f>IF('KWh (Cumulative) LI'!W54=0,0,((('KWh (Monthly) ENTRY LI'!W54*0.5)+'KWh (Cumulative) LI'!V54-'Rebasing adj LI'!W44)*W111)*W$19*W$126)</f>
        <v>0</v>
      </c>
      <c r="X54" s="11">
        <f>IF('KWh (Cumulative) LI'!X54=0,0,((('KWh (Monthly) ENTRY LI'!X54*0.5)+'KWh (Cumulative) LI'!W54-'Rebasing adj LI'!X44)*X111)*X$19*X$126)</f>
        <v>0</v>
      </c>
      <c r="Y54" s="11">
        <f>IF('KWh (Cumulative) LI'!Y54=0,0,((('KWh (Monthly) ENTRY LI'!Y54*0.5)+'KWh (Cumulative) LI'!X54-'Rebasing adj LI'!Y44)*Y111)*Y$19*Y$126)</f>
        <v>22.481423113044009</v>
      </c>
      <c r="Z54" s="11">
        <f>IF('KWh (Cumulative) LI'!Z54=0,0,((('KWh (Monthly) ENTRY LI'!Z54*0.5)+'KWh (Cumulative) LI'!Y54-'Rebasing adj LI'!Z44)*Z111)*Z$19*Z$126)</f>
        <v>179.90197015984896</v>
      </c>
      <c r="AA54" s="11">
        <f>IF('KWh (Cumulative) LI'!AA54=0,0,((('KWh (Monthly) ENTRY LI'!AA54*0.5)+'KWh (Cumulative) LI'!Z54-'Rebasing adj LI'!AA44)*AA111)*AA$19*AA$126)</f>
        <v>348.07918056897</v>
      </c>
      <c r="AB54" s="11">
        <f>IF('KWh (Cumulative) LI'!AB54=0,0,((('KWh (Monthly) ENTRY LI'!AB54*0.5)+'KWh (Cumulative) LI'!AA54-'Rebasing adj LI'!AB44)*AB111)*AB$19*AB$126)</f>
        <v>400.81034551596588</v>
      </c>
      <c r="AC54" s="11">
        <f>IF('KWh (Cumulative) LI'!AC54=0,0,((('KWh (Monthly) ENTRY LI'!AC54*0.5)+'KWh (Cumulative) LI'!AB54-'Rebasing adj LI'!AC44)*AC111)*AC$19*AC$126)</f>
        <v>453.07384833714667</v>
      </c>
      <c r="AD54" s="11">
        <f>IF('KWh (Cumulative) LI'!AD54=0,0,((('KWh (Monthly) ENTRY LI'!AD54*0.5)+'KWh (Cumulative) LI'!AC54-'Rebasing adj LI'!AD44)*AD111)*AD$19*AD$126)</f>
        <v>442.97953253385845</v>
      </c>
      <c r="AE54" s="11">
        <f>IF('KWh (Cumulative) LI'!AE54=0,0,((('KWh (Monthly) ENTRY LI'!AE54*0.5)+'KWh (Cumulative) LI'!AD54-'Rebasing adj LI'!AE44)*AE111)*AE$19*AE$126)</f>
        <v>543.87047574846395</v>
      </c>
      <c r="AF54" s="11">
        <f>IF('KWh (Cumulative) LI'!AF54=0,0,((('KWh (Monthly) ENTRY LI'!AF54*0.5)+'KWh (Cumulative) LI'!AE54-'Rebasing adj LI'!AF44)*AF111)*AF$19*AF$126)</f>
        <v>860.91010248407963</v>
      </c>
      <c r="AG54" s="11">
        <f>IF('KWh (Cumulative) LI'!AG54=0,0,((('KWh (Monthly) ENTRY LI'!AG54*0.5)+'KWh (Cumulative) LI'!AF54-'Rebasing adj LI'!AG44)*AG111)*AG$19*AG$126)</f>
        <v>1094.1524997114536</v>
      </c>
      <c r="AH54" s="11">
        <f>IF('KWh (Cumulative) LI'!AH54=0,0,((('KWh (Monthly) ENTRY LI'!AH54*0.5)+'KWh (Cumulative) LI'!AG54-'Rebasing adj LI'!AH44)*AH111)*AH$19*AH$126)</f>
        <v>940.48773798164552</v>
      </c>
      <c r="AI54" s="11">
        <f>IF('KWh (Cumulative) LI'!AI54=0,0,((('KWh (Monthly) ENTRY LI'!AI54*0.5)+'KWh (Cumulative) LI'!AH54-'Rebasing adj LI'!AI44)*AI111)*AI$19*AI$126)</f>
        <v>1267.2154194837003</v>
      </c>
      <c r="AJ54" s="11">
        <f>IF('KWh (Cumulative) LI'!AJ54=0,0,((('KWh (Monthly) ENTRY LI'!AJ54*0.5)+'KWh (Cumulative) LI'!AI54-'Rebasing adj LI'!AJ44)*AJ111)*AJ$19*AJ$126)</f>
        <v>743.32751218329008</v>
      </c>
      <c r="AK54" s="11">
        <f>IF('KWh (Cumulative) LI'!AK54=0,0,((('KWh (Monthly) ENTRY LI'!AK54*0.5)+'KWh (Cumulative) LI'!AJ54-'Rebasing adj LI'!AK44)*AK111)*AK$19*AK$126)</f>
        <v>651.49857628662664</v>
      </c>
      <c r="AL54" s="11">
        <f>IF('KWh (Cumulative) LI'!AL54=0,0,((('KWh (Monthly) ENTRY LI'!AL54*0.5)+'KWh (Cumulative) LI'!AK54-'Rebasing adj LI'!AL44)*AL111)*AL$19*AL$126)</f>
        <v>691.0464233964924</v>
      </c>
      <c r="AM54" s="11">
        <f>IF('KWh (Cumulative) LI'!AM54=0,0,((('KWh (Monthly) ENTRY LI'!AM54*0.5)+'KWh (Cumulative) LI'!AL54-'Rebasing adj LI'!AM44)*AM111)*AM$19*AM$126)</f>
        <v>729.78786140651596</v>
      </c>
      <c r="AN54" s="11">
        <f>IF('KWh (Cumulative) LI'!AN54=0,0,((('KWh (Monthly) ENTRY LI'!AN54*0.5)+'KWh (Cumulative) LI'!AM54-'Rebasing adj LI'!AN44)*AN111)*AN$19*AN$126)</f>
        <v>619.79605186502022</v>
      </c>
      <c r="AO54" s="11">
        <f>IF('KWh (Cumulative) LI'!AO54=0,0,((('KWh (Monthly) ENTRY LI'!AO54*0.5)+'KWh (Cumulative) LI'!AN54-'Rebasing adj LI'!AO44)*AO111)*AO$19*AO$126)</f>
        <v>585.27313967843145</v>
      </c>
      <c r="AP54" s="11">
        <f>IF('KWh (Cumulative) LI'!AP54=0,0,((('KWh (Monthly) ENTRY LI'!AP54*0.5)+'KWh (Cumulative) LI'!AO54-'Rebasing adj LI'!AP44)*AP111)*AP$19*AP$126)</f>
        <v>573.44545604952987</v>
      </c>
      <c r="AQ54" s="11">
        <f>IF('KWh (Cumulative) LI'!AQ54=0,0,((('KWh (Monthly) ENTRY LI'!AQ54*0.5)+'KWh (Cumulative) LI'!AP54-'Rebasing adj LI'!AQ44)*AQ111)*AQ$19*AQ$126)</f>
        <v>705.94287923563706</v>
      </c>
      <c r="AR54" s="11">
        <f>IF('KWh (Cumulative) LI'!AR54=0,0,((('KWh (Monthly) ENTRY LI'!AR54*0.5)+'KWh (Cumulative) LI'!AQ54-'Rebasing adj LI'!AR44)*AR111)*AR$19*AR$126)</f>
        <v>1182.5676141953695</v>
      </c>
      <c r="AS54" s="11">
        <f>IF('KWh (Cumulative) LI'!AS54=0,0,((('KWh (Monthly) ENTRY LI'!AS54*0.5)+'KWh (Cumulative) LI'!AR54-'Rebasing adj LI'!AS44)*AS111)*AS$19*AS$126)</f>
        <v>1501.5020242382336</v>
      </c>
      <c r="AT54" s="11">
        <f>IF('KWh (Cumulative) LI'!AT54=0,0,((('KWh (Monthly) ENTRY LI'!AT54*0.5)+'KWh (Cumulative) LI'!AS54-'Rebasing adj LI'!AT44)*AT111)*AT$19*AT$126)</f>
        <v>1206.6922995826792</v>
      </c>
      <c r="AU54" s="11">
        <f>IF('KWh (Cumulative) LI'!AU54=0,0,((('KWh (Monthly) ENTRY LI'!AU54*0.5)+'KWh (Cumulative) LI'!AT54-'Rebasing adj LI'!AU44)*AU111)*AU$19*AU$126)</f>
        <v>1447.6267430658816</v>
      </c>
      <c r="AV54" s="11">
        <f>IF('KWh (Cumulative) LI'!AV54=0,0,((('KWh (Monthly) ENTRY LI'!AV54*0.5)+'KWh (Cumulative) LI'!AU54-'Rebasing adj LI'!AV44)*AV111)*AV$19*AV$126)</f>
        <v>845.42132640950751</v>
      </c>
      <c r="AW54" s="11">
        <f>IF('KWh (Cumulative) LI'!AW54=0,0,((('KWh (Monthly) ENTRY LI'!AW54*0.5)+'KWh (Cumulative) LI'!AV54-'Rebasing adj LI'!AW44)*AW111)*AW$19*AW$126)</f>
        <v>740.97996036817119</v>
      </c>
      <c r="AX54" s="11">
        <f>IF('KWh (Cumulative) LI'!AX54=0,0,((('KWh (Monthly) ENTRY LI'!AX54*0.5)+'KWh (Cumulative) LI'!AW54-'Rebasing adj LI'!AX44)*AX111)*AX$19*AX$126)</f>
        <v>785.95958618890745</v>
      </c>
      <c r="AY54" s="11">
        <f>IF('KWh (Cumulative) LI'!AY54=0,0,((('KWh (Monthly) ENTRY LI'!AY54*0.5)+'KWh (Cumulative) LI'!AX54-'Rebasing adj LI'!AY44)*AY111)*AY$19*AY$126)</f>
        <v>830.02204502787163</v>
      </c>
      <c r="AZ54" s="11">
        <f>IF('KWh (Cumulative) LI'!AZ54=0,0,((('KWh (Monthly) ENTRY LI'!AZ54*0.5)+'KWh (Cumulative) LI'!AY54-'Rebasing adj LI'!AZ44)*AZ111)*AZ$19*AZ$126)</f>
        <v>659.62446365684059</v>
      </c>
      <c r="BA54" s="11">
        <f>IF('KWh (Cumulative) LI'!BA54=0,0,((('KWh (Monthly) ENTRY LI'!BA54*0.5)+'KWh (Cumulative) LI'!AZ54-'Rebasing adj LI'!BA44)*BA111)*BA$19*BA$126)</f>
        <v>585.27313967843145</v>
      </c>
      <c r="BB54" s="11">
        <f>IF('KWh (Cumulative) LI'!BB54=0,0,((('KWh (Monthly) ENTRY LI'!BB54*0.5)+'KWh (Cumulative) LI'!BA54-'Rebasing adj LI'!BB44)*BB111)*BB$19*BB$126)</f>
        <v>0</v>
      </c>
      <c r="BC54" s="11">
        <f>IF('KWh (Cumulative) LI'!BC54=0,0,((('KWh (Monthly) ENTRY LI'!BC54*0.5)+'KWh (Cumulative) LI'!BB54-'Rebasing adj LI'!BC44)*BC111)*BC$19*BC$126)</f>
        <v>0</v>
      </c>
      <c r="BD54" s="11">
        <f>IF('KWh (Cumulative) LI'!BD54=0,0,((('KWh (Monthly) ENTRY LI'!BD54*0.5)+'KWh (Cumulative) LI'!BC54-'Rebasing adj LI'!BD44)*BD111)*BD$19*BD$126)</f>
        <v>0</v>
      </c>
      <c r="BE54" s="11">
        <f>IF('KWh (Cumulative) LI'!BE54=0,0,((('KWh (Monthly) ENTRY LI'!BE54*0.5)+'KWh (Cumulative) LI'!BD54-'Rebasing adj LI'!BE44)*BE111)*BE$19*BE$126)</f>
        <v>0</v>
      </c>
      <c r="BF54" s="11">
        <f>IF('KWh (Cumulative) LI'!BF54=0,0,((('KWh (Monthly) ENTRY LI'!BF54*0.5)+'KWh (Cumulative) LI'!BE54-'Rebasing adj LI'!BF44)*BF111)*BF$19*BF$126)</f>
        <v>0</v>
      </c>
      <c r="BG54" s="11">
        <f>IF('KWh (Cumulative) LI'!BG54=0,0,((('KWh (Monthly) ENTRY LI'!BG54*0.5)+'KWh (Cumulative) LI'!BF54-'Rebasing adj LI'!BG44)*BG111)*BG$19*BG$126)</f>
        <v>0</v>
      </c>
      <c r="BH54" s="11">
        <f>IF('KWh (Cumulative) LI'!BH54=0,0,((('KWh (Monthly) ENTRY LI'!BH54*0.5)+'KWh (Cumulative) LI'!BG54-'Rebasing adj LI'!BH44)*BH111)*BH$19*BH$126)</f>
        <v>0</v>
      </c>
      <c r="BI54" s="11">
        <f>IF('KWh (Cumulative) LI'!BI54=0,0,((('KWh (Monthly) ENTRY LI'!BI54*0.5)+'KWh (Cumulative) LI'!BH54-'Rebasing adj LI'!BI44)*BI111)*BI$19*BI$126)</f>
        <v>0</v>
      </c>
      <c r="BJ54" s="11">
        <f>IF('KWh (Cumulative) LI'!BJ54=0,0,((('KWh (Monthly) ENTRY LI'!BJ54*0.5)+'KWh (Cumulative) LI'!BI54-'Rebasing adj LI'!BJ44)*BJ111)*BJ$19*BJ$126)</f>
        <v>0</v>
      </c>
      <c r="BK54" s="11">
        <f>IF('KWh (Cumulative) LI'!BK54=0,0,((('KWh (Monthly) ENTRY LI'!BK54*0.5)+'KWh (Cumulative) LI'!BJ54-'Rebasing adj LI'!BK44)*BK111)*BK$19*BK$126)</f>
        <v>0</v>
      </c>
      <c r="BL54" s="11">
        <f>IF('KWh (Cumulative) LI'!BL54=0,0,((('KWh (Monthly) ENTRY LI'!BL54*0.5)+'KWh (Cumulative) LI'!BK54-'Rebasing adj LI'!BL44)*BL111)*BL$19*BL$126)</f>
        <v>0</v>
      </c>
      <c r="BM54" s="11">
        <f>IF('KWh (Cumulative) LI'!BM54=0,0,((('KWh (Monthly) ENTRY LI'!BM54*0.5)+'KWh (Cumulative) LI'!BL54-'Rebasing adj LI'!BM44)*BM111)*BM$19*BM$126)</f>
        <v>0</v>
      </c>
      <c r="BN54" s="11">
        <f>IF('KWh (Cumulative) LI'!BN54=0,0,((('KWh (Monthly) ENTRY LI'!BN54*0.5)+'KWh (Cumulative) LI'!BM54-'Rebasing adj LI'!BN44)*BN111)*BN$19*BN$126)</f>
        <v>0</v>
      </c>
      <c r="BO54" s="11">
        <f>IF('KWh (Cumulative) LI'!BO54=0,0,((('KWh (Monthly) ENTRY LI'!BO54*0.5)+'KWh (Cumulative) LI'!BN54-'Rebasing adj LI'!BO44)*BO111)*BO$19*BO$126)</f>
        <v>0</v>
      </c>
      <c r="BP54" s="11">
        <f>IF('KWh (Cumulative) LI'!BP54=0,0,((('KWh (Monthly) ENTRY LI'!BP54*0.5)+'KWh (Cumulative) LI'!BO54-'Rebasing adj LI'!BP44)*BP111)*BP$19*BP$126)</f>
        <v>0</v>
      </c>
      <c r="BQ54" s="11">
        <f>IF('KWh (Cumulative) LI'!BQ54=0,0,((('KWh (Monthly) ENTRY LI'!BQ54*0.5)+'KWh (Cumulative) LI'!BP54-'Rebasing adj LI'!BQ44)*BQ111)*BQ$19*BQ$126)</f>
        <v>0</v>
      </c>
      <c r="BR54" s="11">
        <f>IF('KWh (Cumulative) LI'!BR54=0,0,((('KWh (Monthly) ENTRY LI'!BR54*0.5)+'KWh (Cumulative) LI'!BQ54-'Rebasing adj LI'!BR44)*BR111)*BR$19*BR$126)</f>
        <v>0</v>
      </c>
      <c r="BS54" s="11">
        <f>IF('KWh (Cumulative) LI'!BS54=0,0,((('KWh (Monthly) ENTRY LI'!BS54*0.5)+'KWh (Cumulative) LI'!BR54-'Rebasing adj LI'!BS44)*BS111)*BS$19*BS$126)</f>
        <v>0</v>
      </c>
      <c r="BT54" s="11">
        <f>IF('KWh (Cumulative) LI'!BT54=0,0,((('KWh (Monthly) ENTRY LI'!BT54*0.5)+'KWh (Cumulative) LI'!BS54-'Rebasing adj LI'!BT44)*BT111)*BT$19*BT$126)</f>
        <v>0</v>
      </c>
      <c r="BU54" s="11">
        <f>IF('KWh (Cumulative) LI'!BU54=0,0,((('KWh (Monthly) ENTRY LI'!BU54*0.5)+'KWh (Cumulative) LI'!BT54-'Rebasing adj LI'!BU44)*BU111)*BU$19*BU$126)</f>
        <v>0</v>
      </c>
      <c r="BV54" s="11">
        <f>IF('KWh (Cumulative) LI'!BV54=0,0,((('KWh (Monthly) ENTRY LI'!BV54*0.5)+'KWh (Cumulative) LI'!BU54-'Rebasing adj LI'!BV44)*BV111)*BV$19*BV$126)</f>
        <v>0</v>
      </c>
      <c r="BW54" s="11">
        <f>IF('KWh (Cumulative) LI'!BW54=0,0,((('KWh (Monthly) ENTRY LI'!BW54*0.5)+'KWh (Cumulative) LI'!BV54-'Rebasing adj LI'!BW44)*BW111)*BW$19*BW$126)</f>
        <v>0</v>
      </c>
      <c r="BX54" s="11">
        <f>IF('KWh (Cumulative) LI'!BX54=0,0,((('KWh (Monthly) ENTRY LI'!BX54*0.5)+'KWh (Cumulative) LI'!BW54-'Rebasing adj LI'!BX44)*BX111)*BX$19*BX$126)</f>
        <v>0</v>
      </c>
      <c r="BY54" s="11">
        <f>IF('KWh (Cumulative) LI'!BY54=0,0,((('KWh (Monthly) ENTRY LI'!BY54*0.5)+'KWh (Cumulative) LI'!BX54-'Rebasing adj LI'!BY44)*BY111)*BY$19*BY$126)</f>
        <v>0</v>
      </c>
      <c r="BZ54" s="11">
        <f>IF('KWh (Cumulative) LI'!BZ54=0,0,((('KWh (Monthly) ENTRY LI'!BZ54*0.5)+'KWh (Cumulative) LI'!BY54-'Rebasing adj LI'!BZ44)*BZ111)*BZ$19*BZ$126)</f>
        <v>0</v>
      </c>
      <c r="CA54" s="11">
        <f>IF('KWh (Cumulative) LI'!CA54=0,0,((('KWh (Monthly) ENTRY LI'!CA54*0.5)+'KWh (Cumulative) LI'!BZ54-'Rebasing adj LI'!CA44)*CA111)*CA$19*CA$126)</f>
        <v>0</v>
      </c>
      <c r="CB54" s="11">
        <f>IF('KWh (Cumulative) LI'!CB54=0,0,((('KWh (Monthly) ENTRY LI'!CB54*0.5)+'KWh (Cumulative) LI'!CA54-'Rebasing adj LI'!CB44)*CB111)*CB$19*CB$126)</f>
        <v>0</v>
      </c>
      <c r="CC54" s="11">
        <f>IF('KWh (Cumulative) LI'!CC54=0,0,((('KWh (Monthly) ENTRY LI'!CC54*0.5)+'KWh (Cumulative) LI'!CB54-'Rebasing adj LI'!CC44)*CC111)*CC$19*CC$126)</f>
        <v>0</v>
      </c>
      <c r="CD54" s="11">
        <f>IF('KWh (Cumulative) LI'!CD54=0,0,((('KWh (Monthly) ENTRY LI'!CD54*0.5)+'KWh (Cumulative) LI'!CC54-'Rebasing adj LI'!CD44)*CD111)*CD$19*CD$126)</f>
        <v>0</v>
      </c>
      <c r="CE54" s="11">
        <f>IF('KWh (Cumulative) LI'!CE54=0,0,((('KWh (Monthly) ENTRY LI'!CE54*0.5)+'KWh (Cumulative) LI'!CD54-'Rebasing adj LI'!CE44)*CE111)*CE$19*CE$126)</f>
        <v>0</v>
      </c>
      <c r="CF54" s="11">
        <f>IF('KWh (Cumulative) LI'!CF54=0,0,((('KWh (Monthly) ENTRY LI'!CF54*0.5)+'KWh (Cumulative) LI'!CE54-'Rebasing adj LI'!CF44)*CF111)*CF$19*CF$126)</f>
        <v>0</v>
      </c>
      <c r="CG54" s="11">
        <f>IF('KWh (Cumulative) LI'!CG54=0,0,((('KWh (Monthly) ENTRY LI'!CG54*0.5)+'KWh (Cumulative) LI'!CF54-'Rebasing adj LI'!CG44)*CG111)*CG$19*CG$126)</f>
        <v>0</v>
      </c>
      <c r="CH54" s="11">
        <f>IF('KWh (Cumulative) LI'!CH54=0,0,((('KWh (Monthly) ENTRY LI'!CH54*0.5)+'KWh (Cumulative) LI'!CG54-'Rebasing adj LI'!CH44)*CH111)*CH$19*CH$126)</f>
        <v>0</v>
      </c>
      <c r="CI54" s="11">
        <f>IF('KWh (Cumulative) LI'!CI54=0,0,((('KWh (Monthly) ENTRY LI'!CI54*0.5)+'KWh (Cumulative) LI'!CH54-'Rebasing adj LI'!CI44)*CI111)*CI$19*CI$126)</f>
        <v>0</v>
      </c>
      <c r="CJ54" s="11">
        <f>IF('KWh (Cumulative) LI'!CJ54=0,0,((('KWh (Monthly) ENTRY LI'!CJ54*0.5)+'KWh (Cumulative) LI'!CI54-'Rebasing adj LI'!CJ44)*CJ111)*CJ$19*CJ$126)</f>
        <v>0</v>
      </c>
    </row>
    <row r="55" spans="1:88" x14ac:dyDescent="0.25">
      <c r="A55" s="241"/>
      <c r="B55" s="37" t="s">
        <v>12</v>
      </c>
      <c r="C55" s="11">
        <f>IF('KWh (Cumulative) LI'!C55=0,0,((('KWh (Monthly) ENTRY LI'!C55*0.5)-'Rebasing adj LI'!C45)*C112)*C$19*C$126)</f>
        <v>0</v>
      </c>
      <c r="D55" s="11">
        <f>IF('KWh (Cumulative) LI'!D55=0,0,((('KWh (Monthly) ENTRY LI'!D55*0.5)+'KWh (Cumulative) LI'!C55-'Rebasing adj LI'!D45)*D112)*D$19*D$126)</f>
        <v>0</v>
      </c>
      <c r="E55" s="11">
        <f>IF('KWh (Cumulative) LI'!E55=0,0,((('KWh (Monthly) ENTRY LI'!E55*0.5)+'KWh (Cumulative) LI'!D55-'Rebasing adj LI'!E45)*E112)*E$19*E$126)</f>
        <v>0</v>
      </c>
      <c r="F55" s="11">
        <f>IF('KWh (Cumulative) LI'!F55=0,0,((('KWh (Monthly) ENTRY LI'!F55*0.5)+'KWh (Cumulative) LI'!E55-'Rebasing adj LI'!F45)*F112)*F$19*F$126)</f>
        <v>0</v>
      </c>
      <c r="G55" s="11">
        <f>IF('KWh (Cumulative) LI'!G55=0,0,((('KWh (Monthly) ENTRY LI'!G55*0.5)+'KWh (Cumulative) LI'!F55-'Rebasing adj LI'!G45)*G112)*G$19*G$126)</f>
        <v>0</v>
      </c>
      <c r="H55" s="11">
        <f>IF('KWh (Cumulative) LI'!H55=0,0,((('KWh (Monthly) ENTRY LI'!H55*0.5)+'KWh (Cumulative) LI'!G55-'Rebasing adj LI'!H45)*H112)*H$19*H$126)</f>
        <v>0</v>
      </c>
      <c r="I55" s="11">
        <f>IF('KWh (Cumulative) LI'!I55=0,0,((('KWh (Monthly) ENTRY LI'!I55*0.5)+'KWh (Cumulative) LI'!H55-'Rebasing adj LI'!I45)*I112)*I$19*I$126)</f>
        <v>0</v>
      </c>
      <c r="J55" s="11">
        <f>IF('KWh (Cumulative) LI'!J55=0,0,((('KWh (Monthly) ENTRY LI'!J55*0.5)+'KWh (Cumulative) LI'!I55-'Rebasing adj LI'!J45)*J112)*J$19*J$126)</f>
        <v>0</v>
      </c>
      <c r="K55" s="11">
        <f>IF('KWh (Cumulative) LI'!K55=0,0,((('KWh (Monthly) ENTRY LI'!K55*0.5)+'KWh (Cumulative) LI'!J55-'Rebasing adj LI'!K45)*K112)*K$19*K$126)</f>
        <v>0</v>
      </c>
      <c r="L55" s="11">
        <f>IF('KWh (Cumulative) LI'!L55=0,0,((('KWh (Monthly) ENTRY LI'!L55*0.5)+'KWh (Cumulative) LI'!K55-'Rebasing adj LI'!L45)*L112)*L$19*L$126)</f>
        <v>0</v>
      </c>
      <c r="M55" s="11">
        <f>IF('KWh (Cumulative) LI'!M55=0,0,((('KWh (Monthly) ENTRY LI'!M55*0.5)+'KWh (Cumulative) LI'!L55-'Rebasing adj LI'!M45)*M112)*M$19*M$126)</f>
        <v>0</v>
      </c>
      <c r="N55" s="11">
        <f>IF('KWh (Cumulative) LI'!N55=0,0,((('KWh (Monthly) ENTRY LI'!N55*0.5)+'KWh (Cumulative) LI'!M55-'Rebasing adj LI'!N45)*N112)*N$19*N$126)</f>
        <v>0</v>
      </c>
      <c r="O55" s="11">
        <f>IF('KWh (Cumulative) LI'!O55=0,0,((('KWh (Monthly) ENTRY LI'!O55*0.5)+'KWh (Cumulative) LI'!N55-'Rebasing adj LI'!O45)*O112)*O$19*O$126)</f>
        <v>0</v>
      </c>
      <c r="P55" s="11">
        <f>IF('KWh (Cumulative) LI'!P55=0,0,((('KWh (Monthly) ENTRY LI'!P55*0.5)+'KWh (Cumulative) LI'!O55-'Rebasing adj LI'!P45)*P112)*P$19*P$126)</f>
        <v>0</v>
      </c>
      <c r="Q55" s="11">
        <f>IF('KWh (Cumulative) LI'!Q55=0,0,((('KWh (Monthly) ENTRY LI'!Q55*0.5)+'KWh (Cumulative) LI'!P55-'Rebasing adj LI'!Q45)*Q112)*Q$19*Q$126)</f>
        <v>0</v>
      </c>
      <c r="R55" s="11">
        <f>IF('KWh (Cumulative) LI'!R55=0,0,((('KWh (Monthly) ENTRY LI'!R55*0.5)+'KWh (Cumulative) LI'!Q55-'Rebasing adj LI'!R45)*R112)*R$19*R$126)</f>
        <v>0</v>
      </c>
      <c r="S55" s="11">
        <f>IF('KWh (Cumulative) LI'!S55=0,0,((('KWh (Monthly) ENTRY LI'!S55*0.5)+'KWh (Cumulative) LI'!R55-'Rebasing adj LI'!S45)*S112)*S$19*S$126)</f>
        <v>0</v>
      </c>
      <c r="T55" s="11">
        <f>IF('KWh (Cumulative) LI'!T55=0,0,((('KWh (Monthly) ENTRY LI'!T55*0.5)+'KWh (Cumulative) LI'!S55-'Rebasing adj LI'!T45)*T112)*T$19*T$126)</f>
        <v>0</v>
      </c>
      <c r="U55" s="11">
        <f>IF('KWh (Cumulative) LI'!U55=0,0,((('KWh (Monthly) ENTRY LI'!U55*0.5)+'KWh (Cumulative) LI'!T55-'Rebasing adj LI'!U45)*U112)*U$19*U$126)</f>
        <v>0</v>
      </c>
      <c r="V55" s="11">
        <f>IF('KWh (Cumulative) LI'!V55=0,0,((('KWh (Monthly) ENTRY LI'!V55*0.5)+'KWh (Cumulative) LI'!U55-'Rebasing adj LI'!V45)*V112)*V$19*V$126)</f>
        <v>0</v>
      </c>
      <c r="W55" s="11">
        <f>IF('KWh (Cumulative) LI'!W55=0,0,((('KWh (Monthly) ENTRY LI'!W55*0.5)+'KWh (Cumulative) LI'!V55-'Rebasing adj LI'!W45)*W112)*W$19*W$126)</f>
        <v>0</v>
      </c>
      <c r="X55" s="11">
        <f>IF('KWh (Cumulative) LI'!X55=0,0,((('KWh (Monthly) ENTRY LI'!X55*0.5)+'KWh (Cumulative) LI'!W55-'Rebasing adj LI'!X45)*X112)*X$19*X$126)</f>
        <v>0</v>
      </c>
      <c r="Y55" s="11">
        <f>IF('KWh (Cumulative) LI'!Y55=0,0,((('KWh (Monthly) ENTRY LI'!Y55*0.5)+'KWh (Cumulative) LI'!X55-'Rebasing adj LI'!Y45)*Y112)*Y$19*Y$126)</f>
        <v>0</v>
      </c>
      <c r="Z55" s="11">
        <f>IF('KWh (Cumulative) LI'!Z55=0,0,((('KWh (Monthly) ENTRY LI'!Z55*0.5)+'KWh (Cumulative) LI'!Y55-'Rebasing adj LI'!Z45)*Z112)*Z$19*Z$126)</f>
        <v>0</v>
      </c>
      <c r="AA55" s="11">
        <f>IF('KWh (Cumulative) LI'!AA55=0,0,((('KWh (Monthly) ENTRY LI'!AA55*0.5)+'KWh (Cumulative) LI'!Z55-'Rebasing adj LI'!AA45)*AA112)*AA$19*AA$126)</f>
        <v>0</v>
      </c>
      <c r="AB55" s="11">
        <f>IF('KWh (Cumulative) LI'!AB55=0,0,((('KWh (Monthly) ENTRY LI'!AB55*0.5)+'KWh (Cumulative) LI'!AA55-'Rebasing adj LI'!AB45)*AB112)*AB$19*AB$126)</f>
        <v>0</v>
      </c>
      <c r="AC55" s="11">
        <f>IF('KWh (Cumulative) LI'!AC55=0,0,((('KWh (Monthly) ENTRY LI'!AC55*0.5)+'KWh (Cumulative) LI'!AB55-'Rebasing adj LI'!AC45)*AC112)*AC$19*AC$126)</f>
        <v>0</v>
      </c>
      <c r="AD55" s="11">
        <f>IF('KWh (Cumulative) LI'!AD55=0,0,((('KWh (Monthly) ENTRY LI'!AD55*0.5)+'KWh (Cumulative) LI'!AC55-'Rebasing adj LI'!AD45)*AD112)*AD$19*AD$126)</f>
        <v>0</v>
      </c>
      <c r="AE55" s="11">
        <f>IF('KWh (Cumulative) LI'!AE55=0,0,((('KWh (Monthly) ENTRY LI'!AE55*0.5)+'KWh (Cumulative) LI'!AD55-'Rebasing adj LI'!AE45)*AE112)*AE$19*AE$126)</f>
        <v>0</v>
      </c>
      <c r="AF55" s="11">
        <f>IF('KWh (Cumulative) LI'!AF55=0,0,((('KWh (Monthly) ENTRY LI'!AF55*0.5)+'KWh (Cumulative) LI'!AE55-'Rebasing adj LI'!AF45)*AF112)*AF$19*AF$126)</f>
        <v>0</v>
      </c>
      <c r="AG55" s="11">
        <f>IF('KWh (Cumulative) LI'!AG55=0,0,((('KWh (Monthly) ENTRY LI'!AG55*0.5)+'KWh (Cumulative) LI'!AF55-'Rebasing adj LI'!AG45)*AG112)*AG$19*AG$126)</f>
        <v>0</v>
      </c>
      <c r="AH55" s="11">
        <f>IF('KWh (Cumulative) LI'!AH55=0,0,((('KWh (Monthly) ENTRY LI'!AH55*0.5)+'KWh (Cumulative) LI'!AG55-'Rebasing adj LI'!AH45)*AH112)*AH$19*AH$126)</f>
        <v>0</v>
      </c>
      <c r="AI55" s="11">
        <f>IF('KWh (Cumulative) LI'!AI55=0,0,((('KWh (Monthly) ENTRY LI'!AI55*0.5)+'KWh (Cumulative) LI'!AH55-'Rebasing adj LI'!AI45)*AI112)*AI$19*AI$126)</f>
        <v>0</v>
      </c>
      <c r="AJ55" s="11">
        <f>IF('KWh (Cumulative) LI'!AJ55=0,0,((('KWh (Monthly) ENTRY LI'!AJ55*0.5)+'KWh (Cumulative) LI'!AI55-'Rebasing adj LI'!AJ45)*AJ112)*AJ$19*AJ$126)</f>
        <v>0</v>
      </c>
      <c r="AK55" s="11">
        <f>IF('KWh (Cumulative) LI'!AK55=0,0,((('KWh (Monthly) ENTRY LI'!AK55*0.5)+'KWh (Cumulative) LI'!AJ55-'Rebasing adj LI'!AK45)*AK112)*AK$19*AK$126)</f>
        <v>0</v>
      </c>
      <c r="AL55" s="11">
        <f>IF('KWh (Cumulative) LI'!AL55=0,0,((('KWh (Monthly) ENTRY LI'!AL55*0.5)+'KWh (Cumulative) LI'!AK55-'Rebasing adj LI'!AL45)*AL112)*AL$19*AL$126)</f>
        <v>0</v>
      </c>
      <c r="AM55" s="11">
        <f>IF('KWh (Cumulative) LI'!AM55=0,0,((('KWh (Monthly) ENTRY LI'!AM55*0.5)+'KWh (Cumulative) LI'!AL55-'Rebasing adj LI'!AM45)*AM112)*AM$19*AM$126)</f>
        <v>0</v>
      </c>
      <c r="AN55" s="11">
        <f>IF('KWh (Cumulative) LI'!AN55=0,0,((('KWh (Monthly) ENTRY LI'!AN55*0.5)+'KWh (Cumulative) LI'!AM55-'Rebasing adj LI'!AN45)*AN112)*AN$19*AN$126)</f>
        <v>0</v>
      </c>
      <c r="AO55" s="11">
        <f>IF('KWh (Cumulative) LI'!AO55=0,0,((('KWh (Monthly) ENTRY LI'!AO55*0.5)+'KWh (Cumulative) LI'!AN55-'Rebasing adj LI'!AO45)*AO112)*AO$19*AO$126)</f>
        <v>0</v>
      </c>
      <c r="AP55" s="11">
        <f>IF('KWh (Cumulative) LI'!AP55=0,0,((('KWh (Monthly) ENTRY LI'!AP55*0.5)+'KWh (Cumulative) LI'!AO55-'Rebasing adj LI'!AP45)*AP112)*AP$19*AP$126)</f>
        <v>0</v>
      </c>
      <c r="AQ55" s="11">
        <f>IF('KWh (Cumulative) LI'!AQ55=0,0,((('KWh (Monthly) ENTRY LI'!AQ55*0.5)+'KWh (Cumulative) LI'!AP55-'Rebasing adj LI'!AQ45)*AQ112)*AQ$19*AQ$126)</f>
        <v>0</v>
      </c>
      <c r="AR55" s="11">
        <f>IF('KWh (Cumulative) LI'!AR55=0,0,((('KWh (Monthly) ENTRY LI'!AR55*0.5)+'KWh (Cumulative) LI'!AQ55-'Rebasing adj LI'!AR45)*AR112)*AR$19*AR$126)</f>
        <v>0</v>
      </c>
      <c r="AS55" s="11">
        <f>IF('KWh (Cumulative) LI'!AS55=0,0,((('KWh (Monthly) ENTRY LI'!AS55*0.5)+'KWh (Cumulative) LI'!AR55-'Rebasing adj LI'!AS45)*AS112)*AS$19*AS$126)</f>
        <v>0</v>
      </c>
      <c r="AT55" s="11">
        <f>IF('KWh (Cumulative) LI'!AT55=0,0,((('KWh (Monthly) ENTRY LI'!AT55*0.5)+'KWh (Cumulative) LI'!AS55-'Rebasing adj LI'!AT45)*AT112)*AT$19*AT$126)</f>
        <v>0</v>
      </c>
      <c r="AU55" s="11">
        <f>IF('KWh (Cumulative) LI'!AU55=0,0,((('KWh (Monthly) ENTRY LI'!AU55*0.5)+'KWh (Cumulative) LI'!AT55-'Rebasing adj LI'!AU45)*AU112)*AU$19*AU$126)</f>
        <v>0</v>
      </c>
      <c r="AV55" s="11">
        <f>IF('KWh (Cumulative) LI'!AV55=0,0,((('KWh (Monthly) ENTRY LI'!AV55*0.5)+'KWh (Cumulative) LI'!AU55-'Rebasing adj LI'!AV45)*AV112)*AV$19*AV$126)</f>
        <v>0</v>
      </c>
      <c r="AW55" s="11">
        <f>IF('KWh (Cumulative) LI'!AW55=0,0,((('KWh (Monthly) ENTRY LI'!AW55*0.5)+'KWh (Cumulative) LI'!AV55-'Rebasing adj LI'!AW45)*AW112)*AW$19*AW$126)</f>
        <v>0</v>
      </c>
      <c r="AX55" s="11">
        <f>IF('KWh (Cumulative) LI'!AX55=0,0,((('KWh (Monthly) ENTRY LI'!AX55*0.5)+'KWh (Cumulative) LI'!AW55-'Rebasing adj LI'!AX45)*AX112)*AX$19*AX$126)</f>
        <v>0</v>
      </c>
      <c r="AY55" s="11">
        <f>IF('KWh (Cumulative) LI'!AY55=0,0,((('KWh (Monthly) ENTRY LI'!AY55*0.5)+'KWh (Cumulative) LI'!AX55-'Rebasing adj LI'!AY45)*AY112)*AY$19*AY$126)</f>
        <v>0</v>
      </c>
      <c r="AZ55" s="11">
        <f>IF('KWh (Cumulative) LI'!AZ55=0,0,((('KWh (Monthly) ENTRY LI'!AZ55*0.5)+'KWh (Cumulative) LI'!AY55-'Rebasing adj LI'!AZ45)*AZ112)*AZ$19*AZ$126)</f>
        <v>0</v>
      </c>
      <c r="BA55" s="11">
        <f>IF('KWh (Cumulative) LI'!BA55=0,0,((('KWh (Monthly) ENTRY LI'!BA55*0.5)+'KWh (Cumulative) LI'!AZ55-'Rebasing adj LI'!BA45)*BA112)*BA$19*BA$126)</f>
        <v>0</v>
      </c>
      <c r="BB55" s="11">
        <f>IF('KWh (Cumulative) LI'!BB55=0,0,((('KWh (Monthly) ENTRY LI'!BB55*0.5)+'KWh (Cumulative) LI'!BA55-'Rebasing adj LI'!BB45)*BB112)*BB$19*BB$126)</f>
        <v>0</v>
      </c>
      <c r="BC55" s="11">
        <f>IF('KWh (Cumulative) LI'!BC55=0,0,((('KWh (Monthly) ENTRY LI'!BC55*0.5)+'KWh (Cumulative) LI'!BB55-'Rebasing adj LI'!BC45)*BC112)*BC$19*BC$126)</f>
        <v>0</v>
      </c>
      <c r="BD55" s="11">
        <f>IF('KWh (Cumulative) LI'!BD55=0,0,((('KWh (Monthly) ENTRY LI'!BD55*0.5)+'KWh (Cumulative) LI'!BC55-'Rebasing adj LI'!BD45)*BD112)*BD$19*BD$126)</f>
        <v>0</v>
      </c>
      <c r="BE55" s="11">
        <f>IF('KWh (Cumulative) LI'!BE55=0,0,((('KWh (Monthly) ENTRY LI'!BE55*0.5)+'KWh (Cumulative) LI'!BD55-'Rebasing adj LI'!BE45)*BE112)*BE$19*BE$126)</f>
        <v>0</v>
      </c>
      <c r="BF55" s="11">
        <f>IF('KWh (Cumulative) LI'!BF55=0,0,((('KWh (Monthly) ENTRY LI'!BF55*0.5)+'KWh (Cumulative) LI'!BE55-'Rebasing adj LI'!BF45)*BF112)*BF$19*BF$126)</f>
        <v>0</v>
      </c>
      <c r="BG55" s="11">
        <f>IF('KWh (Cumulative) LI'!BG55=0,0,((('KWh (Monthly) ENTRY LI'!BG55*0.5)+'KWh (Cumulative) LI'!BF55-'Rebasing adj LI'!BG45)*BG112)*BG$19*BG$126)</f>
        <v>0</v>
      </c>
      <c r="BH55" s="11">
        <f>IF('KWh (Cumulative) LI'!BH55=0,0,((('KWh (Monthly) ENTRY LI'!BH55*0.5)+'KWh (Cumulative) LI'!BG55-'Rebasing adj LI'!BH45)*BH112)*BH$19*BH$126)</f>
        <v>0</v>
      </c>
      <c r="BI55" s="11">
        <f>IF('KWh (Cumulative) LI'!BI55=0,0,((('KWh (Monthly) ENTRY LI'!BI55*0.5)+'KWh (Cumulative) LI'!BH55-'Rebasing adj LI'!BI45)*BI112)*BI$19*BI$126)</f>
        <v>0</v>
      </c>
      <c r="BJ55" s="11">
        <f>IF('KWh (Cumulative) LI'!BJ55=0,0,((('KWh (Monthly) ENTRY LI'!BJ55*0.5)+'KWh (Cumulative) LI'!BI55-'Rebasing adj LI'!BJ45)*BJ112)*BJ$19*BJ$126)</f>
        <v>0</v>
      </c>
      <c r="BK55" s="11">
        <f>IF('KWh (Cumulative) LI'!BK55=0,0,((('KWh (Monthly) ENTRY LI'!BK55*0.5)+'KWh (Cumulative) LI'!BJ55-'Rebasing adj LI'!BK45)*BK112)*BK$19*BK$126)</f>
        <v>0</v>
      </c>
      <c r="BL55" s="11">
        <f>IF('KWh (Cumulative) LI'!BL55=0,0,((('KWh (Monthly) ENTRY LI'!BL55*0.5)+'KWh (Cumulative) LI'!BK55-'Rebasing adj LI'!BL45)*BL112)*BL$19*BL$126)</f>
        <v>0</v>
      </c>
      <c r="BM55" s="11">
        <f>IF('KWh (Cumulative) LI'!BM55=0,0,((('KWh (Monthly) ENTRY LI'!BM55*0.5)+'KWh (Cumulative) LI'!BL55-'Rebasing adj LI'!BM45)*BM112)*BM$19*BM$126)</f>
        <v>0</v>
      </c>
      <c r="BN55" s="11">
        <f>IF('KWh (Cumulative) LI'!BN55=0,0,((('KWh (Monthly) ENTRY LI'!BN55*0.5)+'KWh (Cumulative) LI'!BM55-'Rebasing adj LI'!BN45)*BN112)*BN$19*BN$126)</f>
        <v>0</v>
      </c>
      <c r="BO55" s="11">
        <f>IF('KWh (Cumulative) LI'!BO55=0,0,((('KWh (Monthly) ENTRY LI'!BO55*0.5)+'KWh (Cumulative) LI'!BN55-'Rebasing adj LI'!BO45)*BO112)*BO$19*BO$126)</f>
        <v>0</v>
      </c>
      <c r="BP55" s="11">
        <f>IF('KWh (Cumulative) LI'!BP55=0,0,((('KWh (Monthly) ENTRY LI'!BP55*0.5)+'KWh (Cumulative) LI'!BO55-'Rebasing adj LI'!BP45)*BP112)*BP$19*BP$126)</f>
        <v>0</v>
      </c>
      <c r="BQ55" s="11">
        <f>IF('KWh (Cumulative) LI'!BQ55=0,0,((('KWh (Monthly) ENTRY LI'!BQ55*0.5)+'KWh (Cumulative) LI'!BP55-'Rebasing adj LI'!BQ45)*BQ112)*BQ$19*BQ$126)</f>
        <v>0</v>
      </c>
      <c r="BR55" s="11">
        <f>IF('KWh (Cumulative) LI'!BR55=0,0,((('KWh (Monthly) ENTRY LI'!BR55*0.5)+'KWh (Cumulative) LI'!BQ55-'Rebasing adj LI'!BR45)*BR112)*BR$19*BR$126)</f>
        <v>0</v>
      </c>
      <c r="BS55" s="11">
        <f>IF('KWh (Cumulative) LI'!BS55=0,0,((('KWh (Monthly) ENTRY LI'!BS55*0.5)+'KWh (Cumulative) LI'!BR55-'Rebasing adj LI'!BS45)*BS112)*BS$19*BS$126)</f>
        <v>0</v>
      </c>
      <c r="BT55" s="11">
        <f>IF('KWh (Cumulative) LI'!BT55=0,0,((('KWh (Monthly) ENTRY LI'!BT55*0.5)+'KWh (Cumulative) LI'!BS55-'Rebasing adj LI'!BT45)*BT112)*BT$19*BT$126)</f>
        <v>0</v>
      </c>
      <c r="BU55" s="11">
        <f>IF('KWh (Cumulative) LI'!BU55=0,0,((('KWh (Monthly) ENTRY LI'!BU55*0.5)+'KWh (Cumulative) LI'!BT55-'Rebasing adj LI'!BU45)*BU112)*BU$19*BU$126)</f>
        <v>0</v>
      </c>
      <c r="BV55" s="11">
        <f>IF('KWh (Cumulative) LI'!BV55=0,0,((('KWh (Monthly) ENTRY LI'!BV55*0.5)+'KWh (Cumulative) LI'!BU55-'Rebasing adj LI'!BV45)*BV112)*BV$19*BV$126)</f>
        <v>0</v>
      </c>
      <c r="BW55" s="11">
        <f>IF('KWh (Cumulative) LI'!BW55=0,0,((('KWh (Monthly) ENTRY LI'!BW55*0.5)+'KWh (Cumulative) LI'!BV55-'Rebasing adj LI'!BW45)*BW112)*BW$19*BW$126)</f>
        <v>0</v>
      </c>
      <c r="BX55" s="11">
        <f>IF('KWh (Cumulative) LI'!BX55=0,0,((('KWh (Monthly) ENTRY LI'!BX55*0.5)+'KWh (Cumulative) LI'!BW55-'Rebasing adj LI'!BX45)*BX112)*BX$19*BX$126)</f>
        <v>0</v>
      </c>
      <c r="BY55" s="11">
        <f>IF('KWh (Cumulative) LI'!BY55=0,0,((('KWh (Monthly) ENTRY LI'!BY55*0.5)+'KWh (Cumulative) LI'!BX55-'Rebasing adj LI'!BY45)*BY112)*BY$19*BY$126)</f>
        <v>0</v>
      </c>
      <c r="BZ55" s="11">
        <f>IF('KWh (Cumulative) LI'!BZ55=0,0,((('KWh (Monthly) ENTRY LI'!BZ55*0.5)+'KWh (Cumulative) LI'!BY55-'Rebasing adj LI'!BZ45)*BZ112)*BZ$19*BZ$126)</f>
        <v>0</v>
      </c>
      <c r="CA55" s="11">
        <f>IF('KWh (Cumulative) LI'!CA55=0,0,((('KWh (Monthly) ENTRY LI'!CA55*0.5)+'KWh (Cumulative) LI'!BZ55-'Rebasing adj LI'!CA45)*CA112)*CA$19*CA$126)</f>
        <v>0</v>
      </c>
      <c r="CB55" s="11">
        <f>IF('KWh (Cumulative) LI'!CB55=0,0,((('KWh (Monthly) ENTRY LI'!CB55*0.5)+'KWh (Cumulative) LI'!CA55-'Rebasing adj LI'!CB45)*CB112)*CB$19*CB$126)</f>
        <v>0</v>
      </c>
      <c r="CC55" s="11">
        <f>IF('KWh (Cumulative) LI'!CC55=0,0,((('KWh (Monthly) ENTRY LI'!CC55*0.5)+'KWh (Cumulative) LI'!CB55-'Rebasing adj LI'!CC45)*CC112)*CC$19*CC$126)</f>
        <v>0</v>
      </c>
      <c r="CD55" s="11">
        <f>IF('KWh (Cumulative) LI'!CD55=0,0,((('KWh (Monthly) ENTRY LI'!CD55*0.5)+'KWh (Cumulative) LI'!CC55-'Rebasing adj LI'!CD45)*CD112)*CD$19*CD$126)</f>
        <v>0</v>
      </c>
      <c r="CE55" s="11">
        <f>IF('KWh (Cumulative) LI'!CE55=0,0,((('KWh (Monthly) ENTRY LI'!CE55*0.5)+'KWh (Cumulative) LI'!CD55-'Rebasing adj LI'!CE45)*CE112)*CE$19*CE$126)</f>
        <v>0</v>
      </c>
      <c r="CF55" s="11">
        <f>IF('KWh (Cumulative) LI'!CF55=0,0,((('KWh (Monthly) ENTRY LI'!CF55*0.5)+'KWh (Cumulative) LI'!CE55-'Rebasing adj LI'!CF45)*CF112)*CF$19*CF$126)</f>
        <v>0</v>
      </c>
      <c r="CG55" s="11">
        <f>IF('KWh (Cumulative) LI'!CG55=0,0,((('KWh (Monthly) ENTRY LI'!CG55*0.5)+'KWh (Cumulative) LI'!CF55-'Rebasing adj LI'!CG45)*CG112)*CG$19*CG$126)</f>
        <v>0</v>
      </c>
      <c r="CH55" s="11">
        <f>IF('KWh (Cumulative) LI'!CH55=0,0,((('KWh (Monthly) ENTRY LI'!CH55*0.5)+'KWh (Cumulative) LI'!CG55-'Rebasing adj LI'!CH45)*CH112)*CH$19*CH$126)</f>
        <v>0</v>
      </c>
      <c r="CI55" s="11">
        <f>IF('KWh (Cumulative) LI'!CI55=0,0,((('KWh (Monthly) ENTRY LI'!CI55*0.5)+'KWh (Cumulative) LI'!CH55-'Rebasing adj LI'!CI45)*CI112)*CI$19*CI$126)</f>
        <v>0</v>
      </c>
      <c r="CJ55" s="11">
        <f>IF('KWh (Cumulative) LI'!CJ55=0,0,((('KWh (Monthly) ENTRY LI'!CJ55*0.5)+'KWh (Cumulative) LI'!CI55-'Rebasing adj LI'!CJ45)*CJ112)*CJ$19*CJ$126)</f>
        <v>0</v>
      </c>
    </row>
    <row r="56" spans="1:88" x14ac:dyDescent="0.25">
      <c r="A56" s="241"/>
      <c r="B56" s="37" t="s">
        <v>3</v>
      </c>
      <c r="C56" s="11">
        <f>IF('KWh (Cumulative) LI'!C56=0,0,((('KWh (Monthly) ENTRY LI'!C56*0.5)-'Rebasing adj LI'!C46)*C113)*C$19*C$126)</f>
        <v>0</v>
      </c>
      <c r="D56" s="11">
        <f>IF('KWh (Cumulative) LI'!D56=0,0,((('KWh (Monthly) ENTRY LI'!D56*0.5)+'KWh (Cumulative) LI'!C56-'Rebasing adj LI'!D46)*D113)*D$19*D$126)</f>
        <v>0</v>
      </c>
      <c r="E56" s="11">
        <f>IF('KWh (Cumulative) LI'!E56=0,0,((('KWh (Monthly) ENTRY LI'!E56*0.5)+'KWh (Cumulative) LI'!D56-'Rebasing adj LI'!E46)*E113)*E$19*E$126)</f>
        <v>0</v>
      </c>
      <c r="F56" s="11">
        <f>IF('KWh (Cumulative) LI'!F56=0,0,((('KWh (Monthly) ENTRY LI'!F56*0.5)+'KWh (Cumulative) LI'!E56-'Rebasing adj LI'!F46)*F113)*F$19*F$126)</f>
        <v>0</v>
      </c>
      <c r="G56" s="11">
        <f>IF('KWh (Cumulative) LI'!G56=0,0,((('KWh (Monthly) ENTRY LI'!G56*0.5)+'KWh (Cumulative) LI'!F56-'Rebasing adj LI'!G46)*G113)*G$19*G$126)</f>
        <v>0</v>
      </c>
      <c r="H56" s="11">
        <f>IF('KWh (Cumulative) LI'!H56=0,0,((('KWh (Monthly) ENTRY LI'!H56*0.5)+'KWh (Cumulative) LI'!G56-'Rebasing adj LI'!H46)*H113)*H$19*H$126)</f>
        <v>0</v>
      </c>
      <c r="I56" s="11">
        <f>IF('KWh (Cumulative) LI'!I56=0,0,((('KWh (Monthly) ENTRY LI'!I56*0.5)+'KWh (Cumulative) LI'!H56-'Rebasing adj LI'!I46)*I113)*I$19*I$126)</f>
        <v>0</v>
      </c>
      <c r="J56" s="11">
        <f>IF('KWh (Cumulative) LI'!J56=0,0,((('KWh (Monthly) ENTRY LI'!J56*0.5)+'KWh (Cumulative) LI'!I56-'Rebasing adj LI'!J46)*J113)*J$19*J$126)</f>
        <v>301.23075037149647</v>
      </c>
      <c r="K56" s="11">
        <f>IF('KWh (Cumulative) LI'!K56=0,0,((('KWh (Monthly) ENTRY LI'!K56*0.5)+'KWh (Cumulative) LI'!J56-'Rebasing adj LI'!K46)*K113)*K$19*K$126)</f>
        <v>264.40711096152052</v>
      </c>
      <c r="L56" s="11">
        <f>IF('KWh (Cumulative) LI'!L56=0,0,((('KWh (Monthly) ENTRY LI'!L56*0.5)+'KWh (Cumulative) LI'!K56-'Rebasing adj LI'!L46)*L113)*L$19*L$126)</f>
        <v>92.215302190072663</v>
      </c>
      <c r="M56" s="11">
        <f>IF('KWh (Cumulative) LI'!M56=0,0,((('KWh (Monthly) ENTRY LI'!M56*0.5)+'KWh (Cumulative) LI'!L56-'Rebasing adj LI'!M46)*M113)*M$19*M$126)</f>
        <v>152.31229767418466</v>
      </c>
      <c r="N56" s="11">
        <f>IF('KWh (Cumulative) LI'!N56=0,0,((('KWh (Monthly) ENTRY LI'!N56*0.5)+'KWh (Cumulative) LI'!M56-'Rebasing adj LI'!N46)*N113)*N$19*N$126)</f>
        <v>243.22285278901325</v>
      </c>
      <c r="O56" s="11">
        <f>IF('KWh (Cumulative) LI'!O56=0,0,((('KWh (Monthly) ENTRY LI'!O56*0.5)+'KWh (Cumulative) LI'!N56-'Rebasing adj LI'!O46)*O113)*O$19*O$126)</f>
        <v>243.21251488942619</v>
      </c>
      <c r="P56" s="11">
        <f>IF('KWh (Cumulative) LI'!P56=0,0,((('KWh (Monthly) ENTRY LI'!P56*0.5)+'KWh (Cumulative) LI'!O56-'Rebasing adj LI'!P46)*P113)*P$19*P$126)</f>
        <v>208.89571708284268</v>
      </c>
      <c r="Q56" s="11">
        <f>IF('KWh (Cumulative) LI'!Q56=0,0,((('KWh (Monthly) ENTRY LI'!Q56*0.5)+'KWh (Cumulative) LI'!P56-'Rebasing adj LI'!Q46)*Q113)*Q$19*Q$126)</f>
        <v>167.91803625047351</v>
      </c>
      <c r="R56" s="11">
        <f>IF('KWh (Cumulative) LI'!R56=0,0,((('KWh (Monthly) ENTRY LI'!R56*0.5)+'KWh (Cumulative) LI'!Q56-'Rebasing adj LI'!R46)*R113)*R$19*R$126)</f>
        <v>106.18523992966027</v>
      </c>
      <c r="S56" s="11">
        <f>IF('KWh (Cumulative) LI'!S56=0,0,((('KWh (Monthly) ENTRY LI'!S56*0.5)+'KWh (Cumulative) LI'!R56-'Rebasing adj LI'!S46)*S113)*S$19*S$126)</f>
        <v>117.09102501970447</v>
      </c>
      <c r="T56" s="11">
        <f>IF('KWh (Cumulative) LI'!T56=0,0,((('KWh (Monthly) ENTRY LI'!T56*0.5)+'KWh (Cumulative) LI'!S56-'Rebasing adj LI'!T46)*T113)*T$19*T$126)</f>
        <v>539.6382963848223</v>
      </c>
      <c r="U56" s="11">
        <f>IF('KWh (Cumulative) LI'!U56=0,0,((('KWh (Monthly) ENTRY LI'!U56*0.5)+'KWh (Cumulative) LI'!T56-'Rebasing adj LI'!U46)*U113)*U$19*U$126)</f>
        <v>714.85491461697882</v>
      </c>
      <c r="V56" s="11">
        <f>IF('KWh (Cumulative) LI'!V56=0,0,((('KWh (Monthly) ENTRY LI'!V56*0.5)+'KWh (Cumulative) LI'!U56-'Rebasing adj LI'!V46)*V113)*V$19*V$126)</f>
        <v>670.77518088013028</v>
      </c>
      <c r="W56" s="11">
        <f>IF('KWh (Cumulative) LI'!W56=0,0,((('KWh (Monthly) ENTRY LI'!W56*0.5)+'KWh (Cumulative) LI'!V56-'Rebasing adj LI'!W46)*W113)*W$19*W$126)</f>
        <v>291.63806212793543</v>
      </c>
      <c r="X56" s="11">
        <f>IF('KWh (Cumulative) LI'!X56=0,0,((('KWh (Monthly) ENTRY LI'!X56*0.5)+'KWh (Cumulative) LI'!W56-'Rebasing adj LI'!X46)*X113)*X$19*X$126)</f>
        <v>98.359086859959362</v>
      </c>
      <c r="Y56" s="11">
        <f>IF('KWh (Cumulative) LI'!Y56=0,0,((('KWh (Monthly) ENTRY LI'!Y56*0.5)+'KWh (Cumulative) LI'!X56-'Rebasing adj LI'!Y46)*Y113)*Y$19*Y$126)</f>
        <v>201.57852338436791</v>
      </c>
      <c r="Z56" s="11">
        <f>IF('KWh (Cumulative) LI'!Z56=0,0,((('KWh (Monthly) ENTRY LI'!Z56*0.5)+'KWh (Cumulative) LI'!Y56-'Rebasing adj LI'!Z46)*Z113)*Z$19*Z$126)</f>
        <v>387.17083196742578</v>
      </c>
      <c r="AA56" s="11">
        <f>IF('KWh (Cumulative) LI'!AA56=0,0,((('KWh (Monthly) ENTRY LI'!AA56*0.5)+'KWh (Cumulative) LI'!Z56-'Rebasing adj LI'!AA46)*AA113)*AA$19*AA$126)</f>
        <v>387.73524238188048</v>
      </c>
      <c r="AB56" s="11">
        <f>IF('KWh (Cumulative) LI'!AB56=0,0,((('KWh (Monthly) ENTRY LI'!AB56*0.5)+'KWh (Cumulative) LI'!AA56-'Rebasing adj LI'!AB46)*AB113)*AB$19*AB$126)</f>
        <v>335.46505064983751</v>
      </c>
      <c r="AC56" s="11">
        <f>IF('KWh (Cumulative) LI'!AC56=0,0,((('KWh (Monthly) ENTRY LI'!AC56*0.5)+'KWh (Cumulative) LI'!AB56-'Rebasing adj LI'!AC46)*AC113)*AC$19*AC$126)</f>
        <v>268.67383401041974</v>
      </c>
      <c r="AD56" s="11">
        <f>IF('KWh (Cumulative) LI'!AD56=0,0,((('KWh (Monthly) ENTRY LI'!AD56*0.5)+'KWh (Cumulative) LI'!AC56-'Rebasing adj LI'!AD46)*AD113)*AD$19*AD$126)</f>
        <v>158.18260606154337</v>
      </c>
      <c r="AE56" s="11">
        <f>IF('KWh (Cumulative) LI'!AE56=0,0,((('KWh (Monthly) ENTRY LI'!AE56*0.5)+'KWh (Cumulative) LI'!AD56-'Rebasing adj LI'!AE46)*AE113)*AE$19*AE$126)</f>
        <v>174.4287953420222</v>
      </c>
      <c r="AF56" s="11">
        <f>IF('KWh (Cumulative) LI'!AF56=0,0,((('KWh (Monthly) ENTRY LI'!AF56*0.5)+'KWh (Cumulative) LI'!AE56-'Rebasing adj LI'!AF46)*AF113)*AF$19*AF$126)</f>
        <v>803.8913139840173</v>
      </c>
      <c r="AG56" s="11">
        <f>IF('KWh (Cumulative) LI'!AG56=0,0,((('KWh (Monthly) ENTRY LI'!AG56*0.5)+'KWh (Cumulative) LI'!AF56-'Rebasing adj LI'!AG46)*AG113)*AG$19*AG$126)</f>
        <v>1064.9089593329657</v>
      </c>
      <c r="AH56" s="11">
        <f>IF('KWh (Cumulative) LI'!AH56=0,0,((('KWh (Monthly) ENTRY LI'!AH56*0.5)+'KWh (Cumulative) LI'!AG56-'Rebasing adj LI'!AH46)*AH113)*AH$19*AH$126)</f>
        <v>942.67888116197435</v>
      </c>
      <c r="AI56" s="11">
        <f>IF('KWh (Cumulative) LI'!AI56=0,0,((('KWh (Monthly) ENTRY LI'!AI56*0.5)+'KWh (Cumulative) LI'!AH56-'Rebasing adj LI'!AI46)*AI113)*AI$19*AI$126)</f>
        <v>409.95326196233179</v>
      </c>
      <c r="AJ56" s="11">
        <f>IF('KWh (Cumulative) LI'!AJ56=0,0,((('KWh (Monthly) ENTRY LI'!AJ56*0.5)+'KWh (Cumulative) LI'!AI56-'Rebasing adj LI'!AJ46)*AJ113)*AJ$19*AJ$126)</f>
        <v>129.87853269656642</v>
      </c>
      <c r="AK56" s="11">
        <f>IF('KWh (Cumulative) LI'!AK56=0,0,((('KWh (Monthly) ENTRY LI'!AK56*0.5)+'KWh (Cumulative) LI'!AJ56-'Rebasing adj LI'!AK46)*AK113)*AK$19*AK$126)</f>
        <v>214.20118219942407</v>
      </c>
      <c r="AL56" s="11">
        <f>IF('KWh (Cumulative) LI'!AL56=0,0,((('KWh (Monthly) ENTRY LI'!AL56*0.5)+'KWh (Cumulative) LI'!AK56-'Rebasing adj LI'!AL46)*AL113)*AL$19*AL$126)</f>
        <v>343.1243103301565</v>
      </c>
      <c r="AM56" s="11">
        <f>IF('KWh (Cumulative) LI'!AM56=0,0,((('KWh (Monthly) ENTRY LI'!AM56*0.5)+'KWh (Cumulative) LI'!AL56-'Rebasing adj LI'!AM46)*AM113)*AM$19*AM$126)</f>
        <v>342.0471986202939</v>
      </c>
      <c r="AN56" s="11">
        <f>IF('KWh (Cumulative) LI'!AN56=0,0,((('KWh (Monthly) ENTRY LI'!AN56*0.5)+'KWh (Cumulative) LI'!AM56-'Rebasing adj LI'!AN46)*AN113)*AN$19*AN$126)</f>
        <v>296.883772264877</v>
      </c>
      <c r="AO56" s="11">
        <f>IF('KWh (Cumulative) LI'!AO56=0,0,((('KWh (Monthly) ENTRY LI'!AO56*0.5)+'KWh (Cumulative) LI'!AN56-'Rebasing adj LI'!AO46)*AO113)*AO$19*AO$126)</f>
        <v>238.53194544219318</v>
      </c>
      <c r="AP56" s="11">
        <f>IF('KWh (Cumulative) LI'!AP56=0,0,((('KWh (Monthly) ENTRY LI'!AP56*0.5)+'KWh (Cumulative) LI'!AO56-'Rebasing adj LI'!AP46)*AP113)*AP$19*AP$126)</f>
        <v>140.73391231934892</v>
      </c>
      <c r="AQ56" s="11">
        <f>IF('KWh (Cumulative) LI'!AQ56=0,0,((('KWh (Monthly) ENTRY LI'!AQ56*0.5)+'KWh (Cumulative) LI'!AP56-'Rebasing adj LI'!AQ46)*AQ113)*AQ$19*AQ$126)</f>
        <v>155.60510436353204</v>
      </c>
      <c r="AR56" s="11">
        <f>IF('KWh (Cumulative) LI'!AR56=0,0,((('KWh (Monthly) ENTRY LI'!AR56*0.5)+'KWh (Cumulative) LI'!AQ56-'Rebasing adj LI'!AR46)*AR113)*AR$19*AR$126)</f>
        <v>758.92191284577666</v>
      </c>
      <c r="AS56" s="11">
        <f>IF('KWh (Cumulative) LI'!AS56=0,0,((('KWh (Monthly) ENTRY LI'!AS56*0.5)+'KWh (Cumulative) LI'!AR56-'Rebasing adj LI'!AS46)*AS113)*AS$19*AS$126)</f>
        <v>1004.3662844118047</v>
      </c>
      <c r="AT56" s="11">
        <f>IF('KWh (Cumulative) LI'!AT56=0,0,((('KWh (Monthly) ENTRY LI'!AT56*0.5)+'KWh (Cumulative) LI'!AS56-'Rebasing adj LI'!AT46)*AT113)*AT$19*AT$126)</f>
        <v>942.67888116197435</v>
      </c>
      <c r="AU56" s="11">
        <f>IF('KWh (Cumulative) LI'!AU56=0,0,((('KWh (Monthly) ENTRY LI'!AU56*0.5)+'KWh (Cumulative) LI'!AT56-'Rebasing adj LI'!AU46)*AU113)*AU$19*AU$126)</f>
        <v>409.95326196233179</v>
      </c>
      <c r="AV56" s="11">
        <f>IF('KWh (Cumulative) LI'!AV56=0,0,((('KWh (Monthly) ENTRY LI'!AV56*0.5)+'KWh (Cumulative) LI'!AU56-'Rebasing adj LI'!AV46)*AV113)*AV$19*AV$126)</f>
        <v>129.87853269656642</v>
      </c>
      <c r="AW56" s="11">
        <f>IF('KWh (Cumulative) LI'!AW56=0,0,((('KWh (Monthly) ENTRY LI'!AW56*0.5)+'KWh (Cumulative) LI'!AV56-'Rebasing adj LI'!AW46)*AW113)*AW$19*AW$126)</f>
        <v>214.20118219942407</v>
      </c>
      <c r="AX56" s="11">
        <f>IF('KWh (Cumulative) LI'!AX56=0,0,((('KWh (Monthly) ENTRY LI'!AX56*0.5)+'KWh (Cumulative) LI'!AW56-'Rebasing adj LI'!AX46)*AX113)*AX$19*AX$126)</f>
        <v>343.1243103301565</v>
      </c>
      <c r="AY56" s="11">
        <f>IF('KWh (Cumulative) LI'!AY56=0,0,((('KWh (Monthly) ENTRY LI'!AY56*0.5)+'KWh (Cumulative) LI'!AX56-'Rebasing adj LI'!AY46)*AY113)*AY$19*AY$126)</f>
        <v>342.0471986202939</v>
      </c>
      <c r="AZ56" s="11">
        <f>IF('KWh (Cumulative) LI'!AZ56=0,0,((('KWh (Monthly) ENTRY LI'!AZ56*0.5)+'KWh (Cumulative) LI'!AY56-'Rebasing adj LI'!AZ46)*AZ113)*AZ$19*AZ$126)</f>
        <v>296.883772264877</v>
      </c>
      <c r="BA56" s="11">
        <f>IF('KWh (Cumulative) LI'!BA56=0,0,((('KWh (Monthly) ENTRY LI'!BA56*0.5)+'KWh (Cumulative) LI'!AZ56-'Rebasing adj LI'!BA46)*BA113)*BA$19*BA$126)</f>
        <v>238.53194544219318</v>
      </c>
      <c r="BB56" s="11">
        <f>IF('KWh (Cumulative) LI'!BB56=0,0,((('KWh (Monthly) ENTRY LI'!BB56*0.5)+'KWh (Cumulative) LI'!BA56-'Rebasing adj LI'!BB46)*BB113)*BB$19*BB$126)</f>
        <v>0</v>
      </c>
      <c r="BC56" s="11">
        <f>IF('KWh (Cumulative) LI'!BC56=0,0,((('KWh (Monthly) ENTRY LI'!BC56*0.5)+'KWh (Cumulative) LI'!BB56-'Rebasing adj LI'!BC46)*BC113)*BC$19*BC$126)</f>
        <v>0</v>
      </c>
      <c r="BD56" s="11">
        <f>IF('KWh (Cumulative) LI'!BD56=0,0,((('KWh (Monthly) ENTRY LI'!BD56*0.5)+'KWh (Cumulative) LI'!BC56-'Rebasing adj LI'!BD46)*BD113)*BD$19*BD$126)</f>
        <v>0</v>
      </c>
      <c r="BE56" s="11">
        <f>IF('KWh (Cumulative) LI'!BE56=0,0,((('KWh (Monthly) ENTRY LI'!BE56*0.5)+'KWh (Cumulative) LI'!BD56-'Rebasing adj LI'!BE46)*BE113)*BE$19*BE$126)</f>
        <v>0</v>
      </c>
      <c r="BF56" s="11">
        <f>IF('KWh (Cumulative) LI'!BF56=0,0,((('KWh (Monthly) ENTRY LI'!BF56*0.5)+'KWh (Cumulative) LI'!BE56-'Rebasing adj LI'!BF46)*BF113)*BF$19*BF$126)</f>
        <v>0</v>
      </c>
      <c r="BG56" s="11">
        <f>IF('KWh (Cumulative) LI'!BG56=0,0,((('KWh (Monthly) ENTRY LI'!BG56*0.5)+'KWh (Cumulative) LI'!BF56-'Rebasing adj LI'!BG46)*BG113)*BG$19*BG$126)</f>
        <v>0</v>
      </c>
      <c r="BH56" s="11">
        <f>IF('KWh (Cumulative) LI'!BH56=0,0,((('KWh (Monthly) ENTRY LI'!BH56*0.5)+'KWh (Cumulative) LI'!BG56-'Rebasing adj LI'!BH46)*BH113)*BH$19*BH$126)</f>
        <v>0</v>
      </c>
      <c r="BI56" s="11">
        <f>IF('KWh (Cumulative) LI'!BI56=0,0,((('KWh (Monthly) ENTRY LI'!BI56*0.5)+'KWh (Cumulative) LI'!BH56-'Rebasing adj LI'!BI46)*BI113)*BI$19*BI$126)</f>
        <v>0</v>
      </c>
      <c r="BJ56" s="11">
        <f>IF('KWh (Cumulative) LI'!BJ56=0,0,((('KWh (Monthly) ENTRY LI'!BJ56*0.5)+'KWh (Cumulative) LI'!BI56-'Rebasing adj LI'!BJ46)*BJ113)*BJ$19*BJ$126)</f>
        <v>0</v>
      </c>
      <c r="BK56" s="11">
        <f>IF('KWh (Cumulative) LI'!BK56=0,0,((('KWh (Monthly) ENTRY LI'!BK56*0.5)+'KWh (Cumulative) LI'!BJ56-'Rebasing adj LI'!BK46)*BK113)*BK$19*BK$126)</f>
        <v>0</v>
      </c>
      <c r="BL56" s="11">
        <f>IF('KWh (Cumulative) LI'!BL56=0,0,((('KWh (Monthly) ENTRY LI'!BL56*0.5)+'KWh (Cumulative) LI'!BK56-'Rebasing adj LI'!BL46)*BL113)*BL$19*BL$126)</f>
        <v>0</v>
      </c>
      <c r="BM56" s="11">
        <f>IF('KWh (Cumulative) LI'!BM56=0,0,((('KWh (Monthly) ENTRY LI'!BM56*0.5)+'KWh (Cumulative) LI'!BL56-'Rebasing adj LI'!BM46)*BM113)*BM$19*BM$126)</f>
        <v>0</v>
      </c>
      <c r="BN56" s="11">
        <f>IF('KWh (Cumulative) LI'!BN56=0,0,((('KWh (Monthly) ENTRY LI'!BN56*0.5)+'KWh (Cumulative) LI'!BM56-'Rebasing adj LI'!BN46)*BN113)*BN$19*BN$126)</f>
        <v>0</v>
      </c>
      <c r="BO56" s="11">
        <f>IF('KWh (Cumulative) LI'!BO56=0,0,((('KWh (Monthly) ENTRY LI'!BO56*0.5)+'KWh (Cumulative) LI'!BN56-'Rebasing adj LI'!BO46)*BO113)*BO$19*BO$126)</f>
        <v>0</v>
      </c>
      <c r="BP56" s="11">
        <f>IF('KWh (Cumulative) LI'!BP56=0,0,((('KWh (Monthly) ENTRY LI'!BP56*0.5)+'KWh (Cumulative) LI'!BO56-'Rebasing adj LI'!BP46)*BP113)*BP$19*BP$126)</f>
        <v>0</v>
      </c>
      <c r="BQ56" s="11">
        <f>IF('KWh (Cumulative) LI'!BQ56=0,0,((('KWh (Monthly) ENTRY LI'!BQ56*0.5)+'KWh (Cumulative) LI'!BP56-'Rebasing adj LI'!BQ46)*BQ113)*BQ$19*BQ$126)</f>
        <v>0</v>
      </c>
      <c r="BR56" s="11">
        <f>IF('KWh (Cumulative) LI'!BR56=0,0,((('KWh (Monthly) ENTRY LI'!BR56*0.5)+'KWh (Cumulative) LI'!BQ56-'Rebasing adj LI'!BR46)*BR113)*BR$19*BR$126)</f>
        <v>0</v>
      </c>
      <c r="BS56" s="11">
        <f>IF('KWh (Cumulative) LI'!BS56=0,0,((('KWh (Monthly) ENTRY LI'!BS56*0.5)+'KWh (Cumulative) LI'!BR56-'Rebasing adj LI'!BS46)*BS113)*BS$19*BS$126)</f>
        <v>0</v>
      </c>
      <c r="BT56" s="11">
        <f>IF('KWh (Cumulative) LI'!BT56=0,0,((('KWh (Monthly) ENTRY LI'!BT56*0.5)+'KWh (Cumulative) LI'!BS56-'Rebasing adj LI'!BT46)*BT113)*BT$19*BT$126)</f>
        <v>0</v>
      </c>
      <c r="BU56" s="11">
        <f>IF('KWh (Cumulative) LI'!BU56=0,0,((('KWh (Monthly) ENTRY LI'!BU56*0.5)+'KWh (Cumulative) LI'!BT56-'Rebasing adj LI'!BU46)*BU113)*BU$19*BU$126)</f>
        <v>0</v>
      </c>
      <c r="BV56" s="11">
        <f>IF('KWh (Cumulative) LI'!BV56=0,0,((('KWh (Monthly) ENTRY LI'!BV56*0.5)+'KWh (Cumulative) LI'!BU56-'Rebasing adj LI'!BV46)*BV113)*BV$19*BV$126)</f>
        <v>0</v>
      </c>
      <c r="BW56" s="11">
        <f>IF('KWh (Cumulative) LI'!BW56=0,0,((('KWh (Monthly) ENTRY LI'!BW56*0.5)+'KWh (Cumulative) LI'!BV56-'Rebasing adj LI'!BW46)*BW113)*BW$19*BW$126)</f>
        <v>0</v>
      </c>
      <c r="BX56" s="11">
        <f>IF('KWh (Cumulative) LI'!BX56=0,0,((('KWh (Monthly) ENTRY LI'!BX56*0.5)+'KWh (Cumulative) LI'!BW56-'Rebasing adj LI'!BX46)*BX113)*BX$19*BX$126)</f>
        <v>0</v>
      </c>
      <c r="BY56" s="11">
        <f>IF('KWh (Cumulative) LI'!BY56=0,0,((('KWh (Monthly) ENTRY LI'!BY56*0.5)+'KWh (Cumulative) LI'!BX56-'Rebasing adj LI'!BY46)*BY113)*BY$19*BY$126)</f>
        <v>0</v>
      </c>
      <c r="BZ56" s="11">
        <f>IF('KWh (Cumulative) LI'!BZ56=0,0,((('KWh (Monthly) ENTRY LI'!BZ56*0.5)+'KWh (Cumulative) LI'!BY56-'Rebasing adj LI'!BZ46)*BZ113)*BZ$19*BZ$126)</f>
        <v>0</v>
      </c>
      <c r="CA56" s="11">
        <f>IF('KWh (Cumulative) LI'!CA56=0,0,((('KWh (Monthly) ENTRY LI'!CA56*0.5)+'KWh (Cumulative) LI'!BZ56-'Rebasing adj LI'!CA46)*CA113)*CA$19*CA$126)</f>
        <v>0</v>
      </c>
      <c r="CB56" s="11">
        <f>IF('KWh (Cumulative) LI'!CB56=0,0,((('KWh (Monthly) ENTRY LI'!CB56*0.5)+'KWh (Cumulative) LI'!CA56-'Rebasing adj LI'!CB46)*CB113)*CB$19*CB$126)</f>
        <v>0</v>
      </c>
      <c r="CC56" s="11">
        <f>IF('KWh (Cumulative) LI'!CC56=0,0,((('KWh (Monthly) ENTRY LI'!CC56*0.5)+'KWh (Cumulative) LI'!CB56-'Rebasing adj LI'!CC46)*CC113)*CC$19*CC$126)</f>
        <v>0</v>
      </c>
      <c r="CD56" s="11">
        <f>IF('KWh (Cumulative) LI'!CD56=0,0,((('KWh (Monthly) ENTRY LI'!CD56*0.5)+'KWh (Cumulative) LI'!CC56-'Rebasing adj LI'!CD46)*CD113)*CD$19*CD$126)</f>
        <v>0</v>
      </c>
      <c r="CE56" s="11">
        <f>IF('KWh (Cumulative) LI'!CE56=0,0,((('KWh (Monthly) ENTRY LI'!CE56*0.5)+'KWh (Cumulative) LI'!CD56-'Rebasing adj LI'!CE46)*CE113)*CE$19*CE$126)</f>
        <v>0</v>
      </c>
      <c r="CF56" s="11">
        <f>IF('KWh (Cumulative) LI'!CF56=0,0,((('KWh (Monthly) ENTRY LI'!CF56*0.5)+'KWh (Cumulative) LI'!CE56-'Rebasing adj LI'!CF46)*CF113)*CF$19*CF$126)</f>
        <v>0</v>
      </c>
      <c r="CG56" s="11">
        <f>IF('KWh (Cumulative) LI'!CG56=0,0,((('KWh (Monthly) ENTRY LI'!CG56*0.5)+'KWh (Cumulative) LI'!CF56-'Rebasing adj LI'!CG46)*CG113)*CG$19*CG$126)</f>
        <v>0</v>
      </c>
      <c r="CH56" s="11">
        <f>IF('KWh (Cumulative) LI'!CH56=0,0,((('KWh (Monthly) ENTRY LI'!CH56*0.5)+'KWh (Cumulative) LI'!CG56-'Rebasing adj LI'!CH46)*CH113)*CH$19*CH$126)</f>
        <v>0</v>
      </c>
      <c r="CI56" s="11">
        <f>IF('KWh (Cumulative) LI'!CI56=0,0,((('KWh (Monthly) ENTRY LI'!CI56*0.5)+'KWh (Cumulative) LI'!CH56-'Rebasing adj LI'!CI46)*CI113)*CI$19*CI$126)</f>
        <v>0</v>
      </c>
      <c r="CJ56" s="11">
        <f>IF('KWh (Cumulative) LI'!CJ56=0,0,((('KWh (Monthly) ENTRY LI'!CJ56*0.5)+'KWh (Cumulative) LI'!CI56-'Rebasing adj LI'!CJ46)*CJ113)*CJ$19*CJ$126)</f>
        <v>0</v>
      </c>
    </row>
    <row r="57" spans="1:88" x14ac:dyDescent="0.25">
      <c r="A57" s="241"/>
      <c r="B57" s="37" t="s">
        <v>13</v>
      </c>
      <c r="C57" s="11">
        <f>IF('KWh (Cumulative) LI'!C57=0,0,((('KWh (Monthly) ENTRY LI'!C57*0.5)-'Rebasing adj LI'!C47)*C114)*C$19*C$126)</f>
        <v>0</v>
      </c>
      <c r="D57" s="11">
        <f>IF('KWh (Cumulative) LI'!D57=0,0,((('KWh (Monthly) ENTRY LI'!D57*0.5)+'KWh (Cumulative) LI'!C57-'Rebasing adj LI'!D47)*D114)*D$19*D$126)</f>
        <v>0</v>
      </c>
      <c r="E57" s="11">
        <f>IF('KWh (Cumulative) LI'!E57=0,0,((('KWh (Monthly) ENTRY LI'!E57*0.5)+'KWh (Cumulative) LI'!D57-'Rebasing adj LI'!E47)*E114)*E$19*E$126)</f>
        <v>0</v>
      </c>
      <c r="F57" s="11">
        <f>IF('KWh (Cumulative) LI'!F57=0,0,((('KWh (Monthly) ENTRY LI'!F57*0.5)+'KWh (Cumulative) LI'!E57-'Rebasing adj LI'!F47)*F114)*F$19*F$126)</f>
        <v>0</v>
      </c>
      <c r="G57" s="11">
        <f>IF('KWh (Cumulative) LI'!G57=0,0,((('KWh (Monthly) ENTRY LI'!G57*0.5)+'KWh (Cumulative) LI'!F57-'Rebasing adj LI'!G47)*G114)*G$19*G$126)</f>
        <v>0</v>
      </c>
      <c r="H57" s="11">
        <f>IF('KWh (Cumulative) LI'!H57=0,0,((('KWh (Monthly) ENTRY LI'!H57*0.5)+'KWh (Cumulative) LI'!G57-'Rebasing adj LI'!H47)*H114)*H$19*H$126)</f>
        <v>0</v>
      </c>
      <c r="I57" s="11">
        <f>IF('KWh (Cumulative) LI'!I57=0,0,((('KWh (Monthly) ENTRY LI'!I57*0.5)+'KWh (Cumulative) LI'!H57-'Rebasing adj LI'!I47)*I114)*I$19*I$126)</f>
        <v>0</v>
      </c>
      <c r="J57" s="11">
        <f>IF('KWh (Cumulative) LI'!J57=0,0,((('KWh (Monthly) ENTRY LI'!J57*0.5)+'KWh (Cumulative) LI'!I57-'Rebasing adj LI'!J47)*J114)*J$19*J$126)</f>
        <v>0</v>
      </c>
      <c r="K57" s="11">
        <f>IF('KWh (Cumulative) LI'!K57=0,0,((('KWh (Monthly) ENTRY LI'!K57*0.5)+'KWh (Cumulative) LI'!J57-'Rebasing adj LI'!K47)*K114)*K$19*K$126)</f>
        <v>0</v>
      </c>
      <c r="L57" s="11">
        <f>IF('KWh (Cumulative) LI'!L57=0,0,((('KWh (Monthly) ENTRY LI'!L57*0.5)+'KWh (Cumulative) LI'!K57-'Rebasing adj LI'!L47)*L114)*L$19*L$126)</f>
        <v>0</v>
      </c>
      <c r="M57" s="11">
        <f>IF('KWh (Cumulative) LI'!M57=0,0,((('KWh (Monthly) ENTRY LI'!M57*0.5)+'KWh (Cumulative) LI'!L57-'Rebasing adj LI'!M47)*M114)*M$19*M$126)</f>
        <v>0</v>
      </c>
      <c r="N57" s="11">
        <f>IF('KWh (Cumulative) LI'!N57=0,0,((('KWh (Monthly) ENTRY LI'!N57*0.5)+'KWh (Cumulative) LI'!M57-'Rebasing adj LI'!N47)*N114)*N$19*N$126)</f>
        <v>0</v>
      </c>
      <c r="O57" s="11">
        <f>IF('KWh (Cumulative) LI'!O57=0,0,((('KWh (Monthly) ENTRY LI'!O57*0.5)+'KWh (Cumulative) LI'!N57-'Rebasing adj LI'!O47)*O114)*O$19*O$126)</f>
        <v>0</v>
      </c>
      <c r="P57" s="11">
        <f>IF('KWh (Cumulative) LI'!P57=0,0,((('KWh (Monthly) ENTRY LI'!P57*0.5)+'KWh (Cumulative) LI'!O57-'Rebasing adj LI'!P47)*P114)*P$19*P$126)</f>
        <v>0</v>
      </c>
      <c r="Q57" s="11">
        <f>IF('KWh (Cumulative) LI'!Q57=0,0,((('KWh (Monthly) ENTRY LI'!Q57*0.5)+'KWh (Cumulative) LI'!P57-'Rebasing adj LI'!Q47)*Q114)*Q$19*Q$126)</f>
        <v>0</v>
      </c>
      <c r="R57" s="11">
        <f>IF('KWh (Cumulative) LI'!R57=0,0,((('KWh (Monthly) ENTRY LI'!R57*0.5)+'KWh (Cumulative) LI'!Q57-'Rebasing adj LI'!R47)*R114)*R$19*R$126)</f>
        <v>0</v>
      </c>
      <c r="S57" s="11">
        <f>IF('KWh (Cumulative) LI'!S57=0,0,((('KWh (Monthly) ENTRY LI'!S57*0.5)+'KWh (Cumulative) LI'!R57-'Rebasing adj LI'!S47)*S114)*S$19*S$126)</f>
        <v>0</v>
      </c>
      <c r="T57" s="11">
        <f>IF('KWh (Cumulative) LI'!T57=0,0,((('KWh (Monthly) ENTRY LI'!T57*0.5)+'KWh (Cumulative) LI'!S57-'Rebasing adj LI'!T47)*T114)*T$19*T$126)</f>
        <v>0</v>
      </c>
      <c r="U57" s="11">
        <f>IF('KWh (Cumulative) LI'!U57=0,0,((('KWh (Monthly) ENTRY LI'!U57*0.5)+'KWh (Cumulative) LI'!T57-'Rebasing adj LI'!U47)*U114)*U$19*U$126)</f>
        <v>0</v>
      </c>
      <c r="V57" s="11">
        <f>IF('KWh (Cumulative) LI'!V57=0,0,((('KWh (Monthly) ENTRY LI'!V57*0.5)+'KWh (Cumulative) LI'!U57-'Rebasing adj LI'!V47)*V114)*V$19*V$126)</f>
        <v>0</v>
      </c>
      <c r="W57" s="11">
        <f>IF('KWh (Cumulative) LI'!W57=0,0,((('KWh (Monthly) ENTRY LI'!W57*0.5)+'KWh (Cumulative) LI'!V57-'Rebasing adj LI'!W47)*W114)*W$19*W$126)</f>
        <v>31.25950900678901</v>
      </c>
      <c r="X57" s="11">
        <f>IF('KWh (Cumulative) LI'!X57=0,0,((('KWh (Monthly) ENTRY LI'!X57*0.5)+'KWh (Cumulative) LI'!W57-'Rebasing adj LI'!X47)*X114)*X$19*X$126)</f>
        <v>36.929924244215627</v>
      </c>
      <c r="Y57" s="11">
        <f>IF('KWh (Cumulative) LI'!Y57=0,0,((('KWh (Monthly) ENTRY LI'!Y57*0.5)+'KWh (Cumulative) LI'!X57-'Rebasing adj LI'!Y47)*Y114)*Y$19*Y$126)</f>
        <v>120.41852783046295</v>
      </c>
      <c r="Z57" s="11">
        <f>IF('KWh (Cumulative) LI'!Z57=0,0,((('KWh (Monthly) ENTRY LI'!Z57*0.5)+'KWh (Cumulative) LI'!Y57-'Rebasing adj LI'!Z47)*Z114)*Z$19*Z$126)</f>
        <v>559.37677989117014</v>
      </c>
      <c r="AA57" s="11">
        <f>IF('KWh (Cumulative) LI'!AA57=0,0,((('KWh (Monthly) ENTRY LI'!AA57*0.5)+'KWh (Cumulative) LI'!Z57-'Rebasing adj LI'!AA47)*AA114)*AA$19*AA$126)</f>
        <v>1007.9844855165624</v>
      </c>
      <c r="AB57" s="11">
        <f>IF('KWh (Cumulative) LI'!AB57=0,0,((('KWh (Monthly) ENTRY LI'!AB57*0.5)+'KWh (Cumulative) LI'!AA57-'Rebasing adj LI'!AB47)*AB114)*AB$19*AB$126)</f>
        <v>1119.5511856282458</v>
      </c>
      <c r="AC57" s="11">
        <f>IF('KWh (Cumulative) LI'!AC57=0,0,((('KWh (Monthly) ENTRY LI'!AC57*0.5)+'KWh (Cumulative) LI'!AB57-'Rebasing adj LI'!AC47)*AC114)*AC$19*AC$126)</f>
        <v>1601.7561403926968</v>
      </c>
      <c r="AD57" s="11">
        <f>IF('KWh (Cumulative) LI'!AD57=0,0,((('KWh (Monthly) ENTRY LI'!AD57*0.5)+'KWh (Cumulative) LI'!AC57-'Rebasing adj LI'!AD47)*AD114)*AD$19*AD$126)</f>
        <v>1669.4621880557975</v>
      </c>
      <c r="AE57" s="11">
        <f>IF('KWh (Cumulative) LI'!AE57=0,0,((('KWh (Monthly) ENTRY LI'!AE57*0.5)+'KWh (Cumulative) LI'!AD57-'Rebasing adj LI'!AE47)*AE114)*AE$19*AE$126)</f>
        <v>2397.6023071442237</v>
      </c>
      <c r="AF57" s="11">
        <f>IF('KWh (Cumulative) LI'!AF57=0,0,((('KWh (Monthly) ENTRY LI'!AF57*0.5)+'KWh (Cumulative) LI'!AE57-'Rebasing adj LI'!AF47)*AF114)*AF$19*AF$126)</f>
        <v>5062.6208303529693</v>
      </c>
      <c r="AG57" s="11">
        <f>IF('KWh (Cumulative) LI'!AG57=0,0,((('KWh (Monthly) ENTRY LI'!AG57*0.5)+'KWh (Cumulative) LI'!AF57-'Rebasing adj LI'!AG47)*AG114)*AG$19*AG$126)</f>
        <v>8288.8989632657103</v>
      </c>
      <c r="AH57" s="11">
        <f>IF('KWh (Cumulative) LI'!AH57=0,0,((('KWh (Monthly) ENTRY LI'!AH57*0.5)+'KWh (Cumulative) LI'!AG57-'Rebasing adj LI'!AH47)*AH114)*AH$19*AH$126)</f>
        <v>7170.787648915546</v>
      </c>
      <c r="AI57" s="11">
        <f>IF('KWh (Cumulative) LI'!AI57=0,0,((('KWh (Monthly) ENTRY LI'!AI57*0.5)+'KWh (Cumulative) LI'!AH57-'Rebasing adj LI'!AI47)*AI114)*AI$19*AI$126)</f>
        <v>8044.8436321260351</v>
      </c>
      <c r="AJ57" s="11">
        <f>IF('KWh (Cumulative) LI'!AJ57=0,0,((('KWh (Monthly) ENTRY LI'!AJ57*0.5)+'KWh (Cumulative) LI'!AI57-'Rebasing adj LI'!AJ47)*AJ114)*AJ$19*AJ$126)</f>
        <v>4653.3142293917854</v>
      </c>
      <c r="AK57" s="11">
        <f>IF('KWh (Cumulative) LI'!AK57=0,0,((('KWh (Monthly) ENTRY LI'!AK57*0.5)+'KWh (Cumulative) LI'!AJ57-'Rebasing adj LI'!AK47)*AK114)*AK$19*AK$126)</f>
        <v>3930.5053206374209</v>
      </c>
      <c r="AL57" s="11">
        <f>IF('KWh (Cumulative) LI'!AL57=0,0,((('KWh (Monthly) ENTRY LI'!AL57*0.5)+'KWh (Cumulative) LI'!AK57-'Rebasing adj LI'!AL47)*AL114)*AL$19*AL$126)</f>
        <v>4496.263949554258</v>
      </c>
      <c r="AM57" s="11">
        <f>IF('KWh (Cumulative) LI'!AM57=0,0,((('KWh (Monthly) ENTRY LI'!AM57*0.5)+'KWh (Cumulative) LI'!AL57-'Rebasing adj LI'!AM47)*AM114)*AM$19*AM$126)</f>
        <v>5412.3596959329043</v>
      </c>
      <c r="AN57" s="11">
        <f>IF('KWh (Cumulative) LI'!AN57=0,0,((('KWh (Monthly) ENTRY LI'!AN57*0.5)+'KWh (Cumulative) LI'!AM57-'Rebasing adj LI'!AN47)*AN114)*AN$19*AN$126)</f>
        <v>4882.1058993622109</v>
      </c>
      <c r="AO57" s="11">
        <f>IF('KWh (Cumulative) LI'!AO57=0,0,((('KWh (Monthly) ENTRY LI'!AO57*0.5)+'KWh (Cumulative) LI'!AN57-'Rebasing adj LI'!AO47)*AO114)*AO$19*AO$126)</f>
        <v>5931.2998799945035</v>
      </c>
      <c r="AP57" s="11">
        <f>IF('KWh (Cumulative) LI'!AP57=0,0,((('KWh (Monthly) ENTRY LI'!AP57*0.5)+'KWh (Cumulative) LI'!AO57-'Rebasing adj LI'!AP47)*AP114)*AP$19*AP$126)</f>
        <v>5903.3369631929636</v>
      </c>
      <c r="AQ57" s="11">
        <f>IF('KWh (Cumulative) LI'!AQ57=0,0,((('KWh (Monthly) ENTRY LI'!AQ57*0.5)+'KWh (Cumulative) LI'!AP57-'Rebasing adj LI'!AQ47)*AQ114)*AQ$19*AQ$126)</f>
        <v>7450.6456687404361</v>
      </c>
      <c r="AR57" s="11">
        <f>IF('KWh (Cumulative) LI'!AR57=0,0,((('KWh (Monthly) ENTRY LI'!AR57*0.5)+'KWh (Cumulative) LI'!AQ57-'Rebasing adj LI'!AR47)*AR114)*AR$19*AR$126)</f>
        <v>12201.222865790964</v>
      </c>
      <c r="AS57" s="11">
        <f>IF('KWh (Cumulative) LI'!AS57=0,0,((('KWh (Monthly) ENTRY LI'!AS57*0.5)+'KWh (Cumulative) LI'!AR57-'Rebasing adj LI'!AS47)*AS114)*AS$19*AS$126)</f>
        <v>15262.051432864813</v>
      </c>
      <c r="AT57" s="11">
        <f>IF('KWh (Cumulative) LI'!AT57=0,0,((('KWh (Monthly) ENTRY LI'!AT57*0.5)+'KWh (Cumulative) LI'!AS57-'Rebasing adj LI'!AT47)*AT114)*AT$19*AT$126)</f>
        <v>12284.363667567561</v>
      </c>
      <c r="AU57" s="11">
        <f>IF('KWh (Cumulative) LI'!AU57=0,0,((('KWh (Monthly) ENTRY LI'!AU57*0.5)+'KWh (Cumulative) LI'!AT57-'Rebasing adj LI'!AU47)*AU114)*AU$19*AU$126)</f>
        <v>13023.785595952639</v>
      </c>
      <c r="AV57" s="11">
        <f>IF('KWh (Cumulative) LI'!AV57=0,0,((('KWh (Monthly) ENTRY LI'!AV57*0.5)+'KWh (Cumulative) LI'!AU57-'Rebasing adj LI'!AV47)*AV114)*AV$19*AV$126)</f>
        <v>7253.1837678710208</v>
      </c>
      <c r="AW57" s="11">
        <f>IF('KWh (Cumulative) LI'!AW57=0,0,((('KWh (Monthly) ENTRY LI'!AW57*0.5)+'KWh (Cumulative) LI'!AV57-'Rebasing adj LI'!AW47)*AW114)*AW$19*AW$126)</f>
        <v>5971.1431724639388</v>
      </c>
      <c r="AX57" s="11">
        <f>IF('KWh (Cumulative) LI'!AX57=0,0,((('KWh (Monthly) ENTRY LI'!AX57*0.5)+'KWh (Cumulative) LI'!AW57-'Rebasing adj LI'!AX47)*AX114)*AX$19*AX$126)</f>
        <v>6264.574005925273</v>
      </c>
      <c r="AY57" s="11">
        <f>IF('KWh (Cumulative) LI'!AY57=0,0,((('KWh (Monthly) ENTRY LI'!AY57*0.5)+'KWh (Cumulative) LI'!AX57-'Rebasing adj LI'!AY47)*AY114)*AY$19*AY$126)</f>
        <v>6698.8395469784828</v>
      </c>
      <c r="AZ57" s="11">
        <f>IF('KWh (Cumulative) LI'!AZ57=0,0,((('KWh (Monthly) ENTRY LI'!AZ57*0.5)+'KWh (Cumulative) LI'!AY57-'Rebasing adj LI'!AZ47)*AZ114)*AZ$19*AZ$126)</f>
        <v>5310.3815679542295</v>
      </c>
      <c r="BA57" s="11">
        <f>IF('KWh (Cumulative) LI'!BA57=0,0,((('KWh (Monthly) ENTRY LI'!BA57*0.5)+'KWh (Cumulative) LI'!AZ57-'Rebasing adj LI'!BA47)*BA114)*BA$19*BA$126)</f>
        <v>5931.2998799945035</v>
      </c>
      <c r="BB57" s="11">
        <f>IF('KWh (Cumulative) LI'!BB57=0,0,((('KWh (Monthly) ENTRY LI'!BB57*0.5)+'KWh (Cumulative) LI'!BA57-'Rebasing adj LI'!BB47)*BB114)*BB$19*BB$126)</f>
        <v>0</v>
      </c>
      <c r="BC57" s="11">
        <f>IF('KWh (Cumulative) LI'!BC57=0,0,((('KWh (Monthly) ENTRY LI'!BC57*0.5)+'KWh (Cumulative) LI'!BB57-'Rebasing adj LI'!BC47)*BC114)*BC$19*BC$126)</f>
        <v>0</v>
      </c>
      <c r="BD57" s="11">
        <f>IF('KWh (Cumulative) LI'!BD57=0,0,((('KWh (Monthly) ENTRY LI'!BD57*0.5)+'KWh (Cumulative) LI'!BC57-'Rebasing adj LI'!BD47)*BD114)*BD$19*BD$126)</f>
        <v>0</v>
      </c>
      <c r="BE57" s="11">
        <f>IF('KWh (Cumulative) LI'!BE57=0,0,((('KWh (Monthly) ENTRY LI'!BE57*0.5)+'KWh (Cumulative) LI'!BD57-'Rebasing adj LI'!BE47)*BE114)*BE$19*BE$126)</f>
        <v>0</v>
      </c>
      <c r="BF57" s="11">
        <f>IF('KWh (Cumulative) LI'!BF57=0,0,((('KWh (Monthly) ENTRY LI'!BF57*0.5)+'KWh (Cumulative) LI'!BE57-'Rebasing adj LI'!BF47)*BF114)*BF$19*BF$126)</f>
        <v>0</v>
      </c>
      <c r="BG57" s="11">
        <f>IF('KWh (Cumulative) LI'!BG57=0,0,((('KWh (Monthly) ENTRY LI'!BG57*0.5)+'KWh (Cumulative) LI'!BF57-'Rebasing adj LI'!BG47)*BG114)*BG$19*BG$126)</f>
        <v>0</v>
      </c>
      <c r="BH57" s="11">
        <f>IF('KWh (Cumulative) LI'!BH57=0,0,((('KWh (Monthly) ENTRY LI'!BH57*0.5)+'KWh (Cumulative) LI'!BG57-'Rebasing adj LI'!BH47)*BH114)*BH$19*BH$126)</f>
        <v>0</v>
      </c>
      <c r="BI57" s="11">
        <f>IF('KWh (Cumulative) LI'!BI57=0,0,((('KWh (Monthly) ENTRY LI'!BI57*0.5)+'KWh (Cumulative) LI'!BH57-'Rebasing adj LI'!BI47)*BI114)*BI$19*BI$126)</f>
        <v>0</v>
      </c>
      <c r="BJ57" s="11">
        <f>IF('KWh (Cumulative) LI'!BJ57=0,0,((('KWh (Monthly) ENTRY LI'!BJ57*0.5)+'KWh (Cumulative) LI'!BI57-'Rebasing adj LI'!BJ47)*BJ114)*BJ$19*BJ$126)</f>
        <v>0</v>
      </c>
      <c r="BK57" s="11">
        <f>IF('KWh (Cumulative) LI'!BK57=0,0,((('KWh (Monthly) ENTRY LI'!BK57*0.5)+'KWh (Cumulative) LI'!BJ57-'Rebasing adj LI'!BK47)*BK114)*BK$19*BK$126)</f>
        <v>0</v>
      </c>
      <c r="BL57" s="11">
        <f>IF('KWh (Cumulative) LI'!BL57=0,0,((('KWh (Monthly) ENTRY LI'!BL57*0.5)+'KWh (Cumulative) LI'!BK57-'Rebasing adj LI'!BL47)*BL114)*BL$19*BL$126)</f>
        <v>0</v>
      </c>
      <c r="BM57" s="11">
        <f>IF('KWh (Cumulative) LI'!BM57=0,0,((('KWh (Monthly) ENTRY LI'!BM57*0.5)+'KWh (Cumulative) LI'!BL57-'Rebasing adj LI'!BM47)*BM114)*BM$19*BM$126)</f>
        <v>0</v>
      </c>
      <c r="BN57" s="11">
        <f>IF('KWh (Cumulative) LI'!BN57=0,0,((('KWh (Monthly) ENTRY LI'!BN57*0.5)+'KWh (Cumulative) LI'!BM57-'Rebasing adj LI'!BN47)*BN114)*BN$19*BN$126)</f>
        <v>0</v>
      </c>
      <c r="BO57" s="11">
        <f>IF('KWh (Cumulative) LI'!BO57=0,0,((('KWh (Monthly) ENTRY LI'!BO57*0.5)+'KWh (Cumulative) LI'!BN57-'Rebasing adj LI'!BO47)*BO114)*BO$19*BO$126)</f>
        <v>0</v>
      </c>
      <c r="BP57" s="11">
        <f>IF('KWh (Cumulative) LI'!BP57=0,0,((('KWh (Monthly) ENTRY LI'!BP57*0.5)+'KWh (Cumulative) LI'!BO57-'Rebasing adj LI'!BP47)*BP114)*BP$19*BP$126)</f>
        <v>0</v>
      </c>
      <c r="BQ57" s="11">
        <f>IF('KWh (Cumulative) LI'!BQ57=0,0,((('KWh (Monthly) ENTRY LI'!BQ57*0.5)+'KWh (Cumulative) LI'!BP57-'Rebasing adj LI'!BQ47)*BQ114)*BQ$19*BQ$126)</f>
        <v>0</v>
      </c>
      <c r="BR57" s="11">
        <f>IF('KWh (Cumulative) LI'!BR57=0,0,((('KWh (Monthly) ENTRY LI'!BR57*0.5)+'KWh (Cumulative) LI'!BQ57-'Rebasing adj LI'!BR47)*BR114)*BR$19*BR$126)</f>
        <v>0</v>
      </c>
      <c r="BS57" s="11">
        <f>IF('KWh (Cumulative) LI'!BS57=0,0,((('KWh (Monthly) ENTRY LI'!BS57*0.5)+'KWh (Cumulative) LI'!BR57-'Rebasing adj LI'!BS47)*BS114)*BS$19*BS$126)</f>
        <v>0</v>
      </c>
      <c r="BT57" s="11">
        <f>IF('KWh (Cumulative) LI'!BT57=0,0,((('KWh (Monthly) ENTRY LI'!BT57*0.5)+'KWh (Cumulative) LI'!BS57-'Rebasing adj LI'!BT47)*BT114)*BT$19*BT$126)</f>
        <v>0</v>
      </c>
      <c r="BU57" s="11">
        <f>IF('KWh (Cumulative) LI'!BU57=0,0,((('KWh (Monthly) ENTRY LI'!BU57*0.5)+'KWh (Cumulative) LI'!BT57-'Rebasing adj LI'!BU47)*BU114)*BU$19*BU$126)</f>
        <v>0</v>
      </c>
      <c r="BV57" s="11">
        <f>IF('KWh (Cumulative) LI'!BV57=0,0,((('KWh (Monthly) ENTRY LI'!BV57*0.5)+'KWh (Cumulative) LI'!BU57-'Rebasing adj LI'!BV47)*BV114)*BV$19*BV$126)</f>
        <v>0</v>
      </c>
      <c r="BW57" s="11">
        <f>IF('KWh (Cumulative) LI'!BW57=0,0,((('KWh (Monthly) ENTRY LI'!BW57*0.5)+'KWh (Cumulative) LI'!BV57-'Rebasing adj LI'!BW47)*BW114)*BW$19*BW$126)</f>
        <v>0</v>
      </c>
      <c r="BX57" s="11">
        <f>IF('KWh (Cumulative) LI'!BX57=0,0,((('KWh (Monthly) ENTRY LI'!BX57*0.5)+'KWh (Cumulative) LI'!BW57-'Rebasing adj LI'!BX47)*BX114)*BX$19*BX$126)</f>
        <v>0</v>
      </c>
      <c r="BY57" s="11">
        <f>IF('KWh (Cumulative) LI'!BY57=0,0,((('KWh (Monthly) ENTRY LI'!BY57*0.5)+'KWh (Cumulative) LI'!BX57-'Rebasing adj LI'!BY47)*BY114)*BY$19*BY$126)</f>
        <v>0</v>
      </c>
      <c r="BZ57" s="11">
        <f>IF('KWh (Cumulative) LI'!BZ57=0,0,((('KWh (Monthly) ENTRY LI'!BZ57*0.5)+'KWh (Cumulative) LI'!BY57-'Rebasing adj LI'!BZ47)*BZ114)*BZ$19*BZ$126)</f>
        <v>0</v>
      </c>
      <c r="CA57" s="11">
        <f>IF('KWh (Cumulative) LI'!CA57=0,0,((('KWh (Monthly) ENTRY LI'!CA57*0.5)+'KWh (Cumulative) LI'!BZ57-'Rebasing adj LI'!CA47)*CA114)*CA$19*CA$126)</f>
        <v>0</v>
      </c>
      <c r="CB57" s="11">
        <f>IF('KWh (Cumulative) LI'!CB57=0,0,((('KWh (Monthly) ENTRY LI'!CB57*0.5)+'KWh (Cumulative) LI'!CA57-'Rebasing adj LI'!CB47)*CB114)*CB$19*CB$126)</f>
        <v>0</v>
      </c>
      <c r="CC57" s="11">
        <f>IF('KWh (Cumulative) LI'!CC57=0,0,((('KWh (Monthly) ENTRY LI'!CC57*0.5)+'KWh (Cumulative) LI'!CB57-'Rebasing adj LI'!CC47)*CC114)*CC$19*CC$126)</f>
        <v>0</v>
      </c>
      <c r="CD57" s="11">
        <f>IF('KWh (Cumulative) LI'!CD57=0,0,((('KWh (Monthly) ENTRY LI'!CD57*0.5)+'KWh (Cumulative) LI'!CC57-'Rebasing adj LI'!CD47)*CD114)*CD$19*CD$126)</f>
        <v>0</v>
      </c>
      <c r="CE57" s="11">
        <f>IF('KWh (Cumulative) LI'!CE57=0,0,((('KWh (Monthly) ENTRY LI'!CE57*0.5)+'KWh (Cumulative) LI'!CD57-'Rebasing adj LI'!CE47)*CE114)*CE$19*CE$126)</f>
        <v>0</v>
      </c>
      <c r="CF57" s="11">
        <f>IF('KWh (Cumulative) LI'!CF57=0,0,((('KWh (Monthly) ENTRY LI'!CF57*0.5)+'KWh (Cumulative) LI'!CE57-'Rebasing adj LI'!CF47)*CF114)*CF$19*CF$126)</f>
        <v>0</v>
      </c>
      <c r="CG57" s="11">
        <f>IF('KWh (Cumulative) LI'!CG57=0,0,((('KWh (Monthly) ENTRY LI'!CG57*0.5)+'KWh (Cumulative) LI'!CF57-'Rebasing adj LI'!CG47)*CG114)*CG$19*CG$126)</f>
        <v>0</v>
      </c>
      <c r="CH57" s="11">
        <f>IF('KWh (Cumulative) LI'!CH57=0,0,((('KWh (Monthly) ENTRY LI'!CH57*0.5)+'KWh (Cumulative) LI'!CG57-'Rebasing adj LI'!CH47)*CH114)*CH$19*CH$126)</f>
        <v>0</v>
      </c>
      <c r="CI57" s="11">
        <f>IF('KWh (Cumulative) LI'!CI57=0,0,((('KWh (Monthly) ENTRY LI'!CI57*0.5)+'KWh (Cumulative) LI'!CH57-'Rebasing adj LI'!CI47)*CI114)*CI$19*CI$126)</f>
        <v>0</v>
      </c>
      <c r="CJ57" s="11">
        <f>IF('KWh (Cumulative) LI'!CJ57=0,0,((('KWh (Monthly) ENTRY LI'!CJ57*0.5)+'KWh (Cumulative) LI'!CI57-'Rebasing adj LI'!CJ47)*CJ114)*CJ$19*CJ$126)</f>
        <v>0</v>
      </c>
    </row>
    <row r="58" spans="1:88" x14ac:dyDescent="0.25">
      <c r="A58" s="241"/>
      <c r="B58" s="37" t="s">
        <v>4</v>
      </c>
      <c r="C58" s="11">
        <f>IF('KWh (Cumulative) LI'!C58=0,0,((('KWh (Monthly) ENTRY LI'!C58*0.5)-'Rebasing adj LI'!C48)*C115)*C$19*C$126)</f>
        <v>0</v>
      </c>
      <c r="D58" s="11">
        <f>IF('KWh (Cumulative) LI'!D58=0,0,((('KWh (Monthly) ENTRY LI'!D58*0.5)+'KWh (Cumulative) LI'!C58-'Rebasing adj LI'!D48)*D115)*D$19*D$126)</f>
        <v>0</v>
      </c>
      <c r="E58" s="11">
        <f>IF('KWh (Cumulative) LI'!E58=0,0,((('KWh (Monthly) ENTRY LI'!E58*0.5)+'KWh (Cumulative) LI'!D58-'Rebasing adj LI'!E48)*E115)*E$19*E$126)</f>
        <v>0</v>
      </c>
      <c r="F58" s="11">
        <f>IF('KWh (Cumulative) LI'!F58=0,0,((('KWh (Monthly) ENTRY LI'!F58*0.5)+'KWh (Cumulative) LI'!E58-'Rebasing adj LI'!F48)*F115)*F$19*F$126)</f>
        <v>0</v>
      </c>
      <c r="G58" s="11">
        <f>IF('KWh (Cumulative) LI'!G58=0,0,((('KWh (Monthly) ENTRY LI'!G58*0.5)+'KWh (Cumulative) LI'!F58-'Rebasing adj LI'!G48)*G115)*G$19*G$126)</f>
        <v>0</v>
      </c>
      <c r="H58" s="11">
        <f>IF('KWh (Cumulative) LI'!H58=0,0,((('KWh (Monthly) ENTRY LI'!H58*0.5)+'KWh (Cumulative) LI'!G58-'Rebasing adj LI'!H48)*H115)*H$19*H$126)</f>
        <v>0</v>
      </c>
      <c r="I58" s="11">
        <f>IF('KWh (Cumulative) LI'!I58=0,0,((('KWh (Monthly) ENTRY LI'!I58*0.5)+'KWh (Cumulative) LI'!H58-'Rebasing adj LI'!I48)*I115)*I$19*I$126)</f>
        <v>0</v>
      </c>
      <c r="J58" s="11">
        <f>IF('KWh (Cumulative) LI'!J58=0,0,((('KWh (Monthly) ENTRY LI'!J58*0.5)+'KWh (Cumulative) LI'!I58-'Rebasing adj LI'!J48)*J115)*J$19*J$126)</f>
        <v>0</v>
      </c>
      <c r="K58" s="11">
        <f>IF('KWh (Cumulative) LI'!K58=0,0,((('KWh (Monthly) ENTRY LI'!K58*0.5)+'KWh (Cumulative) LI'!J58-'Rebasing adj LI'!K48)*K115)*K$19*K$126)</f>
        <v>0</v>
      </c>
      <c r="L58" s="11">
        <f>IF('KWh (Cumulative) LI'!L58=0,0,((('KWh (Monthly) ENTRY LI'!L58*0.5)+'KWh (Cumulative) LI'!K58-'Rebasing adj LI'!L48)*L115)*L$19*L$126)</f>
        <v>0</v>
      </c>
      <c r="M58" s="11">
        <f>IF('KWh (Cumulative) LI'!M58=0,0,((('KWh (Monthly) ENTRY LI'!M58*0.5)+'KWh (Cumulative) LI'!L58-'Rebasing adj LI'!M48)*M115)*M$19*M$126)</f>
        <v>0</v>
      </c>
      <c r="N58" s="11">
        <f>IF('KWh (Cumulative) LI'!N58=0,0,((('KWh (Monthly) ENTRY LI'!N58*0.5)+'KWh (Cumulative) LI'!M58-'Rebasing adj LI'!N48)*N115)*N$19*N$126)</f>
        <v>0</v>
      </c>
      <c r="O58" s="11">
        <f>IF('KWh (Cumulative) LI'!O58=0,0,((('KWh (Monthly) ENTRY LI'!O58*0.5)+'KWh (Cumulative) LI'!N58-'Rebasing adj LI'!O48)*O115)*O$19*O$126)</f>
        <v>0</v>
      </c>
      <c r="P58" s="11">
        <f>IF('KWh (Cumulative) LI'!P58=0,0,((('KWh (Monthly) ENTRY LI'!P58*0.5)+'KWh (Cumulative) LI'!O58-'Rebasing adj LI'!P48)*P115)*P$19*P$126)</f>
        <v>0</v>
      </c>
      <c r="Q58" s="11">
        <f>IF('KWh (Cumulative) LI'!Q58=0,0,((('KWh (Monthly) ENTRY LI'!Q58*0.5)+'KWh (Cumulative) LI'!P58-'Rebasing adj LI'!Q48)*Q115)*Q$19*Q$126)</f>
        <v>0</v>
      </c>
      <c r="R58" s="11">
        <f>IF('KWh (Cumulative) LI'!R58=0,0,((('KWh (Monthly) ENTRY LI'!R58*0.5)+'KWh (Cumulative) LI'!Q58-'Rebasing adj LI'!R48)*R115)*R$19*R$126)</f>
        <v>0</v>
      </c>
      <c r="S58" s="11">
        <f>IF('KWh (Cumulative) LI'!S58=0,0,((('KWh (Monthly) ENTRY LI'!S58*0.5)+'KWh (Cumulative) LI'!R58-'Rebasing adj LI'!S48)*S115)*S$19*S$126)</f>
        <v>0</v>
      </c>
      <c r="T58" s="11">
        <f>IF('KWh (Cumulative) LI'!T58=0,0,((('KWh (Monthly) ENTRY LI'!T58*0.5)+'KWh (Cumulative) LI'!S58-'Rebasing adj LI'!T48)*T115)*T$19*T$126)</f>
        <v>0</v>
      </c>
      <c r="U58" s="11">
        <f>IF('KWh (Cumulative) LI'!U58=0,0,((('KWh (Monthly) ENTRY LI'!U58*0.5)+'KWh (Cumulative) LI'!T58-'Rebasing adj LI'!U48)*U115)*U$19*U$126)</f>
        <v>0</v>
      </c>
      <c r="V58" s="11">
        <f>IF('KWh (Cumulative) LI'!V58=0,0,((('KWh (Monthly) ENTRY LI'!V58*0.5)+'KWh (Cumulative) LI'!U58-'Rebasing adj LI'!V48)*V115)*V$19*V$126)</f>
        <v>0</v>
      </c>
      <c r="W58" s="11">
        <f>IF('KWh (Cumulative) LI'!W58=0,0,((('KWh (Monthly) ENTRY LI'!W58*0.5)+'KWh (Cumulative) LI'!V58-'Rebasing adj LI'!W48)*W115)*W$19*W$126)</f>
        <v>0</v>
      </c>
      <c r="X58" s="11">
        <f>IF('KWh (Cumulative) LI'!X58=0,0,((('KWh (Monthly) ENTRY LI'!X58*0.5)+'KWh (Cumulative) LI'!W58-'Rebasing adj LI'!X48)*X115)*X$19*X$126)</f>
        <v>0</v>
      </c>
      <c r="Y58" s="11">
        <f>IF('KWh (Cumulative) LI'!Y58=0,0,((('KWh (Monthly) ENTRY LI'!Y58*0.5)+'KWh (Cumulative) LI'!X58-'Rebasing adj LI'!Y48)*Y115)*Y$19*Y$126)</f>
        <v>0.87854349955695188</v>
      </c>
      <c r="Z58" s="11">
        <f>IF('KWh (Cumulative) LI'!Z58=0,0,((('KWh (Monthly) ENTRY LI'!Z58*0.5)+'KWh (Cumulative) LI'!Y58-'Rebasing adj LI'!Z48)*Z115)*Z$19*Z$126)</f>
        <v>6.5466238076163545</v>
      </c>
      <c r="AA58" s="11">
        <f>IF('KWh (Cumulative) LI'!AA58=0,0,((('KWh (Monthly) ENTRY LI'!AA58*0.5)+'KWh (Cumulative) LI'!Z58-'Rebasing adj LI'!AA48)*AA115)*AA$19*AA$126)</f>
        <v>11.509486357248823</v>
      </c>
      <c r="AB58" s="11">
        <f>IF('KWh (Cumulative) LI'!AB58=0,0,((('KWh (Monthly) ENTRY LI'!AB58*0.5)+'KWh (Cumulative) LI'!AA58-'Rebasing adj LI'!AB48)*AB115)*AB$19*AB$126)</f>
        <v>15.651840917064215</v>
      </c>
      <c r="AC58" s="11">
        <f>IF('KWh (Cumulative) LI'!AC58=0,0,((('KWh (Monthly) ENTRY LI'!AC58*0.5)+'KWh (Cumulative) LI'!AB58-'Rebasing adj LI'!AC48)*AC115)*AC$19*AC$126)</f>
        <v>22.728969800992438</v>
      </c>
      <c r="AD58" s="112">
        <f>IF('KWh (Cumulative) LI'!AD58=0,0,((('KWh (Monthly) ENTRY LI'!AD58*0.5)+'KWh (Cumulative) LI'!AC58-'Rebasing adj LI'!AD48)*AD115)*AD$19*AD$126)</f>
        <v>21.414950093732394</v>
      </c>
      <c r="AE58" s="11">
        <f>IF('KWh (Cumulative) LI'!AE58=0,0,((('KWh (Monthly) ENTRY LI'!AE58*0.5)+'KWh (Cumulative) LI'!AD58-'Rebasing adj LI'!AE48)*AE115)*AE$19*AE$126)</f>
        <v>29.178023939744076</v>
      </c>
      <c r="AF58" s="11">
        <f>IF('KWh (Cumulative) LI'!AF58=0,0,((('KWh (Monthly) ENTRY LI'!AF58*0.5)+'KWh (Cumulative) LI'!AE58-'Rebasing adj LI'!AF48)*AF115)*AF$19*AF$126)</f>
        <v>92.91167000588942</v>
      </c>
      <c r="AG58" s="11">
        <f>IF('KWh (Cumulative) LI'!AG58=0,0,((('KWh (Monthly) ENTRY LI'!AG58*0.5)+'KWh (Cumulative) LI'!AF58-'Rebasing adj LI'!AG48)*AG115)*AG$19*AG$126)</f>
        <v>138.88942440379338</v>
      </c>
      <c r="AH58" s="11">
        <f>IF('KWh (Cumulative) LI'!AH58=0,0,((('KWh (Monthly) ENTRY LI'!AH58*0.5)+'KWh (Cumulative) LI'!AG58-'Rebasing adj LI'!AH48)*AH115)*AH$19*AH$126)</f>
        <v>157.14696329769276</v>
      </c>
      <c r="AI58" s="11">
        <f>IF('KWh (Cumulative) LI'!AI58=0,0,((('KWh (Monthly) ENTRY LI'!AI58*0.5)+'KWh (Cumulative) LI'!AH58-'Rebasing adj LI'!AI48)*AI115)*AI$19*AI$126)</f>
        <v>166.52257675112509</v>
      </c>
      <c r="AJ58" s="11">
        <f>IF('KWh (Cumulative) LI'!AJ58=0,0,((('KWh (Monthly) ENTRY LI'!AJ58*0.5)+'KWh (Cumulative) LI'!AI58-'Rebasing adj LI'!AJ48)*AJ115)*AJ$19*AJ$126)</f>
        <v>86.586502258564721</v>
      </c>
      <c r="AK58" s="11">
        <f>IF('KWh (Cumulative) LI'!AK58=0,0,((('KWh (Monthly) ENTRY LI'!AK58*0.5)+'KWh (Cumulative) LI'!AJ58-'Rebasing adj LI'!AK48)*AK115)*AK$19*AK$126)</f>
        <v>87.040855311130699</v>
      </c>
      <c r="AL58" s="11">
        <f>IF('KWh (Cumulative) LI'!AL58=0,0,((('KWh (Monthly) ENTRY LI'!AL58*0.5)+'KWh (Cumulative) LI'!AK58-'Rebasing adj LI'!AL48)*AL115)*AL$19*AL$126)</f>
        <v>95.969287442260608</v>
      </c>
      <c r="AM58" s="11">
        <f>IF('KWh (Cumulative) LI'!AM58=0,0,((('KWh (Monthly) ENTRY LI'!AM58*0.5)+'KWh (Cumulative) LI'!AL58-'Rebasing adj LI'!AM48)*AM115)*AM$19*AM$126)</f>
        <v>106.64325084568407</v>
      </c>
      <c r="AN58" s="11">
        <f>IF('KWh (Cumulative) LI'!AN58=0,0,((('KWh (Monthly) ENTRY LI'!AN58*0.5)+'KWh (Cumulative) LI'!AM58-'Rebasing adj LI'!AN48)*AN115)*AN$19*AN$126)</f>
        <v>116.95200468446922</v>
      </c>
      <c r="AO58" s="11">
        <f>IF('KWh (Cumulative) LI'!AO58=0,0,((('KWh (Monthly) ENTRY LI'!AO58*0.5)+'KWh (Cumulative) LI'!AN58-'Rebasing adj LI'!AO48)*AO115)*AO$19*AO$126)</f>
        <v>147.22250088508369</v>
      </c>
      <c r="AP58" s="11">
        <f>IF('KWh (Cumulative) LI'!AP58=0,0,((('KWh (Monthly) ENTRY LI'!AP58*0.5)+'KWh (Cumulative) LI'!AO58-'Rebasing adj LI'!AP48)*AP115)*AP$19*AP$126)</f>
        <v>139.00498113331543</v>
      </c>
      <c r="AQ58" s="11">
        <f>IF('KWh (Cumulative) LI'!AQ58=0,0,((('KWh (Monthly) ENTRY LI'!AQ58*0.5)+'KWh (Cumulative) LI'!AP58-'Rebasing adj LI'!AQ48)*AQ115)*AQ$19*AQ$126)</f>
        <v>152.35603014186091</v>
      </c>
      <c r="AR58" s="11">
        <f>IF('KWh (Cumulative) LI'!AR58=0,0,((('KWh (Monthly) ENTRY LI'!AR58*0.5)+'KWh (Cumulative) LI'!AQ58-'Rebasing adj LI'!AR48)*AR115)*AR$19*AR$126)</f>
        <v>298.8689235367911</v>
      </c>
      <c r="AS58" s="11">
        <f>IF('KWh (Cumulative) LI'!AS58=0,0,((('KWh (Monthly) ENTRY LI'!AS58*0.5)+'KWh (Cumulative) LI'!AR58-'Rebasing adj LI'!AS48)*AS115)*AS$19*AS$126)</f>
        <v>301.32471363222942</v>
      </c>
      <c r="AT58" s="11">
        <f>IF('KWh (Cumulative) LI'!AT58=0,0,((('KWh (Monthly) ENTRY LI'!AT58*0.5)+'KWh (Cumulative) LI'!AS58-'Rebasing adj LI'!AT48)*AT115)*AT$19*AT$126)</f>
        <v>303.06462127250109</v>
      </c>
      <c r="AU58" s="11">
        <f>IF('KWh (Cumulative) LI'!AU58=0,0,((('KWh (Monthly) ENTRY LI'!AU58*0.5)+'KWh (Cumulative) LI'!AT58-'Rebasing adj LI'!AU48)*AU115)*AU$19*AU$126)</f>
        <v>298.24609598866891</v>
      </c>
      <c r="AV58" s="11">
        <f>IF('KWh (Cumulative) LI'!AV58=0,0,((('KWh (Monthly) ENTRY LI'!AV58*0.5)+'KWh (Cumulative) LI'!AU58-'Rebasing adj LI'!AV48)*AV115)*AV$19*AV$126)</f>
        <v>148.49310802134937</v>
      </c>
      <c r="AW58" s="11">
        <f>IF('KWh (Cumulative) LI'!AW58=0,0,((('KWh (Monthly) ENTRY LI'!AW58*0.5)+'KWh (Cumulative) LI'!AV58-'Rebasing adj LI'!AW48)*AW115)*AW$19*AW$126)</f>
        <v>145.19470354215326</v>
      </c>
      <c r="AX58" s="11">
        <f>IF('KWh (Cumulative) LI'!AX58=0,0,((('KWh (Monthly) ENTRY LI'!AX58*0.5)+'KWh (Cumulative) LI'!AW58-'Rebasing adj LI'!AX48)*AX115)*AX$19*AX$126)</f>
        <v>143.4123401843195</v>
      </c>
      <c r="AY58" s="11">
        <f>IF('KWh (Cumulative) LI'!AY58=0,0,((('KWh (Monthly) ENTRY LI'!AY58*0.5)+'KWh (Cumulative) LI'!AX58-'Rebasing adj LI'!AY48)*AY115)*AY$19*AY$126)</f>
        <v>137.61708773107392</v>
      </c>
      <c r="AZ58" s="11">
        <f>IF('KWh (Cumulative) LI'!AZ58=0,0,((('KWh (Monthly) ENTRY LI'!AZ58*0.5)+'KWh (Cumulative) LI'!AY58-'Rebasing adj LI'!AZ48)*AZ115)*AZ$19*AZ$126)</f>
        <v>129.16001823189026</v>
      </c>
      <c r="BA58" s="11">
        <f>IF('KWh (Cumulative) LI'!BA58=0,0,((('KWh (Monthly) ENTRY LI'!BA58*0.5)+'KWh (Cumulative) LI'!AZ58-'Rebasing adj LI'!BA48)*BA115)*BA$19*BA$126)</f>
        <v>147.22250088508369</v>
      </c>
      <c r="BB58" s="11">
        <f>IF('KWh (Cumulative) LI'!BB58=0,0,((('KWh (Monthly) ENTRY LI'!BB58*0.5)+'KWh (Cumulative) LI'!BA58-'Rebasing adj LI'!BB48)*BB115)*BB$19*BB$126)</f>
        <v>0</v>
      </c>
      <c r="BC58" s="11">
        <f>IF('KWh (Cumulative) LI'!BC58=0,0,((('KWh (Monthly) ENTRY LI'!BC58*0.5)+'KWh (Cumulative) LI'!BB58-'Rebasing adj LI'!BC48)*BC115)*BC$19*BC$126)</f>
        <v>0</v>
      </c>
      <c r="BD58" s="11">
        <f>IF('KWh (Cumulative) LI'!BD58=0,0,((('KWh (Monthly) ENTRY LI'!BD58*0.5)+'KWh (Cumulative) LI'!BC58-'Rebasing adj LI'!BD48)*BD115)*BD$19*BD$126)</f>
        <v>0</v>
      </c>
      <c r="BE58" s="11">
        <f>IF('KWh (Cumulative) LI'!BE58=0,0,((('KWh (Monthly) ENTRY LI'!BE58*0.5)+'KWh (Cumulative) LI'!BD58-'Rebasing adj LI'!BE48)*BE115)*BE$19*BE$126)</f>
        <v>0</v>
      </c>
      <c r="BF58" s="11">
        <f>IF('KWh (Cumulative) LI'!BF58=0,0,((('KWh (Monthly) ENTRY LI'!BF58*0.5)+'KWh (Cumulative) LI'!BE58-'Rebasing adj LI'!BF48)*BF115)*BF$19*BF$126)</f>
        <v>0</v>
      </c>
      <c r="BG58" s="11">
        <f>IF('KWh (Cumulative) LI'!BG58=0,0,((('KWh (Monthly) ENTRY LI'!BG58*0.5)+'KWh (Cumulative) LI'!BF58-'Rebasing adj LI'!BG48)*BG115)*BG$19*BG$126)</f>
        <v>0</v>
      </c>
      <c r="BH58" s="11">
        <f>IF('KWh (Cumulative) LI'!BH58=0,0,((('KWh (Monthly) ENTRY LI'!BH58*0.5)+'KWh (Cumulative) LI'!BG58-'Rebasing adj LI'!BH48)*BH115)*BH$19*BH$126)</f>
        <v>0</v>
      </c>
      <c r="BI58" s="11">
        <f>IF('KWh (Cumulative) LI'!BI58=0,0,((('KWh (Monthly) ENTRY LI'!BI58*0.5)+'KWh (Cumulative) LI'!BH58-'Rebasing adj LI'!BI48)*BI115)*BI$19*BI$126)</f>
        <v>0</v>
      </c>
      <c r="BJ58" s="11">
        <f>IF('KWh (Cumulative) LI'!BJ58=0,0,((('KWh (Monthly) ENTRY LI'!BJ58*0.5)+'KWh (Cumulative) LI'!BI58-'Rebasing adj LI'!BJ48)*BJ115)*BJ$19*BJ$126)</f>
        <v>0</v>
      </c>
      <c r="BK58" s="11">
        <f>IF('KWh (Cumulative) LI'!BK58=0,0,((('KWh (Monthly) ENTRY LI'!BK58*0.5)+'KWh (Cumulative) LI'!BJ58-'Rebasing adj LI'!BK48)*BK115)*BK$19*BK$126)</f>
        <v>0</v>
      </c>
      <c r="BL58" s="11">
        <f>IF('KWh (Cumulative) LI'!BL58=0,0,((('KWh (Monthly) ENTRY LI'!BL58*0.5)+'KWh (Cumulative) LI'!BK58-'Rebasing adj LI'!BL48)*BL115)*BL$19*BL$126)</f>
        <v>0</v>
      </c>
      <c r="BM58" s="11">
        <f>IF('KWh (Cumulative) LI'!BM58=0,0,((('KWh (Monthly) ENTRY LI'!BM58*0.5)+'KWh (Cumulative) LI'!BL58-'Rebasing adj LI'!BM48)*BM115)*BM$19*BM$126)</f>
        <v>0</v>
      </c>
      <c r="BN58" s="11">
        <f>IF('KWh (Cumulative) LI'!BN58=0,0,((('KWh (Monthly) ENTRY LI'!BN58*0.5)+'KWh (Cumulative) LI'!BM58-'Rebasing adj LI'!BN48)*BN115)*BN$19*BN$126)</f>
        <v>0</v>
      </c>
      <c r="BO58" s="11">
        <f>IF('KWh (Cumulative) LI'!BO58=0,0,((('KWh (Monthly) ENTRY LI'!BO58*0.5)+'KWh (Cumulative) LI'!BN58-'Rebasing adj LI'!BO48)*BO115)*BO$19*BO$126)</f>
        <v>0</v>
      </c>
      <c r="BP58" s="11">
        <f>IF('KWh (Cumulative) LI'!BP58=0,0,((('KWh (Monthly) ENTRY LI'!BP58*0.5)+'KWh (Cumulative) LI'!BO58-'Rebasing adj LI'!BP48)*BP115)*BP$19*BP$126)</f>
        <v>0</v>
      </c>
      <c r="BQ58" s="11">
        <f>IF('KWh (Cumulative) LI'!BQ58=0,0,((('KWh (Monthly) ENTRY LI'!BQ58*0.5)+'KWh (Cumulative) LI'!BP58-'Rebasing adj LI'!BQ48)*BQ115)*BQ$19*BQ$126)</f>
        <v>0</v>
      </c>
      <c r="BR58" s="11">
        <f>IF('KWh (Cumulative) LI'!BR58=0,0,((('KWh (Monthly) ENTRY LI'!BR58*0.5)+'KWh (Cumulative) LI'!BQ58-'Rebasing adj LI'!BR48)*BR115)*BR$19*BR$126)</f>
        <v>0</v>
      </c>
      <c r="BS58" s="11">
        <f>IF('KWh (Cumulative) LI'!BS58=0,0,((('KWh (Monthly) ENTRY LI'!BS58*0.5)+'KWh (Cumulative) LI'!BR58-'Rebasing adj LI'!BS48)*BS115)*BS$19*BS$126)</f>
        <v>0</v>
      </c>
      <c r="BT58" s="11">
        <f>IF('KWh (Cumulative) LI'!BT58=0,0,((('KWh (Monthly) ENTRY LI'!BT58*0.5)+'KWh (Cumulative) LI'!BS58-'Rebasing adj LI'!BT48)*BT115)*BT$19*BT$126)</f>
        <v>0</v>
      </c>
      <c r="BU58" s="11">
        <f>IF('KWh (Cumulative) LI'!BU58=0,0,((('KWh (Monthly) ENTRY LI'!BU58*0.5)+'KWh (Cumulative) LI'!BT58-'Rebasing adj LI'!BU48)*BU115)*BU$19*BU$126)</f>
        <v>0</v>
      </c>
      <c r="BV58" s="11">
        <f>IF('KWh (Cumulative) LI'!BV58=0,0,((('KWh (Monthly) ENTRY LI'!BV58*0.5)+'KWh (Cumulative) LI'!BU58-'Rebasing adj LI'!BV48)*BV115)*BV$19*BV$126)</f>
        <v>0</v>
      </c>
      <c r="BW58" s="11">
        <f>IF('KWh (Cumulative) LI'!BW58=0,0,((('KWh (Monthly) ENTRY LI'!BW58*0.5)+'KWh (Cumulative) LI'!BV58-'Rebasing adj LI'!BW48)*BW115)*BW$19*BW$126)</f>
        <v>0</v>
      </c>
      <c r="BX58" s="11">
        <f>IF('KWh (Cumulative) LI'!BX58=0,0,((('KWh (Monthly) ENTRY LI'!BX58*0.5)+'KWh (Cumulative) LI'!BW58-'Rebasing adj LI'!BX48)*BX115)*BX$19*BX$126)</f>
        <v>0</v>
      </c>
      <c r="BY58" s="11">
        <f>IF('KWh (Cumulative) LI'!BY58=0,0,((('KWh (Monthly) ENTRY LI'!BY58*0.5)+'KWh (Cumulative) LI'!BX58-'Rebasing adj LI'!BY48)*BY115)*BY$19*BY$126)</f>
        <v>0</v>
      </c>
      <c r="BZ58" s="11">
        <f>IF('KWh (Cumulative) LI'!BZ58=0,0,((('KWh (Monthly) ENTRY LI'!BZ58*0.5)+'KWh (Cumulative) LI'!BY58-'Rebasing adj LI'!BZ48)*BZ115)*BZ$19*BZ$126)</f>
        <v>0</v>
      </c>
      <c r="CA58" s="11">
        <f>IF('KWh (Cumulative) LI'!CA58=0,0,((('KWh (Monthly) ENTRY LI'!CA58*0.5)+'KWh (Cumulative) LI'!BZ58-'Rebasing adj LI'!CA48)*CA115)*CA$19*CA$126)</f>
        <v>0</v>
      </c>
      <c r="CB58" s="11">
        <f>IF('KWh (Cumulative) LI'!CB58=0,0,((('KWh (Monthly) ENTRY LI'!CB58*0.5)+'KWh (Cumulative) LI'!CA58-'Rebasing adj LI'!CB48)*CB115)*CB$19*CB$126)</f>
        <v>0</v>
      </c>
      <c r="CC58" s="11">
        <f>IF('KWh (Cumulative) LI'!CC58=0,0,((('KWh (Monthly) ENTRY LI'!CC58*0.5)+'KWh (Cumulative) LI'!CB58-'Rebasing adj LI'!CC48)*CC115)*CC$19*CC$126)</f>
        <v>0</v>
      </c>
      <c r="CD58" s="11">
        <f>IF('KWh (Cumulative) LI'!CD58=0,0,((('KWh (Monthly) ENTRY LI'!CD58*0.5)+'KWh (Cumulative) LI'!CC58-'Rebasing adj LI'!CD48)*CD115)*CD$19*CD$126)</f>
        <v>0</v>
      </c>
      <c r="CE58" s="11">
        <f>IF('KWh (Cumulative) LI'!CE58=0,0,((('KWh (Monthly) ENTRY LI'!CE58*0.5)+'KWh (Cumulative) LI'!CD58-'Rebasing adj LI'!CE48)*CE115)*CE$19*CE$126)</f>
        <v>0</v>
      </c>
      <c r="CF58" s="11">
        <f>IF('KWh (Cumulative) LI'!CF58=0,0,((('KWh (Monthly) ENTRY LI'!CF58*0.5)+'KWh (Cumulative) LI'!CE58-'Rebasing adj LI'!CF48)*CF115)*CF$19*CF$126)</f>
        <v>0</v>
      </c>
      <c r="CG58" s="11">
        <f>IF('KWh (Cumulative) LI'!CG58=0,0,((('KWh (Monthly) ENTRY LI'!CG58*0.5)+'KWh (Cumulative) LI'!CF58-'Rebasing adj LI'!CG48)*CG115)*CG$19*CG$126)</f>
        <v>0</v>
      </c>
      <c r="CH58" s="11">
        <f>IF('KWh (Cumulative) LI'!CH58=0,0,((('KWh (Monthly) ENTRY LI'!CH58*0.5)+'KWh (Cumulative) LI'!CG58-'Rebasing adj LI'!CH48)*CH115)*CH$19*CH$126)</f>
        <v>0</v>
      </c>
      <c r="CI58" s="11">
        <f>IF('KWh (Cumulative) LI'!CI58=0,0,((('KWh (Monthly) ENTRY LI'!CI58*0.5)+'KWh (Cumulative) LI'!CH58-'Rebasing adj LI'!CI48)*CI115)*CI$19*CI$126)</f>
        <v>0</v>
      </c>
      <c r="CJ58" s="11">
        <f>IF('KWh (Cumulative) LI'!CJ58=0,0,((('KWh (Monthly) ENTRY LI'!CJ58*0.5)+'KWh (Cumulative) LI'!CI58-'Rebasing adj LI'!CJ48)*CJ115)*CJ$19*CJ$126)</f>
        <v>0</v>
      </c>
    </row>
    <row r="59" spans="1:88" x14ac:dyDescent="0.25">
      <c r="A59" s="242"/>
      <c r="B59" s="37" t="s">
        <v>14</v>
      </c>
      <c r="C59" s="11">
        <f>IF('KWh (Cumulative) LI'!C59=0,0,((('KWh (Monthly) ENTRY LI'!C59*0.5)-'Rebasing adj LI'!C49)*C116)*C$19*C$126)</f>
        <v>0</v>
      </c>
      <c r="D59" s="11">
        <f>IF('KWh (Cumulative) LI'!D59=0,0,((('KWh (Monthly) ENTRY LI'!D59*0.5)+'KWh (Cumulative) LI'!C59-'Rebasing adj LI'!D49)*D116)*D$19*D$126)</f>
        <v>0</v>
      </c>
      <c r="E59" s="11">
        <f>IF('KWh (Cumulative) LI'!E59=0,0,((('KWh (Monthly) ENTRY LI'!E59*0.5)+'KWh (Cumulative) LI'!D59-'Rebasing adj LI'!E49)*E116)*E$19*E$126)</f>
        <v>0</v>
      </c>
      <c r="F59" s="11">
        <f>IF('KWh (Cumulative) LI'!F59=0,0,((('KWh (Monthly) ENTRY LI'!F59*0.5)+'KWh (Cumulative) LI'!E59-'Rebasing adj LI'!F49)*F116)*F$19*F$126)</f>
        <v>0</v>
      </c>
      <c r="G59" s="11">
        <f>IF('KWh (Cumulative) LI'!G59=0,0,((('KWh (Monthly) ENTRY LI'!G59*0.5)+'KWh (Cumulative) LI'!F59-'Rebasing adj LI'!G49)*G116)*G$19*G$126)</f>
        <v>0</v>
      </c>
      <c r="H59" s="11">
        <f>IF('KWh (Cumulative) LI'!H59=0,0,((('KWh (Monthly) ENTRY LI'!H59*0.5)+'KWh (Cumulative) LI'!G59-'Rebasing adj LI'!H49)*H116)*H$19*H$126)</f>
        <v>0</v>
      </c>
      <c r="I59" s="11">
        <f>IF('KWh (Cumulative) LI'!I59=0,0,((('KWh (Monthly) ENTRY LI'!I59*0.5)+'KWh (Cumulative) LI'!H59-'Rebasing adj LI'!I49)*I116)*I$19*I$126)</f>
        <v>0</v>
      </c>
      <c r="J59" s="11">
        <f>IF('KWh (Cumulative) LI'!J59=0,0,((('KWh (Monthly) ENTRY LI'!J59*0.5)+'KWh (Cumulative) LI'!I59-'Rebasing adj LI'!J49)*J116)*J$19*J$126)</f>
        <v>0</v>
      </c>
      <c r="K59" s="11">
        <f>IF('KWh (Cumulative) LI'!K59=0,0,((('KWh (Monthly) ENTRY LI'!K59*0.5)+'KWh (Cumulative) LI'!J59-'Rebasing adj LI'!K49)*K116)*K$19*K$126)</f>
        <v>0</v>
      </c>
      <c r="L59" s="11">
        <f>IF('KWh (Cumulative) LI'!L59=0,0,((('KWh (Monthly) ENTRY LI'!L59*0.5)+'KWh (Cumulative) LI'!K59-'Rebasing adj LI'!L49)*L116)*L$19*L$126)</f>
        <v>0</v>
      </c>
      <c r="M59" s="11">
        <f>IF('KWh (Cumulative) LI'!M59=0,0,((('KWh (Monthly) ENTRY LI'!M59*0.5)+'KWh (Cumulative) LI'!L59-'Rebasing adj LI'!M49)*M116)*M$19*M$126)</f>
        <v>0</v>
      </c>
      <c r="N59" s="11">
        <f>IF('KWh (Cumulative) LI'!N59=0,0,((('KWh (Monthly) ENTRY LI'!N59*0.5)+'KWh (Cumulative) LI'!M59-'Rebasing adj LI'!N49)*N116)*N$19*N$126)</f>
        <v>0</v>
      </c>
      <c r="O59" s="11">
        <f>IF('KWh (Cumulative) LI'!O59=0,0,((('KWh (Monthly) ENTRY LI'!O59*0.5)+'KWh (Cumulative) LI'!N59-'Rebasing adj LI'!O49)*O116)*O$19*O$126)</f>
        <v>0</v>
      </c>
      <c r="P59" s="11">
        <f>IF('KWh (Cumulative) LI'!P59=0,0,((('KWh (Monthly) ENTRY LI'!P59*0.5)+'KWh (Cumulative) LI'!O59-'Rebasing adj LI'!P49)*P116)*P$19*P$126)</f>
        <v>0</v>
      </c>
      <c r="Q59" s="11">
        <f>IF('KWh (Cumulative) LI'!Q59=0,0,((('KWh (Monthly) ENTRY LI'!Q59*0.5)+'KWh (Cumulative) LI'!P59-'Rebasing adj LI'!Q49)*Q116)*Q$19*Q$126)</f>
        <v>0</v>
      </c>
      <c r="R59" s="11">
        <f>IF('KWh (Cumulative) LI'!R59=0,0,((('KWh (Monthly) ENTRY LI'!R59*0.5)+'KWh (Cumulative) LI'!Q59-'Rebasing adj LI'!R49)*R116)*R$19*R$126)</f>
        <v>0</v>
      </c>
      <c r="S59" s="11">
        <f>IF('KWh (Cumulative) LI'!S59=0,0,((('KWh (Monthly) ENTRY LI'!S59*0.5)+'KWh (Cumulative) LI'!R59-'Rebasing adj LI'!S49)*S116)*S$19*S$126)</f>
        <v>0</v>
      </c>
      <c r="T59" s="11">
        <f>IF('KWh (Cumulative) LI'!T59=0,0,((('KWh (Monthly) ENTRY LI'!T59*0.5)+'KWh (Cumulative) LI'!S59-'Rebasing adj LI'!T49)*T116)*T$19*T$126)</f>
        <v>0</v>
      </c>
      <c r="U59" s="11">
        <f>IF('KWh (Cumulative) LI'!U59=0,0,((('KWh (Monthly) ENTRY LI'!U59*0.5)+'KWh (Cumulative) LI'!T59-'Rebasing adj LI'!U49)*U116)*U$19*U$126)</f>
        <v>0</v>
      </c>
      <c r="V59" s="11">
        <f>IF('KWh (Cumulative) LI'!V59=0,0,((('KWh (Monthly) ENTRY LI'!V59*0.5)+'KWh (Cumulative) LI'!U59-'Rebasing adj LI'!V49)*V116)*V$19*V$126)</f>
        <v>0</v>
      </c>
      <c r="W59" s="11">
        <f>IF('KWh (Cumulative) LI'!W59=0,0,((('KWh (Monthly) ENTRY LI'!W59*0.5)+'KWh (Cumulative) LI'!V59-'Rebasing adj LI'!W49)*W116)*W$19*W$126)</f>
        <v>0</v>
      </c>
      <c r="X59" s="11">
        <f>IF('KWh (Cumulative) LI'!X59=0,0,((('KWh (Monthly) ENTRY LI'!X59*0.5)+'KWh (Cumulative) LI'!W59-'Rebasing adj LI'!X49)*X116)*X$19*X$126)</f>
        <v>0</v>
      </c>
      <c r="Y59" s="11">
        <f>IF('KWh (Cumulative) LI'!Y59=0,0,((('KWh (Monthly) ENTRY LI'!Y59*0.5)+'KWh (Cumulative) LI'!X59-'Rebasing adj LI'!Y49)*Y116)*Y$19*Y$126)</f>
        <v>0</v>
      </c>
      <c r="Z59" s="11">
        <f>IF('KWh (Cumulative) LI'!Z59=0,0,((('KWh (Monthly) ENTRY LI'!Z59*0.5)+'KWh (Cumulative) LI'!Y59-'Rebasing adj LI'!Z49)*Z116)*Z$19*Z$126)</f>
        <v>0</v>
      </c>
      <c r="AA59" s="11">
        <f>IF('KWh (Cumulative) LI'!AA59=0,0,((('KWh (Monthly) ENTRY LI'!AA59*0.5)+'KWh (Cumulative) LI'!Z59-'Rebasing adj LI'!AA49)*AA116)*AA$19*AA$126)</f>
        <v>0</v>
      </c>
      <c r="AB59" s="11">
        <f>IF('KWh (Cumulative) LI'!AB59=0,0,((('KWh (Monthly) ENTRY LI'!AB59*0.5)+'KWh (Cumulative) LI'!AA59-'Rebasing adj LI'!AB49)*AB116)*AB$19*AB$126)</f>
        <v>0</v>
      </c>
      <c r="AC59" s="11">
        <f>IF('KWh (Cumulative) LI'!AC59=0,0,((('KWh (Monthly) ENTRY LI'!AC59*0.5)+'KWh (Cumulative) LI'!AB59-'Rebasing adj LI'!AC49)*AC116)*AC$19*AC$126)</f>
        <v>0</v>
      </c>
      <c r="AD59" s="11">
        <f>IF('KWh (Cumulative) LI'!AD59=0,0,((('KWh (Monthly) ENTRY LI'!AD59*0.5)+'KWh (Cumulative) LI'!AC59-'Rebasing adj LI'!AD49)*AD116)*AD$19*AD$126)</f>
        <v>0</v>
      </c>
      <c r="AE59" s="11">
        <f>IF('KWh (Cumulative) LI'!AE59=0,0,((('KWh (Monthly) ENTRY LI'!AE59*0.5)+'KWh (Cumulative) LI'!AD59-'Rebasing adj LI'!AE49)*AE116)*AE$19*AE$126)</f>
        <v>0</v>
      </c>
      <c r="AF59" s="11">
        <f>IF('KWh (Cumulative) LI'!AF59=0,0,((('KWh (Monthly) ENTRY LI'!AF59*0.5)+'KWh (Cumulative) LI'!AE59-'Rebasing adj LI'!AF49)*AF116)*AF$19*AF$126)</f>
        <v>0</v>
      </c>
      <c r="AG59" s="11">
        <f>IF('KWh (Cumulative) LI'!AG59=0,0,((('KWh (Monthly) ENTRY LI'!AG59*0.5)+'KWh (Cumulative) LI'!AF59-'Rebasing adj LI'!AG49)*AG116)*AG$19*AG$126)</f>
        <v>0</v>
      </c>
      <c r="AH59" s="11">
        <f>IF('KWh (Cumulative) LI'!AH59=0,0,((('KWh (Monthly) ENTRY LI'!AH59*0.5)+'KWh (Cumulative) LI'!AG59-'Rebasing adj LI'!AH49)*AH116)*AH$19*AH$126)</f>
        <v>0</v>
      </c>
      <c r="AI59" s="11">
        <f>IF('KWh (Cumulative) LI'!AI59=0,0,((('KWh (Monthly) ENTRY LI'!AI59*0.5)+'KWh (Cumulative) LI'!AH59-'Rebasing adj LI'!AI49)*AI116)*AI$19*AI$126)</f>
        <v>0</v>
      </c>
      <c r="AJ59" s="11">
        <f>IF('KWh (Cumulative) LI'!AJ59=0,0,((('KWh (Monthly) ENTRY LI'!AJ59*0.5)+'KWh (Cumulative) LI'!AI59-'Rebasing adj LI'!AJ49)*AJ116)*AJ$19*AJ$126)</f>
        <v>0</v>
      </c>
      <c r="AK59" s="11">
        <f>IF('KWh (Cumulative) LI'!AK59=0,0,((('KWh (Monthly) ENTRY LI'!AK59*0.5)+'KWh (Cumulative) LI'!AJ59-'Rebasing adj LI'!AK49)*AK116)*AK$19*AK$126)</f>
        <v>0</v>
      </c>
      <c r="AL59" s="11">
        <f>IF('KWh (Cumulative) LI'!AL59=0,0,((('KWh (Monthly) ENTRY LI'!AL59*0.5)+'KWh (Cumulative) LI'!AK59-'Rebasing adj LI'!AL49)*AL116)*AL$19*AL$126)</f>
        <v>0</v>
      </c>
      <c r="AM59" s="11">
        <f>IF('KWh (Cumulative) LI'!AM59=0,0,((('KWh (Monthly) ENTRY LI'!AM59*0.5)+'KWh (Cumulative) LI'!AL59-'Rebasing adj LI'!AM49)*AM116)*AM$19*AM$126)</f>
        <v>0</v>
      </c>
      <c r="AN59" s="11">
        <f>IF('KWh (Cumulative) LI'!AN59=0,0,((('KWh (Monthly) ENTRY LI'!AN59*0.5)+'KWh (Cumulative) LI'!AM59-'Rebasing adj LI'!AN49)*AN116)*AN$19*AN$126)</f>
        <v>0</v>
      </c>
      <c r="AO59" s="11">
        <f>IF('KWh (Cumulative) LI'!AO59=0,0,((('KWh (Monthly) ENTRY LI'!AO59*0.5)+'KWh (Cumulative) LI'!AN59-'Rebasing adj LI'!AO49)*AO116)*AO$19*AO$126)</f>
        <v>0</v>
      </c>
      <c r="AP59" s="11">
        <f>IF('KWh (Cumulative) LI'!AP59=0,0,((('KWh (Monthly) ENTRY LI'!AP59*0.5)+'KWh (Cumulative) LI'!AO59-'Rebasing adj LI'!AP49)*AP116)*AP$19*AP$126)</f>
        <v>0</v>
      </c>
      <c r="AQ59" s="11">
        <f>IF('KWh (Cumulative) LI'!AQ59=0,0,((('KWh (Monthly) ENTRY LI'!AQ59*0.5)+'KWh (Cumulative) LI'!AP59-'Rebasing adj LI'!AQ49)*AQ116)*AQ$19*AQ$126)</f>
        <v>0</v>
      </c>
      <c r="AR59" s="11">
        <f>IF('KWh (Cumulative) LI'!AR59=0,0,((('KWh (Monthly) ENTRY LI'!AR59*0.5)+'KWh (Cumulative) LI'!AQ59-'Rebasing adj LI'!AR49)*AR116)*AR$19*AR$126)</f>
        <v>0</v>
      </c>
      <c r="AS59" s="11">
        <f>IF('KWh (Cumulative) LI'!AS59=0,0,((('KWh (Monthly) ENTRY LI'!AS59*0.5)+'KWh (Cumulative) LI'!AR59-'Rebasing adj LI'!AS49)*AS116)*AS$19*AS$126)</f>
        <v>0</v>
      </c>
      <c r="AT59" s="11">
        <f>IF('KWh (Cumulative) LI'!AT59=0,0,((('KWh (Monthly) ENTRY LI'!AT59*0.5)+'KWh (Cumulative) LI'!AS59-'Rebasing adj LI'!AT49)*AT116)*AT$19*AT$126)</f>
        <v>0</v>
      </c>
      <c r="AU59" s="11">
        <f>IF('KWh (Cumulative) LI'!AU59=0,0,((('KWh (Monthly) ENTRY LI'!AU59*0.5)+'KWh (Cumulative) LI'!AT59-'Rebasing adj LI'!AU49)*AU116)*AU$19*AU$126)</f>
        <v>0</v>
      </c>
      <c r="AV59" s="11">
        <f>IF('KWh (Cumulative) LI'!AV59=0,0,((('KWh (Monthly) ENTRY LI'!AV59*0.5)+'KWh (Cumulative) LI'!AU59-'Rebasing adj LI'!AV49)*AV116)*AV$19*AV$126)</f>
        <v>0</v>
      </c>
      <c r="AW59" s="11">
        <f>IF('KWh (Cumulative) LI'!AW59=0,0,((('KWh (Monthly) ENTRY LI'!AW59*0.5)+'KWh (Cumulative) LI'!AV59-'Rebasing adj LI'!AW49)*AW116)*AW$19*AW$126)</f>
        <v>0</v>
      </c>
      <c r="AX59" s="11">
        <f>IF('KWh (Cumulative) LI'!AX59=0,0,((('KWh (Monthly) ENTRY LI'!AX59*0.5)+'KWh (Cumulative) LI'!AW59-'Rebasing adj LI'!AX49)*AX116)*AX$19*AX$126)</f>
        <v>0</v>
      </c>
      <c r="AY59" s="11">
        <f>IF('KWh (Cumulative) LI'!AY59=0,0,((('KWh (Monthly) ENTRY LI'!AY59*0.5)+'KWh (Cumulative) LI'!AX59-'Rebasing adj LI'!AY49)*AY116)*AY$19*AY$126)</f>
        <v>0</v>
      </c>
      <c r="AZ59" s="11">
        <f>IF('KWh (Cumulative) LI'!AZ59=0,0,((('KWh (Monthly) ENTRY LI'!AZ59*0.5)+'KWh (Cumulative) LI'!AY59-'Rebasing adj LI'!AZ49)*AZ116)*AZ$19*AZ$126)</f>
        <v>0</v>
      </c>
      <c r="BA59" s="11">
        <f>IF('KWh (Cumulative) LI'!BA59=0,0,((('KWh (Monthly) ENTRY LI'!BA59*0.5)+'KWh (Cumulative) LI'!AZ59-'Rebasing adj LI'!BA49)*BA116)*BA$19*BA$126)</f>
        <v>0</v>
      </c>
      <c r="BB59" s="11">
        <f>IF('KWh (Cumulative) LI'!BB59=0,0,((('KWh (Monthly) ENTRY LI'!BB59*0.5)+'KWh (Cumulative) LI'!BA59-'Rebasing adj LI'!BB49)*BB116)*BB$19*BB$126)</f>
        <v>0</v>
      </c>
      <c r="BC59" s="11">
        <f>IF('KWh (Cumulative) LI'!BC59=0,0,((('KWh (Monthly) ENTRY LI'!BC59*0.5)+'KWh (Cumulative) LI'!BB59-'Rebasing adj LI'!BC49)*BC116)*BC$19*BC$126)</f>
        <v>0</v>
      </c>
      <c r="BD59" s="11">
        <f>IF('KWh (Cumulative) LI'!BD59=0,0,((('KWh (Monthly) ENTRY LI'!BD59*0.5)+'KWh (Cumulative) LI'!BC59-'Rebasing adj LI'!BD49)*BD116)*BD$19*BD$126)</f>
        <v>0</v>
      </c>
      <c r="BE59" s="11">
        <f>IF('KWh (Cumulative) LI'!BE59=0,0,((('KWh (Monthly) ENTRY LI'!BE59*0.5)+'KWh (Cumulative) LI'!BD59-'Rebasing adj LI'!BE49)*BE116)*BE$19*BE$126)</f>
        <v>0</v>
      </c>
      <c r="BF59" s="11">
        <f>IF('KWh (Cumulative) LI'!BF59=0,0,((('KWh (Monthly) ENTRY LI'!BF59*0.5)+'KWh (Cumulative) LI'!BE59-'Rebasing adj LI'!BF49)*BF116)*BF$19*BF$126)</f>
        <v>0</v>
      </c>
      <c r="BG59" s="11">
        <f>IF('KWh (Cumulative) LI'!BG59=0,0,((('KWh (Monthly) ENTRY LI'!BG59*0.5)+'KWh (Cumulative) LI'!BF59-'Rebasing adj LI'!BG49)*BG116)*BG$19*BG$126)</f>
        <v>0</v>
      </c>
      <c r="BH59" s="11">
        <f>IF('KWh (Cumulative) LI'!BH59=0,0,((('KWh (Monthly) ENTRY LI'!BH59*0.5)+'KWh (Cumulative) LI'!BG59-'Rebasing adj LI'!BH49)*BH116)*BH$19*BH$126)</f>
        <v>0</v>
      </c>
      <c r="BI59" s="11">
        <f>IF('KWh (Cumulative) LI'!BI59=0,0,((('KWh (Monthly) ENTRY LI'!BI59*0.5)+'KWh (Cumulative) LI'!BH59-'Rebasing adj LI'!BI49)*BI116)*BI$19*BI$126)</f>
        <v>0</v>
      </c>
      <c r="BJ59" s="11">
        <f>IF('KWh (Cumulative) LI'!BJ59=0,0,((('KWh (Monthly) ENTRY LI'!BJ59*0.5)+'KWh (Cumulative) LI'!BI59-'Rebasing adj LI'!BJ49)*BJ116)*BJ$19*BJ$126)</f>
        <v>0</v>
      </c>
      <c r="BK59" s="11">
        <f>IF('KWh (Cumulative) LI'!BK59=0,0,((('KWh (Monthly) ENTRY LI'!BK59*0.5)+'KWh (Cumulative) LI'!BJ59-'Rebasing adj LI'!BK49)*BK116)*BK$19*BK$126)</f>
        <v>0</v>
      </c>
      <c r="BL59" s="11">
        <f>IF('KWh (Cumulative) LI'!BL59=0,0,((('KWh (Monthly) ENTRY LI'!BL59*0.5)+'KWh (Cumulative) LI'!BK59-'Rebasing adj LI'!BL49)*BL116)*BL$19*BL$126)</f>
        <v>0</v>
      </c>
      <c r="BM59" s="11">
        <f>IF('KWh (Cumulative) LI'!BM59=0,0,((('KWh (Monthly) ENTRY LI'!BM59*0.5)+'KWh (Cumulative) LI'!BL59-'Rebasing adj LI'!BM49)*BM116)*BM$19*BM$126)</f>
        <v>0</v>
      </c>
      <c r="BN59" s="11">
        <f>IF('KWh (Cumulative) LI'!BN59=0,0,((('KWh (Monthly) ENTRY LI'!BN59*0.5)+'KWh (Cumulative) LI'!BM59-'Rebasing adj LI'!BN49)*BN116)*BN$19*BN$126)</f>
        <v>0</v>
      </c>
      <c r="BO59" s="11">
        <f>IF('KWh (Cumulative) LI'!BO59=0,0,((('KWh (Monthly) ENTRY LI'!BO59*0.5)+'KWh (Cumulative) LI'!BN59-'Rebasing adj LI'!BO49)*BO116)*BO$19*BO$126)</f>
        <v>0</v>
      </c>
      <c r="BP59" s="11">
        <f>IF('KWh (Cumulative) LI'!BP59=0,0,((('KWh (Monthly) ENTRY LI'!BP59*0.5)+'KWh (Cumulative) LI'!BO59-'Rebasing adj LI'!BP49)*BP116)*BP$19*BP$126)</f>
        <v>0</v>
      </c>
      <c r="BQ59" s="11">
        <f>IF('KWh (Cumulative) LI'!BQ59=0,0,((('KWh (Monthly) ENTRY LI'!BQ59*0.5)+'KWh (Cumulative) LI'!BP59-'Rebasing adj LI'!BQ49)*BQ116)*BQ$19*BQ$126)</f>
        <v>0</v>
      </c>
      <c r="BR59" s="11">
        <f>IF('KWh (Cumulative) LI'!BR59=0,0,((('KWh (Monthly) ENTRY LI'!BR59*0.5)+'KWh (Cumulative) LI'!BQ59-'Rebasing adj LI'!BR49)*BR116)*BR$19*BR$126)</f>
        <v>0</v>
      </c>
      <c r="BS59" s="11">
        <f>IF('KWh (Cumulative) LI'!BS59=0,0,((('KWh (Monthly) ENTRY LI'!BS59*0.5)+'KWh (Cumulative) LI'!BR59-'Rebasing adj LI'!BS49)*BS116)*BS$19*BS$126)</f>
        <v>0</v>
      </c>
      <c r="BT59" s="11">
        <f>IF('KWh (Cumulative) LI'!BT59=0,0,((('KWh (Monthly) ENTRY LI'!BT59*0.5)+'KWh (Cumulative) LI'!BS59-'Rebasing adj LI'!BT49)*BT116)*BT$19*BT$126)</f>
        <v>0</v>
      </c>
      <c r="BU59" s="11">
        <f>IF('KWh (Cumulative) LI'!BU59=0,0,((('KWh (Monthly) ENTRY LI'!BU59*0.5)+'KWh (Cumulative) LI'!BT59-'Rebasing adj LI'!BU49)*BU116)*BU$19*BU$126)</f>
        <v>0</v>
      </c>
      <c r="BV59" s="11">
        <f>IF('KWh (Cumulative) LI'!BV59=0,0,((('KWh (Monthly) ENTRY LI'!BV59*0.5)+'KWh (Cumulative) LI'!BU59-'Rebasing adj LI'!BV49)*BV116)*BV$19*BV$126)</f>
        <v>0</v>
      </c>
      <c r="BW59" s="11">
        <f>IF('KWh (Cumulative) LI'!BW59=0,0,((('KWh (Monthly) ENTRY LI'!BW59*0.5)+'KWh (Cumulative) LI'!BV59-'Rebasing adj LI'!BW49)*BW116)*BW$19*BW$126)</f>
        <v>0</v>
      </c>
      <c r="BX59" s="11">
        <f>IF('KWh (Cumulative) LI'!BX59=0,0,((('KWh (Monthly) ENTRY LI'!BX59*0.5)+'KWh (Cumulative) LI'!BW59-'Rebasing adj LI'!BX49)*BX116)*BX$19*BX$126)</f>
        <v>0</v>
      </c>
      <c r="BY59" s="11">
        <f>IF('KWh (Cumulative) LI'!BY59=0,0,((('KWh (Monthly) ENTRY LI'!BY59*0.5)+'KWh (Cumulative) LI'!BX59-'Rebasing adj LI'!BY49)*BY116)*BY$19*BY$126)</f>
        <v>0</v>
      </c>
      <c r="BZ59" s="11">
        <f>IF('KWh (Cumulative) LI'!BZ59=0,0,((('KWh (Monthly) ENTRY LI'!BZ59*0.5)+'KWh (Cumulative) LI'!BY59-'Rebasing adj LI'!BZ49)*BZ116)*BZ$19*BZ$126)</f>
        <v>0</v>
      </c>
      <c r="CA59" s="11">
        <f>IF('KWh (Cumulative) LI'!CA59=0,0,((('KWh (Monthly) ENTRY LI'!CA59*0.5)+'KWh (Cumulative) LI'!BZ59-'Rebasing adj LI'!CA49)*CA116)*CA$19*CA$126)</f>
        <v>0</v>
      </c>
      <c r="CB59" s="11">
        <f>IF('KWh (Cumulative) LI'!CB59=0,0,((('KWh (Monthly) ENTRY LI'!CB59*0.5)+'KWh (Cumulative) LI'!CA59-'Rebasing adj LI'!CB49)*CB116)*CB$19*CB$126)</f>
        <v>0</v>
      </c>
      <c r="CC59" s="11">
        <f>IF('KWh (Cumulative) LI'!CC59=0,0,((('KWh (Monthly) ENTRY LI'!CC59*0.5)+'KWh (Cumulative) LI'!CB59-'Rebasing adj LI'!CC49)*CC116)*CC$19*CC$126)</f>
        <v>0</v>
      </c>
      <c r="CD59" s="11">
        <f>IF('KWh (Cumulative) LI'!CD59=0,0,((('KWh (Monthly) ENTRY LI'!CD59*0.5)+'KWh (Cumulative) LI'!CC59-'Rebasing adj LI'!CD49)*CD116)*CD$19*CD$126)</f>
        <v>0</v>
      </c>
      <c r="CE59" s="11">
        <f>IF('KWh (Cumulative) LI'!CE59=0,0,((('KWh (Monthly) ENTRY LI'!CE59*0.5)+'KWh (Cumulative) LI'!CD59-'Rebasing adj LI'!CE49)*CE116)*CE$19*CE$126)</f>
        <v>0</v>
      </c>
      <c r="CF59" s="11">
        <f>IF('KWh (Cumulative) LI'!CF59=0,0,((('KWh (Monthly) ENTRY LI'!CF59*0.5)+'KWh (Cumulative) LI'!CE59-'Rebasing adj LI'!CF49)*CF116)*CF$19*CF$126)</f>
        <v>0</v>
      </c>
      <c r="CG59" s="11">
        <f>IF('KWh (Cumulative) LI'!CG59=0,0,((('KWh (Monthly) ENTRY LI'!CG59*0.5)+'KWh (Cumulative) LI'!CF59-'Rebasing adj LI'!CG49)*CG116)*CG$19*CG$126)</f>
        <v>0</v>
      </c>
      <c r="CH59" s="11">
        <f>IF('KWh (Cumulative) LI'!CH59=0,0,((('KWh (Monthly) ENTRY LI'!CH59*0.5)+'KWh (Cumulative) LI'!CG59-'Rebasing adj LI'!CH49)*CH116)*CH$19*CH$126)</f>
        <v>0</v>
      </c>
      <c r="CI59" s="11">
        <f>IF('KWh (Cumulative) LI'!CI59=0,0,((('KWh (Monthly) ENTRY LI'!CI59*0.5)+'KWh (Cumulative) LI'!CH59-'Rebasing adj LI'!CI49)*CI116)*CI$19*CI$126)</f>
        <v>0</v>
      </c>
      <c r="CJ59" s="11">
        <f>IF('KWh (Cumulative) LI'!CJ59=0,0,((('KWh (Monthly) ENTRY LI'!CJ59*0.5)+'KWh (Cumulative) LI'!CI59-'Rebasing adj LI'!CJ49)*CJ116)*CJ$19*CJ$126)</f>
        <v>0</v>
      </c>
    </row>
    <row r="60" spans="1:88" x14ac:dyDescent="0.25">
      <c r="A60" s="242"/>
      <c r="B60" s="37" t="s">
        <v>15</v>
      </c>
      <c r="C60" s="11">
        <f>IF('KWh (Cumulative) LI'!C60=0,0,((('KWh (Monthly) ENTRY LI'!C60*0.5)-'Rebasing adj LI'!C50)*C117)*C$19*C$126)</f>
        <v>0</v>
      </c>
      <c r="D60" s="11">
        <f>IF('KWh (Cumulative) LI'!D60=0,0,((('KWh (Monthly) ENTRY LI'!D60*0.5)+'KWh (Cumulative) LI'!C60-'Rebasing adj LI'!D50)*D117)*D$19*D$126)</f>
        <v>0</v>
      </c>
      <c r="E60" s="11">
        <f>IF('KWh (Cumulative) LI'!E60=0,0,((('KWh (Monthly) ENTRY LI'!E60*0.5)+'KWh (Cumulative) LI'!D60-'Rebasing adj LI'!E50)*E117)*E$19*E$126)</f>
        <v>0</v>
      </c>
      <c r="F60" s="11">
        <f>IF('KWh (Cumulative) LI'!F60=0,0,((('KWh (Monthly) ENTRY LI'!F60*0.5)+'KWh (Cumulative) LI'!E60-'Rebasing adj LI'!F50)*F117)*F$19*F$126)</f>
        <v>0</v>
      </c>
      <c r="G60" s="11">
        <f>IF('KWh (Cumulative) LI'!G60=0,0,((('KWh (Monthly) ENTRY LI'!G60*0.5)+'KWh (Cumulative) LI'!F60-'Rebasing adj LI'!G50)*G117)*G$19*G$126)</f>
        <v>0</v>
      </c>
      <c r="H60" s="11">
        <f>IF('KWh (Cumulative) LI'!H60=0,0,((('KWh (Monthly) ENTRY LI'!H60*0.5)+'KWh (Cumulative) LI'!G60-'Rebasing adj LI'!H50)*H117)*H$19*H$126)</f>
        <v>0</v>
      </c>
      <c r="I60" s="11">
        <f>IF('KWh (Cumulative) LI'!I60=0,0,((('KWh (Monthly) ENTRY LI'!I60*0.5)+'KWh (Cumulative) LI'!H60-'Rebasing adj LI'!I50)*I117)*I$19*I$126)</f>
        <v>0</v>
      </c>
      <c r="J60" s="11">
        <f>IF('KWh (Cumulative) LI'!J60=0,0,((('KWh (Monthly) ENTRY LI'!J60*0.5)+'KWh (Cumulative) LI'!I60-'Rebasing adj LI'!J50)*J117)*J$19*J$126)</f>
        <v>0</v>
      </c>
      <c r="K60" s="11">
        <f>IF('KWh (Cumulative) LI'!K60=0,0,((('KWh (Monthly) ENTRY LI'!K60*0.5)+'KWh (Cumulative) LI'!J60-'Rebasing adj LI'!K50)*K117)*K$19*K$126)</f>
        <v>0</v>
      </c>
      <c r="L60" s="11">
        <f>IF('KWh (Cumulative) LI'!L60=0,0,((('KWh (Monthly) ENTRY LI'!L60*0.5)+'KWh (Cumulative) LI'!K60-'Rebasing adj LI'!L50)*L117)*L$19*L$126)</f>
        <v>0</v>
      </c>
      <c r="M60" s="11">
        <f>IF('KWh (Cumulative) LI'!M60=0,0,((('KWh (Monthly) ENTRY LI'!M60*0.5)+'KWh (Cumulative) LI'!L60-'Rebasing adj LI'!M50)*M117)*M$19*M$126)</f>
        <v>0</v>
      </c>
      <c r="N60" s="11">
        <f>IF('KWh (Cumulative) LI'!N60=0,0,((('KWh (Monthly) ENTRY LI'!N60*0.5)+'KWh (Cumulative) LI'!M60-'Rebasing adj LI'!N50)*N117)*N$19*N$126)</f>
        <v>0</v>
      </c>
      <c r="O60" s="11">
        <f>IF('KWh (Cumulative) LI'!O60=0,0,((('KWh (Monthly) ENTRY LI'!O60*0.5)+'KWh (Cumulative) LI'!N60-'Rebasing adj LI'!O50)*O117)*O$19*O$126)</f>
        <v>0</v>
      </c>
      <c r="P60" s="11">
        <f>IF('KWh (Cumulative) LI'!P60=0,0,((('KWh (Monthly) ENTRY LI'!P60*0.5)+'KWh (Cumulative) LI'!O60-'Rebasing adj LI'!P50)*P117)*P$19*P$126)</f>
        <v>0</v>
      </c>
      <c r="Q60" s="11">
        <f>IF('KWh (Cumulative) LI'!Q60=0,0,((('KWh (Monthly) ENTRY LI'!Q60*0.5)+'KWh (Cumulative) LI'!P60-'Rebasing adj LI'!Q50)*Q117)*Q$19*Q$126)</f>
        <v>0</v>
      </c>
      <c r="R60" s="11">
        <f>IF('KWh (Cumulative) LI'!R60=0,0,((('KWh (Monthly) ENTRY LI'!R60*0.5)+'KWh (Cumulative) LI'!Q60-'Rebasing adj LI'!R50)*R117)*R$19*R$126)</f>
        <v>0</v>
      </c>
      <c r="S60" s="11">
        <f>IF('KWh (Cumulative) LI'!S60=0,0,((('KWh (Monthly) ENTRY LI'!S60*0.5)+'KWh (Cumulative) LI'!R60-'Rebasing adj LI'!S50)*S117)*S$19*S$126)</f>
        <v>0</v>
      </c>
      <c r="T60" s="11">
        <f>IF('KWh (Cumulative) LI'!T60=0,0,((('KWh (Monthly) ENTRY LI'!T60*0.5)+'KWh (Cumulative) LI'!S60-'Rebasing adj LI'!T50)*T117)*T$19*T$126)</f>
        <v>0</v>
      </c>
      <c r="U60" s="11">
        <f>IF('KWh (Cumulative) LI'!U60=0,0,((('KWh (Monthly) ENTRY LI'!U60*0.5)+'KWh (Cumulative) LI'!T60-'Rebasing adj LI'!U50)*U117)*U$19*U$126)</f>
        <v>0</v>
      </c>
      <c r="V60" s="11">
        <f>IF('KWh (Cumulative) LI'!V60=0,0,((('KWh (Monthly) ENTRY LI'!V60*0.5)+'KWh (Cumulative) LI'!U60-'Rebasing adj LI'!V50)*V117)*V$19*V$126)</f>
        <v>0</v>
      </c>
      <c r="W60" s="11">
        <f>IF('KWh (Cumulative) LI'!W60=0,0,((('KWh (Monthly) ENTRY LI'!W60*0.5)+'KWh (Cumulative) LI'!V60-'Rebasing adj LI'!W50)*W117)*W$19*W$126)</f>
        <v>0</v>
      </c>
      <c r="X60" s="11">
        <f>IF('KWh (Cumulative) LI'!X60=0,0,((('KWh (Monthly) ENTRY LI'!X60*0.5)+'KWh (Cumulative) LI'!W60-'Rebasing adj LI'!X50)*X117)*X$19*X$126)</f>
        <v>0</v>
      </c>
      <c r="Y60" s="11">
        <f>IF('KWh (Cumulative) LI'!Y60=0,0,((('KWh (Monthly) ENTRY LI'!Y60*0.5)+'KWh (Cumulative) LI'!X60-'Rebasing adj LI'!Y50)*Y117)*Y$19*Y$126)</f>
        <v>0</v>
      </c>
      <c r="Z60" s="11">
        <f>IF('KWh (Cumulative) LI'!Z60=0,0,((('KWh (Monthly) ENTRY LI'!Z60*0.5)+'KWh (Cumulative) LI'!Y60-'Rebasing adj LI'!Z50)*Z117)*Z$19*Z$126)</f>
        <v>0</v>
      </c>
      <c r="AA60" s="11">
        <f>IF('KWh (Cumulative) LI'!AA60=0,0,((('KWh (Monthly) ENTRY LI'!AA60*0.5)+'KWh (Cumulative) LI'!Z60-'Rebasing adj LI'!AA50)*AA117)*AA$19*AA$126)</f>
        <v>0</v>
      </c>
      <c r="AB60" s="11">
        <f>IF('KWh (Cumulative) LI'!AB60=0,0,((('KWh (Monthly) ENTRY LI'!AB60*0.5)+'KWh (Cumulative) LI'!AA60-'Rebasing adj LI'!AB50)*AB117)*AB$19*AB$126)</f>
        <v>0</v>
      </c>
      <c r="AC60" s="11">
        <f>IF('KWh (Cumulative) LI'!AC60=0,0,((('KWh (Monthly) ENTRY LI'!AC60*0.5)+'KWh (Cumulative) LI'!AB60-'Rebasing adj LI'!AC50)*AC117)*AC$19*AC$126)</f>
        <v>0</v>
      </c>
      <c r="AD60" s="11">
        <f>IF('KWh (Cumulative) LI'!AD60=0,0,((('KWh (Monthly) ENTRY LI'!AD60*0.5)+'KWh (Cumulative) LI'!AC60-'Rebasing adj LI'!AD50)*AD117)*AD$19*AD$126)</f>
        <v>0</v>
      </c>
      <c r="AE60" s="11">
        <f>IF('KWh (Cumulative) LI'!AE60=0,0,((('KWh (Monthly) ENTRY LI'!AE60*0.5)+'KWh (Cumulative) LI'!AD60-'Rebasing adj LI'!AE50)*AE117)*AE$19*AE$126)</f>
        <v>0</v>
      </c>
      <c r="AF60" s="11">
        <f>IF('KWh (Cumulative) LI'!AF60=0,0,((('KWh (Monthly) ENTRY LI'!AF60*0.5)+'KWh (Cumulative) LI'!AE60-'Rebasing adj LI'!AF50)*AF117)*AF$19*AF$126)</f>
        <v>0</v>
      </c>
      <c r="AG60" s="11">
        <f>IF('KWh (Cumulative) LI'!AG60=0,0,((('KWh (Monthly) ENTRY LI'!AG60*0.5)+'KWh (Cumulative) LI'!AF60-'Rebasing adj LI'!AG50)*AG117)*AG$19*AG$126)</f>
        <v>0</v>
      </c>
      <c r="AH60" s="11">
        <f>IF('KWh (Cumulative) LI'!AH60=0,0,((('KWh (Monthly) ENTRY LI'!AH60*0.5)+'KWh (Cumulative) LI'!AG60-'Rebasing adj LI'!AH50)*AH117)*AH$19*AH$126)</f>
        <v>0</v>
      </c>
      <c r="AI60" s="11">
        <f>IF('KWh (Cumulative) LI'!AI60=0,0,((('KWh (Monthly) ENTRY LI'!AI60*0.5)+'KWh (Cumulative) LI'!AH60-'Rebasing adj LI'!AI50)*AI117)*AI$19*AI$126)</f>
        <v>0</v>
      </c>
      <c r="AJ60" s="11">
        <f>IF('KWh (Cumulative) LI'!AJ60=0,0,((('KWh (Monthly) ENTRY LI'!AJ60*0.5)+'KWh (Cumulative) LI'!AI60-'Rebasing adj LI'!AJ50)*AJ117)*AJ$19*AJ$126)</f>
        <v>0</v>
      </c>
      <c r="AK60" s="11">
        <f>IF('KWh (Cumulative) LI'!AK60=0,0,((('KWh (Monthly) ENTRY LI'!AK60*0.5)+'KWh (Cumulative) LI'!AJ60-'Rebasing adj LI'!AK50)*AK117)*AK$19*AK$126)</f>
        <v>0</v>
      </c>
      <c r="AL60" s="11">
        <f>IF('KWh (Cumulative) LI'!AL60=0,0,((('KWh (Monthly) ENTRY LI'!AL60*0.5)+'KWh (Cumulative) LI'!AK60-'Rebasing adj LI'!AL50)*AL117)*AL$19*AL$126)</f>
        <v>0</v>
      </c>
      <c r="AM60" s="11">
        <f>IF('KWh (Cumulative) LI'!AM60=0,0,((('KWh (Monthly) ENTRY LI'!AM60*0.5)+'KWh (Cumulative) LI'!AL60-'Rebasing adj LI'!AM50)*AM117)*AM$19*AM$126)</f>
        <v>0</v>
      </c>
      <c r="AN60" s="11">
        <f>IF('KWh (Cumulative) LI'!AN60=0,0,((('KWh (Monthly) ENTRY LI'!AN60*0.5)+'KWh (Cumulative) LI'!AM60-'Rebasing adj LI'!AN50)*AN117)*AN$19*AN$126)</f>
        <v>0</v>
      </c>
      <c r="AO60" s="11">
        <f>IF('KWh (Cumulative) LI'!AO60=0,0,((('KWh (Monthly) ENTRY LI'!AO60*0.5)+'KWh (Cumulative) LI'!AN60-'Rebasing adj LI'!AO50)*AO117)*AO$19*AO$126)</f>
        <v>0</v>
      </c>
      <c r="AP60" s="11">
        <f>IF('KWh (Cumulative) LI'!AP60=0,0,((('KWh (Monthly) ENTRY LI'!AP60*0.5)+'KWh (Cumulative) LI'!AO60-'Rebasing adj LI'!AP50)*AP117)*AP$19*AP$126)</f>
        <v>0</v>
      </c>
      <c r="AQ60" s="11">
        <f>IF('KWh (Cumulative) LI'!AQ60=0,0,((('KWh (Monthly) ENTRY LI'!AQ60*0.5)+'KWh (Cumulative) LI'!AP60-'Rebasing adj LI'!AQ50)*AQ117)*AQ$19*AQ$126)</f>
        <v>0</v>
      </c>
      <c r="AR60" s="11">
        <f>IF('KWh (Cumulative) LI'!AR60=0,0,((('KWh (Monthly) ENTRY LI'!AR60*0.5)+'KWh (Cumulative) LI'!AQ60-'Rebasing adj LI'!AR50)*AR117)*AR$19*AR$126)</f>
        <v>0</v>
      </c>
      <c r="AS60" s="11">
        <f>IF('KWh (Cumulative) LI'!AS60=0,0,((('KWh (Monthly) ENTRY LI'!AS60*0.5)+'KWh (Cumulative) LI'!AR60-'Rebasing adj LI'!AS50)*AS117)*AS$19*AS$126)</f>
        <v>0</v>
      </c>
      <c r="AT60" s="11">
        <f>IF('KWh (Cumulative) LI'!AT60=0,0,((('KWh (Monthly) ENTRY LI'!AT60*0.5)+'KWh (Cumulative) LI'!AS60-'Rebasing adj LI'!AT50)*AT117)*AT$19*AT$126)</f>
        <v>0</v>
      </c>
      <c r="AU60" s="11">
        <f>IF('KWh (Cumulative) LI'!AU60=0,0,((('KWh (Monthly) ENTRY LI'!AU60*0.5)+'KWh (Cumulative) LI'!AT60-'Rebasing adj LI'!AU50)*AU117)*AU$19*AU$126)</f>
        <v>0</v>
      </c>
      <c r="AV60" s="11">
        <f>IF('KWh (Cumulative) LI'!AV60=0,0,((('KWh (Monthly) ENTRY LI'!AV60*0.5)+'KWh (Cumulative) LI'!AU60-'Rebasing adj LI'!AV50)*AV117)*AV$19*AV$126)</f>
        <v>0</v>
      </c>
      <c r="AW60" s="11">
        <f>IF('KWh (Cumulative) LI'!AW60=0,0,((('KWh (Monthly) ENTRY LI'!AW60*0.5)+'KWh (Cumulative) LI'!AV60-'Rebasing adj LI'!AW50)*AW117)*AW$19*AW$126)</f>
        <v>0</v>
      </c>
      <c r="AX60" s="11">
        <f>IF('KWh (Cumulative) LI'!AX60=0,0,((('KWh (Monthly) ENTRY LI'!AX60*0.5)+'KWh (Cumulative) LI'!AW60-'Rebasing adj LI'!AX50)*AX117)*AX$19*AX$126)</f>
        <v>0</v>
      </c>
      <c r="AY60" s="11">
        <f>IF('KWh (Cumulative) LI'!AY60=0,0,((('KWh (Monthly) ENTRY LI'!AY60*0.5)+'KWh (Cumulative) LI'!AX60-'Rebasing adj LI'!AY50)*AY117)*AY$19*AY$126)</f>
        <v>0</v>
      </c>
      <c r="AZ60" s="11">
        <f>IF('KWh (Cumulative) LI'!AZ60=0,0,((('KWh (Monthly) ENTRY LI'!AZ60*0.5)+'KWh (Cumulative) LI'!AY60-'Rebasing adj LI'!AZ50)*AZ117)*AZ$19*AZ$126)</f>
        <v>0</v>
      </c>
      <c r="BA60" s="11">
        <f>IF('KWh (Cumulative) LI'!BA60=0,0,((('KWh (Monthly) ENTRY LI'!BA60*0.5)+'KWh (Cumulative) LI'!AZ60-'Rebasing adj LI'!BA50)*BA117)*BA$19*BA$126)</f>
        <v>0</v>
      </c>
      <c r="BB60" s="11">
        <f>IF('KWh (Cumulative) LI'!BB60=0,0,((('KWh (Monthly) ENTRY LI'!BB60*0.5)+'KWh (Cumulative) LI'!BA60-'Rebasing adj LI'!BB50)*BB117)*BB$19*BB$126)</f>
        <v>0</v>
      </c>
      <c r="BC60" s="11">
        <f>IF('KWh (Cumulative) LI'!BC60=0,0,((('KWh (Monthly) ENTRY LI'!BC60*0.5)+'KWh (Cumulative) LI'!BB60-'Rebasing adj LI'!BC50)*BC117)*BC$19*BC$126)</f>
        <v>0</v>
      </c>
      <c r="BD60" s="11">
        <f>IF('KWh (Cumulative) LI'!BD60=0,0,((('KWh (Monthly) ENTRY LI'!BD60*0.5)+'KWh (Cumulative) LI'!BC60-'Rebasing adj LI'!BD50)*BD117)*BD$19*BD$126)</f>
        <v>0</v>
      </c>
      <c r="BE60" s="11">
        <f>IF('KWh (Cumulative) LI'!BE60=0,0,((('KWh (Monthly) ENTRY LI'!BE60*0.5)+'KWh (Cumulative) LI'!BD60-'Rebasing adj LI'!BE50)*BE117)*BE$19*BE$126)</f>
        <v>0</v>
      </c>
      <c r="BF60" s="11">
        <f>IF('KWh (Cumulative) LI'!BF60=0,0,((('KWh (Monthly) ENTRY LI'!BF60*0.5)+'KWh (Cumulative) LI'!BE60-'Rebasing adj LI'!BF50)*BF117)*BF$19*BF$126)</f>
        <v>0</v>
      </c>
      <c r="BG60" s="11">
        <f>IF('KWh (Cumulative) LI'!BG60=0,0,((('KWh (Monthly) ENTRY LI'!BG60*0.5)+'KWh (Cumulative) LI'!BF60-'Rebasing adj LI'!BG50)*BG117)*BG$19*BG$126)</f>
        <v>0</v>
      </c>
      <c r="BH60" s="11">
        <f>IF('KWh (Cumulative) LI'!BH60=0,0,((('KWh (Monthly) ENTRY LI'!BH60*0.5)+'KWh (Cumulative) LI'!BG60-'Rebasing adj LI'!BH50)*BH117)*BH$19*BH$126)</f>
        <v>0</v>
      </c>
      <c r="BI60" s="11">
        <f>IF('KWh (Cumulative) LI'!BI60=0,0,((('KWh (Monthly) ENTRY LI'!BI60*0.5)+'KWh (Cumulative) LI'!BH60-'Rebasing adj LI'!BI50)*BI117)*BI$19*BI$126)</f>
        <v>0</v>
      </c>
      <c r="BJ60" s="11">
        <f>IF('KWh (Cumulative) LI'!BJ60=0,0,((('KWh (Monthly) ENTRY LI'!BJ60*0.5)+'KWh (Cumulative) LI'!BI60-'Rebasing adj LI'!BJ50)*BJ117)*BJ$19*BJ$126)</f>
        <v>0</v>
      </c>
      <c r="BK60" s="11">
        <f>IF('KWh (Cumulative) LI'!BK60=0,0,((('KWh (Monthly) ENTRY LI'!BK60*0.5)+'KWh (Cumulative) LI'!BJ60-'Rebasing adj LI'!BK50)*BK117)*BK$19*BK$126)</f>
        <v>0</v>
      </c>
      <c r="BL60" s="11">
        <f>IF('KWh (Cumulative) LI'!BL60=0,0,((('KWh (Monthly) ENTRY LI'!BL60*0.5)+'KWh (Cumulative) LI'!BK60-'Rebasing adj LI'!BL50)*BL117)*BL$19*BL$126)</f>
        <v>0</v>
      </c>
      <c r="BM60" s="11">
        <f>IF('KWh (Cumulative) LI'!BM60=0,0,((('KWh (Monthly) ENTRY LI'!BM60*0.5)+'KWh (Cumulative) LI'!BL60-'Rebasing adj LI'!BM50)*BM117)*BM$19*BM$126)</f>
        <v>0</v>
      </c>
      <c r="BN60" s="11">
        <f>IF('KWh (Cumulative) LI'!BN60=0,0,((('KWh (Monthly) ENTRY LI'!BN60*0.5)+'KWh (Cumulative) LI'!BM60-'Rebasing adj LI'!BN50)*BN117)*BN$19*BN$126)</f>
        <v>0</v>
      </c>
      <c r="BO60" s="11">
        <f>IF('KWh (Cumulative) LI'!BO60=0,0,((('KWh (Monthly) ENTRY LI'!BO60*0.5)+'KWh (Cumulative) LI'!BN60-'Rebasing adj LI'!BO50)*BO117)*BO$19*BO$126)</f>
        <v>0</v>
      </c>
      <c r="BP60" s="11">
        <f>IF('KWh (Cumulative) LI'!BP60=0,0,((('KWh (Monthly) ENTRY LI'!BP60*0.5)+'KWh (Cumulative) LI'!BO60-'Rebasing adj LI'!BP50)*BP117)*BP$19*BP$126)</f>
        <v>0</v>
      </c>
      <c r="BQ60" s="11">
        <f>IF('KWh (Cumulative) LI'!BQ60=0,0,((('KWh (Monthly) ENTRY LI'!BQ60*0.5)+'KWh (Cumulative) LI'!BP60-'Rebasing adj LI'!BQ50)*BQ117)*BQ$19*BQ$126)</f>
        <v>0</v>
      </c>
      <c r="BR60" s="11">
        <f>IF('KWh (Cumulative) LI'!BR60=0,0,((('KWh (Monthly) ENTRY LI'!BR60*0.5)+'KWh (Cumulative) LI'!BQ60-'Rebasing adj LI'!BR50)*BR117)*BR$19*BR$126)</f>
        <v>0</v>
      </c>
      <c r="BS60" s="11">
        <f>IF('KWh (Cumulative) LI'!BS60=0,0,((('KWh (Monthly) ENTRY LI'!BS60*0.5)+'KWh (Cumulative) LI'!BR60-'Rebasing adj LI'!BS50)*BS117)*BS$19*BS$126)</f>
        <v>0</v>
      </c>
      <c r="BT60" s="11">
        <f>IF('KWh (Cumulative) LI'!BT60=0,0,((('KWh (Monthly) ENTRY LI'!BT60*0.5)+'KWh (Cumulative) LI'!BS60-'Rebasing adj LI'!BT50)*BT117)*BT$19*BT$126)</f>
        <v>0</v>
      </c>
      <c r="BU60" s="11">
        <f>IF('KWh (Cumulative) LI'!BU60=0,0,((('KWh (Monthly) ENTRY LI'!BU60*0.5)+'KWh (Cumulative) LI'!BT60-'Rebasing adj LI'!BU50)*BU117)*BU$19*BU$126)</f>
        <v>0</v>
      </c>
      <c r="BV60" s="11">
        <f>IF('KWh (Cumulative) LI'!BV60=0,0,((('KWh (Monthly) ENTRY LI'!BV60*0.5)+'KWh (Cumulative) LI'!BU60-'Rebasing adj LI'!BV50)*BV117)*BV$19*BV$126)</f>
        <v>0</v>
      </c>
      <c r="BW60" s="11">
        <f>IF('KWh (Cumulative) LI'!BW60=0,0,((('KWh (Monthly) ENTRY LI'!BW60*0.5)+'KWh (Cumulative) LI'!BV60-'Rebasing adj LI'!BW50)*BW117)*BW$19*BW$126)</f>
        <v>0</v>
      </c>
      <c r="BX60" s="11">
        <f>IF('KWh (Cumulative) LI'!BX60=0,0,((('KWh (Monthly) ENTRY LI'!BX60*0.5)+'KWh (Cumulative) LI'!BW60-'Rebasing adj LI'!BX50)*BX117)*BX$19*BX$126)</f>
        <v>0</v>
      </c>
      <c r="BY60" s="11">
        <f>IF('KWh (Cumulative) LI'!BY60=0,0,((('KWh (Monthly) ENTRY LI'!BY60*0.5)+'KWh (Cumulative) LI'!BX60-'Rebasing adj LI'!BY50)*BY117)*BY$19*BY$126)</f>
        <v>0</v>
      </c>
      <c r="BZ60" s="11">
        <f>IF('KWh (Cumulative) LI'!BZ60=0,0,((('KWh (Monthly) ENTRY LI'!BZ60*0.5)+'KWh (Cumulative) LI'!BY60-'Rebasing adj LI'!BZ50)*BZ117)*BZ$19*BZ$126)</f>
        <v>0</v>
      </c>
      <c r="CA60" s="11">
        <f>IF('KWh (Cumulative) LI'!CA60=0,0,((('KWh (Monthly) ENTRY LI'!CA60*0.5)+'KWh (Cumulative) LI'!BZ60-'Rebasing adj LI'!CA50)*CA117)*CA$19*CA$126)</f>
        <v>0</v>
      </c>
      <c r="CB60" s="11">
        <f>IF('KWh (Cumulative) LI'!CB60=0,0,((('KWh (Monthly) ENTRY LI'!CB60*0.5)+'KWh (Cumulative) LI'!CA60-'Rebasing adj LI'!CB50)*CB117)*CB$19*CB$126)</f>
        <v>0</v>
      </c>
      <c r="CC60" s="11">
        <f>IF('KWh (Cumulative) LI'!CC60=0,0,((('KWh (Monthly) ENTRY LI'!CC60*0.5)+'KWh (Cumulative) LI'!CB60-'Rebasing adj LI'!CC50)*CC117)*CC$19*CC$126)</f>
        <v>0</v>
      </c>
      <c r="CD60" s="11">
        <f>IF('KWh (Cumulative) LI'!CD60=0,0,((('KWh (Monthly) ENTRY LI'!CD60*0.5)+'KWh (Cumulative) LI'!CC60-'Rebasing adj LI'!CD50)*CD117)*CD$19*CD$126)</f>
        <v>0</v>
      </c>
      <c r="CE60" s="11">
        <f>IF('KWh (Cumulative) LI'!CE60=0,0,((('KWh (Monthly) ENTRY LI'!CE60*0.5)+'KWh (Cumulative) LI'!CD60-'Rebasing adj LI'!CE50)*CE117)*CE$19*CE$126)</f>
        <v>0</v>
      </c>
      <c r="CF60" s="11">
        <f>IF('KWh (Cumulative) LI'!CF60=0,0,((('KWh (Monthly) ENTRY LI'!CF60*0.5)+'KWh (Cumulative) LI'!CE60-'Rebasing adj LI'!CF50)*CF117)*CF$19*CF$126)</f>
        <v>0</v>
      </c>
      <c r="CG60" s="11">
        <f>IF('KWh (Cumulative) LI'!CG60=0,0,((('KWh (Monthly) ENTRY LI'!CG60*0.5)+'KWh (Cumulative) LI'!CF60-'Rebasing adj LI'!CG50)*CG117)*CG$19*CG$126)</f>
        <v>0</v>
      </c>
      <c r="CH60" s="11">
        <f>IF('KWh (Cumulative) LI'!CH60=0,0,((('KWh (Monthly) ENTRY LI'!CH60*0.5)+'KWh (Cumulative) LI'!CG60-'Rebasing adj LI'!CH50)*CH117)*CH$19*CH$126)</f>
        <v>0</v>
      </c>
      <c r="CI60" s="11">
        <f>IF('KWh (Cumulative) LI'!CI60=0,0,((('KWh (Monthly) ENTRY LI'!CI60*0.5)+'KWh (Cumulative) LI'!CH60-'Rebasing adj LI'!CI50)*CI117)*CI$19*CI$126)</f>
        <v>0</v>
      </c>
      <c r="CJ60" s="11">
        <f>IF('KWh (Cumulative) LI'!CJ60=0,0,((('KWh (Monthly) ENTRY LI'!CJ60*0.5)+'KWh (Cumulative) LI'!CI60-'Rebasing adj LI'!CJ50)*CJ117)*CJ$19*CJ$126)</f>
        <v>0</v>
      </c>
    </row>
    <row r="61" spans="1:88" x14ac:dyDescent="0.25">
      <c r="A61" s="242"/>
      <c r="B61" s="37" t="s">
        <v>7</v>
      </c>
      <c r="C61" s="11">
        <f>IF('KWh (Cumulative) LI'!C61=0,0,((('KWh (Monthly) ENTRY LI'!C61*0.5)-'Rebasing adj LI'!C51)*C118)*C$19*C$126)</f>
        <v>0</v>
      </c>
      <c r="D61" s="11">
        <f>IF('KWh (Cumulative) LI'!D61=0,0,((('KWh (Monthly) ENTRY LI'!D61*0.5)+'KWh (Cumulative) LI'!C61-'Rebasing adj LI'!D51)*D118)*D$19*D$126)</f>
        <v>0</v>
      </c>
      <c r="E61" s="11">
        <f>IF('KWh (Cumulative) LI'!E61=0,0,((('KWh (Monthly) ENTRY LI'!E61*0.5)+'KWh (Cumulative) LI'!D61-'Rebasing adj LI'!E51)*E118)*E$19*E$126)</f>
        <v>0</v>
      </c>
      <c r="F61" s="11">
        <f>IF('KWh (Cumulative) LI'!F61=0,0,((('KWh (Monthly) ENTRY LI'!F61*0.5)+'KWh (Cumulative) LI'!E61-'Rebasing adj LI'!F51)*F118)*F$19*F$126)</f>
        <v>0</v>
      </c>
      <c r="G61" s="11">
        <f>IF('KWh (Cumulative) LI'!G61=0,0,((('KWh (Monthly) ENTRY LI'!G61*0.5)+'KWh (Cumulative) LI'!F61-'Rebasing adj LI'!G51)*G118)*G$19*G$126)</f>
        <v>0</v>
      </c>
      <c r="H61" s="11">
        <f>IF('KWh (Cumulative) LI'!H61=0,0,((('KWh (Monthly) ENTRY LI'!H61*0.5)+'KWh (Cumulative) LI'!G61-'Rebasing adj LI'!H51)*H118)*H$19*H$126)</f>
        <v>0</v>
      </c>
      <c r="I61" s="11">
        <f>IF('KWh (Cumulative) LI'!I61=0,0,((('KWh (Monthly) ENTRY LI'!I61*0.5)+'KWh (Cumulative) LI'!H61-'Rebasing adj LI'!I51)*I118)*I$19*I$126)</f>
        <v>0</v>
      </c>
      <c r="J61" s="11">
        <f>IF('KWh (Cumulative) LI'!J61=0,0,((('KWh (Monthly) ENTRY LI'!J61*0.5)+'KWh (Cumulative) LI'!I61-'Rebasing adj LI'!J51)*J118)*J$19*J$126)</f>
        <v>0</v>
      </c>
      <c r="K61" s="11">
        <f>IF('KWh (Cumulative) LI'!K61=0,0,((('KWh (Monthly) ENTRY LI'!K61*0.5)+'KWh (Cumulative) LI'!J61-'Rebasing adj LI'!K51)*K118)*K$19*K$126)</f>
        <v>0</v>
      </c>
      <c r="L61" s="11">
        <f>IF('KWh (Cumulative) LI'!L61=0,0,((('KWh (Monthly) ENTRY LI'!L61*0.5)+'KWh (Cumulative) LI'!K61-'Rebasing adj LI'!L51)*L118)*L$19*L$126)</f>
        <v>0</v>
      </c>
      <c r="M61" s="11">
        <f>IF('KWh (Cumulative) LI'!M61=0,0,((('KWh (Monthly) ENTRY LI'!M61*0.5)+'KWh (Cumulative) LI'!L61-'Rebasing adj LI'!M51)*M118)*M$19*M$126)</f>
        <v>0</v>
      </c>
      <c r="N61" s="11">
        <f>IF('KWh (Cumulative) LI'!N61=0,0,((('KWh (Monthly) ENTRY LI'!N61*0.5)+'KWh (Cumulative) LI'!M61-'Rebasing adj LI'!N51)*N118)*N$19*N$126)</f>
        <v>0</v>
      </c>
      <c r="O61" s="11">
        <f>IF('KWh (Cumulative) LI'!O61=0,0,((('KWh (Monthly) ENTRY LI'!O61*0.5)+'KWh (Cumulative) LI'!N61-'Rebasing adj LI'!O51)*O118)*O$19*O$126)</f>
        <v>0</v>
      </c>
      <c r="P61" s="11">
        <f>IF('KWh (Cumulative) LI'!P61=0,0,((('KWh (Monthly) ENTRY LI'!P61*0.5)+'KWh (Cumulative) LI'!O61-'Rebasing adj LI'!P51)*P118)*P$19*P$126)</f>
        <v>0</v>
      </c>
      <c r="Q61" s="11">
        <f>IF('KWh (Cumulative) LI'!Q61=0,0,((('KWh (Monthly) ENTRY LI'!Q61*0.5)+'KWh (Cumulative) LI'!P61-'Rebasing adj LI'!Q51)*Q118)*Q$19*Q$126)</f>
        <v>0</v>
      </c>
      <c r="R61" s="11">
        <f>IF('KWh (Cumulative) LI'!R61=0,0,((('KWh (Monthly) ENTRY LI'!R61*0.5)+'KWh (Cumulative) LI'!Q61-'Rebasing adj LI'!R51)*R118)*R$19*R$126)</f>
        <v>0</v>
      </c>
      <c r="S61" s="11">
        <f>IF('KWh (Cumulative) LI'!S61=0,0,((('KWh (Monthly) ENTRY LI'!S61*0.5)+'KWh (Cumulative) LI'!R61-'Rebasing adj LI'!S51)*S118)*S$19*S$126)</f>
        <v>0</v>
      </c>
      <c r="T61" s="11">
        <f>IF('KWh (Cumulative) LI'!T61=0,0,((('KWh (Monthly) ENTRY LI'!T61*0.5)+'KWh (Cumulative) LI'!S61-'Rebasing adj LI'!T51)*T118)*T$19*T$126)</f>
        <v>0</v>
      </c>
      <c r="U61" s="11">
        <f>IF('KWh (Cumulative) LI'!U61=0,0,((('KWh (Monthly) ENTRY LI'!U61*0.5)+'KWh (Cumulative) LI'!T61-'Rebasing adj LI'!U51)*U118)*U$19*U$126)</f>
        <v>0</v>
      </c>
      <c r="V61" s="11">
        <f>IF('KWh (Cumulative) LI'!V61=0,0,((('KWh (Monthly) ENTRY LI'!V61*0.5)+'KWh (Cumulative) LI'!U61-'Rebasing adj LI'!V51)*V118)*V$19*V$126)</f>
        <v>0</v>
      </c>
      <c r="W61" s="11">
        <f>IF('KWh (Cumulative) LI'!W61=0,0,((('KWh (Monthly) ENTRY LI'!W61*0.5)+'KWh (Cumulative) LI'!V61-'Rebasing adj LI'!W51)*W118)*W$19*W$126)</f>
        <v>0</v>
      </c>
      <c r="X61" s="11">
        <f>IF('KWh (Cumulative) LI'!X61=0,0,((('KWh (Monthly) ENTRY LI'!X61*0.5)+'KWh (Cumulative) LI'!W61-'Rebasing adj LI'!X51)*X118)*X$19*X$126)</f>
        <v>0</v>
      </c>
      <c r="Y61" s="11">
        <f>IF('KWh (Cumulative) LI'!Y61=0,0,((('KWh (Monthly) ENTRY LI'!Y61*0.5)+'KWh (Cumulative) LI'!X61-'Rebasing adj LI'!Y51)*Y118)*Y$19*Y$126)</f>
        <v>0</v>
      </c>
      <c r="Z61" s="11">
        <f>IF('KWh (Cumulative) LI'!Z61=0,0,((('KWh (Monthly) ENTRY LI'!Z61*0.5)+'KWh (Cumulative) LI'!Y61-'Rebasing adj LI'!Z51)*Z118)*Z$19*Z$126)</f>
        <v>0</v>
      </c>
      <c r="AA61" s="11">
        <f>IF('KWh (Cumulative) LI'!AA61=0,0,((('KWh (Monthly) ENTRY LI'!AA61*0.5)+'KWh (Cumulative) LI'!Z61-'Rebasing adj LI'!AA51)*AA118)*AA$19*AA$126)</f>
        <v>0</v>
      </c>
      <c r="AB61" s="11">
        <f>IF('KWh (Cumulative) LI'!AB61=0,0,((('KWh (Monthly) ENTRY LI'!AB61*0.5)+'KWh (Cumulative) LI'!AA61-'Rebasing adj LI'!AB51)*AB118)*AB$19*AB$126)</f>
        <v>13.577246308449276</v>
      </c>
      <c r="AC61" s="11">
        <f>IF('KWh (Cumulative) LI'!AC61=0,0,((('KWh (Monthly) ENTRY LI'!AC61*0.5)+'KWh (Cumulative) LI'!AB61-'Rebasing adj LI'!AC51)*AC118)*AC$19*AC$126)</f>
        <v>30.464578172190887</v>
      </c>
      <c r="AD61" s="11">
        <f>IF('KWh (Cumulative) LI'!AD61=0,0,((('KWh (Monthly) ENTRY LI'!AD61*0.5)+'KWh (Cumulative) LI'!AC61-'Rebasing adj LI'!AD51)*AD118)*AD$19*AD$126)</f>
        <v>30.031102624093243</v>
      </c>
      <c r="AE61" s="11">
        <f>IF('KWh (Cumulative) LI'!AE61=0,0,((('KWh (Monthly) ENTRY LI'!AE61*0.5)+'KWh (Cumulative) LI'!AD61-'Rebasing adj LI'!AE51)*AE118)*AE$19*AE$126)</f>
        <v>32.349444625652914</v>
      </c>
      <c r="AF61" s="11">
        <f>IF('KWh (Cumulative) LI'!AF61=0,0,((('KWh (Monthly) ENTRY LI'!AF61*0.5)+'KWh (Cumulative) LI'!AE61-'Rebasing adj LI'!AF51)*AF118)*AF$19*AF$126)</f>
        <v>110.62653673942688</v>
      </c>
      <c r="AG61" s="11">
        <f>IF('KWh (Cumulative) LI'!AG61=0,0,((('KWh (Monthly) ENTRY LI'!AG61*0.5)+'KWh (Cumulative) LI'!AF61-'Rebasing adj LI'!AG51)*AG118)*AG$19*AG$126)</f>
        <v>162.78562005408114</v>
      </c>
      <c r="AH61" s="11">
        <f>IF('KWh (Cumulative) LI'!AH61=0,0,((('KWh (Monthly) ENTRY LI'!AH61*0.5)+'KWh (Cumulative) LI'!AG61-'Rebasing adj LI'!AH51)*AH118)*AH$19*AH$126)</f>
        <v>153.83365765408152</v>
      </c>
      <c r="AI61" s="11">
        <f>IF('KWh (Cumulative) LI'!AI61=0,0,((('KWh (Monthly) ENTRY LI'!AI61*0.5)+'KWh (Cumulative) LI'!AH61-'Rebasing adj LI'!AI51)*AI118)*AI$19*AI$126)</f>
        <v>147.5566845134413</v>
      </c>
      <c r="AJ61" s="11">
        <f>IF('KWh (Cumulative) LI'!AJ61=0,0,((('KWh (Monthly) ENTRY LI'!AJ61*0.5)+'KWh (Cumulative) LI'!AI61-'Rebasing adj LI'!AJ51)*AJ118)*AJ$19*AJ$126)</f>
        <v>72.145949175299066</v>
      </c>
      <c r="AK61" s="11">
        <f>IF('KWh (Cumulative) LI'!AK61=0,0,((('KWh (Monthly) ENTRY LI'!AK61*0.5)+'KWh (Cumulative) LI'!AJ61-'Rebasing adj LI'!AK51)*AK118)*AK$19*AK$126)</f>
        <v>69.866801673867329</v>
      </c>
      <c r="AL61" s="11">
        <f>IF('KWh (Cumulative) LI'!AL61=0,0,((('KWh (Monthly) ENTRY LI'!AL61*0.5)+'KWh (Cumulative) LI'!AK61-'Rebasing adj LI'!AL51)*AL118)*AL$19*AL$126)</f>
        <v>68.518960758401334</v>
      </c>
      <c r="AM61" s="11">
        <f>IF('KWh (Cumulative) LI'!AM61=0,0,((('KWh (Monthly) ENTRY LI'!AM61*0.5)+'KWh (Cumulative) LI'!AL61-'Rebasing adj LI'!AM51)*AM118)*AM$19*AM$126)</f>
        <v>66.140536729714086</v>
      </c>
      <c r="AN61" s="11">
        <f>IF('KWh (Cumulative) LI'!AN61=0,0,((('KWh (Monthly) ENTRY LI'!AN61*0.5)+'KWh (Cumulative) LI'!AM61-'Rebasing adj LI'!AN51)*AN118)*AN$19*AN$126)</f>
        <v>62.014887874746726</v>
      </c>
      <c r="AO61" s="11">
        <f>IF('KWh (Cumulative) LI'!AO61=0,0,((('KWh (Monthly) ENTRY LI'!AO61*0.5)+'KWh (Cumulative) LI'!AN61-'Rebasing adj LI'!AO51)*AO118)*AO$19*AO$126)</f>
        <v>69.796145382784843</v>
      </c>
      <c r="AP61" s="11">
        <f>IF('KWh (Cumulative) LI'!AP61=0,0,((('KWh (Monthly) ENTRY LI'!AP61*0.5)+'KWh (Cumulative) LI'!AO61-'Rebasing adj LI'!AP51)*AP118)*AP$19*AP$126)</f>
        <v>68.948751236502488</v>
      </c>
      <c r="AQ61" s="11">
        <f>IF('KWh (Cumulative) LI'!AQ61=0,0,((('KWh (Monthly) ENTRY LI'!AQ61*0.5)+'KWh (Cumulative) LI'!AP61-'Rebasing adj LI'!AQ51)*AQ118)*AQ$19*AQ$126)</f>
        <v>74.471067451798476</v>
      </c>
      <c r="AR61" s="11">
        <f>IF('KWh (Cumulative) LI'!AR61=0,0,((('KWh (Monthly) ENTRY LI'!AR61*0.5)+'KWh (Cumulative) LI'!AQ61-'Rebasing adj LI'!AR51)*AR118)*AR$19*AR$126)</f>
        <v>150.54016586555659</v>
      </c>
      <c r="AS61" s="11">
        <f>IF('KWh (Cumulative) LI'!AS61=0,0,((('KWh (Monthly) ENTRY LI'!AS61*0.5)+'KWh (Cumulative) LI'!AR61-'Rebasing adj LI'!AS51)*AS118)*AS$19*AS$126)</f>
        <v>153.53086001999608</v>
      </c>
      <c r="AT61" s="11">
        <f>IF('KWh (Cumulative) LI'!AT61=0,0,((('KWh (Monthly) ENTRY LI'!AT61*0.5)+'KWh (Cumulative) LI'!AS61-'Rebasing adj LI'!AT51)*AT118)*AT$19*AT$126)</f>
        <v>153.83365765408152</v>
      </c>
      <c r="AU61" s="11">
        <f>IF('KWh (Cumulative) LI'!AU61=0,0,((('KWh (Monthly) ENTRY LI'!AU61*0.5)+'KWh (Cumulative) LI'!AT61-'Rebasing adj LI'!AU51)*AU118)*AU$19*AU$126)</f>
        <v>147.5566845134413</v>
      </c>
      <c r="AV61" s="11">
        <f>IF('KWh (Cumulative) LI'!AV61=0,0,((('KWh (Monthly) ENTRY LI'!AV61*0.5)+'KWh (Cumulative) LI'!AU61-'Rebasing adj LI'!AV51)*AV118)*AV$19*AV$126)</f>
        <v>72.145949175299066</v>
      </c>
      <c r="AW61" s="11">
        <f>IF('KWh (Cumulative) LI'!AW61=0,0,((('KWh (Monthly) ENTRY LI'!AW61*0.5)+'KWh (Cumulative) LI'!AV61-'Rebasing adj LI'!AW51)*AW118)*AW$19*AW$126)</f>
        <v>69.866801673867329</v>
      </c>
      <c r="AX61" s="11">
        <f>IF('KWh (Cumulative) LI'!AX61=0,0,((('KWh (Monthly) ENTRY LI'!AX61*0.5)+'KWh (Cumulative) LI'!AW61-'Rebasing adj LI'!AX51)*AX118)*AX$19*AX$126)</f>
        <v>68.518960758401334</v>
      </c>
      <c r="AY61" s="11">
        <f>IF('KWh (Cumulative) LI'!AY61=0,0,((('KWh (Monthly) ENTRY LI'!AY61*0.5)+'KWh (Cumulative) LI'!AX61-'Rebasing adj LI'!AY51)*AY118)*AY$19*AY$126)</f>
        <v>66.140536729714086</v>
      </c>
      <c r="AZ61" s="11">
        <f>IF('KWh (Cumulative) LI'!AZ61=0,0,((('KWh (Monthly) ENTRY LI'!AZ61*0.5)+'KWh (Cumulative) LI'!AY61-'Rebasing adj LI'!AZ51)*AZ118)*AZ$19*AZ$126)</f>
        <v>62.014887874746726</v>
      </c>
      <c r="BA61" s="11">
        <f>IF('KWh (Cumulative) LI'!BA61=0,0,((('KWh (Monthly) ENTRY LI'!BA61*0.5)+'KWh (Cumulative) LI'!AZ61-'Rebasing adj LI'!BA51)*BA118)*BA$19*BA$126)</f>
        <v>69.796145382784843</v>
      </c>
      <c r="BB61" s="11">
        <f>IF('KWh (Cumulative) LI'!BB61=0,0,((('KWh (Monthly) ENTRY LI'!BB61*0.5)+'KWh (Cumulative) LI'!BA61-'Rebasing adj LI'!BB51)*BB118)*BB$19*BB$126)</f>
        <v>0</v>
      </c>
      <c r="BC61" s="11">
        <f>IF('KWh (Cumulative) LI'!BC61=0,0,((('KWh (Monthly) ENTRY LI'!BC61*0.5)+'KWh (Cumulative) LI'!BB61-'Rebasing adj LI'!BC51)*BC118)*BC$19*BC$126)</f>
        <v>0</v>
      </c>
      <c r="BD61" s="11">
        <f>IF('KWh (Cumulative) LI'!BD61=0,0,((('KWh (Monthly) ENTRY LI'!BD61*0.5)+'KWh (Cumulative) LI'!BC61-'Rebasing adj LI'!BD51)*BD118)*BD$19*BD$126)</f>
        <v>0</v>
      </c>
      <c r="BE61" s="11">
        <f>IF('KWh (Cumulative) LI'!BE61=0,0,((('KWh (Monthly) ENTRY LI'!BE61*0.5)+'KWh (Cumulative) LI'!BD61-'Rebasing adj LI'!BE51)*BE118)*BE$19*BE$126)</f>
        <v>0</v>
      </c>
      <c r="BF61" s="11">
        <f>IF('KWh (Cumulative) LI'!BF61=0,0,((('KWh (Monthly) ENTRY LI'!BF61*0.5)+'KWh (Cumulative) LI'!BE61-'Rebasing adj LI'!BF51)*BF118)*BF$19*BF$126)</f>
        <v>0</v>
      </c>
      <c r="BG61" s="11">
        <f>IF('KWh (Cumulative) LI'!BG61=0,0,((('KWh (Monthly) ENTRY LI'!BG61*0.5)+'KWh (Cumulative) LI'!BF61-'Rebasing adj LI'!BG51)*BG118)*BG$19*BG$126)</f>
        <v>0</v>
      </c>
      <c r="BH61" s="11">
        <f>IF('KWh (Cumulative) LI'!BH61=0,0,((('KWh (Monthly) ENTRY LI'!BH61*0.5)+'KWh (Cumulative) LI'!BG61-'Rebasing adj LI'!BH51)*BH118)*BH$19*BH$126)</f>
        <v>0</v>
      </c>
      <c r="BI61" s="11">
        <f>IF('KWh (Cumulative) LI'!BI61=0,0,((('KWh (Monthly) ENTRY LI'!BI61*0.5)+'KWh (Cumulative) LI'!BH61-'Rebasing adj LI'!BI51)*BI118)*BI$19*BI$126)</f>
        <v>0</v>
      </c>
      <c r="BJ61" s="11">
        <f>IF('KWh (Cumulative) LI'!BJ61=0,0,((('KWh (Monthly) ENTRY LI'!BJ61*0.5)+'KWh (Cumulative) LI'!BI61-'Rebasing adj LI'!BJ51)*BJ118)*BJ$19*BJ$126)</f>
        <v>0</v>
      </c>
      <c r="BK61" s="11">
        <f>IF('KWh (Cumulative) LI'!BK61=0,0,((('KWh (Monthly) ENTRY LI'!BK61*0.5)+'KWh (Cumulative) LI'!BJ61-'Rebasing adj LI'!BK51)*BK118)*BK$19*BK$126)</f>
        <v>0</v>
      </c>
      <c r="BL61" s="11">
        <f>IF('KWh (Cumulative) LI'!BL61=0,0,((('KWh (Monthly) ENTRY LI'!BL61*0.5)+'KWh (Cumulative) LI'!BK61-'Rebasing adj LI'!BL51)*BL118)*BL$19*BL$126)</f>
        <v>0</v>
      </c>
      <c r="BM61" s="11">
        <f>IF('KWh (Cumulative) LI'!BM61=0,0,((('KWh (Monthly) ENTRY LI'!BM61*0.5)+'KWh (Cumulative) LI'!BL61-'Rebasing adj LI'!BM51)*BM118)*BM$19*BM$126)</f>
        <v>0</v>
      </c>
      <c r="BN61" s="11">
        <f>IF('KWh (Cumulative) LI'!BN61=0,0,((('KWh (Monthly) ENTRY LI'!BN61*0.5)+'KWh (Cumulative) LI'!BM61-'Rebasing adj LI'!BN51)*BN118)*BN$19*BN$126)</f>
        <v>0</v>
      </c>
      <c r="BO61" s="11">
        <f>IF('KWh (Cumulative) LI'!BO61=0,0,((('KWh (Monthly) ENTRY LI'!BO61*0.5)+'KWh (Cumulative) LI'!BN61-'Rebasing adj LI'!BO51)*BO118)*BO$19*BO$126)</f>
        <v>0</v>
      </c>
      <c r="BP61" s="11">
        <f>IF('KWh (Cumulative) LI'!BP61=0,0,((('KWh (Monthly) ENTRY LI'!BP61*0.5)+'KWh (Cumulative) LI'!BO61-'Rebasing adj LI'!BP51)*BP118)*BP$19*BP$126)</f>
        <v>0</v>
      </c>
      <c r="BQ61" s="11">
        <f>IF('KWh (Cumulative) LI'!BQ61=0,0,((('KWh (Monthly) ENTRY LI'!BQ61*0.5)+'KWh (Cumulative) LI'!BP61-'Rebasing adj LI'!BQ51)*BQ118)*BQ$19*BQ$126)</f>
        <v>0</v>
      </c>
      <c r="BR61" s="11">
        <f>IF('KWh (Cumulative) LI'!BR61=0,0,((('KWh (Monthly) ENTRY LI'!BR61*0.5)+'KWh (Cumulative) LI'!BQ61-'Rebasing adj LI'!BR51)*BR118)*BR$19*BR$126)</f>
        <v>0</v>
      </c>
      <c r="BS61" s="11">
        <f>IF('KWh (Cumulative) LI'!BS61=0,0,((('KWh (Monthly) ENTRY LI'!BS61*0.5)+'KWh (Cumulative) LI'!BR61-'Rebasing adj LI'!BS51)*BS118)*BS$19*BS$126)</f>
        <v>0</v>
      </c>
      <c r="BT61" s="11">
        <f>IF('KWh (Cumulative) LI'!BT61=0,0,((('KWh (Monthly) ENTRY LI'!BT61*0.5)+'KWh (Cumulative) LI'!BS61-'Rebasing adj LI'!BT51)*BT118)*BT$19*BT$126)</f>
        <v>0</v>
      </c>
      <c r="BU61" s="11">
        <f>IF('KWh (Cumulative) LI'!BU61=0,0,((('KWh (Monthly) ENTRY LI'!BU61*0.5)+'KWh (Cumulative) LI'!BT61-'Rebasing adj LI'!BU51)*BU118)*BU$19*BU$126)</f>
        <v>0</v>
      </c>
      <c r="BV61" s="11">
        <f>IF('KWh (Cumulative) LI'!BV61=0,0,((('KWh (Monthly) ENTRY LI'!BV61*0.5)+'KWh (Cumulative) LI'!BU61-'Rebasing adj LI'!BV51)*BV118)*BV$19*BV$126)</f>
        <v>0</v>
      </c>
      <c r="BW61" s="11">
        <f>IF('KWh (Cumulative) LI'!BW61=0,0,((('KWh (Monthly) ENTRY LI'!BW61*0.5)+'KWh (Cumulative) LI'!BV61-'Rebasing adj LI'!BW51)*BW118)*BW$19*BW$126)</f>
        <v>0</v>
      </c>
      <c r="BX61" s="11">
        <f>IF('KWh (Cumulative) LI'!BX61=0,0,((('KWh (Monthly) ENTRY LI'!BX61*0.5)+'KWh (Cumulative) LI'!BW61-'Rebasing adj LI'!BX51)*BX118)*BX$19*BX$126)</f>
        <v>0</v>
      </c>
      <c r="BY61" s="11">
        <f>IF('KWh (Cumulative) LI'!BY61=0,0,((('KWh (Monthly) ENTRY LI'!BY61*0.5)+'KWh (Cumulative) LI'!BX61-'Rebasing adj LI'!BY51)*BY118)*BY$19*BY$126)</f>
        <v>0</v>
      </c>
      <c r="BZ61" s="11">
        <f>IF('KWh (Cumulative) LI'!BZ61=0,0,((('KWh (Monthly) ENTRY LI'!BZ61*0.5)+'KWh (Cumulative) LI'!BY61-'Rebasing adj LI'!BZ51)*BZ118)*BZ$19*BZ$126)</f>
        <v>0</v>
      </c>
      <c r="CA61" s="11">
        <f>IF('KWh (Cumulative) LI'!CA61=0,0,((('KWh (Monthly) ENTRY LI'!CA61*0.5)+'KWh (Cumulative) LI'!BZ61-'Rebasing adj LI'!CA51)*CA118)*CA$19*CA$126)</f>
        <v>0</v>
      </c>
      <c r="CB61" s="11">
        <f>IF('KWh (Cumulative) LI'!CB61=0,0,((('KWh (Monthly) ENTRY LI'!CB61*0.5)+'KWh (Cumulative) LI'!CA61-'Rebasing adj LI'!CB51)*CB118)*CB$19*CB$126)</f>
        <v>0</v>
      </c>
      <c r="CC61" s="11">
        <f>IF('KWh (Cumulative) LI'!CC61=0,0,((('KWh (Monthly) ENTRY LI'!CC61*0.5)+'KWh (Cumulative) LI'!CB61-'Rebasing adj LI'!CC51)*CC118)*CC$19*CC$126)</f>
        <v>0</v>
      </c>
      <c r="CD61" s="11">
        <f>IF('KWh (Cumulative) LI'!CD61=0,0,((('KWh (Monthly) ENTRY LI'!CD61*0.5)+'KWh (Cumulative) LI'!CC61-'Rebasing adj LI'!CD51)*CD118)*CD$19*CD$126)</f>
        <v>0</v>
      </c>
      <c r="CE61" s="11">
        <f>IF('KWh (Cumulative) LI'!CE61=0,0,((('KWh (Monthly) ENTRY LI'!CE61*0.5)+'KWh (Cumulative) LI'!CD61-'Rebasing adj LI'!CE51)*CE118)*CE$19*CE$126)</f>
        <v>0</v>
      </c>
      <c r="CF61" s="11">
        <f>IF('KWh (Cumulative) LI'!CF61=0,0,((('KWh (Monthly) ENTRY LI'!CF61*0.5)+'KWh (Cumulative) LI'!CE61-'Rebasing adj LI'!CF51)*CF118)*CF$19*CF$126)</f>
        <v>0</v>
      </c>
      <c r="CG61" s="11">
        <f>IF('KWh (Cumulative) LI'!CG61=0,0,((('KWh (Monthly) ENTRY LI'!CG61*0.5)+'KWh (Cumulative) LI'!CF61-'Rebasing adj LI'!CG51)*CG118)*CG$19*CG$126)</f>
        <v>0</v>
      </c>
      <c r="CH61" s="11">
        <f>IF('KWh (Cumulative) LI'!CH61=0,0,((('KWh (Monthly) ENTRY LI'!CH61*0.5)+'KWh (Cumulative) LI'!CG61-'Rebasing adj LI'!CH51)*CH118)*CH$19*CH$126)</f>
        <v>0</v>
      </c>
      <c r="CI61" s="11">
        <f>IF('KWh (Cumulative) LI'!CI61=0,0,((('KWh (Monthly) ENTRY LI'!CI61*0.5)+'KWh (Cumulative) LI'!CH61-'Rebasing adj LI'!CI51)*CI118)*CI$19*CI$126)</f>
        <v>0</v>
      </c>
      <c r="CJ61" s="11">
        <f>IF('KWh (Cumulative) LI'!CJ61=0,0,((('KWh (Monthly) ENTRY LI'!CJ61*0.5)+'KWh (Cumulative) LI'!CI61-'Rebasing adj LI'!CJ51)*CJ118)*CJ$19*CJ$126)</f>
        <v>0</v>
      </c>
    </row>
    <row r="62" spans="1:88" ht="15.75" thickBot="1" x14ac:dyDescent="0.3">
      <c r="A62" s="243"/>
      <c r="B62" s="37" t="s">
        <v>8</v>
      </c>
      <c r="C62" s="11">
        <f>IF('KWh (Cumulative) LI'!C62=0,0,((('KWh (Monthly) ENTRY LI'!C62*0.5)-'Rebasing adj LI'!C52)*C119)*C$19*C$126)</f>
        <v>0</v>
      </c>
      <c r="D62" s="11">
        <f>IF('KWh (Cumulative) LI'!D62=0,0,((('KWh (Monthly) ENTRY LI'!D62*0.5)+'KWh (Cumulative) LI'!C62-'Rebasing adj LI'!D52)*D119)*D$19*D$126)</f>
        <v>0</v>
      </c>
      <c r="E62" s="11">
        <f>IF('KWh (Cumulative) LI'!E62=0,0,((('KWh (Monthly) ENTRY LI'!E62*0.5)+'KWh (Cumulative) LI'!D62-'Rebasing adj LI'!E52)*E119)*E$19*E$126)</f>
        <v>0</v>
      </c>
      <c r="F62" s="11">
        <f>IF('KWh (Cumulative) LI'!F62=0,0,((('KWh (Monthly) ENTRY LI'!F62*0.5)+'KWh (Cumulative) LI'!E62-'Rebasing adj LI'!F52)*F119)*F$19*F$126)</f>
        <v>0</v>
      </c>
      <c r="G62" s="11">
        <f>IF('KWh (Cumulative) LI'!G62=0,0,((('KWh (Monthly) ENTRY LI'!G62*0.5)+'KWh (Cumulative) LI'!F62-'Rebasing adj LI'!G52)*G119)*G$19*G$126)</f>
        <v>0</v>
      </c>
      <c r="H62" s="11">
        <f>IF('KWh (Cumulative) LI'!H62=0,0,((('KWh (Monthly) ENTRY LI'!H62*0.5)+'KWh (Cumulative) LI'!G62-'Rebasing adj LI'!H52)*H119)*H$19*H$126)</f>
        <v>0</v>
      </c>
      <c r="I62" s="11">
        <f>IF('KWh (Cumulative) LI'!I62=0,0,((('KWh (Monthly) ENTRY LI'!I62*0.5)+'KWh (Cumulative) LI'!H62-'Rebasing adj LI'!I52)*I119)*I$19*I$126)</f>
        <v>0</v>
      </c>
      <c r="J62" s="11">
        <f>IF('KWh (Cumulative) LI'!J62=0,0,((('KWh (Monthly) ENTRY LI'!J62*0.5)+'KWh (Cumulative) LI'!I62-'Rebasing adj LI'!J52)*J119)*J$19*J$126)</f>
        <v>0</v>
      </c>
      <c r="K62" s="11">
        <f>IF('KWh (Cumulative) LI'!K62=0,0,((('KWh (Monthly) ENTRY LI'!K62*0.5)+'KWh (Cumulative) LI'!J62-'Rebasing adj LI'!K52)*K119)*K$19*K$126)</f>
        <v>0</v>
      </c>
      <c r="L62" s="11">
        <f>IF('KWh (Cumulative) LI'!L62=0,0,((('KWh (Monthly) ENTRY LI'!L62*0.5)+'KWh (Cumulative) LI'!K62-'Rebasing adj LI'!L52)*L119)*L$19*L$126)</f>
        <v>0</v>
      </c>
      <c r="M62" s="11">
        <f>IF('KWh (Cumulative) LI'!M62=0,0,((('KWh (Monthly) ENTRY LI'!M62*0.5)+'KWh (Cumulative) LI'!L62-'Rebasing adj LI'!M52)*M119)*M$19*M$126)</f>
        <v>0</v>
      </c>
      <c r="N62" s="11">
        <f>IF('KWh (Cumulative) LI'!N62=0,0,((('KWh (Monthly) ENTRY LI'!N62*0.5)+'KWh (Cumulative) LI'!M62-'Rebasing adj LI'!N52)*N119)*N$19*N$126)</f>
        <v>0</v>
      </c>
      <c r="O62" s="11">
        <f>IF('KWh (Cumulative) LI'!O62=0,0,((('KWh (Monthly) ENTRY LI'!O62*0.5)+'KWh (Cumulative) LI'!N62-'Rebasing adj LI'!O52)*O119)*O$19*O$126)</f>
        <v>0</v>
      </c>
      <c r="P62" s="11">
        <f>IF('KWh (Cumulative) LI'!P62=0,0,((('KWh (Monthly) ENTRY LI'!P62*0.5)+'KWh (Cumulative) LI'!O62-'Rebasing adj LI'!P52)*P119)*P$19*P$126)</f>
        <v>0</v>
      </c>
      <c r="Q62" s="11">
        <f>IF('KWh (Cumulative) LI'!Q62=0,0,((('KWh (Monthly) ENTRY LI'!Q62*0.5)+'KWh (Cumulative) LI'!P62-'Rebasing adj LI'!Q52)*Q119)*Q$19*Q$126)</f>
        <v>0</v>
      </c>
      <c r="R62" s="11">
        <f>IF('KWh (Cumulative) LI'!R62=0,0,((('KWh (Monthly) ENTRY LI'!R62*0.5)+'KWh (Cumulative) LI'!Q62-'Rebasing adj LI'!R52)*R119)*R$19*R$126)</f>
        <v>0</v>
      </c>
      <c r="S62" s="11">
        <f>IF('KWh (Cumulative) LI'!S62=0,0,((('KWh (Monthly) ENTRY LI'!S62*0.5)+'KWh (Cumulative) LI'!R62-'Rebasing adj LI'!S52)*S119)*S$19*S$126)</f>
        <v>0</v>
      </c>
      <c r="T62" s="11">
        <f>IF('KWh (Cumulative) LI'!T62=0,0,((('KWh (Monthly) ENTRY LI'!T62*0.5)+'KWh (Cumulative) LI'!S62-'Rebasing adj LI'!T52)*T119)*T$19*T$126)</f>
        <v>0</v>
      </c>
      <c r="U62" s="11">
        <f>IF('KWh (Cumulative) LI'!U62=0,0,((('KWh (Monthly) ENTRY LI'!U62*0.5)+'KWh (Cumulative) LI'!T62-'Rebasing adj LI'!U52)*U119)*U$19*U$126)</f>
        <v>0</v>
      </c>
      <c r="V62" s="11">
        <f>IF('KWh (Cumulative) LI'!V62=0,0,((('KWh (Monthly) ENTRY LI'!V62*0.5)+'KWh (Cumulative) LI'!U62-'Rebasing adj LI'!V52)*V119)*V$19*V$126)</f>
        <v>0</v>
      </c>
      <c r="W62" s="11">
        <f>IF('KWh (Cumulative) LI'!W62=0,0,((('KWh (Monthly) ENTRY LI'!W62*0.5)+'KWh (Cumulative) LI'!V62-'Rebasing adj LI'!W52)*W119)*W$19*W$126)</f>
        <v>0</v>
      </c>
      <c r="X62" s="11">
        <f>IF('KWh (Cumulative) LI'!X62=0,0,((('KWh (Monthly) ENTRY LI'!X62*0.5)+'KWh (Cumulative) LI'!W62-'Rebasing adj LI'!X52)*X119)*X$19*X$126)</f>
        <v>0</v>
      </c>
      <c r="Y62" s="11">
        <f>IF('KWh (Cumulative) LI'!Y62=0,0,((('KWh (Monthly) ENTRY LI'!Y62*0.5)+'KWh (Cumulative) LI'!X62-'Rebasing adj LI'!Y52)*Y119)*Y$19*Y$126)</f>
        <v>0</v>
      </c>
      <c r="Z62" s="11">
        <f>IF('KWh (Cumulative) LI'!Z62=0,0,((('KWh (Monthly) ENTRY LI'!Z62*0.5)+'KWh (Cumulative) LI'!Y62-'Rebasing adj LI'!Z52)*Z119)*Z$19*Z$126)</f>
        <v>0</v>
      </c>
      <c r="AA62" s="11">
        <f>IF('KWh (Cumulative) LI'!AA62=0,0,((('KWh (Monthly) ENTRY LI'!AA62*0.5)+'KWh (Cumulative) LI'!Z62-'Rebasing adj LI'!AA52)*AA119)*AA$19*AA$126)</f>
        <v>0</v>
      </c>
      <c r="AB62" s="11">
        <f>IF('KWh (Cumulative) LI'!AB62=0,0,((('KWh (Monthly) ENTRY LI'!AB62*0.5)+'KWh (Cumulative) LI'!AA62-'Rebasing adj LI'!AB52)*AB119)*AB$19*AB$126)</f>
        <v>0</v>
      </c>
      <c r="AC62" s="11">
        <f>IF('KWh (Cumulative) LI'!AC62=0,0,((('KWh (Monthly) ENTRY LI'!AC62*0.5)+'KWh (Cumulative) LI'!AB62-'Rebasing adj LI'!AC52)*AC119)*AC$19*AC$126)</f>
        <v>0</v>
      </c>
      <c r="AD62" s="11">
        <f>IF('KWh (Cumulative) LI'!AD62=0,0,((('KWh (Monthly) ENTRY LI'!AD62*0.5)+'KWh (Cumulative) LI'!AC62-'Rebasing adj LI'!AD52)*AD119)*AD$19*AD$126)</f>
        <v>37.29167058739457</v>
      </c>
      <c r="AE62" s="11">
        <f>IF('KWh (Cumulative) LI'!AE62=0,0,((('KWh (Monthly) ENTRY LI'!AE62*0.5)+'KWh (Cumulative) LI'!AD62-'Rebasing adj LI'!AE52)*AE119)*AE$19*AE$126)</f>
        <v>83.411330375138235</v>
      </c>
      <c r="AF62" s="11">
        <f>IF('KWh (Cumulative) LI'!AF62=0,0,((('KWh (Monthly) ENTRY LI'!AF62*0.5)+'KWh (Cumulative) LI'!AE62-'Rebasing adj LI'!AF52)*AF119)*AF$19*AF$126)</f>
        <v>146.54879238602211</v>
      </c>
      <c r="AG62" s="11">
        <f>IF('KWh (Cumulative) LI'!AG62=0,0,((('KWh (Monthly) ENTRY LI'!AG62*0.5)+'KWh (Cumulative) LI'!AF62-'Rebasing adj LI'!AG52)*AG119)*AG$19*AG$126)</f>
        <v>148.57603965355571</v>
      </c>
      <c r="AH62" s="11">
        <f>IF('KWh (Cumulative) LI'!AH62=0,0,((('KWh (Monthly) ENTRY LI'!AH62*0.5)+'KWh (Cumulative) LI'!AG62-'Rebasing adj LI'!AH52)*AH119)*AH$19*AH$126)</f>
        <v>150.28410675821277</v>
      </c>
      <c r="AI62" s="11">
        <f>IF('KWh (Cumulative) LI'!AI62=0,0,((('KWh (Monthly) ENTRY LI'!AI62*0.5)+'KWh (Cumulative) LI'!AH62-'Rebasing adj LI'!AI52)*AI119)*AI$19*AI$126)</f>
        <v>158.44572945285864</v>
      </c>
      <c r="AJ62" s="11">
        <f>IF('KWh (Cumulative) LI'!AJ62=0,0,((('KWh (Monthly) ENTRY LI'!AJ62*0.5)+'KWh (Cumulative) LI'!AI62-'Rebasing adj LI'!AJ52)*AJ119)*AJ$19*AJ$126)</f>
        <v>106.14242339243916</v>
      </c>
      <c r="AK62" s="11">
        <f>IF('KWh (Cumulative) LI'!AK62=0,0,((('KWh (Monthly) ENTRY LI'!AK62*0.5)+'KWh (Cumulative) LI'!AJ62-'Rebasing adj LI'!AK52)*AK119)*AK$19*AK$126)</f>
        <v>135.61837277866215</v>
      </c>
      <c r="AL62" s="11">
        <f>IF('KWh (Cumulative) LI'!AL62=0,0,((('KWh (Monthly) ENTRY LI'!AL62*0.5)+'KWh (Cumulative) LI'!AK62-'Rebasing adj LI'!AL52)*AL119)*AL$19*AL$126)</f>
        <v>141.59794257257593</v>
      </c>
      <c r="AM62" s="11">
        <f>IF('KWh (Cumulative) LI'!AM62=0,0,((('KWh (Monthly) ENTRY LI'!AM62*0.5)+'KWh (Cumulative) LI'!AL62-'Rebasing adj LI'!AM52)*AM119)*AM$19*AM$126)</f>
        <v>156.38590521111999</v>
      </c>
      <c r="AN62" s="11">
        <f>IF('KWh (Cumulative) LI'!AN62=0,0,((('KWh (Monthly) ENTRY LI'!AN62*0.5)+'KWh (Cumulative) LI'!AM62-'Rebasing adj LI'!AN52)*AN119)*AN$19*AN$126)</f>
        <v>135.23512296461945</v>
      </c>
      <c r="AO62" s="11">
        <f>IF('KWh (Cumulative) LI'!AO62=0,0,((('KWh (Monthly) ENTRY LI'!AO62*0.5)+'KWh (Cumulative) LI'!AN62-'Rebasing adj LI'!AO52)*AO119)*AO$19*AO$126)</f>
        <v>130.16244578863044</v>
      </c>
      <c r="AP62" s="11">
        <f>IF('KWh (Cumulative) LI'!AP62=0,0,((('KWh (Monthly) ENTRY LI'!AP62*0.5)+'KWh (Cumulative) LI'!AO62-'Rebasing adj LI'!AP52)*AP119)*AP$19*AP$126)</f>
        <v>113.58104737317832</v>
      </c>
      <c r="AQ62" s="11">
        <f>IF('KWh (Cumulative) LI'!AQ62=0,0,((('KWh (Monthly) ENTRY LI'!AQ62*0.5)+'KWh (Cumulative) LI'!AP62-'Rebasing adj LI'!AQ52)*AQ119)*AQ$19*AQ$126)</f>
        <v>127.36635063242875</v>
      </c>
      <c r="AR62" s="11">
        <f>IF('KWh (Cumulative) LI'!AR62=0,0,((('KWh (Monthly) ENTRY LI'!AR62*0.5)+'KWh (Cumulative) LI'!AQ62-'Rebasing adj LI'!AR52)*AR119)*AR$19*AR$126)</f>
        <v>236.81325112087231</v>
      </c>
      <c r="AS62" s="11">
        <f>IF('KWh (Cumulative) LI'!AS62=0,0,((('KWh (Monthly) ENTRY LI'!AS62*0.5)+'KWh (Cumulative) LI'!AR62-'Rebasing adj LI'!AS52)*AS119)*AS$19*AS$126)</f>
        <v>239.85701355659771</v>
      </c>
      <c r="AT62" s="11">
        <f>IF('KWh (Cumulative) LI'!AT62=0,0,((('KWh (Monthly) ENTRY LI'!AT62*0.5)+'KWh (Cumulative) LI'!AS62-'Rebasing adj LI'!AT52)*AT119)*AT$19*AT$126)</f>
        <v>243.95255133332668</v>
      </c>
      <c r="AU62" s="11">
        <f>IF('KWh (Cumulative) LI'!AU62=0,0,((('KWh (Monthly) ENTRY LI'!AU62*0.5)+'KWh (Cumulative) LI'!AT62-'Rebasing adj LI'!AU52)*AU119)*AU$19*AU$126)</f>
        <v>244.56894910147051</v>
      </c>
      <c r="AV62" s="11">
        <f>IF('KWh (Cumulative) LI'!AV62=0,0,((('KWh (Monthly) ENTRY LI'!AV62*0.5)+'KWh (Cumulative) LI'!AU62-'Rebasing adj LI'!AV52)*AV119)*AV$19*AV$126)</f>
        <v>128.82479138125345</v>
      </c>
      <c r="AW62" s="11">
        <f>IF('KWh (Cumulative) LI'!AW62=0,0,((('KWh (Monthly) ENTRY LI'!AW62*0.5)+'KWh (Cumulative) LI'!AV62-'Rebasing adj LI'!AW52)*AW119)*AW$19*AW$126)</f>
        <v>135.61837277866215</v>
      </c>
      <c r="AX62" s="11">
        <f>IF('KWh (Cumulative) LI'!AX62=0,0,((('KWh (Monthly) ENTRY LI'!AX62*0.5)+'KWh (Cumulative) LI'!AW62-'Rebasing adj LI'!AX52)*AX119)*AX$19*AX$126)</f>
        <v>141.59794257257593</v>
      </c>
      <c r="AY62" s="11">
        <f>IF('KWh (Cumulative) LI'!AY62=0,0,((('KWh (Monthly) ENTRY LI'!AY62*0.5)+'KWh (Cumulative) LI'!AX62-'Rebasing adj LI'!AY52)*AY119)*AY$19*AY$126)</f>
        <v>156.38590521111999</v>
      </c>
      <c r="AZ62" s="11">
        <f>IF('KWh (Cumulative) LI'!AZ62=0,0,((('KWh (Monthly) ENTRY LI'!AZ62*0.5)+'KWh (Cumulative) LI'!AY62-'Rebasing adj LI'!AZ52)*AZ119)*AZ$19*AZ$126)</f>
        <v>135.23512296461945</v>
      </c>
      <c r="BA62" s="11">
        <f>IF('KWh (Cumulative) LI'!BA62=0,0,((('KWh (Monthly) ENTRY LI'!BA62*0.5)+'KWh (Cumulative) LI'!AZ62-'Rebasing adj LI'!BA52)*BA119)*BA$19*BA$126)</f>
        <v>130.16244578863044</v>
      </c>
      <c r="BB62" s="11">
        <f>IF('KWh (Cumulative) LI'!BB62=0,0,((('KWh (Monthly) ENTRY LI'!BB62*0.5)+'KWh (Cumulative) LI'!BA62-'Rebasing adj LI'!BB52)*BB119)*BB$19*BB$126)</f>
        <v>0</v>
      </c>
      <c r="BC62" s="11">
        <f>IF('KWh (Cumulative) LI'!BC62=0,0,((('KWh (Monthly) ENTRY LI'!BC62*0.5)+'KWh (Cumulative) LI'!BB62-'Rebasing adj LI'!BC52)*BC119)*BC$19*BC$126)</f>
        <v>0</v>
      </c>
      <c r="BD62" s="11">
        <f>IF('KWh (Cumulative) LI'!BD62=0,0,((('KWh (Monthly) ENTRY LI'!BD62*0.5)+'KWh (Cumulative) LI'!BC62-'Rebasing adj LI'!BD52)*BD119)*BD$19*BD$126)</f>
        <v>0</v>
      </c>
      <c r="BE62" s="11">
        <f>IF('KWh (Cumulative) LI'!BE62=0,0,((('KWh (Monthly) ENTRY LI'!BE62*0.5)+'KWh (Cumulative) LI'!BD62-'Rebasing adj LI'!BE52)*BE119)*BE$19*BE$126)</f>
        <v>0</v>
      </c>
      <c r="BF62" s="11">
        <f>IF('KWh (Cumulative) LI'!BF62=0,0,((('KWh (Monthly) ENTRY LI'!BF62*0.5)+'KWh (Cumulative) LI'!BE62-'Rebasing adj LI'!BF52)*BF119)*BF$19*BF$126)</f>
        <v>0</v>
      </c>
      <c r="BG62" s="11">
        <f>IF('KWh (Cumulative) LI'!BG62=0,0,((('KWh (Monthly) ENTRY LI'!BG62*0.5)+'KWh (Cumulative) LI'!BF62-'Rebasing adj LI'!BG52)*BG119)*BG$19*BG$126)</f>
        <v>0</v>
      </c>
      <c r="BH62" s="11">
        <f>IF('KWh (Cumulative) LI'!BH62=0,0,((('KWh (Monthly) ENTRY LI'!BH62*0.5)+'KWh (Cumulative) LI'!BG62-'Rebasing adj LI'!BH52)*BH119)*BH$19*BH$126)</f>
        <v>0</v>
      </c>
      <c r="BI62" s="11">
        <f>IF('KWh (Cumulative) LI'!BI62=0,0,((('KWh (Monthly) ENTRY LI'!BI62*0.5)+'KWh (Cumulative) LI'!BH62-'Rebasing adj LI'!BI52)*BI119)*BI$19*BI$126)</f>
        <v>0</v>
      </c>
      <c r="BJ62" s="11">
        <f>IF('KWh (Cumulative) LI'!BJ62=0,0,((('KWh (Monthly) ENTRY LI'!BJ62*0.5)+'KWh (Cumulative) LI'!BI62-'Rebasing adj LI'!BJ52)*BJ119)*BJ$19*BJ$126)</f>
        <v>0</v>
      </c>
      <c r="BK62" s="11">
        <f>IF('KWh (Cumulative) LI'!BK62=0,0,((('KWh (Monthly) ENTRY LI'!BK62*0.5)+'KWh (Cumulative) LI'!BJ62-'Rebasing adj LI'!BK52)*BK119)*BK$19*BK$126)</f>
        <v>0</v>
      </c>
      <c r="BL62" s="11">
        <f>IF('KWh (Cumulative) LI'!BL62=0,0,((('KWh (Monthly) ENTRY LI'!BL62*0.5)+'KWh (Cumulative) LI'!BK62-'Rebasing adj LI'!BL52)*BL119)*BL$19*BL$126)</f>
        <v>0</v>
      </c>
      <c r="BM62" s="11">
        <f>IF('KWh (Cumulative) LI'!BM62=0,0,((('KWh (Monthly) ENTRY LI'!BM62*0.5)+'KWh (Cumulative) LI'!BL62-'Rebasing adj LI'!BM52)*BM119)*BM$19*BM$126)</f>
        <v>0</v>
      </c>
      <c r="BN62" s="11">
        <f>IF('KWh (Cumulative) LI'!BN62=0,0,((('KWh (Monthly) ENTRY LI'!BN62*0.5)+'KWh (Cumulative) LI'!BM62-'Rebasing adj LI'!BN52)*BN119)*BN$19*BN$126)</f>
        <v>0</v>
      </c>
      <c r="BO62" s="11">
        <f>IF('KWh (Cumulative) LI'!BO62=0,0,((('KWh (Monthly) ENTRY LI'!BO62*0.5)+'KWh (Cumulative) LI'!BN62-'Rebasing adj LI'!BO52)*BO119)*BO$19*BO$126)</f>
        <v>0</v>
      </c>
      <c r="BP62" s="11">
        <f>IF('KWh (Cumulative) LI'!BP62=0,0,((('KWh (Monthly) ENTRY LI'!BP62*0.5)+'KWh (Cumulative) LI'!BO62-'Rebasing adj LI'!BP52)*BP119)*BP$19*BP$126)</f>
        <v>0</v>
      </c>
      <c r="BQ62" s="11">
        <f>IF('KWh (Cumulative) LI'!BQ62=0,0,((('KWh (Monthly) ENTRY LI'!BQ62*0.5)+'KWh (Cumulative) LI'!BP62-'Rebasing adj LI'!BQ52)*BQ119)*BQ$19*BQ$126)</f>
        <v>0</v>
      </c>
      <c r="BR62" s="11">
        <f>IF('KWh (Cumulative) LI'!BR62=0,0,((('KWh (Monthly) ENTRY LI'!BR62*0.5)+'KWh (Cumulative) LI'!BQ62-'Rebasing adj LI'!BR52)*BR119)*BR$19*BR$126)</f>
        <v>0</v>
      </c>
      <c r="BS62" s="11">
        <f>IF('KWh (Cumulative) LI'!BS62=0,0,((('KWh (Monthly) ENTRY LI'!BS62*0.5)+'KWh (Cumulative) LI'!BR62-'Rebasing adj LI'!BS52)*BS119)*BS$19*BS$126)</f>
        <v>0</v>
      </c>
      <c r="BT62" s="11">
        <f>IF('KWh (Cumulative) LI'!BT62=0,0,((('KWh (Monthly) ENTRY LI'!BT62*0.5)+'KWh (Cumulative) LI'!BS62-'Rebasing adj LI'!BT52)*BT119)*BT$19*BT$126)</f>
        <v>0</v>
      </c>
      <c r="BU62" s="11">
        <f>IF('KWh (Cumulative) LI'!BU62=0,0,((('KWh (Monthly) ENTRY LI'!BU62*0.5)+'KWh (Cumulative) LI'!BT62-'Rebasing adj LI'!BU52)*BU119)*BU$19*BU$126)</f>
        <v>0</v>
      </c>
      <c r="BV62" s="11">
        <f>IF('KWh (Cumulative) LI'!BV62=0,0,((('KWh (Monthly) ENTRY LI'!BV62*0.5)+'KWh (Cumulative) LI'!BU62-'Rebasing adj LI'!BV52)*BV119)*BV$19*BV$126)</f>
        <v>0</v>
      </c>
      <c r="BW62" s="11">
        <f>IF('KWh (Cumulative) LI'!BW62=0,0,((('KWh (Monthly) ENTRY LI'!BW62*0.5)+'KWh (Cumulative) LI'!BV62-'Rebasing adj LI'!BW52)*BW119)*BW$19*BW$126)</f>
        <v>0</v>
      </c>
      <c r="BX62" s="11">
        <f>IF('KWh (Cumulative) LI'!BX62=0,0,((('KWh (Monthly) ENTRY LI'!BX62*0.5)+'KWh (Cumulative) LI'!BW62-'Rebasing adj LI'!BX52)*BX119)*BX$19*BX$126)</f>
        <v>0</v>
      </c>
      <c r="BY62" s="11">
        <f>IF('KWh (Cumulative) LI'!BY62=0,0,((('KWh (Monthly) ENTRY LI'!BY62*0.5)+'KWh (Cumulative) LI'!BX62-'Rebasing adj LI'!BY52)*BY119)*BY$19*BY$126)</f>
        <v>0</v>
      </c>
      <c r="BZ62" s="11">
        <f>IF('KWh (Cumulative) LI'!BZ62=0,0,((('KWh (Monthly) ENTRY LI'!BZ62*0.5)+'KWh (Cumulative) LI'!BY62-'Rebasing adj LI'!BZ52)*BZ119)*BZ$19*BZ$126)</f>
        <v>0</v>
      </c>
      <c r="CA62" s="11">
        <f>IF('KWh (Cumulative) LI'!CA62=0,0,((('KWh (Monthly) ENTRY LI'!CA62*0.5)+'KWh (Cumulative) LI'!BZ62-'Rebasing adj LI'!CA52)*CA119)*CA$19*CA$126)</f>
        <v>0</v>
      </c>
      <c r="CB62" s="11">
        <f>IF('KWh (Cumulative) LI'!CB62=0,0,((('KWh (Monthly) ENTRY LI'!CB62*0.5)+'KWh (Cumulative) LI'!CA62-'Rebasing adj LI'!CB52)*CB119)*CB$19*CB$126)</f>
        <v>0</v>
      </c>
      <c r="CC62" s="11">
        <f>IF('KWh (Cumulative) LI'!CC62=0,0,((('KWh (Monthly) ENTRY LI'!CC62*0.5)+'KWh (Cumulative) LI'!CB62-'Rebasing adj LI'!CC52)*CC119)*CC$19*CC$126)</f>
        <v>0</v>
      </c>
      <c r="CD62" s="11">
        <f>IF('KWh (Cumulative) LI'!CD62=0,0,((('KWh (Monthly) ENTRY LI'!CD62*0.5)+'KWh (Cumulative) LI'!CC62-'Rebasing adj LI'!CD52)*CD119)*CD$19*CD$126)</f>
        <v>0</v>
      </c>
      <c r="CE62" s="11">
        <f>IF('KWh (Cumulative) LI'!CE62=0,0,((('KWh (Monthly) ENTRY LI'!CE62*0.5)+'KWh (Cumulative) LI'!CD62-'Rebasing adj LI'!CE52)*CE119)*CE$19*CE$126)</f>
        <v>0</v>
      </c>
      <c r="CF62" s="11">
        <f>IF('KWh (Cumulative) LI'!CF62=0,0,((('KWh (Monthly) ENTRY LI'!CF62*0.5)+'KWh (Cumulative) LI'!CE62-'Rebasing adj LI'!CF52)*CF119)*CF$19*CF$126)</f>
        <v>0</v>
      </c>
      <c r="CG62" s="11">
        <f>IF('KWh (Cumulative) LI'!CG62=0,0,((('KWh (Monthly) ENTRY LI'!CG62*0.5)+'KWh (Cumulative) LI'!CF62-'Rebasing adj LI'!CG52)*CG119)*CG$19*CG$126)</f>
        <v>0</v>
      </c>
      <c r="CH62" s="11">
        <f>IF('KWh (Cumulative) LI'!CH62=0,0,((('KWh (Monthly) ENTRY LI'!CH62*0.5)+'KWh (Cumulative) LI'!CG62-'Rebasing adj LI'!CH52)*CH119)*CH$19*CH$126)</f>
        <v>0</v>
      </c>
      <c r="CI62" s="11">
        <f>IF('KWh (Cumulative) LI'!CI62=0,0,((('KWh (Monthly) ENTRY LI'!CI62*0.5)+'KWh (Cumulative) LI'!CH62-'Rebasing adj LI'!CI52)*CI119)*CI$19*CI$126)</f>
        <v>0</v>
      </c>
      <c r="CJ62" s="11">
        <f>IF('KWh (Cumulative) LI'!CJ62=0,0,((('KWh (Monthly) ENTRY LI'!CJ62*0.5)+'KWh (Cumulative) LI'!CI62-'Rebasing adj LI'!CJ52)*CJ119)*CJ$19*CJ$126)</f>
        <v>0</v>
      </c>
    </row>
    <row r="63" spans="1:88" ht="15.75" thickBot="1" x14ac:dyDescent="0.3">
      <c r="A63" s="46"/>
      <c r="B63" s="46"/>
      <c r="F63" s="46"/>
      <c r="AD63" s="110" t="s">
        <v>77</v>
      </c>
      <c r="AE63" s="110"/>
      <c r="AF63" s="111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</row>
    <row r="64" spans="1:88" ht="15.75" x14ac:dyDescent="0.25">
      <c r="A64" s="19"/>
      <c r="B64" s="66" t="s">
        <v>33</v>
      </c>
      <c r="C64" s="16">
        <v>42370</v>
      </c>
      <c r="D64" s="16">
        <v>42401</v>
      </c>
      <c r="E64" s="14">
        <v>42430</v>
      </c>
      <c r="F64" s="41">
        <v>42461</v>
      </c>
      <c r="G64" s="47">
        <v>42491</v>
      </c>
      <c r="H64" s="14">
        <v>42522</v>
      </c>
      <c r="I64" s="14">
        <v>42552</v>
      </c>
      <c r="J64" s="14">
        <v>42583</v>
      </c>
      <c r="K64" s="14">
        <v>42614</v>
      </c>
      <c r="L64" s="14">
        <v>42644</v>
      </c>
      <c r="M64" s="14">
        <v>42675</v>
      </c>
      <c r="N64" s="14">
        <v>42705</v>
      </c>
      <c r="O64" s="14">
        <v>42736</v>
      </c>
      <c r="P64" s="14">
        <v>42767</v>
      </c>
      <c r="Q64" s="15">
        <v>42795</v>
      </c>
      <c r="R64" s="15">
        <v>42826</v>
      </c>
      <c r="S64" s="15">
        <v>42856</v>
      </c>
      <c r="T64" s="15">
        <v>42887</v>
      </c>
      <c r="U64" s="15">
        <v>42917</v>
      </c>
      <c r="V64" s="15">
        <v>42948</v>
      </c>
      <c r="W64" s="15">
        <v>42979</v>
      </c>
      <c r="X64" s="15">
        <v>43009</v>
      </c>
      <c r="Y64" s="15">
        <v>43040</v>
      </c>
      <c r="Z64" s="15">
        <v>43070</v>
      </c>
      <c r="AA64" s="15">
        <v>43101</v>
      </c>
      <c r="AB64" s="15">
        <v>43132</v>
      </c>
      <c r="AC64" s="16">
        <v>43160</v>
      </c>
      <c r="AD64" s="16">
        <v>43191</v>
      </c>
      <c r="AE64" s="16">
        <v>43221</v>
      </c>
      <c r="AF64" s="16">
        <v>43252</v>
      </c>
      <c r="AG64" s="16">
        <v>43282</v>
      </c>
      <c r="AH64" s="16">
        <v>43313</v>
      </c>
      <c r="AI64" s="16">
        <v>43344</v>
      </c>
      <c r="AJ64" s="16">
        <v>43374</v>
      </c>
      <c r="AK64" s="16">
        <v>43405</v>
      </c>
      <c r="AL64" s="16">
        <v>43435</v>
      </c>
      <c r="AM64" s="16">
        <v>43466</v>
      </c>
      <c r="AN64" s="16">
        <v>43497</v>
      </c>
      <c r="AO64" s="14">
        <v>43525</v>
      </c>
      <c r="AP64" s="14">
        <v>43556</v>
      </c>
      <c r="AQ64" s="14">
        <v>43586</v>
      </c>
      <c r="AR64" s="14">
        <v>43617</v>
      </c>
      <c r="AS64" s="14">
        <v>43647</v>
      </c>
      <c r="AT64" s="14">
        <v>43678</v>
      </c>
      <c r="AU64" s="14">
        <v>43709</v>
      </c>
      <c r="AV64" s="14">
        <v>43739</v>
      </c>
      <c r="AW64" s="14">
        <v>43770</v>
      </c>
      <c r="AX64" s="14">
        <v>43800</v>
      </c>
      <c r="AY64" s="14">
        <v>43831</v>
      </c>
      <c r="AZ64" s="14">
        <v>43862</v>
      </c>
      <c r="BA64" s="15">
        <v>43891</v>
      </c>
      <c r="BB64" s="15">
        <v>43922</v>
      </c>
      <c r="BC64" s="15">
        <v>43952</v>
      </c>
      <c r="BD64" s="15">
        <v>43983</v>
      </c>
      <c r="BE64" s="15">
        <v>44013</v>
      </c>
      <c r="BF64" s="15">
        <v>44044</v>
      </c>
      <c r="BG64" s="15">
        <v>44075</v>
      </c>
      <c r="BH64" s="15">
        <v>44105</v>
      </c>
      <c r="BI64" s="15">
        <v>44136</v>
      </c>
      <c r="BJ64" s="15">
        <v>44166</v>
      </c>
      <c r="BK64" s="15">
        <v>44197</v>
      </c>
      <c r="BL64" s="15">
        <v>44228</v>
      </c>
      <c r="BM64" s="16">
        <v>44256</v>
      </c>
      <c r="BN64" s="16">
        <v>44287</v>
      </c>
      <c r="BO64" s="16">
        <v>44317</v>
      </c>
      <c r="BP64" s="16">
        <v>44348</v>
      </c>
      <c r="BQ64" s="16">
        <v>44378</v>
      </c>
      <c r="BR64" s="16">
        <v>44409</v>
      </c>
      <c r="BS64" s="16">
        <v>44440</v>
      </c>
      <c r="BT64" s="16">
        <v>44470</v>
      </c>
      <c r="BU64" s="16">
        <v>44501</v>
      </c>
      <c r="BV64" s="16">
        <v>44531</v>
      </c>
      <c r="BW64" s="16">
        <v>44562</v>
      </c>
      <c r="BX64" s="16">
        <v>44593</v>
      </c>
      <c r="BY64" s="14">
        <v>44621</v>
      </c>
      <c r="BZ64" s="14">
        <v>44652</v>
      </c>
      <c r="CA64" s="14">
        <v>44682</v>
      </c>
      <c r="CB64" s="14">
        <v>44713</v>
      </c>
      <c r="CC64" s="14">
        <v>44743</v>
      </c>
      <c r="CD64" s="14">
        <v>44774</v>
      </c>
      <c r="CE64" s="14">
        <v>44805</v>
      </c>
      <c r="CF64" s="14">
        <v>44835</v>
      </c>
      <c r="CG64" s="14">
        <v>44866</v>
      </c>
      <c r="CH64" s="14">
        <v>44896</v>
      </c>
      <c r="CI64" s="14">
        <v>44927</v>
      </c>
      <c r="CJ64" s="14">
        <v>44958</v>
      </c>
    </row>
    <row r="65" spans="1:88" ht="15" customHeight="1" x14ac:dyDescent="0.25">
      <c r="A65" s="241" t="s">
        <v>29</v>
      </c>
      <c r="B65" s="37" t="s">
        <v>9</v>
      </c>
      <c r="C65" s="11">
        <f>IF('KWh (Cumulative) LI'!C65=0,0,((('KWh (Monthly) ENTRY LI'!C65*0.5)-'Rebasing adj LI'!C55)*C107)*C$19*C$127)</f>
        <v>0</v>
      </c>
      <c r="D65" s="11">
        <f>IF('KWh (Cumulative) LI'!D65=0,0,((('KWh (Monthly) ENTRY LI'!D65*0.5)+'KWh (Cumulative) LI'!C65-'Rebasing adj LI'!D55)*D107)*D$19*D$127)</f>
        <v>0</v>
      </c>
      <c r="E65" s="11">
        <f>IF('KWh (Cumulative) LI'!E65=0,0,((('KWh (Monthly) ENTRY LI'!E65*0.5)+'KWh (Cumulative) LI'!D65-'Rebasing adj LI'!E55)*E107)*E$19*E$127)</f>
        <v>0</v>
      </c>
      <c r="F65" s="11">
        <f>IF('KWh (Cumulative) LI'!F65=0,0,((('KWh (Monthly) ENTRY LI'!F65*0.5)+'KWh (Cumulative) LI'!E65-'Rebasing adj LI'!F55)*F107)*F$19*F$127)</f>
        <v>0</v>
      </c>
      <c r="G65" s="11">
        <f>IF('KWh (Cumulative) LI'!G65=0,0,((('KWh (Monthly) ENTRY LI'!G65*0.5)+'KWh (Cumulative) LI'!F65-'Rebasing adj LI'!G55)*G107)*G$19*G$127)</f>
        <v>0</v>
      </c>
      <c r="H65" s="11">
        <f>IF('KWh (Cumulative) LI'!H65=0,0,((('KWh (Monthly) ENTRY LI'!H65*0.5)+'KWh (Cumulative) LI'!G65-'Rebasing adj LI'!H55)*H107)*H$19*H$127)</f>
        <v>0</v>
      </c>
      <c r="I65" s="11">
        <f>IF('KWh (Cumulative) LI'!I65=0,0,((('KWh (Monthly) ENTRY LI'!I65*0.5)+'KWh (Cumulative) LI'!H65-'Rebasing adj LI'!I55)*I107)*I$19*I$127)</f>
        <v>0</v>
      </c>
      <c r="J65" s="11">
        <f>IF('KWh (Cumulative) LI'!J65=0,0,((('KWh (Monthly) ENTRY LI'!J65*0.5)+'KWh (Cumulative) LI'!I65-'Rebasing adj LI'!J55)*J107)*J$19*J$127)</f>
        <v>0</v>
      </c>
      <c r="K65" s="11">
        <f>IF('KWh (Cumulative) LI'!K65=0,0,((('KWh (Monthly) ENTRY LI'!K65*0.5)+'KWh (Cumulative) LI'!J65-'Rebasing adj LI'!K55)*K107)*K$19*K$127)</f>
        <v>0</v>
      </c>
      <c r="L65" s="11">
        <f>IF('KWh (Cumulative) LI'!L65=0,0,((('KWh (Monthly) ENTRY LI'!L65*0.5)+'KWh (Cumulative) LI'!K65-'Rebasing adj LI'!L55)*L107)*L$19*L$127)</f>
        <v>0</v>
      </c>
      <c r="M65" s="11">
        <f>IF('KWh (Cumulative) LI'!M65=0,0,((('KWh (Monthly) ENTRY LI'!M65*0.5)+'KWh (Cumulative) LI'!L65-'Rebasing adj LI'!M55)*M107)*M$19*M$127)</f>
        <v>0</v>
      </c>
      <c r="N65" s="11">
        <f>IF('KWh (Cumulative) LI'!N65=0,0,((('KWh (Monthly) ENTRY LI'!N65*0.5)+'KWh (Cumulative) LI'!M65-'Rebasing adj LI'!N55)*N107)*N$19*N$127)</f>
        <v>0</v>
      </c>
      <c r="O65" s="11">
        <f>IF('KWh (Cumulative) LI'!O65=0,0,((('KWh (Monthly) ENTRY LI'!O65*0.5)+'KWh (Cumulative) LI'!N65-'Rebasing adj LI'!O55)*O107)*O$19*O$127)</f>
        <v>0</v>
      </c>
      <c r="P65" s="11">
        <f>IF('KWh (Cumulative) LI'!P65=0,0,((('KWh (Monthly) ENTRY LI'!P65*0.5)+'KWh (Cumulative) LI'!O65-'Rebasing adj LI'!P55)*P107)*P$19*P$127)</f>
        <v>0</v>
      </c>
      <c r="Q65" s="11">
        <f>IF('KWh (Cumulative) LI'!Q65=0,0,((('KWh (Monthly) ENTRY LI'!Q65*0.5)+'KWh (Cumulative) LI'!P65-'Rebasing adj LI'!Q55)*Q107)*Q$19*Q$127)</f>
        <v>0</v>
      </c>
      <c r="R65" s="11">
        <f>IF('KWh (Cumulative) LI'!R65=0,0,((('KWh (Monthly) ENTRY LI'!R65*0.5)+'KWh (Cumulative) LI'!Q65-'Rebasing adj LI'!R55)*R107)*R$19*R$127)</f>
        <v>0</v>
      </c>
      <c r="S65" s="11">
        <f>IF('KWh (Cumulative) LI'!S65=0,0,((('KWh (Monthly) ENTRY LI'!S65*0.5)+'KWh (Cumulative) LI'!R65-'Rebasing adj LI'!S55)*S107)*S$19*S$127)</f>
        <v>0</v>
      </c>
      <c r="T65" s="11">
        <f>IF('KWh (Cumulative) LI'!T65=0,0,((('KWh (Monthly) ENTRY LI'!T65*0.5)+'KWh (Cumulative) LI'!S65-'Rebasing adj LI'!T55)*T107)*T$19*T$127)</f>
        <v>0</v>
      </c>
      <c r="U65" s="11">
        <f>IF('KWh (Cumulative) LI'!U65=0,0,((('KWh (Monthly) ENTRY LI'!U65*0.5)+'KWh (Cumulative) LI'!T65-'Rebasing adj LI'!U55)*U107)*U$19*U$127)</f>
        <v>0</v>
      </c>
      <c r="V65" s="11">
        <f>IF('KWh (Cumulative) LI'!V65=0,0,((('KWh (Monthly) ENTRY LI'!V65*0.5)+'KWh (Cumulative) LI'!U65-'Rebasing adj LI'!V55)*V107)*V$19*V$127)</f>
        <v>0</v>
      </c>
      <c r="W65" s="11">
        <f>IF('KWh (Cumulative) LI'!W65=0,0,((('KWh (Monthly) ENTRY LI'!W65*0.5)+'KWh (Cumulative) LI'!V65-'Rebasing adj LI'!W55)*W107)*W$19*W$127)</f>
        <v>0</v>
      </c>
      <c r="X65" s="11">
        <f>IF('KWh (Cumulative) LI'!X65=0,0,((('KWh (Monthly) ENTRY LI'!X65*0.5)+'KWh (Cumulative) LI'!W65-'Rebasing adj LI'!X55)*X107)*X$19*X$127)</f>
        <v>0</v>
      </c>
      <c r="Y65" s="11">
        <f>IF('KWh (Cumulative) LI'!Y65=0,0,((('KWh (Monthly) ENTRY LI'!Y65*0.5)+'KWh (Cumulative) LI'!X65-'Rebasing adj LI'!Y55)*Y107)*Y$19*Y$127)</f>
        <v>0</v>
      </c>
      <c r="Z65" s="11">
        <f>IF('KWh (Cumulative) LI'!Z65=0,0,((('KWh (Monthly) ENTRY LI'!Z65*0.5)+'KWh (Cumulative) LI'!Y65-'Rebasing adj LI'!Z55)*Z107)*Z$19*Z$127)</f>
        <v>0</v>
      </c>
      <c r="AA65" s="11">
        <f>IF('KWh (Cumulative) LI'!AA65=0,0,((('KWh (Monthly) ENTRY LI'!AA65*0.5)+'KWh (Cumulative) LI'!Z65-'Rebasing adj LI'!AA55)*AA107)*AA$19*AA$127)</f>
        <v>0</v>
      </c>
      <c r="AB65" s="11">
        <f>IF('KWh (Cumulative) LI'!AB65=0,0,((('KWh (Monthly) ENTRY LI'!AB65*0.5)+'KWh (Cumulative) LI'!AA65-'Rebasing adj LI'!AB55)*AB107)*AB$19*AB$127)</f>
        <v>0</v>
      </c>
      <c r="AC65" s="11">
        <f>IF('KWh (Cumulative) LI'!AC65=0,0,((('KWh (Monthly) ENTRY LI'!AC65*0.5)+'KWh (Cumulative) LI'!AB65-'Rebasing adj LI'!AC55)*AC107)*AC$19*AC$127)</f>
        <v>0</v>
      </c>
      <c r="AD65" s="11">
        <f>IF('KWh (Cumulative) LI'!AD65=0,0,((('KWh (Monthly) ENTRY LI'!AD65*0.5)+'KWh (Cumulative) LI'!AC65-'Rebasing adj LI'!AD55)*AD107)*AD$19*AD$127)</f>
        <v>0</v>
      </c>
      <c r="AE65" s="11">
        <f>IF('KWh (Cumulative) LI'!AE65=0,0,((('KWh (Monthly) ENTRY LI'!AE65*0.5)+'KWh (Cumulative) LI'!AD65-'Rebasing adj LI'!AE55)*AE107)*AE$19*AE$127)</f>
        <v>0</v>
      </c>
      <c r="AF65" s="11">
        <f>IF('KWh (Cumulative) LI'!AF65=0,0,((('KWh (Monthly) ENTRY LI'!AF65*0.5)+'KWh (Cumulative) LI'!AE65-'Rebasing adj LI'!AF55)*AF107)*AF$19*AF$127)</f>
        <v>0</v>
      </c>
      <c r="AG65" s="11">
        <f>IF('KWh (Cumulative) LI'!AG65=0,0,((('KWh (Monthly) ENTRY LI'!AG65*0.5)+'KWh (Cumulative) LI'!AF65-'Rebasing adj LI'!AG55)*AG107)*AG$19*AG$127)</f>
        <v>0</v>
      </c>
      <c r="AH65" s="11">
        <f>IF('KWh (Cumulative) LI'!AH65=0,0,((('KWh (Monthly) ENTRY LI'!AH65*0.5)+'KWh (Cumulative) LI'!AG65-'Rebasing adj LI'!AH55)*AH107)*AH$19*AH$127)</f>
        <v>0</v>
      </c>
      <c r="AI65" s="11">
        <f>IF('KWh (Cumulative) LI'!AI65=0,0,((('KWh (Monthly) ENTRY LI'!AI65*0.5)+'KWh (Cumulative) LI'!AH65-'Rebasing adj LI'!AI55)*AI107)*AI$19*AI$127)</f>
        <v>0</v>
      </c>
      <c r="AJ65" s="11">
        <f>IF('KWh (Cumulative) LI'!AJ65=0,0,((('KWh (Monthly) ENTRY LI'!AJ65*0.5)+'KWh (Cumulative) LI'!AI65-'Rebasing adj LI'!AJ55)*AJ107)*AJ$19*AJ$127)</f>
        <v>0</v>
      </c>
      <c r="AK65" s="11">
        <f>IF('KWh (Cumulative) LI'!AK65=0,0,((('KWh (Monthly) ENTRY LI'!AK65*0.5)+'KWh (Cumulative) LI'!AJ65-'Rebasing adj LI'!AK55)*AK107)*AK$19*AK$127)</f>
        <v>0</v>
      </c>
      <c r="AL65" s="11">
        <f>IF('KWh (Cumulative) LI'!AL65=0,0,((('KWh (Monthly) ENTRY LI'!AL65*0.5)+'KWh (Cumulative) LI'!AK65-'Rebasing adj LI'!AL55)*AL107)*AL$19*AL$127)</f>
        <v>0</v>
      </c>
      <c r="AM65" s="11">
        <f>IF('KWh (Cumulative) LI'!AM65=0,0,((('KWh (Monthly) ENTRY LI'!AM65*0.5)+'KWh (Cumulative) LI'!AL65-'Rebasing adj LI'!AM55)*AM107)*AM$19*AM$127)</f>
        <v>0</v>
      </c>
      <c r="AN65" s="11">
        <f>IF('KWh (Cumulative) LI'!AN65=0,0,((('KWh (Monthly) ENTRY LI'!AN65*0.5)+'KWh (Cumulative) LI'!AM65-'Rebasing adj LI'!AN55)*AN107)*AN$19*AN$127)</f>
        <v>0</v>
      </c>
      <c r="AO65" s="11">
        <f>IF('KWh (Cumulative) LI'!AO65=0,0,((('KWh (Monthly) ENTRY LI'!AO65*0.5)+'KWh (Cumulative) LI'!AN65-'Rebasing adj LI'!AO55)*AO107)*AO$19*AO$127)</f>
        <v>0</v>
      </c>
      <c r="AP65" s="11">
        <f>IF('KWh (Cumulative) LI'!AP65=0,0,((('KWh (Monthly) ENTRY LI'!AP65*0.5)+'KWh (Cumulative) LI'!AO65-'Rebasing adj LI'!AP55)*AP107)*AP$19*AP$127)</f>
        <v>0</v>
      </c>
      <c r="AQ65" s="11">
        <f>IF('KWh (Cumulative) LI'!AQ65=0,0,((('KWh (Monthly) ENTRY LI'!AQ65*0.5)+'KWh (Cumulative) LI'!AP65-'Rebasing adj LI'!AQ55)*AQ107)*AQ$19*AQ$127)</f>
        <v>0</v>
      </c>
      <c r="AR65" s="11">
        <f>IF('KWh (Cumulative) LI'!AR65=0,0,((('KWh (Monthly) ENTRY LI'!AR65*0.5)+'KWh (Cumulative) LI'!AQ65-'Rebasing adj LI'!AR55)*AR107)*AR$19*AR$127)</f>
        <v>0</v>
      </c>
      <c r="AS65" s="11">
        <f>IF('KWh (Cumulative) LI'!AS65=0,0,((('KWh (Monthly) ENTRY LI'!AS65*0.5)+'KWh (Cumulative) LI'!AR65-'Rebasing adj LI'!AS55)*AS107)*AS$19*AS$127)</f>
        <v>0</v>
      </c>
      <c r="AT65" s="11">
        <f>IF('KWh (Cumulative) LI'!AT65=0,0,((('KWh (Monthly) ENTRY LI'!AT65*0.5)+'KWh (Cumulative) LI'!AS65-'Rebasing adj LI'!AT55)*AT107)*AT$19*AT$127)</f>
        <v>0</v>
      </c>
      <c r="AU65" s="11">
        <f>IF('KWh (Cumulative) LI'!AU65=0,0,((('KWh (Monthly) ENTRY LI'!AU65*0.5)+'KWh (Cumulative) LI'!AT65-'Rebasing adj LI'!AU55)*AU107)*AU$19*AU$127)</f>
        <v>0</v>
      </c>
      <c r="AV65" s="11">
        <f>IF('KWh (Cumulative) LI'!AV65=0,0,((('KWh (Monthly) ENTRY LI'!AV65*0.5)+'KWh (Cumulative) LI'!AU65-'Rebasing adj LI'!AV55)*AV107)*AV$19*AV$127)</f>
        <v>0</v>
      </c>
      <c r="AW65" s="11">
        <f>IF('KWh (Cumulative) LI'!AW65=0,0,((('KWh (Monthly) ENTRY LI'!AW65*0.5)+'KWh (Cumulative) LI'!AV65-'Rebasing adj LI'!AW55)*AW107)*AW$19*AW$127)</f>
        <v>0</v>
      </c>
      <c r="AX65" s="11">
        <f>IF('KWh (Cumulative) LI'!AX65=0,0,((('KWh (Monthly) ENTRY LI'!AX65*0.5)+'KWh (Cumulative) LI'!AW65-'Rebasing adj LI'!AX55)*AX107)*AX$19*AX$127)</f>
        <v>0</v>
      </c>
      <c r="AY65" s="11">
        <f>IF('KWh (Cumulative) LI'!AY65=0,0,((('KWh (Monthly) ENTRY LI'!AY65*0.5)+'KWh (Cumulative) LI'!AX65-'Rebasing adj LI'!AY55)*AY107)*AY$19*AY$127)</f>
        <v>0</v>
      </c>
      <c r="AZ65" s="11">
        <f>IF('KWh (Cumulative) LI'!AZ65=0,0,((('KWh (Monthly) ENTRY LI'!AZ65*0.5)+'KWh (Cumulative) LI'!AY65-'Rebasing adj LI'!AZ55)*AZ107)*AZ$19*AZ$127)</f>
        <v>0</v>
      </c>
      <c r="BA65" s="11">
        <f>IF('KWh (Cumulative) LI'!BA65=0,0,((('KWh (Monthly) ENTRY LI'!BA65*0.5)+'KWh (Cumulative) LI'!AZ65-'Rebasing adj LI'!BA55)*BA107)*BA$19*BA$127)</f>
        <v>0</v>
      </c>
      <c r="BB65" s="11">
        <f>IF('KWh (Cumulative) LI'!BB65=0,0,((('KWh (Monthly) ENTRY LI'!BB65*0.5)+'KWh (Cumulative) LI'!BA65-'Rebasing adj LI'!BB55)*BB107)*BB$19*BB$127)</f>
        <v>0</v>
      </c>
      <c r="BC65" s="11">
        <f>IF('KWh (Cumulative) LI'!BC65=0,0,((('KWh (Monthly) ENTRY LI'!BC65*0.5)+'KWh (Cumulative) LI'!BB65-'Rebasing adj LI'!BC55)*BC107)*BC$19*BC$127)</f>
        <v>0</v>
      </c>
      <c r="BD65" s="11">
        <f>IF('KWh (Cumulative) LI'!BD65=0,0,((('KWh (Monthly) ENTRY LI'!BD65*0.5)+'KWh (Cumulative) LI'!BC65-'Rebasing adj LI'!BD55)*BD107)*BD$19*BD$127)</f>
        <v>0</v>
      </c>
      <c r="BE65" s="11">
        <f>IF('KWh (Cumulative) LI'!BE65=0,0,((('KWh (Monthly) ENTRY LI'!BE65*0.5)+'KWh (Cumulative) LI'!BD65-'Rebasing adj LI'!BE55)*BE107)*BE$19*BE$127)</f>
        <v>0</v>
      </c>
      <c r="BF65" s="11">
        <f>IF('KWh (Cumulative) LI'!BF65=0,0,((('KWh (Monthly) ENTRY LI'!BF65*0.5)+'KWh (Cumulative) LI'!BE65-'Rebasing adj LI'!BF55)*BF107)*BF$19*BF$127)</f>
        <v>0</v>
      </c>
      <c r="BG65" s="11">
        <f>IF('KWh (Cumulative) LI'!BG65=0,0,((('KWh (Monthly) ENTRY LI'!BG65*0.5)+'KWh (Cumulative) LI'!BF65-'Rebasing adj LI'!BG55)*BG107)*BG$19*BG$127)</f>
        <v>0</v>
      </c>
      <c r="BH65" s="11">
        <f>IF('KWh (Cumulative) LI'!BH65=0,0,((('KWh (Monthly) ENTRY LI'!BH65*0.5)+'KWh (Cumulative) LI'!BG65-'Rebasing adj LI'!BH55)*BH107)*BH$19*BH$127)</f>
        <v>0</v>
      </c>
      <c r="BI65" s="11">
        <f>IF('KWh (Cumulative) LI'!BI65=0,0,((('KWh (Monthly) ENTRY LI'!BI65*0.5)+'KWh (Cumulative) LI'!BH65-'Rebasing adj LI'!BI55)*BI107)*BI$19*BI$127)</f>
        <v>0</v>
      </c>
      <c r="BJ65" s="11">
        <f>IF('KWh (Cumulative) LI'!BJ65=0,0,((('KWh (Monthly) ENTRY LI'!BJ65*0.5)+'KWh (Cumulative) LI'!BI65-'Rebasing adj LI'!BJ55)*BJ107)*BJ$19*BJ$127)</f>
        <v>0</v>
      </c>
      <c r="BK65" s="11">
        <f>IF('KWh (Cumulative) LI'!BK65=0,0,((('KWh (Monthly) ENTRY LI'!BK65*0.5)+'KWh (Cumulative) LI'!BJ65-'Rebasing adj LI'!BK55)*BK107)*BK$19*BK$127)</f>
        <v>0</v>
      </c>
      <c r="BL65" s="11">
        <f>IF('KWh (Cumulative) LI'!BL65=0,0,((('KWh (Monthly) ENTRY LI'!BL65*0.5)+'KWh (Cumulative) LI'!BK65-'Rebasing adj LI'!BL55)*BL107)*BL$19*BL$127)</f>
        <v>0</v>
      </c>
      <c r="BM65" s="11">
        <f>IF('KWh (Cumulative) LI'!BM65=0,0,((('KWh (Monthly) ENTRY LI'!BM65*0.5)+'KWh (Cumulative) LI'!BL65-'Rebasing adj LI'!BM55)*BM107)*BM$19*BM$127)</f>
        <v>0</v>
      </c>
      <c r="BN65" s="11">
        <f>IF('KWh (Cumulative) LI'!BN65=0,0,((('KWh (Monthly) ENTRY LI'!BN65*0.5)+'KWh (Cumulative) LI'!BM65-'Rebasing adj LI'!BN55)*BN107)*BN$19*BN$127)</f>
        <v>0</v>
      </c>
      <c r="BO65" s="11">
        <f>IF('KWh (Cumulative) LI'!BO65=0,0,((('KWh (Monthly) ENTRY LI'!BO65*0.5)+'KWh (Cumulative) LI'!BN65-'Rebasing adj LI'!BO55)*BO107)*BO$19*BO$127)</f>
        <v>0</v>
      </c>
      <c r="BP65" s="11">
        <f>IF('KWh (Cumulative) LI'!BP65=0,0,((('KWh (Monthly) ENTRY LI'!BP65*0.5)+'KWh (Cumulative) LI'!BO65-'Rebasing adj LI'!BP55)*BP107)*BP$19*BP$127)</f>
        <v>0</v>
      </c>
      <c r="BQ65" s="11">
        <f>IF('KWh (Cumulative) LI'!BQ65=0,0,((('KWh (Monthly) ENTRY LI'!BQ65*0.5)+'KWh (Cumulative) LI'!BP65-'Rebasing adj LI'!BQ55)*BQ107)*BQ$19*BQ$127)</f>
        <v>0</v>
      </c>
      <c r="BR65" s="11">
        <f>IF('KWh (Cumulative) LI'!BR65=0,0,((('KWh (Monthly) ENTRY LI'!BR65*0.5)+'KWh (Cumulative) LI'!BQ65-'Rebasing adj LI'!BR55)*BR107)*BR$19*BR$127)</f>
        <v>0</v>
      </c>
      <c r="BS65" s="11">
        <f>IF('KWh (Cumulative) LI'!BS65=0,0,((('KWh (Monthly) ENTRY LI'!BS65*0.5)+'KWh (Cumulative) LI'!BR65-'Rebasing adj LI'!BS55)*BS107)*BS$19*BS$127)</f>
        <v>0</v>
      </c>
      <c r="BT65" s="11">
        <f>IF('KWh (Cumulative) LI'!BT65=0,0,((('KWh (Monthly) ENTRY LI'!BT65*0.5)+'KWh (Cumulative) LI'!BS65-'Rebasing adj LI'!BT55)*BT107)*BT$19*BT$127)</f>
        <v>0</v>
      </c>
      <c r="BU65" s="11">
        <f>IF('KWh (Cumulative) LI'!BU65=0,0,((('KWh (Monthly) ENTRY LI'!BU65*0.5)+'KWh (Cumulative) LI'!BT65-'Rebasing adj LI'!BU55)*BU107)*BU$19*BU$127)</f>
        <v>0</v>
      </c>
      <c r="BV65" s="11">
        <f>IF('KWh (Cumulative) LI'!BV65=0,0,((('KWh (Monthly) ENTRY LI'!BV65*0.5)+'KWh (Cumulative) LI'!BU65-'Rebasing adj LI'!BV55)*BV107)*BV$19*BV$127)</f>
        <v>0</v>
      </c>
      <c r="BW65" s="11">
        <f>IF('KWh (Cumulative) LI'!BW65=0,0,((('KWh (Monthly) ENTRY LI'!BW65*0.5)+'KWh (Cumulative) LI'!BV65-'Rebasing adj LI'!BW55)*BW107)*BW$19*BW$127)</f>
        <v>0</v>
      </c>
      <c r="BX65" s="11">
        <f>IF('KWh (Cumulative) LI'!BX65=0,0,((('KWh (Monthly) ENTRY LI'!BX65*0.5)+'KWh (Cumulative) LI'!BW65-'Rebasing adj LI'!BX55)*BX107)*BX$19*BX$127)</f>
        <v>0</v>
      </c>
      <c r="BY65" s="11">
        <f>IF('KWh (Cumulative) LI'!BY65=0,0,((('KWh (Monthly) ENTRY LI'!BY65*0.5)+'KWh (Cumulative) LI'!BX65-'Rebasing adj LI'!BY55)*BY107)*BY$19*BY$127)</f>
        <v>0</v>
      </c>
      <c r="BZ65" s="11">
        <f>IF('KWh (Cumulative) LI'!BZ65=0,0,((('KWh (Monthly) ENTRY LI'!BZ65*0.5)+'KWh (Cumulative) LI'!BY65-'Rebasing adj LI'!BZ55)*BZ107)*BZ$19*BZ$127)</f>
        <v>0</v>
      </c>
      <c r="CA65" s="11">
        <f>IF('KWh (Cumulative) LI'!CA65=0,0,((('KWh (Monthly) ENTRY LI'!CA65*0.5)+'KWh (Cumulative) LI'!BZ65-'Rebasing adj LI'!CA55)*CA107)*CA$19*CA$127)</f>
        <v>0</v>
      </c>
      <c r="CB65" s="11">
        <f>IF('KWh (Cumulative) LI'!CB65=0,0,((('KWh (Monthly) ENTRY LI'!CB65*0.5)+'KWh (Cumulative) LI'!CA65-'Rebasing adj LI'!CB55)*CB107)*CB$19*CB$127)</f>
        <v>0</v>
      </c>
      <c r="CC65" s="11">
        <f>IF('KWh (Cumulative) LI'!CC65=0,0,((('KWh (Monthly) ENTRY LI'!CC65*0.5)+'KWh (Cumulative) LI'!CB65-'Rebasing adj LI'!CC55)*CC107)*CC$19*CC$127)</f>
        <v>0</v>
      </c>
      <c r="CD65" s="11">
        <f>IF('KWh (Cumulative) LI'!CD65=0,0,((('KWh (Monthly) ENTRY LI'!CD65*0.5)+'KWh (Cumulative) LI'!CC65-'Rebasing adj LI'!CD55)*CD107)*CD$19*CD$127)</f>
        <v>0</v>
      </c>
      <c r="CE65" s="11">
        <f>IF('KWh (Cumulative) LI'!CE65=0,0,((('KWh (Monthly) ENTRY LI'!CE65*0.5)+'KWh (Cumulative) LI'!CD65-'Rebasing adj LI'!CE55)*CE107)*CE$19*CE$127)</f>
        <v>0</v>
      </c>
      <c r="CF65" s="11">
        <f>IF('KWh (Cumulative) LI'!CF65=0,0,((('KWh (Monthly) ENTRY LI'!CF65*0.5)+'KWh (Cumulative) LI'!CE65-'Rebasing adj LI'!CF55)*CF107)*CF$19*CF$127)</f>
        <v>0</v>
      </c>
      <c r="CG65" s="11">
        <f>IF('KWh (Cumulative) LI'!CG65=0,0,((('KWh (Monthly) ENTRY LI'!CG65*0.5)+'KWh (Cumulative) LI'!CF65-'Rebasing adj LI'!CG55)*CG107)*CG$19*CG$127)</f>
        <v>0</v>
      </c>
      <c r="CH65" s="11">
        <f>IF('KWh (Cumulative) LI'!CH65=0,0,((('KWh (Monthly) ENTRY LI'!CH65*0.5)+'KWh (Cumulative) LI'!CG65-'Rebasing adj LI'!CH55)*CH107)*CH$19*CH$127)</f>
        <v>0</v>
      </c>
      <c r="CI65" s="11">
        <f>IF('KWh (Cumulative) LI'!CI65=0,0,((('KWh (Monthly) ENTRY LI'!CI65*0.5)+'KWh (Cumulative) LI'!CH65-'Rebasing adj LI'!CI55)*CI107)*CI$19*CI$127)</f>
        <v>0</v>
      </c>
      <c r="CJ65" s="11">
        <f>IF('KWh (Cumulative) LI'!CJ65=0,0,((('KWh (Monthly) ENTRY LI'!CJ65*0.5)+'KWh (Cumulative) LI'!CI65-'Rebasing adj LI'!CJ55)*CJ107)*CJ$19*CJ$127)</f>
        <v>0</v>
      </c>
    </row>
    <row r="66" spans="1:88" x14ac:dyDescent="0.25">
      <c r="A66" s="241"/>
      <c r="B66" s="37" t="s">
        <v>6</v>
      </c>
      <c r="C66" s="11">
        <f>IF('KWh (Cumulative) LI'!C66=0,0,((('KWh (Monthly) ENTRY LI'!C66*0.5)-'Rebasing adj LI'!C56)*C108)*C$19*C$127)</f>
        <v>0</v>
      </c>
      <c r="D66" s="11">
        <f>IF('KWh (Cumulative) LI'!D66=0,0,((('KWh (Monthly) ENTRY LI'!D66*0.5)+'KWh (Cumulative) LI'!C66-'Rebasing adj LI'!D56)*D108)*D$19*D$127)</f>
        <v>0</v>
      </c>
      <c r="E66" s="11">
        <f>IF('KWh (Cumulative) LI'!E66=0,0,((('KWh (Monthly) ENTRY LI'!E66*0.5)+'KWh (Cumulative) LI'!D66-'Rebasing adj LI'!E56)*E108)*E$19*E$127)</f>
        <v>0</v>
      </c>
      <c r="F66" s="11">
        <f>IF('KWh (Cumulative) LI'!F66=0,0,((('KWh (Monthly) ENTRY LI'!F66*0.5)+'KWh (Cumulative) LI'!E66-'Rebasing adj LI'!F56)*F108)*F$19*F$127)</f>
        <v>0</v>
      </c>
      <c r="G66" s="11">
        <f>IF('KWh (Cumulative) LI'!G66=0,0,((('KWh (Monthly) ENTRY LI'!G66*0.5)+'KWh (Cumulative) LI'!F66-'Rebasing adj LI'!G56)*G108)*G$19*G$127)</f>
        <v>0</v>
      </c>
      <c r="H66" s="11">
        <f>IF('KWh (Cumulative) LI'!H66=0,0,((('KWh (Monthly) ENTRY LI'!H66*0.5)+'KWh (Cumulative) LI'!G66-'Rebasing adj LI'!H56)*H108)*H$19*H$127)</f>
        <v>0</v>
      </c>
      <c r="I66" s="11">
        <f>IF('KWh (Cumulative) LI'!I66=0,0,((('KWh (Monthly) ENTRY LI'!I66*0.5)+'KWh (Cumulative) LI'!H66-'Rebasing adj LI'!I56)*I108)*I$19*I$127)</f>
        <v>0</v>
      </c>
      <c r="J66" s="11">
        <f>IF('KWh (Cumulative) LI'!J66=0,0,((('KWh (Monthly) ENTRY LI'!J66*0.5)+'KWh (Cumulative) LI'!I66-'Rebasing adj LI'!J56)*J108)*J$19*J$127)</f>
        <v>0</v>
      </c>
      <c r="K66" s="11">
        <f>IF('KWh (Cumulative) LI'!K66=0,0,((('KWh (Monthly) ENTRY LI'!K66*0.5)+'KWh (Cumulative) LI'!J66-'Rebasing adj LI'!K56)*K108)*K$19*K$127)</f>
        <v>0</v>
      </c>
      <c r="L66" s="11">
        <f>IF('KWh (Cumulative) LI'!L66=0,0,((('KWh (Monthly) ENTRY LI'!L66*0.5)+'KWh (Cumulative) LI'!K66-'Rebasing adj LI'!L56)*L108)*L$19*L$127)</f>
        <v>0</v>
      </c>
      <c r="M66" s="11">
        <f>IF('KWh (Cumulative) LI'!M66=0,0,((('KWh (Monthly) ENTRY LI'!M66*0.5)+'KWh (Cumulative) LI'!L66-'Rebasing adj LI'!M56)*M108)*M$19*M$127)</f>
        <v>0</v>
      </c>
      <c r="N66" s="11">
        <f>IF('KWh (Cumulative) LI'!N66=0,0,((('KWh (Monthly) ENTRY LI'!N66*0.5)+'KWh (Cumulative) LI'!M66-'Rebasing adj LI'!N56)*N108)*N$19*N$127)</f>
        <v>0</v>
      </c>
      <c r="O66" s="11">
        <f>IF('KWh (Cumulative) LI'!O66=0,0,((('KWh (Monthly) ENTRY LI'!O66*0.5)+'KWh (Cumulative) LI'!N66-'Rebasing adj LI'!O56)*O108)*O$19*O$127)</f>
        <v>0</v>
      </c>
      <c r="P66" s="11">
        <f>IF('KWh (Cumulative) LI'!P66=0,0,((('KWh (Monthly) ENTRY LI'!P66*0.5)+'KWh (Cumulative) LI'!O66-'Rebasing adj LI'!P56)*P108)*P$19*P$127)</f>
        <v>0</v>
      </c>
      <c r="Q66" s="11">
        <f>IF('KWh (Cumulative) LI'!Q66=0,0,((('KWh (Monthly) ENTRY LI'!Q66*0.5)+'KWh (Cumulative) LI'!P66-'Rebasing adj LI'!Q56)*Q108)*Q$19*Q$127)</f>
        <v>0</v>
      </c>
      <c r="R66" s="11">
        <f>IF('KWh (Cumulative) LI'!R66=0,0,((('KWh (Monthly) ENTRY LI'!R66*0.5)+'KWh (Cumulative) LI'!Q66-'Rebasing adj LI'!R56)*R108)*R$19*R$127)</f>
        <v>0</v>
      </c>
      <c r="S66" s="11">
        <f>IF('KWh (Cumulative) LI'!S66=0,0,((('KWh (Monthly) ENTRY LI'!S66*0.5)+'KWh (Cumulative) LI'!R66-'Rebasing adj LI'!S56)*S108)*S$19*S$127)</f>
        <v>0</v>
      </c>
      <c r="T66" s="11">
        <f>IF('KWh (Cumulative) LI'!T66=0,0,((('KWh (Monthly) ENTRY LI'!T66*0.5)+'KWh (Cumulative) LI'!S66-'Rebasing adj LI'!T56)*T108)*T$19*T$127)</f>
        <v>0</v>
      </c>
      <c r="U66" s="11">
        <f>IF('KWh (Cumulative) LI'!U66=0,0,((('KWh (Monthly) ENTRY LI'!U66*0.5)+'KWh (Cumulative) LI'!T66-'Rebasing adj LI'!U56)*U108)*U$19*U$127)</f>
        <v>0</v>
      </c>
      <c r="V66" s="11">
        <f>IF('KWh (Cumulative) LI'!V66=0,0,((('KWh (Monthly) ENTRY LI'!V66*0.5)+'KWh (Cumulative) LI'!U66-'Rebasing adj LI'!V56)*V108)*V$19*V$127)</f>
        <v>0</v>
      </c>
      <c r="W66" s="11">
        <f>IF('KWh (Cumulative) LI'!W66=0,0,((('KWh (Monthly) ENTRY LI'!W66*0.5)+'KWh (Cumulative) LI'!V66-'Rebasing adj LI'!W56)*W108)*W$19*W$127)</f>
        <v>0</v>
      </c>
      <c r="X66" s="11">
        <f>IF('KWh (Cumulative) LI'!X66=0,0,((('KWh (Monthly) ENTRY LI'!X66*0.5)+'KWh (Cumulative) LI'!W66-'Rebasing adj LI'!X56)*X108)*X$19*X$127)</f>
        <v>0</v>
      </c>
      <c r="Y66" s="11">
        <f>IF('KWh (Cumulative) LI'!Y66=0,0,((('KWh (Monthly) ENTRY LI'!Y66*0.5)+'KWh (Cumulative) LI'!X66-'Rebasing adj LI'!Y56)*Y108)*Y$19*Y$127)</f>
        <v>0</v>
      </c>
      <c r="Z66" s="11">
        <f>IF('KWh (Cumulative) LI'!Z66=0,0,((('KWh (Monthly) ENTRY LI'!Z66*0.5)+'KWh (Cumulative) LI'!Y66-'Rebasing adj LI'!Z56)*Z108)*Z$19*Z$127)</f>
        <v>0</v>
      </c>
      <c r="AA66" s="11">
        <f>IF('KWh (Cumulative) LI'!AA66=0,0,((('KWh (Monthly) ENTRY LI'!AA66*0.5)+'KWh (Cumulative) LI'!Z66-'Rebasing adj LI'!AA56)*AA108)*AA$19*AA$127)</f>
        <v>0</v>
      </c>
      <c r="AB66" s="11">
        <f>IF('KWh (Cumulative) LI'!AB66=0,0,((('KWh (Monthly) ENTRY LI'!AB66*0.5)+'KWh (Cumulative) LI'!AA66-'Rebasing adj LI'!AB56)*AB108)*AB$19*AB$127)</f>
        <v>0</v>
      </c>
      <c r="AC66" s="11">
        <f>IF('KWh (Cumulative) LI'!AC66=0,0,((('KWh (Monthly) ENTRY LI'!AC66*0.5)+'KWh (Cumulative) LI'!AB66-'Rebasing adj LI'!AC56)*AC108)*AC$19*AC$127)</f>
        <v>0</v>
      </c>
      <c r="AD66" s="11">
        <f>IF('KWh (Cumulative) LI'!AD66=0,0,((('KWh (Monthly) ENTRY LI'!AD66*0.5)+'KWh (Cumulative) LI'!AC66-'Rebasing adj LI'!AD56)*AD108)*AD$19*AD$127)</f>
        <v>0</v>
      </c>
      <c r="AE66" s="11">
        <f>IF('KWh (Cumulative) LI'!AE66=0,0,((('KWh (Monthly) ENTRY LI'!AE66*0.5)+'KWh (Cumulative) LI'!AD66-'Rebasing adj LI'!AE56)*AE108)*AE$19*AE$127)</f>
        <v>0</v>
      </c>
      <c r="AF66" s="11">
        <f>IF('KWh (Cumulative) LI'!AF66=0,0,((('KWh (Monthly) ENTRY LI'!AF66*0.5)+'KWh (Cumulative) LI'!AE66-'Rebasing adj LI'!AF56)*AF108)*AF$19*AF$127)</f>
        <v>0</v>
      </c>
      <c r="AG66" s="11">
        <f>IF('KWh (Cumulative) LI'!AG66=0,0,((('KWh (Monthly) ENTRY LI'!AG66*0.5)+'KWh (Cumulative) LI'!AF66-'Rebasing adj LI'!AG56)*AG108)*AG$19*AG$127)</f>
        <v>0</v>
      </c>
      <c r="AH66" s="11">
        <f>IF('KWh (Cumulative) LI'!AH66=0,0,((('KWh (Monthly) ENTRY LI'!AH66*0.5)+'KWh (Cumulative) LI'!AG66-'Rebasing adj LI'!AH56)*AH108)*AH$19*AH$127)</f>
        <v>0</v>
      </c>
      <c r="AI66" s="11">
        <f>IF('KWh (Cumulative) LI'!AI66=0,0,((('KWh (Monthly) ENTRY LI'!AI66*0.5)+'KWh (Cumulative) LI'!AH66-'Rebasing adj LI'!AI56)*AI108)*AI$19*AI$127)</f>
        <v>0</v>
      </c>
      <c r="AJ66" s="11">
        <f>IF('KWh (Cumulative) LI'!AJ66=0,0,((('KWh (Monthly) ENTRY LI'!AJ66*0.5)+'KWh (Cumulative) LI'!AI66-'Rebasing adj LI'!AJ56)*AJ108)*AJ$19*AJ$127)</f>
        <v>0</v>
      </c>
      <c r="AK66" s="11">
        <f>IF('KWh (Cumulative) LI'!AK66=0,0,((('KWh (Monthly) ENTRY LI'!AK66*0.5)+'KWh (Cumulative) LI'!AJ66-'Rebasing adj LI'!AK56)*AK108)*AK$19*AK$127)</f>
        <v>0</v>
      </c>
      <c r="AL66" s="11">
        <f>IF('KWh (Cumulative) LI'!AL66=0,0,((('KWh (Monthly) ENTRY LI'!AL66*0.5)+'KWh (Cumulative) LI'!AK66-'Rebasing adj LI'!AL56)*AL108)*AL$19*AL$127)</f>
        <v>0</v>
      </c>
      <c r="AM66" s="11">
        <f>IF('KWh (Cumulative) LI'!AM66=0,0,((('KWh (Monthly) ENTRY LI'!AM66*0.5)+'KWh (Cumulative) LI'!AL66-'Rebasing adj LI'!AM56)*AM108)*AM$19*AM$127)</f>
        <v>0</v>
      </c>
      <c r="AN66" s="11">
        <f>IF('KWh (Cumulative) LI'!AN66=0,0,((('KWh (Monthly) ENTRY LI'!AN66*0.5)+'KWh (Cumulative) LI'!AM66-'Rebasing adj LI'!AN56)*AN108)*AN$19*AN$127)</f>
        <v>0</v>
      </c>
      <c r="AO66" s="11">
        <f>IF('KWh (Cumulative) LI'!AO66=0,0,((('KWh (Monthly) ENTRY LI'!AO66*0.5)+'KWh (Cumulative) LI'!AN66-'Rebasing adj LI'!AO56)*AO108)*AO$19*AO$127)</f>
        <v>0</v>
      </c>
      <c r="AP66" s="11">
        <f>IF('KWh (Cumulative) LI'!AP66=0,0,((('KWh (Monthly) ENTRY LI'!AP66*0.5)+'KWh (Cumulative) LI'!AO66-'Rebasing adj LI'!AP56)*AP108)*AP$19*AP$127)</f>
        <v>0</v>
      </c>
      <c r="AQ66" s="11">
        <f>IF('KWh (Cumulative) LI'!AQ66=0,0,((('KWh (Monthly) ENTRY LI'!AQ66*0.5)+'KWh (Cumulative) LI'!AP66-'Rebasing adj LI'!AQ56)*AQ108)*AQ$19*AQ$127)</f>
        <v>0</v>
      </c>
      <c r="AR66" s="11">
        <f>IF('KWh (Cumulative) LI'!AR66=0,0,((('KWh (Monthly) ENTRY LI'!AR66*0.5)+'KWh (Cumulative) LI'!AQ66-'Rebasing adj LI'!AR56)*AR108)*AR$19*AR$127)</f>
        <v>0</v>
      </c>
      <c r="AS66" s="11">
        <f>IF('KWh (Cumulative) LI'!AS66=0,0,((('KWh (Monthly) ENTRY LI'!AS66*0.5)+'KWh (Cumulative) LI'!AR66-'Rebasing adj LI'!AS56)*AS108)*AS$19*AS$127)</f>
        <v>0</v>
      </c>
      <c r="AT66" s="11">
        <f>IF('KWh (Cumulative) LI'!AT66=0,0,((('KWh (Monthly) ENTRY LI'!AT66*0.5)+'KWh (Cumulative) LI'!AS66-'Rebasing adj LI'!AT56)*AT108)*AT$19*AT$127)</f>
        <v>0</v>
      </c>
      <c r="AU66" s="11">
        <f>IF('KWh (Cumulative) LI'!AU66=0,0,((('KWh (Monthly) ENTRY LI'!AU66*0.5)+'KWh (Cumulative) LI'!AT66-'Rebasing adj LI'!AU56)*AU108)*AU$19*AU$127)</f>
        <v>0</v>
      </c>
      <c r="AV66" s="11">
        <f>IF('KWh (Cumulative) LI'!AV66=0,0,((('KWh (Monthly) ENTRY LI'!AV66*0.5)+'KWh (Cumulative) LI'!AU66-'Rebasing adj LI'!AV56)*AV108)*AV$19*AV$127)</f>
        <v>0</v>
      </c>
      <c r="AW66" s="11">
        <f>IF('KWh (Cumulative) LI'!AW66=0,0,((('KWh (Monthly) ENTRY LI'!AW66*0.5)+'KWh (Cumulative) LI'!AV66-'Rebasing adj LI'!AW56)*AW108)*AW$19*AW$127)</f>
        <v>0</v>
      </c>
      <c r="AX66" s="11">
        <f>IF('KWh (Cumulative) LI'!AX66=0,0,((('KWh (Monthly) ENTRY LI'!AX66*0.5)+'KWh (Cumulative) LI'!AW66-'Rebasing adj LI'!AX56)*AX108)*AX$19*AX$127)</f>
        <v>0</v>
      </c>
      <c r="AY66" s="11">
        <f>IF('KWh (Cumulative) LI'!AY66=0,0,((('KWh (Monthly) ENTRY LI'!AY66*0.5)+'KWh (Cumulative) LI'!AX66-'Rebasing adj LI'!AY56)*AY108)*AY$19*AY$127)</f>
        <v>0</v>
      </c>
      <c r="AZ66" s="11">
        <f>IF('KWh (Cumulative) LI'!AZ66=0,0,((('KWh (Monthly) ENTRY LI'!AZ66*0.5)+'KWh (Cumulative) LI'!AY66-'Rebasing adj LI'!AZ56)*AZ108)*AZ$19*AZ$127)</f>
        <v>0</v>
      </c>
      <c r="BA66" s="11">
        <f>IF('KWh (Cumulative) LI'!BA66=0,0,((('KWh (Monthly) ENTRY LI'!BA66*0.5)+'KWh (Cumulative) LI'!AZ66-'Rebasing adj LI'!BA56)*BA108)*BA$19*BA$127)</f>
        <v>0</v>
      </c>
      <c r="BB66" s="11">
        <f>IF('KWh (Cumulative) LI'!BB66=0,0,((('KWh (Monthly) ENTRY LI'!BB66*0.5)+'KWh (Cumulative) LI'!BA66-'Rebasing adj LI'!BB56)*BB108)*BB$19*BB$127)</f>
        <v>0</v>
      </c>
      <c r="BC66" s="11">
        <f>IF('KWh (Cumulative) LI'!BC66=0,0,((('KWh (Monthly) ENTRY LI'!BC66*0.5)+'KWh (Cumulative) LI'!BB66-'Rebasing adj LI'!BC56)*BC108)*BC$19*BC$127)</f>
        <v>0</v>
      </c>
      <c r="BD66" s="11">
        <f>IF('KWh (Cumulative) LI'!BD66=0,0,((('KWh (Monthly) ENTRY LI'!BD66*0.5)+'KWh (Cumulative) LI'!BC66-'Rebasing adj LI'!BD56)*BD108)*BD$19*BD$127)</f>
        <v>0</v>
      </c>
      <c r="BE66" s="11">
        <f>IF('KWh (Cumulative) LI'!BE66=0,0,((('KWh (Monthly) ENTRY LI'!BE66*0.5)+'KWh (Cumulative) LI'!BD66-'Rebasing adj LI'!BE56)*BE108)*BE$19*BE$127)</f>
        <v>0</v>
      </c>
      <c r="BF66" s="11">
        <f>IF('KWh (Cumulative) LI'!BF66=0,0,((('KWh (Monthly) ENTRY LI'!BF66*0.5)+'KWh (Cumulative) LI'!BE66-'Rebasing adj LI'!BF56)*BF108)*BF$19*BF$127)</f>
        <v>0</v>
      </c>
      <c r="BG66" s="11">
        <f>IF('KWh (Cumulative) LI'!BG66=0,0,((('KWh (Monthly) ENTRY LI'!BG66*0.5)+'KWh (Cumulative) LI'!BF66-'Rebasing adj LI'!BG56)*BG108)*BG$19*BG$127)</f>
        <v>0</v>
      </c>
      <c r="BH66" s="11">
        <f>IF('KWh (Cumulative) LI'!BH66=0,0,((('KWh (Monthly) ENTRY LI'!BH66*0.5)+'KWh (Cumulative) LI'!BG66-'Rebasing adj LI'!BH56)*BH108)*BH$19*BH$127)</f>
        <v>0</v>
      </c>
      <c r="BI66" s="11">
        <f>IF('KWh (Cumulative) LI'!BI66=0,0,((('KWh (Monthly) ENTRY LI'!BI66*0.5)+'KWh (Cumulative) LI'!BH66-'Rebasing adj LI'!BI56)*BI108)*BI$19*BI$127)</f>
        <v>0</v>
      </c>
      <c r="BJ66" s="11">
        <f>IF('KWh (Cumulative) LI'!BJ66=0,0,((('KWh (Monthly) ENTRY LI'!BJ66*0.5)+'KWh (Cumulative) LI'!BI66-'Rebasing adj LI'!BJ56)*BJ108)*BJ$19*BJ$127)</f>
        <v>0</v>
      </c>
      <c r="BK66" s="11">
        <f>IF('KWh (Cumulative) LI'!BK66=0,0,((('KWh (Monthly) ENTRY LI'!BK66*0.5)+'KWh (Cumulative) LI'!BJ66-'Rebasing adj LI'!BK56)*BK108)*BK$19*BK$127)</f>
        <v>0</v>
      </c>
      <c r="BL66" s="11">
        <f>IF('KWh (Cumulative) LI'!BL66=0,0,((('KWh (Monthly) ENTRY LI'!BL66*0.5)+'KWh (Cumulative) LI'!BK66-'Rebasing adj LI'!BL56)*BL108)*BL$19*BL$127)</f>
        <v>0</v>
      </c>
      <c r="BM66" s="11">
        <f>IF('KWh (Cumulative) LI'!BM66=0,0,((('KWh (Monthly) ENTRY LI'!BM66*0.5)+'KWh (Cumulative) LI'!BL66-'Rebasing adj LI'!BM56)*BM108)*BM$19*BM$127)</f>
        <v>0</v>
      </c>
      <c r="BN66" s="11">
        <f>IF('KWh (Cumulative) LI'!BN66=0,0,((('KWh (Monthly) ENTRY LI'!BN66*0.5)+'KWh (Cumulative) LI'!BM66-'Rebasing adj LI'!BN56)*BN108)*BN$19*BN$127)</f>
        <v>0</v>
      </c>
      <c r="BO66" s="11">
        <f>IF('KWh (Cumulative) LI'!BO66=0,0,((('KWh (Monthly) ENTRY LI'!BO66*0.5)+'KWh (Cumulative) LI'!BN66-'Rebasing adj LI'!BO56)*BO108)*BO$19*BO$127)</f>
        <v>0</v>
      </c>
      <c r="BP66" s="11">
        <f>IF('KWh (Cumulative) LI'!BP66=0,0,((('KWh (Monthly) ENTRY LI'!BP66*0.5)+'KWh (Cumulative) LI'!BO66-'Rebasing adj LI'!BP56)*BP108)*BP$19*BP$127)</f>
        <v>0</v>
      </c>
      <c r="BQ66" s="11">
        <f>IF('KWh (Cumulative) LI'!BQ66=0,0,((('KWh (Monthly) ENTRY LI'!BQ66*0.5)+'KWh (Cumulative) LI'!BP66-'Rebasing adj LI'!BQ56)*BQ108)*BQ$19*BQ$127)</f>
        <v>0</v>
      </c>
      <c r="BR66" s="11">
        <f>IF('KWh (Cumulative) LI'!BR66=0,0,((('KWh (Monthly) ENTRY LI'!BR66*0.5)+'KWh (Cumulative) LI'!BQ66-'Rebasing adj LI'!BR56)*BR108)*BR$19*BR$127)</f>
        <v>0</v>
      </c>
      <c r="BS66" s="11">
        <f>IF('KWh (Cumulative) LI'!BS66=0,0,((('KWh (Monthly) ENTRY LI'!BS66*0.5)+'KWh (Cumulative) LI'!BR66-'Rebasing adj LI'!BS56)*BS108)*BS$19*BS$127)</f>
        <v>0</v>
      </c>
      <c r="BT66" s="11">
        <f>IF('KWh (Cumulative) LI'!BT66=0,0,((('KWh (Monthly) ENTRY LI'!BT66*0.5)+'KWh (Cumulative) LI'!BS66-'Rebasing adj LI'!BT56)*BT108)*BT$19*BT$127)</f>
        <v>0</v>
      </c>
      <c r="BU66" s="11">
        <f>IF('KWh (Cumulative) LI'!BU66=0,0,((('KWh (Monthly) ENTRY LI'!BU66*0.5)+'KWh (Cumulative) LI'!BT66-'Rebasing adj LI'!BU56)*BU108)*BU$19*BU$127)</f>
        <v>0</v>
      </c>
      <c r="BV66" s="11">
        <f>IF('KWh (Cumulative) LI'!BV66=0,0,((('KWh (Monthly) ENTRY LI'!BV66*0.5)+'KWh (Cumulative) LI'!BU66-'Rebasing adj LI'!BV56)*BV108)*BV$19*BV$127)</f>
        <v>0</v>
      </c>
      <c r="BW66" s="11">
        <f>IF('KWh (Cumulative) LI'!BW66=0,0,((('KWh (Monthly) ENTRY LI'!BW66*0.5)+'KWh (Cumulative) LI'!BV66-'Rebasing adj LI'!BW56)*BW108)*BW$19*BW$127)</f>
        <v>0</v>
      </c>
      <c r="BX66" s="11">
        <f>IF('KWh (Cumulative) LI'!BX66=0,0,((('KWh (Monthly) ENTRY LI'!BX66*0.5)+'KWh (Cumulative) LI'!BW66-'Rebasing adj LI'!BX56)*BX108)*BX$19*BX$127)</f>
        <v>0</v>
      </c>
      <c r="BY66" s="11">
        <f>IF('KWh (Cumulative) LI'!BY66=0,0,((('KWh (Monthly) ENTRY LI'!BY66*0.5)+'KWh (Cumulative) LI'!BX66-'Rebasing adj LI'!BY56)*BY108)*BY$19*BY$127)</f>
        <v>0</v>
      </c>
      <c r="BZ66" s="11">
        <f>IF('KWh (Cumulative) LI'!BZ66=0,0,((('KWh (Monthly) ENTRY LI'!BZ66*0.5)+'KWh (Cumulative) LI'!BY66-'Rebasing adj LI'!BZ56)*BZ108)*BZ$19*BZ$127)</f>
        <v>0</v>
      </c>
      <c r="CA66" s="11">
        <f>IF('KWh (Cumulative) LI'!CA66=0,0,((('KWh (Monthly) ENTRY LI'!CA66*0.5)+'KWh (Cumulative) LI'!BZ66-'Rebasing adj LI'!CA56)*CA108)*CA$19*CA$127)</f>
        <v>0</v>
      </c>
      <c r="CB66" s="11">
        <f>IF('KWh (Cumulative) LI'!CB66=0,0,((('KWh (Monthly) ENTRY LI'!CB66*0.5)+'KWh (Cumulative) LI'!CA66-'Rebasing adj LI'!CB56)*CB108)*CB$19*CB$127)</f>
        <v>0</v>
      </c>
      <c r="CC66" s="11">
        <f>IF('KWh (Cumulative) LI'!CC66=0,0,((('KWh (Monthly) ENTRY LI'!CC66*0.5)+'KWh (Cumulative) LI'!CB66-'Rebasing adj LI'!CC56)*CC108)*CC$19*CC$127)</f>
        <v>0</v>
      </c>
      <c r="CD66" s="11">
        <f>IF('KWh (Cumulative) LI'!CD66=0,0,((('KWh (Monthly) ENTRY LI'!CD66*0.5)+'KWh (Cumulative) LI'!CC66-'Rebasing adj LI'!CD56)*CD108)*CD$19*CD$127)</f>
        <v>0</v>
      </c>
      <c r="CE66" s="11">
        <f>IF('KWh (Cumulative) LI'!CE66=0,0,((('KWh (Monthly) ENTRY LI'!CE66*0.5)+'KWh (Cumulative) LI'!CD66-'Rebasing adj LI'!CE56)*CE108)*CE$19*CE$127)</f>
        <v>0</v>
      </c>
      <c r="CF66" s="11">
        <f>IF('KWh (Cumulative) LI'!CF66=0,0,((('KWh (Monthly) ENTRY LI'!CF66*0.5)+'KWh (Cumulative) LI'!CE66-'Rebasing adj LI'!CF56)*CF108)*CF$19*CF$127)</f>
        <v>0</v>
      </c>
      <c r="CG66" s="11">
        <f>IF('KWh (Cumulative) LI'!CG66=0,0,((('KWh (Monthly) ENTRY LI'!CG66*0.5)+'KWh (Cumulative) LI'!CF66-'Rebasing adj LI'!CG56)*CG108)*CG$19*CG$127)</f>
        <v>0</v>
      </c>
      <c r="CH66" s="11">
        <f>IF('KWh (Cumulative) LI'!CH66=0,0,((('KWh (Monthly) ENTRY LI'!CH66*0.5)+'KWh (Cumulative) LI'!CG66-'Rebasing adj LI'!CH56)*CH108)*CH$19*CH$127)</f>
        <v>0</v>
      </c>
      <c r="CI66" s="11">
        <f>IF('KWh (Cumulative) LI'!CI66=0,0,((('KWh (Monthly) ENTRY LI'!CI66*0.5)+'KWh (Cumulative) LI'!CH66-'Rebasing adj LI'!CI56)*CI108)*CI$19*CI$127)</f>
        <v>0</v>
      </c>
      <c r="CJ66" s="11">
        <f>IF('KWh (Cumulative) LI'!CJ66=0,0,((('KWh (Monthly) ENTRY LI'!CJ66*0.5)+'KWh (Cumulative) LI'!CI66-'Rebasing adj LI'!CJ56)*CJ108)*CJ$19*CJ$127)</f>
        <v>0</v>
      </c>
    </row>
    <row r="67" spans="1:88" x14ac:dyDescent="0.25">
      <c r="A67" s="241"/>
      <c r="B67" s="37" t="s">
        <v>10</v>
      </c>
      <c r="C67" s="11">
        <f>IF('KWh (Cumulative) LI'!C67=0,0,((('KWh (Monthly) ENTRY LI'!C67*0.5)-'Rebasing adj LI'!C57)*C109)*C$19*C$127)</f>
        <v>0</v>
      </c>
      <c r="D67" s="11">
        <f>IF('KWh (Cumulative) LI'!D67=0,0,((('KWh (Monthly) ENTRY LI'!D67*0.5)+'KWh (Cumulative) LI'!C67-'Rebasing adj LI'!D57)*D109)*D$19*D$127)</f>
        <v>0</v>
      </c>
      <c r="E67" s="11">
        <f>IF('KWh (Cumulative) LI'!E67=0,0,((('KWh (Monthly) ENTRY LI'!E67*0.5)+'KWh (Cumulative) LI'!D67-'Rebasing adj LI'!E57)*E109)*E$19*E$127)</f>
        <v>0</v>
      </c>
      <c r="F67" s="11">
        <f>IF('KWh (Cumulative) LI'!F67=0,0,((('KWh (Monthly) ENTRY LI'!F67*0.5)+'KWh (Cumulative) LI'!E67-'Rebasing adj LI'!F57)*F109)*F$19*F$127)</f>
        <v>0</v>
      </c>
      <c r="G67" s="11">
        <f>IF('KWh (Cumulative) LI'!G67=0,0,((('KWh (Monthly) ENTRY LI'!G67*0.5)+'KWh (Cumulative) LI'!F67-'Rebasing adj LI'!G57)*G109)*G$19*G$127)</f>
        <v>0</v>
      </c>
      <c r="H67" s="11">
        <f>IF('KWh (Cumulative) LI'!H67=0,0,((('KWh (Monthly) ENTRY LI'!H67*0.5)+'KWh (Cumulative) LI'!G67-'Rebasing adj LI'!H57)*H109)*H$19*H$127)</f>
        <v>0</v>
      </c>
      <c r="I67" s="11">
        <f>IF('KWh (Cumulative) LI'!I67=0,0,((('KWh (Monthly) ENTRY LI'!I67*0.5)+'KWh (Cumulative) LI'!H67-'Rebasing adj LI'!I57)*I109)*I$19*I$127)</f>
        <v>0</v>
      </c>
      <c r="J67" s="11">
        <f>IF('KWh (Cumulative) LI'!J67=0,0,((('KWh (Monthly) ENTRY LI'!J67*0.5)+'KWh (Cumulative) LI'!I67-'Rebasing adj LI'!J57)*J109)*J$19*J$127)</f>
        <v>0</v>
      </c>
      <c r="K67" s="11">
        <f>IF('KWh (Cumulative) LI'!K67=0,0,((('KWh (Monthly) ENTRY LI'!K67*0.5)+'KWh (Cumulative) LI'!J67-'Rebasing adj LI'!K57)*K109)*K$19*K$127)</f>
        <v>0</v>
      </c>
      <c r="L67" s="11">
        <f>IF('KWh (Cumulative) LI'!L67=0,0,((('KWh (Monthly) ENTRY LI'!L67*0.5)+'KWh (Cumulative) LI'!K67-'Rebasing adj LI'!L57)*L109)*L$19*L$127)</f>
        <v>0</v>
      </c>
      <c r="M67" s="11">
        <f>IF('KWh (Cumulative) LI'!M67=0,0,((('KWh (Monthly) ENTRY LI'!M67*0.5)+'KWh (Cumulative) LI'!L67-'Rebasing adj LI'!M57)*M109)*M$19*M$127)</f>
        <v>0</v>
      </c>
      <c r="N67" s="11">
        <f>IF('KWh (Cumulative) LI'!N67=0,0,((('KWh (Monthly) ENTRY LI'!N67*0.5)+'KWh (Cumulative) LI'!M67-'Rebasing adj LI'!N57)*N109)*N$19*N$127)</f>
        <v>0</v>
      </c>
      <c r="O67" s="11">
        <f>IF('KWh (Cumulative) LI'!O67=0,0,((('KWh (Monthly) ENTRY LI'!O67*0.5)+'KWh (Cumulative) LI'!N67-'Rebasing adj LI'!O57)*O109)*O$19*O$127)</f>
        <v>0</v>
      </c>
      <c r="P67" s="11">
        <f>IF('KWh (Cumulative) LI'!P67=0,0,((('KWh (Monthly) ENTRY LI'!P67*0.5)+'KWh (Cumulative) LI'!O67-'Rebasing adj LI'!P57)*P109)*P$19*P$127)</f>
        <v>0</v>
      </c>
      <c r="Q67" s="11">
        <f>IF('KWh (Cumulative) LI'!Q67=0,0,((('KWh (Monthly) ENTRY LI'!Q67*0.5)+'KWh (Cumulative) LI'!P67-'Rebasing adj LI'!Q57)*Q109)*Q$19*Q$127)</f>
        <v>0</v>
      </c>
      <c r="R67" s="11">
        <f>IF('KWh (Cumulative) LI'!R67=0,0,((('KWh (Monthly) ENTRY LI'!R67*0.5)+'KWh (Cumulative) LI'!Q67-'Rebasing adj LI'!R57)*R109)*R$19*R$127)</f>
        <v>0</v>
      </c>
      <c r="S67" s="11">
        <f>IF('KWh (Cumulative) LI'!S67=0,0,((('KWh (Monthly) ENTRY LI'!S67*0.5)+'KWh (Cumulative) LI'!R67-'Rebasing adj LI'!S57)*S109)*S$19*S$127)</f>
        <v>0</v>
      </c>
      <c r="T67" s="11">
        <f>IF('KWh (Cumulative) LI'!T67=0,0,((('KWh (Monthly) ENTRY LI'!T67*0.5)+'KWh (Cumulative) LI'!S67-'Rebasing adj LI'!T57)*T109)*T$19*T$127)</f>
        <v>0</v>
      </c>
      <c r="U67" s="11">
        <f>IF('KWh (Cumulative) LI'!U67=0,0,((('KWh (Monthly) ENTRY LI'!U67*0.5)+'KWh (Cumulative) LI'!T67-'Rebasing adj LI'!U57)*U109)*U$19*U$127)</f>
        <v>0</v>
      </c>
      <c r="V67" s="11">
        <f>IF('KWh (Cumulative) LI'!V67=0,0,((('KWh (Monthly) ENTRY LI'!V67*0.5)+'KWh (Cumulative) LI'!U67-'Rebasing adj LI'!V57)*V109)*V$19*V$127)</f>
        <v>0</v>
      </c>
      <c r="W67" s="11">
        <f>IF('KWh (Cumulative) LI'!W67=0,0,((('KWh (Monthly) ENTRY LI'!W67*0.5)+'KWh (Cumulative) LI'!V67-'Rebasing adj LI'!W57)*W109)*W$19*W$127)</f>
        <v>0</v>
      </c>
      <c r="X67" s="11">
        <f>IF('KWh (Cumulative) LI'!X67=0,0,((('KWh (Monthly) ENTRY LI'!X67*0.5)+'KWh (Cumulative) LI'!W67-'Rebasing adj LI'!X57)*X109)*X$19*X$127)</f>
        <v>0</v>
      </c>
      <c r="Y67" s="11">
        <f>IF('KWh (Cumulative) LI'!Y67=0,0,((('KWh (Monthly) ENTRY LI'!Y67*0.5)+'KWh (Cumulative) LI'!X67-'Rebasing adj LI'!Y57)*Y109)*Y$19*Y$127)</f>
        <v>0</v>
      </c>
      <c r="Z67" s="11">
        <f>IF('KWh (Cumulative) LI'!Z67=0,0,((('KWh (Monthly) ENTRY LI'!Z67*0.5)+'KWh (Cumulative) LI'!Y67-'Rebasing adj LI'!Z57)*Z109)*Z$19*Z$127)</f>
        <v>0</v>
      </c>
      <c r="AA67" s="11">
        <f>IF('KWh (Cumulative) LI'!AA67=0,0,((('KWh (Monthly) ENTRY LI'!AA67*0.5)+'KWh (Cumulative) LI'!Z67-'Rebasing adj LI'!AA57)*AA109)*AA$19*AA$127)</f>
        <v>0</v>
      </c>
      <c r="AB67" s="11">
        <f>IF('KWh (Cumulative) LI'!AB67=0,0,((('KWh (Monthly) ENTRY LI'!AB67*0.5)+'KWh (Cumulative) LI'!AA67-'Rebasing adj LI'!AB57)*AB109)*AB$19*AB$127)</f>
        <v>0</v>
      </c>
      <c r="AC67" s="11">
        <f>IF('KWh (Cumulative) LI'!AC67=0,0,((('KWh (Monthly) ENTRY LI'!AC67*0.5)+'KWh (Cumulative) LI'!AB67-'Rebasing adj LI'!AC57)*AC109)*AC$19*AC$127)</f>
        <v>0</v>
      </c>
      <c r="AD67" s="11">
        <f>IF('KWh (Cumulative) LI'!AD67=0,0,((('KWh (Monthly) ENTRY LI'!AD67*0.5)+'KWh (Cumulative) LI'!AC67-'Rebasing adj LI'!AD57)*AD109)*AD$19*AD$127)</f>
        <v>0</v>
      </c>
      <c r="AE67" s="11">
        <f>IF('KWh (Cumulative) LI'!AE67=0,0,((('KWh (Monthly) ENTRY LI'!AE67*0.5)+'KWh (Cumulative) LI'!AD67-'Rebasing adj LI'!AE57)*AE109)*AE$19*AE$127)</f>
        <v>0</v>
      </c>
      <c r="AF67" s="11">
        <f>IF('KWh (Cumulative) LI'!AF67=0,0,((('KWh (Monthly) ENTRY LI'!AF67*0.5)+'KWh (Cumulative) LI'!AE67-'Rebasing adj LI'!AF57)*AF109)*AF$19*AF$127)</f>
        <v>0</v>
      </c>
      <c r="AG67" s="11">
        <f>IF('KWh (Cumulative) LI'!AG67=0,0,((('KWh (Monthly) ENTRY LI'!AG67*0.5)+'KWh (Cumulative) LI'!AF67-'Rebasing adj LI'!AG57)*AG109)*AG$19*AG$127)</f>
        <v>0</v>
      </c>
      <c r="AH67" s="11">
        <f>IF('KWh (Cumulative) LI'!AH67=0,0,((('KWh (Monthly) ENTRY LI'!AH67*0.5)+'KWh (Cumulative) LI'!AG67-'Rebasing adj LI'!AH57)*AH109)*AH$19*AH$127)</f>
        <v>0</v>
      </c>
      <c r="AI67" s="11">
        <f>IF('KWh (Cumulative) LI'!AI67=0,0,((('KWh (Monthly) ENTRY LI'!AI67*0.5)+'KWh (Cumulative) LI'!AH67-'Rebasing adj LI'!AI57)*AI109)*AI$19*AI$127)</f>
        <v>0</v>
      </c>
      <c r="AJ67" s="11">
        <f>IF('KWh (Cumulative) LI'!AJ67=0,0,((('KWh (Monthly) ENTRY LI'!AJ67*0.5)+'KWh (Cumulative) LI'!AI67-'Rebasing adj LI'!AJ57)*AJ109)*AJ$19*AJ$127)</f>
        <v>0</v>
      </c>
      <c r="AK67" s="11">
        <f>IF('KWh (Cumulative) LI'!AK67=0,0,((('KWh (Monthly) ENTRY LI'!AK67*0.5)+'KWh (Cumulative) LI'!AJ67-'Rebasing adj LI'!AK57)*AK109)*AK$19*AK$127)</f>
        <v>0</v>
      </c>
      <c r="AL67" s="11">
        <f>IF('KWh (Cumulative) LI'!AL67=0,0,((('KWh (Monthly) ENTRY LI'!AL67*0.5)+'KWh (Cumulative) LI'!AK67-'Rebasing adj LI'!AL57)*AL109)*AL$19*AL$127)</f>
        <v>0</v>
      </c>
      <c r="AM67" s="11">
        <f>IF('KWh (Cumulative) LI'!AM67=0,0,((('KWh (Monthly) ENTRY LI'!AM67*0.5)+'KWh (Cumulative) LI'!AL67-'Rebasing adj LI'!AM57)*AM109)*AM$19*AM$127)</f>
        <v>0</v>
      </c>
      <c r="AN67" s="11">
        <f>IF('KWh (Cumulative) LI'!AN67=0,0,((('KWh (Monthly) ENTRY LI'!AN67*0.5)+'KWh (Cumulative) LI'!AM67-'Rebasing adj LI'!AN57)*AN109)*AN$19*AN$127)</f>
        <v>0</v>
      </c>
      <c r="AO67" s="11">
        <f>IF('KWh (Cumulative) LI'!AO67=0,0,((('KWh (Monthly) ENTRY LI'!AO67*0.5)+'KWh (Cumulative) LI'!AN67-'Rebasing adj LI'!AO57)*AO109)*AO$19*AO$127)</f>
        <v>0</v>
      </c>
      <c r="AP67" s="11">
        <f>IF('KWh (Cumulative) LI'!AP67=0,0,((('KWh (Monthly) ENTRY LI'!AP67*0.5)+'KWh (Cumulative) LI'!AO67-'Rebasing adj LI'!AP57)*AP109)*AP$19*AP$127)</f>
        <v>0</v>
      </c>
      <c r="AQ67" s="11">
        <f>IF('KWh (Cumulative) LI'!AQ67=0,0,((('KWh (Monthly) ENTRY LI'!AQ67*0.5)+'KWh (Cumulative) LI'!AP67-'Rebasing adj LI'!AQ57)*AQ109)*AQ$19*AQ$127)</f>
        <v>0</v>
      </c>
      <c r="AR67" s="11">
        <f>IF('KWh (Cumulative) LI'!AR67=0,0,((('KWh (Monthly) ENTRY LI'!AR67*0.5)+'KWh (Cumulative) LI'!AQ67-'Rebasing adj LI'!AR57)*AR109)*AR$19*AR$127)</f>
        <v>0</v>
      </c>
      <c r="AS67" s="11">
        <f>IF('KWh (Cumulative) LI'!AS67=0,0,((('KWh (Monthly) ENTRY LI'!AS67*0.5)+'KWh (Cumulative) LI'!AR67-'Rebasing adj LI'!AS57)*AS109)*AS$19*AS$127)</f>
        <v>0</v>
      </c>
      <c r="AT67" s="11">
        <f>IF('KWh (Cumulative) LI'!AT67=0,0,((('KWh (Monthly) ENTRY LI'!AT67*0.5)+'KWh (Cumulative) LI'!AS67-'Rebasing adj LI'!AT57)*AT109)*AT$19*AT$127)</f>
        <v>0</v>
      </c>
      <c r="AU67" s="11">
        <f>IF('KWh (Cumulative) LI'!AU67=0,0,((('KWh (Monthly) ENTRY LI'!AU67*0.5)+'KWh (Cumulative) LI'!AT67-'Rebasing adj LI'!AU57)*AU109)*AU$19*AU$127)</f>
        <v>0</v>
      </c>
      <c r="AV67" s="11">
        <f>IF('KWh (Cumulative) LI'!AV67=0,0,((('KWh (Monthly) ENTRY LI'!AV67*0.5)+'KWh (Cumulative) LI'!AU67-'Rebasing adj LI'!AV57)*AV109)*AV$19*AV$127)</f>
        <v>0</v>
      </c>
      <c r="AW67" s="11">
        <f>IF('KWh (Cumulative) LI'!AW67=0,0,((('KWh (Monthly) ENTRY LI'!AW67*0.5)+'KWh (Cumulative) LI'!AV67-'Rebasing adj LI'!AW57)*AW109)*AW$19*AW$127)</f>
        <v>0</v>
      </c>
      <c r="AX67" s="11">
        <f>IF('KWh (Cumulative) LI'!AX67=0,0,((('KWh (Monthly) ENTRY LI'!AX67*0.5)+'KWh (Cumulative) LI'!AW67-'Rebasing adj LI'!AX57)*AX109)*AX$19*AX$127)</f>
        <v>0</v>
      </c>
      <c r="AY67" s="11">
        <f>IF('KWh (Cumulative) LI'!AY67=0,0,((('KWh (Monthly) ENTRY LI'!AY67*0.5)+'KWh (Cumulative) LI'!AX67-'Rebasing adj LI'!AY57)*AY109)*AY$19*AY$127)</f>
        <v>0</v>
      </c>
      <c r="AZ67" s="11">
        <f>IF('KWh (Cumulative) LI'!AZ67=0,0,((('KWh (Monthly) ENTRY LI'!AZ67*0.5)+'KWh (Cumulative) LI'!AY67-'Rebasing adj LI'!AZ57)*AZ109)*AZ$19*AZ$127)</f>
        <v>0</v>
      </c>
      <c r="BA67" s="11">
        <f>IF('KWh (Cumulative) LI'!BA67=0,0,((('KWh (Monthly) ENTRY LI'!BA67*0.5)+'KWh (Cumulative) LI'!AZ67-'Rebasing adj LI'!BA57)*BA109)*BA$19*BA$127)</f>
        <v>0</v>
      </c>
      <c r="BB67" s="11">
        <f>IF('KWh (Cumulative) LI'!BB67=0,0,((('KWh (Monthly) ENTRY LI'!BB67*0.5)+'KWh (Cumulative) LI'!BA67-'Rebasing adj LI'!BB57)*BB109)*BB$19*BB$127)</f>
        <v>0</v>
      </c>
      <c r="BC67" s="11">
        <f>IF('KWh (Cumulative) LI'!BC67=0,0,((('KWh (Monthly) ENTRY LI'!BC67*0.5)+'KWh (Cumulative) LI'!BB67-'Rebasing adj LI'!BC57)*BC109)*BC$19*BC$127)</f>
        <v>0</v>
      </c>
      <c r="BD67" s="11">
        <f>IF('KWh (Cumulative) LI'!BD67=0,0,((('KWh (Monthly) ENTRY LI'!BD67*0.5)+'KWh (Cumulative) LI'!BC67-'Rebasing adj LI'!BD57)*BD109)*BD$19*BD$127)</f>
        <v>0</v>
      </c>
      <c r="BE67" s="11">
        <f>IF('KWh (Cumulative) LI'!BE67=0,0,((('KWh (Monthly) ENTRY LI'!BE67*0.5)+'KWh (Cumulative) LI'!BD67-'Rebasing adj LI'!BE57)*BE109)*BE$19*BE$127)</f>
        <v>0</v>
      </c>
      <c r="BF67" s="11">
        <f>IF('KWh (Cumulative) LI'!BF67=0,0,((('KWh (Monthly) ENTRY LI'!BF67*0.5)+'KWh (Cumulative) LI'!BE67-'Rebasing adj LI'!BF57)*BF109)*BF$19*BF$127)</f>
        <v>0</v>
      </c>
      <c r="BG67" s="11">
        <f>IF('KWh (Cumulative) LI'!BG67=0,0,((('KWh (Monthly) ENTRY LI'!BG67*0.5)+'KWh (Cumulative) LI'!BF67-'Rebasing adj LI'!BG57)*BG109)*BG$19*BG$127)</f>
        <v>0</v>
      </c>
      <c r="BH67" s="11">
        <f>IF('KWh (Cumulative) LI'!BH67=0,0,((('KWh (Monthly) ENTRY LI'!BH67*0.5)+'KWh (Cumulative) LI'!BG67-'Rebasing adj LI'!BH57)*BH109)*BH$19*BH$127)</f>
        <v>0</v>
      </c>
      <c r="BI67" s="11">
        <f>IF('KWh (Cumulative) LI'!BI67=0,0,((('KWh (Monthly) ENTRY LI'!BI67*0.5)+'KWh (Cumulative) LI'!BH67-'Rebasing adj LI'!BI57)*BI109)*BI$19*BI$127)</f>
        <v>0</v>
      </c>
      <c r="BJ67" s="11">
        <f>IF('KWh (Cumulative) LI'!BJ67=0,0,((('KWh (Monthly) ENTRY LI'!BJ67*0.5)+'KWh (Cumulative) LI'!BI67-'Rebasing adj LI'!BJ57)*BJ109)*BJ$19*BJ$127)</f>
        <v>0</v>
      </c>
      <c r="BK67" s="11">
        <f>IF('KWh (Cumulative) LI'!BK67=0,0,((('KWh (Monthly) ENTRY LI'!BK67*0.5)+'KWh (Cumulative) LI'!BJ67-'Rebasing adj LI'!BK57)*BK109)*BK$19*BK$127)</f>
        <v>0</v>
      </c>
      <c r="BL67" s="11">
        <f>IF('KWh (Cumulative) LI'!BL67=0,0,((('KWh (Monthly) ENTRY LI'!BL67*0.5)+'KWh (Cumulative) LI'!BK67-'Rebasing adj LI'!BL57)*BL109)*BL$19*BL$127)</f>
        <v>0</v>
      </c>
      <c r="BM67" s="11">
        <f>IF('KWh (Cumulative) LI'!BM67=0,0,((('KWh (Monthly) ENTRY LI'!BM67*0.5)+'KWh (Cumulative) LI'!BL67-'Rebasing adj LI'!BM57)*BM109)*BM$19*BM$127)</f>
        <v>0</v>
      </c>
      <c r="BN67" s="11">
        <f>IF('KWh (Cumulative) LI'!BN67=0,0,((('KWh (Monthly) ENTRY LI'!BN67*0.5)+'KWh (Cumulative) LI'!BM67-'Rebasing adj LI'!BN57)*BN109)*BN$19*BN$127)</f>
        <v>0</v>
      </c>
      <c r="BO67" s="11">
        <f>IF('KWh (Cumulative) LI'!BO67=0,0,((('KWh (Monthly) ENTRY LI'!BO67*0.5)+'KWh (Cumulative) LI'!BN67-'Rebasing adj LI'!BO57)*BO109)*BO$19*BO$127)</f>
        <v>0</v>
      </c>
      <c r="BP67" s="11">
        <f>IF('KWh (Cumulative) LI'!BP67=0,0,((('KWh (Monthly) ENTRY LI'!BP67*0.5)+'KWh (Cumulative) LI'!BO67-'Rebasing adj LI'!BP57)*BP109)*BP$19*BP$127)</f>
        <v>0</v>
      </c>
      <c r="BQ67" s="11">
        <f>IF('KWh (Cumulative) LI'!BQ67=0,0,((('KWh (Monthly) ENTRY LI'!BQ67*0.5)+'KWh (Cumulative) LI'!BP67-'Rebasing adj LI'!BQ57)*BQ109)*BQ$19*BQ$127)</f>
        <v>0</v>
      </c>
      <c r="BR67" s="11">
        <f>IF('KWh (Cumulative) LI'!BR67=0,0,((('KWh (Monthly) ENTRY LI'!BR67*0.5)+'KWh (Cumulative) LI'!BQ67-'Rebasing adj LI'!BR57)*BR109)*BR$19*BR$127)</f>
        <v>0</v>
      </c>
      <c r="BS67" s="11">
        <f>IF('KWh (Cumulative) LI'!BS67=0,0,((('KWh (Monthly) ENTRY LI'!BS67*0.5)+'KWh (Cumulative) LI'!BR67-'Rebasing adj LI'!BS57)*BS109)*BS$19*BS$127)</f>
        <v>0</v>
      </c>
      <c r="BT67" s="11">
        <f>IF('KWh (Cumulative) LI'!BT67=0,0,((('KWh (Monthly) ENTRY LI'!BT67*0.5)+'KWh (Cumulative) LI'!BS67-'Rebasing adj LI'!BT57)*BT109)*BT$19*BT$127)</f>
        <v>0</v>
      </c>
      <c r="BU67" s="11">
        <f>IF('KWh (Cumulative) LI'!BU67=0,0,((('KWh (Monthly) ENTRY LI'!BU67*0.5)+'KWh (Cumulative) LI'!BT67-'Rebasing adj LI'!BU57)*BU109)*BU$19*BU$127)</f>
        <v>0</v>
      </c>
      <c r="BV67" s="11">
        <f>IF('KWh (Cumulative) LI'!BV67=0,0,((('KWh (Monthly) ENTRY LI'!BV67*0.5)+'KWh (Cumulative) LI'!BU67-'Rebasing adj LI'!BV57)*BV109)*BV$19*BV$127)</f>
        <v>0</v>
      </c>
      <c r="BW67" s="11">
        <f>IF('KWh (Cumulative) LI'!BW67=0,0,((('KWh (Monthly) ENTRY LI'!BW67*0.5)+'KWh (Cumulative) LI'!BV67-'Rebasing adj LI'!BW57)*BW109)*BW$19*BW$127)</f>
        <v>0</v>
      </c>
      <c r="BX67" s="11">
        <f>IF('KWh (Cumulative) LI'!BX67=0,0,((('KWh (Monthly) ENTRY LI'!BX67*0.5)+'KWh (Cumulative) LI'!BW67-'Rebasing adj LI'!BX57)*BX109)*BX$19*BX$127)</f>
        <v>0</v>
      </c>
      <c r="BY67" s="11">
        <f>IF('KWh (Cumulative) LI'!BY67=0,0,((('KWh (Monthly) ENTRY LI'!BY67*0.5)+'KWh (Cumulative) LI'!BX67-'Rebasing adj LI'!BY57)*BY109)*BY$19*BY$127)</f>
        <v>0</v>
      </c>
      <c r="BZ67" s="11">
        <f>IF('KWh (Cumulative) LI'!BZ67=0,0,((('KWh (Monthly) ENTRY LI'!BZ67*0.5)+'KWh (Cumulative) LI'!BY67-'Rebasing adj LI'!BZ57)*BZ109)*BZ$19*BZ$127)</f>
        <v>0</v>
      </c>
      <c r="CA67" s="11">
        <f>IF('KWh (Cumulative) LI'!CA67=0,0,((('KWh (Monthly) ENTRY LI'!CA67*0.5)+'KWh (Cumulative) LI'!BZ67-'Rebasing adj LI'!CA57)*CA109)*CA$19*CA$127)</f>
        <v>0</v>
      </c>
      <c r="CB67" s="11">
        <f>IF('KWh (Cumulative) LI'!CB67=0,0,((('KWh (Monthly) ENTRY LI'!CB67*0.5)+'KWh (Cumulative) LI'!CA67-'Rebasing adj LI'!CB57)*CB109)*CB$19*CB$127)</f>
        <v>0</v>
      </c>
      <c r="CC67" s="11">
        <f>IF('KWh (Cumulative) LI'!CC67=0,0,((('KWh (Monthly) ENTRY LI'!CC67*0.5)+'KWh (Cumulative) LI'!CB67-'Rebasing adj LI'!CC57)*CC109)*CC$19*CC$127)</f>
        <v>0</v>
      </c>
      <c r="CD67" s="11">
        <f>IF('KWh (Cumulative) LI'!CD67=0,0,((('KWh (Monthly) ENTRY LI'!CD67*0.5)+'KWh (Cumulative) LI'!CC67-'Rebasing adj LI'!CD57)*CD109)*CD$19*CD$127)</f>
        <v>0</v>
      </c>
      <c r="CE67" s="11">
        <f>IF('KWh (Cumulative) LI'!CE67=0,0,((('KWh (Monthly) ENTRY LI'!CE67*0.5)+'KWh (Cumulative) LI'!CD67-'Rebasing adj LI'!CE57)*CE109)*CE$19*CE$127)</f>
        <v>0</v>
      </c>
      <c r="CF67" s="11">
        <f>IF('KWh (Cumulative) LI'!CF67=0,0,((('KWh (Monthly) ENTRY LI'!CF67*0.5)+'KWh (Cumulative) LI'!CE67-'Rebasing adj LI'!CF57)*CF109)*CF$19*CF$127)</f>
        <v>0</v>
      </c>
      <c r="CG67" s="11">
        <f>IF('KWh (Cumulative) LI'!CG67=0,0,((('KWh (Monthly) ENTRY LI'!CG67*0.5)+'KWh (Cumulative) LI'!CF67-'Rebasing adj LI'!CG57)*CG109)*CG$19*CG$127)</f>
        <v>0</v>
      </c>
      <c r="CH67" s="11">
        <f>IF('KWh (Cumulative) LI'!CH67=0,0,((('KWh (Monthly) ENTRY LI'!CH67*0.5)+'KWh (Cumulative) LI'!CG67-'Rebasing adj LI'!CH57)*CH109)*CH$19*CH$127)</f>
        <v>0</v>
      </c>
      <c r="CI67" s="11">
        <f>IF('KWh (Cumulative) LI'!CI67=0,0,((('KWh (Monthly) ENTRY LI'!CI67*0.5)+'KWh (Cumulative) LI'!CH67-'Rebasing adj LI'!CI57)*CI109)*CI$19*CI$127)</f>
        <v>0</v>
      </c>
      <c r="CJ67" s="11">
        <f>IF('KWh (Cumulative) LI'!CJ67=0,0,((('KWh (Monthly) ENTRY LI'!CJ67*0.5)+'KWh (Cumulative) LI'!CI67-'Rebasing adj LI'!CJ57)*CJ109)*CJ$19*CJ$127)</f>
        <v>0</v>
      </c>
    </row>
    <row r="68" spans="1:88" x14ac:dyDescent="0.25">
      <c r="A68" s="241"/>
      <c r="B68" s="37" t="s">
        <v>1</v>
      </c>
      <c r="C68" s="11">
        <f>IF('KWh (Cumulative) LI'!C68=0,0,((('KWh (Monthly) ENTRY LI'!C68*0.5)-'Rebasing adj LI'!C58)*C110)*C$19*C$127)</f>
        <v>0</v>
      </c>
      <c r="D68" s="11">
        <f>IF('KWh (Cumulative) LI'!D68=0,0,((('KWh (Monthly) ENTRY LI'!D68*0.5)+'KWh (Cumulative) LI'!C68-'Rebasing adj LI'!D58)*D110)*D$19*D$127)</f>
        <v>0</v>
      </c>
      <c r="E68" s="11">
        <f>IF('KWh (Cumulative) LI'!E68=0,0,((('KWh (Monthly) ENTRY LI'!E68*0.5)+'KWh (Cumulative) LI'!D68-'Rebasing adj LI'!E58)*E110)*E$19*E$127)</f>
        <v>0</v>
      </c>
      <c r="F68" s="11">
        <f>IF('KWh (Cumulative) LI'!F68=0,0,((('KWh (Monthly) ENTRY LI'!F68*0.5)+'KWh (Cumulative) LI'!E68-'Rebasing adj LI'!F58)*F110)*F$19*F$127)</f>
        <v>0</v>
      </c>
      <c r="G68" s="11">
        <f>IF('KWh (Cumulative) LI'!G68=0,0,((('KWh (Monthly) ENTRY LI'!G68*0.5)+'KWh (Cumulative) LI'!F68-'Rebasing adj LI'!G58)*G110)*G$19*G$127)</f>
        <v>0</v>
      </c>
      <c r="H68" s="11">
        <f>IF('KWh (Cumulative) LI'!H68=0,0,((('KWh (Monthly) ENTRY LI'!H68*0.5)+'KWh (Cumulative) LI'!G68-'Rebasing adj LI'!H58)*H110)*H$19*H$127)</f>
        <v>0</v>
      </c>
      <c r="I68" s="11">
        <f>IF('KWh (Cumulative) LI'!I68=0,0,((('KWh (Monthly) ENTRY LI'!I68*0.5)+'KWh (Cumulative) LI'!H68-'Rebasing adj LI'!I58)*I110)*I$19*I$127)</f>
        <v>0</v>
      </c>
      <c r="J68" s="11">
        <f>IF('KWh (Cumulative) LI'!J68=0,0,((('KWh (Monthly) ENTRY LI'!J68*0.5)+'KWh (Cumulative) LI'!I68-'Rebasing adj LI'!J58)*J110)*J$19*J$127)</f>
        <v>0</v>
      </c>
      <c r="K68" s="11">
        <f>IF('KWh (Cumulative) LI'!K68=0,0,((('KWh (Monthly) ENTRY LI'!K68*0.5)+'KWh (Cumulative) LI'!J68-'Rebasing adj LI'!K58)*K110)*K$19*K$127)</f>
        <v>0</v>
      </c>
      <c r="L68" s="11">
        <f>IF('KWh (Cumulative) LI'!L68=0,0,((('KWh (Monthly) ENTRY LI'!L68*0.5)+'KWh (Cumulative) LI'!K68-'Rebasing adj LI'!L58)*L110)*L$19*L$127)</f>
        <v>0</v>
      </c>
      <c r="M68" s="11">
        <f>IF('KWh (Cumulative) LI'!M68=0,0,((('KWh (Monthly) ENTRY LI'!M68*0.5)+'KWh (Cumulative) LI'!L68-'Rebasing adj LI'!M58)*M110)*M$19*M$127)</f>
        <v>0</v>
      </c>
      <c r="N68" s="11">
        <f>IF('KWh (Cumulative) LI'!N68=0,0,((('KWh (Monthly) ENTRY LI'!N68*0.5)+'KWh (Cumulative) LI'!M68-'Rebasing adj LI'!N58)*N110)*N$19*N$127)</f>
        <v>0</v>
      </c>
      <c r="O68" s="11">
        <f>IF('KWh (Cumulative) LI'!O68=0,0,((('KWh (Monthly) ENTRY LI'!O68*0.5)+'KWh (Cumulative) LI'!N68-'Rebasing adj LI'!O58)*O110)*O$19*O$127)</f>
        <v>0</v>
      </c>
      <c r="P68" s="11">
        <f>IF('KWh (Cumulative) LI'!P68=0,0,((('KWh (Monthly) ENTRY LI'!P68*0.5)+'KWh (Cumulative) LI'!O68-'Rebasing adj LI'!P58)*P110)*P$19*P$127)</f>
        <v>0</v>
      </c>
      <c r="Q68" s="11">
        <f>IF('KWh (Cumulative) LI'!Q68=0,0,((('KWh (Monthly) ENTRY LI'!Q68*0.5)+'KWh (Cumulative) LI'!P68-'Rebasing adj LI'!Q58)*Q110)*Q$19*Q$127)</f>
        <v>0</v>
      </c>
      <c r="R68" s="11">
        <f>IF('KWh (Cumulative) LI'!R68=0,0,((('KWh (Monthly) ENTRY LI'!R68*0.5)+'KWh (Cumulative) LI'!Q68-'Rebasing adj LI'!R58)*R110)*R$19*R$127)</f>
        <v>0</v>
      </c>
      <c r="S68" s="11">
        <f>IF('KWh (Cumulative) LI'!S68=0,0,((('KWh (Monthly) ENTRY LI'!S68*0.5)+'KWh (Cumulative) LI'!R68-'Rebasing adj LI'!S58)*S110)*S$19*S$127)</f>
        <v>0</v>
      </c>
      <c r="T68" s="11">
        <f>IF('KWh (Cumulative) LI'!T68=0,0,((('KWh (Monthly) ENTRY LI'!T68*0.5)+'KWh (Cumulative) LI'!S68-'Rebasing adj LI'!T58)*T110)*T$19*T$127)</f>
        <v>0</v>
      </c>
      <c r="U68" s="11">
        <f>IF('KWh (Cumulative) LI'!U68=0,0,((('KWh (Monthly) ENTRY LI'!U68*0.5)+'KWh (Cumulative) LI'!T68-'Rebasing adj LI'!U58)*U110)*U$19*U$127)</f>
        <v>0</v>
      </c>
      <c r="V68" s="11">
        <f>IF('KWh (Cumulative) LI'!V68=0,0,((('KWh (Monthly) ENTRY LI'!V68*0.5)+'KWh (Cumulative) LI'!U68-'Rebasing adj LI'!V58)*V110)*V$19*V$127)</f>
        <v>0</v>
      </c>
      <c r="W68" s="11">
        <f>IF('KWh (Cumulative) LI'!W68=0,0,((('KWh (Monthly) ENTRY LI'!W68*0.5)+'KWh (Cumulative) LI'!V68-'Rebasing adj LI'!W58)*W110)*W$19*W$127)</f>
        <v>0</v>
      </c>
      <c r="X68" s="11">
        <f>IF('KWh (Cumulative) LI'!X68=0,0,((('KWh (Monthly) ENTRY LI'!X68*0.5)+'KWh (Cumulative) LI'!W68-'Rebasing adj LI'!X58)*X110)*X$19*X$127)</f>
        <v>0</v>
      </c>
      <c r="Y68" s="11">
        <f>IF('KWh (Cumulative) LI'!Y68=0,0,((('KWh (Monthly) ENTRY LI'!Y68*0.5)+'KWh (Cumulative) LI'!X68-'Rebasing adj LI'!Y58)*Y110)*Y$19*Y$127)</f>
        <v>0</v>
      </c>
      <c r="Z68" s="11">
        <f>IF('KWh (Cumulative) LI'!Z68=0,0,((('KWh (Monthly) ENTRY LI'!Z68*0.5)+'KWh (Cumulative) LI'!Y68-'Rebasing adj LI'!Z58)*Z110)*Z$19*Z$127)</f>
        <v>0</v>
      </c>
      <c r="AA68" s="11">
        <f>IF('KWh (Cumulative) LI'!AA68=0,0,((('KWh (Monthly) ENTRY LI'!AA68*0.5)+'KWh (Cumulative) LI'!Z68-'Rebasing adj LI'!AA58)*AA110)*AA$19*AA$127)</f>
        <v>0</v>
      </c>
      <c r="AB68" s="11">
        <f>IF('KWh (Cumulative) LI'!AB68=0,0,((('KWh (Monthly) ENTRY LI'!AB68*0.5)+'KWh (Cumulative) LI'!AA68-'Rebasing adj LI'!AB58)*AB110)*AB$19*AB$127)</f>
        <v>0</v>
      </c>
      <c r="AC68" s="11">
        <f>IF('KWh (Cumulative) LI'!AC68=0,0,((('KWh (Monthly) ENTRY LI'!AC68*0.5)+'KWh (Cumulative) LI'!AB68-'Rebasing adj LI'!AC58)*AC110)*AC$19*AC$127)</f>
        <v>0</v>
      </c>
      <c r="AD68" s="11">
        <f>IF('KWh (Cumulative) LI'!AD68=0,0,((('KWh (Monthly) ENTRY LI'!AD68*0.5)+'KWh (Cumulative) LI'!AC68-'Rebasing adj LI'!AD58)*AD110)*AD$19*AD$127)</f>
        <v>0</v>
      </c>
      <c r="AE68" s="11">
        <f>IF('KWh (Cumulative) LI'!AE68=0,0,((('KWh (Monthly) ENTRY LI'!AE68*0.5)+'KWh (Cumulative) LI'!AD68-'Rebasing adj LI'!AE58)*AE110)*AE$19*AE$127)</f>
        <v>0</v>
      </c>
      <c r="AF68" s="11">
        <f>IF('KWh (Cumulative) LI'!AF68=0,0,((('KWh (Monthly) ENTRY LI'!AF68*0.5)+'KWh (Cumulative) LI'!AE68-'Rebasing adj LI'!AF58)*AF110)*AF$19*AF$127)</f>
        <v>0</v>
      </c>
      <c r="AG68" s="11">
        <f>IF('KWh (Cumulative) LI'!AG68=0,0,((('KWh (Monthly) ENTRY LI'!AG68*0.5)+'KWh (Cumulative) LI'!AF68-'Rebasing adj LI'!AG58)*AG110)*AG$19*AG$127)</f>
        <v>534.75784975046895</v>
      </c>
      <c r="AH68" s="11">
        <f>IF('KWh (Cumulative) LI'!AH68=0,0,((('KWh (Monthly) ENTRY LI'!AH68*0.5)+'KWh (Cumulative) LI'!AG68-'Rebasing adj LI'!AH58)*AH110)*AH$19*AH$127)</f>
        <v>2398.8997803630459</v>
      </c>
      <c r="AI68" s="11">
        <f>IF('KWh (Cumulative) LI'!AI68=0,0,((('KWh (Monthly) ENTRY LI'!AI68*0.5)+'KWh (Cumulative) LI'!AH68-'Rebasing adj LI'!AI58)*AI110)*AI$19*AI$127)</f>
        <v>1530.5490841510493</v>
      </c>
      <c r="AJ68" s="11">
        <f>IF('KWh (Cumulative) LI'!AJ68=0,0,((('KWh (Monthly) ENTRY LI'!AJ68*0.5)+'KWh (Cumulative) LI'!AI68-'Rebasing adj LI'!AJ58)*AJ110)*AJ$19*AJ$127)</f>
        <v>132.23401798035641</v>
      </c>
      <c r="AK68" s="11">
        <f>IF('KWh (Cumulative) LI'!AK68=0,0,((('KWh (Monthly) ENTRY LI'!AK68*0.5)+'KWh (Cumulative) LI'!AJ68-'Rebasing adj LI'!AK58)*AK110)*AK$19*AK$127)</f>
        <v>40.824776605388685</v>
      </c>
      <c r="AL68" s="11">
        <f>IF('KWh (Cumulative) LI'!AL68=0,0,((('KWh (Monthly) ENTRY LI'!AL68*0.5)+'KWh (Cumulative) LI'!AK68-'Rebasing adj LI'!AL58)*AL110)*AL$19*AL$127)</f>
        <v>0.42378584290505927</v>
      </c>
      <c r="AM68" s="11">
        <f>IF('KWh (Cumulative) LI'!AM68=0,0,((('KWh (Monthly) ENTRY LI'!AM68*0.5)+'KWh (Cumulative) LI'!AL68-'Rebasing adj LI'!AM58)*AM110)*AM$19*AM$127)</f>
        <v>3.8800735816018596E-2</v>
      </c>
      <c r="AN68" s="11">
        <f>IF('KWh (Cumulative) LI'!AN68=0,0,((('KWh (Monthly) ENTRY LI'!AN68*0.5)+'KWh (Cumulative) LI'!AM68-'Rebasing adj LI'!AN58)*AN110)*AN$19*AN$127)</f>
        <v>1.6301423559409174</v>
      </c>
      <c r="AO68" s="11">
        <f>IF('KWh (Cumulative) LI'!AO68=0,0,((('KWh (Monthly) ENTRY LI'!AO68*0.5)+'KWh (Cumulative) LI'!AN68-'Rebasing adj LI'!AO58)*AO110)*AO$19*AO$127)</f>
        <v>48.556076470609881</v>
      </c>
      <c r="AP68" s="11">
        <f>IF('KWh (Cumulative) LI'!AP68=0,0,((('KWh (Monthly) ENTRY LI'!AP68*0.5)+'KWh (Cumulative) LI'!AO68-'Rebasing adj LI'!AP58)*AP110)*AP$19*AP$127)</f>
        <v>144.30750456340041</v>
      </c>
      <c r="AQ68" s="11">
        <f>IF('KWh (Cumulative) LI'!AQ68=0,0,((('KWh (Monthly) ENTRY LI'!AQ68*0.5)+'KWh (Cumulative) LI'!AP68-'Rebasing adj LI'!AQ58)*AQ110)*AQ$19*AQ$127)</f>
        <v>439.55906545963074</v>
      </c>
      <c r="AR68" s="11">
        <f>IF('KWh (Cumulative) LI'!AR68=0,0,((('KWh (Monthly) ENTRY LI'!AR68*0.5)+'KWh (Cumulative) LI'!AQ68-'Rebasing adj LI'!AR58)*AR110)*AR$19*AR$127)</f>
        <v>3046.950239476409</v>
      </c>
      <c r="AS68" s="11">
        <f>IF('KWh (Cumulative) LI'!AS68=0,0,((('KWh (Monthly) ENTRY LI'!AS68*0.5)+'KWh (Cumulative) LI'!AR68-'Rebasing adj LI'!AS58)*AS110)*AS$19*AS$127)</f>
        <v>4112.040124536079</v>
      </c>
      <c r="AT68" s="11">
        <f>IF('KWh (Cumulative) LI'!AT68=0,0,((('KWh (Monthly) ENTRY LI'!AT68*0.5)+'KWh (Cumulative) LI'!AS68-'Rebasing adj LI'!AT58)*AT110)*AT$19*AT$127)</f>
        <v>3870.746697048618</v>
      </c>
      <c r="AU68" s="11">
        <f>IF('KWh (Cumulative) LI'!AU68=0,0,((('KWh (Monthly) ENTRY LI'!AU68*0.5)+'KWh (Cumulative) LI'!AT68-'Rebasing adj LI'!AU58)*AU110)*AU$19*AU$127)</f>
        <v>1542.5439829301774</v>
      </c>
      <c r="AV68" s="11">
        <f>IF('KWh (Cumulative) LI'!AV68=0,0,((('KWh (Monthly) ENTRY LI'!AV68*0.5)+'KWh (Cumulative) LI'!AU68-'Rebasing adj LI'!AV58)*AV110)*AV$19*AV$127)</f>
        <v>133.06177396150537</v>
      </c>
      <c r="AW68" s="11">
        <f>IF('KWh (Cumulative) LI'!AW68=0,0,((('KWh (Monthly) ENTRY LI'!AW68*0.5)+'KWh (Cumulative) LI'!AV68-'Rebasing adj LI'!AW58)*AW110)*AW$19*AW$127)</f>
        <v>41.016142745744339</v>
      </c>
      <c r="AX68" s="11">
        <f>IF('KWh (Cumulative) LI'!AX68=0,0,((('KWh (Monthly) ENTRY LI'!AX68*0.5)+'KWh (Cumulative) LI'!AW68-'Rebasing adj LI'!AX58)*AX110)*AX$19*AX$127)</f>
        <v>0.42577233904388445</v>
      </c>
      <c r="AY68" s="11">
        <f>IF('KWh (Cumulative) LI'!AY68=0,0,((('KWh (Monthly) ENTRY LI'!AY68*0.5)+'KWh (Cumulative) LI'!AX68-'Rebasing adj LI'!AY58)*AY110)*AY$19*AY$127)</f>
        <v>3.8891462400176789E-2</v>
      </c>
      <c r="AZ68" s="11">
        <f>IF('KWh (Cumulative) LI'!AZ68=0,0,((('KWh (Monthly) ENTRY LI'!AZ68*0.5)+'KWh (Cumulative) LI'!AY68-'Rebasing adj LI'!AZ58)*AZ110)*AZ$19*AZ$127)</f>
        <v>1.6301423559418804</v>
      </c>
      <c r="BA68" s="11">
        <f>IF('KWh (Cumulative) LI'!BA68=0,0,((('KWh (Monthly) ENTRY LI'!BA68*0.5)+'KWh (Cumulative) LI'!AZ68-'Rebasing adj LI'!BA58)*BA110)*BA$19*BA$127)</f>
        <v>48.556076470639809</v>
      </c>
      <c r="BB68" s="11">
        <f>IF('KWh (Cumulative) LI'!BB68=0,0,((('KWh (Monthly) ENTRY LI'!BB68*0.5)+'KWh (Cumulative) LI'!BA68-'Rebasing adj LI'!BB58)*BB110)*BB$19*BB$127)</f>
        <v>0</v>
      </c>
      <c r="BC68" s="11">
        <f>IF('KWh (Cumulative) LI'!BC68=0,0,((('KWh (Monthly) ENTRY LI'!BC68*0.5)+'KWh (Cumulative) LI'!BB68-'Rebasing adj LI'!BC58)*BC110)*BC$19*BC$127)</f>
        <v>0</v>
      </c>
      <c r="BD68" s="11">
        <f>IF('KWh (Cumulative) LI'!BD68=0,0,((('KWh (Monthly) ENTRY LI'!BD68*0.5)+'KWh (Cumulative) LI'!BC68-'Rebasing adj LI'!BD58)*BD110)*BD$19*BD$127)</f>
        <v>0</v>
      </c>
      <c r="BE68" s="11">
        <f>IF('KWh (Cumulative) LI'!BE68=0,0,((('KWh (Monthly) ENTRY LI'!BE68*0.5)+'KWh (Cumulative) LI'!BD68-'Rebasing adj LI'!BE58)*BE110)*BE$19*BE$127)</f>
        <v>0</v>
      </c>
      <c r="BF68" s="11">
        <f>IF('KWh (Cumulative) LI'!BF68=0,0,((('KWh (Monthly) ENTRY LI'!BF68*0.5)+'KWh (Cumulative) LI'!BE68-'Rebasing adj LI'!BF58)*BF110)*BF$19*BF$127)</f>
        <v>0</v>
      </c>
      <c r="BG68" s="11">
        <f>IF('KWh (Cumulative) LI'!BG68=0,0,((('KWh (Monthly) ENTRY LI'!BG68*0.5)+'KWh (Cumulative) LI'!BF68-'Rebasing adj LI'!BG58)*BG110)*BG$19*BG$127)</f>
        <v>0</v>
      </c>
      <c r="BH68" s="11">
        <f>IF('KWh (Cumulative) LI'!BH68=0,0,((('KWh (Monthly) ENTRY LI'!BH68*0.5)+'KWh (Cumulative) LI'!BG68-'Rebasing adj LI'!BH58)*BH110)*BH$19*BH$127)</f>
        <v>0</v>
      </c>
      <c r="BI68" s="11">
        <f>IF('KWh (Cumulative) LI'!BI68=0,0,((('KWh (Monthly) ENTRY LI'!BI68*0.5)+'KWh (Cumulative) LI'!BH68-'Rebasing adj LI'!BI58)*BI110)*BI$19*BI$127)</f>
        <v>0</v>
      </c>
      <c r="BJ68" s="11">
        <f>IF('KWh (Cumulative) LI'!BJ68=0,0,((('KWh (Monthly) ENTRY LI'!BJ68*0.5)+'KWh (Cumulative) LI'!BI68-'Rebasing adj LI'!BJ58)*BJ110)*BJ$19*BJ$127)</f>
        <v>0</v>
      </c>
      <c r="BK68" s="11">
        <f>IF('KWh (Cumulative) LI'!BK68=0,0,((('KWh (Monthly) ENTRY LI'!BK68*0.5)+'KWh (Cumulative) LI'!BJ68-'Rebasing adj LI'!BK58)*BK110)*BK$19*BK$127)</f>
        <v>0</v>
      </c>
      <c r="BL68" s="11">
        <f>IF('KWh (Cumulative) LI'!BL68=0,0,((('KWh (Monthly) ENTRY LI'!BL68*0.5)+'KWh (Cumulative) LI'!BK68-'Rebasing adj LI'!BL58)*BL110)*BL$19*BL$127)</f>
        <v>0</v>
      </c>
      <c r="BM68" s="11">
        <f>IF('KWh (Cumulative) LI'!BM68=0,0,((('KWh (Monthly) ENTRY LI'!BM68*0.5)+'KWh (Cumulative) LI'!BL68-'Rebasing adj LI'!BM58)*BM110)*BM$19*BM$127)</f>
        <v>0</v>
      </c>
      <c r="BN68" s="11">
        <f>IF('KWh (Cumulative) LI'!BN68=0,0,((('KWh (Monthly) ENTRY LI'!BN68*0.5)+'KWh (Cumulative) LI'!BM68-'Rebasing adj LI'!BN58)*BN110)*BN$19*BN$127)</f>
        <v>0</v>
      </c>
      <c r="BO68" s="11">
        <f>IF('KWh (Cumulative) LI'!BO68=0,0,((('KWh (Monthly) ENTRY LI'!BO68*0.5)+'KWh (Cumulative) LI'!BN68-'Rebasing adj LI'!BO58)*BO110)*BO$19*BO$127)</f>
        <v>0</v>
      </c>
      <c r="BP68" s="11">
        <f>IF('KWh (Cumulative) LI'!BP68=0,0,((('KWh (Monthly) ENTRY LI'!BP68*0.5)+'KWh (Cumulative) LI'!BO68-'Rebasing adj LI'!BP58)*BP110)*BP$19*BP$127)</f>
        <v>0</v>
      </c>
      <c r="BQ68" s="11">
        <f>IF('KWh (Cumulative) LI'!BQ68=0,0,((('KWh (Monthly) ENTRY LI'!BQ68*0.5)+'KWh (Cumulative) LI'!BP68-'Rebasing adj LI'!BQ58)*BQ110)*BQ$19*BQ$127)</f>
        <v>0</v>
      </c>
      <c r="BR68" s="11">
        <f>IF('KWh (Cumulative) LI'!BR68=0,0,((('KWh (Monthly) ENTRY LI'!BR68*0.5)+'KWh (Cumulative) LI'!BQ68-'Rebasing adj LI'!BR58)*BR110)*BR$19*BR$127)</f>
        <v>0</v>
      </c>
      <c r="BS68" s="11">
        <f>IF('KWh (Cumulative) LI'!BS68=0,0,((('KWh (Monthly) ENTRY LI'!BS68*0.5)+'KWh (Cumulative) LI'!BR68-'Rebasing adj LI'!BS58)*BS110)*BS$19*BS$127)</f>
        <v>0</v>
      </c>
      <c r="BT68" s="11">
        <f>IF('KWh (Cumulative) LI'!BT68=0,0,((('KWh (Monthly) ENTRY LI'!BT68*0.5)+'KWh (Cumulative) LI'!BS68-'Rebasing adj LI'!BT58)*BT110)*BT$19*BT$127)</f>
        <v>0</v>
      </c>
      <c r="BU68" s="11">
        <f>IF('KWh (Cumulative) LI'!BU68=0,0,((('KWh (Monthly) ENTRY LI'!BU68*0.5)+'KWh (Cumulative) LI'!BT68-'Rebasing adj LI'!BU58)*BU110)*BU$19*BU$127)</f>
        <v>0</v>
      </c>
      <c r="BV68" s="11">
        <f>IF('KWh (Cumulative) LI'!BV68=0,0,((('KWh (Monthly) ENTRY LI'!BV68*0.5)+'KWh (Cumulative) LI'!BU68-'Rebasing adj LI'!BV58)*BV110)*BV$19*BV$127)</f>
        <v>0</v>
      </c>
      <c r="BW68" s="11">
        <f>IF('KWh (Cumulative) LI'!BW68=0,0,((('KWh (Monthly) ENTRY LI'!BW68*0.5)+'KWh (Cumulative) LI'!BV68-'Rebasing adj LI'!BW58)*BW110)*BW$19*BW$127)</f>
        <v>0</v>
      </c>
      <c r="BX68" s="11">
        <f>IF('KWh (Cumulative) LI'!BX68=0,0,((('KWh (Monthly) ENTRY LI'!BX68*0.5)+'KWh (Cumulative) LI'!BW68-'Rebasing adj LI'!BX58)*BX110)*BX$19*BX$127)</f>
        <v>0</v>
      </c>
      <c r="BY68" s="11">
        <f>IF('KWh (Cumulative) LI'!BY68=0,0,((('KWh (Monthly) ENTRY LI'!BY68*0.5)+'KWh (Cumulative) LI'!BX68-'Rebasing adj LI'!BY58)*BY110)*BY$19*BY$127)</f>
        <v>0</v>
      </c>
      <c r="BZ68" s="11">
        <f>IF('KWh (Cumulative) LI'!BZ68=0,0,((('KWh (Monthly) ENTRY LI'!BZ68*0.5)+'KWh (Cumulative) LI'!BY68-'Rebasing adj LI'!BZ58)*BZ110)*BZ$19*BZ$127)</f>
        <v>0</v>
      </c>
      <c r="CA68" s="11">
        <f>IF('KWh (Cumulative) LI'!CA68=0,0,((('KWh (Monthly) ENTRY LI'!CA68*0.5)+'KWh (Cumulative) LI'!BZ68-'Rebasing adj LI'!CA58)*CA110)*CA$19*CA$127)</f>
        <v>0</v>
      </c>
      <c r="CB68" s="11">
        <f>IF('KWh (Cumulative) LI'!CB68=0,0,((('KWh (Monthly) ENTRY LI'!CB68*0.5)+'KWh (Cumulative) LI'!CA68-'Rebasing adj LI'!CB58)*CB110)*CB$19*CB$127)</f>
        <v>0</v>
      </c>
      <c r="CC68" s="11">
        <f>IF('KWh (Cumulative) LI'!CC68=0,0,((('KWh (Monthly) ENTRY LI'!CC68*0.5)+'KWh (Cumulative) LI'!CB68-'Rebasing adj LI'!CC58)*CC110)*CC$19*CC$127)</f>
        <v>0</v>
      </c>
      <c r="CD68" s="11">
        <f>IF('KWh (Cumulative) LI'!CD68=0,0,((('KWh (Monthly) ENTRY LI'!CD68*0.5)+'KWh (Cumulative) LI'!CC68-'Rebasing adj LI'!CD58)*CD110)*CD$19*CD$127)</f>
        <v>0</v>
      </c>
      <c r="CE68" s="11">
        <f>IF('KWh (Cumulative) LI'!CE68=0,0,((('KWh (Monthly) ENTRY LI'!CE68*0.5)+'KWh (Cumulative) LI'!CD68-'Rebasing adj LI'!CE58)*CE110)*CE$19*CE$127)</f>
        <v>0</v>
      </c>
      <c r="CF68" s="11">
        <f>IF('KWh (Cumulative) LI'!CF68=0,0,((('KWh (Monthly) ENTRY LI'!CF68*0.5)+'KWh (Cumulative) LI'!CE68-'Rebasing adj LI'!CF58)*CF110)*CF$19*CF$127)</f>
        <v>0</v>
      </c>
      <c r="CG68" s="11">
        <f>IF('KWh (Cumulative) LI'!CG68=0,0,((('KWh (Monthly) ENTRY LI'!CG68*0.5)+'KWh (Cumulative) LI'!CF68-'Rebasing adj LI'!CG58)*CG110)*CG$19*CG$127)</f>
        <v>0</v>
      </c>
      <c r="CH68" s="11">
        <f>IF('KWh (Cumulative) LI'!CH68=0,0,((('KWh (Monthly) ENTRY LI'!CH68*0.5)+'KWh (Cumulative) LI'!CG68-'Rebasing adj LI'!CH58)*CH110)*CH$19*CH$127)</f>
        <v>0</v>
      </c>
      <c r="CI68" s="11">
        <f>IF('KWh (Cumulative) LI'!CI68=0,0,((('KWh (Monthly) ENTRY LI'!CI68*0.5)+'KWh (Cumulative) LI'!CH68-'Rebasing adj LI'!CI58)*CI110)*CI$19*CI$127)</f>
        <v>0</v>
      </c>
      <c r="CJ68" s="11">
        <f>IF('KWh (Cumulative) LI'!CJ68=0,0,((('KWh (Monthly) ENTRY LI'!CJ68*0.5)+'KWh (Cumulative) LI'!CI68-'Rebasing adj LI'!CJ58)*CJ110)*CJ$19*CJ$127)</f>
        <v>0</v>
      </c>
    </row>
    <row r="69" spans="1:88" x14ac:dyDescent="0.25">
      <c r="A69" s="241"/>
      <c r="B69" s="37" t="s">
        <v>11</v>
      </c>
      <c r="C69" s="11">
        <f>IF('KWh (Cumulative) LI'!C69=0,0,((('KWh (Monthly) ENTRY LI'!C69*0.5)-'Rebasing adj LI'!C59)*C111)*C$19*C$127)</f>
        <v>0</v>
      </c>
      <c r="D69" s="11">
        <f>IF('KWh (Cumulative) LI'!D69=0,0,((('KWh (Monthly) ENTRY LI'!D69*0.5)+'KWh (Cumulative) LI'!C69-'Rebasing adj LI'!D59)*D111)*D$19*D$127)</f>
        <v>0</v>
      </c>
      <c r="E69" s="11">
        <f>IF('KWh (Cumulative) LI'!E69=0,0,((('KWh (Monthly) ENTRY LI'!E69*0.5)+'KWh (Cumulative) LI'!D69-'Rebasing adj LI'!E59)*E111)*E$19*E$127)</f>
        <v>0</v>
      </c>
      <c r="F69" s="11">
        <f>IF('KWh (Cumulative) LI'!F69=0,0,((('KWh (Monthly) ENTRY LI'!F69*0.5)+'KWh (Cumulative) LI'!E69-'Rebasing adj LI'!F59)*F111)*F$19*F$127)</f>
        <v>0</v>
      </c>
      <c r="G69" s="11">
        <f>IF('KWh (Cumulative) LI'!G69=0,0,((('KWh (Monthly) ENTRY LI'!G69*0.5)+'KWh (Cumulative) LI'!F69-'Rebasing adj LI'!G59)*G111)*G$19*G$127)</f>
        <v>0</v>
      </c>
      <c r="H69" s="11">
        <f>IF('KWh (Cumulative) LI'!H69=0,0,((('KWh (Monthly) ENTRY LI'!H69*0.5)+'KWh (Cumulative) LI'!G69-'Rebasing adj LI'!H59)*H111)*H$19*H$127)</f>
        <v>0</v>
      </c>
      <c r="I69" s="11">
        <f>IF('KWh (Cumulative) LI'!I69=0,0,((('KWh (Monthly) ENTRY LI'!I69*0.5)+'KWh (Cumulative) LI'!H69-'Rebasing adj LI'!I59)*I111)*I$19*I$127)</f>
        <v>0</v>
      </c>
      <c r="J69" s="11">
        <f>IF('KWh (Cumulative) LI'!J69=0,0,((('KWh (Monthly) ENTRY LI'!J69*0.5)+'KWh (Cumulative) LI'!I69-'Rebasing adj LI'!J59)*J111)*J$19*J$127)</f>
        <v>0</v>
      </c>
      <c r="K69" s="11">
        <f>IF('KWh (Cumulative) LI'!K69=0,0,((('KWh (Monthly) ENTRY LI'!K69*0.5)+'KWh (Cumulative) LI'!J69-'Rebasing adj LI'!K59)*K111)*K$19*K$127)</f>
        <v>0</v>
      </c>
      <c r="L69" s="11">
        <f>IF('KWh (Cumulative) LI'!L69=0,0,((('KWh (Monthly) ENTRY LI'!L69*0.5)+'KWh (Cumulative) LI'!K69-'Rebasing adj LI'!L59)*L111)*L$19*L$127)</f>
        <v>0</v>
      </c>
      <c r="M69" s="11">
        <f>IF('KWh (Cumulative) LI'!M69=0,0,((('KWh (Monthly) ENTRY LI'!M69*0.5)+'KWh (Cumulative) LI'!L69-'Rebasing adj LI'!M59)*M111)*M$19*M$127)</f>
        <v>0</v>
      </c>
      <c r="N69" s="11">
        <f>IF('KWh (Cumulative) LI'!N69=0,0,((('KWh (Monthly) ENTRY LI'!N69*0.5)+'KWh (Cumulative) LI'!M69-'Rebasing adj LI'!N59)*N111)*N$19*N$127)</f>
        <v>0</v>
      </c>
      <c r="O69" s="11">
        <f>IF('KWh (Cumulative) LI'!O69=0,0,((('KWh (Monthly) ENTRY LI'!O69*0.5)+'KWh (Cumulative) LI'!N69-'Rebasing adj LI'!O59)*O111)*O$19*O$127)</f>
        <v>0</v>
      </c>
      <c r="P69" s="11">
        <f>IF('KWh (Cumulative) LI'!P69=0,0,((('KWh (Monthly) ENTRY LI'!P69*0.5)+'KWh (Cumulative) LI'!O69-'Rebasing adj LI'!P59)*P111)*P$19*P$127)</f>
        <v>0</v>
      </c>
      <c r="Q69" s="11">
        <f>IF('KWh (Cumulative) LI'!Q69=0,0,((('KWh (Monthly) ENTRY LI'!Q69*0.5)+'KWh (Cumulative) LI'!P69-'Rebasing adj LI'!Q59)*Q111)*Q$19*Q$127)</f>
        <v>0</v>
      </c>
      <c r="R69" s="11">
        <f>IF('KWh (Cumulative) LI'!R69=0,0,((('KWh (Monthly) ENTRY LI'!R69*0.5)+'KWh (Cumulative) LI'!Q69-'Rebasing adj LI'!R59)*R111)*R$19*R$127)</f>
        <v>0</v>
      </c>
      <c r="S69" s="11">
        <f>IF('KWh (Cumulative) LI'!S69=0,0,((('KWh (Monthly) ENTRY LI'!S69*0.5)+'KWh (Cumulative) LI'!R69-'Rebasing adj LI'!S59)*S111)*S$19*S$127)</f>
        <v>0</v>
      </c>
      <c r="T69" s="11">
        <f>IF('KWh (Cumulative) LI'!T69=0,0,((('KWh (Monthly) ENTRY LI'!T69*0.5)+'KWh (Cumulative) LI'!S69-'Rebasing adj LI'!T59)*T111)*T$19*T$127)</f>
        <v>0</v>
      </c>
      <c r="U69" s="11">
        <f>IF('KWh (Cumulative) LI'!U69=0,0,((('KWh (Monthly) ENTRY LI'!U69*0.5)+'KWh (Cumulative) LI'!T69-'Rebasing adj LI'!U59)*U111)*U$19*U$127)</f>
        <v>0</v>
      </c>
      <c r="V69" s="11">
        <f>IF('KWh (Cumulative) LI'!V69=0,0,((('KWh (Monthly) ENTRY LI'!V69*0.5)+'KWh (Cumulative) LI'!U69-'Rebasing adj LI'!V59)*V111)*V$19*V$127)</f>
        <v>0</v>
      </c>
      <c r="W69" s="11">
        <f>IF('KWh (Cumulative) LI'!W69=0,0,((('KWh (Monthly) ENTRY LI'!W69*0.5)+'KWh (Cumulative) LI'!V69-'Rebasing adj LI'!W59)*W111)*W$19*W$127)</f>
        <v>0</v>
      </c>
      <c r="X69" s="11">
        <f>IF('KWh (Cumulative) LI'!X69=0,0,((('KWh (Monthly) ENTRY LI'!X69*0.5)+'KWh (Cumulative) LI'!W69-'Rebasing adj LI'!X59)*X111)*X$19*X$127)</f>
        <v>0</v>
      </c>
      <c r="Y69" s="11">
        <f>IF('KWh (Cumulative) LI'!Y69=0,0,((('KWh (Monthly) ENTRY LI'!Y69*0.5)+'KWh (Cumulative) LI'!X69-'Rebasing adj LI'!Y59)*Y111)*Y$19*Y$127)</f>
        <v>0</v>
      </c>
      <c r="Z69" s="11">
        <f>IF('KWh (Cumulative) LI'!Z69=0,0,((('KWh (Monthly) ENTRY LI'!Z69*0.5)+'KWh (Cumulative) LI'!Y69-'Rebasing adj LI'!Z59)*Z111)*Z$19*Z$127)</f>
        <v>0</v>
      </c>
      <c r="AA69" s="11">
        <f>IF('KWh (Cumulative) LI'!AA69=0,0,((('KWh (Monthly) ENTRY LI'!AA69*0.5)+'KWh (Cumulative) LI'!Z69-'Rebasing adj LI'!AA59)*AA111)*AA$19*AA$127)</f>
        <v>0</v>
      </c>
      <c r="AB69" s="11">
        <f>IF('KWh (Cumulative) LI'!AB69=0,0,((('KWh (Monthly) ENTRY LI'!AB69*0.5)+'KWh (Cumulative) LI'!AA69-'Rebasing adj LI'!AB59)*AB111)*AB$19*AB$127)</f>
        <v>0</v>
      </c>
      <c r="AC69" s="11">
        <f>IF('KWh (Cumulative) LI'!AC69=0,0,((('KWh (Monthly) ENTRY LI'!AC69*0.5)+'KWh (Cumulative) LI'!AB69-'Rebasing adj LI'!AC59)*AC111)*AC$19*AC$127)</f>
        <v>0</v>
      </c>
      <c r="AD69" s="11">
        <f>IF('KWh (Cumulative) LI'!AD69=0,0,((('KWh (Monthly) ENTRY LI'!AD69*0.5)+'KWh (Cumulative) LI'!AC69-'Rebasing adj LI'!AD59)*AD111)*AD$19*AD$127)</f>
        <v>0</v>
      </c>
      <c r="AE69" s="11">
        <f>IF('KWh (Cumulative) LI'!AE69=0,0,((('KWh (Monthly) ENTRY LI'!AE69*0.5)+'KWh (Cumulative) LI'!AD69-'Rebasing adj LI'!AE59)*AE111)*AE$19*AE$127)</f>
        <v>0</v>
      </c>
      <c r="AF69" s="11">
        <f>IF('KWh (Cumulative) LI'!AF69=0,0,((('KWh (Monthly) ENTRY LI'!AF69*0.5)+'KWh (Cumulative) LI'!AE69-'Rebasing adj LI'!AF59)*AF111)*AF$19*AF$127)</f>
        <v>0</v>
      </c>
      <c r="AG69" s="11">
        <f>IF('KWh (Cumulative) LI'!AG69=0,0,((('KWh (Monthly) ENTRY LI'!AG69*0.5)+'KWh (Cumulative) LI'!AF69-'Rebasing adj LI'!AG59)*AG111)*AG$19*AG$127)</f>
        <v>32.719877831068089</v>
      </c>
      <c r="AH69" s="11">
        <f>IF('KWh (Cumulative) LI'!AH69=0,0,((('KWh (Monthly) ENTRY LI'!AH69*0.5)+'KWh (Cumulative) LI'!AG69-'Rebasing adj LI'!AH59)*AH111)*AH$19*AH$127)</f>
        <v>91.147779434951588</v>
      </c>
      <c r="AI69" s="11">
        <f>IF('KWh (Cumulative) LI'!AI69=0,0,((('KWh (Monthly) ENTRY LI'!AI69*0.5)+'KWh (Cumulative) LI'!AH69-'Rebasing adj LI'!AI59)*AI111)*AI$19*AI$127)</f>
        <v>156.22708210292171</v>
      </c>
      <c r="AJ69" s="11">
        <f>IF('KWh (Cumulative) LI'!AJ69=0,0,((('KWh (Monthly) ENTRY LI'!AJ69*0.5)+'KWh (Cumulative) LI'!AI69-'Rebasing adj LI'!AJ59)*AJ111)*AJ$19*AJ$127)</f>
        <v>90.401096055574484</v>
      </c>
      <c r="AK69" s="11">
        <f>IF('KWh (Cumulative) LI'!AK69=0,0,((('KWh (Monthly) ENTRY LI'!AK69*0.5)+'KWh (Cumulative) LI'!AJ69-'Rebasing adj LI'!AK59)*AK111)*AK$19*AK$127)</f>
        <v>78.803369566131849</v>
      </c>
      <c r="AL69" s="11">
        <f>IF('KWh (Cumulative) LI'!AL69=0,0,((('KWh (Monthly) ENTRY LI'!AL69*0.5)+'KWh (Cumulative) LI'!AK69-'Rebasing adj LI'!AL59)*AL111)*AL$19*AL$127)</f>
        <v>85.42279972135519</v>
      </c>
      <c r="AM69" s="11">
        <f>IF('KWh (Cumulative) LI'!AM69=0,0,((('KWh (Monthly) ENTRY LI'!AM69*0.5)+'KWh (Cumulative) LI'!AL69-'Rebasing adj LI'!AM59)*AM111)*AM$19*AM$127)</f>
        <v>91.458729384169033</v>
      </c>
      <c r="AN69" s="11">
        <f>IF('KWh (Cumulative) LI'!AN69=0,0,((('KWh (Monthly) ENTRY LI'!AN69*0.5)+'KWh (Cumulative) LI'!AM69-'Rebasing adj LI'!AN59)*AN111)*AN$19*AN$127)</f>
        <v>71.999830573419899</v>
      </c>
      <c r="AO69" s="11">
        <f>IF('KWh (Cumulative) LI'!AO69=0,0,((('KWh (Monthly) ENTRY LI'!AO69*0.5)+'KWh (Cumulative) LI'!AN69-'Rebasing adj LI'!AO59)*AO111)*AO$19*AO$127)</f>
        <v>63.160203274378411</v>
      </c>
      <c r="AP69" s="11">
        <f>IF('KWh (Cumulative) LI'!AP69=0,0,((('KWh (Monthly) ENTRY LI'!AP69*0.5)+'KWh (Cumulative) LI'!AO69-'Rebasing adj LI'!AP59)*AP111)*AP$19*AP$127)</f>
        <v>60.197936540960974</v>
      </c>
      <c r="AQ69" s="11">
        <f>IF('KWh (Cumulative) LI'!AQ69=0,0,((('KWh (Monthly) ENTRY LI'!AQ69*0.5)+'KWh (Cumulative) LI'!AP69-'Rebasing adj LI'!AQ59)*AQ111)*AQ$19*AQ$127)</f>
        <v>75.854452835915978</v>
      </c>
      <c r="AR69" s="11">
        <f>IF('KWh (Cumulative) LI'!AR69=0,0,((('KWh (Monthly) ENTRY LI'!AR69*0.5)+'KWh (Cumulative) LI'!AQ69-'Rebasing adj LI'!AR59)*AR111)*AR$19*AR$127)</f>
        <v>127.46802496771707</v>
      </c>
      <c r="AS69" s="11">
        <f>IF('KWh (Cumulative) LI'!AS69=0,0,((('KWh (Monthly) ENTRY LI'!AS69*0.5)+'KWh (Cumulative) LI'!AR69-'Rebasing adj LI'!AS59)*AS111)*AS$19*AS$127)</f>
        <v>163.31546358667924</v>
      </c>
      <c r="AT69" s="11">
        <f>IF('KWh (Cumulative) LI'!AT69=0,0,((('KWh (Monthly) ENTRY LI'!AT69*0.5)+'KWh (Cumulative) LI'!AS69-'Rebasing adj LI'!AT59)*AT111)*AT$19*AT$127)</f>
        <v>132.00712883682638</v>
      </c>
      <c r="AU69" s="11">
        <f>IF('KWh (Cumulative) LI'!AU69=0,0,((('KWh (Monthly) ENTRY LI'!AU69*0.5)+'KWh (Cumulative) LI'!AT69-'Rebasing adj LI'!AU59)*AU111)*AU$19*AU$127)</f>
        <v>156.22708210292171</v>
      </c>
      <c r="AV69" s="11">
        <f>IF('KWh (Cumulative) LI'!AV69=0,0,((('KWh (Monthly) ENTRY LI'!AV69*0.5)+'KWh (Cumulative) LI'!AU69-'Rebasing adj LI'!AV59)*AV111)*AV$19*AV$127)</f>
        <v>90.401096055574484</v>
      </c>
      <c r="AW69" s="11">
        <f>IF('KWh (Cumulative) LI'!AW69=0,0,((('KWh (Monthly) ENTRY LI'!AW69*0.5)+'KWh (Cumulative) LI'!AV69-'Rebasing adj LI'!AW59)*AW111)*AW$19*AW$127)</f>
        <v>78.803369566131849</v>
      </c>
      <c r="AX69" s="11">
        <f>IF('KWh (Cumulative) LI'!AX69=0,0,((('KWh (Monthly) ENTRY LI'!AX69*0.5)+'KWh (Cumulative) LI'!AW69-'Rebasing adj LI'!AX59)*AX111)*AX$19*AX$127)</f>
        <v>85.42279972135519</v>
      </c>
      <c r="AY69" s="11">
        <f>IF('KWh (Cumulative) LI'!AY69=0,0,((('KWh (Monthly) ENTRY LI'!AY69*0.5)+'KWh (Cumulative) LI'!AX69-'Rebasing adj LI'!AY59)*AY111)*AY$19*AY$127)</f>
        <v>91.458729384169033</v>
      </c>
      <c r="AZ69" s="11">
        <f>IF('KWh (Cumulative) LI'!AZ69=0,0,((('KWh (Monthly) ENTRY LI'!AZ69*0.5)+'KWh (Cumulative) LI'!AY69-'Rebasing adj LI'!AZ59)*AZ111)*AZ$19*AZ$127)</f>
        <v>71.999830573419899</v>
      </c>
      <c r="BA69" s="11">
        <f>IF('KWh (Cumulative) LI'!BA69=0,0,((('KWh (Monthly) ENTRY LI'!BA69*0.5)+'KWh (Cumulative) LI'!AZ69-'Rebasing adj LI'!BA59)*BA111)*BA$19*BA$127)</f>
        <v>63.160203274378411</v>
      </c>
      <c r="BB69" s="11">
        <f>IF('KWh (Cumulative) LI'!BB69=0,0,((('KWh (Monthly) ENTRY LI'!BB69*0.5)+'KWh (Cumulative) LI'!BA69-'Rebasing adj LI'!BB59)*BB111)*BB$19*BB$127)</f>
        <v>0</v>
      </c>
      <c r="BC69" s="11">
        <f>IF('KWh (Cumulative) LI'!BC69=0,0,((('KWh (Monthly) ENTRY LI'!BC69*0.5)+'KWh (Cumulative) LI'!BB69-'Rebasing adj LI'!BC59)*BC111)*BC$19*BC$127)</f>
        <v>0</v>
      </c>
      <c r="BD69" s="11">
        <f>IF('KWh (Cumulative) LI'!BD69=0,0,((('KWh (Monthly) ENTRY LI'!BD69*0.5)+'KWh (Cumulative) LI'!BC69-'Rebasing adj LI'!BD59)*BD111)*BD$19*BD$127)</f>
        <v>0</v>
      </c>
      <c r="BE69" s="11">
        <f>IF('KWh (Cumulative) LI'!BE69=0,0,((('KWh (Monthly) ENTRY LI'!BE69*0.5)+'KWh (Cumulative) LI'!BD69-'Rebasing adj LI'!BE59)*BE111)*BE$19*BE$127)</f>
        <v>0</v>
      </c>
      <c r="BF69" s="11">
        <f>IF('KWh (Cumulative) LI'!BF69=0,0,((('KWh (Monthly) ENTRY LI'!BF69*0.5)+'KWh (Cumulative) LI'!BE69-'Rebasing adj LI'!BF59)*BF111)*BF$19*BF$127)</f>
        <v>0</v>
      </c>
      <c r="BG69" s="11">
        <f>IF('KWh (Cumulative) LI'!BG69=0,0,((('KWh (Monthly) ENTRY LI'!BG69*0.5)+'KWh (Cumulative) LI'!BF69-'Rebasing adj LI'!BG59)*BG111)*BG$19*BG$127)</f>
        <v>0</v>
      </c>
      <c r="BH69" s="11">
        <f>IF('KWh (Cumulative) LI'!BH69=0,0,((('KWh (Monthly) ENTRY LI'!BH69*0.5)+'KWh (Cumulative) LI'!BG69-'Rebasing adj LI'!BH59)*BH111)*BH$19*BH$127)</f>
        <v>0</v>
      </c>
      <c r="BI69" s="11">
        <f>IF('KWh (Cumulative) LI'!BI69=0,0,((('KWh (Monthly) ENTRY LI'!BI69*0.5)+'KWh (Cumulative) LI'!BH69-'Rebasing adj LI'!BI59)*BI111)*BI$19*BI$127)</f>
        <v>0</v>
      </c>
      <c r="BJ69" s="11">
        <f>IF('KWh (Cumulative) LI'!BJ69=0,0,((('KWh (Monthly) ENTRY LI'!BJ69*0.5)+'KWh (Cumulative) LI'!BI69-'Rebasing adj LI'!BJ59)*BJ111)*BJ$19*BJ$127)</f>
        <v>0</v>
      </c>
      <c r="BK69" s="11">
        <f>IF('KWh (Cumulative) LI'!BK69=0,0,((('KWh (Monthly) ENTRY LI'!BK69*0.5)+'KWh (Cumulative) LI'!BJ69-'Rebasing adj LI'!BK59)*BK111)*BK$19*BK$127)</f>
        <v>0</v>
      </c>
      <c r="BL69" s="11">
        <f>IF('KWh (Cumulative) LI'!BL69=0,0,((('KWh (Monthly) ENTRY LI'!BL69*0.5)+'KWh (Cumulative) LI'!BK69-'Rebasing adj LI'!BL59)*BL111)*BL$19*BL$127)</f>
        <v>0</v>
      </c>
      <c r="BM69" s="11">
        <f>IF('KWh (Cumulative) LI'!BM69=0,0,((('KWh (Monthly) ENTRY LI'!BM69*0.5)+'KWh (Cumulative) LI'!BL69-'Rebasing adj LI'!BM59)*BM111)*BM$19*BM$127)</f>
        <v>0</v>
      </c>
      <c r="BN69" s="11">
        <f>IF('KWh (Cumulative) LI'!BN69=0,0,((('KWh (Monthly) ENTRY LI'!BN69*0.5)+'KWh (Cumulative) LI'!BM69-'Rebasing adj LI'!BN59)*BN111)*BN$19*BN$127)</f>
        <v>0</v>
      </c>
      <c r="BO69" s="11">
        <f>IF('KWh (Cumulative) LI'!BO69=0,0,((('KWh (Monthly) ENTRY LI'!BO69*0.5)+'KWh (Cumulative) LI'!BN69-'Rebasing adj LI'!BO59)*BO111)*BO$19*BO$127)</f>
        <v>0</v>
      </c>
      <c r="BP69" s="11">
        <f>IF('KWh (Cumulative) LI'!BP69=0,0,((('KWh (Monthly) ENTRY LI'!BP69*0.5)+'KWh (Cumulative) LI'!BO69-'Rebasing adj LI'!BP59)*BP111)*BP$19*BP$127)</f>
        <v>0</v>
      </c>
      <c r="BQ69" s="11">
        <f>IF('KWh (Cumulative) LI'!BQ69=0,0,((('KWh (Monthly) ENTRY LI'!BQ69*0.5)+'KWh (Cumulative) LI'!BP69-'Rebasing adj LI'!BQ59)*BQ111)*BQ$19*BQ$127)</f>
        <v>0</v>
      </c>
      <c r="BR69" s="11">
        <f>IF('KWh (Cumulative) LI'!BR69=0,0,((('KWh (Monthly) ENTRY LI'!BR69*0.5)+'KWh (Cumulative) LI'!BQ69-'Rebasing adj LI'!BR59)*BR111)*BR$19*BR$127)</f>
        <v>0</v>
      </c>
      <c r="BS69" s="11">
        <f>IF('KWh (Cumulative) LI'!BS69=0,0,((('KWh (Monthly) ENTRY LI'!BS69*0.5)+'KWh (Cumulative) LI'!BR69-'Rebasing adj LI'!BS59)*BS111)*BS$19*BS$127)</f>
        <v>0</v>
      </c>
      <c r="BT69" s="11">
        <f>IF('KWh (Cumulative) LI'!BT69=0,0,((('KWh (Monthly) ENTRY LI'!BT69*0.5)+'KWh (Cumulative) LI'!BS69-'Rebasing adj LI'!BT59)*BT111)*BT$19*BT$127)</f>
        <v>0</v>
      </c>
      <c r="BU69" s="11">
        <f>IF('KWh (Cumulative) LI'!BU69=0,0,((('KWh (Monthly) ENTRY LI'!BU69*0.5)+'KWh (Cumulative) LI'!BT69-'Rebasing adj LI'!BU59)*BU111)*BU$19*BU$127)</f>
        <v>0</v>
      </c>
      <c r="BV69" s="11">
        <f>IF('KWh (Cumulative) LI'!BV69=0,0,((('KWh (Monthly) ENTRY LI'!BV69*0.5)+'KWh (Cumulative) LI'!BU69-'Rebasing adj LI'!BV59)*BV111)*BV$19*BV$127)</f>
        <v>0</v>
      </c>
      <c r="BW69" s="11">
        <f>IF('KWh (Cumulative) LI'!BW69=0,0,((('KWh (Monthly) ENTRY LI'!BW69*0.5)+'KWh (Cumulative) LI'!BV69-'Rebasing adj LI'!BW59)*BW111)*BW$19*BW$127)</f>
        <v>0</v>
      </c>
      <c r="BX69" s="11">
        <f>IF('KWh (Cumulative) LI'!BX69=0,0,((('KWh (Monthly) ENTRY LI'!BX69*0.5)+'KWh (Cumulative) LI'!BW69-'Rebasing adj LI'!BX59)*BX111)*BX$19*BX$127)</f>
        <v>0</v>
      </c>
      <c r="BY69" s="11">
        <f>IF('KWh (Cumulative) LI'!BY69=0,0,((('KWh (Monthly) ENTRY LI'!BY69*0.5)+'KWh (Cumulative) LI'!BX69-'Rebasing adj LI'!BY59)*BY111)*BY$19*BY$127)</f>
        <v>0</v>
      </c>
      <c r="BZ69" s="11">
        <f>IF('KWh (Cumulative) LI'!BZ69=0,0,((('KWh (Monthly) ENTRY LI'!BZ69*0.5)+'KWh (Cumulative) LI'!BY69-'Rebasing adj LI'!BZ59)*BZ111)*BZ$19*BZ$127)</f>
        <v>0</v>
      </c>
      <c r="CA69" s="11">
        <f>IF('KWh (Cumulative) LI'!CA69=0,0,((('KWh (Monthly) ENTRY LI'!CA69*0.5)+'KWh (Cumulative) LI'!BZ69-'Rebasing adj LI'!CA59)*CA111)*CA$19*CA$127)</f>
        <v>0</v>
      </c>
      <c r="CB69" s="11">
        <f>IF('KWh (Cumulative) LI'!CB69=0,0,((('KWh (Monthly) ENTRY LI'!CB69*0.5)+'KWh (Cumulative) LI'!CA69-'Rebasing adj LI'!CB59)*CB111)*CB$19*CB$127)</f>
        <v>0</v>
      </c>
      <c r="CC69" s="11">
        <f>IF('KWh (Cumulative) LI'!CC69=0,0,((('KWh (Monthly) ENTRY LI'!CC69*0.5)+'KWh (Cumulative) LI'!CB69-'Rebasing adj LI'!CC59)*CC111)*CC$19*CC$127)</f>
        <v>0</v>
      </c>
      <c r="CD69" s="11">
        <f>IF('KWh (Cumulative) LI'!CD69=0,0,((('KWh (Monthly) ENTRY LI'!CD69*0.5)+'KWh (Cumulative) LI'!CC69-'Rebasing adj LI'!CD59)*CD111)*CD$19*CD$127)</f>
        <v>0</v>
      </c>
      <c r="CE69" s="11">
        <f>IF('KWh (Cumulative) LI'!CE69=0,0,((('KWh (Monthly) ENTRY LI'!CE69*0.5)+'KWh (Cumulative) LI'!CD69-'Rebasing adj LI'!CE59)*CE111)*CE$19*CE$127)</f>
        <v>0</v>
      </c>
      <c r="CF69" s="11">
        <f>IF('KWh (Cumulative) LI'!CF69=0,0,((('KWh (Monthly) ENTRY LI'!CF69*0.5)+'KWh (Cumulative) LI'!CE69-'Rebasing adj LI'!CF59)*CF111)*CF$19*CF$127)</f>
        <v>0</v>
      </c>
      <c r="CG69" s="11">
        <f>IF('KWh (Cumulative) LI'!CG69=0,0,((('KWh (Monthly) ENTRY LI'!CG69*0.5)+'KWh (Cumulative) LI'!CF69-'Rebasing adj LI'!CG59)*CG111)*CG$19*CG$127)</f>
        <v>0</v>
      </c>
      <c r="CH69" s="11">
        <f>IF('KWh (Cumulative) LI'!CH69=0,0,((('KWh (Monthly) ENTRY LI'!CH69*0.5)+'KWh (Cumulative) LI'!CG69-'Rebasing adj LI'!CH59)*CH111)*CH$19*CH$127)</f>
        <v>0</v>
      </c>
      <c r="CI69" s="11">
        <f>IF('KWh (Cumulative) LI'!CI69=0,0,((('KWh (Monthly) ENTRY LI'!CI69*0.5)+'KWh (Cumulative) LI'!CH69-'Rebasing adj LI'!CI59)*CI111)*CI$19*CI$127)</f>
        <v>0</v>
      </c>
      <c r="CJ69" s="11">
        <f>IF('KWh (Cumulative) LI'!CJ69=0,0,((('KWh (Monthly) ENTRY LI'!CJ69*0.5)+'KWh (Cumulative) LI'!CI69-'Rebasing adj LI'!CJ59)*CJ111)*CJ$19*CJ$127)</f>
        <v>0</v>
      </c>
    </row>
    <row r="70" spans="1:88" x14ac:dyDescent="0.25">
      <c r="A70" s="241"/>
      <c r="B70" s="37" t="s">
        <v>12</v>
      </c>
      <c r="C70" s="11">
        <f>IF('KWh (Cumulative) LI'!C70=0,0,((('KWh (Monthly) ENTRY LI'!C70*0.5)-'Rebasing adj LI'!C60)*C112)*C$19*C$127)</f>
        <v>0</v>
      </c>
      <c r="D70" s="11">
        <f>IF('KWh (Cumulative) LI'!D70=0,0,((('KWh (Monthly) ENTRY LI'!D70*0.5)+'KWh (Cumulative) LI'!C70-'Rebasing adj LI'!D60)*D112)*D$19*D$127)</f>
        <v>0</v>
      </c>
      <c r="E70" s="11">
        <f>IF('KWh (Cumulative) LI'!E70=0,0,((('KWh (Monthly) ENTRY LI'!E70*0.5)+'KWh (Cumulative) LI'!D70-'Rebasing adj LI'!E60)*E112)*E$19*E$127)</f>
        <v>0</v>
      </c>
      <c r="F70" s="11">
        <f>IF('KWh (Cumulative) LI'!F70=0,0,((('KWh (Monthly) ENTRY LI'!F70*0.5)+'KWh (Cumulative) LI'!E70-'Rebasing adj LI'!F60)*F112)*F$19*F$127)</f>
        <v>0</v>
      </c>
      <c r="G70" s="11">
        <f>IF('KWh (Cumulative) LI'!G70=0,0,((('KWh (Monthly) ENTRY LI'!G70*0.5)+'KWh (Cumulative) LI'!F70-'Rebasing adj LI'!G60)*G112)*G$19*G$127)</f>
        <v>0</v>
      </c>
      <c r="H70" s="11">
        <f>IF('KWh (Cumulative) LI'!H70=0,0,((('KWh (Monthly) ENTRY LI'!H70*0.5)+'KWh (Cumulative) LI'!G70-'Rebasing adj LI'!H60)*H112)*H$19*H$127)</f>
        <v>0</v>
      </c>
      <c r="I70" s="11">
        <f>IF('KWh (Cumulative) LI'!I70=0,0,((('KWh (Monthly) ENTRY LI'!I70*0.5)+'KWh (Cumulative) LI'!H70-'Rebasing adj LI'!I60)*I112)*I$19*I$127)</f>
        <v>0</v>
      </c>
      <c r="J70" s="11">
        <f>IF('KWh (Cumulative) LI'!J70=0,0,((('KWh (Monthly) ENTRY LI'!J70*0.5)+'KWh (Cumulative) LI'!I70-'Rebasing adj LI'!J60)*J112)*J$19*J$127)</f>
        <v>0</v>
      </c>
      <c r="K70" s="11">
        <f>IF('KWh (Cumulative) LI'!K70=0,0,((('KWh (Monthly) ENTRY LI'!K70*0.5)+'KWh (Cumulative) LI'!J70-'Rebasing adj LI'!K60)*K112)*K$19*K$127)</f>
        <v>0</v>
      </c>
      <c r="L70" s="11">
        <f>IF('KWh (Cumulative) LI'!L70=0,0,((('KWh (Monthly) ENTRY LI'!L70*0.5)+'KWh (Cumulative) LI'!K70-'Rebasing adj LI'!L60)*L112)*L$19*L$127)</f>
        <v>0</v>
      </c>
      <c r="M70" s="11">
        <f>IF('KWh (Cumulative) LI'!M70=0,0,((('KWh (Monthly) ENTRY LI'!M70*0.5)+'KWh (Cumulative) LI'!L70-'Rebasing adj LI'!M60)*M112)*M$19*M$127)</f>
        <v>0</v>
      </c>
      <c r="N70" s="11">
        <f>IF('KWh (Cumulative) LI'!N70=0,0,((('KWh (Monthly) ENTRY LI'!N70*0.5)+'KWh (Cumulative) LI'!M70-'Rebasing adj LI'!N60)*N112)*N$19*N$127)</f>
        <v>0</v>
      </c>
      <c r="O70" s="11">
        <f>IF('KWh (Cumulative) LI'!O70=0,0,((('KWh (Monthly) ENTRY LI'!O70*0.5)+'KWh (Cumulative) LI'!N70-'Rebasing adj LI'!O60)*O112)*O$19*O$127)</f>
        <v>0</v>
      </c>
      <c r="P70" s="11">
        <f>IF('KWh (Cumulative) LI'!P70=0,0,((('KWh (Monthly) ENTRY LI'!P70*0.5)+'KWh (Cumulative) LI'!O70-'Rebasing adj LI'!P60)*P112)*P$19*P$127)</f>
        <v>0</v>
      </c>
      <c r="Q70" s="11">
        <f>IF('KWh (Cumulative) LI'!Q70=0,0,((('KWh (Monthly) ENTRY LI'!Q70*0.5)+'KWh (Cumulative) LI'!P70-'Rebasing adj LI'!Q60)*Q112)*Q$19*Q$127)</f>
        <v>0</v>
      </c>
      <c r="R70" s="11">
        <f>IF('KWh (Cumulative) LI'!R70=0,0,((('KWh (Monthly) ENTRY LI'!R70*0.5)+'KWh (Cumulative) LI'!Q70-'Rebasing adj LI'!R60)*R112)*R$19*R$127)</f>
        <v>0</v>
      </c>
      <c r="S70" s="11">
        <f>IF('KWh (Cumulative) LI'!S70=0,0,((('KWh (Monthly) ENTRY LI'!S70*0.5)+'KWh (Cumulative) LI'!R70-'Rebasing adj LI'!S60)*S112)*S$19*S$127)</f>
        <v>0</v>
      </c>
      <c r="T70" s="11">
        <f>IF('KWh (Cumulative) LI'!T70=0,0,((('KWh (Monthly) ENTRY LI'!T70*0.5)+'KWh (Cumulative) LI'!S70-'Rebasing adj LI'!T60)*T112)*T$19*T$127)</f>
        <v>0</v>
      </c>
      <c r="U70" s="11">
        <f>IF('KWh (Cumulative) LI'!U70=0,0,((('KWh (Monthly) ENTRY LI'!U70*0.5)+'KWh (Cumulative) LI'!T70-'Rebasing adj LI'!U60)*U112)*U$19*U$127)</f>
        <v>0</v>
      </c>
      <c r="V70" s="11">
        <f>IF('KWh (Cumulative) LI'!V70=0,0,((('KWh (Monthly) ENTRY LI'!V70*0.5)+'KWh (Cumulative) LI'!U70-'Rebasing adj LI'!V60)*V112)*V$19*V$127)</f>
        <v>0</v>
      </c>
      <c r="W70" s="11">
        <f>IF('KWh (Cumulative) LI'!W70=0,0,((('KWh (Monthly) ENTRY LI'!W70*0.5)+'KWh (Cumulative) LI'!V70-'Rebasing adj LI'!W60)*W112)*W$19*W$127)</f>
        <v>0</v>
      </c>
      <c r="X70" s="11">
        <f>IF('KWh (Cumulative) LI'!X70=0,0,((('KWh (Monthly) ENTRY LI'!X70*0.5)+'KWh (Cumulative) LI'!W70-'Rebasing adj LI'!X60)*X112)*X$19*X$127)</f>
        <v>0</v>
      </c>
      <c r="Y70" s="11">
        <f>IF('KWh (Cumulative) LI'!Y70=0,0,((('KWh (Monthly) ENTRY LI'!Y70*0.5)+'KWh (Cumulative) LI'!X70-'Rebasing adj LI'!Y60)*Y112)*Y$19*Y$127)</f>
        <v>0</v>
      </c>
      <c r="Z70" s="11">
        <f>IF('KWh (Cumulative) LI'!Z70=0,0,((('KWh (Monthly) ENTRY LI'!Z70*0.5)+'KWh (Cumulative) LI'!Y70-'Rebasing adj LI'!Z60)*Z112)*Z$19*Z$127)</f>
        <v>0</v>
      </c>
      <c r="AA70" s="11">
        <f>IF('KWh (Cumulative) LI'!AA70=0,0,((('KWh (Monthly) ENTRY LI'!AA70*0.5)+'KWh (Cumulative) LI'!Z70-'Rebasing adj LI'!AA60)*AA112)*AA$19*AA$127)</f>
        <v>0</v>
      </c>
      <c r="AB70" s="11">
        <f>IF('KWh (Cumulative) LI'!AB70=0,0,((('KWh (Monthly) ENTRY LI'!AB70*0.5)+'KWh (Cumulative) LI'!AA70-'Rebasing adj LI'!AB60)*AB112)*AB$19*AB$127)</f>
        <v>0</v>
      </c>
      <c r="AC70" s="11">
        <f>IF('KWh (Cumulative) LI'!AC70=0,0,((('KWh (Monthly) ENTRY LI'!AC70*0.5)+'KWh (Cumulative) LI'!AB70-'Rebasing adj LI'!AC60)*AC112)*AC$19*AC$127)</f>
        <v>0</v>
      </c>
      <c r="AD70" s="11">
        <f>IF('KWh (Cumulative) LI'!AD70=0,0,((('KWh (Monthly) ENTRY LI'!AD70*0.5)+'KWh (Cumulative) LI'!AC70-'Rebasing adj LI'!AD60)*AD112)*AD$19*AD$127)</f>
        <v>0</v>
      </c>
      <c r="AE70" s="11">
        <f>IF('KWh (Cumulative) LI'!AE70=0,0,((('KWh (Monthly) ENTRY LI'!AE70*0.5)+'KWh (Cumulative) LI'!AD70-'Rebasing adj LI'!AE60)*AE112)*AE$19*AE$127)</f>
        <v>0</v>
      </c>
      <c r="AF70" s="11">
        <f>IF('KWh (Cumulative) LI'!AF70=0,0,((('KWh (Monthly) ENTRY LI'!AF70*0.5)+'KWh (Cumulative) LI'!AE70-'Rebasing adj LI'!AF60)*AF112)*AF$19*AF$127)</f>
        <v>0</v>
      </c>
      <c r="AG70" s="11">
        <f>IF('KWh (Cumulative) LI'!AG70=0,0,((('KWh (Monthly) ENTRY LI'!AG70*0.5)+'KWh (Cumulative) LI'!AF70-'Rebasing adj LI'!AG60)*AG112)*AG$19*AG$127)</f>
        <v>0</v>
      </c>
      <c r="AH70" s="11">
        <f>IF('KWh (Cumulative) LI'!AH70=0,0,((('KWh (Monthly) ENTRY LI'!AH70*0.5)+'KWh (Cumulative) LI'!AG70-'Rebasing adj LI'!AH60)*AH112)*AH$19*AH$127)</f>
        <v>0</v>
      </c>
      <c r="AI70" s="11">
        <f>IF('KWh (Cumulative) LI'!AI70=0,0,((('KWh (Monthly) ENTRY LI'!AI70*0.5)+'KWh (Cumulative) LI'!AH70-'Rebasing adj LI'!AI60)*AI112)*AI$19*AI$127)</f>
        <v>0</v>
      </c>
      <c r="AJ70" s="11">
        <f>IF('KWh (Cumulative) LI'!AJ70=0,0,((('KWh (Monthly) ENTRY LI'!AJ70*0.5)+'KWh (Cumulative) LI'!AI70-'Rebasing adj LI'!AJ60)*AJ112)*AJ$19*AJ$127)</f>
        <v>0</v>
      </c>
      <c r="AK70" s="11">
        <f>IF('KWh (Cumulative) LI'!AK70=0,0,((('KWh (Monthly) ENTRY LI'!AK70*0.5)+'KWh (Cumulative) LI'!AJ70-'Rebasing adj LI'!AK60)*AK112)*AK$19*AK$127)</f>
        <v>0</v>
      </c>
      <c r="AL70" s="11">
        <f>IF('KWh (Cumulative) LI'!AL70=0,0,((('KWh (Monthly) ENTRY LI'!AL70*0.5)+'KWh (Cumulative) LI'!AK70-'Rebasing adj LI'!AL60)*AL112)*AL$19*AL$127)</f>
        <v>0</v>
      </c>
      <c r="AM70" s="11">
        <f>IF('KWh (Cumulative) LI'!AM70=0,0,((('KWh (Monthly) ENTRY LI'!AM70*0.5)+'KWh (Cumulative) LI'!AL70-'Rebasing adj LI'!AM60)*AM112)*AM$19*AM$127)</f>
        <v>0</v>
      </c>
      <c r="AN70" s="11">
        <f>IF('KWh (Cumulative) LI'!AN70=0,0,((('KWh (Monthly) ENTRY LI'!AN70*0.5)+'KWh (Cumulative) LI'!AM70-'Rebasing adj LI'!AN60)*AN112)*AN$19*AN$127)</f>
        <v>0</v>
      </c>
      <c r="AO70" s="11">
        <f>IF('KWh (Cumulative) LI'!AO70=0,0,((('KWh (Monthly) ENTRY LI'!AO70*0.5)+'KWh (Cumulative) LI'!AN70-'Rebasing adj LI'!AO60)*AO112)*AO$19*AO$127)</f>
        <v>0</v>
      </c>
      <c r="AP70" s="11">
        <f>IF('KWh (Cumulative) LI'!AP70=0,0,((('KWh (Monthly) ENTRY LI'!AP70*0.5)+'KWh (Cumulative) LI'!AO70-'Rebasing adj LI'!AP60)*AP112)*AP$19*AP$127)</f>
        <v>0</v>
      </c>
      <c r="AQ70" s="11">
        <f>IF('KWh (Cumulative) LI'!AQ70=0,0,((('KWh (Monthly) ENTRY LI'!AQ70*0.5)+'KWh (Cumulative) LI'!AP70-'Rebasing adj LI'!AQ60)*AQ112)*AQ$19*AQ$127)</f>
        <v>0</v>
      </c>
      <c r="AR70" s="11">
        <f>IF('KWh (Cumulative) LI'!AR70=0,0,((('KWh (Monthly) ENTRY LI'!AR70*0.5)+'KWh (Cumulative) LI'!AQ70-'Rebasing adj LI'!AR60)*AR112)*AR$19*AR$127)</f>
        <v>0</v>
      </c>
      <c r="AS70" s="11">
        <f>IF('KWh (Cumulative) LI'!AS70=0,0,((('KWh (Monthly) ENTRY LI'!AS70*0.5)+'KWh (Cumulative) LI'!AR70-'Rebasing adj LI'!AS60)*AS112)*AS$19*AS$127)</f>
        <v>0</v>
      </c>
      <c r="AT70" s="11">
        <f>IF('KWh (Cumulative) LI'!AT70=0,0,((('KWh (Monthly) ENTRY LI'!AT70*0.5)+'KWh (Cumulative) LI'!AS70-'Rebasing adj LI'!AT60)*AT112)*AT$19*AT$127)</f>
        <v>0</v>
      </c>
      <c r="AU70" s="11">
        <f>IF('KWh (Cumulative) LI'!AU70=0,0,((('KWh (Monthly) ENTRY LI'!AU70*0.5)+'KWh (Cumulative) LI'!AT70-'Rebasing adj LI'!AU60)*AU112)*AU$19*AU$127)</f>
        <v>0</v>
      </c>
      <c r="AV70" s="11">
        <f>IF('KWh (Cumulative) LI'!AV70=0,0,((('KWh (Monthly) ENTRY LI'!AV70*0.5)+'KWh (Cumulative) LI'!AU70-'Rebasing adj LI'!AV60)*AV112)*AV$19*AV$127)</f>
        <v>0</v>
      </c>
      <c r="AW70" s="11">
        <f>IF('KWh (Cumulative) LI'!AW70=0,0,((('KWh (Monthly) ENTRY LI'!AW70*0.5)+'KWh (Cumulative) LI'!AV70-'Rebasing adj LI'!AW60)*AW112)*AW$19*AW$127)</f>
        <v>0</v>
      </c>
      <c r="AX70" s="11">
        <f>IF('KWh (Cumulative) LI'!AX70=0,0,((('KWh (Monthly) ENTRY LI'!AX70*0.5)+'KWh (Cumulative) LI'!AW70-'Rebasing adj LI'!AX60)*AX112)*AX$19*AX$127)</f>
        <v>0</v>
      </c>
      <c r="AY70" s="11">
        <f>IF('KWh (Cumulative) LI'!AY70=0,0,((('KWh (Monthly) ENTRY LI'!AY70*0.5)+'KWh (Cumulative) LI'!AX70-'Rebasing adj LI'!AY60)*AY112)*AY$19*AY$127)</f>
        <v>0</v>
      </c>
      <c r="AZ70" s="11">
        <f>IF('KWh (Cumulative) LI'!AZ70=0,0,((('KWh (Monthly) ENTRY LI'!AZ70*0.5)+'KWh (Cumulative) LI'!AY70-'Rebasing adj LI'!AZ60)*AZ112)*AZ$19*AZ$127)</f>
        <v>0</v>
      </c>
      <c r="BA70" s="11">
        <f>IF('KWh (Cumulative) LI'!BA70=0,0,((('KWh (Monthly) ENTRY LI'!BA70*0.5)+'KWh (Cumulative) LI'!AZ70-'Rebasing adj LI'!BA60)*BA112)*BA$19*BA$127)</f>
        <v>0</v>
      </c>
      <c r="BB70" s="11">
        <f>IF('KWh (Cumulative) LI'!BB70=0,0,((('KWh (Monthly) ENTRY LI'!BB70*0.5)+'KWh (Cumulative) LI'!BA70-'Rebasing adj LI'!BB60)*BB112)*BB$19*BB$127)</f>
        <v>0</v>
      </c>
      <c r="BC70" s="11">
        <f>IF('KWh (Cumulative) LI'!BC70=0,0,((('KWh (Monthly) ENTRY LI'!BC70*0.5)+'KWh (Cumulative) LI'!BB70-'Rebasing adj LI'!BC60)*BC112)*BC$19*BC$127)</f>
        <v>0</v>
      </c>
      <c r="BD70" s="11">
        <f>IF('KWh (Cumulative) LI'!BD70=0,0,((('KWh (Monthly) ENTRY LI'!BD70*0.5)+'KWh (Cumulative) LI'!BC70-'Rebasing adj LI'!BD60)*BD112)*BD$19*BD$127)</f>
        <v>0</v>
      </c>
      <c r="BE70" s="11">
        <f>IF('KWh (Cumulative) LI'!BE70=0,0,((('KWh (Monthly) ENTRY LI'!BE70*0.5)+'KWh (Cumulative) LI'!BD70-'Rebasing adj LI'!BE60)*BE112)*BE$19*BE$127)</f>
        <v>0</v>
      </c>
      <c r="BF70" s="11">
        <f>IF('KWh (Cumulative) LI'!BF70=0,0,((('KWh (Monthly) ENTRY LI'!BF70*0.5)+'KWh (Cumulative) LI'!BE70-'Rebasing adj LI'!BF60)*BF112)*BF$19*BF$127)</f>
        <v>0</v>
      </c>
      <c r="BG70" s="11">
        <f>IF('KWh (Cumulative) LI'!BG70=0,0,((('KWh (Monthly) ENTRY LI'!BG70*0.5)+'KWh (Cumulative) LI'!BF70-'Rebasing adj LI'!BG60)*BG112)*BG$19*BG$127)</f>
        <v>0</v>
      </c>
      <c r="BH70" s="11">
        <f>IF('KWh (Cumulative) LI'!BH70=0,0,((('KWh (Monthly) ENTRY LI'!BH70*0.5)+'KWh (Cumulative) LI'!BG70-'Rebasing adj LI'!BH60)*BH112)*BH$19*BH$127)</f>
        <v>0</v>
      </c>
      <c r="BI70" s="11">
        <f>IF('KWh (Cumulative) LI'!BI70=0,0,((('KWh (Monthly) ENTRY LI'!BI70*0.5)+'KWh (Cumulative) LI'!BH70-'Rebasing adj LI'!BI60)*BI112)*BI$19*BI$127)</f>
        <v>0</v>
      </c>
      <c r="BJ70" s="11">
        <f>IF('KWh (Cumulative) LI'!BJ70=0,0,((('KWh (Monthly) ENTRY LI'!BJ70*0.5)+'KWh (Cumulative) LI'!BI70-'Rebasing adj LI'!BJ60)*BJ112)*BJ$19*BJ$127)</f>
        <v>0</v>
      </c>
      <c r="BK70" s="11">
        <f>IF('KWh (Cumulative) LI'!BK70=0,0,((('KWh (Monthly) ENTRY LI'!BK70*0.5)+'KWh (Cumulative) LI'!BJ70-'Rebasing adj LI'!BK60)*BK112)*BK$19*BK$127)</f>
        <v>0</v>
      </c>
      <c r="BL70" s="11">
        <f>IF('KWh (Cumulative) LI'!BL70=0,0,((('KWh (Monthly) ENTRY LI'!BL70*0.5)+'KWh (Cumulative) LI'!BK70-'Rebasing adj LI'!BL60)*BL112)*BL$19*BL$127)</f>
        <v>0</v>
      </c>
      <c r="BM70" s="11">
        <f>IF('KWh (Cumulative) LI'!BM70=0,0,((('KWh (Monthly) ENTRY LI'!BM70*0.5)+'KWh (Cumulative) LI'!BL70-'Rebasing adj LI'!BM60)*BM112)*BM$19*BM$127)</f>
        <v>0</v>
      </c>
      <c r="BN70" s="11">
        <f>IF('KWh (Cumulative) LI'!BN70=0,0,((('KWh (Monthly) ENTRY LI'!BN70*0.5)+'KWh (Cumulative) LI'!BM70-'Rebasing adj LI'!BN60)*BN112)*BN$19*BN$127)</f>
        <v>0</v>
      </c>
      <c r="BO70" s="11">
        <f>IF('KWh (Cumulative) LI'!BO70=0,0,((('KWh (Monthly) ENTRY LI'!BO70*0.5)+'KWh (Cumulative) LI'!BN70-'Rebasing adj LI'!BO60)*BO112)*BO$19*BO$127)</f>
        <v>0</v>
      </c>
      <c r="BP70" s="11">
        <f>IF('KWh (Cumulative) LI'!BP70=0,0,((('KWh (Monthly) ENTRY LI'!BP70*0.5)+'KWh (Cumulative) LI'!BO70-'Rebasing adj LI'!BP60)*BP112)*BP$19*BP$127)</f>
        <v>0</v>
      </c>
      <c r="BQ70" s="11">
        <f>IF('KWh (Cumulative) LI'!BQ70=0,0,((('KWh (Monthly) ENTRY LI'!BQ70*0.5)+'KWh (Cumulative) LI'!BP70-'Rebasing adj LI'!BQ60)*BQ112)*BQ$19*BQ$127)</f>
        <v>0</v>
      </c>
      <c r="BR70" s="11">
        <f>IF('KWh (Cumulative) LI'!BR70=0,0,((('KWh (Monthly) ENTRY LI'!BR70*0.5)+'KWh (Cumulative) LI'!BQ70-'Rebasing adj LI'!BR60)*BR112)*BR$19*BR$127)</f>
        <v>0</v>
      </c>
      <c r="BS70" s="11">
        <f>IF('KWh (Cumulative) LI'!BS70=0,0,((('KWh (Monthly) ENTRY LI'!BS70*0.5)+'KWh (Cumulative) LI'!BR70-'Rebasing adj LI'!BS60)*BS112)*BS$19*BS$127)</f>
        <v>0</v>
      </c>
      <c r="BT70" s="11">
        <f>IF('KWh (Cumulative) LI'!BT70=0,0,((('KWh (Monthly) ENTRY LI'!BT70*0.5)+'KWh (Cumulative) LI'!BS70-'Rebasing adj LI'!BT60)*BT112)*BT$19*BT$127)</f>
        <v>0</v>
      </c>
      <c r="BU70" s="11">
        <f>IF('KWh (Cumulative) LI'!BU70=0,0,((('KWh (Monthly) ENTRY LI'!BU70*0.5)+'KWh (Cumulative) LI'!BT70-'Rebasing adj LI'!BU60)*BU112)*BU$19*BU$127)</f>
        <v>0</v>
      </c>
      <c r="BV70" s="11">
        <f>IF('KWh (Cumulative) LI'!BV70=0,0,((('KWh (Monthly) ENTRY LI'!BV70*0.5)+'KWh (Cumulative) LI'!BU70-'Rebasing adj LI'!BV60)*BV112)*BV$19*BV$127)</f>
        <v>0</v>
      </c>
      <c r="BW70" s="11">
        <f>IF('KWh (Cumulative) LI'!BW70=0,0,((('KWh (Monthly) ENTRY LI'!BW70*0.5)+'KWh (Cumulative) LI'!BV70-'Rebasing adj LI'!BW60)*BW112)*BW$19*BW$127)</f>
        <v>0</v>
      </c>
      <c r="BX70" s="11">
        <f>IF('KWh (Cumulative) LI'!BX70=0,0,((('KWh (Monthly) ENTRY LI'!BX70*0.5)+'KWh (Cumulative) LI'!BW70-'Rebasing adj LI'!BX60)*BX112)*BX$19*BX$127)</f>
        <v>0</v>
      </c>
      <c r="BY70" s="11">
        <f>IF('KWh (Cumulative) LI'!BY70=0,0,((('KWh (Monthly) ENTRY LI'!BY70*0.5)+'KWh (Cumulative) LI'!BX70-'Rebasing adj LI'!BY60)*BY112)*BY$19*BY$127)</f>
        <v>0</v>
      </c>
      <c r="BZ70" s="11">
        <f>IF('KWh (Cumulative) LI'!BZ70=0,0,((('KWh (Monthly) ENTRY LI'!BZ70*0.5)+'KWh (Cumulative) LI'!BY70-'Rebasing adj LI'!BZ60)*BZ112)*BZ$19*BZ$127)</f>
        <v>0</v>
      </c>
      <c r="CA70" s="11">
        <f>IF('KWh (Cumulative) LI'!CA70=0,0,((('KWh (Monthly) ENTRY LI'!CA70*0.5)+'KWh (Cumulative) LI'!BZ70-'Rebasing adj LI'!CA60)*CA112)*CA$19*CA$127)</f>
        <v>0</v>
      </c>
      <c r="CB70" s="11">
        <f>IF('KWh (Cumulative) LI'!CB70=0,0,((('KWh (Monthly) ENTRY LI'!CB70*0.5)+'KWh (Cumulative) LI'!CA70-'Rebasing adj LI'!CB60)*CB112)*CB$19*CB$127)</f>
        <v>0</v>
      </c>
      <c r="CC70" s="11">
        <f>IF('KWh (Cumulative) LI'!CC70=0,0,((('KWh (Monthly) ENTRY LI'!CC70*0.5)+'KWh (Cumulative) LI'!CB70-'Rebasing adj LI'!CC60)*CC112)*CC$19*CC$127)</f>
        <v>0</v>
      </c>
      <c r="CD70" s="11">
        <f>IF('KWh (Cumulative) LI'!CD70=0,0,((('KWh (Monthly) ENTRY LI'!CD70*0.5)+'KWh (Cumulative) LI'!CC70-'Rebasing adj LI'!CD60)*CD112)*CD$19*CD$127)</f>
        <v>0</v>
      </c>
      <c r="CE70" s="11">
        <f>IF('KWh (Cumulative) LI'!CE70=0,0,((('KWh (Monthly) ENTRY LI'!CE70*0.5)+'KWh (Cumulative) LI'!CD70-'Rebasing adj LI'!CE60)*CE112)*CE$19*CE$127)</f>
        <v>0</v>
      </c>
      <c r="CF70" s="11">
        <f>IF('KWh (Cumulative) LI'!CF70=0,0,((('KWh (Monthly) ENTRY LI'!CF70*0.5)+'KWh (Cumulative) LI'!CE70-'Rebasing adj LI'!CF60)*CF112)*CF$19*CF$127)</f>
        <v>0</v>
      </c>
      <c r="CG70" s="11">
        <f>IF('KWh (Cumulative) LI'!CG70=0,0,((('KWh (Monthly) ENTRY LI'!CG70*0.5)+'KWh (Cumulative) LI'!CF70-'Rebasing adj LI'!CG60)*CG112)*CG$19*CG$127)</f>
        <v>0</v>
      </c>
      <c r="CH70" s="11">
        <f>IF('KWh (Cumulative) LI'!CH70=0,0,((('KWh (Monthly) ENTRY LI'!CH70*0.5)+'KWh (Cumulative) LI'!CG70-'Rebasing adj LI'!CH60)*CH112)*CH$19*CH$127)</f>
        <v>0</v>
      </c>
      <c r="CI70" s="11">
        <f>IF('KWh (Cumulative) LI'!CI70=0,0,((('KWh (Monthly) ENTRY LI'!CI70*0.5)+'KWh (Cumulative) LI'!CH70-'Rebasing adj LI'!CI60)*CI112)*CI$19*CI$127)</f>
        <v>0</v>
      </c>
      <c r="CJ70" s="11">
        <f>IF('KWh (Cumulative) LI'!CJ70=0,0,((('KWh (Monthly) ENTRY LI'!CJ70*0.5)+'KWh (Cumulative) LI'!CI70-'Rebasing adj LI'!CJ60)*CJ112)*CJ$19*CJ$127)</f>
        <v>0</v>
      </c>
    </row>
    <row r="71" spans="1:88" x14ac:dyDescent="0.25">
      <c r="A71" s="241"/>
      <c r="B71" s="37" t="s">
        <v>3</v>
      </c>
      <c r="C71" s="11">
        <f>IF('KWh (Cumulative) LI'!C71=0,0,((('KWh (Monthly) ENTRY LI'!C71*0.5)-'Rebasing adj LI'!C61)*C113)*C$19*C$127)</f>
        <v>0</v>
      </c>
      <c r="D71" s="11">
        <f>IF('KWh (Cumulative) LI'!D71=0,0,((('KWh (Monthly) ENTRY LI'!D71*0.5)+'KWh (Cumulative) LI'!C71-'Rebasing adj LI'!D61)*D113)*D$19*D$127)</f>
        <v>0</v>
      </c>
      <c r="E71" s="11">
        <f>IF('KWh (Cumulative) LI'!E71=0,0,((('KWh (Monthly) ENTRY LI'!E71*0.5)+'KWh (Cumulative) LI'!D71-'Rebasing adj LI'!E61)*E113)*E$19*E$127)</f>
        <v>0</v>
      </c>
      <c r="F71" s="11">
        <f>IF('KWh (Cumulative) LI'!F71=0,0,((('KWh (Monthly) ENTRY LI'!F71*0.5)+'KWh (Cumulative) LI'!E71-'Rebasing adj LI'!F61)*F113)*F$19*F$127)</f>
        <v>0</v>
      </c>
      <c r="G71" s="11">
        <f>IF('KWh (Cumulative) LI'!G71=0,0,((('KWh (Monthly) ENTRY LI'!G71*0.5)+'KWh (Cumulative) LI'!F71-'Rebasing adj LI'!G61)*G113)*G$19*G$127)</f>
        <v>0</v>
      </c>
      <c r="H71" s="11">
        <f>IF('KWh (Cumulative) LI'!H71=0,0,((('KWh (Monthly) ENTRY LI'!H71*0.5)+'KWh (Cumulative) LI'!G71-'Rebasing adj LI'!H61)*H113)*H$19*H$127)</f>
        <v>0</v>
      </c>
      <c r="I71" s="11">
        <f>IF('KWh (Cumulative) LI'!I71=0,0,((('KWh (Monthly) ENTRY LI'!I71*0.5)+'KWh (Cumulative) LI'!H71-'Rebasing adj LI'!I61)*I113)*I$19*I$127)</f>
        <v>0</v>
      </c>
      <c r="J71" s="11">
        <f>IF('KWh (Cumulative) LI'!J71=0,0,((('KWh (Monthly) ENTRY LI'!J71*0.5)+'KWh (Cumulative) LI'!I71-'Rebasing adj LI'!J61)*J113)*J$19*J$127)</f>
        <v>0</v>
      </c>
      <c r="K71" s="11">
        <f>IF('KWh (Cumulative) LI'!K71=0,0,((('KWh (Monthly) ENTRY LI'!K71*0.5)+'KWh (Cumulative) LI'!J71-'Rebasing adj LI'!K61)*K113)*K$19*K$127)</f>
        <v>0</v>
      </c>
      <c r="L71" s="11">
        <f>IF('KWh (Cumulative) LI'!L71=0,0,((('KWh (Monthly) ENTRY LI'!L71*0.5)+'KWh (Cumulative) LI'!K71-'Rebasing adj LI'!L61)*L113)*L$19*L$127)</f>
        <v>0</v>
      </c>
      <c r="M71" s="11">
        <f>IF('KWh (Cumulative) LI'!M71=0,0,((('KWh (Monthly) ENTRY LI'!M71*0.5)+'KWh (Cumulative) LI'!L71-'Rebasing adj LI'!M61)*M113)*M$19*M$127)</f>
        <v>0</v>
      </c>
      <c r="N71" s="11">
        <f>IF('KWh (Cumulative) LI'!N71=0,0,((('KWh (Monthly) ENTRY LI'!N71*0.5)+'KWh (Cumulative) LI'!M71-'Rebasing adj LI'!N61)*N113)*N$19*N$127)</f>
        <v>0</v>
      </c>
      <c r="O71" s="11">
        <f>IF('KWh (Cumulative) LI'!O71=0,0,((('KWh (Monthly) ENTRY LI'!O71*0.5)+'KWh (Cumulative) LI'!N71-'Rebasing adj LI'!O61)*O113)*O$19*O$127)</f>
        <v>0</v>
      </c>
      <c r="P71" s="11">
        <f>IF('KWh (Cumulative) LI'!P71=0,0,((('KWh (Monthly) ENTRY LI'!P71*0.5)+'KWh (Cumulative) LI'!O71-'Rebasing adj LI'!P61)*P113)*P$19*P$127)</f>
        <v>0</v>
      </c>
      <c r="Q71" s="11">
        <f>IF('KWh (Cumulative) LI'!Q71=0,0,((('KWh (Monthly) ENTRY LI'!Q71*0.5)+'KWh (Cumulative) LI'!P71-'Rebasing adj LI'!Q61)*Q113)*Q$19*Q$127)</f>
        <v>0</v>
      </c>
      <c r="R71" s="11">
        <f>IF('KWh (Cumulative) LI'!R71=0,0,((('KWh (Monthly) ENTRY LI'!R71*0.5)+'KWh (Cumulative) LI'!Q71-'Rebasing adj LI'!R61)*R113)*R$19*R$127)</f>
        <v>0</v>
      </c>
      <c r="S71" s="11">
        <f>IF('KWh (Cumulative) LI'!S71=0,0,((('KWh (Monthly) ENTRY LI'!S71*0.5)+'KWh (Cumulative) LI'!R71-'Rebasing adj LI'!S61)*S113)*S$19*S$127)</f>
        <v>0</v>
      </c>
      <c r="T71" s="11">
        <f>IF('KWh (Cumulative) LI'!T71=0,0,((('KWh (Monthly) ENTRY LI'!T71*0.5)+'KWh (Cumulative) LI'!S71-'Rebasing adj LI'!T61)*T113)*T$19*T$127)</f>
        <v>0</v>
      </c>
      <c r="U71" s="11">
        <f>IF('KWh (Cumulative) LI'!U71=0,0,((('KWh (Monthly) ENTRY LI'!U71*0.5)+'KWh (Cumulative) LI'!T71-'Rebasing adj LI'!U61)*U113)*U$19*U$127)</f>
        <v>0</v>
      </c>
      <c r="V71" s="11">
        <f>IF('KWh (Cumulative) LI'!V71=0,0,((('KWh (Monthly) ENTRY LI'!V71*0.5)+'KWh (Cumulative) LI'!U71-'Rebasing adj LI'!V61)*V113)*V$19*V$127)</f>
        <v>0</v>
      </c>
      <c r="W71" s="11">
        <f>IF('KWh (Cumulative) LI'!W71=0,0,((('KWh (Monthly) ENTRY LI'!W71*0.5)+'KWh (Cumulative) LI'!V71-'Rebasing adj LI'!W61)*W113)*W$19*W$127)</f>
        <v>0</v>
      </c>
      <c r="X71" s="11">
        <f>IF('KWh (Cumulative) LI'!X71=0,0,((('KWh (Monthly) ENTRY LI'!X71*0.5)+'KWh (Cumulative) LI'!W71-'Rebasing adj LI'!X61)*X113)*X$19*X$127)</f>
        <v>0</v>
      </c>
      <c r="Y71" s="11">
        <f>IF('KWh (Cumulative) LI'!Y71=0,0,((('KWh (Monthly) ENTRY LI'!Y71*0.5)+'KWh (Cumulative) LI'!X71-'Rebasing adj LI'!Y61)*Y113)*Y$19*Y$127)</f>
        <v>0</v>
      </c>
      <c r="Z71" s="11">
        <f>IF('KWh (Cumulative) LI'!Z71=0,0,((('KWh (Monthly) ENTRY LI'!Z71*0.5)+'KWh (Cumulative) LI'!Y71-'Rebasing adj LI'!Z61)*Z113)*Z$19*Z$127)</f>
        <v>0</v>
      </c>
      <c r="AA71" s="11">
        <f>IF('KWh (Cumulative) LI'!AA71=0,0,((('KWh (Monthly) ENTRY LI'!AA71*0.5)+'KWh (Cumulative) LI'!Z71-'Rebasing adj LI'!AA61)*AA113)*AA$19*AA$127)</f>
        <v>0</v>
      </c>
      <c r="AB71" s="11">
        <f>IF('KWh (Cumulative) LI'!AB71=0,0,((('KWh (Monthly) ENTRY LI'!AB71*0.5)+'KWh (Cumulative) LI'!AA71-'Rebasing adj LI'!AB61)*AB113)*AB$19*AB$127)</f>
        <v>0</v>
      </c>
      <c r="AC71" s="11">
        <f>IF('KWh (Cumulative) LI'!AC71=0,0,((('KWh (Monthly) ENTRY LI'!AC71*0.5)+'KWh (Cumulative) LI'!AB71-'Rebasing adj LI'!AC61)*AC113)*AC$19*AC$127)</f>
        <v>0</v>
      </c>
      <c r="AD71" s="11">
        <f>IF('KWh (Cumulative) LI'!AD71=0,0,((('KWh (Monthly) ENTRY LI'!AD71*0.5)+'KWh (Cumulative) LI'!AC71-'Rebasing adj LI'!AD61)*AD113)*AD$19*AD$127)</f>
        <v>0</v>
      </c>
      <c r="AE71" s="11">
        <f>IF('KWh (Cumulative) LI'!AE71=0,0,((('KWh (Monthly) ENTRY LI'!AE71*0.5)+'KWh (Cumulative) LI'!AD71-'Rebasing adj LI'!AE61)*AE113)*AE$19*AE$127)</f>
        <v>0</v>
      </c>
      <c r="AF71" s="11">
        <f>IF('KWh (Cumulative) LI'!AF71=0,0,((('KWh (Monthly) ENTRY LI'!AF71*0.5)+'KWh (Cumulative) LI'!AE71-'Rebasing adj LI'!AF61)*AF113)*AF$19*AF$127)</f>
        <v>0</v>
      </c>
      <c r="AG71" s="11">
        <f>IF('KWh (Cumulative) LI'!AG71=0,0,((('KWh (Monthly) ENTRY LI'!AG71*0.5)+'KWh (Cumulative) LI'!AF71-'Rebasing adj LI'!AG61)*AG113)*AG$19*AG$127)</f>
        <v>0</v>
      </c>
      <c r="AH71" s="11">
        <f>IF('KWh (Cumulative) LI'!AH71=0,0,((('KWh (Monthly) ENTRY LI'!AH71*0.5)+'KWh (Cumulative) LI'!AG71-'Rebasing adj LI'!AH61)*AH113)*AH$19*AH$127)</f>
        <v>0</v>
      </c>
      <c r="AI71" s="11">
        <f>IF('KWh (Cumulative) LI'!AI71=0,0,((('KWh (Monthly) ENTRY LI'!AI71*0.5)+'KWh (Cumulative) LI'!AH71-'Rebasing adj LI'!AI61)*AI113)*AI$19*AI$127)</f>
        <v>0</v>
      </c>
      <c r="AJ71" s="11">
        <f>IF('KWh (Cumulative) LI'!AJ71=0,0,((('KWh (Monthly) ENTRY LI'!AJ71*0.5)+'KWh (Cumulative) LI'!AI71-'Rebasing adj LI'!AJ61)*AJ113)*AJ$19*AJ$127)</f>
        <v>0</v>
      </c>
      <c r="AK71" s="11">
        <f>IF('KWh (Cumulative) LI'!AK71=0,0,((('KWh (Monthly) ENTRY LI'!AK71*0.5)+'KWh (Cumulative) LI'!AJ71-'Rebasing adj LI'!AK61)*AK113)*AK$19*AK$127)</f>
        <v>0</v>
      </c>
      <c r="AL71" s="11">
        <f>IF('KWh (Cumulative) LI'!AL71=0,0,((('KWh (Monthly) ENTRY LI'!AL71*0.5)+'KWh (Cumulative) LI'!AK71-'Rebasing adj LI'!AL61)*AL113)*AL$19*AL$127)</f>
        <v>0</v>
      </c>
      <c r="AM71" s="11">
        <f>IF('KWh (Cumulative) LI'!AM71=0,0,((('KWh (Monthly) ENTRY LI'!AM71*0.5)+'KWh (Cumulative) LI'!AL71-'Rebasing adj LI'!AM61)*AM113)*AM$19*AM$127)</f>
        <v>0</v>
      </c>
      <c r="AN71" s="11">
        <f>IF('KWh (Cumulative) LI'!AN71=0,0,((('KWh (Monthly) ENTRY LI'!AN71*0.5)+'KWh (Cumulative) LI'!AM71-'Rebasing adj LI'!AN61)*AN113)*AN$19*AN$127)</f>
        <v>0</v>
      </c>
      <c r="AO71" s="11">
        <f>IF('KWh (Cumulative) LI'!AO71=0,0,((('KWh (Monthly) ENTRY LI'!AO71*0.5)+'KWh (Cumulative) LI'!AN71-'Rebasing adj LI'!AO61)*AO113)*AO$19*AO$127)</f>
        <v>0</v>
      </c>
      <c r="AP71" s="11">
        <f>IF('KWh (Cumulative) LI'!AP71=0,0,((('KWh (Monthly) ENTRY LI'!AP71*0.5)+'KWh (Cumulative) LI'!AO71-'Rebasing adj LI'!AP61)*AP113)*AP$19*AP$127)</f>
        <v>0</v>
      </c>
      <c r="AQ71" s="11">
        <f>IF('KWh (Cumulative) LI'!AQ71=0,0,((('KWh (Monthly) ENTRY LI'!AQ71*0.5)+'KWh (Cumulative) LI'!AP71-'Rebasing adj LI'!AQ61)*AQ113)*AQ$19*AQ$127)</f>
        <v>0</v>
      </c>
      <c r="AR71" s="11">
        <f>IF('KWh (Cumulative) LI'!AR71=0,0,((('KWh (Monthly) ENTRY LI'!AR71*0.5)+'KWh (Cumulative) LI'!AQ71-'Rebasing adj LI'!AR61)*AR113)*AR$19*AR$127)</f>
        <v>0</v>
      </c>
      <c r="AS71" s="11">
        <f>IF('KWh (Cumulative) LI'!AS71=0,0,((('KWh (Monthly) ENTRY LI'!AS71*0.5)+'KWh (Cumulative) LI'!AR71-'Rebasing adj LI'!AS61)*AS113)*AS$19*AS$127)</f>
        <v>0</v>
      </c>
      <c r="AT71" s="11">
        <f>IF('KWh (Cumulative) LI'!AT71=0,0,((('KWh (Monthly) ENTRY LI'!AT71*0.5)+'KWh (Cumulative) LI'!AS71-'Rebasing adj LI'!AT61)*AT113)*AT$19*AT$127)</f>
        <v>0</v>
      </c>
      <c r="AU71" s="11">
        <f>IF('KWh (Cumulative) LI'!AU71=0,0,((('KWh (Monthly) ENTRY LI'!AU71*0.5)+'KWh (Cumulative) LI'!AT71-'Rebasing adj LI'!AU61)*AU113)*AU$19*AU$127)</f>
        <v>0</v>
      </c>
      <c r="AV71" s="11">
        <f>IF('KWh (Cumulative) LI'!AV71=0,0,((('KWh (Monthly) ENTRY LI'!AV71*0.5)+'KWh (Cumulative) LI'!AU71-'Rebasing adj LI'!AV61)*AV113)*AV$19*AV$127)</f>
        <v>0</v>
      </c>
      <c r="AW71" s="11">
        <f>IF('KWh (Cumulative) LI'!AW71=0,0,((('KWh (Monthly) ENTRY LI'!AW71*0.5)+'KWh (Cumulative) LI'!AV71-'Rebasing adj LI'!AW61)*AW113)*AW$19*AW$127)</f>
        <v>0</v>
      </c>
      <c r="AX71" s="11">
        <f>IF('KWh (Cumulative) LI'!AX71=0,0,((('KWh (Monthly) ENTRY LI'!AX71*0.5)+'KWh (Cumulative) LI'!AW71-'Rebasing adj LI'!AX61)*AX113)*AX$19*AX$127)</f>
        <v>0</v>
      </c>
      <c r="AY71" s="11">
        <f>IF('KWh (Cumulative) LI'!AY71=0,0,((('KWh (Monthly) ENTRY LI'!AY71*0.5)+'KWh (Cumulative) LI'!AX71-'Rebasing adj LI'!AY61)*AY113)*AY$19*AY$127)</f>
        <v>0</v>
      </c>
      <c r="AZ71" s="11">
        <f>IF('KWh (Cumulative) LI'!AZ71=0,0,((('KWh (Monthly) ENTRY LI'!AZ71*0.5)+'KWh (Cumulative) LI'!AY71-'Rebasing adj LI'!AZ61)*AZ113)*AZ$19*AZ$127)</f>
        <v>0</v>
      </c>
      <c r="BA71" s="11">
        <f>IF('KWh (Cumulative) LI'!BA71=0,0,((('KWh (Monthly) ENTRY LI'!BA71*0.5)+'KWh (Cumulative) LI'!AZ71-'Rebasing adj LI'!BA61)*BA113)*BA$19*BA$127)</f>
        <v>0</v>
      </c>
      <c r="BB71" s="11">
        <f>IF('KWh (Cumulative) LI'!BB71=0,0,((('KWh (Monthly) ENTRY LI'!BB71*0.5)+'KWh (Cumulative) LI'!BA71-'Rebasing adj LI'!BB61)*BB113)*BB$19*BB$127)</f>
        <v>0</v>
      </c>
      <c r="BC71" s="11">
        <f>IF('KWh (Cumulative) LI'!BC71=0,0,((('KWh (Monthly) ENTRY LI'!BC71*0.5)+'KWh (Cumulative) LI'!BB71-'Rebasing adj LI'!BC61)*BC113)*BC$19*BC$127)</f>
        <v>0</v>
      </c>
      <c r="BD71" s="11">
        <f>IF('KWh (Cumulative) LI'!BD71=0,0,((('KWh (Monthly) ENTRY LI'!BD71*0.5)+'KWh (Cumulative) LI'!BC71-'Rebasing adj LI'!BD61)*BD113)*BD$19*BD$127)</f>
        <v>0</v>
      </c>
      <c r="BE71" s="11">
        <f>IF('KWh (Cumulative) LI'!BE71=0,0,((('KWh (Monthly) ENTRY LI'!BE71*0.5)+'KWh (Cumulative) LI'!BD71-'Rebasing adj LI'!BE61)*BE113)*BE$19*BE$127)</f>
        <v>0</v>
      </c>
      <c r="BF71" s="11">
        <f>IF('KWh (Cumulative) LI'!BF71=0,0,((('KWh (Monthly) ENTRY LI'!BF71*0.5)+'KWh (Cumulative) LI'!BE71-'Rebasing adj LI'!BF61)*BF113)*BF$19*BF$127)</f>
        <v>0</v>
      </c>
      <c r="BG71" s="11">
        <f>IF('KWh (Cumulative) LI'!BG71=0,0,((('KWh (Monthly) ENTRY LI'!BG71*0.5)+'KWh (Cumulative) LI'!BF71-'Rebasing adj LI'!BG61)*BG113)*BG$19*BG$127)</f>
        <v>0</v>
      </c>
      <c r="BH71" s="11">
        <f>IF('KWh (Cumulative) LI'!BH71=0,0,((('KWh (Monthly) ENTRY LI'!BH71*0.5)+'KWh (Cumulative) LI'!BG71-'Rebasing adj LI'!BH61)*BH113)*BH$19*BH$127)</f>
        <v>0</v>
      </c>
      <c r="BI71" s="11">
        <f>IF('KWh (Cumulative) LI'!BI71=0,0,((('KWh (Monthly) ENTRY LI'!BI71*0.5)+'KWh (Cumulative) LI'!BH71-'Rebasing adj LI'!BI61)*BI113)*BI$19*BI$127)</f>
        <v>0</v>
      </c>
      <c r="BJ71" s="11">
        <f>IF('KWh (Cumulative) LI'!BJ71=0,0,((('KWh (Monthly) ENTRY LI'!BJ71*0.5)+'KWh (Cumulative) LI'!BI71-'Rebasing adj LI'!BJ61)*BJ113)*BJ$19*BJ$127)</f>
        <v>0</v>
      </c>
      <c r="BK71" s="11">
        <f>IF('KWh (Cumulative) LI'!BK71=0,0,((('KWh (Monthly) ENTRY LI'!BK71*0.5)+'KWh (Cumulative) LI'!BJ71-'Rebasing adj LI'!BK61)*BK113)*BK$19*BK$127)</f>
        <v>0</v>
      </c>
      <c r="BL71" s="11">
        <f>IF('KWh (Cumulative) LI'!BL71=0,0,((('KWh (Monthly) ENTRY LI'!BL71*0.5)+'KWh (Cumulative) LI'!BK71-'Rebasing adj LI'!BL61)*BL113)*BL$19*BL$127)</f>
        <v>0</v>
      </c>
      <c r="BM71" s="11">
        <f>IF('KWh (Cumulative) LI'!BM71=0,0,((('KWh (Monthly) ENTRY LI'!BM71*0.5)+'KWh (Cumulative) LI'!BL71-'Rebasing adj LI'!BM61)*BM113)*BM$19*BM$127)</f>
        <v>0</v>
      </c>
      <c r="BN71" s="11">
        <f>IF('KWh (Cumulative) LI'!BN71=0,0,((('KWh (Monthly) ENTRY LI'!BN71*0.5)+'KWh (Cumulative) LI'!BM71-'Rebasing adj LI'!BN61)*BN113)*BN$19*BN$127)</f>
        <v>0</v>
      </c>
      <c r="BO71" s="11">
        <f>IF('KWh (Cumulative) LI'!BO71=0,0,((('KWh (Monthly) ENTRY LI'!BO71*0.5)+'KWh (Cumulative) LI'!BN71-'Rebasing adj LI'!BO61)*BO113)*BO$19*BO$127)</f>
        <v>0</v>
      </c>
      <c r="BP71" s="11">
        <f>IF('KWh (Cumulative) LI'!BP71=0,0,((('KWh (Monthly) ENTRY LI'!BP71*0.5)+'KWh (Cumulative) LI'!BO71-'Rebasing adj LI'!BP61)*BP113)*BP$19*BP$127)</f>
        <v>0</v>
      </c>
      <c r="BQ71" s="11">
        <f>IF('KWh (Cumulative) LI'!BQ71=0,0,((('KWh (Monthly) ENTRY LI'!BQ71*0.5)+'KWh (Cumulative) LI'!BP71-'Rebasing adj LI'!BQ61)*BQ113)*BQ$19*BQ$127)</f>
        <v>0</v>
      </c>
      <c r="BR71" s="11">
        <f>IF('KWh (Cumulative) LI'!BR71=0,0,((('KWh (Monthly) ENTRY LI'!BR71*0.5)+'KWh (Cumulative) LI'!BQ71-'Rebasing adj LI'!BR61)*BR113)*BR$19*BR$127)</f>
        <v>0</v>
      </c>
      <c r="BS71" s="11">
        <f>IF('KWh (Cumulative) LI'!BS71=0,0,((('KWh (Monthly) ENTRY LI'!BS71*0.5)+'KWh (Cumulative) LI'!BR71-'Rebasing adj LI'!BS61)*BS113)*BS$19*BS$127)</f>
        <v>0</v>
      </c>
      <c r="BT71" s="11">
        <f>IF('KWh (Cumulative) LI'!BT71=0,0,((('KWh (Monthly) ENTRY LI'!BT71*0.5)+'KWh (Cumulative) LI'!BS71-'Rebasing adj LI'!BT61)*BT113)*BT$19*BT$127)</f>
        <v>0</v>
      </c>
      <c r="BU71" s="11">
        <f>IF('KWh (Cumulative) LI'!BU71=0,0,((('KWh (Monthly) ENTRY LI'!BU71*0.5)+'KWh (Cumulative) LI'!BT71-'Rebasing adj LI'!BU61)*BU113)*BU$19*BU$127)</f>
        <v>0</v>
      </c>
      <c r="BV71" s="11">
        <f>IF('KWh (Cumulative) LI'!BV71=0,0,((('KWh (Monthly) ENTRY LI'!BV71*0.5)+'KWh (Cumulative) LI'!BU71-'Rebasing adj LI'!BV61)*BV113)*BV$19*BV$127)</f>
        <v>0</v>
      </c>
      <c r="BW71" s="11">
        <f>IF('KWh (Cumulative) LI'!BW71=0,0,((('KWh (Monthly) ENTRY LI'!BW71*0.5)+'KWh (Cumulative) LI'!BV71-'Rebasing adj LI'!BW61)*BW113)*BW$19*BW$127)</f>
        <v>0</v>
      </c>
      <c r="BX71" s="11">
        <f>IF('KWh (Cumulative) LI'!BX71=0,0,((('KWh (Monthly) ENTRY LI'!BX71*0.5)+'KWh (Cumulative) LI'!BW71-'Rebasing adj LI'!BX61)*BX113)*BX$19*BX$127)</f>
        <v>0</v>
      </c>
      <c r="BY71" s="11">
        <f>IF('KWh (Cumulative) LI'!BY71=0,0,((('KWh (Monthly) ENTRY LI'!BY71*0.5)+'KWh (Cumulative) LI'!BX71-'Rebasing adj LI'!BY61)*BY113)*BY$19*BY$127)</f>
        <v>0</v>
      </c>
      <c r="BZ71" s="11">
        <f>IF('KWh (Cumulative) LI'!BZ71=0,0,((('KWh (Monthly) ENTRY LI'!BZ71*0.5)+'KWh (Cumulative) LI'!BY71-'Rebasing adj LI'!BZ61)*BZ113)*BZ$19*BZ$127)</f>
        <v>0</v>
      </c>
      <c r="CA71" s="11">
        <f>IF('KWh (Cumulative) LI'!CA71=0,0,((('KWh (Monthly) ENTRY LI'!CA71*0.5)+'KWh (Cumulative) LI'!BZ71-'Rebasing adj LI'!CA61)*CA113)*CA$19*CA$127)</f>
        <v>0</v>
      </c>
      <c r="CB71" s="11">
        <f>IF('KWh (Cumulative) LI'!CB71=0,0,((('KWh (Monthly) ENTRY LI'!CB71*0.5)+'KWh (Cumulative) LI'!CA71-'Rebasing adj LI'!CB61)*CB113)*CB$19*CB$127)</f>
        <v>0</v>
      </c>
      <c r="CC71" s="11">
        <f>IF('KWh (Cumulative) LI'!CC71=0,0,((('KWh (Monthly) ENTRY LI'!CC71*0.5)+'KWh (Cumulative) LI'!CB71-'Rebasing adj LI'!CC61)*CC113)*CC$19*CC$127)</f>
        <v>0</v>
      </c>
      <c r="CD71" s="11">
        <f>IF('KWh (Cumulative) LI'!CD71=0,0,((('KWh (Monthly) ENTRY LI'!CD71*0.5)+'KWh (Cumulative) LI'!CC71-'Rebasing adj LI'!CD61)*CD113)*CD$19*CD$127)</f>
        <v>0</v>
      </c>
      <c r="CE71" s="11">
        <f>IF('KWh (Cumulative) LI'!CE71=0,0,((('KWh (Monthly) ENTRY LI'!CE71*0.5)+'KWh (Cumulative) LI'!CD71-'Rebasing adj LI'!CE61)*CE113)*CE$19*CE$127)</f>
        <v>0</v>
      </c>
      <c r="CF71" s="11">
        <f>IF('KWh (Cumulative) LI'!CF71=0,0,((('KWh (Monthly) ENTRY LI'!CF71*0.5)+'KWh (Cumulative) LI'!CE71-'Rebasing adj LI'!CF61)*CF113)*CF$19*CF$127)</f>
        <v>0</v>
      </c>
      <c r="CG71" s="11">
        <f>IF('KWh (Cumulative) LI'!CG71=0,0,((('KWh (Monthly) ENTRY LI'!CG71*0.5)+'KWh (Cumulative) LI'!CF71-'Rebasing adj LI'!CG61)*CG113)*CG$19*CG$127)</f>
        <v>0</v>
      </c>
      <c r="CH71" s="11">
        <f>IF('KWh (Cumulative) LI'!CH71=0,0,((('KWh (Monthly) ENTRY LI'!CH71*0.5)+'KWh (Cumulative) LI'!CG71-'Rebasing adj LI'!CH61)*CH113)*CH$19*CH$127)</f>
        <v>0</v>
      </c>
      <c r="CI71" s="11">
        <f>IF('KWh (Cumulative) LI'!CI71=0,0,((('KWh (Monthly) ENTRY LI'!CI71*0.5)+'KWh (Cumulative) LI'!CH71-'Rebasing adj LI'!CI61)*CI113)*CI$19*CI$127)</f>
        <v>0</v>
      </c>
      <c r="CJ71" s="11">
        <f>IF('KWh (Cumulative) LI'!CJ71=0,0,((('KWh (Monthly) ENTRY LI'!CJ71*0.5)+'KWh (Cumulative) LI'!CI71-'Rebasing adj LI'!CJ61)*CJ113)*CJ$19*CJ$127)</f>
        <v>0</v>
      </c>
    </row>
    <row r="72" spans="1:88" x14ac:dyDescent="0.25">
      <c r="A72" s="241"/>
      <c r="B72" s="37" t="s">
        <v>13</v>
      </c>
      <c r="C72" s="11">
        <f>IF('KWh (Cumulative) LI'!C72=0,0,((('KWh (Monthly) ENTRY LI'!C72*0.5)-'Rebasing adj LI'!C62)*C114)*C$19*C$127)</f>
        <v>0</v>
      </c>
      <c r="D72" s="11">
        <f>IF('KWh (Cumulative) LI'!D72=0,0,((('KWh (Monthly) ENTRY LI'!D72*0.5)+'KWh (Cumulative) LI'!C72-'Rebasing adj LI'!D62)*D114)*D$19*D$127)</f>
        <v>0</v>
      </c>
      <c r="E72" s="11">
        <f>IF('KWh (Cumulative) LI'!E72=0,0,((('KWh (Monthly) ENTRY LI'!E72*0.5)+'KWh (Cumulative) LI'!D72-'Rebasing adj LI'!E62)*E114)*E$19*E$127)</f>
        <v>0</v>
      </c>
      <c r="F72" s="11">
        <f>IF('KWh (Cumulative) LI'!F72=0,0,((('KWh (Monthly) ENTRY LI'!F72*0.5)+'KWh (Cumulative) LI'!E72-'Rebasing adj LI'!F62)*F114)*F$19*F$127)</f>
        <v>0</v>
      </c>
      <c r="G72" s="11">
        <f>IF('KWh (Cumulative) LI'!G72=0,0,((('KWh (Monthly) ENTRY LI'!G72*0.5)+'KWh (Cumulative) LI'!F72-'Rebasing adj LI'!G62)*G114)*G$19*G$127)</f>
        <v>0</v>
      </c>
      <c r="H72" s="11">
        <f>IF('KWh (Cumulative) LI'!H72=0,0,((('KWh (Monthly) ENTRY LI'!H72*0.5)+'KWh (Cumulative) LI'!G72-'Rebasing adj LI'!H62)*H114)*H$19*H$127)</f>
        <v>0</v>
      </c>
      <c r="I72" s="11">
        <f>IF('KWh (Cumulative) LI'!I72=0,0,((('KWh (Monthly) ENTRY LI'!I72*0.5)+'KWh (Cumulative) LI'!H72-'Rebasing adj LI'!I62)*I114)*I$19*I$127)</f>
        <v>0</v>
      </c>
      <c r="J72" s="11">
        <f>IF('KWh (Cumulative) LI'!J72=0,0,((('KWh (Monthly) ENTRY LI'!J72*0.5)+'KWh (Cumulative) LI'!I72-'Rebasing adj LI'!J62)*J114)*J$19*J$127)</f>
        <v>0</v>
      </c>
      <c r="K72" s="11">
        <f>IF('KWh (Cumulative) LI'!K72=0,0,((('KWh (Monthly) ENTRY LI'!K72*0.5)+'KWh (Cumulative) LI'!J72-'Rebasing adj LI'!K62)*K114)*K$19*K$127)</f>
        <v>0</v>
      </c>
      <c r="L72" s="11">
        <f>IF('KWh (Cumulative) LI'!L72=0,0,((('KWh (Monthly) ENTRY LI'!L72*0.5)+'KWh (Cumulative) LI'!K72-'Rebasing adj LI'!L62)*L114)*L$19*L$127)</f>
        <v>0</v>
      </c>
      <c r="M72" s="11">
        <f>IF('KWh (Cumulative) LI'!M72=0,0,((('KWh (Monthly) ENTRY LI'!M72*0.5)+'KWh (Cumulative) LI'!L72-'Rebasing adj LI'!M62)*M114)*M$19*M$127)</f>
        <v>0</v>
      </c>
      <c r="N72" s="11">
        <f>IF('KWh (Cumulative) LI'!N72=0,0,((('KWh (Monthly) ENTRY LI'!N72*0.5)+'KWh (Cumulative) LI'!M72-'Rebasing adj LI'!N62)*N114)*N$19*N$127)</f>
        <v>0</v>
      </c>
      <c r="O72" s="11">
        <f>IF('KWh (Cumulative) LI'!O72=0,0,((('KWh (Monthly) ENTRY LI'!O72*0.5)+'KWh (Cumulative) LI'!N72-'Rebasing adj LI'!O62)*O114)*O$19*O$127)</f>
        <v>0</v>
      </c>
      <c r="P72" s="11">
        <f>IF('KWh (Cumulative) LI'!P72=0,0,((('KWh (Monthly) ENTRY LI'!P72*0.5)+'KWh (Cumulative) LI'!O72-'Rebasing adj LI'!P62)*P114)*P$19*P$127)</f>
        <v>0</v>
      </c>
      <c r="Q72" s="11">
        <f>IF('KWh (Cumulative) LI'!Q72=0,0,((('KWh (Monthly) ENTRY LI'!Q72*0.5)+'KWh (Cumulative) LI'!P72-'Rebasing adj LI'!Q62)*Q114)*Q$19*Q$127)</f>
        <v>0</v>
      </c>
      <c r="R72" s="11">
        <f>IF('KWh (Cumulative) LI'!R72=0,0,((('KWh (Monthly) ENTRY LI'!R72*0.5)+'KWh (Cumulative) LI'!Q72-'Rebasing adj LI'!R62)*R114)*R$19*R$127)</f>
        <v>0</v>
      </c>
      <c r="S72" s="11">
        <f>IF('KWh (Cumulative) LI'!S72=0,0,((('KWh (Monthly) ENTRY LI'!S72*0.5)+'KWh (Cumulative) LI'!R72-'Rebasing adj LI'!S62)*S114)*S$19*S$127)</f>
        <v>0</v>
      </c>
      <c r="T72" s="11">
        <f>IF('KWh (Cumulative) LI'!T72=0,0,((('KWh (Monthly) ENTRY LI'!T72*0.5)+'KWh (Cumulative) LI'!S72-'Rebasing adj LI'!T62)*T114)*T$19*T$127)</f>
        <v>0</v>
      </c>
      <c r="U72" s="11">
        <f>IF('KWh (Cumulative) LI'!U72=0,0,((('KWh (Monthly) ENTRY LI'!U72*0.5)+'KWh (Cumulative) LI'!T72-'Rebasing adj LI'!U62)*U114)*U$19*U$127)</f>
        <v>0</v>
      </c>
      <c r="V72" s="11">
        <f>IF('KWh (Cumulative) LI'!V72=0,0,((('KWh (Monthly) ENTRY LI'!V72*0.5)+'KWh (Cumulative) LI'!U72-'Rebasing adj LI'!V62)*V114)*V$19*V$127)</f>
        <v>0</v>
      </c>
      <c r="W72" s="11">
        <f>IF('KWh (Cumulative) LI'!W72=0,0,((('KWh (Monthly) ENTRY LI'!W72*0.5)+'KWh (Cumulative) LI'!V72-'Rebasing adj LI'!W62)*W114)*W$19*W$127)</f>
        <v>0</v>
      </c>
      <c r="X72" s="11">
        <f>IF('KWh (Cumulative) LI'!X72=0,0,((('KWh (Monthly) ENTRY LI'!X72*0.5)+'KWh (Cumulative) LI'!W72-'Rebasing adj LI'!X62)*X114)*X$19*X$127)</f>
        <v>0</v>
      </c>
      <c r="Y72" s="11">
        <f>IF('KWh (Cumulative) LI'!Y72=0,0,((('KWh (Monthly) ENTRY LI'!Y72*0.5)+'KWh (Cumulative) LI'!X72-'Rebasing adj LI'!Y62)*Y114)*Y$19*Y$127)</f>
        <v>0</v>
      </c>
      <c r="Z72" s="11">
        <f>IF('KWh (Cumulative) LI'!Z72=0,0,((('KWh (Monthly) ENTRY LI'!Z72*0.5)+'KWh (Cumulative) LI'!Y72-'Rebasing adj LI'!Z62)*Z114)*Z$19*Z$127)</f>
        <v>0</v>
      </c>
      <c r="AA72" s="11">
        <f>IF('KWh (Cumulative) LI'!AA72=0,0,((('KWh (Monthly) ENTRY LI'!AA72*0.5)+'KWh (Cumulative) LI'!Z72-'Rebasing adj LI'!AA62)*AA114)*AA$19*AA$127)</f>
        <v>150.49435287564489</v>
      </c>
      <c r="AB72" s="11">
        <f>IF('KWh (Cumulative) LI'!AB72=0,0,((('KWh (Monthly) ENTRY LI'!AB72*0.5)+'KWh (Cumulative) LI'!AA72-'Rebasing adj LI'!AB62)*AB114)*AB$19*AB$127)</f>
        <v>235.93109177467252</v>
      </c>
      <c r="AC72" s="11">
        <f>IF('KWh (Cumulative) LI'!AC72=0,0,((('KWh (Monthly) ENTRY LI'!AC72*0.5)+'KWh (Cumulative) LI'!AB72-'Rebasing adj LI'!AC62)*AC114)*AC$19*AC$127)</f>
        <v>260.10096697094963</v>
      </c>
      <c r="AD72" s="11">
        <f>IF('KWh (Cumulative) LI'!AD72=0,0,((('KWh (Monthly) ENTRY LI'!AD72*0.5)+'KWh (Cumulative) LI'!AC72-'Rebasing adj LI'!AD62)*AD114)*AD$19*AD$127)</f>
        <v>252.03702239782095</v>
      </c>
      <c r="AE72" s="11">
        <f>IF('KWh (Cumulative) LI'!AE72=0,0,((('KWh (Monthly) ENTRY LI'!AE72*0.5)+'KWh (Cumulative) LI'!AD72-'Rebasing adj LI'!AE62)*AE114)*AE$19*AE$127)</f>
        <v>324.08390846968825</v>
      </c>
      <c r="AF72" s="11">
        <f>IF('KWh (Cumulative) LI'!AF72=0,0,((('KWh (Monthly) ENTRY LI'!AF72*0.5)+'KWh (Cumulative) LI'!AE72-'Rebasing adj LI'!AF62)*AF114)*AF$19*AF$127)</f>
        <v>506.44145573995172</v>
      </c>
      <c r="AG72" s="11">
        <f>IF('KWh (Cumulative) LI'!AG72=0,0,((('KWh (Monthly) ENTRY LI'!AG72*0.5)+'KWh (Cumulative) LI'!AF72-'Rebasing adj LI'!AG62)*AG114)*AG$19*AG$127)</f>
        <v>639.4960207431111</v>
      </c>
      <c r="AH72" s="11">
        <f>IF('KWh (Cumulative) LI'!AH72=0,0,((('KWh (Monthly) ENTRY LI'!AH72*0.5)+'KWh (Cumulative) LI'!AG72-'Rebasing adj LI'!AH62)*AH114)*AH$19*AH$127)</f>
        <v>889.84621786213427</v>
      </c>
      <c r="AI72" s="11">
        <f>IF('KWh (Cumulative) LI'!AI72=0,0,((('KWh (Monthly) ENTRY LI'!AI72*0.5)+'KWh (Cumulative) LI'!AH72-'Rebasing adj LI'!AI62)*AI114)*AI$19*AI$127)</f>
        <v>1491.63109751611</v>
      </c>
      <c r="AJ72" s="11">
        <f>IF('KWh (Cumulative) LI'!AJ72=0,0,((('KWh (Monthly) ENTRY LI'!AJ72*0.5)+'KWh (Cumulative) LI'!AI72-'Rebasing adj LI'!AJ62)*AJ114)*AJ$19*AJ$127)</f>
        <v>1080.2482466168569</v>
      </c>
      <c r="AK72" s="11">
        <f>IF('KWh (Cumulative) LI'!AK72=0,0,((('KWh (Monthly) ENTRY LI'!AK72*0.5)+'KWh (Cumulative) LI'!AJ72-'Rebasing adj LI'!AK62)*AK114)*AK$19*AK$127)</f>
        <v>1029.4931643244422</v>
      </c>
      <c r="AL72" s="11">
        <f>IF('KWh (Cumulative) LI'!AL72=0,0,((('KWh (Monthly) ENTRY LI'!AL72*0.5)+'KWh (Cumulative) LI'!AK72-'Rebasing adj LI'!AL62)*AL114)*AL$19*AL$127)</f>
        <v>1103.8060944219014</v>
      </c>
      <c r="AM72" s="11">
        <f>IF('KWh (Cumulative) LI'!AM72=0,0,((('KWh (Monthly) ENTRY LI'!AM72*0.5)+'KWh (Cumulative) LI'!AL72-'Rebasing adj LI'!AM62)*AM114)*AM$19*AM$127)</f>
        <v>1196.6379432080539</v>
      </c>
      <c r="AN72" s="11">
        <f>IF('KWh (Cumulative) LI'!AN72=0,0,((('KWh (Monthly) ENTRY LI'!AN72*0.5)+'KWh (Cumulative) LI'!AM72-'Rebasing adj LI'!AN62)*AN114)*AN$19*AN$127)</f>
        <v>948.28930559302103</v>
      </c>
      <c r="AO72" s="11">
        <f>IF('KWh (Cumulative) LI'!AO72=0,0,((('KWh (Monthly) ENTRY LI'!AO72*0.5)+'KWh (Cumulative) LI'!AN72-'Rebasing adj LI'!AO62)*AO114)*AO$19*AO$127)</f>
        <v>1056.6527994547257</v>
      </c>
      <c r="AP72" s="11">
        <f>IF('KWh (Cumulative) LI'!AP72=0,0,((('KWh (Monthly) ENTRY LI'!AP72*0.5)+'KWh (Cumulative) LI'!AO72-'Rebasing adj LI'!AP62)*AP114)*AP$19*AP$127)</f>
        <v>1023.0210326988145</v>
      </c>
      <c r="AQ72" s="11">
        <f>IF('KWh (Cumulative) LI'!AQ72=0,0,((('KWh (Monthly) ENTRY LI'!AQ72*0.5)+'KWh (Cumulative) LI'!AP72-'Rebasing adj LI'!AQ62)*AQ114)*AQ$19*AQ$127)</f>
        <v>1321.6088197642514</v>
      </c>
      <c r="AR72" s="11">
        <f>IF('KWh (Cumulative) LI'!AR72=0,0,((('KWh (Monthly) ENTRY LI'!AR72*0.5)+'KWh (Cumulative) LI'!AQ72-'Rebasing adj LI'!AR62)*AR114)*AR$19*AR$127)</f>
        <v>2171.0815443231108</v>
      </c>
      <c r="AS72" s="11">
        <f>IF('KWh (Cumulative) LI'!AS72=0,0,((('KWh (Monthly) ENTRY LI'!AS72*0.5)+'KWh (Cumulative) LI'!AR72-'Rebasing adj LI'!AS62)*AS114)*AS$19*AS$127)</f>
        <v>2740.3863705223612</v>
      </c>
      <c r="AT72" s="11">
        <f>IF('KWh (Cumulative) LI'!AT72=0,0,((('KWh (Monthly) ENTRY LI'!AT72*0.5)+'KWh (Cumulative) LI'!AS72-'Rebasing adj LI'!AT62)*AT114)*AT$19*AT$127)</f>
        <v>2218.4569671645172</v>
      </c>
      <c r="AU72" s="11">
        <f>IF('KWh (Cumulative) LI'!AU72=0,0,((('KWh (Monthly) ENTRY LI'!AU72*0.5)+'KWh (Cumulative) LI'!AT72-'Rebasing adj LI'!AU62)*AU114)*AU$19*AU$127)</f>
        <v>2320.2482936890037</v>
      </c>
      <c r="AV72" s="11">
        <f>IF('KWh (Cumulative) LI'!AV72=0,0,((('KWh (Monthly) ENTRY LI'!AV72*0.5)+'KWh (Cumulative) LI'!AU72-'Rebasing adj LI'!AV62)*AV114)*AV$19*AV$127)</f>
        <v>1280.3440219177919</v>
      </c>
      <c r="AW72" s="11">
        <f>IF('KWh (Cumulative) LI'!AW72=0,0,((('KWh (Monthly) ENTRY LI'!AW72*0.5)+'KWh (Cumulative) LI'!AV72-'Rebasing adj LI'!AW62)*AW114)*AW$19*AW$127)</f>
        <v>1048.3186444843925</v>
      </c>
      <c r="AX72" s="11">
        <f>IF('KWh (Cumulative) LI'!AX72=0,0,((('KWh (Monthly) ENTRY LI'!AX72*0.5)+'KWh (Cumulative) LI'!AW72-'Rebasing adj LI'!AX62)*AX114)*AX$19*AX$127)</f>
        <v>1123.9904729598661</v>
      </c>
      <c r="AY72" s="11">
        <f>IF('KWh (Cumulative) LI'!AY72=0,0,((('KWh (Monthly) ENTRY LI'!AY72*0.5)+'KWh (Cumulative) LI'!AX72-'Rebasing adj LI'!AY62)*AY114)*AY$19*AY$127)</f>
        <v>1218.5198600960493</v>
      </c>
      <c r="AZ72" s="11">
        <f>IF('KWh (Cumulative) LI'!AZ72=0,0,((('KWh (Monthly) ENTRY LI'!AZ72*0.5)+'KWh (Cumulative) LI'!AY72-'Rebasing adj LI'!AZ62)*AZ114)*AZ$19*AZ$127)</f>
        <v>956.8810372564235</v>
      </c>
      <c r="BA72" s="11">
        <f>IF('KWh (Cumulative) LI'!BA72=0,0,((('KWh (Monthly) ENTRY LI'!BA72*0.5)+'KWh (Cumulative) LI'!AZ72-'Rebasing adj LI'!BA62)*BA114)*BA$19*BA$127)</f>
        <v>1056.6527994547257</v>
      </c>
      <c r="BB72" s="11">
        <f>IF('KWh (Cumulative) LI'!BB72=0,0,((('KWh (Monthly) ENTRY LI'!BB72*0.5)+'KWh (Cumulative) LI'!BA72-'Rebasing adj LI'!BB62)*BB114)*BB$19*BB$127)</f>
        <v>0</v>
      </c>
      <c r="BC72" s="11">
        <f>IF('KWh (Cumulative) LI'!BC72=0,0,((('KWh (Monthly) ENTRY LI'!BC72*0.5)+'KWh (Cumulative) LI'!BB72-'Rebasing adj LI'!BC62)*BC114)*BC$19*BC$127)</f>
        <v>0</v>
      </c>
      <c r="BD72" s="11">
        <f>IF('KWh (Cumulative) LI'!BD72=0,0,((('KWh (Monthly) ENTRY LI'!BD72*0.5)+'KWh (Cumulative) LI'!BC72-'Rebasing adj LI'!BD62)*BD114)*BD$19*BD$127)</f>
        <v>0</v>
      </c>
      <c r="BE72" s="11">
        <f>IF('KWh (Cumulative) LI'!BE72=0,0,((('KWh (Monthly) ENTRY LI'!BE72*0.5)+'KWh (Cumulative) LI'!BD72-'Rebasing adj LI'!BE62)*BE114)*BE$19*BE$127)</f>
        <v>0</v>
      </c>
      <c r="BF72" s="11">
        <f>IF('KWh (Cumulative) LI'!BF72=0,0,((('KWh (Monthly) ENTRY LI'!BF72*0.5)+'KWh (Cumulative) LI'!BE72-'Rebasing adj LI'!BF62)*BF114)*BF$19*BF$127)</f>
        <v>0</v>
      </c>
      <c r="BG72" s="11">
        <f>IF('KWh (Cumulative) LI'!BG72=0,0,((('KWh (Monthly) ENTRY LI'!BG72*0.5)+'KWh (Cumulative) LI'!BF72-'Rebasing adj LI'!BG62)*BG114)*BG$19*BG$127)</f>
        <v>0</v>
      </c>
      <c r="BH72" s="11">
        <f>IF('KWh (Cumulative) LI'!BH72=0,0,((('KWh (Monthly) ENTRY LI'!BH72*0.5)+'KWh (Cumulative) LI'!BG72-'Rebasing adj LI'!BH62)*BH114)*BH$19*BH$127)</f>
        <v>0</v>
      </c>
      <c r="BI72" s="11">
        <f>IF('KWh (Cumulative) LI'!BI72=0,0,((('KWh (Monthly) ENTRY LI'!BI72*0.5)+'KWh (Cumulative) LI'!BH72-'Rebasing adj LI'!BI62)*BI114)*BI$19*BI$127)</f>
        <v>0</v>
      </c>
      <c r="BJ72" s="11">
        <f>IF('KWh (Cumulative) LI'!BJ72=0,0,((('KWh (Monthly) ENTRY LI'!BJ72*0.5)+'KWh (Cumulative) LI'!BI72-'Rebasing adj LI'!BJ62)*BJ114)*BJ$19*BJ$127)</f>
        <v>0</v>
      </c>
      <c r="BK72" s="11">
        <f>IF('KWh (Cumulative) LI'!BK72=0,0,((('KWh (Monthly) ENTRY LI'!BK72*0.5)+'KWh (Cumulative) LI'!BJ72-'Rebasing adj LI'!BK62)*BK114)*BK$19*BK$127)</f>
        <v>0</v>
      </c>
      <c r="BL72" s="11">
        <f>IF('KWh (Cumulative) LI'!BL72=0,0,((('KWh (Monthly) ENTRY LI'!BL72*0.5)+'KWh (Cumulative) LI'!BK72-'Rebasing adj LI'!BL62)*BL114)*BL$19*BL$127)</f>
        <v>0</v>
      </c>
      <c r="BM72" s="11">
        <f>IF('KWh (Cumulative) LI'!BM72=0,0,((('KWh (Monthly) ENTRY LI'!BM72*0.5)+'KWh (Cumulative) LI'!BL72-'Rebasing adj LI'!BM62)*BM114)*BM$19*BM$127)</f>
        <v>0</v>
      </c>
      <c r="BN72" s="11">
        <f>IF('KWh (Cumulative) LI'!BN72=0,0,((('KWh (Monthly) ENTRY LI'!BN72*0.5)+'KWh (Cumulative) LI'!BM72-'Rebasing adj LI'!BN62)*BN114)*BN$19*BN$127)</f>
        <v>0</v>
      </c>
      <c r="BO72" s="11">
        <f>IF('KWh (Cumulative) LI'!BO72=0,0,((('KWh (Monthly) ENTRY LI'!BO72*0.5)+'KWh (Cumulative) LI'!BN72-'Rebasing adj LI'!BO62)*BO114)*BO$19*BO$127)</f>
        <v>0</v>
      </c>
      <c r="BP72" s="11">
        <f>IF('KWh (Cumulative) LI'!BP72=0,0,((('KWh (Monthly) ENTRY LI'!BP72*0.5)+'KWh (Cumulative) LI'!BO72-'Rebasing adj LI'!BP62)*BP114)*BP$19*BP$127)</f>
        <v>0</v>
      </c>
      <c r="BQ72" s="11">
        <f>IF('KWh (Cumulative) LI'!BQ72=0,0,((('KWh (Monthly) ENTRY LI'!BQ72*0.5)+'KWh (Cumulative) LI'!BP72-'Rebasing adj LI'!BQ62)*BQ114)*BQ$19*BQ$127)</f>
        <v>0</v>
      </c>
      <c r="BR72" s="11">
        <f>IF('KWh (Cumulative) LI'!BR72=0,0,((('KWh (Monthly) ENTRY LI'!BR72*0.5)+'KWh (Cumulative) LI'!BQ72-'Rebasing adj LI'!BR62)*BR114)*BR$19*BR$127)</f>
        <v>0</v>
      </c>
      <c r="BS72" s="11">
        <f>IF('KWh (Cumulative) LI'!BS72=0,0,((('KWh (Monthly) ENTRY LI'!BS72*0.5)+'KWh (Cumulative) LI'!BR72-'Rebasing adj LI'!BS62)*BS114)*BS$19*BS$127)</f>
        <v>0</v>
      </c>
      <c r="BT72" s="11">
        <f>IF('KWh (Cumulative) LI'!BT72=0,0,((('KWh (Monthly) ENTRY LI'!BT72*0.5)+'KWh (Cumulative) LI'!BS72-'Rebasing adj LI'!BT62)*BT114)*BT$19*BT$127)</f>
        <v>0</v>
      </c>
      <c r="BU72" s="11">
        <f>IF('KWh (Cumulative) LI'!BU72=0,0,((('KWh (Monthly) ENTRY LI'!BU72*0.5)+'KWh (Cumulative) LI'!BT72-'Rebasing adj LI'!BU62)*BU114)*BU$19*BU$127)</f>
        <v>0</v>
      </c>
      <c r="BV72" s="11">
        <f>IF('KWh (Cumulative) LI'!BV72=0,0,((('KWh (Monthly) ENTRY LI'!BV72*0.5)+'KWh (Cumulative) LI'!BU72-'Rebasing adj LI'!BV62)*BV114)*BV$19*BV$127)</f>
        <v>0</v>
      </c>
      <c r="BW72" s="11">
        <f>IF('KWh (Cumulative) LI'!BW72=0,0,((('KWh (Monthly) ENTRY LI'!BW72*0.5)+'KWh (Cumulative) LI'!BV72-'Rebasing adj LI'!BW62)*BW114)*BW$19*BW$127)</f>
        <v>0</v>
      </c>
      <c r="BX72" s="11">
        <f>IF('KWh (Cumulative) LI'!BX72=0,0,((('KWh (Monthly) ENTRY LI'!BX72*0.5)+'KWh (Cumulative) LI'!BW72-'Rebasing adj LI'!BX62)*BX114)*BX$19*BX$127)</f>
        <v>0</v>
      </c>
      <c r="BY72" s="11">
        <f>IF('KWh (Cumulative) LI'!BY72=0,0,((('KWh (Monthly) ENTRY LI'!BY72*0.5)+'KWh (Cumulative) LI'!BX72-'Rebasing adj LI'!BY62)*BY114)*BY$19*BY$127)</f>
        <v>0</v>
      </c>
      <c r="BZ72" s="11">
        <f>IF('KWh (Cumulative) LI'!BZ72=0,0,((('KWh (Monthly) ENTRY LI'!BZ72*0.5)+'KWh (Cumulative) LI'!BY72-'Rebasing adj LI'!BZ62)*BZ114)*BZ$19*BZ$127)</f>
        <v>0</v>
      </c>
      <c r="CA72" s="11">
        <f>IF('KWh (Cumulative) LI'!CA72=0,0,((('KWh (Monthly) ENTRY LI'!CA72*0.5)+'KWh (Cumulative) LI'!BZ72-'Rebasing adj LI'!CA62)*CA114)*CA$19*CA$127)</f>
        <v>0</v>
      </c>
      <c r="CB72" s="11">
        <f>IF('KWh (Cumulative) LI'!CB72=0,0,((('KWh (Monthly) ENTRY LI'!CB72*0.5)+'KWh (Cumulative) LI'!CA72-'Rebasing adj LI'!CB62)*CB114)*CB$19*CB$127)</f>
        <v>0</v>
      </c>
      <c r="CC72" s="11">
        <f>IF('KWh (Cumulative) LI'!CC72=0,0,((('KWh (Monthly) ENTRY LI'!CC72*0.5)+'KWh (Cumulative) LI'!CB72-'Rebasing adj LI'!CC62)*CC114)*CC$19*CC$127)</f>
        <v>0</v>
      </c>
      <c r="CD72" s="11">
        <f>IF('KWh (Cumulative) LI'!CD72=0,0,((('KWh (Monthly) ENTRY LI'!CD72*0.5)+'KWh (Cumulative) LI'!CC72-'Rebasing adj LI'!CD62)*CD114)*CD$19*CD$127)</f>
        <v>0</v>
      </c>
      <c r="CE72" s="11">
        <f>IF('KWh (Cumulative) LI'!CE72=0,0,((('KWh (Monthly) ENTRY LI'!CE72*0.5)+'KWh (Cumulative) LI'!CD72-'Rebasing adj LI'!CE62)*CE114)*CE$19*CE$127)</f>
        <v>0</v>
      </c>
      <c r="CF72" s="11">
        <f>IF('KWh (Cumulative) LI'!CF72=0,0,((('KWh (Monthly) ENTRY LI'!CF72*0.5)+'KWh (Cumulative) LI'!CE72-'Rebasing adj LI'!CF62)*CF114)*CF$19*CF$127)</f>
        <v>0</v>
      </c>
      <c r="CG72" s="11">
        <f>IF('KWh (Cumulative) LI'!CG72=0,0,((('KWh (Monthly) ENTRY LI'!CG72*0.5)+'KWh (Cumulative) LI'!CF72-'Rebasing adj LI'!CG62)*CG114)*CG$19*CG$127)</f>
        <v>0</v>
      </c>
      <c r="CH72" s="11">
        <f>IF('KWh (Cumulative) LI'!CH72=0,0,((('KWh (Monthly) ENTRY LI'!CH72*0.5)+'KWh (Cumulative) LI'!CG72-'Rebasing adj LI'!CH62)*CH114)*CH$19*CH$127)</f>
        <v>0</v>
      </c>
      <c r="CI72" s="11">
        <f>IF('KWh (Cumulative) LI'!CI72=0,0,((('KWh (Monthly) ENTRY LI'!CI72*0.5)+'KWh (Cumulative) LI'!CH72-'Rebasing adj LI'!CI62)*CI114)*CI$19*CI$127)</f>
        <v>0</v>
      </c>
      <c r="CJ72" s="11">
        <f>IF('KWh (Cumulative) LI'!CJ72=0,0,((('KWh (Monthly) ENTRY LI'!CJ72*0.5)+'KWh (Cumulative) LI'!CI72-'Rebasing adj LI'!CJ62)*CJ114)*CJ$19*CJ$127)</f>
        <v>0</v>
      </c>
    </row>
    <row r="73" spans="1:88" x14ac:dyDescent="0.25">
      <c r="A73" s="241"/>
      <c r="B73" s="37" t="s">
        <v>4</v>
      </c>
      <c r="C73" s="11">
        <f>IF('KWh (Cumulative) LI'!C73=0,0,((('KWh (Monthly) ENTRY LI'!C73*0.5)-'Rebasing adj LI'!C63)*C115)*C$19*C$127)</f>
        <v>0</v>
      </c>
      <c r="D73" s="11">
        <f>IF('KWh (Cumulative) LI'!D73=0,0,((('KWh (Monthly) ENTRY LI'!D73*0.5)+'KWh (Cumulative) LI'!C73-'Rebasing adj LI'!D63)*D115)*D$19*D$127)</f>
        <v>0</v>
      </c>
      <c r="E73" s="11">
        <f>IF('KWh (Cumulative) LI'!E73=0,0,((('KWh (Monthly) ENTRY LI'!E73*0.5)+'KWh (Cumulative) LI'!D73-'Rebasing adj LI'!E63)*E115)*E$19*E$127)</f>
        <v>0</v>
      </c>
      <c r="F73" s="11">
        <f>IF('KWh (Cumulative) LI'!F73=0,0,((('KWh (Monthly) ENTRY LI'!F73*0.5)+'KWh (Cumulative) LI'!E73-'Rebasing adj LI'!F63)*F115)*F$19*F$127)</f>
        <v>0</v>
      </c>
      <c r="G73" s="11">
        <f>IF('KWh (Cumulative) LI'!G73=0,0,((('KWh (Monthly) ENTRY LI'!G73*0.5)+'KWh (Cumulative) LI'!F73-'Rebasing adj LI'!G63)*G115)*G$19*G$127)</f>
        <v>0</v>
      </c>
      <c r="H73" s="11">
        <f>IF('KWh (Cumulative) LI'!H73=0,0,((('KWh (Monthly) ENTRY LI'!H73*0.5)+'KWh (Cumulative) LI'!G73-'Rebasing adj LI'!H63)*H115)*H$19*H$127)</f>
        <v>0</v>
      </c>
      <c r="I73" s="11">
        <f>IF('KWh (Cumulative) LI'!I73=0,0,((('KWh (Monthly) ENTRY LI'!I73*0.5)+'KWh (Cumulative) LI'!H73-'Rebasing adj LI'!I63)*I115)*I$19*I$127)</f>
        <v>0</v>
      </c>
      <c r="J73" s="11">
        <f>IF('KWh (Cumulative) LI'!J73=0,0,((('KWh (Monthly) ENTRY LI'!J73*0.5)+'KWh (Cumulative) LI'!I73-'Rebasing adj LI'!J63)*J115)*J$19*J$127)</f>
        <v>0</v>
      </c>
      <c r="K73" s="11">
        <f>IF('KWh (Cumulative) LI'!K73=0,0,((('KWh (Monthly) ENTRY LI'!K73*0.5)+'KWh (Cumulative) LI'!J73-'Rebasing adj LI'!K63)*K115)*K$19*K$127)</f>
        <v>0</v>
      </c>
      <c r="L73" s="11">
        <f>IF('KWh (Cumulative) LI'!L73=0,0,((('KWh (Monthly) ENTRY LI'!L73*0.5)+'KWh (Cumulative) LI'!K73-'Rebasing adj LI'!L63)*L115)*L$19*L$127)</f>
        <v>0</v>
      </c>
      <c r="M73" s="11">
        <f>IF('KWh (Cumulative) LI'!M73=0,0,((('KWh (Monthly) ENTRY LI'!M73*0.5)+'KWh (Cumulative) LI'!L73-'Rebasing adj LI'!M63)*M115)*M$19*M$127)</f>
        <v>0</v>
      </c>
      <c r="N73" s="11">
        <f>IF('KWh (Cumulative) LI'!N73=0,0,((('KWh (Monthly) ENTRY LI'!N73*0.5)+'KWh (Cumulative) LI'!M73-'Rebasing adj LI'!N63)*N115)*N$19*N$127)</f>
        <v>0</v>
      </c>
      <c r="O73" s="11">
        <f>IF('KWh (Cumulative) LI'!O73=0,0,((('KWh (Monthly) ENTRY LI'!O73*0.5)+'KWh (Cumulative) LI'!N73-'Rebasing adj LI'!O63)*O115)*O$19*O$127)</f>
        <v>0</v>
      </c>
      <c r="P73" s="11">
        <f>IF('KWh (Cumulative) LI'!P73=0,0,((('KWh (Monthly) ENTRY LI'!P73*0.5)+'KWh (Cumulative) LI'!O73-'Rebasing adj LI'!P63)*P115)*P$19*P$127)</f>
        <v>0</v>
      </c>
      <c r="Q73" s="11">
        <f>IF('KWh (Cumulative) LI'!Q73=0,0,((('KWh (Monthly) ENTRY LI'!Q73*0.5)+'KWh (Cumulative) LI'!P73-'Rebasing adj LI'!Q63)*Q115)*Q$19*Q$127)</f>
        <v>0</v>
      </c>
      <c r="R73" s="11">
        <f>IF('KWh (Cumulative) LI'!R73=0,0,((('KWh (Monthly) ENTRY LI'!R73*0.5)+'KWh (Cumulative) LI'!Q73-'Rebasing adj LI'!R63)*R115)*R$19*R$127)</f>
        <v>0</v>
      </c>
      <c r="S73" s="11">
        <f>IF('KWh (Cumulative) LI'!S73=0,0,((('KWh (Monthly) ENTRY LI'!S73*0.5)+'KWh (Cumulative) LI'!R73-'Rebasing adj LI'!S63)*S115)*S$19*S$127)</f>
        <v>0</v>
      </c>
      <c r="T73" s="11">
        <f>IF('KWh (Cumulative) LI'!T73=0,0,((('KWh (Monthly) ENTRY LI'!T73*0.5)+'KWh (Cumulative) LI'!S73-'Rebasing adj LI'!T63)*T115)*T$19*T$127)</f>
        <v>0</v>
      </c>
      <c r="U73" s="11">
        <f>IF('KWh (Cumulative) LI'!U73=0,0,((('KWh (Monthly) ENTRY LI'!U73*0.5)+'KWh (Cumulative) LI'!T73-'Rebasing adj LI'!U63)*U115)*U$19*U$127)</f>
        <v>0</v>
      </c>
      <c r="V73" s="11">
        <f>IF('KWh (Cumulative) LI'!V73=0,0,((('KWh (Monthly) ENTRY LI'!V73*0.5)+'KWh (Cumulative) LI'!U73-'Rebasing adj LI'!V63)*V115)*V$19*V$127)</f>
        <v>0</v>
      </c>
      <c r="W73" s="11">
        <f>IF('KWh (Cumulative) LI'!W73=0,0,((('KWh (Monthly) ENTRY LI'!W73*0.5)+'KWh (Cumulative) LI'!V73-'Rebasing adj LI'!W63)*W115)*W$19*W$127)</f>
        <v>0</v>
      </c>
      <c r="X73" s="11">
        <f>IF('KWh (Cumulative) LI'!X73=0,0,((('KWh (Monthly) ENTRY LI'!X73*0.5)+'KWh (Cumulative) LI'!W73-'Rebasing adj LI'!X63)*X115)*X$19*X$127)</f>
        <v>0</v>
      </c>
      <c r="Y73" s="11">
        <f>IF('KWh (Cumulative) LI'!Y73=0,0,((('KWh (Monthly) ENTRY LI'!Y73*0.5)+'KWh (Cumulative) LI'!X73-'Rebasing adj LI'!Y63)*Y115)*Y$19*Y$127)</f>
        <v>0</v>
      </c>
      <c r="Z73" s="11">
        <f>IF('KWh (Cumulative) LI'!Z73=0,0,((('KWh (Monthly) ENTRY LI'!Z73*0.5)+'KWh (Cumulative) LI'!Y73-'Rebasing adj LI'!Z63)*Z115)*Z$19*Z$127)</f>
        <v>0</v>
      </c>
      <c r="AA73" s="11">
        <f>IF('KWh (Cumulative) LI'!AA73=0,0,((('KWh (Monthly) ENTRY LI'!AA73*0.5)+'KWh (Cumulative) LI'!Z73-'Rebasing adj LI'!AA63)*AA115)*AA$19*AA$127)</f>
        <v>0</v>
      </c>
      <c r="AB73" s="11">
        <f>IF('KWh (Cumulative) LI'!AB73=0,0,((('KWh (Monthly) ENTRY LI'!AB73*0.5)+'KWh (Cumulative) LI'!AA73-'Rebasing adj LI'!AB63)*AB115)*AB$19*AB$127)</f>
        <v>0</v>
      </c>
      <c r="AC73" s="11">
        <f>IF('KWh (Cumulative) LI'!AC73=0,0,((('KWh (Monthly) ENTRY LI'!AC73*0.5)+'KWh (Cumulative) LI'!AB73-'Rebasing adj LI'!AC63)*AC115)*AC$19*AC$127)</f>
        <v>0</v>
      </c>
      <c r="AD73" s="11">
        <f>IF('KWh (Cumulative) LI'!AD73=0,0,((('KWh (Monthly) ENTRY LI'!AD73*0.5)+'KWh (Cumulative) LI'!AC73-'Rebasing adj LI'!AD63)*AD115)*AD$19*AD$127)</f>
        <v>0</v>
      </c>
      <c r="AE73" s="11">
        <f>IF('KWh (Cumulative) LI'!AE73=0,0,((('KWh (Monthly) ENTRY LI'!AE73*0.5)+'KWh (Cumulative) LI'!AD73-'Rebasing adj LI'!AE63)*AE115)*AE$19*AE$127)</f>
        <v>0</v>
      </c>
      <c r="AF73" s="11">
        <f>IF('KWh (Cumulative) LI'!AF73=0,0,((('KWh (Monthly) ENTRY LI'!AF73*0.5)+'KWh (Cumulative) LI'!AE73-'Rebasing adj LI'!AF63)*AF115)*AF$19*AF$127)</f>
        <v>0</v>
      </c>
      <c r="AG73" s="11">
        <f>IF('KWh (Cumulative) LI'!AG73=0,0,((('KWh (Monthly) ENTRY LI'!AG73*0.5)+'KWh (Cumulative) LI'!AF73-'Rebasing adj LI'!AG63)*AG115)*AG$19*AG$127)</f>
        <v>0</v>
      </c>
      <c r="AH73" s="11">
        <f>IF('KWh (Cumulative) LI'!AH73=0,0,((('KWh (Monthly) ENTRY LI'!AH73*0.5)+'KWh (Cumulative) LI'!AG73-'Rebasing adj LI'!AH63)*AH115)*AH$19*AH$127)</f>
        <v>11.497643533461645</v>
      </c>
      <c r="AI73" s="11">
        <f>IF('KWh (Cumulative) LI'!AI73=0,0,((('KWh (Monthly) ENTRY LI'!AI73*0.5)+'KWh (Cumulative) LI'!AH73-'Rebasing adj LI'!AI63)*AI115)*AI$19*AI$127)</f>
        <v>26.217282371913356</v>
      </c>
      <c r="AJ73" s="11">
        <f>IF('KWh (Cumulative) LI'!AJ73=0,0,((('KWh (Monthly) ENTRY LI'!AJ73*0.5)+'KWh (Cumulative) LI'!AI73-'Rebasing adj LI'!AJ63)*AJ115)*AJ$19*AJ$127)</f>
        <v>19.103501437548488</v>
      </c>
      <c r="AK73" s="11">
        <f>IF('KWh (Cumulative) LI'!AK73=0,0,((('KWh (Monthly) ENTRY LI'!AK73*0.5)+'KWh (Cumulative) LI'!AJ73-'Rebasing adj LI'!AK63)*AK115)*AK$19*AK$127)</f>
        <v>22.710283305942671</v>
      </c>
      <c r="AL73" s="11">
        <f>IF('KWh (Cumulative) LI'!AL73=0,0,((('KWh (Monthly) ENTRY LI'!AL73*0.5)+'KWh (Cumulative) LI'!AK73-'Rebasing adj LI'!AL63)*AL115)*AL$19*AL$127)</f>
        <v>22.924166865005322</v>
      </c>
      <c r="AM73" s="11">
        <f>IF('KWh (Cumulative) LI'!AM73=0,0,((('KWh (Monthly) ENTRY LI'!AM73*0.5)+'KWh (Cumulative) LI'!AL73-'Rebasing adj LI'!AM63)*AM115)*AM$19*AM$127)</f>
        <v>22.30187368996215</v>
      </c>
      <c r="AN73" s="11">
        <f>IF('KWh (Cumulative) LI'!AN73=0,0,((('KWh (Monthly) ENTRY LI'!AN73*0.5)+'KWh (Cumulative) LI'!AM73-'Rebasing adj LI'!AN63)*AN115)*AN$19*AN$127)</f>
        <v>20.979536694727692</v>
      </c>
      <c r="AO73" s="11">
        <f>IF('KWh (Cumulative) LI'!AO73=0,0,((('KWh (Monthly) ENTRY LI'!AO73*0.5)+'KWh (Cumulative) LI'!AN73-'Rebasing adj LI'!AO63)*AO115)*AO$19*AO$127)</f>
        <v>23.918427693480254</v>
      </c>
      <c r="AP73" s="11">
        <f>IF('KWh (Cumulative) LI'!AP73=0,0,((('KWh (Monthly) ENTRY LI'!AP73*0.5)+'KWh (Cumulative) LI'!AO73-'Rebasing adj LI'!AP63)*AP115)*AP$19*AP$127)</f>
        <v>21.968143805791289</v>
      </c>
      <c r="AQ73" s="11">
        <f>IF('KWh (Cumulative) LI'!AQ73=0,0,((('KWh (Monthly) ENTRY LI'!AQ73*0.5)+'KWh (Cumulative) LI'!AP73-'Rebasing adj LI'!AQ63)*AQ115)*AQ$19*AQ$127)</f>
        <v>24.645899698649767</v>
      </c>
      <c r="AR73" s="11">
        <f>IF('KWh (Cumulative) LI'!AR73=0,0,((('KWh (Monthly) ENTRY LI'!AR73*0.5)+'KWh (Cumulative) LI'!AQ73-'Rebasing adj LI'!AR63)*AR115)*AR$19*AR$127)</f>
        <v>48.498638352721329</v>
      </c>
      <c r="AS73" s="11">
        <f>IF('KWh (Cumulative) LI'!AS73=0,0,((('KWh (Monthly) ENTRY LI'!AS73*0.5)+'KWh (Cumulative) LI'!AR73-'Rebasing adj LI'!AS63)*AS115)*AS$19*AS$127)</f>
        <v>49.341193369118599</v>
      </c>
      <c r="AT73" s="11">
        <f>IF('KWh (Cumulative) LI'!AT73=0,0,((('KWh (Monthly) ENTRY LI'!AT73*0.5)+'KWh (Cumulative) LI'!AS73-'Rebasing adj LI'!AT63)*AT115)*AT$19*AT$127)</f>
        <v>49.912531333625495</v>
      </c>
      <c r="AU73" s="11">
        <f>IF('KWh (Cumulative) LI'!AU73=0,0,((('KWh (Monthly) ENTRY LI'!AU73*0.5)+'KWh (Cumulative) LI'!AT73-'Rebasing adj LI'!AU63)*AU115)*AU$19*AU$127)</f>
        <v>48.456049245033007</v>
      </c>
      <c r="AV73" s="11">
        <f>IF('KWh (Cumulative) LI'!AV73=0,0,((('KWh (Monthly) ENTRY LI'!AV73*0.5)+'KWh (Cumulative) LI'!AU73-'Rebasing adj LI'!AV63)*AV115)*AV$19*AV$127)</f>
        <v>23.904535270588781</v>
      </c>
      <c r="AW73" s="11">
        <f>IF('KWh (Cumulative) LI'!AW73=0,0,((('KWh (Monthly) ENTRY LI'!AW73*0.5)+'KWh (Cumulative) LI'!AV73-'Rebasing adj LI'!AW63)*AW115)*AW$19*AW$127)</f>
        <v>23.246769539949344</v>
      </c>
      <c r="AX73" s="11">
        <f>IF('KWh (Cumulative) LI'!AX73=0,0,((('KWh (Monthly) ENTRY LI'!AX73*0.5)+'KWh (Cumulative) LI'!AW73-'Rebasing adj LI'!AX63)*AX115)*AX$19*AX$127)</f>
        <v>23.465705681737251</v>
      </c>
      <c r="AY73" s="11">
        <f>IF('KWh (Cumulative) LI'!AY73=0,0,((('KWh (Monthly) ENTRY LI'!AY73*0.5)+'KWh (Cumulative) LI'!AX73-'Rebasing adj LI'!AY63)*AY115)*AY$19*AY$127)</f>
        <v>22.828712041824076</v>
      </c>
      <c r="AZ73" s="11">
        <f>IF('KWh (Cumulative) LI'!AZ73=0,0,((('KWh (Monthly) ENTRY LI'!AZ73*0.5)+'KWh (Cumulative) LI'!AY73-'Rebasing adj LI'!AZ63)*AZ115)*AZ$19*AZ$127)</f>
        <v>21.224444319032962</v>
      </c>
      <c r="BA73" s="11">
        <f>IF('KWh (Cumulative) LI'!BA73=0,0,((('KWh (Monthly) ENTRY LI'!BA73*0.5)+'KWh (Cumulative) LI'!AZ73-'Rebasing adj LI'!BA63)*BA115)*BA$19*BA$127)</f>
        <v>23.918427693480254</v>
      </c>
      <c r="BB73" s="11">
        <f>IF('KWh (Cumulative) LI'!BB73=0,0,((('KWh (Monthly) ENTRY LI'!BB73*0.5)+'KWh (Cumulative) LI'!BA73-'Rebasing adj LI'!BB63)*BB115)*BB$19*BB$127)</f>
        <v>0</v>
      </c>
      <c r="BC73" s="11">
        <f>IF('KWh (Cumulative) LI'!BC73=0,0,((('KWh (Monthly) ENTRY LI'!BC73*0.5)+'KWh (Cumulative) LI'!BB73-'Rebasing adj LI'!BC63)*BC115)*BC$19*BC$127)</f>
        <v>0</v>
      </c>
      <c r="BD73" s="11">
        <f>IF('KWh (Cumulative) LI'!BD73=0,0,((('KWh (Monthly) ENTRY LI'!BD73*0.5)+'KWh (Cumulative) LI'!BC73-'Rebasing adj LI'!BD63)*BD115)*BD$19*BD$127)</f>
        <v>0</v>
      </c>
      <c r="BE73" s="11">
        <f>IF('KWh (Cumulative) LI'!BE73=0,0,((('KWh (Monthly) ENTRY LI'!BE73*0.5)+'KWh (Cumulative) LI'!BD73-'Rebasing adj LI'!BE63)*BE115)*BE$19*BE$127)</f>
        <v>0</v>
      </c>
      <c r="BF73" s="11">
        <f>IF('KWh (Cumulative) LI'!BF73=0,0,((('KWh (Monthly) ENTRY LI'!BF73*0.5)+'KWh (Cumulative) LI'!BE73-'Rebasing adj LI'!BF63)*BF115)*BF$19*BF$127)</f>
        <v>0</v>
      </c>
      <c r="BG73" s="11">
        <f>IF('KWh (Cumulative) LI'!BG73=0,0,((('KWh (Monthly) ENTRY LI'!BG73*0.5)+'KWh (Cumulative) LI'!BF73-'Rebasing adj LI'!BG63)*BG115)*BG$19*BG$127)</f>
        <v>0</v>
      </c>
      <c r="BH73" s="11">
        <f>IF('KWh (Cumulative) LI'!BH73=0,0,((('KWh (Monthly) ENTRY LI'!BH73*0.5)+'KWh (Cumulative) LI'!BG73-'Rebasing adj LI'!BH63)*BH115)*BH$19*BH$127)</f>
        <v>0</v>
      </c>
      <c r="BI73" s="11">
        <f>IF('KWh (Cumulative) LI'!BI73=0,0,((('KWh (Monthly) ENTRY LI'!BI73*0.5)+'KWh (Cumulative) LI'!BH73-'Rebasing adj LI'!BI63)*BI115)*BI$19*BI$127)</f>
        <v>0</v>
      </c>
      <c r="BJ73" s="11">
        <f>IF('KWh (Cumulative) LI'!BJ73=0,0,((('KWh (Monthly) ENTRY LI'!BJ73*0.5)+'KWh (Cumulative) LI'!BI73-'Rebasing adj LI'!BJ63)*BJ115)*BJ$19*BJ$127)</f>
        <v>0</v>
      </c>
      <c r="BK73" s="11">
        <f>IF('KWh (Cumulative) LI'!BK73=0,0,((('KWh (Monthly) ENTRY LI'!BK73*0.5)+'KWh (Cumulative) LI'!BJ73-'Rebasing adj LI'!BK63)*BK115)*BK$19*BK$127)</f>
        <v>0</v>
      </c>
      <c r="BL73" s="11">
        <f>IF('KWh (Cumulative) LI'!BL73=0,0,((('KWh (Monthly) ENTRY LI'!BL73*0.5)+'KWh (Cumulative) LI'!BK73-'Rebasing adj LI'!BL63)*BL115)*BL$19*BL$127)</f>
        <v>0</v>
      </c>
      <c r="BM73" s="11">
        <f>IF('KWh (Cumulative) LI'!BM73=0,0,((('KWh (Monthly) ENTRY LI'!BM73*0.5)+'KWh (Cumulative) LI'!BL73-'Rebasing adj LI'!BM63)*BM115)*BM$19*BM$127)</f>
        <v>0</v>
      </c>
      <c r="BN73" s="11">
        <f>IF('KWh (Cumulative) LI'!BN73=0,0,((('KWh (Monthly) ENTRY LI'!BN73*0.5)+'KWh (Cumulative) LI'!BM73-'Rebasing adj LI'!BN63)*BN115)*BN$19*BN$127)</f>
        <v>0</v>
      </c>
      <c r="BO73" s="11">
        <f>IF('KWh (Cumulative) LI'!BO73=0,0,((('KWh (Monthly) ENTRY LI'!BO73*0.5)+'KWh (Cumulative) LI'!BN73-'Rebasing adj LI'!BO63)*BO115)*BO$19*BO$127)</f>
        <v>0</v>
      </c>
      <c r="BP73" s="11">
        <f>IF('KWh (Cumulative) LI'!BP73=0,0,((('KWh (Monthly) ENTRY LI'!BP73*0.5)+'KWh (Cumulative) LI'!BO73-'Rebasing adj LI'!BP63)*BP115)*BP$19*BP$127)</f>
        <v>0</v>
      </c>
      <c r="BQ73" s="11">
        <f>IF('KWh (Cumulative) LI'!BQ73=0,0,((('KWh (Monthly) ENTRY LI'!BQ73*0.5)+'KWh (Cumulative) LI'!BP73-'Rebasing adj LI'!BQ63)*BQ115)*BQ$19*BQ$127)</f>
        <v>0</v>
      </c>
      <c r="BR73" s="11">
        <f>IF('KWh (Cumulative) LI'!BR73=0,0,((('KWh (Monthly) ENTRY LI'!BR73*0.5)+'KWh (Cumulative) LI'!BQ73-'Rebasing adj LI'!BR63)*BR115)*BR$19*BR$127)</f>
        <v>0</v>
      </c>
      <c r="BS73" s="11">
        <f>IF('KWh (Cumulative) LI'!BS73=0,0,((('KWh (Monthly) ENTRY LI'!BS73*0.5)+'KWh (Cumulative) LI'!BR73-'Rebasing adj LI'!BS63)*BS115)*BS$19*BS$127)</f>
        <v>0</v>
      </c>
      <c r="BT73" s="11">
        <f>IF('KWh (Cumulative) LI'!BT73=0,0,((('KWh (Monthly) ENTRY LI'!BT73*0.5)+'KWh (Cumulative) LI'!BS73-'Rebasing adj LI'!BT63)*BT115)*BT$19*BT$127)</f>
        <v>0</v>
      </c>
      <c r="BU73" s="11">
        <f>IF('KWh (Cumulative) LI'!BU73=0,0,((('KWh (Monthly) ENTRY LI'!BU73*0.5)+'KWh (Cumulative) LI'!BT73-'Rebasing adj LI'!BU63)*BU115)*BU$19*BU$127)</f>
        <v>0</v>
      </c>
      <c r="BV73" s="11">
        <f>IF('KWh (Cumulative) LI'!BV73=0,0,((('KWh (Monthly) ENTRY LI'!BV73*0.5)+'KWh (Cumulative) LI'!BU73-'Rebasing adj LI'!BV63)*BV115)*BV$19*BV$127)</f>
        <v>0</v>
      </c>
      <c r="BW73" s="11">
        <f>IF('KWh (Cumulative) LI'!BW73=0,0,((('KWh (Monthly) ENTRY LI'!BW73*0.5)+'KWh (Cumulative) LI'!BV73-'Rebasing adj LI'!BW63)*BW115)*BW$19*BW$127)</f>
        <v>0</v>
      </c>
      <c r="BX73" s="11">
        <f>IF('KWh (Cumulative) LI'!BX73=0,0,((('KWh (Monthly) ENTRY LI'!BX73*0.5)+'KWh (Cumulative) LI'!BW73-'Rebasing adj LI'!BX63)*BX115)*BX$19*BX$127)</f>
        <v>0</v>
      </c>
      <c r="BY73" s="11">
        <f>IF('KWh (Cumulative) LI'!BY73=0,0,((('KWh (Monthly) ENTRY LI'!BY73*0.5)+'KWh (Cumulative) LI'!BX73-'Rebasing adj LI'!BY63)*BY115)*BY$19*BY$127)</f>
        <v>0</v>
      </c>
      <c r="BZ73" s="11">
        <f>IF('KWh (Cumulative) LI'!BZ73=0,0,((('KWh (Monthly) ENTRY LI'!BZ73*0.5)+'KWh (Cumulative) LI'!BY73-'Rebasing adj LI'!BZ63)*BZ115)*BZ$19*BZ$127)</f>
        <v>0</v>
      </c>
      <c r="CA73" s="11">
        <f>IF('KWh (Cumulative) LI'!CA73=0,0,((('KWh (Monthly) ENTRY LI'!CA73*0.5)+'KWh (Cumulative) LI'!BZ73-'Rebasing adj LI'!CA63)*CA115)*CA$19*CA$127)</f>
        <v>0</v>
      </c>
      <c r="CB73" s="11">
        <f>IF('KWh (Cumulative) LI'!CB73=0,0,((('KWh (Monthly) ENTRY LI'!CB73*0.5)+'KWh (Cumulative) LI'!CA73-'Rebasing adj LI'!CB63)*CB115)*CB$19*CB$127)</f>
        <v>0</v>
      </c>
      <c r="CC73" s="11">
        <f>IF('KWh (Cumulative) LI'!CC73=0,0,((('KWh (Monthly) ENTRY LI'!CC73*0.5)+'KWh (Cumulative) LI'!CB73-'Rebasing adj LI'!CC63)*CC115)*CC$19*CC$127)</f>
        <v>0</v>
      </c>
      <c r="CD73" s="11">
        <f>IF('KWh (Cumulative) LI'!CD73=0,0,((('KWh (Monthly) ENTRY LI'!CD73*0.5)+'KWh (Cumulative) LI'!CC73-'Rebasing adj LI'!CD63)*CD115)*CD$19*CD$127)</f>
        <v>0</v>
      </c>
      <c r="CE73" s="11">
        <f>IF('KWh (Cumulative) LI'!CE73=0,0,((('KWh (Monthly) ENTRY LI'!CE73*0.5)+'KWh (Cumulative) LI'!CD73-'Rebasing adj LI'!CE63)*CE115)*CE$19*CE$127)</f>
        <v>0</v>
      </c>
      <c r="CF73" s="11">
        <f>IF('KWh (Cumulative) LI'!CF73=0,0,((('KWh (Monthly) ENTRY LI'!CF73*0.5)+'KWh (Cumulative) LI'!CE73-'Rebasing adj LI'!CF63)*CF115)*CF$19*CF$127)</f>
        <v>0</v>
      </c>
      <c r="CG73" s="11">
        <f>IF('KWh (Cumulative) LI'!CG73=0,0,((('KWh (Monthly) ENTRY LI'!CG73*0.5)+'KWh (Cumulative) LI'!CF73-'Rebasing adj LI'!CG63)*CG115)*CG$19*CG$127)</f>
        <v>0</v>
      </c>
      <c r="CH73" s="11">
        <f>IF('KWh (Cumulative) LI'!CH73=0,0,((('KWh (Monthly) ENTRY LI'!CH73*0.5)+'KWh (Cumulative) LI'!CG73-'Rebasing adj LI'!CH63)*CH115)*CH$19*CH$127)</f>
        <v>0</v>
      </c>
      <c r="CI73" s="11">
        <f>IF('KWh (Cumulative) LI'!CI73=0,0,((('KWh (Monthly) ENTRY LI'!CI73*0.5)+'KWh (Cumulative) LI'!CH73-'Rebasing adj LI'!CI63)*CI115)*CI$19*CI$127)</f>
        <v>0</v>
      </c>
      <c r="CJ73" s="11">
        <f>IF('KWh (Cumulative) LI'!CJ73=0,0,((('KWh (Monthly) ENTRY LI'!CJ73*0.5)+'KWh (Cumulative) LI'!CI73-'Rebasing adj LI'!CJ63)*CJ115)*CJ$19*CJ$127)</f>
        <v>0</v>
      </c>
    </row>
    <row r="74" spans="1:88" x14ac:dyDescent="0.25">
      <c r="A74" s="242"/>
      <c r="B74" s="37" t="s">
        <v>14</v>
      </c>
      <c r="C74" s="11">
        <f>IF('KWh (Cumulative) LI'!C74=0,0,((('KWh (Monthly) ENTRY LI'!C74*0.5)-'Rebasing adj LI'!C64)*C116)*C$19*C$127)</f>
        <v>0</v>
      </c>
      <c r="D74" s="11">
        <f>IF('KWh (Cumulative) LI'!D74=0,0,((('KWh (Monthly) ENTRY LI'!D74*0.5)+'KWh (Cumulative) LI'!C74-'Rebasing adj LI'!D64)*D116)*D$19*D$127)</f>
        <v>0</v>
      </c>
      <c r="E74" s="11">
        <f>IF('KWh (Cumulative) LI'!E74=0,0,((('KWh (Monthly) ENTRY LI'!E74*0.5)+'KWh (Cumulative) LI'!D74-'Rebasing adj LI'!E64)*E116)*E$19*E$127)</f>
        <v>0</v>
      </c>
      <c r="F74" s="11">
        <f>IF('KWh (Cumulative) LI'!F74=0,0,((('KWh (Monthly) ENTRY LI'!F74*0.5)+'KWh (Cumulative) LI'!E74-'Rebasing adj LI'!F64)*F116)*F$19*F$127)</f>
        <v>0</v>
      </c>
      <c r="G74" s="11">
        <f>IF('KWh (Cumulative) LI'!G74=0,0,((('KWh (Monthly) ENTRY LI'!G74*0.5)+'KWh (Cumulative) LI'!F74-'Rebasing adj LI'!G64)*G116)*G$19*G$127)</f>
        <v>0</v>
      </c>
      <c r="H74" s="11">
        <f>IF('KWh (Cumulative) LI'!H74=0,0,((('KWh (Monthly) ENTRY LI'!H74*0.5)+'KWh (Cumulative) LI'!G74-'Rebasing adj LI'!H64)*H116)*H$19*H$127)</f>
        <v>0</v>
      </c>
      <c r="I74" s="11">
        <f>IF('KWh (Cumulative) LI'!I74=0,0,((('KWh (Monthly) ENTRY LI'!I74*0.5)+'KWh (Cumulative) LI'!H74-'Rebasing adj LI'!I64)*I116)*I$19*I$127)</f>
        <v>0</v>
      </c>
      <c r="J74" s="11">
        <f>IF('KWh (Cumulative) LI'!J74=0,0,((('KWh (Monthly) ENTRY LI'!J74*0.5)+'KWh (Cumulative) LI'!I74-'Rebasing adj LI'!J64)*J116)*J$19*J$127)</f>
        <v>0</v>
      </c>
      <c r="K74" s="11">
        <f>IF('KWh (Cumulative) LI'!K74=0,0,((('KWh (Monthly) ENTRY LI'!K74*0.5)+'KWh (Cumulative) LI'!J74-'Rebasing adj LI'!K64)*K116)*K$19*K$127)</f>
        <v>0</v>
      </c>
      <c r="L74" s="11">
        <f>IF('KWh (Cumulative) LI'!L74=0,0,((('KWh (Monthly) ENTRY LI'!L74*0.5)+'KWh (Cumulative) LI'!K74-'Rebasing adj LI'!L64)*L116)*L$19*L$127)</f>
        <v>0</v>
      </c>
      <c r="M74" s="11">
        <f>IF('KWh (Cumulative) LI'!M74=0,0,((('KWh (Monthly) ENTRY LI'!M74*0.5)+'KWh (Cumulative) LI'!L74-'Rebasing adj LI'!M64)*M116)*M$19*M$127)</f>
        <v>0</v>
      </c>
      <c r="N74" s="11">
        <f>IF('KWh (Cumulative) LI'!N74=0,0,((('KWh (Monthly) ENTRY LI'!N74*0.5)+'KWh (Cumulative) LI'!M74-'Rebasing adj LI'!N64)*N116)*N$19*N$127)</f>
        <v>0</v>
      </c>
      <c r="O74" s="11">
        <f>IF('KWh (Cumulative) LI'!O74=0,0,((('KWh (Monthly) ENTRY LI'!O74*0.5)+'KWh (Cumulative) LI'!N74-'Rebasing adj LI'!O64)*O116)*O$19*O$127)</f>
        <v>0</v>
      </c>
      <c r="P74" s="11">
        <f>IF('KWh (Cumulative) LI'!P74=0,0,((('KWh (Monthly) ENTRY LI'!P74*0.5)+'KWh (Cumulative) LI'!O74-'Rebasing adj LI'!P64)*P116)*P$19*P$127)</f>
        <v>0</v>
      </c>
      <c r="Q74" s="11">
        <f>IF('KWh (Cumulative) LI'!Q74=0,0,((('KWh (Monthly) ENTRY LI'!Q74*0.5)+'KWh (Cumulative) LI'!P74-'Rebasing adj LI'!Q64)*Q116)*Q$19*Q$127)</f>
        <v>0</v>
      </c>
      <c r="R74" s="11">
        <f>IF('KWh (Cumulative) LI'!R74=0,0,((('KWh (Monthly) ENTRY LI'!R74*0.5)+'KWh (Cumulative) LI'!Q74-'Rebasing adj LI'!R64)*R116)*R$19*R$127)</f>
        <v>0</v>
      </c>
      <c r="S74" s="11">
        <f>IF('KWh (Cumulative) LI'!S74=0,0,((('KWh (Monthly) ENTRY LI'!S74*0.5)+'KWh (Cumulative) LI'!R74-'Rebasing adj LI'!S64)*S116)*S$19*S$127)</f>
        <v>0</v>
      </c>
      <c r="T74" s="11">
        <f>IF('KWh (Cumulative) LI'!T74=0,0,((('KWh (Monthly) ENTRY LI'!T74*0.5)+'KWh (Cumulative) LI'!S74-'Rebasing adj LI'!T64)*T116)*T$19*T$127)</f>
        <v>0</v>
      </c>
      <c r="U74" s="11">
        <f>IF('KWh (Cumulative) LI'!U74=0,0,((('KWh (Monthly) ENTRY LI'!U74*0.5)+'KWh (Cumulative) LI'!T74-'Rebasing adj LI'!U64)*U116)*U$19*U$127)</f>
        <v>0</v>
      </c>
      <c r="V74" s="11">
        <f>IF('KWh (Cumulative) LI'!V74=0,0,((('KWh (Monthly) ENTRY LI'!V74*0.5)+'KWh (Cumulative) LI'!U74-'Rebasing adj LI'!V64)*V116)*V$19*V$127)</f>
        <v>0</v>
      </c>
      <c r="W74" s="11">
        <f>IF('KWh (Cumulative) LI'!W74=0,0,((('KWh (Monthly) ENTRY LI'!W74*0.5)+'KWh (Cumulative) LI'!V74-'Rebasing adj LI'!W64)*W116)*W$19*W$127)</f>
        <v>0</v>
      </c>
      <c r="X74" s="11">
        <f>IF('KWh (Cumulative) LI'!X74=0,0,((('KWh (Monthly) ENTRY LI'!X74*0.5)+'KWh (Cumulative) LI'!W74-'Rebasing adj LI'!X64)*X116)*X$19*X$127)</f>
        <v>0</v>
      </c>
      <c r="Y74" s="11">
        <f>IF('KWh (Cumulative) LI'!Y74=0,0,((('KWh (Monthly) ENTRY LI'!Y74*0.5)+'KWh (Cumulative) LI'!X74-'Rebasing adj LI'!Y64)*Y116)*Y$19*Y$127)</f>
        <v>0</v>
      </c>
      <c r="Z74" s="11">
        <f>IF('KWh (Cumulative) LI'!Z74=0,0,((('KWh (Monthly) ENTRY LI'!Z74*0.5)+'KWh (Cumulative) LI'!Y74-'Rebasing adj LI'!Z64)*Z116)*Z$19*Z$127)</f>
        <v>0</v>
      </c>
      <c r="AA74" s="11">
        <f>IF('KWh (Cumulative) LI'!AA74=0,0,((('KWh (Monthly) ENTRY LI'!AA74*0.5)+'KWh (Cumulative) LI'!Z74-'Rebasing adj LI'!AA64)*AA116)*AA$19*AA$127)</f>
        <v>0</v>
      </c>
      <c r="AB74" s="11">
        <f>IF('KWh (Cumulative) LI'!AB74=0,0,((('KWh (Monthly) ENTRY LI'!AB74*0.5)+'KWh (Cumulative) LI'!AA74-'Rebasing adj LI'!AB64)*AB116)*AB$19*AB$127)</f>
        <v>0</v>
      </c>
      <c r="AC74" s="11">
        <f>IF('KWh (Cumulative) LI'!AC74=0,0,((('KWh (Monthly) ENTRY LI'!AC74*0.5)+'KWh (Cumulative) LI'!AB74-'Rebasing adj LI'!AC64)*AC116)*AC$19*AC$127)</f>
        <v>0</v>
      </c>
      <c r="AD74" s="11">
        <f>IF('KWh (Cumulative) LI'!AD74=0,0,((('KWh (Monthly) ENTRY LI'!AD74*0.5)+'KWh (Cumulative) LI'!AC74-'Rebasing adj LI'!AD64)*AD116)*AD$19*AD$127)</f>
        <v>0</v>
      </c>
      <c r="AE74" s="11">
        <f>IF('KWh (Cumulative) LI'!AE74=0,0,((('KWh (Monthly) ENTRY LI'!AE74*0.5)+'KWh (Cumulative) LI'!AD74-'Rebasing adj LI'!AE64)*AE116)*AE$19*AE$127)</f>
        <v>0</v>
      </c>
      <c r="AF74" s="11">
        <f>IF('KWh (Cumulative) LI'!AF74=0,0,((('KWh (Monthly) ENTRY LI'!AF74*0.5)+'KWh (Cumulative) LI'!AE74-'Rebasing adj LI'!AF64)*AF116)*AF$19*AF$127)</f>
        <v>0</v>
      </c>
      <c r="AG74" s="11">
        <f>IF('KWh (Cumulative) LI'!AG74=0,0,((('KWh (Monthly) ENTRY LI'!AG74*0.5)+'KWh (Cumulative) LI'!AF74-'Rebasing adj LI'!AG64)*AG116)*AG$19*AG$127)</f>
        <v>0</v>
      </c>
      <c r="AH74" s="11">
        <f>IF('KWh (Cumulative) LI'!AH74=0,0,((('KWh (Monthly) ENTRY LI'!AH74*0.5)+'KWh (Cumulative) LI'!AG74-'Rebasing adj LI'!AH64)*AH116)*AH$19*AH$127)</f>
        <v>0</v>
      </c>
      <c r="AI74" s="11">
        <f>IF('KWh (Cumulative) LI'!AI74=0,0,((('KWh (Monthly) ENTRY LI'!AI74*0.5)+'KWh (Cumulative) LI'!AH74-'Rebasing adj LI'!AI64)*AI116)*AI$19*AI$127)</f>
        <v>0</v>
      </c>
      <c r="AJ74" s="11">
        <f>IF('KWh (Cumulative) LI'!AJ74=0,0,((('KWh (Monthly) ENTRY LI'!AJ74*0.5)+'KWh (Cumulative) LI'!AI74-'Rebasing adj LI'!AJ64)*AJ116)*AJ$19*AJ$127)</f>
        <v>0</v>
      </c>
      <c r="AK74" s="11">
        <f>IF('KWh (Cumulative) LI'!AK74=0,0,((('KWh (Monthly) ENTRY LI'!AK74*0.5)+'KWh (Cumulative) LI'!AJ74-'Rebasing adj LI'!AK64)*AK116)*AK$19*AK$127)</f>
        <v>0</v>
      </c>
      <c r="AL74" s="11">
        <f>IF('KWh (Cumulative) LI'!AL74=0,0,((('KWh (Monthly) ENTRY LI'!AL74*0.5)+'KWh (Cumulative) LI'!AK74-'Rebasing adj LI'!AL64)*AL116)*AL$19*AL$127)</f>
        <v>0</v>
      </c>
      <c r="AM74" s="11">
        <f>IF('KWh (Cumulative) LI'!AM74=0,0,((('KWh (Monthly) ENTRY LI'!AM74*0.5)+'KWh (Cumulative) LI'!AL74-'Rebasing adj LI'!AM64)*AM116)*AM$19*AM$127)</f>
        <v>0</v>
      </c>
      <c r="AN74" s="11">
        <f>IF('KWh (Cumulative) LI'!AN74=0,0,((('KWh (Monthly) ENTRY LI'!AN74*0.5)+'KWh (Cumulative) LI'!AM74-'Rebasing adj LI'!AN64)*AN116)*AN$19*AN$127)</f>
        <v>0</v>
      </c>
      <c r="AO74" s="11">
        <f>IF('KWh (Cumulative) LI'!AO74=0,0,((('KWh (Monthly) ENTRY LI'!AO74*0.5)+'KWh (Cumulative) LI'!AN74-'Rebasing adj LI'!AO64)*AO116)*AO$19*AO$127)</f>
        <v>0</v>
      </c>
      <c r="AP74" s="11">
        <f>IF('KWh (Cumulative) LI'!AP74=0,0,((('KWh (Monthly) ENTRY LI'!AP74*0.5)+'KWh (Cumulative) LI'!AO74-'Rebasing adj LI'!AP64)*AP116)*AP$19*AP$127)</f>
        <v>0</v>
      </c>
      <c r="AQ74" s="11">
        <f>IF('KWh (Cumulative) LI'!AQ74=0,0,((('KWh (Monthly) ENTRY LI'!AQ74*0.5)+'KWh (Cumulative) LI'!AP74-'Rebasing adj LI'!AQ64)*AQ116)*AQ$19*AQ$127)</f>
        <v>0</v>
      </c>
      <c r="AR74" s="11">
        <f>IF('KWh (Cumulative) LI'!AR74=0,0,((('KWh (Monthly) ENTRY LI'!AR74*0.5)+'KWh (Cumulative) LI'!AQ74-'Rebasing adj LI'!AR64)*AR116)*AR$19*AR$127)</f>
        <v>0</v>
      </c>
      <c r="AS74" s="11">
        <f>IF('KWh (Cumulative) LI'!AS74=0,0,((('KWh (Monthly) ENTRY LI'!AS74*0.5)+'KWh (Cumulative) LI'!AR74-'Rebasing adj LI'!AS64)*AS116)*AS$19*AS$127)</f>
        <v>0</v>
      </c>
      <c r="AT74" s="11">
        <f>IF('KWh (Cumulative) LI'!AT74=0,0,((('KWh (Monthly) ENTRY LI'!AT74*0.5)+'KWh (Cumulative) LI'!AS74-'Rebasing adj LI'!AT64)*AT116)*AT$19*AT$127)</f>
        <v>0</v>
      </c>
      <c r="AU74" s="11">
        <f>IF('KWh (Cumulative) LI'!AU74=0,0,((('KWh (Monthly) ENTRY LI'!AU74*0.5)+'KWh (Cumulative) LI'!AT74-'Rebasing adj LI'!AU64)*AU116)*AU$19*AU$127)</f>
        <v>0</v>
      </c>
      <c r="AV74" s="11">
        <f>IF('KWh (Cumulative) LI'!AV74=0,0,((('KWh (Monthly) ENTRY LI'!AV74*0.5)+'KWh (Cumulative) LI'!AU74-'Rebasing adj LI'!AV64)*AV116)*AV$19*AV$127)</f>
        <v>0</v>
      </c>
      <c r="AW74" s="11">
        <f>IF('KWh (Cumulative) LI'!AW74=0,0,((('KWh (Monthly) ENTRY LI'!AW74*0.5)+'KWh (Cumulative) LI'!AV74-'Rebasing adj LI'!AW64)*AW116)*AW$19*AW$127)</f>
        <v>0</v>
      </c>
      <c r="AX74" s="11">
        <f>IF('KWh (Cumulative) LI'!AX74=0,0,((('KWh (Monthly) ENTRY LI'!AX74*0.5)+'KWh (Cumulative) LI'!AW74-'Rebasing adj LI'!AX64)*AX116)*AX$19*AX$127)</f>
        <v>0</v>
      </c>
      <c r="AY74" s="11">
        <f>IF('KWh (Cumulative) LI'!AY74=0,0,((('KWh (Monthly) ENTRY LI'!AY74*0.5)+'KWh (Cumulative) LI'!AX74-'Rebasing adj LI'!AY64)*AY116)*AY$19*AY$127)</f>
        <v>0</v>
      </c>
      <c r="AZ74" s="11">
        <f>IF('KWh (Cumulative) LI'!AZ74=0,0,((('KWh (Monthly) ENTRY LI'!AZ74*0.5)+'KWh (Cumulative) LI'!AY74-'Rebasing adj LI'!AZ64)*AZ116)*AZ$19*AZ$127)</f>
        <v>0</v>
      </c>
      <c r="BA74" s="11">
        <f>IF('KWh (Cumulative) LI'!BA74=0,0,((('KWh (Monthly) ENTRY LI'!BA74*0.5)+'KWh (Cumulative) LI'!AZ74-'Rebasing adj LI'!BA64)*BA116)*BA$19*BA$127)</f>
        <v>0</v>
      </c>
      <c r="BB74" s="11">
        <f>IF('KWh (Cumulative) LI'!BB74=0,0,((('KWh (Monthly) ENTRY LI'!BB74*0.5)+'KWh (Cumulative) LI'!BA74-'Rebasing adj LI'!BB64)*BB116)*BB$19*BB$127)</f>
        <v>0</v>
      </c>
      <c r="BC74" s="11">
        <f>IF('KWh (Cumulative) LI'!BC74=0,0,((('KWh (Monthly) ENTRY LI'!BC74*0.5)+'KWh (Cumulative) LI'!BB74-'Rebasing adj LI'!BC64)*BC116)*BC$19*BC$127)</f>
        <v>0</v>
      </c>
      <c r="BD74" s="11">
        <f>IF('KWh (Cumulative) LI'!BD74=0,0,((('KWh (Monthly) ENTRY LI'!BD74*0.5)+'KWh (Cumulative) LI'!BC74-'Rebasing adj LI'!BD64)*BD116)*BD$19*BD$127)</f>
        <v>0</v>
      </c>
      <c r="BE74" s="11">
        <f>IF('KWh (Cumulative) LI'!BE74=0,0,((('KWh (Monthly) ENTRY LI'!BE74*0.5)+'KWh (Cumulative) LI'!BD74-'Rebasing adj LI'!BE64)*BE116)*BE$19*BE$127)</f>
        <v>0</v>
      </c>
      <c r="BF74" s="11">
        <f>IF('KWh (Cumulative) LI'!BF74=0,0,((('KWh (Monthly) ENTRY LI'!BF74*0.5)+'KWh (Cumulative) LI'!BE74-'Rebasing adj LI'!BF64)*BF116)*BF$19*BF$127)</f>
        <v>0</v>
      </c>
      <c r="BG74" s="11">
        <f>IF('KWh (Cumulative) LI'!BG74=0,0,((('KWh (Monthly) ENTRY LI'!BG74*0.5)+'KWh (Cumulative) LI'!BF74-'Rebasing adj LI'!BG64)*BG116)*BG$19*BG$127)</f>
        <v>0</v>
      </c>
      <c r="BH74" s="11">
        <f>IF('KWh (Cumulative) LI'!BH74=0,0,((('KWh (Monthly) ENTRY LI'!BH74*0.5)+'KWh (Cumulative) LI'!BG74-'Rebasing adj LI'!BH64)*BH116)*BH$19*BH$127)</f>
        <v>0</v>
      </c>
      <c r="BI74" s="11">
        <f>IF('KWh (Cumulative) LI'!BI74=0,0,((('KWh (Monthly) ENTRY LI'!BI74*0.5)+'KWh (Cumulative) LI'!BH74-'Rebasing adj LI'!BI64)*BI116)*BI$19*BI$127)</f>
        <v>0</v>
      </c>
      <c r="BJ74" s="11">
        <f>IF('KWh (Cumulative) LI'!BJ74=0,0,((('KWh (Monthly) ENTRY LI'!BJ74*0.5)+'KWh (Cumulative) LI'!BI74-'Rebasing adj LI'!BJ64)*BJ116)*BJ$19*BJ$127)</f>
        <v>0</v>
      </c>
      <c r="BK74" s="11">
        <f>IF('KWh (Cumulative) LI'!BK74=0,0,((('KWh (Monthly) ENTRY LI'!BK74*0.5)+'KWh (Cumulative) LI'!BJ74-'Rebasing adj LI'!BK64)*BK116)*BK$19*BK$127)</f>
        <v>0</v>
      </c>
      <c r="BL74" s="11">
        <f>IF('KWh (Cumulative) LI'!BL74=0,0,((('KWh (Monthly) ENTRY LI'!BL74*0.5)+'KWh (Cumulative) LI'!BK74-'Rebasing adj LI'!BL64)*BL116)*BL$19*BL$127)</f>
        <v>0</v>
      </c>
      <c r="BM74" s="11">
        <f>IF('KWh (Cumulative) LI'!BM74=0,0,((('KWh (Monthly) ENTRY LI'!BM74*0.5)+'KWh (Cumulative) LI'!BL74-'Rebasing adj LI'!BM64)*BM116)*BM$19*BM$127)</f>
        <v>0</v>
      </c>
      <c r="BN74" s="11">
        <f>IF('KWh (Cumulative) LI'!BN74=0,0,((('KWh (Monthly) ENTRY LI'!BN74*0.5)+'KWh (Cumulative) LI'!BM74-'Rebasing adj LI'!BN64)*BN116)*BN$19*BN$127)</f>
        <v>0</v>
      </c>
      <c r="BO74" s="11">
        <f>IF('KWh (Cumulative) LI'!BO74=0,0,((('KWh (Monthly) ENTRY LI'!BO74*0.5)+'KWh (Cumulative) LI'!BN74-'Rebasing adj LI'!BO64)*BO116)*BO$19*BO$127)</f>
        <v>0</v>
      </c>
      <c r="BP74" s="11">
        <f>IF('KWh (Cumulative) LI'!BP74=0,0,((('KWh (Monthly) ENTRY LI'!BP74*0.5)+'KWh (Cumulative) LI'!BO74-'Rebasing adj LI'!BP64)*BP116)*BP$19*BP$127)</f>
        <v>0</v>
      </c>
      <c r="BQ74" s="11">
        <f>IF('KWh (Cumulative) LI'!BQ74=0,0,((('KWh (Monthly) ENTRY LI'!BQ74*0.5)+'KWh (Cumulative) LI'!BP74-'Rebasing adj LI'!BQ64)*BQ116)*BQ$19*BQ$127)</f>
        <v>0</v>
      </c>
      <c r="BR74" s="11">
        <f>IF('KWh (Cumulative) LI'!BR74=0,0,((('KWh (Monthly) ENTRY LI'!BR74*0.5)+'KWh (Cumulative) LI'!BQ74-'Rebasing adj LI'!BR64)*BR116)*BR$19*BR$127)</f>
        <v>0</v>
      </c>
      <c r="BS74" s="11">
        <f>IF('KWh (Cumulative) LI'!BS74=0,0,((('KWh (Monthly) ENTRY LI'!BS74*0.5)+'KWh (Cumulative) LI'!BR74-'Rebasing adj LI'!BS64)*BS116)*BS$19*BS$127)</f>
        <v>0</v>
      </c>
      <c r="BT74" s="11">
        <f>IF('KWh (Cumulative) LI'!BT74=0,0,((('KWh (Monthly) ENTRY LI'!BT74*0.5)+'KWh (Cumulative) LI'!BS74-'Rebasing adj LI'!BT64)*BT116)*BT$19*BT$127)</f>
        <v>0</v>
      </c>
      <c r="BU74" s="11">
        <f>IF('KWh (Cumulative) LI'!BU74=0,0,((('KWh (Monthly) ENTRY LI'!BU74*0.5)+'KWh (Cumulative) LI'!BT74-'Rebasing adj LI'!BU64)*BU116)*BU$19*BU$127)</f>
        <v>0</v>
      </c>
      <c r="BV74" s="11">
        <f>IF('KWh (Cumulative) LI'!BV74=0,0,((('KWh (Monthly) ENTRY LI'!BV74*0.5)+'KWh (Cumulative) LI'!BU74-'Rebasing adj LI'!BV64)*BV116)*BV$19*BV$127)</f>
        <v>0</v>
      </c>
      <c r="BW74" s="11">
        <f>IF('KWh (Cumulative) LI'!BW74=0,0,((('KWh (Monthly) ENTRY LI'!BW74*0.5)+'KWh (Cumulative) LI'!BV74-'Rebasing adj LI'!BW64)*BW116)*BW$19*BW$127)</f>
        <v>0</v>
      </c>
      <c r="BX74" s="11">
        <f>IF('KWh (Cumulative) LI'!BX74=0,0,((('KWh (Monthly) ENTRY LI'!BX74*0.5)+'KWh (Cumulative) LI'!BW74-'Rebasing adj LI'!BX64)*BX116)*BX$19*BX$127)</f>
        <v>0</v>
      </c>
      <c r="BY74" s="11">
        <f>IF('KWh (Cumulative) LI'!BY74=0,0,((('KWh (Monthly) ENTRY LI'!BY74*0.5)+'KWh (Cumulative) LI'!BX74-'Rebasing adj LI'!BY64)*BY116)*BY$19*BY$127)</f>
        <v>0</v>
      </c>
      <c r="BZ74" s="11">
        <f>IF('KWh (Cumulative) LI'!BZ74=0,0,((('KWh (Monthly) ENTRY LI'!BZ74*0.5)+'KWh (Cumulative) LI'!BY74-'Rebasing adj LI'!BZ64)*BZ116)*BZ$19*BZ$127)</f>
        <v>0</v>
      </c>
      <c r="CA74" s="11">
        <f>IF('KWh (Cumulative) LI'!CA74=0,0,((('KWh (Monthly) ENTRY LI'!CA74*0.5)+'KWh (Cumulative) LI'!BZ74-'Rebasing adj LI'!CA64)*CA116)*CA$19*CA$127)</f>
        <v>0</v>
      </c>
      <c r="CB74" s="11">
        <f>IF('KWh (Cumulative) LI'!CB74=0,0,((('KWh (Monthly) ENTRY LI'!CB74*0.5)+'KWh (Cumulative) LI'!CA74-'Rebasing adj LI'!CB64)*CB116)*CB$19*CB$127)</f>
        <v>0</v>
      </c>
      <c r="CC74" s="11">
        <f>IF('KWh (Cumulative) LI'!CC74=0,0,((('KWh (Monthly) ENTRY LI'!CC74*0.5)+'KWh (Cumulative) LI'!CB74-'Rebasing adj LI'!CC64)*CC116)*CC$19*CC$127)</f>
        <v>0</v>
      </c>
      <c r="CD74" s="11">
        <f>IF('KWh (Cumulative) LI'!CD74=0,0,((('KWh (Monthly) ENTRY LI'!CD74*0.5)+'KWh (Cumulative) LI'!CC74-'Rebasing adj LI'!CD64)*CD116)*CD$19*CD$127)</f>
        <v>0</v>
      </c>
      <c r="CE74" s="11">
        <f>IF('KWh (Cumulative) LI'!CE74=0,0,((('KWh (Monthly) ENTRY LI'!CE74*0.5)+'KWh (Cumulative) LI'!CD74-'Rebasing adj LI'!CE64)*CE116)*CE$19*CE$127)</f>
        <v>0</v>
      </c>
      <c r="CF74" s="11">
        <f>IF('KWh (Cumulative) LI'!CF74=0,0,((('KWh (Monthly) ENTRY LI'!CF74*0.5)+'KWh (Cumulative) LI'!CE74-'Rebasing adj LI'!CF64)*CF116)*CF$19*CF$127)</f>
        <v>0</v>
      </c>
      <c r="CG74" s="11">
        <f>IF('KWh (Cumulative) LI'!CG74=0,0,((('KWh (Monthly) ENTRY LI'!CG74*0.5)+'KWh (Cumulative) LI'!CF74-'Rebasing adj LI'!CG64)*CG116)*CG$19*CG$127)</f>
        <v>0</v>
      </c>
      <c r="CH74" s="11">
        <f>IF('KWh (Cumulative) LI'!CH74=0,0,((('KWh (Monthly) ENTRY LI'!CH74*0.5)+'KWh (Cumulative) LI'!CG74-'Rebasing adj LI'!CH64)*CH116)*CH$19*CH$127)</f>
        <v>0</v>
      </c>
      <c r="CI74" s="11">
        <f>IF('KWh (Cumulative) LI'!CI74=0,0,((('KWh (Monthly) ENTRY LI'!CI74*0.5)+'KWh (Cumulative) LI'!CH74-'Rebasing adj LI'!CI64)*CI116)*CI$19*CI$127)</f>
        <v>0</v>
      </c>
      <c r="CJ74" s="11">
        <f>IF('KWh (Cumulative) LI'!CJ74=0,0,((('KWh (Monthly) ENTRY LI'!CJ74*0.5)+'KWh (Cumulative) LI'!CI74-'Rebasing adj LI'!CJ64)*CJ116)*CJ$19*CJ$127)</f>
        <v>0</v>
      </c>
    </row>
    <row r="75" spans="1:88" x14ac:dyDescent="0.25">
      <c r="A75" s="242"/>
      <c r="B75" s="37" t="s">
        <v>15</v>
      </c>
      <c r="C75" s="11">
        <f>IF('KWh (Cumulative) LI'!C75=0,0,((('KWh (Monthly) ENTRY LI'!C75*0.5)-'Rebasing adj LI'!C65)*C117)*C$19*C$127)</f>
        <v>0</v>
      </c>
      <c r="D75" s="11">
        <f>IF('KWh (Cumulative) LI'!D75=0,0,((('KWh (Monthly) ENTRY LI'!D75*0.5)+'KWh (Cumulative) LI'!C75-'Rebasing adj LI'!D65)*D117)*D$19*D$127)</f>
        <v>0</v>
      </c>
      <c r="E75" s="11">
        <f>IF('KWh (Cumulative) LI'!E75=0,0,((('KWh (Monthly) ENTRY LI'!E75*0.5)+'KWh (Cumulative) LI'!D75-'Rebasing adj LI'!E65)*E117)*E$19*E$127)</f>
        <v>0</v>
      </c>
      <c r="F75" s="11">
        <f>IF('KWh (Cumulative) LI'!F75=0,0,((('KWh (Monthly) ENTRY LI'!F75*0.5)+'KWh (Cumulative) LI'!E75-'Rebasing adj LI'!F65)*F117)*F$19*F$127)</f>
        <v>0</v>
      </c>
      <c r="G75" s="11">
        <f>IF('KWh (Cumulative) LI'!G75=0,0,((('KWh (Monthly) ENTRY LI'!G75*0.5)+'KWh (Cumulative) LI'!F75-'Rebasing adj LI'!G65)*G117)*G$19*G$127)</f>
        <v>0</v>
      </c>
      <c r="H75" s="11">
        <f>IF('KWh (Cumulative) LI'!H75=0,0,((('KWh (Monthly) ENTRY LI'!H75*0.5)+'KWh (Cumulative) LI'!G75-'Rebasing adj LI'!H65)*H117)*H$19*H$127)</f>
        <v>0</v>
      </c>
      <c r="I75" s="11">
        <f>IF('KWh (Cumulative) LI'!I75=0,0,((('KWh (Monthly) ENTRY LI'!I75*0.5)+'KWh (Cumulative) LI'!H75-'Rebasing adj LI'!I65)*I117)*I$19*I$127)</f>
        <v>0</v>
      </c>
      <c r="J75" s="11">
        <f>IF('KWh (Cumulative) LI'!J75=0,0,((('KWh (Monthly) ENTRY LI'!J75*0.5)+'KWh (Cumulative) LI'!I75-'Rebasing adj LI'!J65)*J117)*J$19*J$127)</f>
        <v>0</v>
      </c>
      <c r="K75" s="11">
        <f>IF('KWh (Cumulative) LI'!K75=0,0,((('KWh (Monthly) ENTRY LI'!K75*0.5)+'KWh (Cumulative) LI'!J75-'Rebasing adj LI'!K65)*K117)*K$19*K$127)</f>
        <v>0</v>
      </c>
      <c r="L75" s="11">
        <f>IF('KWh (Cumulative) LI'!L75=0,0,((('KWh (Monthly) ENTRY LI'!L75*0.5)+'KWh (Cumulative) LI'!K75-'Rebasing adj LI'!L65)*L117)*L$19*L$127)</f>
        <v>0</v>
      </c>
      <c r="M75" s="11">
        <f>IF('KWh (Cumulative) LI'!M75=0,0,((('KWh (Monthly) ENTRY LI'!M75*0.5)+'KWh (Cumulative) LI'!L75-'Rebasing adj LI'!M65)*M117)*M$19*M$127)</f>
        <v>0</v>
      </c>
      <c r="N75" s="11">
        <f>IF('KWh (Cumulative) LI'!N75=0,0,((('KWh (Monthly) ENTRY LI'!N75*0.5)+'KWh (Cumulative) LI'!M75-'Rebasing adj LI'!N65)*N117)*N$19*N$127)</f>
        <v>0</v>
      </c>
      <c r="O75" s="11">
        <f>IF('KWh (Cumulative) LI'!O75=0,0,((('KWh (Monthly) ENTRY LI'!O75*0.5)+'KWh (Cumulative) LI'!N75-'Rebasing adj LI'!O65)*O117)*O$19*O$127)</f>
        <v>0</v>
      </c>
      <c r="P75" s="11">
        <f>IF('KWh (Cumulative) LI'!P75=0,0,((('KWh (Monthly) ENTRY LI'!P75*0.5)+'KWh (Cumulative) LI'!O75-'Rebasing adj LI'!P65)*P117)*P$19*P$127)</f>
        <v>0</v>
      </c>
      <c r="Q75" s="11">
        <f>IF('KWh (Cumulative) LI'!Q75=0,0,((('KWh (Monthly) ENTRY LI'!Q75*0.5)+'KWh (Cumulative) LI'!P75-'Rebasing adj LI'!Q65)*Q117)*Q$19*Q$127)</f>
        <v>0</v>
      </c>
      <c r="R75" s="11">
        <f>IF('KWh (Cumulative) LI'!R75=0,0,((('KWh (Monthly) ENTRY LI'!R75*0.5)+'KWh (Cumulative) LI'!Q75-'Rebasing adj LI'!R65)*R117)*R$19*R$127)</f>
        <v>0</v>
      </c>
      <c r="S75" s="11">
        <f>IF('KWh (Cumulative) LI'!S75=0,0,((('KWh (Monthly) ENTRY LI'!S75*0.5)+'KWh (Cumulative) LI'!R75-'Rebasing adj LI'!S65)*S117)*S$19*S$127)</f>
        <v>0</v>
      </c>
      <c r="T75" s="11">
        <f>IF('KWh (Cumulative) LI'!T75=0,0,((('KWh (Monthly) ENTRY LI'!T75*0.5)+'KWh (Cumulative) LI'!S75-'Rebasing adj LI'!T65)*T117)*T$19*T$127)</f>
        <v>0</v>
      </c>
      <c r="U75" s="11">
        <f>IF('KWh (Cumulative) LI'!U75=0,0,((('KWh (Monthly) ENTRY LI'!U75*0.5)+'KWh (Cumulative) LI'!T75-'Rebasing adj LI'!U65)*U117)*U$19*U$127)</f>
        <v>0</v>
      </c>
      <c r="V75" s="11">
        <f>IF('KWh (Cumulative) LI'!V75=0,0,((('KWh (Monthly) ENTRY LI'!V75*0.5)+'KWh (Cumulative) LI'!U75-'Rebasing adj LI'!V65)*V117)*V$19*V$127)</f>
        <v>0</v>
      </c>
      <c r="W75" s="11">
        <f>IF('KWh (Cumulative) LI'!W75=0,0,((('KWh (Monthly) ENTRY LI'!W75*0.5)+'KWh (Cumulative) LI'!V75-'Rebasing adj LI'!W65)*W117)*W$19*W$127)</f>
        <v>0</v>
      </c>
      <c r="X75" s="11">
        <f>IF('KWh (Cumulative) LI'!X75=0,0,((('KWh (Monthly) ENTRY LI'!X75*0.5)+'KWh (Cumulative) LI'!W75-'Rebasing adj LI'!X65)*X117)*X$19*X$127)</f>
        <v>0</v>
      </c>
      <c r="Y75" s="11">
        <f>IF('KWh (Cumulative) LI'!Y75=0,0,((('KWh (Monthly) ENTRY LI'!Y75*0.5)+'KWh (Cumulative) LI'!X75-'Rebasing adj LI'!Y65)*Y117)*Y$19*Y$127)</f>
        <v>0</v>
      </c>
      <c r="Z75" s="11">
        <f>IF('KWh (Cumulative) LI'!Z75=0,0,((('KWh (Monthly) ENTRY LI'!Z75*0.5)+'KWh (Cumulative) LI'!Y75-'Rebasing adj LI'!Z65)*Z117)*Z$19*Z$127)</f>
        <v>0</v>
      </c>
      <c r="AA75" s="11">
        <f>IF('KWh (Cumulative) LI'!AA75=0,0,((('KWh (Monthly) ENTRY LI'!AA75*0.5)+'KWh (Cumulative) LI'!Z75-'Rebasing adj LI'!AA65)*AA117)*AA$19*AA$127)</f>
        <v>0</v>
      </c>
      <c r="AB75" s="11">
        <f>IF('KWh (Cumulative) LI'!AB75=0,0,((('KWh (Monthly) ENTRY LI'!AB75*0.5)+'KWh (Cumulative) LI'!AA75-'Rebasing adj LI'!AB65)*AB117)*AB$19*AB$127)</f>
        <v>0</v>
      </c>
      <c r="AC75" s="11">
        <f>IF('KWh (Cumulative) LI'!AC75=0,0,((('KWh (Monthly) ENTRY LI'!AC75*0.5)+'KWh (Cumulative) LI'!AB75-'Rebasing adj LI'!AC65)*AC117)*AC$19*AC$127)</f>
        <v>0</v>
      </c>
      <c r="AD75" s="11">
        <f>IF('KWh (Cumulative) LI'!AD75=0,0,((('KWh (Monthly) ENTRY LI'!AD75*0.5)+'KWh (Cumulative) LI'!AC75-'Rebasing adj LI'!AD65)*AD117)*AD$19*AD$127)</f>
        <v>0</v>
      </c>
      <c r="AE75" s="11">
        <f>IF('KWh (Cumulative) LI'!AE75=0,0,((('KWh (Monthly) ENTRY LI'!AE75*0.5)+'KWh (Cumulative) LI'!AD75-'Rebasing adj LI'!AE65)*AE117)*AE$19*AE$127)</f>
        <v>0</v>
      </c>
      <c r="AF75" s="11">
        <f>IF('KWh (Cumulative) LI'!AF75=0,0,((('KWh (Monthly) ENTRY LI'!AF75*0.5)+'KWh (Cumulative) LI'!AE75-'Rebasing adj LI'!AF65)*AF117)*AF$19*AF$127)</f>
        <v>0</v>
      </c>
      <c r="AG75" s="11">
        <f>IF('KWh (Cumulative) LI'!AG75=0,0,((('KWh (Monthly) ENTRY LI'!AG75*0.5)+'KWh (Cumulative) LI'!AF75-'Rebasing adj LI'!AG65)*AG117)*AG$19*AG$127)</f>
        <v>0</v>
      </c>
      <c r="AH75" s="11">
        <f>IF('KWh (Cumulative) LI'!AH75=0,0,((('KWh (Monthly) ENTRY LI'!AH75*0.5)+'KWh (Cumulative) LI'!AG75-'Rebasing adj LI'!AH65)*AH117)*AH$19*AH$127)</f>
        <v>0</v>
      </c>
      <c r="AI75" s="11">
        <f>IF('KWh (Cumulative) LI'!AI75=0,0,((('KWh (Monthly) ENTRY LI'!AI75*0.5)+'KWh (Cumulative) LI'!AH75-'Rebasing adj LI'!AI65)*AI117)*AI$19*AI$127)</f>
        <v>0</v>
      </c>
      <c r="AJ75" s="11">
        <f>IF('KWh (Cumulative) LI'!AJ75=0,0,((('KWh (Monthly) ENTRY LI'!AJ75*0.5)+'KWh (Cumulative) LI'!AI75-'Rebasing adj LI'!AJ65)*AJ117)*AJ$19*AJ$127)</f>
        <v>0</v>
      </c>
      <c r="AK75" s="11">
        <f>IF('KWh (Cumulative) LI'!AK75=0,0,((('KWh (Monthly) ENTRY LI'!AK75*0.5)+'KWh (Cumulative) LI'!AJ75-'Rebasing adj LI'!AK65)*AK117)*AK$19*AK$127)</f>
        <v>0</v>
      </c>
      <c r="AL75" s="11">
        <f>IF('KWh (Cumulative) LI'!AL75=0,0,((('KWh (Monthly) ENTRY LI'!AL75*0.5)+'KWh (Cumulative) LI'!AK75-'Rebasing adj LI'!AL65)*AL117)*AL$19*AL$127)</f>
        <v>0</v>
      </c>
      <c r="AM75" s="11">
        <f>IF('KWh (Cumulative) LI'!AM75=0,0,((('KWh (Monthly) ENTRY LI'!AM75*0.5)+'KWh (Cumulative) LI'!AL75-'Rebasing adj LI'!AM65)*AM117)*AM$19*AM$127)</f>
        <v>0</v>
      </c>
      <c r="AN75" s="11">
        <f>IF('KWh (Cumulative) LI'!AN75=0,0,((('KWh (Monthly) ENTRY LI'!AN75*0.5)+'KWh (Cumulative) LI'!AM75-'Rebasing adj LI'!AN65)*AN117)*AN$19*AN$127)</f>
        <v>0</v>
      </c>
      <c r="AO75" s="11">
        <f>IF('KWh (Cumulative) LI'!AO75=0,0,((('KWh (Monthly) ENTRY LI'!AO75*0.5)+'KWh (Cumulative) LI'!AN75-'Rebasing adj LI'!AO65)*AO117)*AO$19*AO$127)</f>
        <v>0</v>
      </c>
      <c r="AP75" s="11">
        <f>IF('KWh (Cumulative) LI'!AP75=0,0,((('KWh (Monthly) ENTRY LI'!AP75*0.5)+'KWh (Cumulative) LI'!AO75-'Rebasing adj LI'!AP65)*AP117)*AP$19*AP$127)</f>
        <v>0</v>
      </c>
      <c r="AQ75" s="11">
        <f>IF('KWh (Cumulative) LI'!AQ75=0,0,((('KWh (Monthly) ENTRY LI'!AQ75*0.5)+'KWh (Cumulative) LI'!AP75-'Rebasing adj LI'!AQ65)*AQ117)*AQ$19*AQ$127)</f>
        <v>0</v>
      </c>
      <c r="AR75" s="11">
        <f>IF('KWh (Cumulative) LI'!AR75=0,0,((('KWh (Monthly) ENTRY LI'!AR75*0.5)+'KWh (Cumulative) LI'!AQ75-'Rebasing adj LI'!AR65)*AR117)*AR$19*AR$127)</f>
        <v>0</v>
      </c>
      <c r="AS75" s="11">
        <f>IF('KWh (Cumulative) LI'!AS75=0,0,((('KWh (Monthly) ENTRY LI'!AS75*0.5)+'KWh (Cumulative) LI'!AR75-'Rebasing adj LI'!AS65)*AS117)*AS$19*AS$127)</f>
        <v>0</v>
      </c>
      <c r="AT75" s="11">
        <f>IF('KWh (Cumulative) LI'!AT75=0,0,((('KWh (Monthly) ENTRY LI'!AT75*0.5)+'KWh (Cumulative) LI'!AS75-'Rebasing adj LI'!AT65)*AT117)*AT$19*AT$127)</f>
        <v>0</v>
      </c>
      <c r="AU75" s="11">
        <f>IF('KWh (Cumulative) LI'!AU75=0,0,((('KWh (Monthly) ENTRY LI'!AU75*0.5)+'KWh (Cumulative) LI'!AT75-'Rebasing adj LI'!AU65)*AU117)*AU$19*AU$127)</f>
        <v>0</v>
      </c>
      <c r="AV75" s="11">
        <f>IF('KWh (Cumulative) LI'!AV75=0,0,((('KWh (Monthly) ENTRY LI'!AV75*0.5)+'KWh (Cumulative) LI'!AU75-'Rebasing adj LI'!AV65)*AV117)*AV$19*AV$127)</f>
        <v>0</v>
      </c>
      <c r="AW75" s="11">
        <f>IF('KWh (Cumulative) LI'!AW75=0,0,((('KWh (Monthly) ENTRY LI'!AW75*0.5)+'KWh (Cumulative) LI'!AV75-'Rebasing adj LI'!AW65)*AW117)*AW$19*AW$127)</f>
        <v>0</v>
      </c>
      <c r="AX75" s="11">
        <f>IF('KWh (Cumulative) LI'!AX75=0,0,((('KWh (Monthly) ENTRY LI'!AX75*0.5)+'KWh (Cumulative) LI'!AW75-'Rebasing adj LI'!AX65)*AX117)*AX$19*AX$127)</f>
        <v>0</v>
      </c>
      <c r="AY75" s="11">
        <f>IF('KWh (Cumulative) LI'!AY75=0,0,((('KWh (Monthly) ENTRY LI'!AY75*0.5)+'KWh (Cumulative) LI'!AX75-'Rebasing adj LI'!AY65)*AY117)*AY$19*AY$127)</f>
        <v>0</v>
      </c>
      <c r="AZ75" s="11">
        <f>IF('KWh (Cumulative) LI'!AZ75=0,0,((('KWh (Monthly) ENTRY LI'!AZ75*0.5)+'KWh (Cumulative) LI'!AY75-'Rebasing adj LI'!AZ65)*AZ117)*AZ$19*AZ$127)</f>
        <v>0</v>
      </c>
      <c r="BA75" s="11">
        <f>IF('KWh (Cumulative) LI'!BA75=0,0,((('KWh (Monthly) ENTRY LI'!BA75*0.5)+'KWh (Cumulative) LI'!AZ75-'Rebasing adj LI'!BA65)*BA117)*BA$19*BA$127)</f>
        <v>0</v>
      </c>
      <c r="BB75" s="11">
        <f>IF('KWh (Cumulative) LI'!BB75=0,0,((('KWh (Monthly) ENTRY LI'!BB75*0.5)+'KWh (Cumulative) LI'!BA75-'Rebasing adj LI'!BB65)*BB117)*BB$19*BB$127)</f>
        <v>0</v>
      </c>
      <c r="BC75" s="11">
        <f>IF('KWh (Cumulative) LI'!BC75=0,0,((('KWh (Monthly) ENTRY LI'!BC75*0.5)+'KWh (Cumulative) LI'!BB75-'Rebasing adj LI'!BC65)*BC117)*BC$19*BC$127)</f>
        <v>0</v>
      </c>
      <c r="BD75" s="11">
        <f>IF('KWh (Cumulative) LI'!BD75=0,0,((('KWh (Monthly) ENTRY LI'!BD75*0.5)+'KWh (Cumulative) LI'!BC75-'Rebasing adj LI'!BD65)*BD117)*BD$19*BD$127)</f>
        <v>0</v>
      </c>
      <c r="BE75" s="11">
        <f>IF('KWh (Cumulative) LI'!BE75=0,0,((('KWh (Monthly) ENTRY LI'!BE75*0.5)+'KWh (Cumulative) LI'!BD75-'Rebasing adj LI'!BE65)*BE117)*BE$19*BE$127)</f>
        <v>0</v>
      </c>
      <c r="BF75" s="11">
        <f>IF('KWh (Cumulative) LI'!BF75=0,0,((('KWh (Monthly) ENTRY LI'!BF75*0.5)+'KWh (Cumulative) LI'!BE75-'Rebasing adj LI'!BF65)*BF117)*BF$19*BF$127)</f>
        <v>0</v>
      </c>
      <c r="BG75" s="11">
        <f>IF('KWh (Cumulative) LI'!BG75=0,0,((('KWh (Monthly) ENTRY LI'!BG75*0.5)+'KWh (Cumulative) LI'!BF75-'Rebasing adj LI'!BG65)*BG117)*BG$19*BG$127)</f>
        <v>0</v>
      </c>
      <c r="BH75" s="11">
        <f>IF('KWh (Cumulative) LI'!BH75=0,0,((('KWh (Monthly) ENTRY LI'!BH75*0.5)+'KWh (Cumulative) LI'!BG75-'Rebasing adj LI'!BH65)*BH117)*BH$19*BH$127)</f>
        <v>0</v>
      </c>
      <c r="BI75" s="11">
        <f>IF('KWh (Cumulative) LI'!BI75=0,0,((('KWh (Monthly) ENTRY LI'!BI75*0.5)+'KWh (Cumulative) LI'!BH75-'Rebasing adj LI'!BI65)*BI117)*BI$19*BI$127)</f>
        <v>0</v>
      </c>
      <c r="BJ75" s="11">
        <f>IF('KWh (Cumulative) LI'!BJ75=0,0,((('KWh (Monthly) ENTRY LI'!BJ75*0.5)+'KWh (Cumulative) LI'!BI75-'Rebasing adj LI'!BJ65)*BJ117)*BJ$19*BJ$127)</f>
        <v>0</v>
      </c>
      <c r="BK75" s="11">
        <f>IF('KWh (Cumulative) LI'!BK75=0,0,((('KWh (Monthly) ENTRY LI'!BK75*0.5)+'KWh (Cumulative) LI'!BJ75-'Rebasing adj LI'!BK65)*BK117)*BK$19*BK$127)</f>
        <v>0</v>
      </c>
      <c r="BL75" s="11">
        <f>IF('KWh (Cumulative) LI'!BL75=0,0,((('KWh (Monthly) ENTRY LI'!BL75*0.5)+'KWh (Cumulative) LI'!BK75-'Rebasing adj LI'!BL65)*BL117)*BL$19*BL$127)</f>
        <v>0</v>
      </c>
      <c r="BM75" s="11">
        <f>IF('KWh (Cumulative) LI'!BM75=0,0,((('KWh (Monthly) ENTRY LI'!BM75*0.5)+'KWh (Cumulative) LI'!BL75-'Rebasing adj LI'!BM65)*BM117)*BM$19*BM$127)</f>
        <v>0</v>
      </c>
      <c r="BN75" s="11">
        <f>IF('KWh (Cumulative) LI'!BN75=0,0,((('KWh (Monthly) ENTRY LI'!BN75*0.5)+'KWh (Cumulative) LI'!BM75-'Rebasing adj LI'!BN65)*BN117)*BN$19*BN$127)</f>
        <v>0</v>
      </c>
      <c r="BO75" s="11">
        <f>IF('KWh (Cumulative) LI'!BO75=0,0,((('KWh (Monthly) ENTRY LI'!BO75*0.5)+'KWh (Cumulative) LI'!BN75-'Rebasing adj LI'!BO65)*BO117)*BO$19*BO$127)</f>
        <v>0</v>
      </c>
      <c r="BP75" s="11">
        <f>IF('KWh (Cumulative) LI'!BP75=0,0,((('KWh (Monthly) ENTRY LI'!BP75*0.5)+'KWh (Cumulative) LI'!BO75-'Rebasing adj LI'!BP65)*BP117)*BP$19*BP$127)</f>
        <v>0</v>
      </c>
      <c r="BQ75" s="11">
        <f>IF('KWh (Cumulative) LI'!BQ75=0,0,((('KWh (Monthly) ENTRY LI'!BQ75*0.5)+'KWh (Cumulative) LI'!BP75-'Rebasing adj LI'!BQ65)*BQ117)*BQ$19*BQ$127)</f>
        <v>0</v>
      </c>
      <c r="BR75" s="11">
        <f>IF('KWh (Cumulative) LI'!BR75=0,0,((('KWh (Monthly) ENTRY LI'!BR75*0.5)+'KWh (Cumulative) LI'!BQ75-'Rebasing adj LI'!BR65)*BR117)*BR$19*BR$127)</f>
        <v>0</v>
      </c>
      <c r="BS75" s="11">
        <f>IF('KWh (Cumulative) LI'!BS75=0,0,((('KWh (Monthly) ENTRY LI'!BS75*0.5)+'KWh (Cumulative) LI'!BR75-'Rebasing adj LI'!BS65)*BS117)*BS$19*BS$127)</f>
        <v>0</v>
      </c>
      <c r="BT75" s="11">
        <f>IF('KWh (Cumulative) LI'!BT75=0,0,((('KWh (Monthly) ENTRY LI'!BT75*0.5)+'KWh (Cumulative) LI'!BS75-'Rebasing adj LI'!BT65)*BT117)*BT$19*BT$127)</f>
        <v>0</v>
      </c>
      <c r="BU75" s="11">
        <f>IF('KWh (Cumulative) LI'!BU75=0,0,((('KWh (Monthly) ENTRY LI'!BU75*0.5)+'KWh (Cumulative) LI'!BT75-'Rebasing adj LI'!BU65)*BU117)*BU$19*BU$127)</f>
        <v>0</v>
      </c>
      <c r="BV75" s="11">
        <f>IF('KWh (Cumulative) LI'!BV75=0,0,((('KWh (Monthly) ENTRY LI'!BV75*0.5)+'KWh (Cumulative) LI'!BU75-'Rebasing adj LI'!BV65)*BV117)*BV$19*BV$127)</f>
        <v>0</v>
      </c>
      <c r="BW75" s="11">
        <f>IF('KWh (Cumulative) LI'!BW75=0,0,((('KWh (Monthly) ENTRY LI'!BW75*0.5)+'KWh (Cumulative) LI'!BV75-'Rebasing adj LI'!BW65)*BW117)*BW$19*BW$127)</f>
        <v>0</v>
      </c>
      <c r="BX75" s="11">
        <f>IF('KWh (Cumulative) LI'!BX75=0,0,((('KWh (Monthly) ENTRY LI'!BX75*0.5)+'KWh (Cumulative) LI'!BW75-'Rebasing adj LI'!BX65)*BX117)*BX$19*BX$127)</f>
        <v>0</v>
      </c>
      <c r="BY75" s="11">
        <f>IF('KWh (Cumulative) LI'!BY75=0,0,((('KWh (Monthly) ENTRY LI'!BY75*0.5)+'KWh (Cumulative) LI'!BX75-'Rebasing adj LI'!BY65)*BY117)*BY$19*BY$127)</f>
        <v>0</v>
      </c>
      <c r="BZ75" s="11">
        <f>IF('KWh (Cumulative) LI'!BZ75=0,0,((('KWh (Monthly) ENTRY LI'!BZ75*0.5)+'KWh (Cumulative) LI'!BY75-'Rebasing adj LI'!BZ65)*BZ117)*BZ$19*BZ$127)</f>
        <v>0</v>
      </c>
      <c r="CA75" s="11">
        <f>IF('KWh (Cumulative) LI'!CA75=0,0,((('KWh (Monthly) ENTRY LI'!CA75*0.5)+'KWh (Cumulative) LI'!BZ75-'Rebasing adj LI'!CA65)*CA117)*CA$19*CA$127)</f>
        <v>0</v>
      </c>
      <c r="CB75" s="11">
        <f>IF('KWh (Cumulative) LI'!CB75=0,0,((('KWh (Monthly) ENTRY LI'!CB75*0.5)+'KWh (Cumulative) LI'!CA75-'Rebasing adj LI'!CB65)*CB117)*CB$19*CB$127)</f>
        <v>0</v>
      </c>
      <c r="CC75" s="11">
        <f>IF('KWh (Cumulative) LI'!CC75=0,0,((('KWh (Monthly) ENTRY LI'!CC75*0.5)+'KWh (Cumulative) LI'!CB75-'Rebasing adj LI'!CC65)*CC117)*CC$19*CC$127)</f>
        <v>0</v>
      </c>
      <c r="CD75" s="11">
        <f>IF('KWh (Cumulative) LI'!CD75=0,0,((('KWh (Monthly) ENTRY LI'!CD75*0.5)+'KWh (Cumulative) LI'!CC75-'Rebasing adj LI'!CD65)*CD117)*CD$19*CD$127)</f>
        <v>0</v>
      </c>
      <c r="CE75" s="11">
        <f>IF('KWh (Cumulative) LI'!CE75=0,0,((('KWh (Monthly) ENTRY LI'!CE75*0.5)+'KWh (Cumulative) LI'!CD75-'Rebasing adj LI'!CE65)*CE117)*CE$19*CE$127)</f>
        <v>0</v>
      </c>
      <c r="CF75" s="11">
        <f>IF('KWh (Cumulative) LI'!CF75=0,0,((('KWh (Monthly) ENTRY LI'!CF75*0.5)+'KWh (Cumulative) LI'!CE75-'Rebasing adj LI'!CF65)*CF117)*CF$19*CF$127)</f>
        <v>0</v>
      </c>
      <c r="CG75" s="11">
        <f>IF('KWh (Cumulative) LI'!CG75=0,0,((('KWh (Monthly) ENTRY LI'!CG75*0.5)+'KWh (Cumulative) LI'!CF75-'Rebasing adj LI'!CG65)*CG117)*CG$19*CG$127)</f>
        <v>0</v>
      </c>
      <c r="CH75" s="11">
        <f>IF('KWh (Cumulative) LI'!CH75=0,0,((('KWh (Monthly) ENTRY LI'!CH75*0.5)+'KWh (Cumulative) LI'!CG75-'Rebasing adj LI'!CH65)*CH117)*CH$19*CH$127)</f>
        <v>0</v>
      </c>
      <c r="CI75" s="11">
        <f>IF('KWh (Cumulative) LI'!CI75=0,0,((('KWh (Monthly) ENTRY LI'!CI75*0.5)+'KWh (Cumulative) LI'!CH75-'Rebasing adj LI'!CI65)*CI117)*CI$19*CI$127)</f>
        <v>0</v>
      </c>
      <c r="CJ75" s="11">
        <f>IF('KWh (Cumulative) LI'!CJ75=0,0,((('KWh (Monthly) ENTRY LI'!CJ75*0.5)+'KWh (Cumulative) LI'!CI75-'Rebasing adj LI'!CJ65)*CJ117)*CJ$19*CJ$127)</f>
        <v>0</v>
      </c>
    </row>
    <row r="76" spans="1:88" x14ac:dyDescent="0.25">
      <c r="A76" s="242"/>
      <c r="B76" s="37" t="s">
        <v>7</v>
      </c>
      <c r="C76" s="11">
        <f>IF('KWh (Cumulative) LI'!C76=0,0,((('KWh (Monthly) ENTRY LI'!C76*0.5)-'Rebasing adj LI'!C66)*C118)*C$19*C$127)</f>
        <v>0</v>
      </c>
      <c r="D76" s="11">
        <f>IF('KWh (Cumulative) LI'!D76=0,0,((('KWh (Monthly) ENTRY LI'!D76*0.5)+'KWh (Cumulative) LI'!C76-'Rebasing adj LI'!D66)*D118)*D$19*D$127)</f>
        <v>0</v>
      </c>
      <c r="E76" s="11">
        <f>IF('KWh (Cumulative) LI'!E76=0,0,((('KWh (Monthly) ENTRY LI'!E76*0.5)+'KWh (Cumulative) LI'!D76-'Rebasing adj LI'!E66)*E118)*E$19*E$127)</f>
        <v>0</v>
      </c>
      <c r="F76" s="11">
        <f>IF('KWh (Cumulative) LI'!F76=0,0,((('KWh (Monthly) ENTRY LI'!F76*0.5)+'KWh (Cumulative) LI'!E76-'Rebasing adj LI'!F66)*F118)*F$19*F$127)</f>
        <v>0</v>
      </c>
      <c r="G76" s="11">
        <f>IF('KWh (Cumulative) LI'!G76=0,0,((('KWh (Monthly) ENTRY LI'!G76*0.5)+'KWh (Cumulative) LI'!F76-'Rebasing adj LI'!G66)*G118)*G$19*G$127)</f>
        <v>0</v>
      </c>
      <c r="H76" s="11">
        <f>IF('KWh (Cumulative) LI'!H76=0,0,((('KWh (Monthly) ENTRY LI'!H76*0.5)+'KWh (Cumulative) LI'!G76-'Rebasing adj LI'!H66)*H118)*H$19*H$127)</f>
        <v>0</v>
      </c>
      <c r="I76" s="11">
        <f>IF('KWh (Cumulative) LI'!I76=0,0,((('KWh (Monthly) ENTRY LI'!I76*0.5)+'KWh (Cumulative) LI'!H76-'Rebasing adj LI'!I66)*I118)*I$19*I$127)</f>
        <v>0</v>
      </c>
      <c r="J76" s="11">
        <f>IF('KWh (Cumulative) LI'!J76=0,0,((('KWh (Monthly) ENTRY LI'!J76*0.5)+'KWh (Cumulative) LI'!I76-'Rebasing adj LI'!J66)*J118)*J$19*J$127)</f>
        <v>0</v>
      </c>
      <c r="K76" s="11">
        <f>IF('KWh (Cumulative) LI'!K76=0,0,((('KWh (Monthly) ENTRY LI'!K76*0.5)+'KWh (Cumulative) LI'!J76-'Rebasing adj LI'!K66)*K118)*K$19*K$127)</f>
        <v>0</v>
      </c>
      <c r="L76" s="11">
        <f>IF('KWh (Cumulative) LI'!L76=0,0,((('KWh (Monthly) ENTRY LI'!L76*0.5)+'KWh (Cumulative) LI'!K76-'Rebasing adj LI'!L66)*L118)*L$19*L$127)</f>
        <v>0</v>
      </c>
      <c r="M76" s="11">
        <f>IF('KWh (Cumulative) LI'!M76=0,0,((('KWh (Monthly) ENTRY LI'!M76*0.5)+'KWh (Cumulative) LI'!L76-'Rebasing adj LI'!M66)*M118)*M$19*M$127)</f>
        <v>0</v>
      </c>
      <c r="N76" s="11">
        <f>IF('KWh (Cumulative) LI'!N76=0,0,((('KWh (Monthly) ENTRY LI'!N76*0.5)+'KWh (Cumulative) LI'!M76-'Rebasing adj LI'!N66)*N118)*N$19*N$127)</f>
        <v>0</v>
      </c>
      <c r="O76" s="11">
        <f>IF('KWh (Cumulative) LI'!O76=0,0,((('KWh (Monthly) ENTRY LI'!O76*0.5)+'KWh (Cumulative) LI'!N76-'Rebasing adj LI'!O66)*O118)*O$19*O$127)</f>
        <v>0</v>
      </c>
      <c r="P76" s="11">
        <f>IF('KWh (Cumulative) LI'!P76=0,0,((('KWh (Monthly) ENTRY LI'!P76*0.5)+'KWh (Cumulative) LI'!O76-'Rebasing adj LI'!P66)*P118)*P$19*P$127)</f>
        <v>0</v>
      </c>
      <c r="Q76" s="11">
        <f>IF('KWh (Cumulative) LI'!Q76=0,0,((('KWh (Monthly) ENTRY LI'!Q76*0.5)+'KWh (Cumulative) LI'!P76-'Rebasing adj LI'!Q66)*Q118)*Q$19*Q$127)</f>
        <v>0</v>
      </c>
      <c r="R76" s="11">
        <f>IF('KWh (Cumulative) LI'!R76=0,0,((('KWh (Monthly) ENTRY LI'!R76*0.5)+'KWh (Cumulative) LI'!Q76-'Rebasing adj LI'!R66)*R118)*R$19*R$127)</f>
        <v>0</v>
      </c>
      <c r="S76" s="11">
        <f>IF('KWh (Cumulative) LI'!S76=0,0,((('KWh (Monthly) ENTRY LI'!S76*0.5)+'KWh (Cumulative) LI'!R76-'Rebasing adj LI'!S66)*S118)*S$19*S$127)</f>
        <v>0</v>
      </c>
      <c r="T76" s="11">
        <f>IF('KWh (Cumulative) LI'!T76=0,0,((('KWh (Monthly) ENTRY LI'!T76*0.5)+'KWh (Cumulative) LI'!S76-'Rebasing adj LI'!T66)*T118)*T$19*T$127)</f>
        <v>0</v>
      </c>
      <c r="U76" s="11">
        <f>IF('KWh (Cumulative) LI'!U76=0,0,((('KWh (Monthly) ENTRY LI'!U76*0.5)+'KWh (Cumulative) LI'!T76-'Rebasing adj LI'!U66)*U118)*U$19*U$127)</f>
        <v>0</v>
      </c>
      <c r="V76" s="11">
        <f>IF('KWh (Cumulative) LI'!V76=0,0,((('KWh (Monthly) ENTRY LI'!V76*0.5)+'KWh (Cumulative) LI'!U76-'Rebasing adj LI'!V66)*V118)*V$19*V$127)</f>
        <v>0</v>
      </c>
      <c r="W76" s="11">
        <f>IF('KWh (Cumulative) LI'!W76=0,0,((('KWh (Monthly) ENTRY LI'!W76*0.5)+'KWh (Cumulative) LI'!V76-'Rebasing adj LI'!W66)*W118)*W$19*W$127)</f>
        <v>0</v>
      </c>
      <c r="X76" s="11">
        <f>IF('KWh (Cumulative) LI'!X76=0,0,((('KWh (Monthly) ENTRY LI'!X76*0.5)+'KWh (Cumulative) LI'!W76-'Rebasing adj LI'!X66)*X118)*X$19*X$127)</f>
        <v>0</v>
      </c>
      <c r="Y76" s="11">
        <f>IF('KWh (Cumulative) LI'!Y76=0,0,((('KWh (Monthly) ENTRY LI'!Y76*0.5)+'KWh (Cumulative) LI'!X76-'Rebasing adj LI'!Y66)*Y118)*Y$19*Y$127)</f>
        <v>0</v>
      </c>
      <c r="Z76" s="11">
        <f>IF('KWh (Cumulative) LI'!Z76=0,0,((('KWh (Monthly) ENTRY LI'!Z76*0.5)+'KWh (Cumulative) LI'!Y76-'Rebasing adj LI'!Z66)*Z118)*Z$19*Z$127)</f>
        <v>0</v>
      </c>
      <c r="AA76" s="11">
        <f>IF('KWh (Cumulative) LI'!AA76=0,0,((('KWh (Monthly) ENTRY LI'!AA76*0.5)+'KWh (Cumulative) LI'!Z76-'Rebasing adj LI'!AA66)*AA118)*AA$19*AA$127)</f>
        <v>0</v>
      </c>
      <c r="AB76" s="11">
        <f>IF('KWh (Cumulative) LI'!AB76=0,0,((('KWh (Monthly) ENTRY LI'!AB76*0.5)+'KWh (Cumulative) LI'!AA76-'Rebasing adj LI'!AB66)*AB118)*AB$19*AB$127)</f>
        <v>32.917963124096786</v>
      </c>
      <c r="AC76" s="11">
        <f>IF('KWh (Cumulative) LI'!AC76=0,0,((('KWh (Monthly) ENTRY LI'!AC76*0.5)+'KWh (Cumulative) LI'!AB76-'Rebasing adj LI'!AC66)*AC118)*AC$19*AC$127)</f>
        <v>73.135975893547723</v>
      </c>
      <c r="AD76" s="11">
        <f>IF('KWh (Cumulative) LI'!AD76=0,0,((('KWh (Monthly) ENTRY LI'!AD76*0.5)+'KWh (Cumulative) LI'!AC76-'Rebasing adj LI'!AD66)*AD118)*AD$19*AD$127)</f>
        <v>70.339731952088172</v>
      </c>
      <c r="AE76" s="11">
        <f>IF('KWh (Cumulative) LI'!AE76=0,0,((('KWh (Monthly) ENTRY LI'!AE76*0.5)+'KWh (Cumulative) LI'!AD76-'Rebasing adj LI'!AE66)*AE118)*AE$19*AE$127)</f>
        <v>77.403156964510842</v>
      </c>
      <c r="AF76" s="11">
        <f>IF('KWh (Cumulative) LI'!AF76=0,0,((('KWh (Monthly) ENTRY LI'!AF76*0.5)+'KWh (Cumulative) LI'!AE76-'Rebasing adj LI'!AF66)*AF118)*AF$19*AF$127)</f>
        <v>149.30894135603003</v>
      </c>
      <c r="AG76" s="11">
        <f>IF('KWh (Cumulative) LI'!AG76=0,0,((('KWh (Monthly) ENTRY LI'!AG76*0.5)+'KWh (Cumulative) LI'!AF76-'Rebasing adj LI'!AG66)*AG118)*AG$19*AG$127)</f>
        <v>153.71921351924954</v>
      </c>
      <c r="AH76" s="11">
        <f>IF('KWh (Cumulative) LI'!AH76=0,0,((('KWh (Monthly) ENTRY LI'!AH76*0.5)+'KWh (Cumulative) LI'!AG76-'Rebasing adj LI'!AH66)*AH118)*AH$19*AH$127)</f>
        <v>147.27859296331454</v>
      </c>
      <c r="AI76" s="11">
        <f>IF('KWh (Cumulative) LI'!AI76=0,0,((('KWh (Monthly) ENTRY LI'!AI76*0.5)+'KWh (Cumulative) LI'!AH76-'Rebasing adj LI'!AI66)*AI118)*AI$19*AI$127)</f>
        <v>139.36253211549939</v>
      </c>
      <c r="AJ76" s="11">
        <f>IF('KWh (Cumulative) LI'!AJ76=0,0,((('KWh (Monthly) ENTRY LI'!AJ76*0.5)+'KWh (Cumulative) LI'!AI76-'Rebasing adj LI'!AJ66)*AJ118)*AJ$19*AJ$127)</f>
        <v>67.514936699415429</v>
      </c>
      <c r="AK76" s="11">
        <f>IF('KWh (Cumulative) LI'!AK76=0,0,((('KWh (Monthly) ENTRY LI'!AK76*0.5)+'KWh (Cumulative) LI'!AJ76-'Rebasing adj LI'!AK66)*AK118)*AK$19*AK$127)</f>
        <v>65.027432105134153</v>
      </c>
      <c r="AL76" s="11">
        <f>IF('KWh (Cumulative) LI'!AL76=0,0,((('KWh (Monthly) ENTRY LI'!AL76*0.5)+'KWh (Cumulative) LI'!AK76-'Rebasing adj LI'!AL66)*AL118)*AL$19*AL$127)</f>
        <v>65.1736088146436</v>
      </c>
      <c r="AM76" s="11">
        <f>IF('KWh (Cumulative) LI'!AM76=0,0,((('KWh (Monthly) ENTRY LI'!AM76*0.5)+'KWh (Cumulative) LI'!AL76-'Rebasing adj LI'!AM66)*AM118)*AM$19*AM$127)</f>
        <v>63.780903571335529</v>
      </c>
      <c r="AN76" s="11">
        <f>IF('KWh (Cumulative) LI'!AN76=0,0,((('KWh (Monthly) ENTRY LI'!AN76*0.5)+'KWh (Cumulative) LI'!AM76-'Rebasing adj LI'!AN66)*AN118)*AN$19*AN$127)</f>
        <v>59.240415993458477</v>
      </c>
      <c r="AO76" s="11">
        <f>IF('KWh (Cumulative) LI'!AO76=0,0,((('KWh (Monthly) ENTRY LI'!AO76*0.5)+'KWh (Cumulative) LI'!AN76-'Rebasing adj LI'!AO66)*AO118)*AO$19*AO$127)</f>
        <v>65.917963371013627</v>
      </c>
      <c r="AP76" s="11">
        <f>IF('KWh (Cumulative) LI'!AP76=0,0,((('KWh (Monthly) ENTRY LI'!AP76*0.5)+'KWh (Cumulative) LI'!AO76-'Rebasing adj LI'!AP66)*AP118)*AP$19*AP$127)</f>
        <v>63.343682884252026</v>
      </c>
      <c r="AQ76" s="11">
        <f>IF('KWh (Cumulative) LI'!AQ76=0,0,((('KWh (Monthly) ENTRY LI'!AQ76*0.5)+'KWh (Cumulative) LI'!AP76-'Rebasing adj LI'!AQ66)*AQ118)*AQ$19*AQ$127)</f>
        <v>70.030384904893168</v>
      </c>
      <c r="AR76" s="11">
        <f>IF('KWh (Cumulative) LI'!AR76=0,0,((('KWh (Monthly) ENTRY LI'!AR76*0.5)+'KWh (Cumulative) LI'!AQ76-'Rebasing adj LI'!AR66)*AR118)*AR$19*AR$127)</f>
        <v>142.00874259919698</v>
      </c>
      <c r="AS76" s="11">
        <f>IF('KWh (Cumulative) LI'!AS76=0,0,((('KWh (Monthly) ENTRY LI'!AS76*0.5)+'KWh (Cumulative) LI'!AR76-'Rebasing adj LI'!AS66)*AS118)*AS$19*AS$127)</f>
        <v>146.14517611873524</v>
      </c>
      <c r="AT76" s="11">
        <f>IF('KWh (Cumulative) LI'!AT76=0,0,((('KWh (Monthly) ENTRY LI'!AT76*0.5)+'KWh (Cumulative) LI'!AS76-'Rebasing adj LI'!AT66)*AT118)*AT$19*AT$127)</f>
        <v>147.27859296331454</v>
      </c>
      <c r="AU76" s="11">
        <f>IF('KWh (Cumulative) LI'!AU76=0,0,((('KWh (Monthly) ENTRY LI'!AU76*0.5)+'KWh (Cumulative) LI'!AT76-'Rebasing adj LI'!AU66)*AU118)*AU$19*AU$127)</f>
        <v>139.36253211549939</v>
      </c>
      <c r="AV76" s="11">
        <f>IF('KWh (Cumulative) LI'!AV76=0,0,((('KWh (Monthly) ENTRY LI'!AV76*0.5)+'KWh (Cumulative) LI'!AU76-'Rebasing adj LI'!AV66)*AV118)*AV$19*AV$127)</f>
        <v>67.514936699415429</v>
      </c>
      <c r="AW76" s="11">
        <f>IF('KWh (Cumulative) LI'!AW76=0,0,((('KWh (Monthly) ENTRY LI'!AW76*0.5)+'KWh (Cumulative) LI'!AV76-'Rebasing adj LI'!AW66)*AW118)*AW$19*AW$127)</f>
        <v>65.027432105134153</v>
      </c>
      <c r="AX76" s="11">
        <f>IF('KWh (Cumulative) LI'!AX76=0,0,((('KWh (Monthly) ENTRY LI'!AX76*0.5)+'KWh (Cumulative) LI'!AW76-'Rebasing adj LI'!AX66)*AX118)*AX$19*AX$127)</f>
        <v>65.1736088146436</v>
      </c>
      <c r="AY76" s="11">
        <f>IF('KWh (Cumulative) LI'!AY76=0,0,((('KWh (Monthly) ENTRY LI'!AY76*0.5)+'KWh (Cumulative) LI'!AX76-'Rebasing adj LI'!AY66)*AY118)*AY$19*AY$127)</f>
        <v>63.780903571335529</v>
      </c>
      <c r="AZ76" s="11">
        <f>IF('KWh (Cumulative) LI'!AZ76=0,0,((('KWh (Monthly) ENTRY LI'!AZ76*0.5)+'KWh (Cumulative) LI'!AY76-'Rebasing adj LI'!AZ66)*AZ118)*AZ$19*AZ$127)</f>
        <v>59.240415993458477</v>
      </c>
      <c r="BA76" s="11">
        <f>IF('KWh (Cumulative) LI'!BA76=0,0,((('KWh (Monthly) ENTRY LI'!BA76*0.5)+'KWh (Cumulative) LI'!AZ76-'Rebasing adj LI'!BA66)*BA118)*BA$19*BA$127)</f>
        <v>65.917963371013627</v>
      </c>
      <c r="BB76" s="11">
        <f>IF('KWh (Cumulative) LI'!BB76=0,0,((('KWh (Monthly) ENTRY LI'!BB76*0.5)+'KWh (Cumulative) LI'!BA76-'Rebasing adj LI'!BB66)*BB118)*BB$19*BB$127)</f>
        <v>0</v>
      </c>
      <c r="BC76" s="11">
        <f>IF('KWh (Cumulative) LI'!BC76=0,0,((('KWh (Monthly) ENTRY LI'!BC76*0.5)+'KWh (Cumulative) LI'!BB76-'Rebasing adj LI'!BC66)*BC118)*BC$19*BC$127)</f>
        <v>0</v>
      </c>
      <c r="BD76" s="11">
        <f>IF('KWh (Cumulative) LI'!BD76=0,0,((('KWh (Monthly) ENTRY LI'!BD76*0.5)+'KWh (Cumulative) LI'!BC76-'Rebasing adj LI'!BD66)*BD118)*BD$19*BD$127)</f>
        <v>0</v>
      </c>
      <c r="BE76" s="11">
        <f>IF('KWh (Cumulative) LI'!BE76=0,0,((('KWh (Monthly) ENTRY LI'!BE76*0.5)+'KWh (Cumulative) LI'!BD76-'Rebasing adj LI'!BE66)*BE118)*BE$19*BE$127)</f>
        <v>0</v>
      </c>
      <c r="BF76" s="11">
        <f>IF('KWh (Cumulative) LI'!BF76=0,0,((('KWh (Monthly) ENTRY LI'!BF76*0.5)+'KWh (Cumulative) LI'!BE76-'Rebasing adj LI'!BF66)*BF118)*BF$19*BF$127)</f>
        <v>0</v>
      </c>
      <c r="BG76" s="11">
        <f>IF('KWh (Cumulative) LI'!BG76=0,0,((('KWh (Monthly) ENTRY LI'!BG76*0.5)+'KWh (Cumulative) LI'!BF76-'Rebasing adj LI'!BG66)*BG118)*BG$19*BG$127)</f>
        <v>0</v>
      </c>
      <c r="BH76" s="11">
        <f>IF('KWh (Cumulative) LI'!BH76=0,0,((('KWh (Monthly) ENTRY LI'!BH76*0.5)+'KWh (Cumulative) LI'!BG76-'Rebasing adj LI'!BH66)*BH118)*BH$19*BH$127)</f>
        <v>0</v>
      </c>
      <c r="BI76" s="11">
        <f>IF('KWh (Cumulative) LI'!BI76=0,0,((('KWh (Monthly) ENTRY LI'!BI76*0.5)+'KWh (Cumulative) LI'!BH76-'Rebasing adj LI'!BI66)*BI118)*BI$19*BI$127)</f>
        <v>0</v>
      </c>
      <c r="BJ76" s="11">
        <f>IF('KWh (Cumulative) LI'!BJ76=0,0,((('KWh (Monthly) ENTRY LI'!BJ76*0.5)+'KWh (Cumulative) LI'!BI76-'Rebasing adj LI'!BJ66)*BJ118)*BJ$19*BJ$127)</f>
        <v>0</v>
      </c>
      <c r="BK76" s="11">
        <f>IF('KWh (Cumulative) LI'!BK76=0,0,((('KWh (Monthly) ENTRY LI'!BK76*0.5)+'KWh (Cumulative) LI'!BJ76-'Rebasing adj LI'!BK66)*BK118)*BK$19*BK$127)</f>
        <v>0</v>
      </c>
      <c r="BL76" s="11">
        <f>IF('KWh (Cumulative) LI'!BL76=0,0,((('KWh (Monthly) ENTRY LI'!BL76*0.5)+'KWh (Cumulative) LI'!BK76-'Rebasing adj LI'!BL66)*BL118)*BL$19*BL$127)</f>
        <v>0</v>
      </c>
      <c r="BM76" s="11">
        <f>IF('KWh (Cumulative) LI'!BM76=0,0,((('KWh (Monthly) ENTRY LI'!BM76*0.5)+'KWh (Cumulative) LI'!BL76-'Rebasing adj LI'!BM66)*BM118)*BM$19*BM$127)</f>
        <v>0</v>
      </c>
      <c r="BN76" s="11">
        <f>IF('KWh (Cumulative) LI'!BN76=0,0,((('KWh (Monthly) ENTRY LI'!BN76*0.5)+'KWh (Cumulative) LI'!BM76-'Rebasing adj LI'!BN66)*BN118)*BN$19*BN$127)</f>
        <v>0</v>
      </c>
      <c r="BO76" s="11">
        <f>IF('KWh (Cumulative) LI'!BO76=0,0,((('KWh (Monthly) ENTRY LI'!BO76*0.5)+'KWh (Cumulative) LI'!BN76-'Rebasing adj LI'!BO66)*BO118)*BO$19*BO$127)</f>
        <v>0</v>
      </c>
      <c r="BP76" s="11">
        <f>IF('KWh (Cumulative) LI'!BP76=0,0,((('KWh (Monthly) ENTRY LI'!BP76*0.5)+'KWh (Cumulative) LI'!BO76-'Rebasing adj LI'!BP66)*BP118)*BP$19*BP$127)</f>
        <v>0</v>
      </c>
      <c r="BQ76" s="11">
        <f>IF('KWh (Cumulative) LI'!BQ76=0,0,((('KWh (Monthly) ENTRY LI'!BQ76*0.5)+'KWh (Cumulative) LI'!BP76-'Rebasing adj LI'!BQ66)*BQ118)*BQ$19*BQ$127)</f>
        <v>0</v>
      </c>
      <c r="BR76" s="11">
        <f>IF('KWh (Cumulative) LI'!BR76=0,0,((('KWh (Monthly) ENTRY LI'!BR76*0.5)+'KWh (Cumulative) LI'!BQ76-'Rebasing adj LI'!BR66)*BR118)*BR$19*BR$127)</f>
        <v>0</v>
      </c>
      <c r="BS76" s="11">
        <f>IF('KWh (Cumulative) LI'!BS76=0,0,((('KWh (Monthly) ENTRY LI'!BS76*0.5)+'KWh (Cumulative) LI'!BR76-'Rebasing adj LI'!BS66)*BS118)*BS$19*BS$127)</f>
        <v>0</v>
      </c>
      <c r="BT76" s="11">
        <f>IF('KWh (Cumulative) LI'!BT76=0,0,((('KWh (Monthly) ENTRY LI'!BT76*0.5)+'KWh (Cumulative) LI'!BS76-'Rebasing adj LI'!BT66)*BT118)*BT$19*BT$127)</f>
        <v>0</v>
      </c>
      <c r="BU76" s="11">
        <f>IF('KWh (Cumulative) LI'!BU76=0,0,((('KWh (Monthly) ENTRY LI'!BU76*0.5)+'KWh (Cumulative) LI'!BT76-'Rebasing adj LI'!BU66)*BU118)*BU$19*BU$127)</f>
        <v>0</v>
      </c>
      <c r="BV76" s="11">
        <f>IF('KWh (Cumulative) LI'!BV76=0,0,((('KWh (Monthly) ENTRY LI'!BV76*0.5)+'KWh (Cumulative) LI'!BU76-'Rebasing adj LI'!BV66)*BV118)*BV$19*BV$127)</f>
        <v>0</v>
      </c>
      <c r="BW76" s="11">
        <f>IF('KWh (Cumulative) LI'!BW76=0,0,((('KWh (Monthly) ENTRY LI'!BW76*0.5)+'KWh (Cumulative) LI'!BV76-'Rebasing adj LI'!BW66)*BW118)*BW$19*BW$127)</f>
        <v>0</v>
      </c>
      <c r="BX76" s="11">
        <f>IF('KWh (Cumulative) LI'!BX76=0,0,((('KWh (Monthly) ENTRY LI'!BX76*0.5)+'KWh (Cumulative) LI'!BW76-'Rebasing adj LI'!BX66)*BX118)*BX$19*BX$127)</f>
        <v>0</v>
      </c>
      <c r="BY76" s="11">
        <f>IF('KWh (Cumulative) LI'!BY76=0,0,((('KWh (Monthly) ENTRY LI'!BY76*0.5)+'KWh (Cumulative) LI'!BX76-'Rebasing adj LI'!BY66)*BY118)*BY$19*BY$127)</f>
        <v>0</v>
      </c>
      <c r="BZ76" s="11">
        <f>IF('KWh (Cumulative) LI'!BZ76=0,0,((('KWh (Monthly) ENTRY LI'!BZ76*0.5)+'KWh (Cumulative) LI'!BY76-'Rebasing adj LI'!BZ66)*BZ118)*BZ$19*BZ$127)</f>
        <v>0</v>
      </c>
      <c r="CA76" s="11">
        <f>IF('KWh (Cumulative) LI'!CA76=0,0,((('KWh (Monthly) ENTRY LI'!CA76*0.5)+'KWh (Cumulative) LI'!BZ76-'Rebasing adj LI'!CA66)*CA118)*CA$19*CA$127)</f>
        <v>0</v>
      </c>
      <c r="CB76" s="11">
        <f>IF('KWh (Cumulative) LI'!CB76=0,0,((('KWh (Monthly) ENTRY LI'!CB76*0.5)+'KWh (Cumulative) LI'!CA76-'Rebasing adj LI'!CB66)*CB118)*CB$19*CB$127)</f>
        <v>0</v>
      </c>
      <c r="CC76" s="11">
        <f>IF('KWh (Cumulative) LI'!CC76=0,0,((('KWh (Monthly) ENTRY LI'!CC76*0.5)+'KWh (Cumulative) LI'!CB76-'Rebasing adj LI'!CC66)*CC118)*CC$19*CC$127)</f>
        <v>0</v>
      </c>
      <c r="CD76" s="11">
        <f>IF('KWh (Cumulative) LI'!CD76=0,0,((('KWh (Monthly) ENTRY LI'!CD76*0.5)+'KWh (Cumulative) LI'!CC76-'Rebasing adj LI'!CD66)*CD118)*CD$19*CD$127)</f>
        <v>0</v>
      </c>
      <c r="CE76" s="11">
        <f>IF('KWh (Cumulative) LI'!CE76=0,0,((('KWh (Monthly) ENTRY LI'!CE76*0.5)+'KWh (Cumulative) LI'!CD76-'Rebasing adj LI'!CE66)*CE118)*CE$19*CE$127)</f>
        <v>0</v>
      </c>
      <c r="CF76" s="11">
        <f>IF('KWh (Cumulative) LI'!CF76=0,0,((('KWh (Monthly) ENTRY LI'!CF76*0.5)+'KWh (Cumulative) LI'!CE76-'Rebasing adj LI'!CF66)*CF118)*CF$19*CF$127)</f>
        <v>0</v>
      </c>
      <c r="CG76" s="11">
        <f>IF('KWh (Cumulative) LI'!CG76=0,0,((('KWh (Monthly) ENTRY LI'!CG76*0.5)+'KWh (Cumulative) LI'!CF76-'Rebasing adj LI'!CG66)*CG118)*CG$19*CG$127)</f>
        <v>0</v>
      </c>
      <c r="CH76" s="11">
        <f>IF('KWh (Cumulative) LI'!CH76=0,0,((('KWh (Monthly) ENTRY LI'!CH76*0.5)+'KWh (Cumulative) LI'!CG76-'Rebasing adj LI'!CH66)*CH118)*CH$19*CH$127)</f>
        <v>0</v>
      </c>
      <c r="CI76" s="11">
        <f>IF('KWh (Cumulative) LI'!CI76=0,0,((('KWh (Monthly) ENTRY LI'!CI76*0.5)+'KWh (Cumulative) LI'!CH76-'Rebasing adj LI'!CI66)*CI118)*CI$19*CI$127)</f>
        <v>0</v>
      </c>
      <c r="CJ76" s="11">
        <f>IF('KWh (Cumulative) LI'!CJ76=0,0,((('KWh (Monthly) ENTRY LI'!CJ76*0.5)+'KWh (Cumulative) LI'!CI76-'Rebasing adj LI'!CJ66)*CJ118)*CJ$19*CJ$127)</f>
        <v>0</v>
      </c>
    </row>
    <row r="77" spans="1:88" ht="15.75" thickBot="1" x14ac:dyDescent="0.3">
      <c r="A77" s="243"/>
      <c r="B77" s="37" t="s">
        <v>8</v>
      </c>
      <c r="C77" s="11">
        <f>IF('KWh (Cumulative) LI'!C77=0,0,((('KWh (Monthly) ENTRY LI'!C77*0.5)-'Rebasing adj LI'!C67)*C119)*C$19*C$127)</f>
        <v>0</v>
      </c>
      <c r="D77" s="11">
        <f>IF('KWh (Cumulative) LI'!D77=0,0,((('KWh (Monthly) ENTRY LI'!D77*0.5)+'KWh (Cumulative) LI'!C77-'Rebasing adj LI'!D67)*D119)*D$19*D$127)</f>
        <v>0</v>
      </c>
      <c r="E77" s="11">
        <f>IF('KWh (Cumulative) LI'!E77=0,0,((('KWh (Monthly) ENTRY LI'!E77*0.5)+'KWh (Cumulative) LI'!D77-'Rebasing adj LI'!E67)*E119)*E$19*E$127)</f>
        <v>0</v>
      </c>
      <c r="F77" s="11">
        <f>IF('KWh (Cumulative) LI'!F77=0,0,((('KWh (Monthly) ENTRY LI'!F77*0.5)+'KWh (Cumulative) LI'!E77-'Rebasing adj LI'!F67)*F119)*F$19*F$127)</f>
        <v>0</v>
      </c>
      <c r="G77" s="11">
        <f>IF('KWh (Cumulative) LI'!G77=0,0,((('KWh (Monthly) ENTRY LI'!G77*0.5)+'KWh (Cumulative) LI'!F77-'Rebasing adj LI'!G67)*G119)*G$19*G$127)</f>
        <v>0</v>
      </c>
      <c r="H77" s="11">
        <f>IF('KWh (Cumulative) LI'!H77=0,0,((('KWh (Monthly) ENTRY LI'!H77*0.5)+'KWh (Cumulative) LI'!G77-'Rebasing adj LI'!H67)*H119)*H$19*H$127)</f>
        <v>0</v>
      </c>
      <c r="I77" s="11">
        <f>IF('KWh (Cumulative) LI'!I77=0,0,((('KWh (Monthly) ENTRY LI'!I77*0.5)+'KWh (Cumulative) LI'!H77-'Rebasing adj LI'!I67)*I119)*I$19*I$127)</f>
        <v>0</v>
      </c>
      <c r="J77" s="11">
        <f>IF('KWh (Cumulative) LI'!J77=0,0,((('KWh (Monthly) ENTRY LI'!J77*0.5)+'KWh (Cumulative) LI'!I77-'Rebasing adj LI'!J67)*J119)*J$19*J$127)</f>
        <v>0</v>
      </c>
      <c r="K77" s="11">
        <f>IF('KWh (Cumulative) LI'!K77=0,0,((('KWh (Monthly) ENTRY LI'!K77*0.5)+'KWh (Cumulative) LI'!J77-'Rebasing adj LI'!K67)*K119)*K$19*K$127)</f>
        <v>0</v>
      </c>
      <c r="L77" s="11">
        <f>IF('KWh (Cumulative) LI'!L77=0,0,((('KWh (Monthly) ENTRY LI'!L77*0.5)+'KWh (Cumulative) LI'!K77-'Rebasing adj LI'!L67)*L119)*L$19*L$127)</f>
        <v>0</v>
      </c>
      <c r="M77" s="11">
        <f>IF('KWh (Cumulative) LI'!M77=0,0,((('KWh (Monthly) ENTRY LI'!M77*0.5)+'KWh (Cumulative) LI'!L77-'Rebasing adj LI'!M67)*M119)*M$19*M$127)</f>
        <v>0</v>
      </c>
      <c r="N77" s="11">
        <f>IF('KWh (Cumulative) LI'!N77=0,0,((('KWh (Monthly) ENTRY LI'!N77*0.5)+'KWh (Cumulative) LI'!M77-'Rebasing adj LI'!N67)*N119)*N$19*N$127)</f>
        <v>0</v>
      </c>
      <c r="O77" s="11">
        <f>IF('KWh (Cumulative) LI'!O77=0,0,((('KWh (Monthly) ENTRY LI'!O77*0.5)+'KWh (Cumulative) LI'!N77-'Rebasing adj LI'!O67)*O119)*O$19*O$127)</f>
        <v>0</v>
      </c>
      <c r="P77" s="11">
        <f>IF('KWh (Cumulative) LI'!P77=0,0,((('KWh (Monthly) ENTRY LI'!P77*0.5)+'KWh (Cumulative) LI'!O77-'Rebasing adj LI'!P67)*P119)*P$19*P$127)</f>
        <v>0</v>
      </c>
      <c r="Q77" s="11">
        <f>IF('KWh (Cumulative) LI'!Q77=0,0,((('KWh (Monthly) ENTRY LI'!Q77*0.5)+'KWh (Cumulative) LI'!P77-'Rebasing adj LI'!Q67)*Q119)*Q$19*Q$127)</f>
        <v>0</v>
      </c>
      <c r="R77" s="11">
        <f>IF('KWh (Cumulative) LI'!R77=0,0,((('KWh (Monthly) ENTRY LI'!R77*0.5)+'KWh (Cumulative) LI'!Q77-'Rebasing adj LI'!R67)*R119)*R$19*R$127)</f>
        <v>0</v>
      </c>
      <c r="S77" s="11">
        <f>IF('KWh (Cumulative) LI'!S77=0,0,((('KWh (Monthly) ENTRY LI'!S77*0.5)+'KWh (Cumulative) LI'!R77-'Rebasing adj LI'!S67)*S119)*S$19*S$127)</f>
        <v>0</v>
      </c>
      <c r="T77" s="11">
        <f>IF('KWh (Cumulative) LI'!T77=0,0,((('KWh (Monthly) ENTRY LI'!T77*0.5)+'KWh (Cumulative) LI'!S77-'Rebasing adj LI'!T67)*T119)*T$19*T$127)</f>
        <v>0</v>
      </c>
      <c r="U77" s="11">
        <f>IF('KWh (Cumulative) LI'!U77=0,0,((('KWh (Monthly) ENTRY LI'!U77*0.5)+'KWh (Cumulative) LI'!T77-'Rebasing adj LI'!U67)*U119)*U$19*U$127)</f>
        <v>0</v>
      </c>
      <c r="V77" s="11">
        <f>IF('KWh (Cumulative) LI'!V77=0,0,((('KWh (Monthly) ENTRY LI'!V77*0.5)+'KWh (Cumulative) LI'!U77-'Rebasing adj LI'!V67)*V119)*V$19*V$127)</f>
        <v>0</v>
      </c>
      <c r="W77" s="11">
        <f>IF('KWh (Cumulative) LI'!W77=0,0,((('KWh (Monthly) ENTRY LI'!W77*0.5)+'KWh (Cumulative) LI'!V77-'Rebasing adj LI'!W67)*W119)*W$19*W$127)</f>
        <v>0</v>
      </c>
      <c r="X77" s="11">
        <f>IF('KWh (Cumulative) LI'!X77=0,0,((('KWh (Monthly) ENTRY LI'!X77*0.5)+'KWh (Cumulative) LI'!W77-'Rebasing adj LI'!X67)*X119)*X$19*X$127)</f>
        <v>0</v>
      </c>
      <c r="Y77" s="11">
        <f>IF('KWh (Cumulative) LI'!Y77=0,0,((('KWh (Monthly) ENTRY LI'!Y77*0.5)+'KWh (Cumulative) LI'!X77-'Rebasing adj LI'!Y67)*Y119)*Y$19*Y$127)</f>
        <v>0</v>
      </c>
      <c r="Z77" s="11">
        <f>IF('KWh (Cumulative) LI'!Z77=0,0,((('KWh (Monthly) ENTRY LI'!Z77*0.5)+'KWh (Cumulative) LI'!Y77-'Rebasing adj LI'!Z67)*Z119)*Z$19*Z$127)</f>
        <v>0</v>
      </c>
      <c r="AA77" s="11">
        <f>IF('KWh (Cumulative) LI'!AA77=0,0,((('KWh (Monthly) ENTRY LI'!AA77*0.5)+'KWh (Cumulative) LI'!Z77-'Rebasing adj LI'!AA67)*AA119)*AA$19*AA$127)</f>
        <v>0</v>
      </c>
      <c r="AB77" s="11">
        <f>IF('KWh (Cumulative) LI'!AB77=0,0,((('KWh (Monthly) ENTRY LI'!AB77*0.5)+'KWh (Cumulative) LI'!AA77-'Rebasing adj LI'!AB67)*AB119)*AB$19*AB$127)</f>
        <v>0</v>
      </c>
      <c r="AC77" s="11">
        <f>IF('KWh (Cumulative) LI'!AC77=0,0,((('KWh (Monthly) ENTRY LI'!AC77*0.5)+'KWh (Cumulative) LI'!AB77-'Rebasing adj LI'!AC67)*AC119)*AC$19*AC$127)</f>
        <v>0</v>
      </c>
      <c r="AD77" s="11">
        <f>IF('KWh (Cumulative) LI'!AD77=0,0,((('KWh (Monthly) ENTRY LI'!AD77*0.5)+'KWh (Cumulative) LI'!AC77-'Rebasing adj LI'!AD67)*AD119)*AD$19*AD$127)</f>
        <v>0</v>
      </c>
      <c r="AE77" s="11">
        <f>IF('KWh (Cumulative) LI'!AE77=0,0,((('KWh (Monthly) ENTRY LI'!AE77*0.5)+'KWh (Cumulative) LI'!AD77-'Rebasing adj LI'!AE67)*AE119)*AE$19*AE$127)</f>
        <v>0</v>
      </c>
      <c r="AF77" s="11">
        <f>IF('KWh (Cumulative) LI'!AF77=0,0,((('KWh (Monthly) ENTRY LI'!AF77*0.5)+'KWh (Cumulative) LI'!AE77-'Rebasing adj LI'!AF67)*AF119)*AF$19*AF$127)</f>
        <v>0</v>
      </c>
      <c r="AG77" s="11">
        <f>IF('KWh (Cumulative) LI'!AG77=0,0,((('KWh (Monthly) ENTRY LI'!AG77*0.5)+'KWh (Cumulative) LI'!AF77-'Rebasing adj LI'!AG67)*AG119)*AG$19*AG$127)</f>
        <v>0</v>
      </c>
      <c r="AH77" s="11">
        <f>IF('KWh (Cumulative) LI'!AH77=0,0,((('KWh (Monthly) ENTRY LI'!AH77*0.5)+'KWh (Cumulative) LI'!AG77-'Rebasing adj LI'!AH67)*AH119)*AH$19*AH$127)</f>
        <v>0</v>
      </c>
      <c r="AI77" s="11">
        <f>IF('KWh (Cumulative) LI'!AI77=0,0,((('KWh (Monthly) ENTRY LI'!AI77*0.5)+'KWh (Cumulative) LI'!AH77-'Rebasing adj LI'!AI67)*AI119)*AI$19*AI$127)</f>
        <v>0</v>
      </c>
      <c r="AJ77" s="11">
        <f>IF('KWh (Cumulative) LI'!AJ77=0,0,((('KWh (Monthly) ENTRY LI'!AJ77*0.5)+'KWh (Cumulative) LI'!AI77-'Rebasing adj LI'!AJ67)*AJ119)*AJ$19*AJ$127)</f>
        <v>0</v>
      </c>
      <c r="AK77" s="11">
        <f>IF('KWh (Cumulative) LI'!AK77=0,0,((('KWh (Monthly) ENTRY LI'!AK77*0.5)+'KWh (Cumulative) LI'!AJ77-'Rebasing adj LI'!AK67)*AK119)*AK$19*AK$127)</f>
        <v>0</v>
      </c>
      <c r="AL77" s="11">
        <f>IF('KWh (Cumulative) LI'!AL77=0,0,((('KWh (Monthly) ENTRY LI'!AL77*0.5)+'KWh (Cumulative) LI'!AK77-'Rebasing adj LI'!AL67)*AL119)*AL$19*AL$127)</f>
        <v>0</v>
      </c>
      <c r="AM77" s="11">
        <f>IF('KWh (Cumulative) LI'!AM77=0,0,((('KWh (Monthly) ENTRY LI'!AM77*0.5)+'KWh (Cumulative) LI'!AL77-'Rebasing adj LI'!AM67)*AM119)*AM$19*AM$127)</f>
        <v>0</v>
      </c>
      <c r="AN77" s="11">
        <f>IF('KWh (Cumulative) LI'!AN77=0,0,((('KWh (Monthly) ENTRY LI'!AN77*0.5)+'KWh (Cumulative) LI'!AM77-'Rebasing adj LI'!AN67)*AN119)*AN$19*AN$127)</f>
        <v>0</v>
      </c>
      <c r="AO77" s="11">
        <f>IF('KWh (Cumulative) LI'!AO77=0,0,((('KWh (Monthly) ENTRY LI'!AO77*0.5)+'KWh (Cumulative) LI'!AN77-'Rebasing adj LI'!AO67)*AO119)*AO$19*AO$127)</f>
        <v>0</v>
      </c>
      <c r="AP77" s="11">
        <f>IF('KWh (Cumulative) LI'!AP77=0,0,((('KWh (Monthly) ENTRY LI'!AP77*0.5)+'KWh (Cumulative) LI'!AO77-'Rebasing adj LI'!AP67)*AP119)*AP$19*AP$127)</f>
        <v>0</v>
      </c>
      <c r="AQ77" s="11">
        <f>IF('KWh (Cumulative) LI'!AQ77=0,0,((('KWh (Monthly) ENTRY LI'!AQ77*0.5)+'KWh (Cumulative) LI'!AP77-'Rebasing adj LI'!AQ67)*AQ119)*AQ$19*AQ$127)</f>
        <v>0</v>
      </c>
      <c r="AR77" s="11">
        <f>IF('KWh (Cumulative) LI'!AR77=0,0,((('KWh (Monthly) ENTRY LI'!AR77*0.5)+'KWh (Cumulative) LI'!AQ77-'Rebasing adj LI'!AR67)*AR119)*AR$19*AR$127)</f>
        <v>0</v>
      </c>
      <c r="AS77" s="11">
        <f>IF('KWh (Cumulative) LI'!AS77=0,0,((('KWh (Monthly) ENTRY LI'!AS77*0.5)+'KWh (Cumulative) LI'!AR77-'Rebasing adj LI'!AS67)*AS119)*AS$19*AS$127)</f>
        <v>0</v>
      </c>
      <c r="AT77" s="11">
        <f>IF('KWh (Cumulative) LI'!AT77=0,0,((('KWh (Monthly) ENTRY LI'!AT77*0.5)+'KWh (Cumulative) LI'!AS77-'Rebasing adj LI'!AT67)*AT119)*AT$19*AT$127)</f>
        <v>0</v>
      </c>
      <c r="AU77" s="11">
        <f>IF('KWh (Cumulative) LI'!AU77=0,0,((('KWh (Monthly) ENTRY LI'!AU77*0.5)+'KWh (Cumulative) LI'!AT77-'Rebasing adj LI'!AU67)*AU119)*AU$19*AU$127)</f>
        <v>0</v>
      </c>
      <c r="AV77" s="11">
        <f>IF('KWh (Cumulative) LI'!AV77=0,0,((('KWh (Monthly) ENTRY LI'!AV77*0.5)+'KWh (Cumulative) LI'!AU77-'Rebasing adj LI'!AV67)*AV119)*AV$19*AV$127)</f>
        <v>0</v>
      </c>
      <c r="AW77" s="11">
        <f>IF('KWh (Cumulative) LI'!AW77=0,0,((('KWh (Monthly) ENTRY LI'!AW77*0.5)+'KWh (Cumulative) LI'!AV77-'Rebasing adj LI'!AW67)*AW119)*AW$19*AW$127)</f>
        <v>0</v>
      </c>
      <c r="AX77" s="11">
        <f>IF('KWh (Cumulative) LI'!AX77=0,0,((('KWh (Monthly) ENTRY LI'!AX77*0.5)+'KWh (Cumulative) LI'!AW77-'Rebasing adj LI'!AX67)*AX119)*AX$19*AX$127)</f>
        <v>0</v>
      </c>
      <c r="AY77" s="11">
        <f>IF('KWh (Cumulative) LI'!AY77=0,0,((('KWh (Monthly) ENTRY LI'!AY77*0.5)+'KWh (Cumulative) LI'!AX77-'Rebasing adj LI'!AY67)*AY119)*AY$19*AY$127)</f>
        <v>0</v>
      </c>
      <c r="AZ77" s="11">
        <f>IF('KWh (Cumulative) LI'!AZ77=0,0,((('KWh (Monthly) ENTRY LI'!AZ77*0.5)+'KWh (Cumulative) LI'!AY77-'Rebasing adj LI'!AZ67)*AZ119)*AZ$19*AZ$127)</f>
        <v>0</v>
      </c>
      <c r="BA77" s="11">
        <f>IF('KWh (Cumulative) LI'!BA77=0,0,((('KWh (Monthly) ENTRY LI'!BA77*0.5)+'KWh (Cumulative) LI'!AZ77-'Rebasing adj LI'!BA67)*BA119)*BA$19*BA$127)</f>
        <v>0</v>
      </c>
      <c r="BB77" s="11">
        <f>IF('KWh (Cumulative) LI'!BB77=0,0,((('KWh (Monthly) ENTRY LI'!BB77*0.5)+'KWh (Cumulative) LI'!BA77-'Rebasing adj LI'!BB67)*BB119)*BB$19*BB$127)</f>
        <v>0</v>
      </c>
      <c r="BC77" s="11">
        <f>IF('KWh (Cumulative) LI'!BC77=0,0,((('KWh (Monthly) ENTRY LI'!BC77*0.5)+'KWh (Cumulative) LI'!BB77-'Rebasing adj LI'!BC67)*BC119)*BC$19*BC$127)</f>
        <v>0</v>
      </c>
      <c r="BD77" s="11">
        <f>IF('KWh (Cumulative) LI'!BD77=0,0,((('KWh (Monthly) ENTRY LI'!BD77*0.5)+'KWh (Cumulative) LI'!BC77-'Rebasing adj LI'!BD67)*BD119)*BD$19*BD$127)</f>
        <v>0</v>
      </c>
      <c r="BE77" s="11">
        <f>IF('KWh (Cumulative) LI'!BE77=0,0,((('KWh (Monthly) ENTRY LI'!BE77*0.5)+'KWh (Cumulative) LI'!BD77-'Rebasing adj LI'!BE67)*BE119)*BE$19*BE$127)</f>
        <v>0</v>
      </c>
      <c r="BF77" s="11">
        <f>IF('KWh (Cumulative) LI'!BF77=0,0,((('KWh (Monthly) ENTRY LI'!BF77*0.5)+'KWh (Cumulative) LI'!BE77-'Rebasing adj LI'!BF67)*BF119)*BF$19*BF$127)</f>
        <v>0</v>
      </c>
      <c r="BG77" s="11">
        <f>IF('KWh (Cumulative) LI'!BG77=0,0,((('KWh (Monthly) ENTRY LI'!BG77*0.5)+'KWh (Cumulative) LI'!BF77-'Rebasing adj LI'!BG67)*BG119)*BG$19*BG$127)</f>
        <v>0</v>
      </c>
      <c r="BH77" s="11">
        <f>IF('KWh (Cumulative) LI'!BH77=0,0,((('KWh (Monthly) ENTRY LI'!BH77*0.5)+'KWh (Cumulative) LI'!BG77-'Rebasing adj LI'!BH67)*BH119)*BH$19*BH$127)</f>
        <v>0</v>
      </c>
      <c r="BI77" s="11">
        <f>IF('KWh (Cumulative) LI'!BI77=0,0,((('KWh (Monthly) ENTRY LI'!BI77*0.5)+'KWh (Cumulative) LI'!BH77-'Rebasing adj LI'!BI67)*BI119)*BI$19*BI$127)</f>
        <v>0</v>
      </c>
      <c r="BJ77" s="11">
        <f>IF('KWh (Cumulative) LI'!BJ77=0,0,((('KWh (Monthly) ENTRY LI'!BJ77*0.5)+'KWh (Cumulative) LI'!BI77-'Rebasing adj LI'!BJ67)*BJ119)*BJ$19*BJ$127)</f>
        <v>0</v>
      </c>
      <c r="BK77" s="11">
        <f>IF('KWh (Cumulative) LI'!BK77=0,0,((('KWh (Monthly) ENTRY LI'!BK77*0.5)+'KWh (Cumulative) LI'!BJ77-'Rebasing adj LI'!BK67)*BK119)*BK$19*BK$127)</f>
        <v>0</v>
      </c>
      <c r="BL77" s="11">
        <f>IF('KWh (Cumulative) LI'!BL77=0,0,((('KWh (Monthly) ENTRY LI'!BL77*0.5)+'KWh (Cumulative) LI'!BK77-'Rebasing adj LI'!BL67)*BL119)*BL$19*BL$127)</f>
        <v>0</v>
      </c>
      <c r="BM77" s="11">
        <f>IF('KWh (Cumulative) LI'!BM77=0,0,((('KWh (Monthly) ENTRY LI'!BM77*0.5)+'KWh (Cumulative) LI'!BL77-'Rebasing adj LI'!BM67)*BM119)*BM$19*BM$127)</f>
        <v>0</v>
      </c>
      <c r="BN77" s="11">
        <f>IF('KWh (Cumulative) LI'!BN77=0,0,((('KWh (Monthly) ENTRY LI'!BN77*0.5)+'KWh (Cumulative) LI'!BM77-'Rebasing adj LI'!BN67)*BN119)*BN$19*BN$127)</f>
        <v>0</v>
      </c>
      <c r="BO77" s="11">
        <f>IF('KWh (Cumulative) LI'!BO77=0,0,((('KWh (Monthly) ENTRY LI'!BO77*0.5)+'KWh (Cumulative) LI'!BN77-'Rebasing adj LI'!BO67)*BO119)*BO$19*BO$127)</f>
        <v>0</v>
      </c>
      <c r="BP77" s="11">
        <f>IF('KWh (Cumulative) LI'!BP77=0,0,((('KWh (Monthly) ENTRY LI'!BP77*0.5)+'KWh (Cumulative) LI'!BO77-'Rebasing adj LI'!BP67)*BP119)*BP$19*BP$127)</f>
        <v>0</v>
      </c>
      <c r="BQ77" s="11">
        <f>IF('KWh (Cumulative) LI'!BQ77=0,0,((('KWh (Monthly) ENTRY LI'!BQ77*0.5)+'KWh (Cumulative) LI'!BP77-'Rebasing adj LI'!BQ67)*BQ119)*BQ$19*BQ$127)</f>
        <v>0</v>
      </c>
      <c r="BR77" s="11">
        <f>IF('KWh (Cumulative) LI'!BR77=0,0,((('KWh (Monthly) ENTRY LI'!BR77*0.5)+'KWh (Cumulative) LI'!BQ77-'Rebasing adj LI'!BR67)*BR119)*BR$19*BR$127)</f>
        <v>0</v>
      </c>
      <c r="BS77" s="11">
        <f>IF('KWh (Cumulative) LI'!BS77=0,0,((('KWh (Monthly) ENTRY LI'!BS77*0.5)+'KWh (Cumulative) LI'!BR77-'Rebasing adj LI'!BS67)*BS119)*BS$19*BS$127)</f>
        <v>0</v>
      </c>
      <c r="BT77" s="11">
        <f>IF('KWh (Cumulative) LI'!BT77=0,0,((('KWh (Monthly) ENTRY LI'!BT77*0.5)+'KWh (Cumulative) LI'!BS77-'Rebasing adj LI'!BT67)*BT119)*BT$19*BT$127)</f>
        <v>0</v>
      </c>
      <c r="BU77" s="11">
        <f>IF('KWh (Cumulative) LI'!BU77=0,0,((('KWh (Monthly) ENTRY LI'!BU77*0.5)+'KWh (Cumulative) LI'!BT77-'Rebasing adj LI'!BU67)*BU119)*BU$19*BU$127)</f>
        <v>0</v>
      </c>
      <c r="BV77" s="11">
        <f>IF('KWh (Cumulative) LI'!BV77=0,0,((('KWh (Monthly) ENTRY LI'!BV77*0.5)+'KWh (Cumulative) LI'!BU77-'Rebasing adj LI'!BV67)*BV119)*BV$19*BV$127)</f>
        <v>0</v>
      </c>
      <c r="BW77" s="11">
        <f>IF('KWh (Cumulative) LI'!BW77=0,0,((('KWh (Monthly) ENTRY LI'!BW77*0.5)+'KWh (Cumulative) LI'!BV77-'Rebasing adj LI'!BW67)*BW119)*BW$19*BW$127)</f>
        <v>0</v>
      </c>
      <c r="BX77" s="11">
        <f>IF('KWh (Cumulative) LI'!BX77=0,0,((('KWh (Monthly) ENTRY LI'!BX77*0.5)+'KWh (Cumulative) LI'!BW77-'Rebasing adj LI'!BX67)*BX119)*BX$19*BX$127)</f>
        <v>0</v>
      </c>
      <c r="BY77" s="11">
        <f>IF('KWh (Cumulative) LI'!BY77=0,0,((('KWh (Monthly) ENTRY LI'!BY77*0.5)+'KWh (Cumulative) LI'!BX77-'Rebasing adj LI'!BY67)*BY119)*BY$19*BY$127)</f>
        <v>0</v>
      </c>
      <c r="BZ77" s="11">
        <f>IF('KWh (Cumulative) LI'!BZ77=0,0,((('KWh (Monthly) ENTRY LI'!BZ77*0.5)+'KWh (Cumulative) LI'!BY77-'Rebasing adj LI'!BZ67)*BZ119)*BZ$19*BZ$127)</f>
        <v>0</v>
      </c>
      <c r="CA77" s="11">
        <f>IF('KWh (Cumulative) LI'!CA77=0,0,((('KWh (Monthly) ENTRY LI'!CA77*0.5)+'KWh (Cumulative) LI'!BZ77-'Rebasing adj LI'!CA67)*CA119)*CA$19*CA$127)</f>
        <v>0</v>
      </c>
      <c r="CB77" s="11">
        <f>IF('KWh (Cumulative) LI'!CB77=0,0,((('KWh (Monthly) ENTRY LI'!CB77*0.5)+'KWh (Cumulative) LI'!CA77-'Rebasing adj LI'!CB67)*CB119)*CB$19*CB$127)</f>
        <v>0</v>
      </c>
      <c r="CC77" s="11">
        <f>IF('KWh (Cumulative) LI'!CC77=0,0,((('KWh (Monthly) ENTRY LI'!CC77*0.5)+'KWh (Cumulative) LI'!CB77-'Rebasing adj LI'!CC67)*CC119)*CC$19*CC$127)</f>
        <v>0</v>
      </c>
      <c r="CD77" s="11">
        <f>IF('KWh (Cumulative) LI'!CD77=0,0,((('KWh (Monthly) ENTRY LI'!CD77*0.5)+'KWh (Cumulative) LI'!CC77-'Rebasing adj LI'!CD67)*CD119)*CD$19*CD$127)</f>
        <v>0</v>
      </c>
      <c r="CE77" s="11">
        <f>IF('KWh (Cumulative) LI'!CE77=0,0,((('KWh (Monthly) ENTRY LI'!CE77*0.5)+'KWh (Cumulative) LI'!CD77-'Rebasing adj LI'!CE67)*CE119)*CE$19*CE$127)</f>
        <v>0</v>
      </c>
      <c r="CF77" s="11">
        <f>IF('KWh (Cumulative) LI'!CF77=0,0,((('KWh (Monthly) ENTRY LI'!CF77*0.5)+'KWh (Cumulative) LI'!CE77-'Rebasing adj LI'!CF67)*CF119)*CF$19*CF$127)</f>
        <v>0</v>
      </c>
      <c r="CG77" s="11">
        <f>IF('KWh (Cumulative) LI'!CG77=0,0,((('KWh (Monthly) ENTRY LI'!CG77*0.5)+'KWh (Cumulative) LI'!CF77-'Rebasing adj LI'!CG67)*CG119)*CG$19*CG$127)</f>
        <v>0</v>
      </c>
      <c r="CH77" s="11">
        <f>IF('KWh (Cumulative) LI'!CH77=0,0,((('KWh (Monthly) ENTRY LI'!CH77*0.5)+'KWh (Cumulative) LI'!CG77-'Rebasing adj LI'!CH67)*CH119)*CH$19*CH$127)</f>
        <v>0</v>
      </c>
      <c r="CI77" s="11">
        <f>IF('KWh (Cumulative) LI'!CI77=0,0,((('KWh (Monthly) ENTRY LI'!CI77*0.5)+'KWh (Cumulative) LI'!CH77-'Rebasing adj LI'!CI67)*CI119)*CI$19*CI$127)</f>
        <v>0</v>
      </c>
      <c r="CJ77" s="11">
        <f>IF('KWh (Cumulative) LI'!CJ77=0,0,((('KWh (Monthly) ENTRY LI'!CJ77*0.5)+'KWh (Cumulative) LI'!CI77-'Rebasing adj LI'!CJ67)*CJ119)*CJ$19*CJ$127)</f>
        <v>0</v>
      </c>
    </row>
    <row r="78" spans="1:88" ht="15.75" thickBot="1" x14ac:dyDescent="0.3">
      <c r="A78" s="46"/>
      <c r="B78" s="46"/>
      <c r="F78" s="4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</row>
    <row r="79" spans="1:88" s="6" customFormat="1" ht="15.75" x14ac:dyDescent="0.25">
      <c r="A79" s="19"/>
      <c r="B79" s="66" t="s">
        <v>34</v>
      </c>
      <c r="C79" s="16">
        <v>42370</v>
      </c>
      <c r="D79" s="16">
        <v>42401</v>
      </c>
      <c r="E79" s="14">
        <v>42430</v>
      </c>
      <c r="F79" s="41">
        <v>42461</v>
      </c>
      <c r="G79" s="47">
        <v>42491</v>
      </c>
      <c r="H79" s="14">
        <v>42522</v>
      </c>
      <c r="I79" s="14">
        <v>42552</v>
      </c>
      <c r="J79" s="14">
        <v>42583</v>
      </c>
      <c r="K79" s="14">
        <v>42614</v>
      </c>
      <c r="L79" s="14">
        <v>42644</v>
      </c>
      <c r="M79" s="14">
        <v>42675</v>
      </c>
      <c r="N79" s="14">
        <v>42705</v>
      </c>
      <c r="O79" s="14">
        <v>42736</v>
      </c>
      <c r="P79" s="14">
        <v>42767</v>
      </c>
      <c r="Q79" s="15">
        <v>42795</v>
      </c>
      <c r="R79" s="15">
        <v>42826</v>
      </c>
      <c r="S79" s="15">
        <v>42856</v>
      </c>
      <c r="T79" s="15">
        <v>42887</v>
      </c>
      <c r="U79" s="15">
        <v>42917</v>
      </c>
      <c r="V79" s="15">
        <v>42948</v>
      </c>
      <c r="W79" s="15">
        <v>42979</v>
      </c>
      <c r="X79" s="15">
        <v>43009</v>
      </c>
      <c r="Y79" s="15">
        <v>43040</v>
      </c>
      <c r="Z79" s="15">
        <v>43070</v>
      </c>
      <c r="AA79" s="15">
        <v>43101</v>
      </c>
      <c r="AB79" s="15">
        <v>43132</v>
      </c>
      <c r="AC79" s="16">
        <v>43160</v>
      </c>
      <c r="AD79" s="16">
        <v>43191</v>
      </c>
      <c r="AE79" s="16">
        <v>43221</v>
      </c>
      <c r="AF79" s="16">
        <v>43252</v>
      </c>
      <c r="AG79" s="16">
        <v>43282</v>
      </c>
      <c r="AH79" s="16">
        <v>43313</v>
      </c>
      <c r="AI79" s="16">
        <v>43344</v>
      </c>
      <c r="AJ79" s="16">
        <v>43374</v>
      </c>
      <c r="AK79" s="16">
        <v>43405</v>
      </c>
      <c r="AL79" s="16">
        <v>43435</v>
      </c>
      <c r="AM79" s="16">
        <v>43466</v>
      </c>
      <c r="AN79" s="16">
        <v>43497</v>
      </c>
      <c r="AO79" s="14">
        <v>43525</v>
      </c>
      <c r="AP79" s="14">
        <v>43556</v>
      </c>
      <c r="AQ79" s="14">
        <v>43586</v>
      </c>
      <c r="AR79" s="14">
        <v>43617</v>
      </c>
      <c r="AS79" s="14">
        <v>43647</v>
      </c>
      <c r="AT79" s="14">
        <v>43678</v>
      </c>
      <c r="AU79" s="14">
        <v>43709</v>
      </c>
      <c r="AV79" s="14">
        <v>43739</v>
      </c>
      <c r="AW79" s="14">
        <v>43770</v>
      </c>
      <c r="AX79" s="14">
        <v>43800</v>
      </c>
      <c r="AY79" s="14">
        <v>43831</v>
      </c>
      <c r="AZ79" s="14">
        <v>43862</v>
      </c>
      <c r="BA79" s="15">
        <v>43891</v>
      </c>
      <c r="BB79" s="15">
        <v>43922</v>
      </c>
      <c r="BC79" s="15">
        <v>43952</v>
      </c>
      <c r="BD79" s="15">
        <v>43983</v>
      </c>
      <c r="BE79" s="15">
        <v>44013</v>
      </c>
      <c r="BF79" s="15">
        <v>44044</v>
      </c>
      <c r="BG79" s="15">
        <v>44075</v>
      </c>
      <c r="BH79" s="15">
        <v>44105</v>
      </c>
      <c r="BI79" s="15">
        <v>44136</v>
      </c>
      <c r="BJ79" s="15">
        <v>44166</v>
      </c>
      <c r="BK79" s="15">
        <v>44197</v>
      </c>
      <c r="BL79" s="15">
        <v>44228</v>
      </c>
      <c r="BM79" s="16">
        <v>44256</v>
      </c>
      <c r="BN79" s="16">
        <v>44287</v>
      </c>
      <c r="BO79" s="16">
        <v>44317</v>
      </c>
      <c r="BP79" s="16">
        <v>44348</v>
      </c>
      <c r="BQ79" s="16">
        <v>44378</v>
      </c>
      <c r="BR79" s="16">
        <v>44409</v>
      </c>
      <c r="BS79" s="16">
        <v>44440</v>
      </c>
      <c r="BT79" s="16">
        <v>44470</v>
      </c>
      <c r="BU79" s="16">
        <v>44501</v>
      </c>
      <c r="BV79" s="16">
        <v>44531</v>
      </c>
      <c r="BW79" s="16">
        <v>44562</v>
      </c>
      <c r="BX79" s="16">
        <v>44593</v>
      </c>
      <c r="BY79" s="14">
        <v>44621</v>
      </c>
      <c r="BZ79" s="14">
        <v>44652</v>
      </c>
      <c r="CA79" s="14">
        <v>44682</v>
      </c>
      <c r="CB79" s="14">
        <v>44713</v>
      </c>
      <c r="CC79" s="14">
        <v>44743</v>
      </c>
      <c r="CD79" s="14">
        <v>44774</v>
      </c>
      <c r="CE79" s="14">
        <v>44805</v>
      </c>
      <c r="CF79" s="14">
        <v>44835</v>
      </c>
      <c r="CG79" s="14">
        <v>44866</v>
      </c>
      <c r="CH79" s="14">
        <v>44896</v>
      </c>
      <c r="CI79" s="14">
        <v>44927</v>
      </c>
      <c r="CJ79" s="14">
        <v>44958</v>
      </c>
    </row>
    <row r="80" spans="1:88" s="6" customFormat="1" ht="15" customHeight="1" x14ac:dyDescent="0.25">
      <c r="A80" s="241" t="s">
        <v>29</v>
      </c>
      <c r="B80" s="37" t="s">
        <v>9</v>
      </c>
      <c r="C80" s="11">
        <f>IF('KWh (Cumulative) LI'!C80=0,0,((('KWh (Monthly) ENTRY LI'!C80*0.5)-'Rebasing adj LI'!C70)*C107)*C$19*C$128)</f>
        <v>0</v>
      </c>
      <c r="D80" s="11">
        <f>IF('KWh (Cumulative) LI'!D80=0,0,((('KWh (Monthly) ENTRY LI'!D80*0.5)+'KWh (Cumulative) LI'!C80-'Rebasing adj LI'!D70)*D107)*D$19*D$128)</f>
        <v>0</v>
      </c>
      <c r="E80" s="11">
        <f>IF('KWh (Cumulative) LI'!E80=0,0,((('KWh (Monthly) ENTRY LI'!E80*0.5)+'KWh (Cumulative) LI'!D80-'Rebasing adj LI'!E70)*E107)*E$19*E$128)</f>
        <v>0</v>
      </c>
      <c r="F80" s="11">
        <f>IF('KWh (Cumulative) LI'!F80=0,0,((('KWh (Monthly) ENTRY LI'!F80*0.5)+'KWh (Cumulative) LI'!E80-'Rebasing adj LI'!F70)*F107)*F$19*F$128)</f>
        <v>0</v>
      </c>
      <c r="G80" s="11">
        <f>IF('KWh (Cumulative) LI'!G80=0,0,((('KWh (Monthly) ENTRY LI'!G80*0.5)+'KWh (Cumulative) LI'!F80-'Rebasing adj LI'!G70)*G107)*G$19*G$128)</f>
        <v>0</v>
      </c>
      <c r="H80" s="11">
        <f>IF('KWh (Cumulative) LI'!H80=0,0,((('KWh (Monthly) ENTRY LI'!H80*0.5)+'KWh (Cumulative) LI'!G80-'Rebasing adj LI'!H70)*H107)*H$19*H$128)</f>
        <v>0</v>
      </c>
      <c r="I80" s="11">
        <f>IF('KWh (Cumulative) LI'!I80=0,0,((('KWh (Monthly) ENTRY LI'!I80*0.5)+'KWh (Cumulative) LI'!H80-'Rebasing adj LI'!I70)*I107)*I$19*I$128)</f>
        <v>0</v>
      </c>
      <c r="J80" s="11">
        <f>IF('KWh (Cumulative) LI'!J80=0,0,((('KWh (Monthly) ENTRY LI'!J80*0.5)+'KWh (Cumulative) LI'!I80-'Rebasing adj LI'!J70)*J107)*J$19*J$128)</f>
        <v>0</v>
      </c>
      <c r="K80" s="11">
        <f>IF('KWh (Cumulative) LI'!K80=0,0,((('KWh (Monthly) ENTRY LI'!K80*0.5)+'KWh (Cumulative) LI'!J80-'Rebasing adj LI'!K70)*K107)*K$19*K$128)</f>
        <v>0</v>
      </c>
      <c r="L80" s="11">
        <f>IF('KWh (Cumulative) LI'!L80=0,0,((('KWh (Monthly) ENTRY LI'!L80*0.5)+'KWh (Cumulative) LI'!K80-'Rebasing adj LI'!L70)*L107)*L$19*L$128)</f>
        <v>0</v>
      </c>
      <c r="M80" s="11">
        <f>IF('KWh (Cumulative) LI'!M80=0,0,((('KWh (Monthly) ENTRY LI'!M80*0.5)+'KWh (Cumulative) LI'!L80-'Rebasing adj LI'!M70)*M107)*M$19*M$128)</f>
        <v>0</v>
      </c>
      <c r="N80" s="11">
        <f>IF('KWh (Cumulative) LI'!N80=0,0,((('KWh (Monthly) ENTRY LI'!N80*0.5)+'KWh (Cumulative) LI'!M80-'Rebasing adj LI'!N70)*N107)*N$19*N$128)</f>
        <v>0</v>
      </c>
      <c r="O80" s="11">
        <f>IF('KWh (Cumulative) LI'!O80=0,0,((('KWh (Monthly) ENTRY LI'!O80*0.5)+'KWh (Cumulative) LI'!N80-'Rebasing adj LI'!O70)*O107)*O$19*O$128)</f>
        <v>0</v>
      </c>
      <c r="P80" s="11">
        <f>IF('KWh (Cumulative) LI'!P80=0,0,((('KWh (Monthly) ENTRY LI'!P80*0.5)+'KWh (Cumulative) LI'!O80-'Rebasing adj LI'!P70)*P107)*P$19*P$128)</f>
        <v>0</v>
      </c>
      <c r="Q80" s="11">
        <f>IF('KWh (Cumulative) LI'!Q80=0,0,((('KWh (Monthly) ENTRY LI'!Q80*0.5)+'KWh (Cumulative) LI'!P80-'Rebasing adj LI'!Q70)*Q107)*Q$19*Q$128)</f>
        <v>0</v>
      </c>
      <c r="R80" s="11">
        <f>IF('KWh (Cumulative) LI'!R80=0,0,((('KWh (Monthly) ENTRY LI'!R80*0.5)+'KWh (Cumulative) LI'!Q80-'Rebasing adj LI'!R70)*R107)*R$19*R$128)</f>
        <v>0</v>
      </c>
      <c r="S80" s="11">
        <f>IF('KWh (Cumulative) LI'!S80=0,0,((('KWh (Monthly) ENTRY LI'!S80*0.5)+'KWh (Cumulative) LI'!R80-'Rebasing adj LI'!S70)*S107)*S$19*S$128)</f>
        <v>0</v>
      </c>
      <c r="T80" s="11">
        <f>IF('KWh (Cumulative) LI'!T80=0,0,((('KWh (Monthly) ENTRY LI'!T80*0.5)+'KWh (Cumulative) LI'!S80-'Rebasing adj LI'!T70)*T107)*T$19*T$128)</f>
        <v>0</v>
      </c>
      <c r="U80" s="11">
        <f>IF('KWh (Cumulative) LI'!U80=0,0,((('KWh (Monthly) ENTRY LI'!U80*0.5)+'KWh (Cumulative) LI'!T80-'Rebasing adj LI'!U70)*U107)*U$19*U$128)</f>
        <v>0</v>
      </c>
      <c r="V80" s="11">
        <f>IF('KWh (Cumulative) LI'!V80=0,0,((('KWh (Monthly) ENTRY LI'!V80*0.5)+'KWh (Cumulative) LI'!U80-'Rebasing adj LI'!V70)*V107)*V$19*V$128)</f>
        <v>0</v>
      </c>
      <c r="W80" s="11">
        <f>IF('KWh (Cumulative) LI'!W80=0,0,((('KWh (Monthly) ENTRY LI'!W80*0.5)+'KWh (Cumulative) LI'!V80-'Rebasing adj LI'!W70)*W107)*W$19*W$128)</f>
        <v>0</v>
      </c>
      <c r="X80" s="11">
        <f>IF('KWh (Cumulative) LI'!X80=0,0,((('KWh (Monthly) ENTRY LI'!X80*0.5)+'KWh (Cumulative) LI'!W80-'Rebasing adj LI'!X70)*X107)*X$19*X$128)</f>
        <v>0</v>
      </c>
      <c r="Y80" s="11">
        <f>IF('KWh (Cumulative) LI'!Y80=0,0,((('KWh (Monthly) ENTRY LI'!Y80*0.5)+'KWh (Cumulative) LI'!X80-'Rebasing adj LI'!Y70)*Y107)*Y$19*Y$128)</f>
        <v>0</v>
      </c>
      <c r="Z80" s="11">
        <f>IF('KWh (Cumulative) LI'!Z80=0,0,((('KWh (Monthly) ENTRY LI'!Z80*0.5)+'KWh (Cumulative) LI'!Y80-'Rebasing adj LI'!Z70)*Z107)*Z$19*Z$128)</f>
        <v>0</v>
      </c>
      <c r="AA80" s="11">
        <f>IF('KWh (Cumulative) LI'!AA80=0,0,((('KWh (Monthly) ENTRY LI'!AA80*0.5)+'KWh (Cumulative) LI'!Z80-'Rebasing adj LI'!AA70)*AA107)*AA$19*AA$128)</f>
        <v>0</v>
      </c>
      <c r="AB80" s="11">
        <f>IF('KWh (Cumulative) LI'!AB80=0,0,((('KWh (Monthly) ENTRY LI'!AB80*0.5)+'KWh (Cumulative) LI'!AA80-'Rebasing adj LI'!AB70)*AB107)*AB$19*AB$128)</f>
        <v>0</v>
      </c>
      <c r="AC80" s="11">
        <f>IF('KWh (Cumulative) LI'!AC80=0,0,((('KWh (Monthly) ENTRY LI'!AC80*0.5)+'KWh (Cumulative) LI'!AB80-'Rebasing adj LI'!AC70)*AC107)*AC$19*AC$128)</f>
        <v>0</v>
      </c>
      <c r="AD80" s="11">
        <f>IF('KWh (Cumulative) LI'!AD80=0,0,((('KWh (Monthly) ENTRY LI'!AD80*0.5)+'KWh (Cumulative) LI'!AC80-'Rebasing adj LI'!AD70)*AD107)*AD$19*AD$128)</f>
        <v>0</v>
      </c>
      <c r="AE80" s="11">
        <f>IF('KWh (Cumulative) LI'!AE80=0,0,((('KWh (Monthly) ENTRY LI'!AE80*0.5)+'KWh (Cumulative) LI'!AD80-'Rebasing adj LI'!AE70)*AE107)*AE$19*AE$128)</f>
        <v>0</v>
      </c>
      <c r="AF80" s="11">
        <f>IF('KWh (Cumulative) LI'!AF80=0,0,((('KWh (Monthly) ENTRY LI'!AF80*0.5)+'KWh (Cumulative) LI'!AE80-'Rebasing adj LI'!AF70)*AF107)*AF$19*AF$128)</f>
        <v>0</v>
      </c>
      <c r="AG80" s="11">
        <f>IF('KWh (Cumulative) LI'!AG80=0,0,((('KWh (Monthly) ENTRY LI'!AG80*0.5)+'KWh (Cumulative) LI'!AF80-'Rebasing adj LI'!AG70)*AG107)*AG$19*AG$128)</f>
        <v>0</v>
      </c>
      <c r="AH80" s="11">
        <f>IF('KWh (Cumulative) LI'!AH80=0,0,((('KWh (Monthly) ENTRY LI'!AH80*0.5)+'KWh (Cumulative) LI'!AG80-'Rebasing adj LI'!AH70)*AH107)*AH$19*AH$128)</f>
        <v>0</v>
      </c>
      <c r="AI80" s="11">
        <f>IF('KWh (Cumulative) LI'!AI80=0,0,((('KWh (Monthly) ENTRY LI'!AI80*0.5)+'KWh (Cumulative) LI'!AH80-'Rebasing adj LI'!AI70)*AI107)*AI$19*AI$128)</f>
        <v>0</v>
      </c>
      <c r="AJ80" s="11">
        <f>IF('KWh (Cumulative) LI'!AJ80=0,0,((('KWh (Monthly) ENTRY LI'!AJ80*0.5)+'KWh (Cumulative) LI'!AI80-'Rebasing adj LI'!AJ70)*AJ107)*AJ$19*AJ$128)</f>
        <v>0</v>
      </c>
      <c r="AK80" s="11">
        <f>IF('KWh (Cumulative) LI'!AK80=0,0,((('KWh (Monthly) ENTRY LI'!AK80*0.5)+'KWh (Cumulative) LI'!AJ80-'Rebasing adj LI'!AK70)*AK107)*AK$19*AK$128)</f>
        <v>0</v>
      </c>
      <c r="AL80" s="11">
        <f>IF('KWh (Cumulative) LI'!AL80=0,0,((('KWh (Monthly) ENTRY LI'!AL80*0.5)+'KWh (Cumulative) LI'!AK80-'Rebasing adj LI'!AL70)*AL107)*AL$19*AL$128)</f>
        <v>0</v>
      </c>
      <c r="AM80" s="11">
        <f>IF('KWh (Cumulative) LI'!AM80=0,0,((('KWh (Monthly) ENTRY LI'!AM80*0.5)+'KWh (Cumulative) LI'!AL80-'Rebasing adj LI'!AM70)*AM107)*AM$19*AM$128)</f>
        <v>0</v>
      </c>
      <c r="AN80" s="11">
        <f>IF('KWh (Cumulative) LI'!AN80=0,0,((('KWh (Monthly) ENTRY LI'!AN80*0.5)+'KWh (Cumulative) LI'!AM80-'Rebasing adj LI'!AN70)*AN107)*AN$19*AN$128)</f>
        <v>0</v>
      </c>
      <c r="AO80" s="11">
        <f>IF('KWh (Cumulative) LI'!AO80=0,0,((('KWh (Monthly) ENTRY LI'!AO80*0.5)+'KWh (Cumulative) LI'!AN80-'Rebasing adj LI'!AO70)*AO107)*AO$19*AO$128)</f>
        <v>0</v>
      </c>
      <c r="AP80" s="11">
        <f>IF('KWh (Cumulative) LI'!AP80=0,0,((('KWh (Monthly) ENTRY LI'!AP80*0.5)+'KWh (Cumulative) LI'!AO80-'Rebasing adj LI'!AP70)*AP107)*AP$19*AP$128)</f>
        <v>0</v>
      </c>
      <c r="AQ80" s="11">
        <f>IF('KWh (Cumulative) LI'!AQ80=0,0,((('KWh (Monthly) ENTRY LI'!AQ80*0.5)+'KWh (Cumulative) LI'!AP80-'Rebasing adj LI'!AQ70)*AQ107)*AQ$19*AQ$128)</f>
        <v>0</v>
      </c>
      <c r="AR80" s="11">
        <f>IF('KWh (Cumulative) LI'!AR80=0,0,((('KWh (Monthly) ENTRY LI'!AR80*0.5)+'KWh (Cumulative) LI'!AQ80-'Rebasing adj LI'!AR70)*AR107)*AR$19*AR$128)</f>
        <v>0</v>
      </c>
      <c r="AS80" s="11">
        <f>IF('KWh (Cumulative) LI'!AS80=0,0,((('KWh (Monthly) ENTRY LI'!AS80*0.5)+'KWh (Cumulative) LI'!AR80-'Rebasing adj LI'!AS70)*AS107)*AS$19*AS$128)</f>
        <v>0</v>
      </c>
      <c r="AT80" s="11">
        <f>IF('KWh (Cumulative) LI'!AT80=0,0,((('KWh (Monthly) ENTRY LI'!AT80*0.5)+'KWh (Cumulative) LI'!AS80-'Rebasing adj LI'!AT70)*AT107)*AT$19*AT$128)</f>
        <v>0</v>
      </c>
      <c r="AU80" s="11">
        <f>IF('KWh (Cumulative) LI'!AU80=0,0,((('KWh (Monthly) ENTRY LI'!AU80*0.5)+'KWh (Cumulative) LI'!AT80-'Rebasing adj LI'!AU70)*AU107)*AU$19*AU$128)</f>
        <v>0</v>
      </c>
      <c r="AV80" s="11">
        <f>IF('KWh (Cumulative) LI'!AV80=0,0,((('KWh (Monthly) ENTRY LI'!AV80*0.5)+'KWh (Cumulative) LI'!AU80-'Rebasing adj LI'!AV70)*AV107)*AV$19*AV$128)</f>
        <v>0</v>
      </c>
      <c r="AW80" s="11">
        <f>IF('KWh (Cumulative) LI'!AW80=0,0,((('KWh (Monthly) ENTRY LI'!AW80*0.5)+'KWh (Cumulative) LI'!AV80-'Rebasing adj LI'!AW70)*AW107)*AW$19*AW$128)</f>
        <v>0</v>
      </c>
      <c r="AX80" s="11">
        <f>IF('KWh (Cumulative) LI'!AX80=0,0,((('KWh (Monthly) ENTRY LI'!AX80*0.5)+'KWh (Cumulative) LI'!AW80-'Rebasing adj LI'!AX70)*AX107)*AX$19*AX$128)</f>
        <v>0</v>
      </c>
      <c r="AY80" s="11">
        <f>IF('KWh (Cumulative) LI'!AY80=0,0,((('KWh (Monthly) ENTRY LI'!AY80*0.5)+'KWh (Cumulative) LI'!AX80-'Rebasing adj LI'!AY70)*AY107)*AY$19*AY$128)</f>
        <v>0</v>
      </c>
      <c r="AZ80" s="11">
        <f>IF('KWh (Cumulative) LI'!AZ80=0,0,((('KWh (Monthly) ENTRY LI'!AZ80*0.5)+'KWh (Cumulative) LI'!AY80-'Rebasing adj LI'!AZ70)*AZ107)*AZ$19*AZ$128)</f>
        <v>0</v>
      </c>
      <c r="BA80" s="11">
        <f>IF('KWh (Cumulative) LI'!BA80=0,0,((('KWh (Monthly) ENTRY LI'!BA80*0.5)+'KWh (Cumulative) LI'!AZ80-'Rebasing adj LI'!BA70)*BA107)*BA$19*BA$128)</f>
        <v>0</v>
      </c>
      <c r="BB80" s="11">
        <f>IF('KWh (Cumulative) LI'!BB80=0,0,((('KWh (Monthly) ENTRY LI'!BB80*0.5)+'KWh (Cumulative) LI'!BA80-'Rebasing adj LI'!BB70)*BB107)*BB$19*BB$128)</f>
        <v>0</v>
      </c>
      <c r="BC80" s="11">
        <f>IF('KWh (Cumulative) LI'!BC80=0,0,((('KWh (Monthly) ENTRY LI'!BC80*0.5)+'KWh (Cumulative) LI'!BB80-'Rebasing adj LI'!BC70)*BC107)*BC$19*BC$128)</f>
        <v>0</v>
      </c>
      <c r="BD80" s="11">
        <f>IF('KWh (Cumulative) LI'!BD80=0,0,((('KWh (Monthly) ENTRY LI'!BD80*0.5)+'KWh (Cumulative) LI'!BC80-'Rebasing adj LI'!BD70)*BD107)*BD$19*BD$128)</f>
        <v>0</v>
      </c>
      <c r="BE80" s="11">
        <f>IF('KWh (Cumulative) LI'!BE80=0,0,((('KWh (Monthly) ENTRY LI'!BE80*0.5)+'KWh (Cumulative) LI'!BD80-'Rebasing adj LI'!BE70)*BE107)*BE$19*BE$128)</f>
        <v>0</v>
      </c>
      <c r="BF80" s="11">
        <f>IF('KWh (Cumulative) LI'!BF80=0,0,((('KWh (Monthly) ENTRY LI'!BF80*0.5)+'KWh (Cumulative) LI'!BE80-'Rebasing adj LI'!BF70)*BF107)*BF$19*BF$128)</f>
        <v>0</v>
      </c>
      <c r="BG80" s="11">
        <f>IF('KWh (Cumulative) LI'!BG80=0,0,((('KWh (Monthly) ENTRY LI'!BG80*0.5)+'KWh (Cumulative) LI'!BF80-'Rebasing adj LI'!BG70)*BG107)*BG$19*BG$128)</f>
        <v>0</v>
      </c>
      <c r="BH80" s="11">
        <f>IF('KWh (Cumulative) LI'!BH80=0,0,((('KWh (Monthly) ENTRY LI'!BH80*0.5)+'KWh (Cumulative) LI'!BG80-'Rebasing adj LI'!BH70)*BH107)*BH$19*BH$128)</f>
        <v>0</v>
      </c>
      <c r="BI80" s="11">
        <f>IF('KWh (Cumulative) LI'!BI80=0,0,((('KWh (Monthly) ENTRY LI'!BI80*0.5)+'KWh (Cumulative) LI'!BH80-'Rebasing adj LI'!BI70)*BI107)*BI$19*BI$128)</f>
        <v>0</v>
      </c>
      <c r="BJ80" s="11">
        <f>IF('KWh (Cumulative) LI'!BJ80=0,0,((('KWh (Monthly) ENTRY LI'!BJ80*0.5)+'KWh (Cumulative) LI'!BI80-'Rebasing adj LI'!BJ70)*BJ107)*BJ$19*BJ$128)</f>
        <v>0</v>
      </c>
      <c r="BK80" s="11">
        <f>IF('KWh (Cumulative) LI'!BK80=0,0,((('KWh (Monthly) ENTRY LI'!BK80*0.5)+'KWh (Cumulative) LI'!BJ80-'Rebasing adj LI'!BK70)*BK107)*BK$19*BK$128)</f>
        <v>0</v>
      </c>
      <c r="BL80" s="11">
        <f>IF('KWh (Cumulative) LI'!BL80=0,0,((('KWh (Monthly) ENTRY LI'!BL80*0.5)+'KWh (Cumulative) LI'!BK80-'Rebasing adj LI'!BL70)*BL107)*BL$19*BL$128)</f>
        <v>0</v>
      </c>
      <c r="BM80" s="11">
        <f>IF('KWh (Cumulative) LI'!BM80=0,0,((('KWh (Monthly) ENTRY LI'!BM80*0.5)+'KWh (Cumulative) LI'!BL80-'Rebasing adj LI'!BM70)*BM107)*BM$19*BM$128)</f>
        <v>0</v>
      </c>
      <c r="BN80" s="11">
        <f>IF('KWh (Cumulative) LI'!BN80=0,0,((('KWh (Monthly) ENTRY LI'!BN80*0.5)+'KWh (Cumulative) LI'!BM80-'Rebasing adj LI'!BN70)*BN107)*BN$19*BN$128)</f>
        <v>0</v>
      </c>
      <c r="BO80" s="11">
        <f>IF('KWh (Cumulative) LI'!BO80=0,0,((('KWh (Monthly) ENTRY LI'!BO80*0.5)+'KWh (Cumulative) LI'!BN80-'Rebasing adj LI'!BO70)*BO107)*BO$19*BO$128)</f>
        <v>0</v>
      </c>
      <c r="BP80" s="11">
        <f>IF('KWh (Cumulative) LI'!BP80=0,0,((('KWh (Monthly) ENTRY LI'!BP80*0.5)+'KWh (Cumulative) LI'!BO80-'Rebasing adj LI'!BP70)*BP107)*BP$19*BP$128)</f>
        <v>0</v>
      </c>
      <c r="BQ80" s="11">
        <f>IF('KWh (Cumulative) LI'!BQ80=0,0,((('KWh (Monthly) ENTRY LI'!BQ80*0.5)+'KWh (Cumulative) LI'!BP80-'Rebasing adj LI'!BQ70)*BQ107)*BQ$19*BQ$128)</f>
        <v>0</v>
      </c>
      <c r="BR80" s="11">
        <f>IF('KWh (Cumulative) LI'!BR80=0,0,((('KWh (Monthly) ENTRY LI'!BR80*0.5)+'KWh (Cumulative) LI'!BQ80-'Rebasing adj LI'!BR70)*BR107)*BR$19*BR$128)</f>
        <v>0</v>
      </c>
      <c r="BS80" s="11">
        <f>IF('KWh (Cumulative) LI'!BS80=0,0,((('KWh (Monthly) ENTRY LI'!BS80*0.5)+'KWh (Cumulative) LI'!BR80-'Rebasing adj LI'!BS70)*BS107)*BS$19*BS$128)</f>
        <v>0</v>
      </c>
      <c r="BT80" s="11">
        <f>IF('KWh (Cumulative) LI'!BT80=0,0,((('KWh (Monthly) ENTRY LI'!BT80*0.5)+'KWh (Cumulative) LI'!BS80-'Rebasing adj LI'!BT70)*BT107)*BT$19*BT$128)</f>
        <v>0</v>
      </c>
      <c r="BU80" s="11">
        <f>IF('KWh (Cumulative) LI'!BU80=0,0,((('KWh (Monthly) ENTRY LI'!BU80*0.5)+'KWh (Cumulative) LI'!BT80-'Rebasing adj LI'!BU70)*BU107)*BU$19*BU$128)</f>
        <v>0</v>
      </c>
      <c r="BV80" s="11">
        <f>IF('KWh (Cumulative) LI'!BV80=0,0,((('KWh (Monthly) ENTRY LI'!BV80*0.5)+'KWh (Cumulative) LI'!BU80-'Rebasing adj LI'!BV70)*BV107)*BV$19*BV$128)</f>
        <v>0</v>
      </c>
      <c r="BW80" s="11">
        <f>IF('KWh (Cumulative) LI'!BW80=0,0,((('KWh (Monthly) ENTRY LI'!BW80*0.5)+'KWh (Cumulative) LI'!BV80-'Rebasing adj LI'!BW70)*BW107)*BW$19*BW$128)</f>
        <v>0</v>
      </c>
      <c r="BX80" s="11">
        <f>IF('KWh (Cumulative) LI'!BX80=0,0,((('KWh (Monthly) ENTRY LI'!BX80*0.5)+'KWh (Cumulative) LI'!BW80-'Rebasing adj LI'!BX70)*BX107)*BX$19*BX$128)</f>
        <v>0</v>
      </c>
      <c r="BY80" s="11">
        <f>IF('KWh (Cumulative) LI'!BY80=0,0,((('KWh (Monthly) ENTRY LI'!BY80*0.5)+'KWh (Cumulative) LI'!BX80-'Rebasing adj LI'!BY70)*BY107)*BY$19*BY$128)</f>
        <v>0</v>
      </c>
      <c r="BZ80" s="11">
        <f>IF('KWh (Cumulative) LI'!BZ80=0,0,((('KWh (Monthly) ENTRY LI'!BZ80*0.5)+'KWh (Cumulative) LI'!BY80-'Rebasing adj LI'!BZ70)*BZ107)*BZ$19*BZ$128)</f>
        <v>0</v>
      </c>
      <c r="CA80" s="11">
        <f>IF('KWh (Cumulative) LI'!CA80=0,0,((('KWh (Monthly) ENTRY LI'!CA80*0.5)+'KWh (Cumulative) LI'!BZ80-'Rebasing adj LI'!CA70)*CA107)*CA$19*CA$128)</f>
        <v>0</v>
      </c>
      <c r="CB80" s="11">
        <f>IF('KWh (Cumulative) LI'!CB80=0,0,((('KWh (Monthly) ENTRY LI'!CB80*0.5)+'KWh (Cumulative) LI'!CA80-'Rebasing adj LI'!CB70)*CB107)*CB$19*CB$128)</f>
        <v>0</v>
      </c>
      <c r="CC80" s="11">
        <f>IF('KWh (Cumulative) LI'!CC80=0,0,((('KWh (Monthly) ENTRY LI'!CC80*0.5)+'KWh (Cumulative) LI'!CB80-'Rebasing adj LI'!CC70)*CC107)*CC$19*CC$128)</f>
        <v>0</v>
      </c>
      <c r="CD80" s="11">
        <f>IF('KWh (Cumulative) LI'!CD80=0,0,((('KWh (Monthly) ENTRY LI'!CD80*0.5)+'KWh (Cumulative) LI'!CC80-'Rebasing adj LI'!CD70)*CD107)*CD$19*CD$128)</f>
        <v>0</v>
      </c>
      <c r="CE80" s="11">
        <f>IF('KWh (Cumulative) LI'!CE80=0,0,((('KWh (Monthly) ENTRY LI'!CE80*0.5)+'KWh (Cumulative) LI'!CD80-'Rebasing adj LI'!CE70)*CE107)*CE$19*CE$128)</f>
        <v>0</v>
      </c>
      <c r="CF80" s="11">
        <f>IF('KWh (Cumulative) LI'!CF80=0,0,((('KWh (Monthly) ENTRY LI'!CF80*0.5)+'KWh (Cumulative) LI'!CE80-'Rebasing adj LI'!CF70)*CF107)*CF$19*CF$128)</f>
        <v>0</v>
      </c>
      <c r="CG80" s="11">
        <f>IF('KWh (Cumulative) LI'!CG80=0,0,((('KWh (Monthly) ENTRY LI'!CG80*0.5)+'KWh (Cumulative) LI'!CF80-'Rebasing adj LI'!CG70)*CG107)*CG$19*CG$128)</f>
        <v>0</v>
      </c>
      <c r="CH80" s="11">
        <f>IF('KWh (Cumulative) LI'!CH80=0,0,((('KWh (Monthly) ENTRY LI'!CH80*0.5)+'KWh (Cumulative) LI'!CG80-'Rebasing adj LI'!CH70)*CH107)*CH$19*CH$128)</f>
        <v>0</v>
      </c>
      <c r="CI80" s="11">
        <f>IF('KWh (Cumulative) LI'!CI80=0,0,((('KWh (Monthly) ENTRY LI'!CI80*0.5)+'KWh (Cumulative) LI'!CH80-'Rebasing adj LI'!CI70)*CI107)*CI$19*CI$128)</f>
        <v>0</v>
      </c>
      <c r="CJ80" s="11">
        <f>IF('KWh (Cumulative) LI'!CJ80=0,0,((('KWh (Monthly) ENTRY LI'!CJ80*0.5)+'KWh (Cumulative) LI'!CI80-'Rebasing adj LI'!CJ70)*CJ107)*CJ$19*CJ$128)</f>
        <v>0</v>
      </c>
    </row>
    <row r="81" spans="1:88" s="6" customFormat="1" x14ac:dyDescent="0.25">
      <c r="A81" s="241"/>
      <c r="B81" s="37" t="s">
        <v>6</v>
      </c>
      <c r="C81" s="11">
        <f>IF('KWh (Cumulative) LI'!C81=0,0,((('KWh (Monthly) ENTRY LI'!C81*0.5)-'Rebasing adj LI'!C71)*C108)*C$19*C$128)</f>
        <v>0</v>
      </c>
      <c r="D81" s="11">
        <f>IF('KWh (Cumulative) LI'!D81=0,0,((('KWh (Monthly) ENTRY LI'!D81*0.5)+'KWh (Cumulative) LI'!C81-'Rebasing adj LI'!D71)*D108)*D$19*D$128)</f>
        <v>0</v>
      </c>
      <c r="E81" s="11">
        <f>IF('KWh (Cumulative) LI'!E81=0,0,((('KWh (Monthly) ENTRY LI'!E81*0.5)+'KWh (Cumulative) LI'!D81-'Rebasing adj LI'!E71)*E108)*E$19*E$128)</f>
        <v>0</v>
      </c>
      <c r="F81" s="11">
        <f>IF('KWh (Cumulative) LI'!F81=0,0,((('KWh (Monthly) ENTRY LI'!F81*0.5)+'KWh (Cumulative) LI'!E81-'Rebasing adj LI'!F71)*F108)*F$19*F$128)</f>
        <v>0</v>
      </c>
      <c r="G81" s="11">
        <f>IF('KWh (Cumulative) LI'!G81=0,0,((('KWh (Monthly) ENTRY LI'!G81*0.5)+'KWh (Cumulative) LI'!F81-'Rebasing adj LI'!G71)*G108)*G$19*G$128)</f>
        <v>0</v>
      </c>
      <c r="H81" s="11">
        <f>IF('KWh (Cumulative) LI'!H81=0,0,((('KWh (Monthly) ENTRY LI'!H81*0.5)+'KWh (Cumulative) LI'!G81-'Rebasing adj LI'!H71)*H108)*H$19*H$128)</f>
        <v>0</v>
      </c>
      <c r="I81" s="11">
        <f>IF('KWh (Cumulative) LI'!I81=0,0,((('KWh (Monthly) ENTRY LI'!I81*0.5)+'KWh (Cumulative) LI'!H81-'Rebasing adj LI'!I71)*I108)*I$19*I$128)</f>
        <v>0</v>
      </c>
      <c r="J81" s="11">
        <f>IF('KWh (Cumulative) LI'!J81=0,0,((('KWh (Monthly) ENTRY LI'!J81*0.5)+'KWh (Cumulative) LI'!I81-'Rebasing adj LI'!J71)*J108)*J$19*J$128)</f>
        <v>0</v>
      </c>
      <c r="K81" s="11">
        <f>IF('KWh (Cumulative) LI'!K81=0,0,((('KWh (Monthly) ENTRY LI'!K81*0.5)+'KWh (Cumulative) LI'!J81-'Rebasing adj LI'!K71)*K108)*K$19*K$128)</f>
        <v>0</v>
      </c>
      <c r="L81" s="11">
        <f>IF('KWh (Cumulative) LI'!L81=0,0,((('KWh (Monthly) ENTRY LI'!L81*0.5)+'KWh (Cumulative) LI'!K81-'Rebasing adj LI'!L71)*L108)*L$19*L$128)</f>
        <v>0</v>
      </c>
      <c r="M81" s="11">
        <f>IF('KWh (Cumulative) LI'!M81=0,0,((('KWh (Monthly) ENTRY LI'!M81*0.5)+'KWh (Cumulative) LI'!L81-'Rebasing adj LI'!M71)*M108)*M$19*M$128)</f>
        <v>0</v>
      </c>
      <c r="N81" s="11">
        <f>IF('KWh (Cumulative) LI'!N81=0,0,((('KWh (Monthly) ENTRY LI'!N81*0.5)+'KWh (Cumulative) LI'!M81-'Rebasing adj LI'!N71)*N108)*N$19*N$128)</f>
        <v>0</v>
      </c>
      <c r="O81" s="11">
        <f>IF('KWh (Cumulative) LI'!O81=0,0,((('KWh (Monthly) ENTRY LI'!O81*0.5)+'KWh (Cumulative) LI'!N81-'Rebasing adj LI'!O71)*O108)*O$19*O$128)</f>
        <v>0</v>
      </c>
      <c r="P81" s="11">
        <f>IF('KWh (Cumulative) LI'!P81=0,0,((('KWh (Monthly) ENTRY LI'!P81*0.5)+'KWh (Cumulative) LI'!O81-'Rebasing adj LI'!P71)*P108)*P$19*P$128)</f>
        <v>0</v>
      </c>
      <c r="Q81" s="11">
        <f>IF('KWh (Cumulative) LI'!Q81=0,0,((('KWh (Monthly) ENTRY LI'!Q81*0.5)+'KWh (Cumulative) LI'!P81-'Rebasing adj LI'!Q71)*Q108)*Q$19*Q$128)</f>
        <v>0</v>
      </c>
      <c r="R81" s="11">
        <f>IF('KWh (Cumulative) LI'!R81=0,0,((('KWh (Monthly) ENTRY LI'!R81*0.5)+'KWh (Cumulative) LI'!Q81-'Rebasing adj LI'!R71)*R108)*R$19*R$128)</f>
        <v>0</v>
      </c>
      <c r="S81" s="11">
        <f>IF('KWh (Cumulative) LI'!S81=0,0,((('KWh (Monthly) ENTRY LI'!S81*0.5)+'KWh (Cumulative) LI'!R81-'Rebasing adj LI'!S71)*S108)*S$19*S$128)</f>
        <v>0</v>
      </c>
      <c r="T81" s="11">
        <f>IF('KWh (Cumulative) LI'!T81=0,0,((('KWh (Monthly) ENTRY LI'!T81*0.5)+'KWh (Cumulative) LI'!S81-'Rebasing adj LI'!T71)*T108)*T$19*T$128)</f>
        <v>0</v>
      </c>
      <c r="U81" s="11">
        <f>IF('KWh (Cumulative) LI'!U81=0,0,((('KWh (Monthly) ENTRY LI'!U81*0.5)+'KWh (Cumulative) LI'!T81-'Rebasing adj LI'!U71)*U108)*U$19*U$128)</f>
        <v>0</v>
      </c>
      <c r="V81" s="11">
        <f>IF('KWh (Cumulative) LI'!V81=0,0,((('KWh (Monthly) ENTRY LI'!V81*0.5)+'KWh (Cumulative) LI'!U81-'Rebasing adj LI'!V71)*V108)*V$19*V$128)</f>
        <v>0</v>
      </c>
      <c r="W81" s="11">
        <f>IF('KWh (Cumulative) LI'!W81=0,0,((('KWh (Monthly) ENTRY LI'!W81*0.5)+'KWh (Cumulative) LI'!V81-'Rebasing adj LI'!W71)*W108)*W$19*W$128)</f>
        <v>0</v>
      </c>
      <c r="X81" s="11">
        <f>IF('KWh (Cumulative) LI'!X81=0,0,((('KWh (Monthly) ENTRY LI'!X81*0.5)+'KWh (Cumulative) LI'!W81-'Rebasing adj LI'!X71)*X108)*X$19*X$128)</f>
        <v>0</v>
      </c>
      <c r="Y81" s="11">
        <f>IF('KWh (Cumulative) LI'!Y81=0,0,((('KWh (Monthly) ENTRY LI'!Y81*0.5)+'KWh (Cumulative) LI'!X81-'Rebasing adj LI'!Y71)*Y108)*Y$19*Y$128)</f>
        <v>0</v>
      </c>
      <c r="Z81" s="11">
        <f>IF('KWh (Cumulative) LI'!Z81=0,0,((('KWh (Monthly) ENTRY LI'!Z81*0.5)+'KWh (Cumulative) LI'!Y81-'Rebasing adj LI'!Z71)*Z108)*Z$19*Z$128)</f>
        <v>0</v>
      </c>
      <c r="AA81" s="11">
        <f>IF('KWh (Cumulative) LI'!AA81=0,0,((('KWh (Monthly) ENTRY LI'!AA81*0.5)+'KWh (Cumulative) LI'!Z81-'Rebasing adj LI'!AA71)*AA108)*AA$19*AA$128)</f>
        <v>0</v>
      </c>
      <c r="AB81" s="11">
        <f>IF('KWh (Cumulative) LI'!AB81=0,0,((('KWh (Monthly) ENTRY LI'!AB81*0.5)+'KWh (Cumulative) LI'!AA81-'Rebasing adj LI'!AB71)*AB108)*AB$19*AB$128)</f>
        <v>0</v>
      </c>
      <c r="AC81" s="11">
        <f>IF('KWh (Cumulative) LI'!AC81=0,0,((('KWh (Monthly) ENTRY LI'!AC81*0.5)+'KWh (Cumulative) LI'!AB81-'Rebasing adj LI'!AC71)*AC108)*AC$19*AC$128)</f>
        <v>0</v>
      </c>
      <c r="AD81" s="11">
        <f>IF('KWh (Cumulative) LI'!AD81=0,0,((('KWh (Monthly) ENTRY LI'!AD81*0.5)+'KWh (Cumulative) LI'!AC81-'Rebasing adj LI'!AD71)*AD108)*AD$19*AD$128)</f>
        <v>0</v>
      </c>
      <c r="AE81" s="11">
        <f>IF('KWh (Cumulative) LI'!AE81=0,0,((('KWh (Monthly) ENTRY LI'!AE81*0.5)+'KWh (Cumulative) LI'!AD81-'Rebasing adj LI'!AE71)*AE108)*AE$19*AE$128)</f>
        <v>0</v>
      </c>
      <c r="AF81" s="11">
        <f>IF('KWh (Cumulative) LI'!AF81=0,0,((('KWh (Monthly) ENTRY LI'!AF81*0.5)+'KWh (Cumulative) LI'!AE81-'Rebasing adj LI'!AF71)*AF108)*AF$19*AF$128)</f>
        <v>0</v>
      </c>
      <c r="AG81" s="11">
        <f>IF('KWh (Cumulative) LI'!AG81=0,0,((('KWh (Monthly) ENTRY LI'!AG81*0.5)+'KWh (Cumulative) LI'!AF81-'Rebasing adj LI'!AG71)*AG108)*AG$19*AG$128)</f>
        <v>0</v>
      </c>
      <c r="AH81" s="11">
        <f>IF('KWh (Cumulative) LI'!AH81=0,0,((('KWh (Monthly) ENTRY LI'!AH81*0.5)+'KWh (Cumulative) LI'!AG81-'Rebasing adj LI'!AH71)*AH108)*AH$19*AH$128)</f>
        <v>0</v>
      </c>
      <c r="AI81" s="11">
        <f>IF('KWh (Cumulative) LI'!AI81=0,0,((('KWh (Monthly) ENTRY LI'!AI81*0.5)+'KWh (Cumulative) LI'!AH81-'Rebasing adj LI'!AI71)*AI108)*AI$19*AI$128)</f>
        <v>0</v>
      </c>
      <c r="AJ81" s="11">
        <f>IF('KWh (Cumulative) LI'!AJ81=0,0,((('KWh (Monthly) ENTRY LI'!AJ81*0.5)+'KWh (Cumulative) LI'!AI81-'Rebasing adj LI'!AJ71)*AJ108)*AJ$19*AJ$128)</f>
        <v>0</v>
      </c>
      <c r="AK81" s="11">
        <f>IF('KWh (Cumulative) LI'!AK81=0,0,((('KWh (Monthly) ENTRY LI'!AK81*0.5)+'KWh (Cumulative) LI'!AJ81-'Rebasing adj LI'!AK71)*AK108)*AK$19*AK$128)</f>
        <v>0</v>
      </c>
      <c r="AL81" s="11">
        <f>IF('KWh (Cumulative) LI'!AL81=0,0,((('KWh (Monthly) ENTRY LI'!AL81*0.5)+'KWh (Cumulative) LI'!AK81-'Rebasing adj LI'!AL71)*AL108)*AL$19*AL$128)</f>
        <v>0</v>
      </c>
      <c r="AM81" s="11">
        <f>IF('KWh (Cumulative) LI'!AM81=0,0,((('KWh (Monthly) ENTRY LI'!AM81*0.5)+'KWh (Cumulative) LI'!AL81-'Rebasing adj LI'!AM71)*AM108)*AM$19*AM$128)</f>
        <v>0</v>
      </c>
      <c r="AN81" s="11">
        <f>IF('KWh (Cumulative) LI'!AN81=0,0,((('KWh (Monthly) ENTRY LI'!AN81*0.5)+'KWh (Cumulative) LI'!AM81-'Rebasing adj LI'!AN71)*AN108)*AN$19*AN$128)</f>
        <v>0</v>
      </c>
      <c r="AO81" s="11">
        <f>IF('KWh (Cumulative) LI'!AO81=0,0,((('KWh (Monthly) ENTRY LI'!AO81*0.5)+'KWh (Cumulative) LI'!AN81-'Rebasing adj LI'!AO71)*AO108)*AO$19*AO$128)</f>
        <v>0</v>
      </c>
      <c r="AP81" s="11">
        <f>IF('KWh (Cumulative) LI'!AP81=0,0,((('KWh (Monthly) ENTRY LI'!AP81*0.5)+'KWh (Cumulative) LI'!AO81-'Rebasing adj LI'!AP71)*AP108)*AP$19*AP$128)</f>
        <v>0</v>
      </c>
      <c r="AQ81" s="11">
        <f>IF('KWh (Cumulative) LI'!AQ81=0,0,((('KWh (Monthly) ENTRY LI'!AQ81*0.5)+'KWh (Cumulative) LI'!AP81-'Rebasing adj LI'!AQ71)*AQ108)*AQ$19*AQ$128)</f>
        <v>0</v>
      </c>
      <c r="AR81" s="11">
        <f>IF('KWh (Cumulative) LI'!AR81=0,0,((('KWh (Monthly) ENTRY LI'!AR81*0.5)+'KWh (Cumulative) LI'!AQ81-'Rebasing adj LI'!AR71)*AR108)*AR$19*AR$128)</f>
        <v>0</v>
      </c>
      <c r="AS81" s="11">
        <f>IF('KWh (Cumulative) LI'!AS81=0,0,((('KWh (Monthly) ENTRY LI'!AS81*0.5)+'KWh (Cumulative) LI'!AR81-'Rebasing adj LI'!AS71)*AS108)*AS$19*AS$128)</f>
        <v>0</v>
      </c>
      <c r="AT81" s="11">
        <f>IF('KWh (Cumulative) LI'!AT81=0,0,((('KWh (Monthly) ENTRY LI'!AT81*0.5)+'KWh (Cumulative) LI'!AS81-'Rebasing adj LI'!AT71)*AT108)*AT$19*AT$128)</f>
        <v>0</v>
      </c>
      <c r="AU81" s="11">
        <f>IF('KWh (Cumulative) LI'!AU81=0,0,((('KWh (Monthly) ENTRY LI'!AU81*0.5)+'KWh (Cumulative) LI'!AT81-'Rebasing adj LI'!AU71)*AU108)*AU$19*AU$128)</f>
        <v>0</v>
      </c>
      <c r="AV81" s="11">
        <f>IF('KWh (Cumulative) LI'!AV81=0,0,((('KWh (Monthly) ENTRY LI'!AV81*0.5)+'KWh (Cumulative) LI'!AU81-'Rebasing adj LI'!AV71)*AV108)*AV$19*AV$128)</f>
        <v>0</v>
      </c>
      <c r="AW81" s="11">
        <f>IF('KWh (Cumulative) LI'!AW81=0,0,((('KWh (Monthly) ENTRY LI'!AW81*0.5)+'KWh (Cumulative) LI'!AV81-'Rebasing adj LI'!AW71)*AW108)*AW$19*AW$128)</f>
        <v>0</v>
      </c>
      <c r="AX81" s="11">
        <f>IF('KWh (Cumulative) LI'!AX81=0,0,((('KWh (Monthly) ENTRY LI'!AX81*0.5)+'KWh (Cumulative) LI'!AW81-'Rebasing adj LI'!AX71)*AX108)*AX$19*AX$128)</f>
        <v>0</v>
      </c>
      <c r="AY81" s="11">
        <f>IF('KWh (Cumulative) LI'!AY81=0,0,((('KWh (Monthly) ENTRY LI'!AY81*0.5)+'KWh (Cumulative) LI'!AX81-'Rebasing adj LI'!AY71)*AY108)*AY$19*AY$128)</f>
        <v>0</v>
      </c>
      <c r="AZ81" s="11">
        <f>IF('KWh (Cumulative) LI'!AZ81=0,0,((('KWh (Monthly) ENTRY LI'!AZ81*0.5)+'KWh (Cumulative) LI'!AY81-'Rebasing adj LI'!AZ71)*AZ108)*AZ$19*AZ$128)</f>
        <v>0</v>
      </c>
      <c r="BA81" s="11">
        <f>IF('KWh (Cumulative) LI'!BA81=0,0,((('KWh (Monthly) ENTRY LI'!BA81*0.5)+'KWh (Cumulative) LI'!AZ81-'Rebasing adj LI'!BA71)*BA108)*BA$19*BA$128)</f>
        <v>0</v>
      </c>
      <c r="BB81" s="11">
        <f>IF('KWh (Cumulative) LI'!BB81=0,0,((('KWh (Monthly) ENTRY LI'!BB81*0.5)+'KWh (Cumulative) LI'!BA81-'Rebasing adj LI'!BB71)*BB108)*BB$19*BB$128)</f>
        <v>0</v>
      </c>
      <c r="BC81" s="11">
        <f>IF('KWh (Cumulative) LI'!BC81=0,0,((('KWh (Monthly) ENTRY LI'!BC81*0.5)+'KWh (Cumulative) LI'!BB81-'Rebasing adj LI'!BC71)*BC108)*BC$19*BC$128)</f>
        <v>0</v>
      </c>
      <c r="BD81" s="11">
        <f>IF('KWh (Cumulative) LI'!BD81=0,0,((('KWh (Monthly) ENTRY LI'!BD81*0.5)+'KWh (Cumulative) LI'!BC81-'Rebasing adj LI'!BD71)*BD108)*BD$19*BD$128)</f>
        <v>0</v>
      </c>
      <c r="BE81" s="11">
        <f>IF('KWh (Cumulative) LI'!BE81=0,0,((('KWh (Monthly) ENTRY LI'!BE81*0.5)+'KWh (Cumulative) LI'!BD81-'Rebasing adj LI'!BE71)*BE108)*BE$19*BE$128)</f>
        <v>0</v>
      </c>
      <c r="BF81" s="11">
        <f>IF('KWh (Cumulative) LI'!BF81=0,0,((('KWh (Monthly) ENTRY LI'!BF81*0.5)+'KWh (Cumulative) LI'!BE81-'Rebasing adj LI'!BF71)*BF108)*BF$19*BF$128)</f>
        <v>0</v>
      </c>
      <c r="BG81" s="11">
        <f>IF('KWh (Cumulative) LI'!BG81=0,0,((('KWh (Monthly) ENTRY LI'!BG81*0.5)+'KWh (Cumulative) LI'!BF81-'Rebasing adj LI'!BG71)*BG108)*BG$19*BG$128)</f>
        <v>0</v>
      </c>
      <c r="BH81" s="11">
        <f>IF('KWh (Cumulative) LI'!BH81=0,0,((('KWh (Monthly) ENTRY LI'!BH81*0.5)+'KWh (Cumulative) LI'!BG81-'Rebasing adj LI'!BH71)*BH108)*BH$19*BH$128)</f>
        <v>0</v>
      </c>
      <c r="BI81" s="11">
        <f>IF('KWh (Cumulative) LI'!BI81=0,0,((('KWh (Monthly) ENTRY LI'!BI81*0.5)+'KWh (Cumulative) LI'!BH81-'Rebasing adj LI'!BI71)*BI108)*BI$19*BI$128)</f>
        <v>0</v>
      </c>
      <c r="BJ81" s="11">
        <f>IF('KWh (Cumulative) LI'!BJ81=0,0,((('KWh (Monthly) ENTRY LI'!BJ81*0.5)+'KWh (Cumulative) LI'!BI81-'Rebasing adj LI'!BJ71)*BJ108)*BJ$19*BJ$128)</f>
        <v>0</v>
      </c>
      <c r="BK81" s="11">
        <f>IF('KWh (Cumulative) LI'!BK81=0,0,((('KWh (Monthly) ENTRY LI'!BK81*0.5)+'KWh (Cumulative) LI'!BJ81-'Rebasing adj LI'!BK71)*BK108)*BK$19*BK$128)</f>
        <v>0</v>
      </c>
      <c r="BL81" s="11">
        <f>IF('KWh (Cumulative) LI'!BL81=0,0,((('KWh (Monthly) ENTRY LI'!BL81*0.5)+'KWh (Cumulative) LI'!BK81-'Rebasing adj LI'!BL71)*BL108)*BL$19*BL$128)</f>
        <v>0</v>
      </c>
      <c r="BM81" s="11">
        <f>IF('KWh (Cumulative) LI'!BM81=0,0,((('KWh (Monthly) ENTRY LI'!BM81*0.5)+'KWh (Cumulative) LI'!BL81-'Rebasing adj LI'!BM71)*BM108)*BM$19*BM$128)</f>
        <v>0</v>
      </c>
      <c r="BN81" s="11">
        <f>IF('KWh (Cumulative) LI'!BN81=0,0,((('KWh (Monthly) ENTRY LI'!BN81*0.5)+'KWh (Cumulative) LI'!BM81-'Rebasing adj LI'!BN71)*BN108)*BN$19*BN$128)</f>
        <v>0</v>
      </c>
      <c r="BO81" s="11">
        <f>IF('KWh (Cumulative) LI'!BO81=0,0,((('KWh (Monthly) ENTRY LI'!BO81*0.5)+'KWh (Cumulative) LI'!BN81-'Rebasing adj LI'!BO71)*BO108)*BO$19*BO$128)</f>
        <v>0</v>
      </c>
      <c r="BP81" s="11">
        <f>IF('KWh (Cumulative) LI'!BP81=0,0,((('KWh (Monthly) ENTRY LI'!BP81*0.5)+'KWh (Cumulative) LI'!BO81-'Rebasing adj LI'!BP71)*BP108)*BP$19*BP$128)</f>
        <v>0</v>
      </c>
      <c r="BQ81" s="11">
        <f>IF('KWh (Cumulative) LI'!BQ81=0,0,((('KWh (Monthly) ENTRY LI'!BQ81*0.5)+'KWh (Cumulative) LI'!BP81-'Rebasing adj LI'!BQ71)*BQ108)*BQ$19*BQ$128)</f>
        <v>0</v>
      </c>
      <c r="BR81" s="11">
        <f>IF('KWh (Cumulative) LI'!BR81=0,0,((('KWh (Monthly) ENTRY LI'!BR81*0.5)+'KWh (Cumulative) LI'!BQ81-'Rebasing adj LI'!BR71)*BR108)*BR$19*BR$128)</f>
        <v>0</v>
      </c>
      <c r="BS81" s="11">
        <f>IF('KWh (Cumulative) LI'!BS81=0,0,((('KWh (Monthly) ENTRY LI'!BS81*0.5)+'KWh (Cumulative) LI'!BR81-'Rebasing adj LI'!BS71)*BS108)*BS$19*BS$128)</f>
        <v>0</v>
      </c>
      <c r="BT81" s="11">
        <f>IF('KWh (Cumulative) LI'!BT81=0,0,((('KWh (Monthly) ENTRY LI'!BT81*0.5)+'KWh (Cumulative) LI'!BS81-'Rebasing adj LI'!BT71)*BT108)*BT$19*BT$128)</f>
        <v>0</v>
      </c>
      <c r="BU81" s="11">
        <f>IF('KWh (Cumulative) LI'!BU81=0,0,((('KWh (Monthly) ENTRY LI'!BU81*0.5)+'KWh (Cumulative) LI'!BT81-'Rebasing adj LI'!BU71)*BU108)*BU$19*BU$128)</f>
        <v>0</v>
      </c>
      <c r="BV81" s="11">
        <f>IF('KWh (Cumulative) LI'!BV81=0,0,((('KWh (Monthly) ENTRY LI'!BV81*0.5)+'KWh (Cumulative) LI'!BU81-'Rebasing adj LI'!BV71)*BV108)*BV$19*BV$128)</f>
        <v>0</v>
      </c>
      <c r="BW81" s="11">
        <f>IF('KWh (Cumulative) LI'!BW81=0,0,((('KWh (Monthly) ENTRY LI'!BW81*0.5)+'KWh (Cumulative) LI'!BV81-'Rebasing adj LI'!BW71)*BW108)*BW$19*BW$128)</f>
        <v>0</v>
      </c>
      <c r="BX81" s="11">
        <f>IF('KWh (Cumulative) LI'!BX81=0,0,((('KWh (Monthly) ENTRY LI'!BX81*0.5)+'KWh (Cumulative) LI'!BW81-'Rebasing adj LI'!BX71)*BX108)*BX$19*BX$128)</f>
        <v>0</v>
      </c>
      <c r="BY81" s="11">
        <f>IF('KWh (Cumulative) LI'!BY81=0,0,((('KWh (Monthly) ENTRY LI'!BY81*0.5)+'KWh (Cumulative) LI'!BX81-'Rebasing adj LI'!BY71)*BY108)*BY$19*BY$128)</f>
        <v>0</v>
      </c>
      <c r="BZ81" s="11">
        <f>IF('KWh (Cumulative) LI'!BZ81=0,0,((('KWh (Monthly) ENTRY LI'!BZ81*0.5)+'KWh (Cumulative) LI'!BY81-'Rebasing adj LI'!BZ71)*BZ108)*BZ$19*BZ$128)</f>
        <v>0</v>
      </c>
      <c r="CA81" s="11">
        <f>IF('KWh (Cumulative) LI'!CA81=0,0,((('KWh (Monthly) ENTRY LI'!CA81*0.5)+'KWh (Cumulative) LI'!BZ81-'Rebasing adj LI'!CA71)*CA108)*CA$19*CA$128)</f>
        <v>0</v>
      </c>
      <c r="CB81" s="11">
        <f>IF('KWh (Cumulative) LI'!CB81=0,0,((('KWh (Monthly) ENTRY LI'!CB81*0.5)+'KWh (Cumulative) LI'!CA81-'Rebasing adj LI'!CB71)*CB108)*CB$19*CB$128)</f>
        <v>0</v>
      </c>
      <c r="CC81" s="11">
        <f>IF('KWh (Cumulative) LI'!CC81=0,0,((('KWh (Monthly) ENTRY LI'!CC81*0.5)+'KWh (Cumulative) LI'!CB81-'Rebasing adj LI'!CC71)*CC108)*CC$19*CC$128)</f>
        <v>0</v>
      </c>
      <c r="CD81" s="11">
        <f>IF('KWh (Cumulative) LI'!CD81=0,0,((('KWh (Monthly) ENTRY LI'!CD81*0.5)+'KWh (Cumulative) LI'!CC81-'Rebasing adj LI'!CD71)*CD108)*CD$19*CD$128)</f>
        <v>0</v>
      </c>
      <c r="CE81" s="11">
        <f>IF('KWh (Cumulative) LI'!CE81=0,0,((('KWh (Monthly) ENTRY LI'!CE81*0.5)+'KWh (Cumulative) LI'!CD81-'Rebasing adj LI'!CE71)*CE108)*CE$19*CE$128)</f>
        <v>0</v>
      </c>
      <c r="CF81" s="11">
        <f>IF('KWh (Cumulative) LI'!CF81=0,0,((('KWh (Monthly) ENTRY LI'!CF81*0.5)+'KWh (Cumulative) LI'!CE81-'Rebasing adj LI'!CF71)*CF108)*CF$19*CF$128)</f>
        <v>0</v>
      </c>
      <c r="CG81" s="11">
        <f>IF('KWh (Cumulative) LI'!CG81=0,0,((('KWh (Monthly) ENTRY LI'!CG81*0.5)+'KWh (Cumulative) LI'!CF81-'Rebasing adj LI'!CG71)*CG108)*CG$19*CG$128)</f>
        <v>0</v>
      </c>
      <c r="CH81" s="11">
        <f>IF('KWh (Cumulative) LI'!CH81=0,0,((('KWh (Monthly) ENTRY LI'!CH81*0.5)+'KWh (Cumulative) LI'!CG81-'Rebasing adj LI'!CH71)*CH108)*CH$19*CH$128)</f>
        <v>0</v>
      </c>
      <c r="CI81" s="11">
        <f>IF('KWh (Cumulative) LI'!CI81=0,0,((('KWh (Monthly) ENTRY LI'!CI81*0.5)+'KWh (Cumulative) LI'!CH81-'Rebasing adj LI'!CI71)*CI108)*CI$19*CI$128)</f>
        <v>0</v>
      </c>
      <c r="CJ81" s="11">
        <f>IF('KWh (Cumulative) LI'!CJ81=0,0,((('KWh (Monthly) ENTRY LI'!CJ81*0.5)+'KWh (Cumulative) LI'!CI81-'Rebasing adj LI'!CJ71)*CJ108)*CJ$19*CJ$128)</f>
        <v>0</v>
      </c>
    </row>
    <row r="82" spans="1:88" s="6" customFormat="1" x14ac:dyDescent="0.25">
      <c r="A82" s="241"/>
      <c r="B82" s="37" t="s">
        <v>10</v>
      </c>
      <c r="C82" s="11">
        <f>IF('KWh (Cumulative) LI'!C82=0,0,((('KWh (Monthly) ENTRY LI'!C82*0.5)-'Rebasing adj LI'!C72)*C109)*C$19*C$128)</f>
        <v>0</v>
      </c>
      <c r="D82" s="11">
        <f>IF('KWh (Cumulative) LI'!D82=0,0,((('KWh (Monthly) ENTRY LI'!D82*0.5)+'KWh (Cumulative) LI'!C82-'Rebasing adj LI'!D72)*D109)*D$19*D$128)</f>
        <v>0</v>
      </c>
      <c r="E82" s="11">
        <f>IF('KWh (Cumulative) LI'!E82=0,0,((('KWh (Monthly) ENTRY LI'!E82*0.5)+'KWh (Cumulative) LI'!D82-'Rebasing adj LI'!E72)*E109)*E$19*E$128)</f>
        <v>0</v>
      </c>
      <c r="F82" s="11">
        <f>IF('KWh (Cumulative) LI'!F82=0,0,((('KWh (Monthly) ENTRY LI'!F82*0.5)+'KWh (Cumulative) LI'!E82-'Rebasing adj LI'!F72)*F109)*F$19*F$128)</f>
        <v>0</v>
      </c>
      <c r="G82" s="11">
        <f>IF('KWh (Cumulative) LI'!G82=0,0,((('KWh (Monthly) ENTRY LI'!G82*0.5)+'KWh (Cumulative) LI'!F82-'Rebasing adj LI'!G72)*G109)*G$19*G$128)</f>
        <v>0</v>
      </c>
      <c r="H82" s="11">
        <f>IF('KWh (Cumulative) LI'!H82=0,0,((('KWh (Monthly) ENTRY LI'!H82*0.5)+'KWh (Cumulative) LI'!G82-'Rebasing adj LI'!H72)*H109)*H$19*H$128)</f>
        <v>0</v>
      </c>
      <c r="I82" s="11">
        <f>IF('KWh (Cumulative) LI'!I82=0,0,((('KWh (Monthly) ENTRY LI'!I82*0.5)+'KWh (Cumulative) LI'!H82-'Rebasing adj LI'!I72)*I109)*I$19*I$128)</f>
        <v>0</v>
      </c>
      <c r="J82" s="11">
        <f>IF('KWh (Cumulative) LI'!J82=0,0,((('KWh (Monthly) ENTRY LI'!J82*0.5)+'KWh (Cumulative) LI'!I82-'Rebasing adj LI'!J72)*J109)*J$19*J$128)</f>
        <v>0</v>
      </c>
      <c r="K82" s="11">
        <f>IF('KWh (Cumulative) LI'!K82=0,0,((('KWh (Monthly) ENTRY LI'!K82*0.5)+'KWh (Cumulative) LI'!J82-'Rebasing adj LI'!K72)*K109)*K$19*K$128)</f>
        <v>0</v>
      </c>
      <c r="L82" s="11">
        <f>IF('KWh (Cumulative) LI'!L82=0,0,((('KWh (Monthly) ENTRY LI'!L82*0.5)+'KWh (Cumulative) LI'!K82-'Rebasing adj LI'!L72)*L109)*L$19*L$128)</f>
        <v>0</v>
      </c>
      <c r="M82" s="11">
        <f>IF('KWh (Cumulative) LI'!M82=0,0,((('KWh (Monthly) ENTRY LI'!M82*0.5)+'KWh (Cumulative) LI'!L82-'Rebasing adj LI'!M72)*M109)*M$19*M$128)</f>
        <v>0</v>
      </c>
      <c r="N82" s="11">
        <f>IF('KWh (Cumulative) LI'!N82=0,0,((('KWh (Monthly) ENTRY LI'!N82*0.5)+'KWh (Cumulative) LI'!M82-'Rebasing adj LI'!N72)*N109)*N$19*N$128)</f>
        <v>0</v>
      </c>
      <c r="O82" s="11">
        <f>IF('KWh (Cumulative) LI'!O82=0,0,((('KWh (Monthly) ENTRY LI'!O82*0.5)+'KWh (Cumulative) LI'!N82-'Rebasing adj LI'!O72)*O109)*O$19*O$128)</f>
        <v>0</v>
      </c>
      <c r="P82" s="11">
        <f>IF('KWh (Cumulative) LI'!P82=0,0,((('KWh (Monthly) ENTRY LI'!P82*0.5)+'KWh (Cumulative) LI'!O82-'Rebasing adj LI'!P72)*P109)*P$19*P$128)</f>
        <v>0</v>
      </c>
      <c r="Q82" s="11">
        <f>IF('KWh (Cumulative) LI'!Q82=0,0,((('KWh (Monthly) ENTRY LI'!Q82*0.5)+'KWh (Cumulative) LI'!P82-'Rebasing adj LI'!Q72)*Q109)*Q$19*Q$128)</f>
        <v>0</v>
      </c>
      <c r="R82" s="11">
        <f>IF('KWh (Cumulative) LI'!R82=0,0,((('KWh (Monthly) ENTRY LI'!R82*0.5)+'KWh (Cumulative) LI'!Q82-'Rebasing adj LI'!R72)*R109)*R$19*R$128)</f>
        <v>0</v>
      </c>
      <c r="S82" s="11">
        <f>IF('KWh (Cumulative) LI'!S82=0,0,((('KWh (Monthly) ENTRY LI'!S82*0.5)+'KWh (Cumulative) LI'!R82-'Rebasing adj LI'!S72)*S109)*S$19*S$128)</f>
        <v>0</v>
      </c>
      <c r="T82" s="11">
        <f>IF('KWh (Cumulative) LI'!T82=0,0,((('KWh (Monthly) ENTRY LI'!T82*0.5)+'KWh (Cumulative) LI'!S82-'Rebasing adj LI'!T72)*T109)*T$19*T$128)</f>
        <v>0</v>
      </c>
      <c r="U82" s="11">
        <f>IF('KWh (Cumulative) LI'!U82=0,0,((('KWh (Monthly) ENTRY LI'!U82*0.5)+'KWh (Cumulative) LI'!T82-'Rebasing adj LI'!U72)*U109)*U$19*U$128)</f>
        <v>0</v>
      </c>
      <c r="V82" s="11">
        <f>IF('KWh (Cumulative) LI'!V82=0,0,((('KWh (Monthly) ENTRY LI'!V82*0.5)+'KWh (Cumulative) LI'!U82-'Rebasing adj LI'!V72)*V109)*V$19*V$128)</f>
        <v>0</v>
      </c>
      <c r="W82" s="11">
        <f>IF('KWh (Cumulative) LI'!W82=0,0,((('KWh (Monthly) ENTRY LI'!W82*0.5)+'KWh (Cumulative) LI'!V82-'Rebasing adj LI'!W72)*W109)*W$19*W$128)</f>
        <v>0</v>
      </c>
      <c r="X82" s="11">
        <f>IF('KWh (Cumulative) LI'!X82=0,0,((('KWh (Monthly) ENTRY LI'!X82*0.5)+'KWh (Cumulative) LI'!W82-'Rebasing adj LI'!X72)*X109)*X$19*X$128)</f>
        <v>0</v>
      </c>
      <c r="Y82" s="11">
        <f>IF('KWh (Cumulative) LI'!Y82=0,0,((('KWh (Monthly) ENTRY LI'!Y82*0.5)+'KWh (Cumulative) LI'!X82-'Rebasing adj LI'!Y72)*Y109)*Y$19*Y$128)</f>
        <v>0</v>
      </c>
      <c r="Z82" s="11">
        <f>IF('KWh (Cumulative) LI'!Z82=0,0,((('KWh (Monthly) ENTRY LI'!Z82*0.5)+'KWh (Cumulative) LI'!Y82-'Rebasing adj LI'!Z72)*Z109)*Z$19*Z$128)</f>
        <v>0</v>
      </c>
      <c r="AA82" s="11">
        <f>IF('KWh (Cumulative) LI'!AA82=0,0,((('KWh (Monthly) ENTRY LI'!AA82*0.5)+'KWh (Cumulative) LI'!Z82-'Rebasing adj LI'!AA72)*AA109)*AA$19*AA$128)</f>
        <v>0</v>
      </c>
      <c r="AB82" s="11">
        <f>IF('KWh (Cumulative) LI'!AB82=0,0,((('KWh (Monthly) ENTRY LI'!AB82*0.5)+'KWh (Cumulative) LI'!AA82-'Rebasing adj LI'!AB72)*AB109)*AB$19*AB$128)</f>
        <v>0</v>
      </c>
      <c r="AC82" s="11">
        <f>IF('KWh (Cumulative) LI'!AC82=0,0,((('KWh (Monthly) ENTRY LI'!AC82*0.5)+'KWh (Cumulative) LI'!AB82-'Rebasing adj LI'!AC72)*AC109)*AC$19*AC$128)</f>
        <v>0</v>
      </c>
      <c r="AD82" s="11">
        <f>IF('KWh (Cumulative) LI'!AD82=0,0,((('KWh (Monthly) ENTRY LI'!AD82*0.5)+'KWh (Cumulative) LI'!AC82-'Rebasing adj LI'!AD72)*AD109)*AD$19*AD$128)</f>
        <v>0</v>
      </c>
      <c r="AE82" s="11">
        <f>IF('KWh (Cumulative) LI'!AE82=0,0,((('KWh (Monthly) ENTRY LI'!AE82*0.5)+'KWh (Cumulative) LI'!AD82-'Rebasing adj LI'!AE72)*AE109)*AE$19*AE$128)</f>
        <v>0</v>
      </c>
      <c r="AF82" s="11">
        <f>IF('KWh (Cumulative) LI'!AF82=0,0,((('KWh (Monthly) ENTRY LI'!AF82*0.5)+'KWh (Cumulative) LI'!AE82-'Rebasing adj LI'!AF72)*AF109)*AF$19*AF$128)</f>
        <v>0</v>
      </c>
      <c r="AG82" s="11">
        <f>IF('KWh (Cumulative) LI'!AG82=0,0,((('KWh (Monthly) ENTRY LI'!AG82*0.5)+'KWh (Cumulative) LI'!AF82-'Rebasing adj LI'!AG72)*AG109)*AG$19*AG$128)</f>
        <v>0</v>
      </c>
      <c r="AH82" s="11">
        <f>IF('KWh (Cumulative) LI'!AH82=0,0,((('KWh (Monthly) ENTRY LI'!AH82*0.5)+'KWh (Cumulative) LI'!AG82-'Rebasing adj LI'!AH72)*AH109)*AH$19*AH$128)</f>
        <v>0</v>
      </c>
      <c r="AI82" s="11">
        <f>IF('KWh (Cumulative) LI'!AI82=0,0,((('KWh (Monthly) ENTRY LI'!AI82*0.5)+'KWh (Cumulative) LI'!AH82-'Rebasing adj LI'!AI72)*AI109)*AI$19*AI$128)</f>
        <v>0</v>
      </c>
      <c r="AJ82" s="11">
        <f>IF('KWh (Cumulative) LI'!AJ82=0,0,((('KWh (Monthly) ENTRY LI'!AJ82*0.5)+'KWh (Cumulative) LI'!AI82-'Rebasing adj LI'!AJ72)*AJ109)*AJ$19*AJ$128)</f>
        <v>0</v>
      </c>
      <c r="AK82" s="11">
        <f>IF('KWh (Cumulative) LI'!AK82=0,0,((('KWh (Monthly) ENTRY LI'!AK82*0.5)+'KWh (Cumulative) LI'!AJ82-'Rebasing adj LI'!AK72)*AK109)*AK$19*AK$128)</f>
        <v>0</v>
      </c>
      <c r="AL82" s="11">
        <f>IF('KWh (Cumulative) LI'!AL82=0,0,((('KWh (Monthly) ENTRY LI'!AL82*0.5)+'KWh (Cumulative) LI'!AK82-'Rebasing adj LI'!AL72)*AL109)*AL$19*AL$128)</f>
        <v>0</v>
      </c>
      <c r="AM82" s="11">
        <f>IF('KWh (Cumulative) LI'!AM82=0,0,((('KWh (Monthly) ENTRY LI'!AM82*0.5)+'KWh (Cumulative) LI'!AL82-'Rebasing adj LI'!AM72)*AM109)*AM$19*AM$128)</f>
        <v>0</v>
      </c>
      <c r="AN82" s="11">
        <f>IF('KWh (Cumulative) LI'!AN82=0,0,((('KWh (Monthly) ENTRY LI'!AN82*0.5)+'KWh (Cumulative) LI'!AM82-'Rebasing adj LI'!AN72)*AN109)*AN$19*AN$128)</f>
        <v>0</v>
      </c>
      <c r="AO82" s="11">
        <f>IF('KWh (Cumulative) LI'!AO82=0,0,((('KWh (Monthly) ENTRY LI'!AO82*0.5)+'KWh (Cumulative) LI'!AN82-'Rebasing adj LI'!AO72)*AO109)*AO$19*AO$128)</f>
        <v>0</v>
      </c>
      <c r="AP82" s="11">
        <f>IF('KWh (Cumulative) LI'!AP82=0,0,((('KWh (Monthly) ENTRY LI'!AP82*0.5)+'KWh (Cumulative) LI'!AO82-'Rebasing adj LI'!AP72)*AP109)*AP$19*AP$128)</f>
        <v>0</v>
      </c>
      <c r="AQ82" s="11">
        <f>IF('KWh (Cumulative) LI'!AQ82=0,0,((('KWh (Monthly) ENTRY LI'!AQ82*0.5)+'KWh (Cumulative) LI'!AP82-'Rebasing adj LI'!AQ72)*AQ109)*AQ$19*AQ$128)</f>
        <v>0</v>
      </c>
      <c r="AR82" s="11">
        <f>IF('KWh (Cumulative) LI'!AR82=0,0,((('KWh (Monthly) ENTRY LI'!AR82*0.5)+'KWh (Cumulative) LI'!AQ82-'Rebasing adj LI'!AR72)*AR109)*AR$19*AR$128)</f>
        <v>0</v>
      </c>
      <c r="AS82" s="11">
        <f>IF('KWh (Cumulative) LI'!AS82=0,0,((('KWh (Monthly) ENTRY LI'!AS82*0.5)+'KWh (Cumulative) LI'!AR82-'Rebasing adj LI'!AS72)*AS109)*AS$19*AS$128)</f>
        <v>0</v>
      </c>
      <c r="AT82" s="11">
        <f>IF('KWh (Cumulative) LI'!AT82=0,0,((('KWh (Monthly) ENTRY LI'!AT82*0.5)+'KWh (Cumulative) LI'!AS82-'Rebasing adj LI'!AT72)*AT109)*AT$19*AT$128)</f>
        <v>0</v>
      </c>
      <c r="AU82" s="11">
        <f>IF('KWh (Cumulative) LI'!AU82=0,0,((('KWh (Monthly) ENTRY LI'!AU82*0.5)+'KWh (Cumulative) LI'!AT82-'Rebasing adj LI'!AU72)*AU109)*AU$19*AU$128)</f>
        <v>0</v>
      </c>
      <c r="AV82" s="11">
        <f>IF('KWh (Cumulative) LI'!AV82=0,0,((('KWh (Monthly) ENTRY LI'!AV82*0.5)+'KWh (Cumulative) LI'!AU82-'Rebasing adj LI'!AV72)*AV109)*AV$19*AV$128)</f>
        <v>0</v>
      </c>
      <c r="AW82" s="11">
        <f>IF('KWh (Cumulative) LI'!AW82=0,0,((('KWh (Monthly) ENTRY LI'!AW82*0.5)+'KWh (Cumulative) LI'!AV82-'Rebasing adj LI'!AW72)*AW109)*AW$19*AW$128)</f>
        <v>0</v>
      </c>
      <c r="AX82" s="11">
        <f>IF('KWh (Cumulative) LI'!AX82=0,0,((('KWh (Monthly) ENTRY LI'!AX82*0.5)+'KWh (Cumulative) LI'!AW82-'Rebasing adj LI'!AX72)*AX109)*AX$19*AX$128)</f>
        <v>0</v>
      </c>
      <c r="AY82" s="11">
        <f>IF('KWh (Cumulative) LI'!AY82=0,0,((('KWh (Monthly) ENTRY LI'!AY82*0.5)+'KWh (Cumulative) LI'!AX82-'Rebasing adj LI'!AY72)*AY109)*AY$19*AY$128)</f>
        <v>0</v>
      </c>
      <c r="AZ82" s="11">
        <f>IF('KWh (Cumulative) LI'!AZ82=0,0,((('KWh (Monthly) ENTRY LI'!AZ82*0.5)+'KWh (Cumulative) LI'!AY82-'Rebasing adj LI'!AZ72)*AZ109)*AZ$19*AZ$128)</f>
        <v>0</v>
      </c>
      <c r="BA82" s="11">
        <f>IF('KWh (Cumulative) LI'!BA82=0,0,((('KWh (Monthly) ENTRY LI'!BA82*0.5)+'KWh (Cumulative) LI'!AZ82-'Rebasing adj LI'!BA72)*BA109)*BA$19*BA$128)</f>
        <v>0</v>
      </c>
      <c r="BB82" s="11">
        <f>IF('KWh (Cumulative) LI'!BB82=0,0,((('KWh (Monthly) ENTRY LI'!BB82*0.5)+'KWh (Cumulative) LI'!BA82-'Rebasing adj LI'!BB72)*BB109)*BB$19*BB$128)</f>
        <v>0</v>
      </c>
      <c r="BC82" s="11">
        <f>IF('KWh (Cumulative) LI'!BC82=0,0,((('KWh (Monthly) ENTRY LI'!BC82*0.5)+'KWh (Cumulative) LI'!BB82-'Rebasing adj LI'!BC72)*BC109)*BC$19*BC$128)</f>
        <v>0</v>
      </c>
      <c r="BD82" s="11">
        <f>IF('KWh (Cumulative) LI'!BD82=0,0,((('KWh (Monthly) ENTRY LI'!BD82*0.5)+'KWh (Cumulative) LI'!BC82-'Rebasing adj LI'!BD72)*BD109)*BD$19*BD$128)</f>
        <v>0</v>
      </c>
      <c r="BE82" s="11">
        <f>IF('KWh (Cumulative) LI'!BE82=0,0,((('KWh (Monthly) ENTRY LI'!BE82*0.5)+'KWh (Cumulative) LI'!BD82-'Rebasing adj LI'!BE72)*BE109)*BE$19*BE$128)</f>
        <v>0</v>
      </c>
      <c r="BF82" s="11">
        <f>IF('KWh (Cumulative) LI'!BF82=0,0,((('KWh (Monthly) ENTRY LI'!BF82*0.5)+'KWh (Cumulative) LI'!BE82-'Rebasing adj LI'!BF72)*BF109)*BF$19*BF$128)</f>
        <v>0</v>
      </c>
      <c r="BG82" s="11">
        <f>IF('KWh (Cumulative) LI'!BG82=0,0,((('KWh (Monthly) ENTRY LI'!BG82*0.5)+'KWh (Cumulative) LI'!BF82-'Rebasing adj LI'!BG72)*BG109)*BG$19*BG$128)</f>
        <v>0</v>
      </c>
      <c r="BH82" s="11">
        <f>IF('KWh (Cumulative) LI'!BH82=0,0,((('KWh (Monthly) ENTRY LI'!BH82*0.5)+'KWh (Cumulative) LI'!BG82-'Rebasing adj LI'!BH72)*BH109)*BH$19*BH$128)</f>
        <v>0</v>
      </c>
      <c r="BI82" s="11">
        <f>IF('KWh (Cumulative) LI'!BI82=0,0,((('KWh (Monthly) ENTRY LI'!BI82*0.5)+'KWh (Cumulative) LI'!BH82-'Rebasing adj LI'!BI72)*BI109)*BI$19*BI$128)</f>
        <v>0</v>
      </c>
      <c r="BJ82" s="11">
        <f>IF('KWh (Cumulative) LI'!BJ82=0,0,((('KWh (Monthly) ENTRY LI'!BJ82*0.5)+'KWh (Cumulative) LI'!BI82-'Rebasing adj LI'!BJ72)*BJ109)*BJ$19*BJ$128)</f>
        <v>0</v>
      </c>
      <c r="BK82" s="11">
        <f>IF('KWh (Cumulative) LI'!BK82=0,0,((('KWh (Monthly) ENTRY LI'!BK82*0.5)+'KWh (Cumulative) LI'!BJ82-'Rebasing adj LI'!BK72)*BK109)*BK$19*BK$128)</f>
        <v>0</v>
      </c>
      <c r="BL82" s="11">
        <f>IF('KWh (Cumulative) LI'!BL82=0,0,((('KWh (Monthly) ENTRY LI'!BL82*0.5)+'KWh (Cumulative) LI'!BK82-'Rebasing adj LI'!BL72)*BL109)*BL$19*BL$128)</f>
        <v>0</v>
      </c>
      <c r="BM82" s="11">
        <f>IF('KWh (Cumulative) LI'!BM82=0,0,((('KWh (Monthly) ENTRY LI'!BM82*0.5)+'KWh (Cumulative) LI'!BL82-'Rebasing adj LI'!BM72)*BM109)*BM$19*BM$128)</f>
        <v>0</v>
      </c>
      <c r="BN82" s="11">
        <f>IF('KWh (Cumulative) LI'!BN82=0,0,((('KWh (Monthly) ENTRY LI'!BN82*0.5)+'KWh (Cumulative) LI'!BM82-'Rebasing adj LI'!BN72)*BN109)*BN$19*BN$128)</f>
        <v>0</v>
      </c>
      <c r="BO82" s="11">
        <f>IF('KWh (Cumulative) LI'!BO82=0,0,((('KWh (Monthly) ENTRY LI'!BO82*0.5)+'KWh (Cumulative) LI'!BN82-'Rebasing adj LI'!BO72)*BO109)*BO$19*BO$128)</f>
        <v>0</v>
      </c>
      <c r="BP82" s="11">
        <f>IF('KWh (Cumulative) LI'!BP82=0,0,((('KWh (Monthly) ENTRY LI'!BP82*0.5)+'KWh (Cumulative) LI'!BO82-'Rebasing adj LI'!BP72)*BP109)*BP$19*BP$128)</f>
        <v>0</v>
      </c>
      <c r="BQ82" s="11">
        <f>IF('KWh (Cumulative) LI'!BQ82=0,0,((('KWh (Monthly) ENTRY LI'!BQ82*0.5)+'KWh (Cumulative) LI'!BP82-'Rebasing adj LI'!BQ72)*BQ109)*BQ$19*BQ$128)</f>
        <v>0</v>
      </c>
      <c r="BR82" s="11">
        <f>IF('KWh (Cumulative) LI'!BR82=0,0,((('KWh (Monthly) ENTRY LI'!BR82*0.5)+'KWh (Cumulative) LI'!BQ82-'Rebasing adj LI'!BR72)*BR109)*BR$19*BR$128)</f>
        <v>0</v>
      </c>
      <c r="BS82" s="11">
        <f>IF('KWh (Cumulative) LI'!BS82=0,0,((('KWh (Monthly) ENTRY LI'!BS82*0.5)+'KWh (Cumulative) LI'!BR82-'Rebasing adj LI'!BS72)*BS109)*BS$19*BS$128)</f>
        <v>0</v>
      </c>
      <c r="BT82" s="11">
        <f>IF('KWh (Cumulative) LI'!BT82=0,0,((('KWh (Monthly) ENTRY LI'!BT82*0.5)+'KWh (Cumulative) LI'!BS82-'Rebasing adj LI'!BT72)*BT109)*BT$19*BT$128)</f>
        <v>0</v>
      </c>
      <c r="BU82" s="11">
        <f>IF('KWh (Cumulative) LI'!BU82=0,0,((('KWh (Monthly) ENTRY LI'!BU82*0.5)+'KWh (Cumulative) LI'!BT82-'Rebasing adj LI'!BU72)*BU109)*BU$19*BU$128)</f>
        <v>0</v>
      </c>
      <c r="BV82" s="11">
        <f>IF('KWh (Cumulative) LI'!BV82=0,0,((('KWh (Monthly) ENTRY LI'!BV82*0.5)+'KWh (Cumulative) LI'!BU82-'Rebasing adj LI'!BV72)*BV109)*BV$19*BV$128)</f>
        <v>0</v>
      </c>
      <c r="BW82" s="11">
        <f>IF('KWh (Cumulative) LI'!BW82=0,0,((('KWh (Monthly) ENTRY LI'!BW82*0.5)+'KWh (Cumulative) LI'!BV82-'Rebasing adj LI'!BW72)*BW109)*BW$19*BW$128)</f>
        <v>0</v>
      </c>
      <c r="BX82" s="11">
        <f>IF('KWh (Cumulative) LI'!BX82=0,0,((('KWh (Monthly) ENTRY LI'!BX82*0.5)+'KWh (Cumulative) LI'!BW82-'Rebasing adj LI'!BX72)*BX109)*BX$19*BX$128)</f>
        <v>0</v>
      </c>
      <c r="BY82" s="11">
        <f>IF('KWh (Cumulative) LI'!BY82=0,0,((('KWh (Monthly) ENTRY LI'!BY82*0.5)+'KWh (Cumulative) LI'!BX82-'Rebasing adj LI'!BY72)*BY109)*BY$19*BY$128)</f>
        <v>0</v>
      </c>
      <c r="BZ82" s="11">
        <f>IF('KWh (Cumulative) LI'!BZ82=0,0,((('KWh (Monthly) ENTRY LI'!BZ82*0.5)+'KWh (Cumulative) LI'!BY82-'Rebasing adj LI'!BZ72)*BZ109)*BZ$19*BZ$128)</f>
        <v>0</v>
      </c>
      <c r="CA82" s="11">
        <f>IF('KWh (Cumulative) LI'!CA82=0,0,((('KWh (Monthly) ENTRY LI'!CA82*0.5)+'KWh (Cumulative) LI'!BZ82-'Rebasing adj LI'!CA72)*CA109)*CA$19*CA$128)</f>
        <v>0</v>
      </c>
      <c r="CB82" s="11">
        <f>IF('KWh (Cumulative) LI'!CB82=0,0,((('KWh (Monthly) ENTRY LI'!CB82*0.5)+'KWh (Cumulative) LI'!CA82-'Rebasing adj LI'!CB72)*CB109)*CB$19*CB$128)</f>
        <v>0</v>
      </c>
      <c r="CC82" s="11">
        <f>IF('KWh (Cumulative) LI'!CC82=0,0,((('KWh (Monthly) ENTRY LI'!CC82*0.5)+'KWh (Cumulative) LI'!CB82-'Rebasing adj LI'!CC72)*CC109)*CC$19*CC$128)</f>
        <v>0</v>
      </c>
      <c r="CD82" s="11">
        <f>IF('KWh (Cumulative) LI'!CD82=0,0,((('KWh (Monthly) ENTRY LI'!CD82*0.5)+'KWh (Cumulative) LI'!CC82-'Rebasing adj LI'!CD72)*CD109)*CD$19*CD$128)</f>
        <v>0</v>
      </c>
      <c r="CE82" s="11">
        <f>IF('KWh (Cumulative) LI'!CE82=0,0,((('KWh (Monthly) ENTRY LI'!CE82*0.5)+'KWh (Cumulative) LI'!CD82-'Rebasing adj LI'!CE72)*CE109)*CE$19*CE$128)</f>
        <v>0</v>
      </c>
      <c r="CF82" s="11">
        <f>IF('KWh (Cumulative) LI'!CF82=0,0,((('KWh (Monthly) ENTRY LI'!CF82*0.5)+'KWh (Cumulative) LI'!CE82-'Rebasing adj LI'!CF72)*CF109)*CF$19*CF$128)</f>
        <v>0</v>
      </c>
      <c r="CG82" s="11">
        <f>IF('KWh (Cumulative) LI'!CG82=0,0,((('KWh (Monthly) ENTRY LI'!CG82*0.5)+'KWh (Cumulative) LI'!CF82-'Rebasing adj LI'!CG72)*CG109)*CG$19*CG$128)</f>
        <v>0</v>
      </c>
      <c r="CH82" s="11">
        <f>IF('KWh (Cumulative) LI'!CH82=0,0,((('KWh (Monthly) ENTRY LI'!CH82*0.5)+'KWh (Cumulative) LI'!CG82-'Rebasing adj LI'!CH72)*CH109)*CH$19*CH$128)</f>
        <v>0</v>
      </c>
      <c r="CI82" s="11">
        <f>IF('KWh (Cumulative) LI'!CI82=0,0,((('KWh (Monthly) ENTRY LI'!CI82*0.5)+'KWh (Cumulative) LI'!CH82-'Rebasing adj LI'!CI72)*CI109)*CI$19*CI$128)</f>
        <v>0</v>
      </c>
      <c r="CJ82" s="11">
        <f>IF('KWh (Cumulative) LI'!CJ82=0,0,((('KWh (Monthly) ENTRY LI'!CJ82*0.5)+'KWh (Cumulative) LI'!CI82-'Rebasing adj LI'!CJ72)*CJ109)*CJ$19*CJ$128)</f>
        <v>0</v>
      </c>
    </row>
    <row r="83" spans="1:88" s="6" customFormat="1" x14ac:dyDescent="0.25">
      <c r="A83" s="241"/>
      <c r="B83" s="37" t="s">
        <v>1</v>
      </c>
      <c r="C83" s="11">
        <f>IF('KWh (Cumulative) LI'!C83=0,0,((('KWh (Monthly) ENTRY LI'!C83*0.5)-'Rebasing adj LI'!C73)*C110)*C$19*C$128)</f>
        <v>0</v>
      </c>
      <c r="D83" s="11">
        <f>IF('KWh (Cumulative) LI'!D83=0,0,((('KWh (Monthly) ENTRY LI'!D83*0.5)+'KWh (Cumulative) LI'!C83-'Rebasing adj LI'!D73)*D110)*D$19*D$128)</f>
        <v>0</v>
      </c>
      <c r="E83" s="11">
        <f>IF('KWh (Cumulative) LI'!E83=0,0,((('KWh (Monthly) ENTRY LI'!E83*0.5)+'KWh (Cumulative) LI'!D83-'Rebasing adj LI'!E73)*E110)*E$19*E$128)</f>
        <v>0</v>
      </c>
      <c r="F83" s="11">
        <f>IF('KWh (Cumulative) LI'!F83=0,0,((('KWh (Monthly) ENTRY LI'!F83*0.5)+'KWh (Cumulative) LI'!E83-'Rebasing adj LI'!F73)*F110)*F$19*F$128)</f>
        <v>0</v>
      </c>
      <c r="G83" s="11">
        <f>IF('KWh (Cumulative) LI'!G83=0,0,((('KWh (Monthly) ENTRY LI'!G83*0.5)+'KWh (Cumulative) LI'!F83-'Rebasing adj LI'!G73)*G110)*G$19*G$128)</f>
        <v>0</v>
      </c>
      <c r="H83" s="11">
        <f>IF('KWh (Cumulative) LI'!H83=0,0,((('KWh (Monthly) ENTRY LI'!H83*0.5)+'KWh (Cumulative) LI'!G83-'Rebasing adj LI'!H73)*H110)*H$19*H$128)</f>
        <v>0</v>
      </c>
      <c r="I83" s="11">
        <f>IF('KWh (Cumulative) LI'!I83=0,0,((('KWh (Monthly) ENTRY LI'!I83*0.5)+'KWh (Cumulative) LI'!H83-'Rebasing adj LI'!I73)*I110)*I$19*I$128)</f>
        <v>0</v>
      </c>
      <c r="J83" s="11">
        <f>IF('KWh (Cumulative) LI'!J83=0,0,((('KWh (Monthly) ENTRY LI'!J83*0.5)+'KWh (Cumulative) LI'!I83-'Rebasing adj LI'!J73)*J110)*J$19*J$128)</f>
        <v>0</v>
      </c>
      <c r="K83" s="11">
        <f>IF('KWh (Cumulative) LI'!K83=0,0,((('KWh (Monthly) ENTRY LI'!K83*0.5)+'KWh (Cumulative) LI'!J83-'Rebasing adj LI'!K73)*K110)*K$19*K$128)</f>
        <v>0</v>
      </c>
      <c r="L83" s="11">
        <f>IF('KWh (Cumulative) LI'!L83=0,0,((('KWh (Monthly) ENTRY LI'!L83*0.5)+'KWh (Cumulative) LI'!K83-'Rebasing adj LI'!L73)*L110)*L$19*L$128)</f>
        <v>0</v>
      </c>
      <c r="M83" s="11">
        <f>IF('KWh (Cumulative) LI'!M83=0,0,((('KWh (Monthly) ENTRY LI'!M83*0.5)+'KWh (Cumulative) LI'!L83-'Rebasing adj LI'!M73)*M110)*M$19*M$128)</f>
        <v>0</v>
      </c>
      <c r="N83" s="11">
        <f>IF('KWh (Cumulative) LI'!N83=0,0,((('KWh (Monthly) ENTRY LI'!N83*0.5)+'KWh (Cumulative) LI'!M83-'Rebasing adj LI'!N73)*N110)*N$19*N$128)</f>
        <v>0</v>
      </c>
      <c r="O83" s="11">
        <f>IF('KWh (Cumulative) LI'!O83=0,0,((('KWh (Monthly) ENTRY LI'!O83*0.5)+'KWh (Cumulative) LI'!N83-'Rebasing adj LI'!O73)*O110)*O$19*O$128)</f>
        <v>0</v>
      </c>
      <c r="P83" s="11">
        <f>IF('KWh (Cumulative) LI'!P83=0,0,((('KWh (Monthly) ENTRY LI'!P83*0.5)+'KWh (Cumulative) LI'!O83-'Rebasing adj LI'!P73)*P110)*P$19*P$128)</f>
        <v>0</v>
      </c>
      <c r="Q83" s="11">
        <f>IF('KWh (Cumulative) LI'!Q83=0,0,((('KWh (Monthly) ENTRY LI'!Q83*0.5)+'KWh (Cumulative) LI'!P83-'Rebasing adj LI'!Q73)*Q110)*Q$19*Q$128)</f>
        <v>0</v>
      </c>
      <c r="R83" s="11">
        <f>IF('KWh (Cumulative) LI'!R83=0,0,((('KWh (Monthly) ENTRY LI'!R83*0.5)+'KWh (Cumulative) LI'!Q83-'Rebasing adj LI'!R73)*R110)*R$19*R$128)</f>
        <v>0</v>
      </c>
      <c r="S83" s="11">
        <f>IF('KWh (Cumulative) LI'!S83=0,0,((('KWh (Monthly) ENTRY LI'!S83*0.5)+'KWh (Cumulative) LI'!R83-'Rebasing adj LI'!S73)*S110)*S$19*S$128)</f>
        <v>0</v>
      </c>
      <c r="T83" s="11">
        <f>IF('KWh (Cumulative) LI'!T83=0,0,((('KWh (Monthly) ENTRY LI'!T83*0.5)+'KWh (Cumulative) LI'!S83-'Rebasing adj LI'!T73)*T110)*T$19*T$128)</f>
        <v>0</v>
      </c>
      <c r="U83" s="11">
        <f>IF('KWh (Cumulative) LI'!U83=0,0,((('KWh (Monthly) ENTRY LI'!U83*0.5)+'KWh (Cumulative) LI'!T83-'Rebasing adj LI'!U73)*U110)*U$19*U$128)</f>
        <v>0</v>
      </c>
      <c r="V83" s="11">
        <f>IF('KWh (Cumulative) LI'!V83=0,0,((('KWh (Monthly) ENTRY LI'!V83*0.5)+'KWh (Cumulative) LI'!U83-'Rebasing adj LI'!V73)*V110)*V$19*V$128)</f>
        <v>0</v>
      </c>
      <c r="W83" s="11">
        <f>IF('KWh (Cumulative) LI'!W83=0,0,((('KWh (Monthly) ENTRY LI'!W83*0.5)+'KWh (Cumulative) LI'!V83-'Rebasing adj LI'!W73)*W110)*W$19*W$128)</f>
        <v>0</v>
      </c>
      <c r="X83" s="11">
        <f>IF('KWh (Cumulative) LI'!X83=0,0,((('KWh (Monthly) ENTRY LI'!X83*0.5)+'KWh (Cumulative) LI'!W83-'Rebasing adj LI'!X73)*X110)*X$19*X$128)</f>
        <v>0</v>
      </c>
      <c r="Y83" s="11">
        <f>IF('KWh (Cumulative) LI'!Y83=0,0,((('KWh (Monthly) ENTRY LI'!Y83*0.5)+'KWh (Cumulative) LI'!X83-'Rebasing adj LI'!Y73)*Y110)*Y$19*Y$128)</f>
        <v>0</v>
      </c>
      <c r="Z83" s="11">
        <f>IF('KWh (Cumulative) LI'!Z83=0,0,((('KWh (Monthly) ENTRY LI'!Z83*0.5)+'KWh (Cumulative) LI'!Y83-'Rebasing adj LI'!Z73)*Z110)*Z$19*Z$128)</f>
        <v>0</v>
      </c>
      <c r="AA83" s="11">
        <f>IF('KWh (Cumulative) LI'!AA83=0,0,((('KWh (Monthly) ENTRY LI'!AA83*0.5)+'KWh (Cumulative) LI'!Z83-'Rebasing adj LI'!AA73)*AA110)*AA$19*AA$128)</f>
        <v>0</v>
      </c>
      <c r="AB83" s="11">
        <f>IF('KWh (Cumulative) LI'!AB83=0,0,((('KWh (Monthly) ENTRY LI'!AB83*0.5)+'KWh (Cumulative) LI'!AA83-'Rebasing adj LI'!AB73)*AB110)*AB$19*AB$128)</f>
        <v>0</v>
      </c>
      <c r="AC83" s="11">
        <f>IF('KWh (Cumulative) LI'!AC83=0,0,((('KWh (Monthly) ENTRY LI'!AC83*0.5)+'KWh (Cumulative) LI'!AB83-'Rebasing adj LI'!AC73)*AC110)*AC$19*AC$128)</f>
        <v>0</v>
      </c>
      <c r="AD83" s="11">
        <f>IF('KWh (Cumulative) LI'!AD83=0,0,((('KWh (Monthly) ENTRY LI'!AD83*0.5)+'KWh (Cumulative) LI'!AC83-'Rebasing adj LI'!AD73)*AD110)*AD$19*AD$128)</f>
        <v>0</v>
      </c>
      <c r="AE83" s="11">
        <f>IF('KWh (Cumulative) LI'!AE83=0,0,((('KWh (Monthly) ENTRY LI'!AE83*0.5)+'KWh (Cumulative) LI'!AD83-'Rebasing adj LI'!AE73)*AE110)*AE$19*AE$128)</f>
        <v>0</v>
      </c>
      <c r="AF83" s="11">
        <f>IF('KWh (Cumulative) LI'!AF83=0,0,((('KWh (Monthly) ENTRY LI'!AF83*0.5)+'KWh (Cumulative) LI'!AE83-'Rebasing adj LI'!AF73)*AF110)*AF$19*AF$128)</f>
        <v>0</v>
      </c>
      <c r="AG83" s="11">
        <f>IF('KWh (Cumulative) LI'!AG83=0,0,((('KWh (Monthly) ENTRY LI'!AG83*0.5)+'KWh (Cumulative) LI'!AF83-'Rebasing adj LI'!AG73)*AG110)*AG$19*AG$128)</f>
        <v>0</v>
      </c>
      <c r="AH83" s="11">
        <f>IF('KWh (Cumulative) LI'!AH83=0,0,((('KWh (Monthly) ENTRY LI'!AH83*0.5)+'KWh (Cumulative) LI'!AG83-'Rebasing adj LI'!AH73)*AH110)*AH$19*AH$128)</f>
        <v>0</v>
      </c>
      <c r="AI83" s="11">
        <f>IF('KWh (Cumulative) LI'!AI83=0,0,((('KWh (Monthly) ENTRY LI'!AI83*0.5)+'KWh (Cumulative) LI'!AH83-'Rebasing adj LI'!AI73)*AI110)*AI$19*AI$128)</f>
        <v>0</v>
      </c>
      <c r="AJ83" s="11">
        <f>IF('KWh (Cumulative) LI'!AJ83=0,0,((('KWh (Monthly) ENTRY LI'!AJ83*0.5)+'KWh (Cumulative) LI'!AI83-'Rebasing adj LI'!AJ73)*AJ110)*AJ$19*AJ$128)</f>
        <v>0</v>
      </c>
      <c r="AK83" s="11">
        <f>IF('KWh (Cumulative) LI'!AK83=0,0,((('KWh (Monthly) ENTRY LI'!AK83*0.5)+'KWh (Cumulative) LI'!AJ83-'Rebasing adj LI'!AK73)*AK110)*AK$19*AK$128)</f>
        <v>0</v>
      </c>
      <c r="AL83" s="11">
        <f>IF('KWh (Cumulative) LI'!AL83=0,0,((('KWh (Monthly) ENTRY LI'!AL83*0.5)+'KWh (Cumulative) LI'!AK83-'Rebasing adj LI'!AL73)*AL110)*AL$19*AL$128)</f>
        <v>0</v>
      </c>
      <c r="AM83" s="11">
        <f>IF('KWh (Cumulative) LI'!AM83=0,0,((('KWh (Monthly) ENTRY LI'!AM83*0.5)+'KWh (Cumulative) LI'!AL83-'Rebasing adj LI'!AM73)*AM110)*AM$19*AM$128)</f>
        <v>0</v>
      </c>
      <c r="AN83" s="11">
        <f>IF('KWh (Cumulative) LI'!AN83=0,0,((('KWh (Monthly) ENTRY LI'!AN83*0.5)+'KWh (Cumulative) LI'!AM83-'Rebasing adj LI'!AN73)*AN110)*AN$19*AN$128)</f>
        <v>0</v>
      </c>
      <c r="AO83" s="11">
        <f>IF('KWh (Cumulative) LI'!AO83=0,0,((('KWh (Monthly) ENTRY LI'!AO83*0.5)+'KWh (Cumulative) LI'!AN83-'Rebasing adj LI'!AO73)*AO110)*AO$19*AO$128)</f>
        <v>0</v>
      </c>
      <c r="AP83" s="11">
        <f>IF('KWh (Cumulative) LI'!AP83=0,0,((('KWh (Monthly) ENTRY LI'!AP83*0.5)+'KWh (Cumulative) LI'!AO83-'Rebasing adj LI'!AP73)*AP110)*AP$19*AP$128)</f>
        <v>0</v>
      </c>
      <c r="AQ83" s="11">
        <f>IF('KWh (Cumulative) LI'!AQ83=0,0,((('KWh (Monthly) ENTRY LI'!AQ83*0.5)+'KWh (Cumulative) LI'!AP83-'Rebasing adj LI'!AQ73)*AQ110)*AQ$19*AQ$128)</f>
        <v>0</v>
      </c>
      <c r="AR83" s="11">
        <f>IF('KWh (Cumulative) LI'!AR83=0,0,((('KWh (Monthly) ENTRY LI'!AR83*0.5)+'KWh (Cumulative) LI'!AQ83-'Rebasing adj LI'!AR73)*AR110)*AR$19*AR$128)</f>
        <v>0</v>
      </c>
      <c r="AS83" s="11">
        <f>IF('KWh (Cumulative) LI'!AS83=0,0,((('KWh (Monthly) ENTRY LI'!AS83*0.5)+'KWh (Cumulative) LI'!AR83-'Rebasing adj LI'!AS73)*AS110)*AS$19*AS$128)</f>
        <v>0</v>
      </c>
      <c r="AT83" s="11">
        <f>IF('KWh (Cumulative) LI'!AT83=0,0,((('KWh (Monthly) ENTRY LI'!AT83*0.5)+'KWh (Cumulative) LI'!AS83-'Rebasing adj LI'!AT73)*AT110)*AT$19*AT$128)</f>
        <v>0</v>
      </c>
      <c r="AU83" s="11">
        <f>IF('KWh (Cumulative) LI'!AU83=0,0,((('KWh (Monthly) ENTRY LI'!AU83*0.5)+'KWh (Cumulative) LI'!AT83-'Rebasing adj LI'!AU73)*AU110)*AU$19*AU$128)</f>
        <v>0</v>
      </c>
      <c r="AV83" s="11">
        <f>IF('KWh (Cumulative) LI'!AV83=0,0,((('KWh (Monthly) ENTRY LI'!AV83*0.5)+'KWh (Cumulative) LI'!AU83-'Rebasing adj LI'!AV73)*AV110)*AV$19*AV$128)</f>
        <v>0</v>
      </c>
      <c r="AW83" s="11">
        <f>IF('KWh (Cumulative) LI'!AW83=0,0,((('KWh (Monthly) ENTRY LI'!AW83*0.5)+'KWh (Cumulative) LI'!AV83-'Rebasing adj LI'!AW73)*AW110)*AW$19*AW$128)</f>
        <v>0</v>
      </c>
      <c r="AX83" s="11">
        <f>IF('KWh (Cumulative) LI'!AX83=0,0,((('KWh (Monthly) ENTRY LI'!AX83*0.5)+'KWh (Cumulative) LI'!AW83-'Rebasing adj LI'!AX73)*AX110)*AX$19*AX$128)</f>
        <v>0</v>
      </c>
      <c r="AY83" s="11">
        <f>IF('KWh (Cumulative) LI'!AY83=0,0,((('KWh (Monthly) ENTRY LI'!AY83*0.5)+'KWh (Cumulative) LI'!AX83-'Rebasing adj LI'!AY73)*AY110)*AY$19*AY$128)</f>
        <v>0</v>
      </c>
      <c r="AZ83" s="11">
        <f>IF('KWh (Cumulative) LI'!AZ83=0,0,((('KWh (Monthly) ENTRY LI'!AZ83*0.5)+'KWh (Cumulative) LI'!AY83-'Rebasing adj LI'!AZ73)*AZ110)*AZ$19*AZ$128)</f>
        <v>0</v>
      </c>
      <c r="BA83" s="11">
        <f>IF('KWh (Cumulative) LI'!BA83=0,0,((('KWh (Monthly) ENTRY LI'!BA83*0.5)+'KWh (Cumulative) LI'!AZ83-'Rebasing adj LI'!BA73)*BA110)*BA$19*BA$128)</f>
        <v>0</v>
      </c>
      <c r="BB83" s="11">
        <f>IF('KWh (Cumulative) LI'!BB83=0,0,((('KWh (Monthly) ENTRY LI'!BB83*0.5)+'KWh (Cumulative) LI'!BA83-'Rebasing adj LI'!BB73)*BB110)*BB$19*BB$128)</f>
        <v>0</v>
      </c>
      <c r="BC83" s="11">
        <f>IF('KWh (Cumulative) LI'!BC83=0,0,((('KWh (Monthly) ENTRY LI'!BC83*0.5)+'KWh (Cumulative) LI'!BB83-'Rebasing adj LI'!BC73)*BC110)*BC$19*BC$128)</f>
        <v>0</v>
      </c>
      <c r="BD83" s="11">
        <f>IF('KWh (Cumulative) LI'!BD83=0,0,((('KWh (Monthly) ENTRY LI'!BD83*0.5)+'KWh (Cumulative) LI'!BC83-'Rebasing adj LI'!BD73)*BD110)*BD$19*BD$128)</f>
        <v>0</v>
      </c>
      <c r="BE83" s="11">
        <f>IF('KWh (Cumulative) LI'!BE83=0,0,((('KWh (Monthly) ENTRY LI'!BE83*0.5)+'KWh (Cumulative) LI'!BD83-'Rebasing adj LI'!BE73)*BE110)*BE$19*BE$128)</f>
        <v>0</v>
      </c>
      <c r="BF83" s="11">
        <f>IF('KWh (Cumulative) LI'!BF83=0,0,((('KWh (Monthly) ENTRY LI'!BF83*0.5)+'KWh (Cumulative) LI'!BE83-'Rebasing adj LI'!BF73)*BF110)*BF$19*BF$128)</f>
        <v>0</v>
      </c>
      <c r="BG83" s="11">
        <f>IF('KWh (Cumulative) LI'!BG83=0,0,((('KWh (Monthly) ENTRY LI'!BG83*0.5)+'KWh (Cumulative) LI'!BF83-'Rebasing adj LI'!BG73)*BG110)*BG$19*BG$128)</f>
        <v>0</v>
      </c>
      <c r="BH83" s="11">
        <f>IF('KWh (Cumulative) LI'!BH83=0,0,((('KWh (Monthly) ENTRY LI'!BH83*0.5)+'KWh (Cumulative) LI'!BG83-'Rebasing adj LI'!BH73)*BH110)*BH$19*BH$128)</f>
        <v>0</v>
      </c>
      <c r="BI83" s="11">
        <f>IF('KWh (Cumulative) LI'!BI83=0,0,((('KWh (Monthly) ENTRY LI'!BI83*0.5)+'KWh (Cumulative) LI'!BH83-'Rebasing adj LI'!BI73)*BI110)*BI$19*BI$128)</f>
        <v>0</v>
      </c>
      <c r="BJ83" s="11">
        <f>IF('KWh (Cumulative) LI'!BJ83=0,0,((('KWh (Monthly) ENTRY LI'!BJ83*0.5)+'KWh (Cumulative) LI'!BI83-'Rebasing adj LI'!BJ73)*BJ110)*BJ$19*BJ$128)</f>
        <v>0</v>
      </c>
      <c r="BK83" s="11">
        <f>IF('KWh (Cumulative) LI'!BK83=0,0,((('KWh (Monthly) ENTRY LI'!BK83*0.5)+'KWh (Cumulative) LI'!BJ83-'Rebasing adj LI'!BK73)*BK110)*BK$19*BK$128)</f>
        <v>0</v>
      </c>
      <c r="BL83" s="11">
        <f>IF('KWh (Cumulative) LI'!BL83=0,0,((('KWh (Monthly) ENTRY LI'!BL83*0.5)+'KWh (Cumulative) LI'!BK83-'Rebasing adj LI'!BL73)*BL110)*BL$19*BL$128)</f>
        <v>0</v>
      </c>
      <c r="BM83" s="11">
        <f>IF('KWh (Cumulative) LI'!BM83=0,0,((('KWh (Monthly) ENTRY LI'!BM83*0.5)+'KWh (Cumulative) LI'!BL83-'Rebasing adj LI'!BM73)*BM110)*BM$19*BM$128)</f>
        <v>0</v>
      </c>
      <c r="BN83" s="11">
        <f>IF('KWh (Cumulative) LI'!BN83=0,0,((('KWh (Monthly) ENTRY LI'!BN83*0.5)+'KWh (Cumulative) LI'!BM83-'Rebasing adj LI'!BN73)*BN110)*BN$19*BN$128)</f>
        <v>0</v>
      </c>
      <c r="BO83" s="11">
        <f>IF('KWh (Cumulative) LI'!BO83=0,0,((('KWh (Monthly) ENTRY LI'!BO83*0.5)+'KWh (Cumulative) LI'!BN83-'Rebasing adj LI'!BO73)*BO110)*BO$19*BO$128)</f>
        <v>0</v>
      </c>
      <c r="BP83" s="11">
        <f>IF('KWh (Cumulative) LI'!BP83=0,0,((('KWh (Monthly) ENTRY LI'!BP83*0.5)+'KWh (Cumulative) LI'!BO83-'Rebasing adj LI'!BP73)*BP110)*BP$19*BP$128)</f>
        <v>0</v>
      </c>
      <c r="BQ83" s="11">
        <f>IF('KWh (Cumulative) LI'!BQ83=0,0,((('KWh (Monthly) ENTRY LI'!BQ83*0.5)+'KWh (Cumulative) LI'!BP83-'Rebasing adj LI'!BQ73)*BQ110)*BQ$19*BQ$128)</f>
        <v>0</v>
      </c>
      <c r="BR83" s="11">
        <f>IF('KWh (Cumulative) LI'!BR83=0,0,((('KWh (Monthly) ENTRY LI'!BR83*0.5)+'KWh (Cumulative) LI'!BQ83-'Rebasing adj LI'!BR73)*BR110)*BR$19*BR$128)</f>
        <v>0</v>
      </c>
      <c r="BS83" s="11">
        <f>IF('KWh (Cumulative) LI'!BS83=0,0,((('KWh (Monthly) ENTRY LI'!BS83*0.5)+'KWh (Cumulative) LI'!BR83-'Rebasing adj LI'!BS73)*BS110)*BS$19*BS$128)</f>
        <v>0</v>
      </c>
      <c r="BT83" s="11">
        <f>IF('KWh (Cumulative) LI'!BT83=0,0,((('KWh (Monthly) ENTRY LI'!BT83*0.5)+'KWh (Cumulative) LI'!BS83-'Rebasing adj LI'!BT73)*BT110)*BT$19*BT$128)</f>
        <v>0</v>
      </c>
      <c r="BU83" s="11">
        <f>IF('KWh (Cumulative) LI'!BU83=0,0,((('KWh (Monthly) ENTRY LI'!BU83*0.5)+'KWh (Cumulative) LI'!BT83-'Rebasing adj LI'!BU73)*BU110)*BU$19*BU$128)</f>
        <v>0</v>
      </c>
      <c r="BV83" s="11">
        <f>IF('KWh (Cumulative) LI'!BV83=0,0,((('KWh (Monthly) ENTRY LI'!BV83*0.5)+'KWh (Cumulative) LI'!BU83-'Rebasing adj LI'!BV73)*BV110)*BV$19*BV$128)</f>
        <v>0</v>
      </c>
      <c r="BW83" s="11">
        <f>IF('KWh (Cumulative) LI'!BW83=0,0,((('KWh (Monthly) ENTRY LI'!BW83*0.5)+'KWh (Cumulative) LI'!BV83-'Rebasing adj LI'!BW73)*BW110)*BW$19*BW$128)</f>
        <v>0</v>
      </c>
      <c r="BX83" s="11">
        <f>IF('KWh (Cumulative) LI'!BX83=0,0,((('KWh (Monthly) ENTRY LI'!BX83*0.5)+'KWh (Cumulative) LI'!BW83-'Rebasing adj LI'!BX73)*BX110)*BX$19*BX$128)</f>
        <v>0</v>
      </c>
      <c r="BY83" s="11">
        <f>IF('KWh (Cumulative) LI'!BY83=0,0,((('KWh (Monthly) ENTRY LI'!BY83*0.5)+'KWh (Cumulative) LI'!BX83-'Rebasing adj LI'!BY73)*BY110)*BY$19*BY$128)</f>
        <v>0</v>
      </c>
      <c r="BZ83" s="11">
        <f>IF('KWh (Cumulative) LI'!BZ83=0,0,((('KWh (Monthly) ENTRY LI'!BZ83*0.5)+'KWh (Cumulative) LI'!BY83-'Rebasing adj LI'!BZ73)*BZ110)*BZ$19*BZ$128)</f>
        <v>0</v>
      </c>
      <c r="CA83" s="11">
        <f>IF('KWh (Cumulative) LI'!CA83=0,0,((('KWh (Monthly) ENTRY LI'!CA83*0.5)+'KWh (Cumulative) LI'!BZ83-'Rebasing adj LI'!CA73)*CA110)*CA$19*CA$128)</f>
        <v>0</v>
      </c>
      <c r="CB83" s="11">
        <f>IF('KWh (Cumulative) LI'!CB83=0,0,((('KWh (Monthly) ENTRY LI'!CB83*0.5)+'KWh (Cumulative) LI'!CA83-'Rebasing adj LI'!CB73)*CB110)*CB$19*CB$128)</f>
        <v>0</v>
      </c>
      <c r="CC83" s="11">
        <f>IF('KWh (Cumulative) LI'!CC83=0,0,((('KWh (Monthly) ENTRY LI'!CC83*0.5)+'KWh (Cumulative) LI'!CB83-'Rebasing adj LI'!CC73)*CC110)*CC$19*CC$128)</f>
        <v>0</v>
      </c>
      <c r="CD83" s="11">
        <f>IF('KWh (Cumulative) LI'!CD83=0,0,((('KWh (Monthly) ENTRY LI'!CD83*0.5)+'KWh (Cumulative) LI'!CC83-'Rebasing adj LI'!CD73)*CD110)*CD$19*CD$128)</f>
        <v>0</v>
      </c>
      <c r="CE83" s="11">
        <f>IF('KWh (Cumulative) LI'!CE83=0,0,((('KWh (Monthly) ENTRY LI'!CE83*0.5)+'KWh (Cumulative) LI'!CD83-'Rebasing adj LI'!CE73)*CE110)*CE$19*CE$128)</f>
        <v>0</v>
      </c>
      <c r="CF83" s="11">
        <f>IF('KWh (Cumulative) LI'!CF83=0,0,((('KWh (Monthly) ENTRY LI'!CF83*0.5)+'KWh (Cumulative) LI'!CE83-'Rebasing adj LI'!CF73)*CF110)*CF$19*CF$128)</f>
        <v>0</v>
      </c>
      <c r="CG83" s="11">
        <f>IF('KWh (Cumulative) LI'!CG83=0,0,((('KWh (Monthly) ENTRY LI'!CG83*0.5)+'KWh (Cumulative) LI'!CF83-'Rebasing adj LI'!CG73)*CG110)*CG$19*CG$128)</f>
        <v>0</v>
      </c>
      <c r="CH83" s="11">
        <f>IF('KWh (Cumulative) LI'!CH83=0,0,((('KWh (Monthly) ENTRY LI'!CH83*0.5)+'KWh (Cumulative) LI'!CG83-'Rebasing adj LI'!CH73)*CH110)*CH$19*CH$128)</f>
        <v>0</v>
      </c>
      <c r="CI83" s="11">
        <f>IF('KWh (Cumulative) LI'!CI83=0,0,((('KWh (Monthly) ENTRY LI'!CI83*0.5)+'KWh (Cumulative) LI'!CH83-'Rebasing adj LI'!CI73)*CI110)*CI$19*CI$128)</f>
        <v>0</v>
      </c>
      <c r="CJ83" s="11">
        <f>IF('KWh (Cumulative) LI'!CJ83=0,0,((('KWh (Monthly) ENTRY LI'!CJ83*0.5)+'KWh (Cumulative) LI'!CI83-'Rebasing adj LI'!CJ73)*CJ110)*CJ$19*CJ$128)</f>
        <v>0</v>
      </c>
    </row>
    <row r="84" spans="1:88" s="6" customFormat="1" x14ac:dyDescent="0.25">
      <c r="A84" s="241"/>
      <c r="B84" s="37" t="s">
        <v>11</v>
      </c>
      <c r="C84" s="11">
        <f>IF('KWh (Cumulative) LI'!C84=0,0,((('KWh (Monthly) ENTRY LI'!C84*0.5)-'Rebasing adj LI'!C74)*C111)*C$19*C$128)</f>
        <v>0</v>
      </c>
      <c r="D84" s="11">
        <f>IF('KWh (Cumulative) LI'!D84=0,0,((('KWh (Monthly) ENTRY LI'!D84*0.5)+'KWh (Cumulative) LI'!C84-'Rebasing adj LI'!D74)*D111)*D$19*D$128)</f>
        <v>0</v>
      </c>
      <c r="E84" s="11">
        <f>IF('KWh (Cumulative) LI'!E84=0,0,((('KWh (Monthly) ENTRY LI'!E84*0.5)+'KWh (Cumulative) LI'!D84-'Rebasing adj LI'!E74)*E111)*E$19*E$128)</f>
        <v>0</v>
      </c>
      <c r="F84" s="11">
        <f>IF('KWh (Cumulative) LI'!F84=0,0,((('KWh (Monthly) ENTRY LI'!F84*0.5)+'KWh (Cumulative) LI'!E84-'Rebasing adj LI'!F74)*F111)*F$19*F$128)</f>
        <v>0</v>
      </c>
      <c r="G84" s="11">
        <f>IF('KWh (Cumulative) LI'!G84=0,0,((('KWh (Monthly) ENTRY LI'!G84*0.5)+'KWh (Cumulative) LI'!F84-'Rebasing adj LI'!G74)*G111)*G$19*G$128)</f>
        <v>0</v>
      </c>
      <c r="H84" s="11">
        <f>IF('KWh (Cumulative) LI'!H84=0,0,((('KWh (Monthly) ENTRY LI'!H84*0.5)+'KWh (Cumulative) LI'!G84-'Rebasing adj LI'!H74)*H111)*H$19*H$128)</f>
        <v>0</v>
      </c>
      <c r="I84" s="11">
        <f>IF('KWh (Cumulative) LI'!I84=0,0,((('KWh (Monthly) ENTRY LI'!I84*0.5)+'KWh (Cumulative) LI'!H84-'Rebasing adj LI'!I74)*I111)*I$19*I$128)</f>
        <v>0</v>
      </c>
      <c r="J84" s="11">
        <f>IF('KWh (Cumulative) LI'!J84=0,0,((('KWh (Monthly) ENTRY LI'!J84*0.5)+'KWh (Cumulative) LI'!I84-'Rebasing adj LI'!J74)*J111)*J$19*J$128)</f>
        <v>0</v>
      </c>
      <c r="K84" s="11">
        <f>IF('KWh (Cumulative) LI'!K84=0,0,((('KWh (Monthly) ENTRY LI'!K84*0.5)+'KWh (Cumulative) LI'!J84-'Rebasing adj LI'!K74)*K111)*K$19*K$128)</f>
        <v>0</v>
      </c>
      <c r="L84" s="11">
        <f>IF('KWh (Cumulative) LI'!L84=0,0,((('KWh (Monthly) ENTRY LI'!L84*0.5)+'KWh (Cumulative) LI'!K84-'Rebasing adj LI'!L74)*L111)*L$19*L$128)</f>
        <v>0</v>
      </c>
      <c r="M84" s="11">
        <f>IF('KWh (Cumulative) LI'!M84=0,0,((('KWh (Monthly) ENTRY LI'!M84*0.5)+'KWh (Cumulative) LI'!L84-'Rebasing adj LI'!M74)*M111)*M$19*M$128)</f>
        <v>0</v>
      </c>
      <c r="N84" s="11">
        <f>IF('KWh (Cumulative) LI'!N84=0,0,((('KWh (Monthly) ENTRY LI'!N84*0.5)+'KWh (Cumulative) LI'!M84-'Rebasing adj LI'!N74)*N111)*N$19*N$128)</f>
        <v>0</v>
      </c>
      <c r="O84" s="11">
        <f>IF('KWh (Cumulative) LI'!O84=0,0,((('KWh (Monthly) ENTRY LI'!O84*0.5)+'KWh (Cumulative) LI'!N84-'Rebasing adj LI'!O74)*O111)*O$19*O$128)</f>
        <v>0</v>
      </c>
      <c r="P84" s="11">
        <f>IF('KWh (Cumulative) LI'!P84=0,0,((('KWh (Monthly) ENTRY LI'!P84*0.5)+'KWh (Cumulative) LI'!O84-'Rebasing adj LI'!P74)*P111)*P$19*P$128)</f>
        <v>0</v>
      </c>
      <c r="Q84" s="11">
        <f>IF('KWh (Cumulative) LI'!Q84=0,0,((('KWh (Monthly) ENTRY LI'!Q84*0.5)+'KWh (Cumulative) LI'!P84-'Rebasing adj LI'!Q74)*Q111)*Q$19*Q$128)</f>
        <v>0</v>
      </c>
      <c r="R84" s="11">
        <f>IF('KWh (Cumulative) LI'!R84=0,0,((('KWh (Monthly) ENTRY LI'!R84*0.5)+'KWh (Cumulative) LI'!Q84-'Rebasing adj LI'!R74)*R111)*R$19*R$128)</f>
        <v>0</v>
      </c>
      <c r="S84" s="11">
        <f>IF('KWh (Cumulative) LI'!S84=0,0,((('KWh (Monthly) ENTRY LI'!S84*0.5)+'KWh (Cumulative) LI'!R84-'Rebasing adj LI'!S74)*S111)*S$19*S$128)</f>
        <v>0</v>
      </c>
      <c r="T84" s="11">
        <f>IF('KWh (Cumulative) LI'!T84=0,0,((('KWh (Monthly) ENTRY LI'!T84*0.5)+'KWh (Cumulative) LI'!S84-'Rebasing adj LI'!T74)*T111)*T$19*T$128)</f>
        <v>0</v>
      </c>
      <c r="U84" s="11">
        <f>IF('KWh (Cumulative) LI'!U84=0,0,((('KWh (Monthly) ENTRY LI'!U84*0.5)+'KWh (Cumulative) LI'!T84-'Rebasing adj LI'!U74)*U111)*U$19*U$128)</f>
        <v>0</v>
      </c>
      <c r="V84" s="11">
        <f>IF('KWh (Cumulative) LI'!V84=0,0,((('KWh (Monthly) ENTRY LI'!V84*0.5)+'KWh (Cumulative) LI'!U84-'Rebasing adj LI'!V74)*V111)*V$19*V$128)</f>
        <v>0</v>
      </c>
      <c r="W84" s="11">
        <f>IF('KWh (Cumulative) LI'!W84=0,0,((('KWh (Monthly) ENTRY LI'!W84*0.5)+'KWh (Cumulative) LI'!V84-'Rebasing adj LI'!W74)*W111)*W$19*W$128)</f>
        <v>0</v>
      </c>
      <c r="X84" s="11">
        <f>IF('KWh (Cumulative) LI'!X84=0,0,((('KWh (Monthly) ENTRY LI'!X84*0.5)+'KWh (Cumulative) LI'!W84-'Rebasing adj LI'!X74)*X111)*X$19*X$128)</f>
        <v>0</v>
      </c>
      <c r="Y84" s="11">
        <f>IF('KWh (Cumulative) LI'!Y84=0,0,((('KWh (Monthly) ENTRY LI'!Y84*0.5)+'KWh (Cumulative) LI'!X84-'Rebasing adj LI'!Y74)*Y111)*Y$19*Y$128)</f>
        <v>0</v>
      </c>
      <c r="Z84" s="11">
        <f>IF('KWh (Cumulative) LI'!Z84=0,0,((('KWh (Monthly) ENTRY LI'!Z84*0.5)+'KWh (Cumulative) LI'!Y84-'Rebasing adj LI'!Z74)*Z111)*Z$19*Z$128)</f>
        <v>0</v>
      </c>
      <c r="AA84" s="11">
        <f>IF('KWh (Cumulative) LI'!AA84=0,0,((('KWh (Monthly) ENTRY LI'!AA84*0.5)+'KWh (Cumulative) LI'!Z84-'Rebasing adj LI'!AA74)*AA111)*AA$19*AA$128)</f>
        <v>0</v>
      </c>
      <c r="AB84" s="11">
        <f>IF('KWh (Cumulative) LI'!AB84=0,0,((('KWh (Monthly) ENTRY LI'!AB84*0.5)+'KWh (Cumulative) LI'!AA84-'Rebasing adj LI'!AB74)*AB111)*AB$19*AB$128)</f>
        <v>0</v>
      </c>
      <c r="AC84" s="11">
        <f>IF('KWh (Cumulative) LI'!AC84=0,0,((('KWh (Monthly) ENTRY LI'!AC84*0.5)+'KWh (Cumulative) LI'!AB84-'Rebasing adj LI'!AC74)*AC111)*AC$19*AC$128)</f>
        <v>0</v>
      </c>
      <c r="AD84" s="11">
        <f>IF('KWh (Cumulative) LI'!AD84=0,0,((('KWh (Monthly) ENTRY LI'!AD84*0.5)+'KWh (Cumulative) LI'!AC84-'Rebasing adj LI'!AD74)*AD111)*AD$19*AD$128)</f>
        <v>0</v>
      </c>
      <c r="AE84" s="11">
        <f>IF('KWh (Cumulative) LI'!AE84=0,0,((('KWh (Monthly) ENTRY LI'!AE84*0.5)+'KWh (Cumulative) LI'!AD84-'Rebasing adj LI'!AE74)*AE111)*AE$19*AE$128)</f>
        <v>0</v>
      </c>
      <c r="AF84" s="11">
        <f>IF('KWh (Cumulative) LI'!AF84=0,0,((('KWh (Monthly) ENTRY LI'!AF84*0.5)+'KWh (Cumulative) LI'!AE84-'Rebasing adj LI'!AF74)*AF111)*AF$19*AF$128)</f>
        <v>0</v>
      </c>
      <c r="AG84" s="11">
        <f>IF('KWh (Cumulative) LI'!AG84=0,0,((('KWh (Monthly) ENTRY LI'!AG84*0.5)+'KWh (Cumulative) LI'!AF84-'Rebasing adj LI'!AG74)*AG111)*AG$19*AG$128)</f>
        <v>0</v>
      </c>
      <c r="AH84" s="11">
        <f>IF('KWh (Cumulative) LI'!AH84=0,0,((('KWh (Monthly) ENTRY LI'!AH84*0.5)+'KWh (Cumulative) LI'!AG84-'Rebasing adj LI'!AH74)*AH111)*AH$19*AH$128)</f>
        <v>0</v>
      </c>
      <c r="AI84" s="11">
        <f>IF('KWh (Cumulative) LI'!AI84=0,0,((('KWh (Monthly) ENTRY LI'!AI84*0.5)+'KWh (Cumulative) LI'!AH84-'Rebasing adj LI'!AI74)*AI111)*AI$19*AI$128)</f>
        <v>0</v>
      </c>
      <c r="AJ84" s="11">
        <f>IF('KWh (Cumulative) LI'!AJ84=0,0,((('KWh (Monthly) ENTRY LI'!AJ84*0.5)+'KWh (Cumulative) LI'!AI84-'Rebasing adj LI'!AJ74)*AJ111)*AJ$19*AJ$128)</f>
        <v>0</v>
      </c>
      <c r="AK84" s="11">
        <f>IF('KWh (Cumulative) LI'!AK84=0,0,((('KWh (Monthly) ENTRY LI'!AK84*0.5)+'KWh (Cumulative) LI'!AJ84-'Rebasing adj LI'!AK74)*AK111)*AK$19*AK$128)</f>
        <v>0</v>
      </c>
      <c r="AL84" s="11">
        <f>IF('KWh (Cumulative) LI'!AL84=0,0,((('KWh (Monthly) ENTRY LI'!AL84*0.5)+'KWh (Cumulative) LI'!AK84-'Rebasing adj LI'!AL74)*AL111)*AL$19*AL$128)</f>
        <v>0</v>
      </c>
      <c r="AM84" s="11">
        <f>IF('KWh (Cumulative) LI'!AM84=0,0,((('KWh (Monthly) ENTRY LI'!AM84*0.5)+'KWh (Cumulative) LI'!AL84-'Rebasing adj LI'!AM74)*AM111)*AM$19*AM$128)</f>
        <v>0</v>
      </c>
      <c r="AN84" s="11">
        <f>IF('KWh (Cumulative) LI'!AN84=0,0,((('KWh (Monthly) ENTRY LI'!AN84*0.5)+'KWh (Cumulative) LI'!AM84-'Rebasing adj LI'!AN74)*AN111)*AN$19*AN$128)</f>
        <v>0</v>
      </c>
      <c r="AO84" s="11">
        <f>IF('KWh (Cumulative) LI'!AO84=0,0,((('KWh (Monthly) ENTRY LI'!AO84*0.5)+'KWh (Cumulative) LI'!AN84-'Rebasing adj LI'!AO74)*AO111)*AO$19*AO$128)</f>
        <v>0</v>
      </c>
      <c r="AP84" s="11">
        <f>IF('KWh (Cumulative) LI'!AP84=0,0,((('KWh (Monthly) ENTRY LI'!AP84*0.5)+'KWh (Cumulative) LI'!AO84-'Rebasing adj LI'!AP74)*AP111)*AP$19*AP$128)</f>
        <v>0</v>
      </c>
      <c r="AQ84" s="11">
        <f>IF('KWh (Cumulative) LI'!AQ84=0,0,((('KWh (Monthly) ENTRY LI'!AQ84*0.5)+'KWh (Cumulative) LI'!AP84-'Rebasing adj LI'!AQ74)*AQ111)*AQ$19*AQ$128)</f>
        <v>0</v>
      </c>
      <c r="AR84" s="11">
        <f>IF('KWh (Cumulative) LI'!AR84=0,0,((('KWh (Monthly) ENTRY LI'!AR84*0.5)+'KWh (Cumulative) LI'!AQ84-'Rebasing adj LI'!AR74)*AR111)*AR$19*AR$128)</f>
        <v>0</v>
      </c>
      <c r="AS84" s="11">
        <f>IF('KWh (Cumulative) LI'!AS84=0,0,((('KWh (Monthly) ENTRY LI'!AS84*0.5)+'KWh (Cumulative) LI'!AR84-'Rebasing adj LI'!AS74)*AS111)*AS$19*AS$128)</f>
        <v>0</v>
      </c>
      <c r="AT84" s="11">
        <f>IF('KWh (Cumulative) LI'!AT84=0,0,((('KWh (Monthly) ENTRY LI'!AT84*0.5)+'KWh (Cumulative) LI'!AS84-'Rebasing adj LI'!AT74)*AT111)*AT$19*AT$128)</f>
        <v>0</v>
      </c>
      <c r="AU84" s="11">
        <f>IF('KWh (Cumulative) LI'!AU84=0,0,((('KWh (Monthly) ENTRY LI'!AU84*0.5)+'KWh (Cumulative) LI'!AT84-'Rebasing adj LI'!AU74)*AU111)*AU$19*AU$128)</f>
        <v>0</v>
      </c>
      <c r="AV84" s="11">
        <f>IF('KWh (Cumulative) LI'!AV84=0,0,((('KWh (Monthly) ENTRY LI'!AV84*0.5)+'KWh (Cumulative) LI'!AU84-'Rebasing adj LI'!AV74)*AV111)*AV$19*AV$128)</f>
        <v>0</v>
      </c>
      <c r="AW84" s="11">
        <f>IF('KWh (Cumulative) LI'!AW84=0,0,((('KWh (Monthly) ENTRY LI'!AW84*0.5)+'KWh (Cumulative) LI'!AV84-'Rebasing adj LI'!AW74)*AW111)*AW$19*AW$128)</f>
        <v>0</v>
      </c>
      <c r="AX84" s="11">
        <f>IF('KWh (Cumulative) LI'!AX84=0,0,((('KWh (Monthly) ENTRY LI'!AX84*0.5)+'KWh (Cumulative) LI'!AW84-'Rebasing adj LI'!AX74)*AX111)*AX$19*AX$128)</f>
        <v>0</v>
      </c>
      <c r="AY84" s="11">
        <f>IF('KWh (Cumulative) LI'!AY84=0,0,((('KWh (Monthly) ENTRY LI'!AY84*0.5)+'KWh (Cumulative) LI'!AX84-'Rebasing adj LI'!AY74)*AY111)*AY$19*AY$128)</f>
        <v>0</v>
      </c>
      <c r="AZ84" s="11">
        <f>IF('KWh (Cumulative) LI'!AZ84=0,0,((('KWh (Monthly) ENTRY LI'!AZ84*0.5)+'KWh (Cumulative) LI'!AY84-'Rebasing adj LI'!AZ74)*AZ111)*AZ$19*AZ$128)</f>
        <v>0</v>
      </c>
      <c r="BA84" s="11">
        <f>IF('KWh (Cumulative) LI'!BA84=0,0,((('KWh (Monthly) ENTRY LI'!BA84*0.5)+'KWh (Cumulative) LI'!AZ84-'Rebasing adj LI'!BA74)*BA111)*BA$19*BA$128)</f>
        <v>0</v>
      </c>
      <c r="BB84" s="11">
        <f>IF('KWh (Cumulative) LI'!BB84=0,0,((('KWh (Monthly) ENTRY LI'!BB84*0.5)+'KWh (Cumulative) LI'!BA84-'Rebasing adj LI'!BB74)*BB111)*BB$19*BB$128)</f>
        <v>0</v>
      </c>
      <c r="BC84" s="11">
        <f>IF('KWh (Cumulative) LI'!BC84=0,0,((('KWh (Monthly) ENTRY LI'!BC84*0.5)+'KWh (Cumulative) LI'!BB84-'Rebasing adj LI'!BC74)*BC111)*BC$19*BC$128)</f>
        <v>0</v>
      </c>
      <c r="BD84" s="11">
        <f>IF('KWh (Cumulative) LI'!BD84=0,0,((('KWh (Monthly) ENTRY LI'!BD84*0.5)+'KWh (Cumulative) LI'!BC84-'Rebasing adj LI'!BD74)*BD111)*BD$19*BD$128)</f>
        <v>0</v>
      </c>
      <c r="BE84" s="11">
        <f>IF('KWh (Cumulative) LI'!BE84=0,0,((('KWh (Monthly) ENTRY LI'!BE84*0.5)+'KWh (Cumulative) LI'!BD84-'Rebasing adj LI'!BE74)*BE111)*BE$19*BE$128)</f>
        <v>0</v>
      </c>
      <c r="BF84" s="11">
        <f>IF('KWh (Cumulative) LI'!BF84=0,0,((('KWh (Monthly) ENTRY LI'!BF84*0.5)+'KWh (Cumulative) LI'!BE84-'Rebasing adj LI'!BF74)*BF111)*BF$19*BF$128)</f>
        <v>0</v>
      </c>
      <c r="BG84" s="11">
        <f>IF('KWh (Cumulative) LI'!BG84=0,0,((('KWh (Monthly) ENTRY LI'!BG84*0.5)+'KWh (Cumulative) LI'!BF84-'Rebasing adj LI'!BG74)*BG111)*BG$19*BG$128)</f>
        <v>0</v>
      </c>
      <c r="BH84" s="11">
        <f>IF('KWh (Cumulative) LI'!BH84=0,0,((('KWh (Monthly) ENTRY LI'!BH84*0.5)+'KWh (Cumulative) LI'!BG84-'Rebasing adj LI'!BH74)*BH111)*BH$19*BH$128)</f>
        <v>0</v>
      </c>
      <c r="BI84" s="11">
        <f>IF('KWh (Cumulative) LI'!BI84=0,0,((('KWh (Monthly) ENTRY LI'!BI84*0.5)+'KWh (Cumulative) LI'!BH84-'Rebasing adj LI'!BI74)*BI111)*BI$19*BI$128)</f>
        <v>0</v>
      </c>
      <c r="BJ84" s="11">
        <f>IF('KWh (Cumulative) LI'!BJ84=0,0,((('KWh (Monthly) ENTRY LI'!BJ84*0.5)+'KWh (Cumulative) LI'!BI84-'Rebasing adj LI'!BJ74)*BJ111)*BJ$19*BJ$128)</f>
        <v>0</v>
      </c>
      <c r="BK84" s="11">
        <f>IF('KWh (Cumulative) LI'!BK84=0,0,((('KWh (Monthly) ENTRY LI'!BK84*0.5)+'KWh (Cumulative) LI'!BJ84-'Rebasing adj LI'!BK74)*BK111)*BK$19*BK$128)</f>
        <v>0</v>
      </c>
      <c r="BL84" s="11">
        <f>IF('KWh (Cumulative) LI'!BL84=0,0,((('KWh (Monthly) ENTRY LI'!BL84*0.5)+'KWh (Cumulative) LI'!BK84-'Rebasing adj LI'!BL74)*BL111)*BL$19*BL$128)</f>
        <v>0</v>
      </c>
      <c r="BM84" s="11">
        <f>IF('KWh (Cumulative) LI'!BM84=0,0,((('KWh (Monthly) ENTRY LI'!BM84*0.5)+'KWh (Cumulative) LI'!BL84-'Rebasing adj LI'!BM74)*BM111)*BM$19*BM$128)</f>
        <v>0</v>
      </c>
      <c r="BN84" s="11">
        <f>IF('KWh (Cumulative) LI'!BN84=0,0,((('KWh (Monthly) ENTRY LI'!BN84*0.5)+'KWh (Cumulative) LI'!BM84-'Rebasing adj LI'!BN74)*BN111)*BN$19*BN$128)</f>
        <v>0</v>
      </c>
      <c r="BO84" s="11">
        <f>IF('KWh (Cumulative) LI'!BO84=0,0,((('KWh (Monthly) ENTRY LI'!BO84*0.5)+'KWh (Cumulative) LI'!BN84-'Rebasing adj LI'!BO74)*BO111)*BO$19*BO$128)</f>
        <v>0</v>
      </c>
      <c r="BP84" s="11">
        <f>IF('KWh (Cumulative) LI'!BP84=0,0,((('KWh (Monthly) ENTRY LI'!BP84*0.5)+'KWh (Cumulative) LI'!BO84-'Rebasing adj LI'!BP74)*BP111)*BP$19*BP$128)</f>
        <v>0</v>
      </c>
      <c r="BQ84" s="11">
        <f>IF('KWh (Cumulative) LI'!BQ84=0,0,((('KWh (Monthly) ENTRY LI'!BQ84*0.5)+'KWh (Cumulative) LI'!BP84-'Rebasing adj LI'!BQ74)*BQ111)*BQ$19*BQ$128)</f>
        <v>0</v>
      </c>
      <c r="BR84" s="11">
        <f>IF('KWh (Cumulative) LI'!BR84=0,0,((('KWh (Monthly) ENTRY LI'!BR84*0.5)+'KWh (Cumulative) LI'!BQ84-'Rebasing adj LI'!BR74)*BR111)*BR$19*BR$128)</f>
        <v>0</v>
      </c>
      <c r="BS84" s="11">
        <f>IF('KWh (Cumulative) LI'!BS84=0,0,((('KWh (Monthly) ENTRY LI'!BS84*0.5)+'KWh (Cumulative) LI'!BR84-'Rebasing adj LI'!BS74)*BS111)*BS$19*BS$128)</f>
        <v>0</v>
      </c>
      <c r="BT84" s="11">
        <f>IF('KWh (Cumulative) LI'!BT84=0,0,((('KWh (Monthly) ENTRY LI'!BT84*0.5)+'KWh (Cumulative) LI'!BS84-'Rebasing adj LI'!BT74)*BT111)*BT$19*BT$128)</f>
        <v>0</v>
      </c>
      <c r="BU84" s="11">
        <f>IF('KWh (Cumulative) LI'!BU84=0,0,((('KWh (Monthly) ENTRY LI'!BU84*0.5)+'KWh (Cumulative) LI'!BT84-'Rebasing adj LI'!BU74)*BU111)*BU$19*BU$128)</f>
        <v>0</v>
      </c>
      <c r="BV84" s="11">
        <f>IF('KWh (Cumulative) LI'!BV84=0,0,((('KWh (Monthly) ENTRY LI'!BV84*0.5)+'KWh (Cumulative) LI'!BU84-'Rebasing adj LI'!BV74)*BV111)*BV$19*BV$128)</f>
        <v>0</v>
      </c>
      <c r="BW84" s="11">
        <f>IF('KWh (Cumulative) LI'!BW84=0,0,((('KWh (Monthly) ENTRY LI'!BW84*0.5)+'KWh (Cumulative) LI'!BV84-'Rebasing adj LI'!BW74)*BW111)*BW$19*BW$128)</f>
        <v>0</v>
      </c>
      <c r="BX84" s="11">
        <f>IF('KWh (Cumulative) LI'!BX84=0,0,((('KWh (Monthly) ENTRY LI'!BX84*0.5)+'KWh (Cumulative) LI'!BW84-'Rebasing adj LI'!BX74)*BX111)*BX$19*BX$128)</f>
        <v>0</v>
      </c>
      <c r="BY84" s="11">
        <f>IF('KWh (Cumulative) LI'!BY84=0,0,((('KWh (Monthly) ENTRY LI'!BY84*0.5)+'KWh (Cumulative) LI'!BX84-'Rebasing adj LI'!BY74)*BY111)*BY$19*BY$128)</f>
        <v>0</v>
      </c>
      <c r="BZ84" s="11">
        <f>IF('KWh (Cumulative) LI'!BZ84=0,0,((('KWh (Monthly) ENTRY LI'!BZ84*0.5)+'KWh (Cumulative) LI'!BY84-'Rebasing adj LI'!BZ74)*BZ111)*BZ$19*BZ$128)</f>
        <v>0</v>
      </c>
      <c r="CA84" s="11">
        <f>IF('KWh (Cumulative) LI'!CA84=0,0,((('KWh (Monthly) ENTRY LI'!CA84*0.5)+'KWh (Cumulative) LI'!BZ84-'Rebasing adj LI'!CA74)*CA111)*CA$19*CA$128)</f>
        <v>0</v>
      </c>
      <c r="CB84" s="11">
        <f>IF('KWh (Cumulative) LI'!CB84=0,0,((('KWh (Monthly) ENTRY LI'!CB84*0.5)+'KWh (Cumulative) LI'!CA84-'Rebasing adj LI'!CB74)*CB111)*CB$19*CB$128)</f>
        <v>0</v>
      </c>
      <c r="CC84" s="11">
        <f>IF('KWh (Cumulative) LI'!CC84=0,0,((('KWh (Monthly) ENTRY LI'!CC84*0.5)+'KWh (Cumulative) LI'!CB84-'Rebasing adj LI'!CC74)*CC111)*CC$19*CC$128)</f>
        <v>0</v>
      </c>
      <c r="CD84" s="11">
        <f>IF('KWh (Cumulative) LI'!CD84=0,0,((('KWh (Monthly) ENTRY LI'!CD84*0.5)+'KWh (Cumulative) LI'!CC84-'Rebasing adj LI'!CD74)*CD111)*CD$19*CD$128)</f>
        <v>0</v>
      </c>
      <c r="CE84" s="11">
        <f>IF('KWh (Cumulative) LI'!CE84=0,0,((('KWh (Monthly) ENTRY LI'!CE84*0.5)+'KWh (Cumulative) LI'!CD84-'Rebasing adj LI'!CE74)*CE111)*CE$19*CE$128)</f>
        <v>0</v>
      </c>
      <c r="CF84" s="11">
        <f>IF('KWh (Cumulative) LI'!CF84=0,0,((('KWh (Monthly) ENTRY LI'!CF84*0.5)+'KWh (Cumulative) LI'!CE84-'Rebasing adj LI'!CF74)*CF111)*CF$19*CF$128)</f>
        <v>0</v>
      </c>
      <c r="CG84" s="11">
        <f>IF('KWh (Cumulative) LI'!CG84=0,0,((('KWh (Monthly) ENTRY LI'!CG84*0.5)+'KWh (Cumulative) LI'!CF84-'Rebasing adj LI'!CG74)*CG111)*CG$19*CG$128)</f>
        <v>0</v>
      </c>
      <c r="CH84" s="11">
        <f>IF('KWh (Cumulative) LI'!CH84=0,0,((('KWh (Monthly) ENTRY LI'!CH84*0.5)+'KWh (Cumulative) LI'!CG84-'Rebasing adj LI'!CH74)*CH111)*CH$19*CH$128)</f>
        <v>0</v>
      </c>
      <c r="CI84" s="11">
        <f>IF('KWh (Cumulative) LI'!CI84=0,0,((('KWh (Monthly) ENTRY LI'!CI84*0.5)+'KWh (Cumulative) LI'!CH84-'Rebasing adj LI'!CI74)*CI111)*CI$19*CI$128)</f>
        <v>0</v>
      </c>
      <c r="CJ84" s="11">
        <f>IF('KWh (Cumulative) LI'!CJ84=0,0,((('KWh (Monthly) ENTRY LI'!CJ84*0.5)+'KWh (Cumulative) LI'!CI84-'Rebasing adj LI'!CJ74)*CJ111)*CJ$19*CJ$128)</f>
        <v>0</v>
      </c>
    </row>
    <row r="85" spans="1:88" s="6" customFormat="1" x14ac:dyDescent="0.25">
      <c r="A85" s="241"/>
      <c r="B85" s="37" t="s">
        <v>12</v>
      </c>
      <c r="C85" s="11">
        <f>IF('KWh (Cumulative) LI'!C85=0,0,((('KWh (Monthly) ENTRY LI'!C85*0.5)-'Rebasing adj LI'!C75)*C112)*C$19*C$128)</f>
        <v>0</v>
      </c>
      <c r="D85" s="11">
        <f>IF('KWh (Cumulative) LI'!D85=0,0,((('KWh (Monthly) ENTRY LI'!D85*0.5)+'KWh (Cumulative) LI'!C85-'Rebasing adj LI'!D75)*D112)*D$19*D$128)</f>
        <v>0</v>
      </c>
      <c r="E85" s="11">
        <f>IF('KWh (Cumulative) LI'!E85=0,0,((('KWh (Monthly) ENTRY LI'!E85*0.5)+'KWh (Cumulative) LI'!D85-'Rebasing adj LI'!E75)*E112)*E$19*E$128)</f>
        <v>0</v>
      </c>
      <c r="F85" s="11">
        <f>IF('KWh (Cumulative) LI'!F85=0,0,((('KWh (Monthly) ENTRY LI'!F85*0.5)+'KWh (Cumulative) LI'!E85-'Rebasing adj LI'!F75)*F112)*F$19*F$128)</f>
        <v>0</v>
      </c>
      <c r="G85" s="11">
        <f>IF('KWh (Cumulative) LI'!G85=0,0,((('KWh (Monthly) ENTRY LI'!G85*0.5)+'KWh (Cumulative) LI'!F85-'Rebasing adj LI'!G75)*G112)*G$19*G$128)</f>
        <v>0</v>
      </c>
      <c r="H85" s="11">
        <f>IF('KWh (Cumulative) LI'!H85=0,0,((('KWh (Monthly) ENTRY LI'!H85*0.5)+'KWh (Cumulative) LI'!G85-'Rebasing adj LI'!H75)*H112)*H$19*H$128)</f>
        <v>0</v>
      </c>
      <c r="I85" s="11">
        <f>IF('KWh (Cumulative) LI'!I85=0,0,((('KWh (Monthly) ENTRY LI'!I85*0.5)+'KWh (Cumulative) LI'!H85-'Rebasing adj LI'!I75)*I112)*I$19*I$128)</f>
        <v>0</v>
      </c>
      <c r="J85" s="11">
        <f>IF('KWh (Cumulative) LI'!J85=0,0,((('KWh (Monthly) ENTRY LI'!J85*0.5)+'KWh (Cumulative) LI'!I85-'Rebasing adj LI'!J75)*J112)*J$19*J$128)</f>
        <v>0</v>
      </c>
      <c r="K85" s="11">
        <f>IF('KWh (Cumulative) LI'!K85=0,0,((('KWh (Monthly) ENTRY LI'!K85*0.5)+'KWh (Cumulative) LI'!J85-'Rebasing adj LI'!K75)*K112)*K$19*K$128)</f>
        <v>0</v>
      </c>
      <c r="L85" s="11">
        <f>IF('KWh (Cumulative) LI'!L85=0,0,((('KWh (Monthly) ENTRY LI'!L85*0.5)+'KWh (Cumulative) LI'!K85-'Rebasing adj LI'!L75)*L112)*L$19*L$128)</f>
        <v>0</v>
      </c>
      <c r="M85" s="11">
        <f>IF('KWh (Cumulative) LI'!M85=0,0,((('KWh (Monthly) ENTRY LI'!M85*0.5)+'KWh (Cumulative) LI'!L85-'Rebasing adj LI'!M75)*M112)*M$19*M$128)</f>
        <v>0</v>
      </c>
      <c r="N85" s="11">
        <f>IF('KWh (Cumulative) LI'!N85=0,0,((('KWh (Monthly) ENTRY LI'!N85*0.5)+'KWh (Cumulative) LI'!M85-'Rebasing adj LI'!N75)*N112)*N$19*N$128)</f>
        <v>0</v>
      </c>
      <c r="O85" s="11">
        <f>IF('KWh (Cumulative) LI'!O85=0,0,((('KWh (Monthly) ENTRY LI'!O85*0.5)+'KWh (Cumulative) LI'!N85-'Rebasing adj LI'!O75)*O112)*O$19*O$128)</f>
        <v>0</v>
      </c>
      <c r="P85" s="11">
        <f>IF('KWh (Cumulative) LI'!P85=0,0,((('KWh (Monthly) ENTRY LI'!P85*0.5)+'KWh (Cumulative) LI'!O85-'Rebasing adj LI'!P75)*P112)*P$19*P$128)</f>
        <v>0</v>
      </c>
      <c r="Q85" s="11">
        <f>IF('KWh (Cumulative) LI'!Q85=0,0,((('KWh (Monthly) ENTRY LI'!Q85*0.5)+'KWh (Cumulative) LI'!P85-'Rebasing adj LI'!Q75)*Q112)*Q$19*Q$128)</f>
        <v>0</v>
      </c>
      <c r="R85" s="11">
        <f>IF('KWh (Cumulative) LI'!R85=0,0,((('KWh (Monthly) ENTRY LI'!R85*0.5)+'KWh (Cumulative) LI'!Q85-'Rebasing adj LI'!R75)*R112)*R$19*R$128)</f>
        <v>0</v>
      </c>
      <c r="S85" s="11">
        <f>IF('KWh (Cumulative) LI'!S85=0,0,((('KWh (Monthly) ENTRY LI'!S85*0.5)+'KWh (Cumulative) LI'!R85-'Rebasing adj LI'!S75)*S112)*S$19*S$128)</f>
        <v>0</v>
      </c>
      <c r="T85" s="11">
        <f>IF('KWh (Cumulative) LI'!T85=0,0,((('KWh (Monthly) ENTRY LI'!T85*0.5)+'KWh (Cumulative) LI'!S85-'Rebasing adj LI'!T75)*T112)*T$19*T$128)</f>
        <v>0</v>
      </c>
      <c r="U85" s="11">
        <f>IF('KWh (Cumulative) LI'!U85=0,0,((('KWh (Monthly) ENTRY LI'!U85*0.5)+'KWh (Cumulative) LI'!T85-'Rebasing adj LI'!U75)*U112)*U$19*U$128)</f>
        <v>0</v>
      </c>
      <c r="V85" s="11">
        <f>IF('KWh (Cumulative) LI'!V85=0,0,((('KWh (Monthly) ENTRY LI'!V85*0.5)+'KWh (Cumulative) LI'!U85-'Rebasing adj LI'!V75)*V112)*V$19*V$128)</f>
        <v>0</v>
      </c>
      <c r="W85" s="11">
        <f>IF('KWh (Cumulative) LI'!W85=0,0,((('KWh (Monthly) ENTRY LI'!W85*0.5)+'KWh (Cumulative) LI'!V85-'Rebasing adj LI'!W75)*W112)*W$19*W$128)</f>
        <v>0</v>
      </c>
      <c r="X85" s="11">
        <f>IF('KWh (Cumulative) LI'!X85=0,0,((('KWh (Monthly) ENTRY LI'!X85*0.5)+'KWh (Cumulative) LI'!W85-'Rebasing adj LI'!X75)*X112)*X$19*X$128)</f>
        <v>0</v>
      </c>
      <c r="Y85" s="11">
        <f>IF('KWh (Cumulative) LI'!Y85=0,0,((('KWh (Monthly) ENTRY LI'!Y85*0.5)+'KWh (Cumulative) LI'!X85-'Rebasing adj LI'!Y75)*Y112)*Y$19*Y$128)</f>
        <v>0</v>
      </c>
      <c r="Z85" s="11">
        <f>IF('KWh (Cumulative) LI'!Z85=0,0,((('KWh (Monthly) ENTRY LI'!Z85*0.5)+'KWh (Cumulative) LI'!Y85-'Rebasing adj LI'!Z75)*Z112)*Z$19*Z$128)</f>
        <v>0</v>
      </c>
      <c r="AA85" s="11">
        <f>IF('KWh (Cumulative) LI'!AA85=0,0,((('KWh (Monthly) ENTRY LI'!AA85*0.5)+'KWh (Cumulative) LI'!Z85-'Rebasing adj LI'!AA75)*AA112)*AA$19*AA$128)</f>
        <v>0</v>
      </c>
      <c r="AB85" s="11">
        <f>IF('KWh (Cumulative) LI'!AB85=0,0,((('KWh (Monthly) ENTRY LI'!AB85*0.5)+'KWh (Cumulative) LI'!AA85-'Rebasing adj LI'!AB75)*AB112)*AB$19*AB$128)</f>
        <v>0</v>
      </c>
      <c r="AC85" s="11">
        <f>IF('KWh (Cumulative) LI'!AC85=0,0,((('KWh (Monthly) ENTRY LI'!AC85*0.5)+'KWh (Cumulative) LI'!AB85-'Rebasing adj LI'!AC75)*AC112)*AC$19*AC$128)</f>
        <v>0</v>
      </c>
      <c r="AD85" s="11">
        <f>IF('KWh (Cumulative) LI'!AD85=0,0,((('KWh (Monthly) ENTRY LI'!AD85*0.5)+'KWh (Cumulative) LI'!AC85-'Rebasing adj LI'!AD75)*AD112)*AD$19*AD$128)</f>
        <v>0</v>
      </c>
      <c r="AE85" s="11">
        <f>IF('KWh (Cumulative) LI'!AE85=0,0,((('KWh (Monthly) ENTRY LI'!AE85*0.5)+'KWh (Cumulative) LI'!AD85-'Rebasing adj LI'!AE75)*AE112)*AE$19*AE$128)</f>
        <v>0</v>
      </c>
      <c r="AF85" s="11">
        <f>IF('KWh (Cumulative) LI'!AF85=0,0,((('KWh (Monthly) ENTRY LI'!AF85*0.5)+'KWh (Cumulative) LI'!AE85-'Rebasing adj LI'!AF75)*AF112)*AF$19*AF$128)</f>
        <v>0</v>
      </c>
      <c r="AG85" s="11">
        <f>IF('KWh (Cumulative) LI'!AG85=0,0,((('KWh (Monthly) ENTRY LI'!AG85*0.5)+'KWh (Cumulative) LI'!AF85-'Rebasing adj LI'!AG75)*AG112)*AG$19*AG$128)</f>
        <v>0</v>
      </c>
      <c r="AH85" s="11">
        <f>IF('KWh (Cumulative) LI'!AH85=0,0,((('KWh (Monthly) ENTRY LI'!AH85*0.5)+'KWh (Cumulative) LI'!AG85-'Rebasing adj LI'!AH75)*AH112)*AH$19*AH$128)</f>
        <v>0</v>
      </c>
      <c r="AI85" s="11">
        <f>IF('KWh (Cumulative) LI'!AI85=0,0,((('KWh (Monthly) ENTRY LI'!AI85*0.5)+'KWh (Cumulative) LI'!AH85-'Rebasing adj LI'!AI75)*AI112)*AI$19*AI$128)</f>
        <v>0</v>
      </c>
      <c r="AJ85" s="11">
        <f>IF('KWh (Cumulative) LI'!AJ85=0,0,((('KWh (Monthly) ENTRY LI'!AJ85*0.5)+'KWh (Cumulative) LI'!AI85-'Rebasing adj LI'!AJ75)*AJ112)*AJ$19*AJ$128)</f>
        <v>0</v>
      </c>
      <c r="AK85" s="11">
        <f>IF('KWh (Cumulative) LI'!AK85=0,0,((('KWh (Monthly) ENTRY LI'!AK85*0.5)+'KWh (Cumulative) LI'!AJ85-'Rebasing adj LI'!AK75)*AK112)*AK$19*AK$128)</f>
        <v>0</v>
      </c>
      <c r="AL85" s="11">
        <f>IF('KWh (Cumulative) LI'!AL85=0,0,((('KWh (Monthly) ENTRY LI'!AL85*0.5)+'KWh (Cumulative) LI'!AK85-'Rebasing adj LI'!AL75)*AL112)*AL$19*AL$128)</f>
        <v>0</v>
      </c>
      <c r="AM85" s="11">
        <f>IF('KWh (Cumulative) LI'!AM85=0,0,((('KWh (Monthly) ENTRY LI'!AM85*0.5)+'KWh (Cumulative) LI'!AL85-'Rebasing adj LI'!AM75)*AM112)*AM$19*AM$128)</f>
        <v>0</v>
      </c>
      <c r="AN85" s="11">
        <f>IF('KWh (Cumulative) LI'!AN85=0,0,((('KWh (Monthly) ENTRY LI'!AN85*0.5)+'KWh (Cumulative) LI'!AM85-'Rebasing adj LI'!AN75)*AN112)*AN$19*AN$128)</f>
        <v>0</v>
      </c>
      <c r="AO85" s="11">
        <f>IF('KWh (Cumulative) LI'!AO85=0,0,((('KWh (Monthly) ENTRY LI'!AO85*0.5)+'KWh (Cumulative) LI'!AN85-'Rebasing adj LI'!AO75)*AO112)*AO$19*AO$128)</f>
        <v>0</v>
      </c>
      <c r="AP85" s="11">
        <f>IF('KWh (Cumulative) LI'!AP85=0,0,((('KWh (Monthly) ENTRY LI'!AP85*0.5)+'KWh (Cumulative) LI'!AO85-'Rebasing adj LI'!AP75)*AP112)*AP$19*AP$128)</f>
        <v>0</v>
      </c>
      <c r="AQ85" s="11">
        <f>IF('KWh (Cumulative) LI'!AQ85=0,0,((('KWh (Monthly) ENTRY LI'!AQ85*0.5)+'KWh (Cumulative) LI'!AP85-'Rebasing adj LI'!AQ75)*AQ112)*AQ$19*AQ$128)</f>
        <v>0</v>
      </c>
      <c r="AR85" s="11">
        <f>IF('KWh (Cumulative) LI'!AR85=0,0,((('KWh (Monthly) ENTRY LI'!AR85*0.5)+'KWh (Cumulative) LI'!AQ85-'Rebasing adj LI'!AR75)*AR112)*AR$19*AR$128)</f>
        <v>0</v>
      </c>
      <c r="AS85" s="11">
        <f>IF('KWh (Cumulative) LI'!AS85=0,0,((('KWh (Monthly) ENTRY LI'!AS85*0.5)+'KWh (Cumulative) LI'!AR85-'Rebasing adj LI'!AS75)*AS112)*AS$19*AS$128)</f>
        <v>0</v>
      </c>
      <c r="AT85" s="11">
        <f>IF('KWh (Cumulative) LI'!AT85=0,0,((('KWh (Monthly) ENTRY LI'!AT85*0.5)+'KWh (Cumulative) LI'!AS85-'Rebasing adj LI'!AT75)*AT112)*AT$19*AT$128)</f>
        <v>0</v>
      </c>
      <c r="AU85" s="11">
        <f>IF('KWh (Cumulative) LI'!AU85=0,0,((('KWh (Monthly) ENTRY LI'!AU85*0.5)+'KWh (Cumulative) LI'!AT85-'Rebasing adj LI'!AU75)*AU112)*AU$19*AU$128)</f>
        <v>0</v>
      </c>
      <c r="AV85" s="11">
        <f>IF('KWh (Cumulative) LI'!AV85=0,0,((('KWh (Monthly) ENTRY LI'!AV85*0.5)+'KWh (Cumulative) LI'!AU85-'Rebasing adj LI'!AV75)*AV112)*AV$19*AV$128)</f>
        <v>0</v>
      </c>
      <c r="AW85" s="11">
        <f>IF('KWh (Cumulative) LI'!AW85=0,0,((('KWh (Monthly) ENTRY LI'!AW85*0.5)+'KWh (Cumulative) LI'!AV85-'Rebasing adj LI'!AW75)*AW112)*AW$19*AW$128)</f>
        <v>0</v>
      </c>
      <c r="AX85" s="11">
        <f>IF('KWh (Cumulative) LI'!AX85=0,0,((('KWh (Monthly) ENTRY LI'!AX85*0.5)+'KWh (Cumulative) LI'!AW85-'Rebasing adj LI'!AX75)*AX112)*AX$19*AX$128)</f>
        <v>0</v>
      </c>
      <c r="AY85" s="11">
        <f>IF('KWh (Cumulative) LI'!AY85=0,0,((('KWh (Monthly) ENTRY LI'!AY85*0.5)+'KWh (Cumulative) LI'!AX85-'Rebasing adj LI'!AY75)*AY112)*AY$19*AY$128)</f>
        <v>0</v>
      </c>
      <c r="AZ85" s="11">
        <f>IF('KWh (Cumulative) LI'!AZ85=0,0,((('KWh (Monthly) ENTRY LI'!AZ85*0.5)+'KWh (Cumulative) LI'!AY85-'Rebasing adj LI'!AZ75)*AZ112)*AZ$19*AZ$128)</f>
        <v>0</v>
      </c>
      <c r="BA85" s="11">
        <f>IF('KWh (Cumulative) LI'!BA85=0,0,((('KWh (Monthly) ENTRY LI'!BA85*0.5)+'KWh (Cumulative) LI'!AZ85-'Rebasing adj LI'!BA75)*BA112)*BA$19*BA$128)</f>
        <v>0</v>
      </c>
      <c r="BB85" s="11">
        <f>IF('KWh (Cumulative) LI'!BB85=0,0,((('KWh (Monthly) ENTRY LI'!BB85*0.5)+'KWh (Cumulative) LI'!BA85-'Rebasing adj LI'!BB75)*BB112)*BB$19*BB$128)</f>
        <v>0</v>
      </c>
      <c r="BC85" s="11">
        <f>IF('KWh (Cumulative) LI'!BC85=0,0,((('KWh (Monthly) ENTRY LI'!BC85*0.5)+'KWh (Cumulative) LI'!BB85-'Rebasing adj LI'!BC75)*BC112)*BC$19*BC$128)</f>
        <v>0</v>
      </c>
      <c r="BD85" s="11">
        <f>IF('KWh (Cumulative) LI'!BD85=0,0,((('KWh (Monthly) ENTRY LI'!BD85*0.5)+'KWh (Cumulative) LI'!BC85-'Rebasing adj LI'!BD75)*BD112)*BD$19*BD$128)</f>
        <v>0</v>
      </c>
      <c r="BE85" s="11">
        <f>IF('KWh (Cumulative) LI'!BE85=0,0,((('KWh (Monthly) ENTRY LI'!BE85*0.5)+'KWh (Cumulative) LI'!BD85-'Rebasing adj LI'!BE75)*BE112)*BE$19*BE$128)</f>
        <v>0</v>
      </c>
      <c r="BF85" s="11">
        <f>IF('KWh (Cumulative) LI'!BF85=0,0,((('KWh (Monthly) ENTRY LI'!BF85*0.5)+'KWh (Cumulative) LI'!BE85-'Rebasing adj LI'!BF75)*BF112)*BF$19*BF$128)</f>
        <v>0</v>
      </c>
      <c r="BG85" s="11">
        <f>IF('KWh (Cumulative) LI'!BG85=0,0,((('KWh (Monthly) ENTRY LI'!BG85*0.5)+'KWh (Cumulative) LI'!BF85-'Rebasing adj LI'!BG75)*BG112)*BG$19*BG$128)</f>
        <v>0</v>
      </c>
      <c r="BH85" s="11">
        <f>IF('KWh (Cumulative) LI'!BH85=0,0,((('KWh (Monthly) ENTRY LI'!BH85*0.5)+'KWh (Cumulative) LI'!BG85-'Rebasing adj LI'!BH75)*BH112)*BH$19*BH$128)</f>
        <v>0</v>
      </c>
      <c r="BI85" s="11">
        <f>IF('KWh (Cumulative) LI'!BI85=0,0,((('KWh (Monthly) ENTRY LI'!BI85*0.5)+'KWh (Cumulative) LI'!BH85-'Rebasing adj LI'!BI75)*BI112)*BI$19*BI$128)</f>
        <v>0</v>
      </c>
      <c r="BJ85" s="11">
        <f>IF('KWh (Cumulative) LI'!BJ85=0,0,((('KWh (Monthly) ENTRY LI'!BJ85*0.5)+'KWh (Cumulative) LI'!BI85-'Rebasing adj LI'!BJ75)*BJ112)*BJ$19*BJ$128)</f>
        <v>0</v>
      </c>
      <c r="BK85" s="11">
        <f>IF('KWh (Cumulative) LI'!BK85=0,0,((('KWh (Monthly) ENTRY LI'!BK85*0.5)+'KWh (Cumulative) LI'!BJ85-'Rebasing adj LI'!BK75)*BK112)*BK$19*BK$128)</f>
        <v>0</v>
      </c>
      <c r="BL85" s="11">
        <f>IF('KWh (Cumulative) LI'!BL85=0,0,((('KWh (Monthly) ENTRY LI'!BL85*0.5)+'KWh (Cumulative) LI'!BK85-'Rebasing adj LI'!BL75)*BL112)*BL$19*BL$128)</f>
        <v>0</v>
      </c>
      <c r="BM85" s="11">
        <f>IF('KWh (Cumulative) LI'!BM85=0,0,((('KWh (Monthly) ENTRY LI'!BM85*0.5)+'KWh (Cumulative) LI'!BL85-'Rebasing adj LI'!BM75)*BM112)*BM$19*BM$128)</f>
        <v>0</v>
      </c>
      <c r="BN85" s="11">
        <f>IF('KWh (Cumulative) LI'!BN85=0,0,((('KWh (Monthly) ENTRY LI'!BN85*0.5)+'KWh (Cumulative) LI'!BM85-'Rebasing adj LI'!BN75)*BN112)*BN$19*BN$128)</f>
        <v>0</v>
      </c>
      <c r="BO85" s="11">
        <f>IF('KWh (Cumulative) LI'!BO85=0,0,((('KWh (Monthly) ENTRY LI'!BO85*0.5)+'KWh (Cumulative) LI'!BN85-'Rebasing adj LI'!BO75)*BO112)*BO$19*BO$128)</f>
        <v>0</v>
      </c>
      <c r="BP85" s="11">
        <f>IF('KWh (Cumulative) LI'!BP85=0,0,((('KWh (Monthly) ENTRY LI'!BP85*0.5)+'KWh (Cumulative) LI'!BO85-'Rebasing adj LI'!BP75)*BP112)*BP$19*BP$128)</f>
        <v>0</v>
      </c>
      <c r="BQ85" s="11">
        <f>IF('KWh (Cumulative) LI'!BQ85=0,0,((('KWh (Monthly) ENTRY LI'!BQ85*0.5)+'KWh (Cumulative) LI'!BP85-'Rebasing adj LI'!BQ75)*BQ112)*BQ$19*BQ$128)</f>
        <v>0</v>
      </c>
      <c r="BR85" s="11">
        <f>IF('KWh (Cumulative) LI'!BR85=0,0,((('KWh (Monthly) ENTRY LI'!BR85*0.5)+'KWh (Cumulative) LI'!BQ85-'Rebasing adj LI'!BR75)*BR112)*BR$19*BR$128)</f>
        <v>0</v>
      </c>
      <c r="BS85" s="11">
        <f>IF('KWh (Cumulative) LI'!BS85=0,0,((('KWh (Monthly) ENTRY LI'!BS85*0.5)+'KWh (Cumulative) LI'!BR85-'Rebasing adj LI'!BS75)*BS112)*BS$19*BS$128)</f>
        <v>0</v>
      </c>
      <c r="BT85" s="11">
        <f>IF('KWh (Cumulative) LI'!BT85=0,0,((('KWh (Monthly) ENTRY LI'!BT85*0.5)+'KWh (Cumulative) LI'!BS85-'Rebasing adj LI'!BT75)*BT112)*BT$19*BT$128)</f>
        <v>0</v>
      </c>
      <c r="BU85" s="11">
        <f>IF('KWh (Cumulative) LI'!BU85=0,0,((('KWh (Monthly) ENTRY LI'!BU85*0.5)+'KWh (Cumulative) LI'!BT85-'Rebasing adj LI'!BU75)*BU112)*BU$19*BU$128)</f>
        <v>0</v>
      </c>
      <c r="BV85" s="11">
        <f>IF('KWh (Cumulative) LI'!BV85=0,0,((('KWh (Monthly) ENTRY LI'!BV85*0.5)+'KWh (Cumulative) LI'!BU85-'Rebasing adj LI'!BV75)*BV112)*BV$19*BV$128)</f>
        <v>0</v>
      </c>
      <c r="BW85" s="11">
        <f>IF('KWh (Cumulative) LI'!BW85=0,0,((('KWh (Monthly) ENTRY LI'!BW85*0.5)+'KWh (Cumulative) LI'!BV85-'Rebasing adj LI'!BW75)*BW112)*BW$19*BW$128)</f>
        <v>0</v>
      </c>
      <c r="BX85" s="11">
        <f>IF('KWh (Cumulative) LI'!BX85=0,0,((('KWh (Monthly) ENTRY LI'!BX85*0.5)+'KWh (Cumulative) LI'!BW85-'Rebasing adj LI'!BX75)*BX112)*BX$19*BX$128)</f>
        <v>0</v>
      </c>
      <c r="BY85" s="11">
        <f>IF('KWh (Cumulative) LI'!BY85=0,0,((('KWh (Monthly) ENTRY LI'!BY85*0.5)+'KWh (Cumulative) LI'!BX85-'Rebasing adj LI'!BY75)*BY112)*BY$19*BY$128)</f>
        <v>0</v>
      </c>
      <c r="BZ85" s="11">
        <f>IF('KWh (Cumulative) LI'!BZ85=0,0,((('KWh (Monthly) ENTRY LI'!BZ85*0.5)+'KWh (Cumulative) LI'!BY85-'Rebasing adj LI'!BZ75)*BZ112)*BZ$19*BZ$128)</f>
        <v>0</v>
      </c>
      <c r="CA85" s="11">
        <f>IF('KWh (Cumulative) LI'!CA85=0,0,((('KWh (Monthly) ENTRY LI'!CA85*0.5)+'KWh (Cumulative) LI'!BZ85-'Rebasing adj LI'!CA75)*CA112)*CA$19*CA$128)</f>
        <v>0</v>
      </c>
      <c r="CB85" s="11">
        <f>IF('KWh (Cumulative) LI'!CB85=0,0,((('KWh (Monthly) ENTRY LI'!CB85*0.5)+'KWh (Cumulative) LI'!CA85-'Rebasing adj LI'!CB75)*CB112)*CB$19*CB$128)</f>
        <v>0</v>
      </c>
      <c r="CC85" s="11">
        <f>IF('KWh (Cumulative) LI'!CC85=0,0,((('KWh (Monthly) ENTRY LI'!CC85*0.5)+'KWh (Cumulative) LI'!CB85-'Rebasing adj LI'!CC75)*CC112)*CC$19*CC$128)</f>
        <v>0</v>
      </c>
      <c r="CD85" s="11">
        <f>IF('KWh (Cumulative) LI'!CD85=0,0,((('KWh (Monthly) ENTRY LI'!CD85*0.5)+'KWh (Cumulative) LI'!CC85-'Rebasing adj LI'!CD75)*CD112)*CD$19*CD$128)</f>
        <v>0</v>
      </c>
      <c r="CE85" s="11">
        <f>IF('KWh (Cumulative) LI'!CE85=0,0,((('KWh (Monthly) ENTRY LI'!CE85*0.5)+'KWh (Cumulative) LI'!CD85-'Rebasing adj LI'!CE75)*CE112)*CE$19*CE$128)</f>
        <v>0</v>
      </c>
      <c r="CF85" s="11">
        <f>IF('KWh (Cumulative) LI'!CF85=0,0,((('KWh (Monthly) ENTRY LI'!CF85*0.5)+'KWh (Cumulative) LI'!CE85-'Rebasing adj LI'!CF75)*CF112)*CF$19*CF$128)</f>
        <v>0</v>
      </c>
      <c r="CG85" s="11">
        <f>IF('KWh (Cumulative) LI'!CG85=0,0,((('KWh (Monthly) ENTRY LI'!CG85*0.5)+'KWh (Cumulative) LI'!CF85-'Rebasing adj LI'!CG75)*CG112)*CG$19*CG$128)</f>
        <v>0</v>
      </c>
      <c r="CH85" s="11">
        <f>IF('KWh (Cumulative) LI'!CH85=0,0,((('KWh (Monthly) ENTRY LI'!CH85*0.5)+'KWh (Cumulative) LI'!CG85-'Rebasing adj LI'!CH75)*CH112)*CH$19*CH$128)</f>
        <v>0</v>
      </c>
      <c r="CI85" s="11">
        <f>IF('KWh (Cumulative) LI'!CI85=0,0,((('KWh (Monthly) ENTRY LI'!CI85*0.5)+'KWh (Cumulative) LI'!CH85-'Rebasing adj LI'!CI75)*CI112)*CI$19*CI$128)</f>
        <v>0</v>
      </c>
      <c r="CJ85" s="11">
        <f>IF('KWh (Cumulative) LI'!CJ85=0,0,((('KWh (Monthly) ENTRY LI'!CJ85*0.5)+'KWh (Cumulative) LI'!CI85-'Rebasing adj LI'!CJ75)*CJ112)*CJ$19*CJ$128)</f>
        <v>0</v>
      </c>
    </row>
    <row r="86" spans="1:88" s="6" customFormat="1" x14ac:dyDescent="0.25">
      <c r="A86" s="241"/>
      <c r="B86" s="37" t="s">
        <v>3</v>
      </c>
      <c r="C86" s="11">
        <f>IF('KWh (Cumulative) LI'!C86=0,0,((('KWh (Monthly) ENTRY LI'!C86*0.5)-'Rebasing adj LI'!C76)*C113)*C$19*C$128)</f>
        <v>0</v>
      </c>
      <c r="D86" s="11">
        <f>IF('KWh (Cumulative) LI'!D86=0,0,((('KWh (Monthly) ENTRY LI'!D86*0.5)+'KWh (Cumulative) LI'!C86-'Rebasing adj LI'!D76)*D113)*D$19*D$128)</f>
        <v>0</v>
      </c>
      <c r="E86" s="11">
        <f>IF('KWh (Cumulative) LI'!E86=0,0,((('KWh (Monthly) ENTRY LI'!E86*0.5)+'KWh (Cumulative) LI'!D86-'Rebasing adj LI'!E76)*E113)*E$19*E$128)</f>
        <v>0</v>
      </c>
      <c r="F86" s="11">
        <f>IF('KWh (Cumulative) LI'!F86=0,0,((('KWh (Monthly) ENTRY LI'!F86*0.5)+'KWh (Cumulative) LI'!E86-'Rebasing adj LI'!F76)*F113)*F$19*F$128)</f>
        <v>0</v>
      </c>
      <c r="G86" s="11">
        <f>IF('KWh (Cumulative) LI'!G86=0,0,((('KWh (Monthly) ENTRY LI'!G86*0.5)+'KWh (Cumulative) LI'!F86-'Rebasing adj LI'!G76)*G113)*G$19*G$128)</f>
        <v>0</v>
      </c>
      <c r="H86" s="11">
        <f>IF('KWh (Cumulative) LI'!H86=0,0,((('KWh (Monthly) ENTRY LI'!H86*0.5)+'KWh (Cumulative) LI'!G86-'Rebasing adj LI'!H76)*H113)*H$19*H$128)</f>
        <v>0</v>
      </c>
      <c r="I86" s="11">
        <f>IF('KWh (Cumulative) LI'!I86=0,0,((('KWh (Monthly) ENTRY LI'!I86*0.5)+'KWh (Cumulative) LI'!H86-'Rebasing adj LI'!I76)*I113)*I$19*I$128)</f>
        <v>0</v>
      </c>
      <c r="J86" s="11">
        <f>IF('KWh (Cumulative) LI'!J86=0,0,((('KWh (Monthly) ENTRY LI'!J86*0.5)+'KWh (Cumulative) LI'!I86-'Rebasing adj LI'!J76)*J113)*J$19*J$128)</f>
        <v>0</v>
      </c>
      <c r="K86" s="11">
        <f>IF('KWh (Cumulative) LI'!K86=0,0,((('KWh (Monthly) ENTRY LI'!K86*0.5)+'KWh (Cumulative) LI'!J86-'Rebasing adj LI'!K76)*K113)*K$19*K$128)</f>
        <v>0</v>
      </c>
      <c r="L86" s="11">
        <f>IF('KWh (Cumulative) LI'!L86=0,0,((('KWh (Monthly) ENTRY LI'!L86*0.5)+'KWh (Cumulative) LI'!K86-'Rebasing adj LI'!L76)*L113)*L$19*L$128)</f>
        <v>0</v>
      </c>
      <c r="M86" s="11">
        <f>IF('KWh (Cumulative) LI'!M86=0,0,((('KWh (Monthly) ENTRY LI'!M86*0.5)+'KWh (Cumulative) LI'!L86-'Rebasing adj LI'!M76)*M113)*M$19*M$128)</f>
        <v>0</v>
      </c>
      <c r="N86" s="11">
        <f>IF('KWh (Cumulative) LI'!N86=0,0,((('KWh (Monthly) ENTRY LI'!N86*0.5)+'KWh (Cumulative) LI'!M86-'Rebasing adj LI'!N76)*N113)*N$19*N$128)</f>
        <v>0</v>
      </c>
      <c r="O86" s="11">
        <f>IF('KWh (Cumulative) LI'!O86=0,0,((('KWh (Monthly) ENTRY LI'!O86*0.5)+'KWh (Cumulative) LI'!N86-'Rebasing adj LI'!O76)*O113)*O$19*O$128)</f>
        <v>0</v>
      </c>
      <c r="P86" s="11">
        <f>IF('KWh (Cumulative) LI'!P86=0,0,((('KWh (Monthly) ENTRY LI'!P86*0.5)+'KWh (Cumulative) LI'!O86-'Rebasing adj LI'!P76)*P113)*P$19*P$128)</f>
        <v>0</v>
      </c>
      <c r="Q86" s="11">
        <f>IF('KWh (Cumulative) LI'!Q86=0,0,((('KWh (Monthly) ENTRY LI'!Q86*0.5)+'KWh (Cumulative) LI'!P86-'Rebasing adj LI'!Q76)*Q113)*Q$19*Q$128)</f>
        <v>0</v>
      </c>
      <c r="R86" s="11">
        <f>IF('KWh (Cumulative) LI'!R86=0,0,((('KWh (Monthly) ENTRY LI'!R86*0.5)+'KWh (Cumulative) LI'!Q86-'Rebasing adj LI'!R76)*R113)*R$19*R$128)</f>
        <v>0</v>
      </c>
      <c r="S86" s="11">
        <f>IF('KWh (Cumulative) LI'!S86=0,0,((('KWh (Monthly) ENTRY LI'!S86*0.5)+'KWh (Cumulative) LI'!R86-'Rebasing adj LI'!S76)*S113)*S$19*S$128)</f>
        <v>0</v>
      </c>
      <c r="T86" s="11">
        <f>IF('KWh (Cumulative) LI'!T86=0,0,((('KWh (Monthly) ENTRY LI'!T86*0.5)+'KWh (Cumulative) LI'!S86-'Rebasing adj LI'!T76)*T113)*T$19*T$128)</f>
        <v>0</v>
      </c>
      <c r="U86" s="11">
        <f>IF('KWh (Cumulative) LI'!U86=0,0,((('KWh (Monthly) ENTRY LI'!U86*0.5)+'KWh (Cumulative) LI'!T86-'Rebasing adj LI'!U76)*U113)*U$19*U$128)</f>
        <v>0</v>
      </c>
      <c r="V86" s="11">
        <f>IF('KWh (Cumulative) LI'!V86=0,0,((('KWh (Monthly) ENTRY LI'!V86*0.5)+'KWh (Cumulative) LI'!U86-'Rebasing adj LI'!V76)*V113)*V$19*V$128)</f>
        <v>0</v>
      </c>
      <c r="W86" s="11">
        <f>IF('KWh (Cumulative) LI'!W86=0,0,((('KWh (Monthly) ENTRY LI'!W86*0.5)+'KWh (Cumulative) LI'!V86-'Rebasing adj LI'!W76)*W113)*W$19*W$128)</f>
        <v>0</v>
      </c>
      <c r="X86" s="11">
        <f>IF('KWh (Cumulative) LI'!X86=0,0,((('KWh (Monthly) ENTRY LI'!X86*0.5)+'KWh (Cumulative) LI'!W86-'Rebasing adj LI'!X76)*X113)*X$19*X$128)</f>
        <v>0</v>
      </c>
      <c r="Y86" s="11">
        <f>IF('KWh (Cumulative) LI'!Y86=0,0,((('KWh (Monthly) ENTRY LI'!Y86*0.5)+'KWh (Cumulative) LI'!X86-'Rebasing adj LI'!Y76)*Y113)*Y$19*Y$128)</f>
        <v>0</v>
      </c>
      <c r="Z86" s="11">
        <f>IF('KWh (Cumulative) LI'!Z86=0,0,((('KWh (Monthly) ENTRY LI'!Z86*0.5)+'KWh (Cumulative) LI'!Y86-'Rebasing adj LI'!Z76)*Z113)*Z$19*Z$128)</f>
        <v>0</v>
      </c>
      <c r="AA86" s="11">
        <f>IF('KWh (Cumulative) LI'!AA86=0,0,((('KWh (Monthly) ENTRY LI'!AA86*0.5)+'KWh (Cumulative) LI'!Z86-'Rebasing adj LI'!AA76)*AA113)*AA$19*AA$128)</f>
        <v>0</v>
      </c>
      <c r="AB86" s="11">
        <f>IF('KWh (Cumulative) LI'!AB86=0,0,((('KWh (Monthly) ENTRY LI'!AB86*0.5)+'KWh (Cumulative) LI'!AA86-'Rebasing adj LI'!AB76)*AB113)*AB$19*AB$128)</f>
        <v>0</v>
      </c>
      <c r="AC86" s="11">
        <f>IF('KWh (Cumulative) LI'!AC86=0,0,((('KWh (Monthly) ENTRY LI'!AC86*0.5)+'KWh (Cumulative) LI'!AB86-'Rebasing adj LI'!AC76)*AC113)*AC$19*AC$128)</f>
        <v>0</v>
      </c>
      <c r="AD86" s="11">
        <f>IF('KWh (Cumulative) LI'!AD86=0,0,((('KWh (Monthly) ENTRY LI'!AD86*0.5)+'KWh (Cumulative) LI'!AC86-'Rebasing adj LI'!AD76)*AD113)*AD$19*AD$128)</f>
        <v>0</v>
      </c>
      <c r="AE86" s="11">
        <f>IF('KWh (Cumulative) LI'!AE86=0,0,((('KWh (Monthly) ENTRY LI'!AE86*0.5)+'KWh (Cumulative) LI'!AD86-'Rebasing adj LI'!AE76)*AE113)*AE$19*AE$128)</f>
        <v>0</v>
      </c>
      <c r="AF86" s="11">
        <f>IF('KWh (Cumulative) LI'!AF86=0,0,((('KWh (Monthly) ENTRY LI'!AF86*0.5)+'KWh (Cumulative) LI'!AE86-'Rebasing adj LI'!AF76)*AF113)*AF$19*AF$128)</f>
        <v>0</v>
      </c>
      <c r="AG86" s="11">
        <f>IF('KWh (Cumulative) LI'!AG86=0,0,((('KWh (Monthly) ENTRY LI'!AG86*0.5)+'KWh (Cumulative) LI'!AF86-'Rebasing adj LI'!AG76)*AG113)*AG$19*AG$128)</f>
        <v>0</v>
      </c>
      <c r="AH86" s="11">
        <f>IF('KWh (Cumulative) LI'!AH86=0,0,((('KWh (Monthly) ENTRY LI'!AH86*0.5)+'KWh (Cumulative) LI'!AG86-'Rebasing adj LI'!AH76)*AH113)*AH$19*AH$128)</f>
        <v>0</v>
      </c>
      <c r="AI86" s="11">
        <f>IF('KWh (Cumulative) LI'!AI86=0,0,((('KWh (Monthly) ENTRY LI'!AI86*0.5)+'KWh (Cumulative) LI'!AH86-'Rebasing adj LI'!AI76)*AI113)*AI$19*AI$128)</f>
        <v>0</v>
      </c>
      <c r="AJ86" s="11">
        <f>IF('KWh (Cumulative) LI'!AJ86=0,0,((('KWh (Monthly) ENTRY LI'!AJ86*0.5)+'KWh (Cumulative) LI'!AI86-'Rebasing adj LI'!AJ76)*AJ113)*AJ$19*AJ$128)</f>
        <v>0</v>
      </c>
      <c r="AK86" s="11">
        <f>IF('KWh (Cumulative) LI'!AK86=0,0,((('KWh (Monthly) ENTRY LI'!AK86*0.5)+'KWh (Cumulative) LI'!AJ86-'Rebasing adj LI'!AK76)*AK113)*AK$19*AK$128)</f>
        <v>0</v>
      </c>
      <c r="AL86" s="11">
        <f>IF('KWh (Cumulative) LI'!AL86=0,0,((('KWh (Monthly) ENTRY LI'!AL86*0.5)+'KWh (Cumulative) LI'!AK86-'Rebasing adj LI'!AL76)*AL113)*AL$19*AL$128)</f>
        <v>0</v>
      </c>
      <c r="AM86" s="11">
        <f>IF('KWh (Cumulative) LI'!AM86=0,0,((('KWh (Monthly) ENTRY LI'!AM86*0.5)+'KWh (Cumulative) LI'!AL86-'Rebasing adj LI'!AM76)*AM113)*AM$19*AM$128)</f>
        <v>0</v>
      </c>
      <c r="AN86" s="11">
        <f>IF('KWh (Cumulative) LI'!AN86=0,0,((('KWh (Monthly) ENTRY LI'!AN86*0.5)+'KWh (Cumulative) LI'!AM86-'Rebasing adj LI'!AN76)*AN113)*AN$19*AN$128)</f>
        <v>0</v>
      </c>
      <c r="AO86" s="11">
        <f>IF('KWh (Cumulative) LI'!AO86=0,0,((('KWh (Monthly) ENTRY LI'!AO86*0.5)+'KWh (Cumulative) LI'!AN86-'Rebasing adj LI'!AO76)*AO113)*AO$19*AO$128)</f>
        <v>0</v>
      </c>
      <c r="AP86" s="11">
        <f>IF('KWh (Cumulative) LI'!AP86=0,0,((('KWh (Monthly) ENTRY LI'!AP86*0.5)+'KWh (Cumulative) LI'!AO86-'Rebasing adj LI'!AP76)*AP113)*AP$19*AP$128)</f>
        <v>0</v>
      </c>
      <c r="AQ86" s="11">
        <f>IF('KWh (Cumulative) LI'!AQ86=0,0,((('KWh (Monthly) ENTRY LI'!AQ86*0.5)+'KWh (Cumulative) LI'!AP86-'Rebasing adj LI'!AQ76)*AQ113)*AQ$19*AQ$128)</f>
        <v>0</v>
      </c>
      <c r="AR86" s="11">
        <f>IF('KWh (Cumulative) LI'!AR86=0,0,((('KWh (Monthly) ENTRY LI'!AR86*0.5)+'KWh (Cumulative) LI'!AQ86-'Rebasing adj LI'!AR76)*AR113)*AR$19*AR$128)</f>
        <v>0</v>
      </c>
      <c r="AS86" s="11">
        <f>IF('KWh (Cumulative) LI'!AS86=0,0,((('KWh (Monthly) ENTRY LI'!AS86*0.5)+'KWh (Cumulative) LI'!AR86-'Rebasing adj LI'!AS76)*AS113)*AS$19*AS$128)</f>
        <v>0</v>
      </c>
      <c r="AT86" s="11">
        <f>IF('KWh (Cumulative) LI'!AT86=0,0,((('KWh (Monthly) ENTRY LI'!AT86*0.5)+'KWh (Cumulative) LI'!AS86-'Rebasing adj LI'!AT76)*AT113)*AT$19*AT$128)</f>
        <v>0</v>
      </c>
      <c r="AU86" s="11">
        <f>IF('KWh (Cumulative) LI'!AU86=0,0,((('KWh (Monthly) ENTRY LI'!AU86*0.5)+'KWh (Cumulative) LI'!AT86-'Rebasing adj LI'!AU76)*AU113)*AU$19*AU$128)</f>
        <v>0</v>
      </c>
      <c r="AV86" s="11">
        <f>IF('KWh (Cumulative) LI'!AV86=0,0,((('KWh (Monthly) ENTRY LI'!AV86*0.5)+'KWh (Cumulative) LI'!AU86-'Rebasing adj LI'!AV76)*AV113)*AV$19*AV$128)</f>
        <v>0</v>
      </c>
      <c r="AW86" s="11">
        <f>IF('KWh (Cumulative) LI'!AW86=0,0,((('KWh (Monthly) ENTRY LI'!AW86*0.5)+'KWh (Cumulative) LI'!AV86-'Rebasing adj LI'!AW76)*AW113)*AW$19*AW$128)</f>
        <v>0</v>
      </c>
      <c r="AX86" s="11">
        <f>IF('KWh (Cumulative) LI'!AX86=0,0,((('KWh (Monthly) ENTRY LI'!AX86*0.5)+'KWh (Cumulative) LI'!AW86-'Rebasing adj LI'!AX76)*AX113)*AX$19*AX$128)</f>
        <v>0</v>
      </c>
      <c r="AY86" s="11">
        <f>IF('KWh (Cumulative) LI'!AY86=0,0,((('KWh (Monthly) ENTRY LI'!AY86*0.5)+'KWh (Cumulative) LI'!AX86-'Rebasing adj LI'!AY76)*AY113)*AY$19*AY$128)</f>
        <v>0</v>
      </c>
      <c r="AZ86" s="11">
        <f>IF('KWh (Cumulative) LI'!AZ86=0,0,((('KWh (Monthly) ENTRY LI'!AZ86*0.5)+'KWh (Cumulative) LI'!AY86-'Rebasing adj LI'!AZ76)*AZ113)*AZ$19*AZ$128)</f>
        <v>0</v>
      </c>
      <c r="BA86" s="11">
        <f>IF('KWh (Cumulative) LI'!BA86=0,0,((('KWh (Monthly) ENTRY LI'!BA86*0.5)+'KWh (Cumulative) LI'!AZ86-'Rebasing adj LI'!BA76)*BA113)*BA$19*BA$128)</f>
        <v>0</v>
      </c>
      <c r="BB86" s="11">
        <f>IF('KWh (Cumulative) LI'!BB86=0,0,((('KWh (Monthly) ENTRY LI'!BB86*0.5)+'KWh (Cumulative) LI'!BA86-'Rebasing adj LI'!BB76)*BB113)*BB$19*BB$128)</f>
        <v>0</v>
      </c>
      <c r="BC86" s="11">
        <f>IF('KWh (Cumulative) LI'!BC86=0,0,((('KWh (Monthly) ENTRY LI'!BC86*0.5)+'KWh (Cumulative) LI'!BB86-'Rebasing adj LI'!BC76)*BC113)*BC$19*BC$128)</f>
        <v>0</v>
      </c>
      <c r="BD86" s="11">
        <f>IF('KWh (Cumulative) LI'!BD86=0,0,((('KWh (Monthly) ENTRY LI'!BD86*0.5)+'KWh (Cumulative) LI'!BC86-'Rebasing adj LI'!BD76)*BD113)*BD$19*BD$128)</f>
        <v>0</v>
      </c>
      <c r="BE86" s="11">
        <f>IF('KWh (Cumulative) LI'!BE86=0,0,((('KWh (Monthly) ENTRY LI'!BE86*0.5)+'KWh (Cumulative) LI'!BD86-'Rebasing adj LI'!BE76)*BE113)*BE$19*BE$128)</f>
        <v>0</v>
      </c>
      <c r="BF86" s="11">
        <f>IF('KWh (Cumulative) LI'!BF86=0,0,((('KWh (Monthly) ENTRY LI'!BF86*0.5)+'KWh (Cumulative) LI'!BE86-'Rebasing adj LI'!BF76)*BF113)*BF$19*BF$128)</f>
        <v>0</v>
      </c>
      <c r="BG86" s="11">
        <f>IF('KWh (Cumulative) LI'!BG86=0,0,((('KWh (Monthly) ENTRY LI'!BG86*0.5)+'KWh (Cumulative) LI'!BF86-'Rebasing adj LI'!BG76)*BG113)*BG$19*BG$128)</f>
        <v>0</v>
      </c>
      <c r="BH86" s="11">
        <f>IF('KWh (Cumulative) LI'!BH86=0,0,((('KWh (Monthly) ENTRY LI'!BH86*0.5)+'KWh (Cumulative) LI'!BG86-'Rebasing adj LI'!BH76)*BH113)*BH$19*BH$128)</f>
        <v>0</v>
      </c>
      <c r="BI86" s="11">
        <f>IF('KWh (Cumulative) LI'!BI86=0,0,((('KWh (Monthly) ENTRY LI'!BI86*0.5)+'KWh (Cumulative) LI'!BH86-'Rebasing adj LI'!BI76)*BI113)*BI$19*BI$128)</f>
        <v>0</v>
      </c>
      <c r="BJ86" s="11">
        <f>IF('KWh (Cumulative) LI'!BJ86=0,0,((('KWh (Monthly) ENTRY LI'!BJ86*0.5)+'KWh (Cumulative) LI'!BI86-'Rebasing adj LI'!BJ76)*BJ113)*BJ$19*BJ$128)</f>
        <v>0</v>
      </c>
      <c r="BK86" s="11">
        <f>IF('KWh (Cumulative) LI'!BK86=0,0,((('KWh (Monthly) ENTRY LI'!BK86*0.5)+'KWh (Cumulative) LI'!BJ86-'Rebasing adj LI'!BK76)*BK113)*BK$19*BK$128)</f>
        <v>0</v>
      </c>
      <c r="BL86" s="11">
        <f>IF('KWh (Cumulative) LI'!BL86=0,0,((('KWh (Monthly) ENTRY LI'!BL86*0.5)+'KWh (Cumulative) LI'!BK86-'Rebasing adj LI'!BL76)*BL113)*BL$19*BL$128)</f>
        <v>0</v>
      </c>
      <c r="BM86" s="11">
        <f>IF('KWh (Cumulative) LI'!BM86=0,0,((('KWh (Monthly) ENTRY LI'!BM86*0.5)+'KWh (Cumulative) LI'!BL86-'Rebasing adj LI'!BM76)*BM113)*BM$19*BM$128)</f>
        <v>0</v>
      </c>
      <c r="BN86" s="11">
        <f>IF('KWh (Cumulative) LI'!BN86=0,0,((('KWh (Monthly) ENTRY LI'!BN86*0.5)+'KWh (Cumulative) LI'!BM86-'Rebasing adj LI'!BN76)*BN113)*BN$19*BN$128)</f>
        <v>0</v>
      </c>
      <c r="BO86" s="11">
        <f>IF('KWh (Cumulative) LI'!BO86=0,0,((('KWh (Monthly) ENTRY LI'!BO86*0.5)+'KWh (Cumulative) LI'!BN86-'Rebasing adj LI'!BO76)*BO113)*BO$19*BO$128)</f>
        <v>0</v>
      </c>
      <c r="BP86" s="11">
        <f>IF('KWh (Cumulative) LI'!BP86=0,0,((('KWh (Monthly) ENTRY LI'!BP86*0.5)+'KWh (Cumulative) LI'!BO86-'Rebasing adj LI'!BP76)*BP113)*BP$19*BP$128)</f>
        <v>0</v>
      </c>
      <c r="BQ86" s="11">
        <f>IF('KWh (Cumulative) LI'!BQ86=0,0,((('KWh (Monthly) ENTRY LI'!BQ86*0.5)+'KWh (Cumulative) LI'!BP86-'Rebasing adj LI'!BQ76)*BQ113)*BQ$19*BQ$128)</f>
        <v>0</v>
      </c>
      <c r="BR86" s="11">
        <f>IF('KWh (Cumulative) LI'!BR86=0,0,((('KWh (Monthly) ENTRY LI'!BR86*0.5)+'KWh (Cumulative) LI'!BQ86-'Rebasing adj LI'!BR76)*BR113)*BR$19*BR$128)</f>
        <v>0</v>
      </c>
      <c r="BS86" s="11">
        <f>IF('KWh (Cumulative) LI'!BS86=0,0,((('KWh (Monthly) ENTRY LI'!BS86*0.5)+'KWh (Cumulative) LI'!BR86-'Rebasing adj LI'!BS76)*BS113)*BS$19*BS$128)</f>
        <v>0</v>
      </c>
      <c r="BT86" s="11">
        <f>IF('KWh (Cumulative) LI'!BT86=0,0,((('KWh (Monthly) ENTRY LI'!BT86*0.5)+'KWh (Cumulative) LI'!BS86-'Rebasing adj LI'!BT76)*BT113)*BT$19*BT$128)</f>
        <v>0</v>
      </c>
      <c r="BU86" s="11">
        <f>IF('KWh (Cumulative) LI'!BU86=0,0,((('KWh (Monthly) ENTRY LI'!BU86*0.5)+'KWh (Cumulative) LI'!BT86-'Rebasing adj LI'!BU76)*BU113)*BU$19*BU$128)</f>
        <v>0</v>
      </c>
      <c r="BV86" s="11">
        <f>IF('KWh (Cumulative) LI'!BV86=0,0,((('KWh (Monthly) ENTRY LI'!BV86*0.5)+'KWh (Cumulative) LI'!BU86-'Rebasing adj LI'!BV76)*BV113)*BV$19*BV$128)</f>
        <v>0</v>
      </c>
      <c r="BW86" s="11">
        <f>IF('KWh (Cumulative) LI'!BW86=0,0,((('KWh (Monthly) ENTRY LI'!BW86*0.5)+'KWh (Cumulative) LI'!BV86-'Rebasing adj LI'!BW76)*BW113)*BW$19*BW$128)</f>
        <v>0</v>
      </c>
      <c r="BX86" s="11">
        <f>IF('KWh (Cumulative) LI'!BX86=0,0,((('KWh (Monthly) ENTRY LI'!BX86*0.5)+'KWh (Cumulative) LI'!BW86-'Rebasing adj LI'!BX76)*BX113)*BX$19*BX$128)</f>
        <v>0</v>
      </c>
      <c r="BY86" s="11">
        <f>IF('KWh (Cumulative) LI'!BY86=0,0,((('KWh (Monthly) ENTRY LI'!BY86*0.5)+'KWh (Cumulative) LI'!BX86-'Rebasing adj LI'!BY76)*BY113)*BY$19*BY$128)</f>
        <v>0</v>
      </c>
      <c r="BZ86" s="11">
        <f>IF('KWh (Cumulative) LI'!BZ86=0,0,((('KWh (Monthly) ENTRY LI'!BZ86*0.5)+'KWh (Cumulative) LI'!BY86-'Rebasing adj LI'!BZ76)*BZ113)*BZ$19*BZ$128)</f>
        <v>0</v>
      </c>
      <c r="CA86" s="11">
        <f>IF('KWh (Cumulative) LI'!CA86=0,0,((('KWh (Monthly) ENTRY LI'!CA86*0.5)+'KWh (Cumulative) LI'!BZ86-'Rebasing adj LI'!CA76)*CA113)*CA$19*CA$128)</f>
        <v>0</v>
      </c>
      <c r="CB86" s="11">
        <f>IF('KWh (Cumulative) LI'!CB86=0,0,((('KWh (Monthly) ENTRY LI'!CB86*0.5)+'KWh (Cumulative) LI'!CA86-'Rebasing adj LI'!CB76)*CB113)*CB$19*CB$128)</f>
        <v>0</v>
      </c>
      <c r="CC86" s="11">
        <f>IF('KWh (Cumulative) LI'!CC86=0,0,((('KWh (Monthly) ENTRY LI'!CC86*0.5)+'KWh (Cumulative) LI'!CB86-'Rebasing adj LI'!CC76)*CC113)*CC$19*CC$128)</f>
        <v>0</v>
      </c>
      <c r="CD86" s="11">
        <f>IF('KWh (Cumulative) LI'!CD86=0,0,((('KWh (Monthly) ENTRY LI'!CD86*0.5)+'KWh (Cumulative) LI'!CC86-'Rebasing adj LI'!CD76)*CD113)*CD$19*CD$128)</f>
        <v>0</v>
      </c>
      <c r="CE86" s="11">
        <f>IF('KWh (Cumulative) LI'!CE86=0,0,((('KWh (Monthly) ENTRY LI'!CE86*0.5)+'KWh (Cumulative) LI'!CD86-'Rebasing adj LI'!CE76)*CE113)*CE$19*CE$128)</f>
        <v>0</v>
      </c>
      <c r="CF86" s="11">
        <f>IF('KWh (Cumulative) LI'!CF86=0,0,((('KWh (Monthly) ENTRY LI'!CF86*0.5)+'KWh (Cumulative) LI'!CE86-'Rebasing adj LI'!CF76)*CF113)*CF$19*CF$128)</f>
        <v>0</v>
      </c>
      <c r="CG86" s="11">
        <f>IF('KWh (Cumulative) LI'!CG86=0,0,((('KWh (Monthly) ENTRY LI'!CG86*0.5)+'KWh (Cumulative) LI'!CF86-'Rebasing adj LI'!CG76)*CG113)*CG$19*CG$128)</f>
        <v>0</v>
      </c>
      <c r="CH86" s="11">
        <f>IF('KWh (Cumulative) LI'!CH86=0,0,((('KWh (Monthly) ENTRY LI'!CH86*0.5)+'KWh (Cumulative) LI'!CG86-'Rebasing adj LI'!CH76)*CH113)*CH$19*CH$128)</f>
        <v>0</v>
      </c>
      <c r="CI86" s="11">
        <f>IF('KWh (Cumulative) LI'!CI86=0,0,((('KWh (Monthly) ENTRY LI'!CI86*0.5)+'KWh (Cumulative) LI'!CH86-'Rebasing adj LI'!CI76)*CI113)*CI$19*CI$128)</f>
        <v>0</v>
      </c>
      <c r="CJ86" s="11">
        <f>IF('KWh (Cumulative) LI'!CJ86=0,0,((('KWh (Monthly) ENTRY LI'!CJ86*0.5)+'KWh (Cumulative) LI'!CI86-'Rebasing adj LI'!CJ76)*CJ113)*CJ$19*CJ$128)</f>
        <v>0</v>
      </c>
    </row>
    <row r="87" spans="1:88" s="6" customFormat="1" x14ac:dyDescent="0.25">
      <c r="A87" s="241"/>
      <c r="B87" s="37" t="s">
        <v>13</v>
      </c>
      <c r="C87" s="11">
        <f>IF('KWh (Cumulative) LI'!C87=0,0,((('KWh (Monthly) ENTRY LI'!C87*0.5)-'Rebasing adj LI'!C77)*C114)*C$19*C$128)</f>
        <v>0</v>
      </c>
      <c r="D87" s="11">
        <f>IF('KWh (Cumulative) LI'!D87=0,0,((('KWh (Monthly) ENTRY LI'!D87*0.5)+'KWh (Cumulative) LI'!C87-'Rebasing adj LI'!D77)*D114)*D$19*D$128)</f>
        <v>0</v>
      </c>
      <c r="E87" s="11">
        <f>IF('KWh (Cumulative) LI'!E87=0,0,((('KWh (Monthly) ENTRY LI'!E87*0.5)+'KWh (Cumulative) LI'!D87-'Rebasing adj LI'!E77)*E114)*E$19*E$128)</f>
        <v>0</v>
      </c>
      <c r="F87" s="11">
        <f>IF('KWh (Cumulative) LI'!F87=0,0,((('KWh (Monthly) ENTRY LI'!F87*0.5)+'KWh (Cumulative) LI'!E87-'Rebasing adj LI'!F77)*F114)*F$19*F$128)</f>
        <v>0</v>
      </c>
      <c r="G87" s="11">
        <f>IF('KWh (Cumulative) LI'!G87=0,0,((('KWh (Monthly) ENTRY LI'!G87*0.5)+'KWh (Cumulative) LI'!F87-'Rebasing adj LI'!G77)*G114)*G$19*G$128)</f>
        <v>0</v>
      </c>
      <c r="H87" s="11">
        <f>IF('KWh (Cumulative) LI'!H87=0,0,((('KWh (Monthly) ENTRY LI'!H87*0.5)+'KWh (Cumulative) LI'!G87-'Rebasing adj LI'!H77)*H114)*H$19*H$128)</f>
        <v>0</v>
      </c>
      <c r="I87" s="11">
        <f>IF('KWh (Cumulative) LI'!I87=0,0,((('KWh (Monthly) ENTRY LI'!I87*0.5)+'KWh (Cumulative) LI'!H87-'Rebasing adj LI'!I77)*I114)*I$19*I$128)</f>
        <v>0</v>
      </c>
      <c r="J87" s="11">
        <f>IF('KWh (Cumulative) LI'!J87=0,0,((('KWh (Monthly) ENTRY LI'!J87*0.5)+'KWh (Cumulative) LI'!I87-'Rebasing adj LI'!J77)*J114)*J$19*J$128)</f>
        <v>0</v>
      </c>
      <c r="K87" s="11">
        <f>IF('KWh (Cumulative) LI'!K87=0,0,((('KWh (Monthly) ENTRY LI'!K87*0.5)+'KWh (Cumulative) LI'!J87-'Rebasing adj LI'!K77)*K114)*K$19*K$128)</f>
        <v>0</v>
      </c>
      <c r="L87" s="11">
        <f>IF('KWh (Cumulative) LI'!L87=0,0,((('KWh (Monthly) ENTRY LI'!L87*0.5)+'KWh (Cumulative) LI'!K87-'Rebasing adj LI'!L77)*L114)*L$19*L$128)</f>
        <v>0</v>
      </c>
      <c r="M87" s="11">
        <f>IF('KWh (Cumulative) LI'!M87=0,0,((('KWh (Monthly) ENTRY LI'!M87*0.5)+'KWh (Cumulative) LI'!L87-'Rebasing adj LI'!M77)*M114)*M$19*M$128)</f>
        <v>0</v>
      </c>
      <c r="N87" s="11">
        <f>IF('KWh (Cumulative) LI'!N87=0,0,((('KWh (Monthly) ENTRY LI'!N87*0.5)+'KWh (Cumulative) LI'!M87-'Rebasing adj LI'!N77)*N114)*N$19*N$128)</f>
        <v>0</v>
      </c>
      <c r="O87" s="11">
        <f>IF('KWh (Cumulative) LI'!O87=0,0,((('KWh (Monthly) ENTRY LI'!O87*0.5)+'KWh (Cumulative) LI'!N87-'Rebasing adj LI'!O77)*O114)*O$19*O$128)</f>
        <v>0</v>
      </c>
      <c r="P87" s="11">
        <f>IF('KWh (Cumulative) LI'!P87=0,0,((('KWh (Monthly) ENTRY LI'!P87*0.5)+'KWh (Cumulative) LI'!O87-'Rebasing adj LI'!P77)*P114)*P$19*P$128)</f>
        <v>0</v>
      </c>
      <c r="Q87" s="11">
        <f>IF('KWh (Cumulative) LI'!Q87=0,0,((('KWh (Monthly) ENTRY LI'!Q87*0.5)+'KWh (Cumulative) LI'!P87-'Rebasing adj LI'!Q77)*Q114)*Q$19*Q$128)</f>
        <v>0</v>
      </c>
      <c r="R87" s="11">
        <f>IF('KWh (Cumulative) LI'!R87=0,0,((('KWh (Monthly) ENTRY LI'!R87*0.5)+'KWh (Cumulative) LI'!Q87-'Rebasing adj LI'!R77)*R114)*R$19*R$128)</f>
        <v>0</v>
      </c>
      <c r="S87" s="11">
        <f>IF('KWh (Cumulative) LI'!S87=0,0,((('KWh (Monthly) ENTRY LI'!S87*0.5)+'KWh (Cumulative) LI'!R87-'Rebasing adj LI'!S77)*S114)*S$19*S$128)</f>
        <v>0</v>
      </c>
      <c r="T87" s="11">
        <f>IF('KWh (Cumulative) LI'!T87=0,0,((('KWh (Monthly) ENTRY LI'!T87*0.5)+'KWh (Cumulative) LI'!S87-'Rebasing adj LI'!T77)*T114)*T$19*T$128)</f>
        <v>0</v>
      </c>
      <c r="U87" s="11">
        <f>IF('KWh (Cumulative) LI'!U87=0,0,((('KWh (Monthly) ENTRY LI'!U87*0.5)+'KWh (Cumulative) LI'!T87-'Rebasing adj LI'!U77)*U114)*U$19*U$128)</f>
        <v>0</v>
      </c>
      <c r="V87" s="11">
        <f>IF('KWh (Cumulative) LI'!V87=0,0,((('KWh (Monthly) ENTRY LI'!V87*0.5)+'KWh (Cumulative) LI'!U87-'Rebasing adj LI'!V77)*V114)*V$19*V$128)</f>
        <v>0</v>
      </c>
      <c r="W87" s="11">
        <f>IF('KWh (Cumulative) LI'!W87=0,0,((('KWh (Monthly) ENTRY LI'!W87*0.5)+'KWh (Cumulative) LI'!V87-'Rebasing adj LI'!W77)*W114)*W$19*W$128)</f>
        <v>0</v>
      </c>
      <c r="X87" s="11">
        <f>IF('KWh (Cumulative) LI'!X87=0,0,((('KWh (Monthly) ENTRY LI'!X87*0.5)+'KWh (Cumulative) LI'!W87-'Rebasing adj LI'!X77)*X114)*X$19*X$128)</f>
        <v>0</v>
      </c>
      <c r="Y87" s="11">
        <f>IF('KWh (Cumulative) LI'!Y87=0,0,((('KWh (Monthly) ENTRY LI'!Y87*0.5)+'KWh (Cumulative) LI'!X87-'Rebasing adj LI'!Y77)*Y114)*Y$19*Y$128)</f>
        <v>0</v>
      </c>
      <c r="Z87" s="11">
        <f>IF('KWh (Cumulative) LI'!Z87=0,0,((('KWh (Monthly) ENTRY LI'!Z87*0.5)+'KWh (Cumulative) LI'!Y87-'Rebasing adj LI'!Z77)*Z114)*Z$19*Z$128)</f>
        <v>0</v>
      </c>
      <c r="AA87" s="11">
        <f>IF('KWh (Cumulative) LI'!AA87=0,0,((('KWh (Monthly) ENTRY LI'!AA87*0.5)+'KWh (Cumulative) LI'!Z87-'Rebasing adj LI'!AA77)*AA114)*AA$19*AA$128)</f>
        <v>0</v>
      </c>
      <c r="AB87" s="11">
        <f>IF('KWh (Cumulative) LI'!AB87=0,0,((('KWh (Monthly) ENTRY LI'!AB87*0.5)+'KWh (Cumulative) LI'!AA87-'Rebasing adj LI'!AB77)*AB114)*AB$19*AB$128)</f>
        <v>0</v>
      </c>
      <c r="AC87" s="11">
        <f>IF('KWh (Cumulative) LI'!AC87=0,0,((('KWh (Monthly) ENTRY LI'!AC87*0.5)+'KWh (Cumulative) LI'!AB87-'Rebasing adj LI'!AC77)*AC114)*AC$19*AC$128)</f>
        <v>0</v>
      </c>
      <c r="AD87" s="11">
        <f>IF('KWh (Cumulative) LI'!AD87=0,0,((('KWh (Monthly) ENTRY LI'!AD87*0.5)+'KWh (Cumulative) LI'!AC87-'Rebasing adj LI'!AD77)*AD114)*AD$19*AD$128)</f>
        <v>0</v>
      </c>
      <c r="AE87" s="11">
        <f>IF('KWh (Cumulative) LI'!AE87=0,0,((('KWh (Monthly) ENTRY LI'!AE87*0.5)+'KWh (Cumulative) LI'!AD87-'Rebasing adj LI'!AE77)*AE114)*AE$19*AE$128)</f>
        <v>0</v>
      </c>
      <c r="AF87" s="11">
        <f>IF('KWh (Cumulative) LI'!AF87=0,0,((('KWh (Monthly) ENTRY LI'!AF87*0.5)+'KWh (Cumulative) LI'!AE87-'Rebasing adj LI'!AF77)*AF114)*AF$19*AF$128)</f>
        <v>0</v>
      </c>
      <c r="AG87" s="11">
        <f>IF('KWh (Cumulative) LI'!AG87=0,0,((('KWh (Monthly) ENTRY LI'!AG87*0.5)+'KWh (Cumulative) LI'!AF87-'Rebasing adj LI'!AG77)*AG114)*AG$19*AG$128)</f>
        <v>0</v>
      </c>
      <c r="AH87" s="11">
        <f>IF('KWh (Cumulative) LI'!AH87=0,0,((('KWh (Monthly) ENTRY LI'!AH87*0.5)+'KWh (Cumulative) LI'!AG87-'Rebasing adj LI'!AH77)*AH114)*AH$19*AH$128)</f>
        <v>0</v>
      </c>
      <c r="AI87" s="11">
        <f>IF('KWh (Cumulative) LI'!AI87=0,0,((('KWh (Monthly) ENTRY LI'!AI87*0.5)+'KWh (Cumulative) LI'!AH87-'Rebasing adj LI'!AI77)*AI114)*AI$19*AI$128)</f>
        <v>0</v>
      </c>
      <c r="AJ87" s="11">
        <f>IF('KWh (Cumulative) LI'!AJ87=0,0,((('KWh (Monthly) ENTRY LI'!AJ87*0.5)+'KWh (Cumulative) LI'!AI87-'Rebasing adj LI'!AJ77)*AJ114)*AJ$19*AJ$128)</f>
        <v>0</v>
      </c>
      <c r="AK87" s="11">
        <f>IF('KWh (Cumulative) LI'!AK87=0,0,((('KWh (Monthly) ENTRY LI'!AK87*0.5)+'KWh (Cumulative) LI'!AJ87-'Rebasing adj LI'!AK77)*AK114)*AK$19*AK$128)</f>
        <v>0</v>
      </c>
      <c r="AL87" s="11">
        <f>IF('KWh (Cumulative) LI'!AL87=0,0,((('KWh (Monthly) ENTRY LI'!AL87*0.5)+'KWh (Cumulative) LI'!AK87-'Rebasing adj LI'!AL77)*AL114)*AL$19*AL$128)</f>
        <v>0</v>
      </c>
      <c r="AM87" s="11">
        <f>IF('KWh (Cumulative) LI'!AM87=0,0,((('KWh (Monthly) ENTRY LI'!AM87*0.5)+'KWh (Cumulative) LI'!AL87-'Rebasing adj LI'!AM77)*AM114)*AM$19*AM$128)</f>
        <v>0</v>
      </c>
      <c r="AN87" s="11">
        <f>IF('KWh (Cumulative) LI'!AN87=0,0,((('KWh (Monthly) ENTRY LI'!AN87*0.5)+'KWh (Cumulative) LI'!AM87-'Rebasing adj LI'!AN77)*AN114)*AN$19*AN$128)</f>
        <v>0</v>
      </c>
      <c r="AO87" s="11">
        <f>IF('KWh (Cumulative) LI'!AO87=0,0,((('KWh (Monthly) ENTRY LI'!AO87*0.5)+'KWh (Cumulative) LI'!AN87-'Rebasing adj LI'!AO77)*AO114)*AO$19*AO$128)</f>
        <v>0</v>
      </c>
      <c r="AP87" s="11">
        <f>IF('KWh (Cumulative) LI'!AP87=0,0,((('KWh (Monthly) ENTRY LI'!AP87*0.5)+'KWh (Cumulative) LI'!AO87-'Rebasing adj LI'!AP77)*AP114)*AP$19*AP$128)</f>
        <v>0</v>
      </c>
      <c r="AQ87" s="11">
        <f>IF('KWh (Cumulative) LI'!AQ87=0,0,((('KWh (Monthly) ENTRY LI'!AQ87*0.5)+'KWh (Cumulative) LI'!AP87-'Rebasing adj LI'!AQ77)*AQ114)*AQ$19*AQ$128)</f>
        <v>0</v>
      </c>
      <c r="AR87" s="11">
        <f>IF('KWh (Cumulative) LI'!AR87=0,0,((('KWh (Monthly) ENTRY LI'!AR87*0.5)+'KWh (Cumulative) LI'!AQ87-'Rebasing adj LI'!AR77)*AR114)*AR$19*AR$128)</f>
        <v>0</v>
      </c>
      <c r="AS87" s="11">
        <f>IF('KWh (Cumulative) LI'!AS87=0,0,((('KWh (Monthly) ENTRY LI'!AS87*0.5)+'KWh (Cumulative) LI'!AR87-'Rebasing adj LI'!AS77)*AS114)*AS$19*AS$128)</f>
        <v>0</v>
      </c>
      <c r="AT87" s="11">
        <f>IF('KWh (Cumulative) LI'!AT87=0,0,((('KWh (Monthly) ENTRY LI'!AT87*0.5)+'KWh (Cumulative) LI'!AS87-'Rebasing adj LI'!AT77)*AT114)*AT$19*AT$128)</f>
        <v>0</v>
      </c>
      <c r="AU87" s="11">
        <f>IF('KWh (Cumulative) LI'!AU87=0,0,((('KWh (Monthly) ENTRY LI'!AU87*0.5)+'KWh (Cumulative) LI'!AT87-'Rebasing adj LI'!AU77)*AU114)*AU$19*AU$128)</f>
        <v>0</v>
      </c>
      <c r="AV87" s="11">
        <f>IF('KWh (Cumulative) LI'!AV87=0,0,((('KWh (Monthly) ENTRY LI'!AV87*0.5)+'KWh (Cumulative) LI'!AU87-'Rebasing adj LI'!AV77)*AV114)*AV$19*AV$128)</f>
        <v>0</v>
      </c>
      <c r="AW87" s="11">
        <f>IF('KWh (Cumulative) LI'!AW87=0,0,((('KWh (Monthly) ENTRY LI'!AW87*0.5)+'KWh (Cumulative) LI'!AV87-'Rebasing adj LI'!AW77)*AW114)*AW$19*AW$128)</f>
        <v>0</v>
      </c>
      <c r="AX87" s="11">
        <f>IF('KWh (Cumulative) LI'!AX87=0,0,((('KWh (Monthly) ENTRY LI'!AX87*0.5)+'KWh (Cumulative) LI'!AW87-'Rebasing adj LI'!AX77)*AX114)*AX$19*AX$128)</f>
        <v>0</v>
      </c>
      <c r="AY87" s="11">
        <f>IF('KWh (Cumulative) LI'!AY87=0,0,((('KWh (Monthly) ENTRY LI'!AY87*0.5)+'KWh (Cumulative) LI'!AX87-'Rebasing adj LI'!AY77)*AY114)*AY$19*AY$128)</f>
        <v>0</v>
      </c>
      <c r="AZ87" s="11">
        <f>IF('KWh (Cumulative) LI'!AZ87=0,0,((('KWh (Monthly) ENTRY LI'!AZ87*0.5)+'KWh (Cumulative) LI'!AY87-'Rebasing adj LI'!AZ77)*AZ114)*AZ$19*AZ$128)</f>
        <v>0</v>
      </c>
      <c r="BA87" s="11">
        <f>IF('KWh (Cumulative) LI'!BA87=0,0,((('KWh (Monthly) ENTRY LI'!BA87*0.5)+'KWh (Cumulative) LI'!AZ87-'Rebasing adj LI'!BA77)*BA114)*BA$19*BA$128)</f>
        <v>0</v>
      </c>
      <c r="BB87" s="11">
        <f>IF('KWh (Cumulative) LI'!BB87=0,0,((('KWh (Monthly) ENTRY LI'!BB87*0.5)+'KWh (Cumulative) LI'!BA87-'Rebasing adj LI'!BB77)*BB114)*BB$19*BB$128)</f>
        <v>0</v>
      </c>
      <c r="BC87" s="11">
        <f>IF('KWh (Cumulative) LI'!BC87=0,0,((('KWh (Monthly) ENTRY LI'!BC87*0.5)+'KWh (Cumulative) LI'!BB87-'Rebasing adj LI'!BC77)*BC114)*BC$19*BC$128)</f>
        <v>0</v>
      </c>
      <c r="BD87" s="11">
        <f>IF('KWh (Cumulative) LI'!BD87=0,0,((('KWh (Monthly) ENTRY LI'!BD87*0.5)+'KWh (Cumulative) LI'!BC87-'Rebasing adj LI'!BD77)*BD114)*BD$19*BD$128)</f>
        <v>0</v>
      </c>
      <c r="BE87" s="11">
        <f>IF('KWh (Cumulative) LI'!BE87=0,0,((('KWh (Monthly) ENTRY LI'!BE87*0.5)+'KWh (Cumulative) LI'!BD87-'Rebasing adj LI'!BE77)*BE114)*BE$19*BE$128)</f>
        <v>0</v>
      </c>
      <c r="BF87" s="11">
        <f>IF('KWh (Cumulative) LI'!BF87=0,0,((('KWh (Monthly) ENTRY LI'!BF87*0.5)+'KWh (Cumulative) LI'!BE87-'Rebasing adj LI'!BF77)*BF114)*BF$19*BF$128)</f>
        <v>0</v>
      </c>
      <c r="BG87" s="11">
        <f>IF('KWh (Cumulative) LI'!BG87=0,0,((('KWh (Monthly) ENTRY LI'!BG87*0.5)+'KWh (Cumulative) LI'!BF87-'Rebasing adj LI'!BG77)*BG114)*BG$19*BG$128)</f>
        <v>0</v>
      </c>
      <c r="BH87" s="11">
        <f>IF('KWh (Cumulative) LI'!BH87=0,0,((('KWh (Monthly) ENTRY LI'!BH87*0.5)+'KWh (Cumulative) LI'!BG87-'Rebasing adj LI'!BH77)*BH114)*BH$19*BH$128)</f>
        <v>0</v>
      </c>
      <c r="BI87" s="11">
        <f>IF('KWh (Cumulative) LI'!BI87=0,0,((('KWh (Monthly) ENTRY LI'!BI87*0.5)+'KWh (Cumulative) LI'!BH87-'Rebasing adj LI'!BI77)*BI114)*BI$19*BI$128)</f>
        <v>0</v>
      </c>
      <c r="BJ87" s="11">
        <f>IF('KWh (Cumulative) LI'!BJ87=0,0,((('KWh (Monthly) ENTRY LI'!BJ87*0.5)+'KWh (Cumulative) LI'!BI87-'Rebasing adj LI'!BJ77)*BJ114)*BJ$19*BJ$128)</f>
        <v>0</v>
      </c>
      <c r="BK87" s="11">
        <f>IF('KWh (Cumulative) LI'!BK87=0,0,((('KWh (Monthly) ENTRY LI'!BK87*0.5)+'KWh (Cumulative) LI'!BJ87-'Rebasing adj LI'!BK77)*BK114)*BK$19*BK$128)</f>
        <v>0</v>
      </c>
      <c r="BL87" s="11">
        <f>IF('KWh (Cumulative) LI'!BL87=0,0,((('KWh (Monthly) ENTRY LI'!BL87*0.5)+'KWh (Cumulative) LI'!BK87-'Rebasing adj LI'!BL77)*BL114)*BL$19*BL$128)</f>
        <v>0</v>
      </c>
      <c r="BM87" s="11">
        <f>IF('KWh (Cumulative) LI'!BM87=0,0,((('KWh (Monthly) ENTRY LI'!BM87*0.5)+'KWh (Cumulative) LI'!BL87-'Rebasing adj LI'!BM77)*BM114)*BM$19*BM$128)</f>
        <v>0</v>
      </c>
      <c r="BN87" s="11">
        <f>IF('KWh (Cumulative) LI'!BN87=0,0,((('KWh (Monthly) ENTRY LI'!BN87*0.5)+'KWh (Cumulative) LI'!BM87-'Rebasing adj LI'!BN77)*BN114)*BN$19*BN$128)</f>
        <v>0</v>
      </c>
      <c r="BO87" s="11">
        <f>IF('KWh (Cumulative) LI'!BO87=0,0,((('KWh (Monthly) ENTRY LI'!BO87*0.5)+'KWh (Cumulative) LI'!BN87-'Rebasing adj LI'!BO77)*BO114)*BO$19*BO$128)</f>
        <v>0</v>
      </c>
      <c r="BP87" s="11">
        <f>IF('KWh (Cumulative) LI'!BP87=0,0,((('KWh (Monthly) ENTRY LI'!BP87*0.5)+'KWh (Cumulative) LI'!BO87-'Rebasing adj LI'!BP77)*BP114)*BP$19*BP$128)</f>
        <v>0</v>
      </c>
      <c r="BQ87" s="11">
        <f>IF('KWh (Cumulative) LI'!BQ87=0,0,((('KWh (Monthly) ENTRY LI'!BQ87*0.5)+'KWh (Cumulative) LI'!BP87-'Rebasing adj LI'!BQ77)*BQ114)*BQ$19*BQ$128)</f>
        <v>0</v>
      </c>
      <c r="BR87" s="11">
        <f>IF('KWh (Cumulative) LI'!BR87=0,0,((('KWh (Monthly) ENTRY LI'!BR87*0.5)+'KWh (Cumulative) LI'!BQ87-'Rebasing adj LI'!BR77)*BR114)*BR$19*BR$128)</f>
        <v>0</v>
      </c>
      <c r="BS87" s="11">
        <f>IF('KWh (Cumulative) LI'!BS87=0,0,((('KWh (Monthly) ENTRY LI'!BS87*0.5)+'KWh (Cumulative) LI'!BR87-'Rebasing adj LI'!BS77)*BS114)*BS$19*BS$128)</f>
        <v>0</v>
      </c>
      <c r="BT87" s="11">
        <f>IF('KWh (Cumulative) LI'!BT87=0,0,((('KWh (Monthly) ENTRY LI'!BT87*0.5)+'KWh (Cumulative) LI'!BS87-'Rebasing adj LI'!BT77)*BT114)*BT$19*BT$128)</f>
        <v>0</v>
      </c>
      <c r="BU87" s="11">
        <f>IF('KWh (Cumulative) LI'!BU87=0,0,((('KWh (Monthly) ENTRY LI'!BU87*0.5)+'KWh (Cumulative) LI'!BT87-'Rebasing adj LI'!BU77)*BU114)*BU$19*BU$128)</f>
        <v>0</v>
      </c>
      <c r="BV87" s="11">
        <f>IF('KWh (Cumulative) LI'!BV87=0,0,((('KWh (Monthly) ENTRY LI'!BV87*0.5)+'KWh (Cumulative) LI'!BU87-'Rebasing adj LI'!BV77)*BV114)*BV$19*BV$128)</f>
        <v>0</v>
      </c>
      <c r="BW87" s="11">
        <f>IF('KWh (Cumulative) LI'!BW87=0,0,((('KWh (Monthly) ENTRY LI'!BW87*0.5)+'KWh (Cumulative) LI'!BV87-'Rebasing adj LI'!BW77)*BW114)*BW$19*BW$128)</f>
        <v>0</v>
      </c>
      <c r="BX87" s="11">
        <f>IF('KWh (Cumulative) LI'!BX87=0,0,((('KWh (Monthly) ENTRY LI'!BX87*0.5)+'KWh (Cumulative) LI'!BW87-'Rebasing adj LI'!BX77)*BX114)*BX$19*BX$128)</f>
        <v>0</v>
      </c>
      <c r="BY87" s="11">
        <f>IF('KWh (Cumulative) LI'!BY87=0,0,((('KWh (Monthly) ENTRY LI'!BY87*0.5)+'KWh (Cumulative) LI'!BX87-'Rebasing adj LI'!BY77)*BY114)*BY$19*BY$128)</f>
        <v>0</v>
      </c>
      <c r="BZ87" s="11">
        <f>IF('KWh (Cumulative) LI'!BZ87=0,0,((('KWh (Monthly) ENTRY LI'!BZ87*0.5)+'KWh (Cumulative) LI'!BY87-'Rebasing adj LI'!BZ77)*BZ114)*BZ$19*BZ$128)</f>
        <v>0</v>
      </c>
      <c r="CA87" s="11">
        <f>IF('KWh (Cumulative) LI'!CA87=0,0,((('KWh (Monthly) ENTRY LI'!CA87*0.5)+'KWh (Cumulative) LI'!BZ87-'Rebasing adj LI'!CA77)*CA114)*CA$19*CA$128)</f>
        <v>0</v>
      </c>
      <c r="CB87" s="11">
        <f>IF('KWh (Cumulative) LI'!CB87=0,0,((('KWh (Monthly) ENTRY LI'!CB87*0.5)+'KWh (Cumulative) LI'!CA87-'Rebasing adj LI'!CB77)*CB114)*CB$19*CB$128)</f>
        <v>0</v>
      </c>
      <c r="CC87" s="11">
        <f>IF('KWh (Cumulative) LI'!CC87=0,0,((('KWh (Monthly) ENTRY LI'!CC87*0.5)+'KWh (Cumulative) LI'!CB87-'Rebasing adj LI'!CC77)*CC114)*CC$19*CC$128)</f>
        <v>0</v>
      </c>
      <c r="CD87" s="11">
        <f>IF('KWh (Cumulative) LI'!CD87=0,0,((('KWh (Monthly) ENTRY LI'!CD87*0.5)+'KWh (Cumulative) LI'!CC87-'Rebasing adj LI'!CD77)*CD114)*CD$19*CD$128)</f>
        <v>0</v>
      </c>
      <c r="CE87" s="11">
        <f>IF('KWh (Cumulative) LI'!CE87=0,0,((('KWh (Monthly) ENTRY LI'!CE87*0.5)+'KWh (Cumulative) LI'!CD87-'Rebasing adj LI'!CE77)*CE114)*CE$19*CE$128)</f>
        <v>0</v>
      </c>
      <c r="CF87" s="11">
        <f>IF('KWh (Cumulative) LI'!CF87=0,0,((('KWh (Monthly) ENTRY LI'!CF87*0.5)+'KWh (Cumulative) LI'!CE87-'Rebasing adj LI'!CF77)*CF114)*CF$19*CF$128)</f>
        <v>0</v>
      </c>
      <c r="CG87" s="11">
        <f>IF('KWh (Cumulative) LI'!CG87=0,0,((('KWh (Monthly) ENTRY LI'!CG87*0.5)+'KWh (Cumulative) LI'!CF87-'Rebasing adj LI'!CG77)*CG114)*CG$19*CG$128)</f>
        <v>0</v>
      </c>
      <c r="CH87" s="11">
        <f>IF('KWh (Cumulative) LI'!CH87=0,0,((('KWh (Monthly) ENTRY LI'!CH87*0.5)+'KWh (Cumulative) LI'!CG87-'Rebasing adj LI'!CH77)*CH114)*CH$19*CH$128)</f>
        <v>0</v>
      </c>
      <c r="CI87" s="11">
        <f>IF('KWh (Cumulative) LI'!CI87=0,0,((('KWh (Monthly) ENTRY LI'!CI87*0.5)+'KWh (Cumulative) LI'!CH87-'Rebasing adj LI'!CI77)*CI114)*CI$19*CI$128)</f>
        <v>0</v>
      </c>
      <c r="CJ87" s="11">
        <f>IF('KWh (Cumulative) LI'!CJ87=0,0,((('KWh (Monthly) ENTRY LI'!CJ87*0.5)+'KWh (Cumulative) LI'!CI87-'Rebasing adj LI'!CJ77)*CJ114)*CJ$19*CJ$128)</f>
        <v>0</v>
      </c>
    </row>
    <row r="88" spans="1:88" s="6" customFormat="1" x14ac:dyDescent="0.25">
      <c r="A88" s="241"/>
      <c r="B88" s="37" t="s">
        <v>4</v>
      </c>
      <c r="C88" s="11">
        <f>IF('KWh (Cumulative) LI'!C88=0,0,((('KWh (Monthly) ENTRY LI'!C88*0.5)-'Rebasing adj LI'!C78)*C115)*C$19*C$128)</f>
        <v>0</v>
      </c>
      <c r="D88" s="11">
        <f>IF('KWh (Cumulative) LI'!D88=0,0,((('KWh (Monthly) ENTRY LI'!D88*0.5)+'KWh (Cumulative) LI'!C88-'Rebasing adj LI'!D78)*D115)*D$19*D$128)</f>
        <v>0</v>
      </c>
      <c r="E88" s="11">
        <f>IF('KWh (Cumulative) LI'!E88=0,0,((('KWh (Monthly) ENTRY LI'!E88*0.5)+'KWh (Cumulative) LI'!D88-'Rebasing adj LI'!E78)*E115)*E$19*E$128)</f>
        <v>0</v>
      </c>
      <c r="F88" s="11">
        <f>IF('KWh (Cumulative) LI'!F88=0,0,((('KWh (Monthly) ENTRY LI'!F88*0.5)+'KWh (Cumulative) LI'!E88-'Rebasing adj LI'!F78)*F115)*F$19*F$128)</f>
        <v>0</v>
      </c>
      <c r="G88" s="11">
        <f>IF('KWh (Cumulative) LI'!G88=0,0,((('KWh (Monthly) ENTRY LI'!G88*0.5)+'KWh (Cumulative) LI'!F88-'Rebasing adj LI'!G78)*G115)*G$19*G$128)</f>
        <v>0</v>
      </c>
      <c r="H88" s="11">
        <f>IF('KWh (Cumulative) LI'!H88=0,0,((('KWh (Monthly) ENTRY LI'!H88*0.5)+'KWh (Cumulative) LI'!G88-'Rebasing adj LI'!H78)*H115)*H$19*H$128)</f>
        <v>0</v>
      </c>
      <c r="I88" s="11">
        <f>IF('KWh (Cumulative) LI'!I88=0,0,((('KWh (Monthly) ENTRY LI'!I88*0.5)+'KWh (Cumulative) LI'!H88-'Rebasing adj LI'!I78)*I115)*I$19*I$128)</f>
        <v>0</v>
      </c>
      <c r="J88" s="11">
        <f>IF('KWh (Cumulative) LI'!J88=0,0,((('KWh (Monthly) ENTRY LI'!J88*0.5)+'KWh (Cumulative) LI'!I88-'Rebasing adj LI'!J78)*J115)*J$19*J$128)</f>
        <v>0</v>
      </c>
      <c r="K88" s="11">
        <f>IF('KWh (Cumulative) LI'!K88=0,0,((('KWh (Monthly) ENTRY LI'!K88*0.5)+'KWh (Cumulative) LI'!J88-'Rebasing adj LI'!K78)*K115)*K$19*K$128)</f>
        <v>0</v>
      </c>
      <c r="L88" s="11">
        <f>IF('KWh (Cumulative) LI'!L88=0,0,((('KWh (Monthly) ENTRY LI'!L88*0.5)+'KWh (Cumulative) LI'!K88-'Rebasing adj LI'!L78)*L115)*L$19*L$128)</f>
        <v>0</v>
      </c>
      <c r="M88" s="11">
        <f>IF('KWh (Cumulative) LI'!M88=0,0,((('KWh (Monthly) ENTRY LI'!M88*0.5)+'KWh (Cumulative) LI'!L88-'Rebasing adj LI'!M78)*M115)*M$19*M$128)</f>
        <v>0</v>
      </c>
      <c r="N88" s="11">
        <f>IF('KWh (Cumulative) LI'!N88=0,0,((('KWh (Monthly) ENTRY LI'!N88*0.5)+'KWh (Cumulative) LI'!M88-'Rebasing adj LI'!N78)*N115)*N$19*N$128)</f>
        <v>0</v>
      </c>
      <c r="O88" s="11">
        <f>IF('KWh (Cumulative) LI'!O88=0,0,((('KWh (Monthly) ENTRY LI'!O88*0.5)+'KWh (Cumulative) LI'!N88-'Rebasing adj LI'!O78)*O115)*O$19*O$128)</f>
        <v>0</v>
      </c>
      <c r="P88" s="11">
        <f>IF('KWh (Cumulative) LI'!P88=0,0,((('KWh (Monthly) ENTRY LI'!P88*0.5)+'KWh (Cumulative) LI'!O88-'Rebasing adj LI'!P78)*P115)*P$19*P$128)</f>
        <v>0</v>
      </c>
      <c r="Q88" s="11">
        <f>IF('KWh (Cumulative) LI'!Q88=0,0,((('KWh (Monthly) ENTRY LI'!Q88*0.5)+'KWh (Cumulative) LI'!P88-'Rebasing adj LI'!Q78)*Q115)*Q$19*Q$128)</f>
        <v>0</v>
      </c>
      <c r="R88" s="11">
        <f>IF('KWh (Cumulative) LI'!R88=0,0,((('KWh (Monthly) ENTRY LI'!R88*0.5)+'KWh (Cumulative) LI'!Q88-'Rebasing adj LI'!R78)*R115)*R$19*R$128)</f>
        <v>0</v>
      </c>
      <c r="S88" s="11">
        <f>IF('KWh (Cumulative) LI'!S88=0,0,((('KWh (Monthly) ENTRY LI'!S88*0.5)+'KWh (Cumulative) LI'!R88-'Rebasing adj LI'!S78)*S115)*S$19*S$128)</f>
        <v>0</v>
      </c>
      <c r="T88" s="11">
        <f>IF('KWh (Cumulative) LI'!T88=0,0,((('KWh (Monthly) ENTRY LI'!T88*0.5)+'KWh (Cumulative) LI'!S88-'Rebasing adj LI'!T78)*T115)*T$19*T$128)</f>
        <v>0</v>
      </c>
      <c r="U88" s="11">
        <f>IF('KWh (Cumulative) LI'!U88=0,0,((('KWh (Monthly) ENTRY LI'!U88*0.5)+'KWh (Cumulative) LI'!T88-'Rebasing adj LI'!U78)*U115)*U$19*U$128)</f>
        <v>0</v>
      </c>
      <c r="V88" s="11">
        <f>IF('KWh (Cumulative) LI'!V88=0,0,((('KWh (Monthly) ENTRY LI'!V88*0.5)+'KWh (Cumulative) LI'!U88-'Rebasing adj LI'!V78)*V115)*V$19*V$128)</f>
        <v>0</v>
      </c>
      <c r="W88" s="11">
        <f>IF('KWh (Cumulative) LI'!W88=0,0,((('KWh (Monthly) ENTRY LI'!W88*0.5)+'KWh (Cumulative) LI'!V88-'Rebasing adj LI'!W78)*W115)*W$19*W$128)</f>
        <v>0</v>
      </c>
      <c r="X88" s="11">
        <f>IF('KWh (Cumulative) LI'!X88=0,0,((('KWh (Monthly) ENTRY LI'!X88*0.5)+'KWh (Cumulative) LI'!W88-'Rebasing adj LI'!X78)*X115)*X$19*X$128)</f>
        <v>0</v>
      </c>
      <c r="Y88" s="11">
        <f>IF('KWh (Cumulative) LI'!Y88=0,0,((('KWh (Monthly) ENTRY LI'!Y88*0.5)+'KWh (Cumulative) LI'!X88-'Rebasing adj LI'!Y78)*Y115)*Y$19*Y$128)</f>
        <v>0</v>
      </c>
      <c r="Z88" s="11">
        <f>IF('KWh (Cumulative) LI'!Z88=0,0,((('KWh (Monthly) ENTRY LI'!Z88*0.5)+'KWh (Cumulative) LI'!Y88-'Rebasing adj LI'!Z78)*Z115)*Z$19*Z$128)</f>
        <v>0</v>
      </c>
      <c r="AA88" s="11">
        <f>IF('KWh (Cumulative) LI'!AA88=0,0,((('KWh (Monthly) ENTRY LI'!AA88*0.5)+'KWh (Cumulative) LI'!Z88-'Rebasing adj LI'!AA78)*AA115)*AA$19*AA$128)</f>
        <v>0</v>
      </c>
      <c r="AB88" s="11">
        <f>IF('KWh (Cumulative) LI'!AB88=0,0,((('KWh (Monthly) ENTRY LI'!AB88*0.5)+'KWh (Cumulative) LI'!AA88-'Rebasing adj LI'!AB78)*AB115)*AB$19*AB$128)</f>
        <v>0</v>
      </c>
      <c r="AC88" s="11">
        <f>IF('KWh (Cumulative) LI'!AC88=0,0,((('KWh (Monthly) ENTRY LI'!AC88*0.5)+'KWh (Cumulative) LI'!AB88-'Rebasing adj LI'!AC78)*AC115)*AC$19*AC$128)</f>
        <v>0</v>
      </c>
      <c r="AD88" s="11">
        <f>IF('KWh (Cumulative) LI'!AD88=0,0,((('KWh (Monthly) ENTRY LI'!AD88*0.5)+'KWh (Cumulative) LI'!AC88-'Rebasing adj LI'!AD78)*AD115)*AD$19*AD$128)</f>
        <v>0</v>
      </c>
      <c r="AE88" s="11">
        <f>IF('KWh (Cumulative) LI'!AE88=0,0,((('KWh (Monthly) ENTRY LI'!AE88*0.5)+'KWh (Cumulative) LI'!AD88-'Rebasing adj LI'!AE78)*AE115)*AE$19*AE$128)</f>
        <v>0</v>
      </c>
      <c r="AF88" s="11">
        <f>IF('KWh (Cumulative) LI'!AF88=0,0,((('KWh (Monthly) ENTRY LI'!AF88*0.5)+'KWh (Cumulative) LI'!AE88-'Rebasing adj LI'!AF78)*AF115)*AF$19*AF$128)</f>
        <v>0</v>
      </c>
      <c r="AG88" s="11">
        <f>IF('KWh (Cumulative) LI'!AG88=0,0,((('KWh (Monthly) ENTRY LI'!AG88*0.5)+'KWh (Cumulative) LI'!AF88-'Rebasing adj LI'!AG78)*AG115)*AG$19*AG$128)</f>
        <v>0</v>
      </c>
      <c r="AH88" s="11">
        <f>IF('KWh (Cumulative) LI'!AH88=0,0,((('KWh (Monthly) ENTRY LI'!AH88*0.5)+'KWh (Cumulative) LI'!AG88-'Rebasing adj LI'!AH78)*AH115)*AH$19*AH$128)</f>
        <v>0</v>
      </c>
      <c r="AI88" s="11">
        <f>IF('KWh (Cumulative) LI'!AI88=0,0,((('KWh (Monthly) ENTRY LI'!AI88*0.5)+'KWh (Cumulative) LI'!AH88-'Rebasing adj LI'!AI78)*AI115)*AI$19*AI$128)</f>
        <v>0</v>
      </c>
      <c r="AJ88" s="11">
        <f>IF('KWh (Cumulative) LI'!AJ88=0,0,((('KWh (Monthly) ENTRY LI'!AJ88*0.5)+'KWh (Cumulative) LI'!AI88-'Rebasing adj LI'!AJ78)*AJ115)*AJ$19*AJ$128)</f>
        <v>0</v>
      </c>
      <c r="AK88" s="11">
        <f>IF('KWh (Cumulative) LI'!AK88=0,0,((('KWh (Monthly) ENTRY LI'!AK88*0.5)+'KWh (Cumulative) LI'!AJ88-'Rebasing adj LI'!AK78)*AK115)*AK$19*AK$128)</f>
        <v>0</v>
      </c>
      <c r="AL88" s="11">
        <f>IF('KWh (Cumulative) LI'!AL88=0,0,((('KWh (Monthly) ENTRY LI'!AL88*0.5)+'KWh (Cumulative) LI'!AK88-'Rebasing adj LI'!AL78)*AL115)*AL$19*AL$128)</f>
        <v>0</v>
      </c>
      <c r="AM88" s="11">
        <f>IF('KWh (Cumulative) LI'!AM88=0,0,((('KWh (Monthly) ENTRY LI'!AM88*0.5)+'KWh (Cumulative) LI'!AL88-'Rebasing adj LI'!AM78)*AM115)*AM$19*AM$128)</f>
        <v>0</v>
      </c>
      <c r="AN88" s="11">
        <f>IF('KWh (Cumulative) LI'!AN88=0,0,((('KWh (Monthly) ENTRY LI'!AN88*0.5)+'KWh (Cumulative) LI'!AM88-'Rebasing adj LI'!AN78)*AN115)*AN$19*AN$128)</f>
        <v>0</v>
      </c>
      <c r="AO88" s="11">
        <f>IF('KWh (Cumulative) LI'!AO88=0,0,((('KWh (Monthly) ENTRY LI'!AO88*0.5)+'KWh (Cumulative) LI'!AN88-'Rebasing adj LI'!AO78)*AO115)*AO$19*AO$128)</f>
        <v>0</v>
      </c>
      <c r="AP88" s="11">
        <f>IF('KWh (Cumulative) LI'!AP88=0,0,((('KWh (Monthly) ENTRY LI'!AP88*0.5)+'KWh (Cumulative) LI'!AO88-'Rebasing adj LI'!AP78)*AP115)*AP$19*AP$128)</f>
        <v>0</v>
      </c>
      <c r="AQ88" s="11">
        <f>IF('KWh (Cumulative) LI'!AQ88=0,0,((('KWh (Monthly) ENTRY LI'!AQ88*0.5)+'KWh (Cumulative) LI'!AP88-'Rebasing adj LI'!AQ78)*AQ115)*AQ$19*AQ$128)</f>
        <v>0</v>
      </c>
      <c r="AR88" s="11">
        <f>IF('KWh (Cumulative) LI'!AR88=0,0,((('KWh (Monthly) ENTRY LI'!AR88*0.5)+'KWh (Cumulative) LI'!AQ88-'Rebasing adj LI'!AR78)*AR115)*AR$19*AR$128)</f>
        <v>0</v>
      </c>
      <c r="AS88" s="11">
        <f>IF('KWh (Cumulative) LI'!AS88=0,0,((('KWh (Monthly) ENTRY LI'!AS88*0.5)+'KWh (Cumulative) LI'!AR88-'Rebasing adj LI'!AS78)*AS115)*AS$19*AS$128)</f>
        <v>0</v>
      </c>
      <c r="AT88" s="11">
        <f>IF('KWh (Cumulative) LI'!AT88=0,0,((('KWh (Monthly) ENTRY LI'!AT88*0.5)+'KWh (Cumulative) LI'!AS88-'Rebasing adj LI'!AT78)*AT115)*AT$19*AT$128)</f>
        <v>0</v>
      </c>
      <c r="AU88" s="11">
        <f>IF('KWh (Cumulative) LI'!AU88=0,0,((('KWh (Monthly) ENTRY LI'!AU88*0.5)+'KWh (Cumulative) LI'!AT88-'Rebasing adj LI'!AU78)*AU115)*AU$19*AU$128)</f>
        <v>0</v>
      </c>
      <c r="AV88" s="11">
        <f>IF('KWh (Cumulative) LI'!AV88=0,0,((('KWh (Monthly) ENTRY LI'!AV88*0.5)+'KWh (Cumulative) LI'!AU88-'Rebasing adj LI'!AV78)*AV115)*AV$19*AV$128)</f>
        <v>0</v>
      </c>
      <c r="AW88" s="11">
        <f>IF('KWh (Cumulative) LI'!AW88=0,0,((('KWh (Monthly) ENTRY LI'!AW88*0.5)+'KWh (Cumulative) LI'!AV88-'Rebasing adj LI'!AW78)*AW115)*AW$19*AW$128)</f>
        <v>0</v>
      </c>
      <c r="AX88" s="11">
        <f>IF('KWh (Cumulative) LI'!AX88=0,0,((('KWh (Monthly) ENTRY LI'!AX88*0.5)+'KWh (Cumulative) LI'!AW88-'Rebasing adj LI'!AX78)*AX115)*AX$19*AX$128)</f>
        <v>0</v>
      </c>
      <c r="AY88" s="11">
        <f>IF('KWh (Cumulative) LI'!AY88=0,0,((('KWh (Monthly) ENTRY LI'!AY88*0.5)+'KWh (Cumulative) LI'!AX88-'Rebasing adj LI'!AY78)*AY115)*AY$19*AY$128)</f>
        <v>0</v>
      </c>
      <c r="AZ88" s="11">
        <f>IF('KWh (Cumulative) LI'!AZ88=0,0,((('KWh (Monthly) ENTRY LI'!AZ88*0.5)+'KWh (Cumulative) LI'!AY88-'Rebasing adj LI'!AZ78)*AZ115)*AZ$19*AZ$128)</f>
        <v>0</v>
      </c>
      <c r="BA88" s="11">
        <f>IF('KWh (Cumulative) LI'!BA88=0,0,((('KWh (Monthly) ENTRY LI'!BA88*0.5)+'KWh (Cumulative) LI'!AZ88-'Rebasing adj LI'!BA78)*BA115)*BA$19*BA$128)</f>
        <v>0</v>
      </c>
      <c r="BB88" s="11">
        <f>IF('KWh (Cumulative) LI'!BB88=0,0,((('KWh (Monthly) ENTRY LI'!BB88*0.5)+'KWh (Cumulative) LI'!BA88-'Rebasing adj LI'!BB78)*BB115)*BB$19*BB$128)</f>
        <v>0</v>
      </c>
      <c r="BC88" s="11">
        <f>IF('KWh (Cumulative) LI'!BC88=0,0,((('KWh (Monthly) ENTRY LI'!BC88*0.5)+'KWh (Cumulative) LI'!BB88-'Rebasing adj LI'!BC78)*BC115)*BC$19*BC$128)</f>
        <v>0</v>
      </c>
      <c r="BD88" s="11">
        <f>IF('KWh (Cumulative) LI'!BD88=0,0,((('KWh (Monthly) ENTRY LI'!BD88*0.5)+'KWh (Cumulative) LI'!BC88-'Rebasing adj LI'!BD78)*BD115)*BD$19*BD$128)</f>
        <v>0</v>
      </c>
      <c r="BE88" s="11">
        <f>IF('KWh (Cumulative) LI'!BE88=0,0,((('KWh (Monthly) ENTRY LI'!BE88*0.5)+'KWh (Cumulative) LI'!BD88-'Rebasing adj LI'!BE78)*BE115)*BE$19*BE$128)</f>
        <v>0</v>
      </c>
      <c r="BF88" s="11">
        <f>IF('KWh (Cumulative) LI'!BF88=0,0,((('KWh (Monthly) ENTRY LI'!BF88*0.5)+'KWh (Cumulative) LI'!BE88-'Rebasing adj LI'!BF78)*BF115)*BF$19*BF$128)</f>
        <v>0</v>
      </c>
      <c r="BG88" s="11">
        <f>IF('KWh (Cumulative) LI'!BG88=0,0,((('KWh (Monthly) ENTRY LI'!BG88*0.5)+'KWh (Cumulative) LI'!BF88-'Rebasing adj LI'!BG78)*BG115)*BG$19*BG$128)</f>
        <v>0</v>
      </c>
      <c r="BH88" s="11">
        <f>IF('KWh (Cumulative) LI'!BH88=0,0,((('KWh (Monthly) ENTRY LI'!BH88*0.5)+'KWh (Cumulative) LI'!BG88-'Rebasing adj LI'!BH78)*BH115)*BH$19*BH$128)</f>
        <v>0</v>
      </c>
      <c r="BI88" s="11">
        <f>IF('KWh (Cumulative) LI'!BI88=0,0,((('KWh (Monthly) ENTRY LI'!BI88*0.5)+'KWh (Cumulative) LI'!BH88-'Rebasing adj LI'!BI78)*BI115)*BI$19*BI$128)</f>
        <v>0</v>
      </c>
      <c r="BJ88" s="11">
        <f>IF('KWh (Cumulative) LI'!BJ88=0,0,((('KWh (Monthly) ENTRY LI'!BJ88*0.5)+'KWh (Cumulative) LI'!BI88-'Rebasing adj LI'!BJ78)*BJ115)*BJ$19*BJ$128)</f>
        <v>0</v>
      </c>
      <c r="BK88" s="11">
        <f>IF('KWh (Cumulative) LI'!BK88=0,0,((('KWh (Monthly) ENTRY LI'!BK88*0.5)+'KWh (Cumulative) LI'!BJ88-'Rebasing adj LI'!BK78)*BK115)*BK$19*BK$128)</f>
        <v>0</v>
      </c>
      <c r="BL88" s="11">
        <f>IF('KWh (Cumulative) LI'!BL88=0,0,((('KWh (Monthly) ENTRY LI'!BL88*0.5)+'KWh (Cumulative) LI'!BK88-'Rebasing adj LI'!BL78)*BL115)*BL$19*BL$128)</f>
        <v>0</v>
      </c>
      <c r="BM88" s="11">
        <f>IF('KWh (Cumulative) LI'!BM88=0,0,((('KWh (Monthly) ENTRY LI'!BM88*0.5)+'KWh (Cumulative) LI'!BL88-'Rebasing adj LI'!BM78)*BM115)*BM$19*BM$128)</f>
        <v>0</v>
      </c>
      <c r="BN88" s="11">
        <f>IF('KWh (Cumulative) LI'!BN88=0,0,((('KWh (Monthly) ENTRY LI'!BN88*0.5)+'KWh (Cumulative) LI'!BM88-'Rebasing adj LI'!BN78)*BN115)*BN$19*BN$128)</f>
        <v>0</v>
      </c>
      <c r="BO88" s="11">
        <f>IF('KWh (Cumulative) LI'!BO88=0,0,((('KWh (Monthly) ENTRY LI'!BO88*0.5)+'KWh (Cumulative) LI'!BN88-'Rebasing adj LI'!BO78)*BO115)*BO$19*BO$128)</f>
        <v>0</v>
      </c>
      <c r="BP88" s="11">
        <f>IF('KWh (Cumulative) LI'!BP88=0,0,((('KWh (Monthly) ENTRY LI'!BP88*0.5)+'KWh (Cumulative) LI'!BO88-'Rebasing adj LI'!BP78)*BP115)*BP$19*BP$128)</f>
        <v>0</v>
      </c>
      <c r="BQ88" s="11">
        <f>IF('KWh (Cumulative) LI'!BQ88=0,0,((('KWh (Monthly) ENTRY LI'!BQ88*0.5)+'KWh (Cumulative) LI'!BP88-'Rebasing adj LI'!BQ78)*BQ115)*BQ$19*BQ$128)</f>
        <v>0</v>
      </c>
      <c r="BR88" s="11">
        <f>IF('KWh (Cumulative) LI'!BR88=0,0,((('KWh (Monthly) ENTRY LI'!BR88*0.5)+'KWh (Cumulative) LI'!BQ88-'Rebasing adj LI'!BR78)*BR115)*BR$19*BR$128)</f>
        <v>0</v>
      </c>
      <c r="BS88" s="11">
        <f>IF('KWh (Cumulative) LI'!BS88=0,0,((('KWh (Monthly) ENTRY LI'!BS88*0.5)+'KWh (Cumulative) LI'!BR88-'Rebasing adj LI'!BS78)*BS115)*BS$19*BS$128)</f>
        <v>0</v>
      </c>
      <c r="BT88" s="11">
        <f>IF('KWh (Cumulative) LI'!BT88=0,0,((('KWh (Monthly) ENTRY LI'!BT88*0.5)+'KWh (Cumulative) LI'!BS88-'Rebasing adj LI'!BT78)*BT115)*BT$19*BT$128)</f>
        <v>0</v>
      </c>
      <c r="BU88" s="11">
        <f>IF('KWh (Cumulative) LI'!BU88=0,0,((('KWh (Monthly) ENTRY LI'!BU88*0.5)+'KWh (Cumulative) LI'!BT88-'Rebasing adj LI'!BU78)*BU115)*BU$19*BU$128)</f>
        <v>0</v>
      </c>
      <c r="BV88" s="11">
        <f>IF('KWh (Cumulative) LI'!BV88=0,0,((('KWh (Monthly) ENTRY LI'!BV88*0.5)+'KWh (Cumulative) LI'!BU88-'Rebasing adj LI'!BV78)*BV115)*BV$19*BV$128)</f>
        <v>0</v>
      </c>
      <c r="BW88" s="11">
        <f>IF('KWh (Cumulative) LI'!BW88=0,0,((('KWh (Monthly) ENTRY LI'!BW88*0.5)+'KWh (Cumulative) LI'!BV88-'Rebasing adj LI'!BW78)*BW115)*BW$19*BW$128)</f>
        <v>0</v>
      </c>
      <c r="BX88" s="11">
        <f>IF('KWh (Cumulative) LI'!BX88=0,0,((('KWh (Monthly) ENTRY LI'!BX88*0.5)+'KWh (Cumulative) LI'!BW88-'Rebasing adj LI'!BX78)*BX115)*BX$19*BX$128)</f>
        <v>0</v>
      </c>
      <c r="BY88" s="11">
        <f>IF('KWh (Cumulative) LI'!BY88=0,0,((('KWh (Monthly) ENTRY LI'!BY88*0.5)+'KWh (Cumulative) LI'!BX88-'Rebasing adj LI'!BY78)*BY115)*BY$19*BY$128)</f>
        <v>0</v>
      </c>
      <c r="BZ88" s="11">
        <f>IF('KWh (Cumulative) LI'!BZ88=0,0,((('KWh (Monthly) ENTRY LI'!BZ88*0.5)+'KWh (Cumulative) LI'!BY88-'Rebasing adj LI'!BZ78)*BZ115)*BZ$19*BZ$128)</f>
        <v>0</v>
      </c>
      <c r="CA88" s="11">
        <f>IF('KWh (Cumulative) LI'!CA88=0,0,((('KWh (Monthly) ENTRY LI'!CA88*0.5)+'KWh (Cumulative) LI'!BZ88-'Rebasing adj LI'!CA78)*CA115)*CA$19*CA$128)</f>
        <v>0</v>
      </c>
      <c r="CB88" s="11">
        <f>IF('KWh (Cumulative) LI'!CB88=0,0,((('KWh (Monthly) ENTRY LI'!CB88*0.5)+'KWh (Cumulative) LI'!CA88-'Rebasing adj LI'!CB78)*CB115)*CB$19*CB$128)</f>
        <v>0</v>
      </c>
      <c r="CC88" s="11">
        <f>IF('KWh (Cumulative) LI'!CC88=0,0,((('KWh (Monthly) ENTRY LI'!CC88*0.5)+'KWh (Cumulative) LI'!CB88-'Rebasing adj LI'!CC78)*CC115)*CC$19*CC$128)</f>
        <v>0</v>
      </c>
      <c r="CD88" s="11">
        <f>IF('KWh (Cumulative) LI'!CD88=0,0,((('KWh (Monthly) ENTRY LI'!CD88*0.5)+'KWh (Cumulative) LI'!CC88-'Rebasing adj LI'!CD78)*CD115)*CD$19*CD$128)</f>
        <v>0</v>
      </c>
      <c r="CE88" s="11">
        <f>IF('KWh (Cumulative) LI'!CE88=0,0,((('KWh (Monthly) ENTRY LI'!CE88*0.5)+'KWh (Cumulative) LI'!CD88-'Rebasing adj LI'!CE78)*CE115)*CE$19*CE$128)</f>
        <v>0</v>
      </c>
      <c r="CF88" s="11">
        <f>IF('KWh (Cumulative) LI'!CF88=0,0,((('KWh (Monthly) ENTRY LI'!CF88*0.5)+'KWh (Cumulative) LI'!CE88-'Rebasing adj LI'!CF78)*CF115)*CF$19*CF$128)</f>
        <v>0</v>
      </c>
      <c r="CG88" s="11">
        <f>IF('KWh (Cumulative) LI'!CG88=0,0,((('KWh (Monthly) ENTRY LI'!CG88*0.5)+'KWh (Cumulative) LI'!CF88-'Rebasing adj LI'!CG78)*CG115)*CG$19*CG$128)</f>
        <v>0</v>
      </c>
      <c r="CH88" s="11">
        <f>IF('KWh (Cumulative) LI'!CH88=0,0,((('KWh (Monthly) ENTRY LI'!CH88*0.5)+'KWh (Cumulative) LI'!CG88-'Rebasing adj LI'!CH78)*CH115)*CH$19*CH$128)</f>
        <v>0</v>
      </c>
      <c r="CI88" s="11">
        <f>IF('KWh (Cumulative) LI'!CI88=0,0,((('KWh (Monthly) ENTRY LI'!CI88*0.5)+'KWh (Cumulative) LI'!CH88-'Rebasing adj LI'!CI78)*CI115)*CI$19*CI$128)</f>
        <v>0</v>
      </c>
      <c r="CJ88" s="11">
        <f>IF('KWh (Cumulative) LI'!CJ88=0,0,((('KWh (Monthly) ENTRY LI'!CJ88*0.5)+'KWh (Cumulative) LI'!CI88-'Rebasing adj LI'!CJ78)*CJ115)*CJ$19*CJ$128)</f>
        <v>0</v>
      </c>
    </row>
    <row r="89" spans="1:88" s="6" customFormat="1" x14ac:dyDescent="0.25">
      <c r="A89" s="242"/>
      <c r="B89" s="37" t="s">
        <v>14</v>
      </c>
      <c r="C89" s="11">
        <f>IF('KWh (Cumulative) LI'!C89=0,0,((('KWh (Monthly) ENTRY LI'!C89*0.5)-'Rebasing adj LI'!C79)*C116)*C$19*C$128)</f>
        <v>0</v>
      </c>
      <c r="D89" s="11">
        <f>IF('KWh (Cumulative) LI'!D89=0,0,((('KWh (Monthly) ENTRY LI'!D89*0.5)+'KWh (Cumulative) LI'!C89-'Rebasing adj LI'!D79)*D116)*D$19*D$128)</f>
        <v>0</v>
      </c>
      <c r="E89" s="11">
        <f>IF('KWh (Cumulative) LI'!E89=0,0,((('KWh (Monthly) ENTRY LI'!E89*0.5)+'KWh (Cumulative) LI'!D89-'Rebasing adj LI'!E79)*E116)*E$19*E$128)</f>
        <v>0</v>
      </c>
      <c r="F89" s="11">
        <f>IF('KWh (Cumulative) LI'!F89=0,0,((('KWh (Monthly) ENTRY LI'!F89*0.5)+'KWh (Cumulative) LI'!E89-'Rebasing adj LI'!F79)*F116)*F$19*F$128)</f>
        <v>0</v>
      </c>
      <c r="G89" s="11">
        <f>IF('KWh (Cumulative) LI'!G89=0,0,((('KWh (Monthly) ENTRY LI'!G89*0.5)+'KWh (Cumulative) LI'!F89-'Rebasing adj LI'!G79)*G116)*G$19*G$128)</f>
        <v>0</v>
      </c>
      <c r="H89" s="11">
        <f>IF('KWh (Cumulative) LI'!H89=0,0,((('KWh (Monthly) ENTRY LI'!H89*0.5)+'KWh (Cumulative) LI'!G89-'Rebasing adj LI'!H79)*H116)*H$19*H$128)</f>
        <v>0</v>
      </c>
      <c r="I89" s="11">
        <f>IF('KWh (Cumulative) LI'!I89=0,0,((('KWh (Monthly) ENTRY LI'!I89*0.5)+'KWh (Cumulative) LI'!H89-'Rebasing adj LI'!I79)*I116)*I$19*I$128)</f>
        <v>0</v>
      </c>
      <c r="J89" s="11">
        <f>IF('KWh (Cumulative) LI'!J89=0,0,((('KWh (Monthly) ENTRY LI'!J89*0.5)+'KWh (Cumulative) LI'!I89-'Rebasing adj LI'!J79)*J116)*J$19*J$128)</f>
        <v>0</v>
      </c>
      <c r="K89" s="11">
        <f>IF('KWh (Cumulative) LI'!K89=0,0,((('KWh (Monthly) ENTRY LI'!K89*0.5)+'KWh (Cumulative) LI'!J89-'Rebasing adj LI'!K79)*K116)*K$19*K$128)</f>
        <v>0</v>
      </c>
      <c r="L89" s="11">
        <f>IF('KWh (Cumulative) LI'!L89=0,0,((('KWh (Monthly) ENTRY LI'!L89*0.5)+'KWh (Cumulative) LI'!K89-'Rebasing adj LI'!L79)*L116)*L$19*L$128)</f>
        <v>0</v>
      </c>
      <c r="M89" s="11">
        <f>IF('KWh (Cumulative) LI'!M89=0,0,((('KWh (Monthly) ENTRY LI'!M89*0.5)+'KWh (Cumulative) LI'!L89-'Rebasing adj LI'!M79)*M116)*M$19*M$128)</f>
        <v>0</v>
      </c>
      <c r="N89" s="11">
        <f>IF('KWh (Cumulative) LI'!N89=0,0,((('KWh (Monthly) ENTRY LI'!N89*0.5)+'KWh (Cumulative) LI'!M89-'Rebasing adj LI'!N79)*N116)*N$19*N$128)</f>
        <v>0</v>
      </c>
      <c r="O89" s="11">
        <f>IF('KWh (Cumulative) LI'!O89=0,0,((('KWh (Monthly) ENTRY LI'!O89*0.5)+'KWh (Cumulative) LI'!N89-'Rebasing adj LI'!O79)*O116)*O$19*O$128)</f>
        <v>0</v>
      </c>
      <c r="P89" s="11">
        <f>IF('KWh (Cumulative) LI'!P89=0,0,((('KWh (Monthly) ENTRY LI'!P89*0.5)+'KWh (Cumulative) LI'!O89-'Rebasing adj LI'!P79)*P116)*P$19*P$128)</f>
        <v>0</v>
      </c>
      <c r="Q89" s="11">
        <f>IF('KWh (Cumulative) LI'!Q89=0,0,((('KWh (Monthly) ENTRY LI'!Q89*0.5)+'KWh (Cumulative) LI'!P89-'Rebasing adj LI'!Q79)*Q116)*Q$19*Q$128)</f>
        <v>0</v>
      </c>
      <c r="R89" s="11">
        <f>IF('KWh (Cumulative) LI'!R89=0,0,((('KWh (Monthly) ENTRY LI'!R89*0.5)+'KWh (Cumulative) LI'!Q89-'Rebasing adj LI'!R79)*R116)*R$19*R$128)</f>
        <v>0</v>
      </c>
      <c r="S89" s="11">
        <f>IF('KWh (Cumulative) LI'!S89=0,0,((('KWh (Monthly) ENTRY LI'!S89*0.5)+'KWh (Cumulative) LI'!R89-'Rebasing adj LI'!S79)*S116)*S$19*S$128)</f>
        <v>0</v>
      </c>
      <c r="T89" s="11">
        <f>IF('KWh (Cumulative) LI'!T89=0,0,((('KWh (Monthly) ENTRY LI'!T89*0.5)+'KWh (Cumulative) LI'!S89-'Rebasing adj LI'!T79)*T116)*T$19*T$128)</f>
        <v>0</v>
      </c>
      <c r="U89" s="11">
        <f>IF('KWh (Cumulative) LI'!U89=0,0,((('KWh (Monthly) ENTRY LI'!U89*0.5)+'KWh (Cumulative) LI'!T89-'Rebasing adj LI'!U79)*U116)*U$19*U$128)</f>
        <v>0</v>
      </c>
      <c r="V89" s="11">
        <f>IF('KWh (Cumulative) LI'!V89=0,0,((('KWh (Monthly) ENTRY LI'!V89*0.5)+'KWh (Cumulative) LI'!U89-'Rebasing adj LI'!V79)*V116)*V$19*V$128)</f>
        <v>0</v>
      </c>
      <c r="W89" s="11">
        <f>IF('KWh (Cumulative) LI'!W89=0,0,((('KWh (Monthly) ENTRY LI'!W89*0.5)+'KWh (Cumulative) LI'!V89-'Rebasing adj LI'!W79)*W116)*W$19*W$128)</f>
        <v>0</v>
      </c>
      <c r="X89" s="11">
        <f>IF('KWh (Cumulative) LI'!X89=0,0,((('KWh (Monthly) ENTRY LI'!X89*0.5)+'KWh (Cumulative) LI'!W89-'Rebasing adj LI'!X79)*X116)*X$19*X$128)</f>
        <v>0</v>
      </c>
      <c r="Y89" s="11">
        <f>IF('KWh (Cumulative) LI'!Y89=0,0,((('KWh (Monthly) ENTRY LI'!Y89*0.5)+'KWh (Cumulative) LI'!X89-'Rebasing adj LI'!Y79)*Y116)*Y$19*Y$128)</f>
        <v>0</v>
      </c>
      <c r="Z89" s="11">
        <f>IF('KWh (Cumulative) LI'!Z89=0,0,((('KWh (Monthly) ENTRY LI'!Z89*0.5)+'KWh (Cumulative) LI'!Y89-'Rebasing adj LI'!Z79)*Z116)*Z$19*Z$128)</f>
        <v>0</v>
      </c>
      <c r="AA89" s="11">
        <f>IF('KWh (Cumulative) LI'!AA89=0,0,((('KWh (Monthly) ENTRY LI'!AA89*0.5)+'KWh (Cumulative) LI'!Z89-'Rebasing adj LI'!AA79)*AA116)*AA$19*AA$128)</f>
        <v>0</v>
      </c>
      <c r="AB89" s="11">
        <f>IF('KWh (Cumulative) LI'!AB89=0,0,((('KWh (Monthly) ENTRY LI'!AB89*0.5)+'KWh (Cumulative) LI'!AA89-'Rebasing adj LI'!AB79)*AB116)*AB$19*AB$128)</f>
        <v>0</v>
      </c>
      <c r="AC89" s="11">
        <f>IF('KWh (Cumulative) LI'!AC89=0,0,((('KWh (Monthly) ENTRY LI'!AC89*0.5)+'KWh (Cumulative) LI'!AB89-'Rebasing adj LI'!AC79)*AC116)*AC$19*AC$128)</f>
        <v>0</v>
      </c>
      <c r="AD89" s="11">
        <f>IF('KWh (Cumulative) LI'!AD89=0,0,((('KWh (Monthly) ENTRY LI'!AD89*0.5)+'KWh (Cumulative) LI'!AC89-'Rebasing adj LI'!AD79)*AD116)*AD$19*AD$128)</f>
        <v>0</v>
      </c>
      <c r="AE89" s="11">
        <f>IF('KWh (Cumulative) LI'!AE89=0,0,((('KWh (Monthly) ENTRY LI'!AE89*0.5)+'KWh (Cumulative) LI'!AD89-'Rebasing adj LI'!AE79)*AE116)*AE$19*AE$128)</f>
        <v>0</v>
      </c>
      <c r="AF89" s="11">
        <f>IF('KWh (Cumulative) LI'!AF89=0,0,((('KWh (Monthly) ENTRY LI'!AF89*0.5)+'KWh (Cumulative) LI'!AE89-'Rebasing adj LI'!AF79)*AF116)*AF$19*AF$128)</f>
        <v>0</v>
      </c>
      <c r="AG89" s="11">
        <f>IF('KWh (Cumulative) LI'!AG89=0,0,((('KWh (Monthly) ENTRY LI'!AG89*0.5)+'KWh (Cumulative) LI'!AF89-'Rebasing adj LI'!AG79)*AG116)*AG$19*AG$128)</f>
        <v>0</v>
      </c>
      <c r="AH89" s="11">
        <f>IF('KWh (Cumulative) LI'!AH89=0,0,((('KWh (Monthly) ENTRY LI'!AH89*0.5)+'KWh (Cumulative) LI'!AG89-'Rebasing adj LI'!AH79)*AH116)*AH$19*AH$128)</f>
        <v>0</v>
      </c>
      <c r="AI89" s="11">
        <f>IF('KWh (Cumulative) LI'!AI89=0,0,((('KWh (Monthly) ENTRY LI'!AI89*0.5)+'KWh (Cumulative) LI'!AH89-'Rebasing adj LI'!AI79)*AI116)*AI$19*AI$128)</f>
        <v>0</v>
      </c>
      <c r="AJ89" s="11">
        <f>IF('KWh (Cumulative) LI'!AJ89=0,0,((('KWh (Monthly) ENTRY LI'!AJ89*0.5)+'KWh (Cumulative) LI'!AI89-'Rebasing adj LI'!AJ79)*AJ116)*AJ$19*AJ$128)</f>
        <v>0</v>
      </c>
      <c r="AK89" s="11">
        <f>IF('KWh (Cumulative) LI'!AK89=0,0,((('KWh (Monthly) ENTRY LI'!AK89*0.5)+'KWh (Cumulative) LI'!AJ89-'Rebasing adj LI'!AK79)*AK116)*AK$19*AK$128)</f>
        <v>0</v>
      </c>
      <c r="AL89" s="11">
        <f>IF('KWh (Cumulative) LI'!AL89=0,0,((('KWh (Monthly) ENTRY LI'!AL89*0.5)+'KWh (Cumulative) LI'!AK89-'Rebasing adj LI'!AL79)*AL116)*AL$19*AL$128)</f>
        <v>0</v>
      </c>
      <c r="AM89" s="11">
        <f>IF('KWh (Cumulative) LI'!AM89=0,0,((('KWh (Monthly) ENTRY LI'!AM89*0.5)+'KWh (Cumulative) LI'!AL89-'Rebasing adj LI'!AM79)*AM116)*AM$19*AM$128)</f>
        <v>0</v>
      </c>
      <c r="AN89" s="11">
        <f>IF('KWh (Cumulative) LI'!AN89=0,0,((('KWh (Monthly) ENTRY LI'!AN89*0.5)+'KWh (Cumulative) LI'!AM89-'Rebasing adj LI'!AN79)*AN116)*AN$19*AN$128)</f>
        <v>0</v>
      </c>
      <c r="AO89" s="11">
        <f>IF('KWh (Cumulative) LI'!AO89=0,0,((('KWh (Monthly) ENTRY LI'!AO89*0.5)+'KWh (Cumulative) LI'!AN89-'Rebasing adj LI'!AO79)*AO116)*AO$19*AO$128)</f>
        <v>0</v>
      </c>
      <c r="AP89" s="11">
        <f>IF('KWh (Cumulative) LI'!AP89=0,0,((('KWh (Monthly) ENTRY LI'!AP89*0.5)+'KWh (Cumulative) LI'!AO89-'Rebasing adj LI'!AP79)*AP116)*AP$19*AP$128)</f>
        <v>0</v>
      </c>
      <c r="AQ89" s="11">
        <f>IF('KWh (Cumulative) LI'!AQ89=0,0,((('KWh (Monthly) ENTRY LI'!AQ89*0.5)+'KWh (Cumulative) LI'!AP89-'Rebasing adj LI'!AQ79)*AQ116)*AQ$19*AQ$128)</f>
        <v>0</v>
      </c>
      <c r="AR89" s="11">
        <f>IF('KWh (Cumulative) LI'!AR89=0,0,((('KWh (Monthly) ENTRY LI'!AR89*0.5)+'KWh (Cumulative) LI'!AQ89-'Rebasing adj LI'!AR79)*AR116)*AR$19*AR$128)</f>
        <v>0</v>
      </c>
      <c r="AS89" s="11">
        <f>IF('KWh (Cumulative) LI'!AS89=0,0,((('KWh (Monthly) ENTRY LI'!AS89*0.5)+'KWh (Cumulative) LI'!AR89-'Rebasing adj LI'!AS79)*AS116)*AS$19*AS$128)</f>
        <v>0</v>
      </c>
      <c r="AT89" s="11">
        <f>IF('KWh (Cumulative) LI'!AT89=0,0,((('KWh (Monthly) ENTRY LI'!AT89*0.5)+'KWh (Cumulative) LI'!AS89-'Rebasing adj LI'!AT79)*AT116)*AT$19*AT$128)</f>
        <v>0</v>
      </c>
      <c r="AU89" s="11">
        <f>IF('KWh (Cumulative) LI'!AU89=0,0,((('KWh (Monthly) ENTRY LI'!AU89*0.5)+'KWh (Cumulative) LI'!AT89-'Rebasing adj LI'!AU79)*AU116)*AU$19*AU$128)</f>
        <v>0</v>
      </c>
      <c r="AV89" s="11">
        <f>IF('KWh (Cumulative) LI'!AV89=0,0,((('KWh (Monthly) ENTRY LI'!AV89*0.5)+'KWh (Cumulative) LI'!AU89-'Rebasing adj LI'!AV79)*AV116)*AV$19*AV$128)</f>
        <v>0</v>
      </c>
      <c r="AW89" s="11">
        <f>IF('KWh (Cumulative) LI'!AW89=0,0,((('KWh (Monthly) ENTRY LI'!AW89*0.5)+'KWh (Cumulative) LI'!AV89-'Rebasing adj LI'!AW79)*AW116)*AW$19*AW$128)</f>
        <v>0</v>
      </c>
      <c r="AX89" s="11">
        <f>IF('KWh (Cumulative) LI'!AX89=0,0,((('KWh (Monthly) ENTRY LI'!AX89*0.5)+'KWh (Cumulative) LI'!AW89-'Rebasing adj LI'!AX79)*AX116)*AX$19*AX$128)</f>
        <v>0</v>
      </c>
      <c r="AY89" s="11">
        <f>IF('KWh (Cumulative) LI'!AY89=0,0,((('KWh (Monthly) ENTRY LI'!AY89*0.5)+'KWh (Cumulative) LI'!AX89-'Rebasing adj LI'!AY79)*AY116)*AY$19*AY$128)</f>
        <v>0</v>
      </c>
      <c r="AZ89" s="11">
        <f>IF('KWh (Cumulative) LI'!AZ89=0,0,((('KWh (Monthly) ENTRY LI'!AZ89*0.5)+'KWh (Cumulative) LI'!AY89-'Rebasing adj LI'!AZ79)*AZ116)*AZ$19*AZ$128)</f>
        <v>0</v>
      </c>
      <c r="BA89" s="11">
        <f>IF('KWh (Cumulative) LI'!BA89=0,0,((('KWh (Monthly) ENTRY LI'!BA89*0.5)+'KWh (Cumulative) LI'!AZ89-'Rebasing adj LI'!BA79)*BA116)*BA$19*BA$128)</f>
        <v>0</v>
      </c>
      <c r="BB89" s="11">
        <f>IF('KWh (Cumulative) LI'!BB89=0,0,((('KWh (Monthly) ENTRY LI'!BB89*0.5)+'KWh (Cumulative) LI'!BA89-'Rebasing adj LI'!BB79)*BB116)*BB$19*BB$128)</f>
        <v>0</v>
      </c>
      <c r="BC89" s="11">
        <f>IF('KWh (Cumulative) LI'!BC89=0,0,((('KWh (Monthly) ENTRY LI'!BC89*0.5)+'KWh (Cumulative) LI'!BB89-'Rebasing adj LI'!BC79)*BC116)*BC$19*BC$128)</f>
        <v>0</v>
      </c>
      <c r="BD89" s="11">
        <f>IF('KWh (Cumulative) LI'!BD89=0,0,((('KWh (Monthly) ENTRY LI'!BD89*0.5)+'KWh (Cumulative) LI'!BC89-'Rebasing adj LI'!BD79)*BD116)*BD$19*BD$128)</f>
        <v>0</v>
      </c>
      <c r="BE89" s="11">
        <f>IF('KWh (Cumulative) LI'!BE89=0,0,((('KWh (Monthly) ENTRY LI'!BE89*0.5)+'KWh (Cumulative) LI'!BD89-'Rebasing adj LI'!BE79)*BE116)*BE$19*BE$128)</f>
        <v>0</v>
      </c>
      <c r="BF89" s="11">
        <f>IF('KWh (Cumulative) LI'!BF89=0,0,((('KWh (Monthly) ENTRY LI'!BF89*0.5)+'KWh (Cumulative) LI'!BE89-'Rebasing adj LI'!BF79)*BF116)*BF$19*BF$128)</f>
        <v>0</v>
      </c>
      <c r="BG89" s="11">
        <f>IF('KWh (Cumulative) LI'!BG89=0,0,((('KWh (Monthly) ENTRY LI'!BG89*0.5)+'KWh (Cumulative) LI'!BF89-'Rebasing adj LI'!BG79)*BG116)*BG$19*BG$128)</f>
        <v>0</v>
      </c>
      <c r="BH89" s="11">
        <f>IF('KWh (Cumulative) LI'!BH89=0,0,((('KWh (Monthly) ENTRY LI'!BH89*0.5)+'KWh (Cumulative) LI'!BG89-'Rebasing adj LI'!BH79)*BH116)*BH$19*BH$128)</f>
        <v>0</v>
      </c>
      <c r="BI89" s="11">
        <f>IF('KWh (Cumulative) LI'!BI89=0,0,((('KWh (Monthly) ENTRY LI'!BI89*0.5)+'KWh (Cumulative) LI'!BH89-'Rebasing adj LI'!BI79)*BI116)*BI$19*BI$128)</f>
        <v>0</v>
      </c>
      <c r="BJ89" s="11">
        <f>IF('KWh (Cumulative) LI'!BJ89=0,0,((('KWh (Monthly) ENTRY LI'!BJ89*0.5)+'KWh (Cumulative) LI'!BI89-'Rebasing adj LI'!BJ79)*BJ116)*BJ$19*BJ$128)</f>
        <v>0</v>
      </c>
      <c r="BK89" s="11">
        <f>IF('KWh (Cumulative) LI'!BK89=0,0,((('KWh (Monthly) ENTRY LI'!BK89*0.5)+'KWh (Cumulative) LI'!BJ89-'Rebasing adj LI'!BK79)*BK116)*BK$19*BK$128)</f>
        <v>0</v>
      </c>
      <c r="BL89" s="11">
        <f>IF('KWh (Cumulative) LI'!BL89=0,0,((('KWh (Monthly) ENTRY LI'!BL89*0.5)+'KWh (Cumulative) LI'!BK89-'Rebasing adj LI'!BL79)*BL116)*BL$19*BL$128)</f>
        <v>0</v>
      </c>
      <c r="BM89" s="11">
        <f>IF('KWh (Cumulative) LI'!BM89=0,0,((('KWh (Monthly) ENTRY LI'!BM89*0.5)+'KWh (Cumulative) LI'!BL89-'Rebasing adj LI'!BM79)*BM116)*BM$19*BM$128)</f>
        <v>0</v>
      </c>
      <c r="BN89" s="11">
        <f>IF('KWh (Cumulative) LI'!BN89=0,0,((('KWh (Monthly) ENTRY LI'!BN89*0.5)+'KWh (Cumulative) LI'!BM89-'Rebasing adj LI'!BN79)*BN116)*BN$19*BN$128)</f>
        <v>0</v>
      </c>
      <c r="BO89" s="11">
        <f>IF('KWh (Cumulative) LI'!BO89=0,0,((('KWh (Monthly) ENTRY LI'!BO89*0.5)+'KWh (Cumulative) LI'!BN89-'Rebasing adj LI'!BO79)*BO116)*BO$19*BO$128)</f>
        <v>0</v>
      </c>
      <c r="BP89" s="11">
        <f>IF('KWh (Cumulative) LI'!BP89=0,0,((('KWh (Monthly) ENTRY LI'!BP89*0.5)+'KWh (Cumulative) LI'!BO89-'Rebasing adj LI'!BP79)*BP116)*BP$19*BP$128)</f>
        <v>0</v>
      </c>
      <c r="BQ89" s="11">
        <f>IF('KWh (Cumulative) LI'!BQ89=0,0,((('KWh (Monthly) ENTRY LI'!BQ89*0.5)+'KWh (Cumulative) LI'!BP89-'Rebasing adj LI'!BQ79)*BQ116)*BQ$19*BQ$128)</f>
        <v>0</v>
      </c>
      <c r="BR89" s="11">
        <f>IF('KWh (Cumulative) LI'!BR89=0,0,((('KWh (Monthly) ENTRY LI'!BR89*0.5)+'KWh (Cumulative) LI'!BQ89-'Rebasing adj LI'!BR79)*BR116)*BR$19*BR$128)</f>
        <v>0</v>
      </c>
      <c r="BS89" s="11">
        <f>IF('KWh (Cumulative) LI'!BS89=0,0,((('KWh (Monthly) ENTRY LI'!BS89*0.5)+'KWh (Cumulative) LI'!BR89-'Rebasing adj LI'!BS79)*BS116)*BS$19*BS$128)</f>
        <v>0</v>
      </c>
      <c r="BT89" s="11">
        <f>IF('KWh (Cumulative) LI'!BT89=0,0,((('KWh (Monthly) ENTRY LI'!BT89*0.5)+'KWh (Cumulative) LI'!BS89-'Rebasing adj LI'!BT79)*BT116)*BT$19*BT$128)</f>
        <v>0</v>
      </c>
      <c r="BU89" s="11">
        <f>IF('KWh (Cumulative) LI'!BU89=0,0,((('KWh (Monthly) ENTRY LI'!BU89*0.5)+'KWh (Cumulative) LI'!BT89-'Rebasing adj LI'!BU79)*BU116)*BU$19*BU$128)</f>
        <v>0</v>
      </c>
      <c r="BV89" s="11">
        <f>IF('KWh (Cumulative) LI'!BV89=0,0,((('KWh (Monthly) ENTRY LI'!BV89*0.5)+'KWh (Cumulative) LI'!BU89-'Rebasing adj LI'!BV79)*BV116)*BV$19*BV$128)</f>
        <v>0</v>
      </c>
      <c r="BW89" s="11">
        <f>IF('KWh (Cumulative) LI'!BW89=0,0,((('KWh (Monthly) ENTRY LI'!BW89*0.5)+'KWh (Cumulative) LI'!BV89-'Rebasing adj LI'!BW79)*BW116)*BW$19*BW$128)</f>
        <v>0</v>
      </c>
      <c r="BX89" s="11">
        <f>IF('KWh (Cumulative) LI'!BX89=0,0,((('KWh (Monthly) ENTRY LI'!BX89*0.5)+'KWh (Cumulative) LI'!BW89-'Rebasing adj LI'!BX79)*BX116)*BX$19*BX$128)</f>
        <v>0</v>
      </c>
      <c r="BY89" s="11">
        <f>IF('KWh (Cumulative) LI'!BY89=0,0,((('KWh (Monthly) ENTRY LI'!BY89*0.5)+'KWh (Cumulative) LI'!BX89-'Rebasing adj LI'!BY79)*BY116)*BY$19*BY$128)</f>
        <v>0</v>
      </c>
      <c r="BZ89" s="11">
        <f>IF('KWh (Cumulative) LI'!BZ89=0,0,((('KWh (Monthly) ENTRY LI'!BZ89*0.5)+'KWh (Cumulative) LI'!BY89-'Rebasing adj LI'!BZ79)*BZ116)*BZ$19*BZ$128)</f>
        <v>0</v>
      </c>
      <c r="CA89" s="11">
        <f>IF('KWh (Cumulative) LI'!CA89=0,0,((('KWh (Monthly) ENTRY LI'!CA89*0.5)+'KWh (Cumulative) LI'!BZ89-'Rebasing adj LI'!CA79)*CA116)*CA$19*CA$128)</f>
        <v>0</v>
      </c>
      <c r="CB89" s="11">
        <f>IF('KWh (Cumulative) LI'!CB89=0,0,((('KWh (Monthly) ENTRY LI'!CB89*0.5)+'KWh (Cumulative) LI'!CA89-'Rebasing adj LI'!CB79)*CB116)*CB$19*CB$128)</f>
        <v>0</v>
      </c>
      <c r="CC89" s="11">
        <f>IF('KWh (Cumulative) LI'!CC89=0,0,((('KWh (Monthly) ENTRY LI'!CC89*0.5)+'KWh (Cumulative) LI'!CB89-'Rebasing adj LI'!CC79)*CC116)*CC$19*CC$128)</f>
        <v>0</v>
      </c>
      <c r="CD89" s="11">
        <f>IF('KWh (Cumulative) LI'!CD89=0,0,((('KWh (Monthly) ENTRY LI'!CD89*0.5)+'KWh (Cumulative) LI'!CC89-'Rebasing adj LI'!CD79)*CD116)*CD$19*CD$128)</f>
        <v>0</v>
      </c>
      <c r="CE89" s="11">
        <f>IF('KWh (Cumulative) LI'!CE89=0,0,((('KWh (Monthly) ENTRY LI'!CE89*0.5)+'KWh (Cumulative) LI'!CD89-'Rebasing adj LI'!CE79)*CE116)*CE$19*CE$128)</f>
        <v>0</v>
      </c>
      <c r="CF89" s="11">
        <f>IF('KWh (Cumulative) LI'!CF89=0,0,((('KWh (Monthly) ENTRY LI'!CF89*0.5)+'KWh (Cumulative) LI'!CE89-'Rebasing adj LI'!CF79)*CF116)*CF$19*CF$128)</f>
        <v>0</v>
      </c>
      <c r="CG89" s="11">
        <f>IF('KWh (Cumulative) LI'!CG89=0,0,((('KWh (Monthly) ENTRY LI'!CG89*0.5)+'KWh (Cumulative) LI'!CF89-'Rebasing adj LI'!CG79)*CG116)*CG$19*CG$128)</f>
        <v>0</v>
      </c>
      <c r="CH89" s="11">
        <f>IF('KWh (Cumulative) LI'!CH89=0,0,((('KWh (Monthly) ENTRY LI'!CH89*0.5)+'KWh (Cumulative) LI'!CG89-'Rebasing adj LI'!CH79)*CH116)*CH$19*CH$128)</f>
        <v>0</v>
      </c>
      <c r="CI89" s="11">
        <f>IF('KWh (Cumulative) LI'!CI89=0,0,((('KWh (Monthly) ENTRY LI'!CI89*0.5)+'KWh (Cumulative) LI'!CH89-'Rebasing adj LI'!CI79)*CI116)*CI$19*CI$128)</f>
        <v>0</v>
      </c>
      <c r="CJ89" s="11">
        <f>IF('KWh (Cumulative) LI'!CJ89=0,0,((('KWh (Monthly) ENTRY LI'!CJ89*0.5)+'KWh (Cumulative) LI'!CI89-'Rebasing adj LI'!CJ79)*CJ116)*CJ$19*CJ$128)</f>
        <v>0</v>
      </c>
    </row>
    <row r="90" spans="1:88" s="6" customFormat="1" x14ac:dyDescent="0.25">
      <c r="A90" s="242"/>
      <c r="B90" s="37" t="s">
        <v>15</v>
      </c>
      <c r="C90" s="11">
        <f>IF('KWh (Cumulative) LI'!C90=0,0,((('KWh (Monthly) ENTRY LI'!C90*0.5)-'Rebasing adj LI'!C80)*C117)*C$19*C$128)</f>
        <v>0</v>
      </c>
      <c r="D90" s="11">
        <f>IF('KWh (Cumulative) LI'!D90=0,0,((('KWh (Monthly) ENTRY LI'!D90*0.5)+'KWh (Cumulative) LI'!C90-'Rebasing adj LI'!D80)*D117)*D$19*D$128)</f>
        <v>0</v>
      </c>
      <c r="E90" s="11">
        <f>IF('KWh (Cumulative) LI'!E90=0,0,((('KWh (Monthly) ENTRY LI'!E90*0.5)+'KWh (Cumulative) LI'!D90-'Rebasing adj LI'!E80)*E117)*E$19*E$128)</f>
        <v>0</v>
      </c>
      <c r="F90" s="11">
        <f>IF('KWh (Cumulative) LI'!F90=0,0,((('KWh (Monthly) ENTRY LI'!F90*0.5)+'KWh (Cumulative) LI'!E90-'Rebasing adj LI'!F80)*F117)*F$19*F$128)</f>
        <v>0</v>
      </c>
      <c r="G90" s="11">
        <f>IF('KWh (Cumulative) LI'!G90=0,0,((('KWh (Monthly) ENTRY LI'!G90*0.5)+'KWh (Cumulative) LI'!F90-'Rebasing adj LI'!G80)*G117)*G$19*G$128)</f>
        <v>0</v>
      </c>
      <c r="H90" s="11">
        <f>IF('KWh (Cumulative) LI'!H90=0,0,((('KWh (Monthly) ENTRY LI'!H90*0.5)+'KWh (Cumulative) LI'!G90-'Rebasing adj LI'!H80)*H117)*H$19*H$128)</f>
        <v>0</v>
      </c>
      <c r="I90" s="11">
        <f>IF('KWh (Cumulative) LI'!I90=0,0,((('KWh (Monthly) ENTRY LI'!I90*0.5)+'KWh (Cumulative) LI'!H90-'Rebasing adj LI'!I80)*I117)*I$19*I$128)</f>
        <v>0</v>
      </c>
      <c r="J90" s="11">
        <f>IF('KWh (Cumulative) LI'!J90=0,0,((('KWh (Monthly) ENTRY LI'!J90*0.5)+'KWh (Cumulative) LI'!I90-'Rebasing adj LI'!J80)*J117)*J$19*J$128)</f>
        <v>0</v>
      </c>
      <c r="K90" s="11">
        <f>IF('KWh (Cumulative) LI'!K90=0,0,((('KWh (Monthly) ENTRY LI'!K90*0.5)+'KWh (Cumulative) LI'!J90-'Rebasing adj LI'!K80)*K117)*K$19*K$128)</f>
        <v>0</v>
      </c>
      <c r="L90" s="11">
        <f>IF('KWh (Cumulative) LI'!L90=0,0,((('KWh (Monthly) ENTRY LI'!L90*0.5)+'KWh (Cumulative) LI'!K90-'Rebasing adj LI'!L80)*L117)*L$19*L$128)</f>
        <v>0</v>
      </c>
      <c r="M90" s="11">
        <f>IF('KWh (Cumulative) LI'!M90=0,0,((('KWh (Monthly) ENTRY LI'!M90*0.5)+'KWh (Cumulative) LI'!L90-'Rebasing adj LI'!M80)*M117)*M$19*M$128)</f>
        <v>0</v>
      </c>
      <c r="N90" s="11">
        <f>IF('KWh (Cumulative) LI'!N90=0,0,((('KWh (Monthly) ENTRY LI'!N90*0.5)+'KWh (Cumulative) LI'!M90-'Rebasing adj LI'!N80)*N117)*N$19*N$128)</f>
        <v>0</v>
      </c>
      <c r="O90" s="11">
        <f>IF('KWh (Cumulative) LI'!O90=0,0,((('KWh (Monthly) ENTRY LI'!O90*0.5)+'KWh (Cumulative) LI'!N90-'Rebasing adj LI'!O80)*O117)*O$19*O$128)</f>
        <v>0</v>
      </c>
      <c r="P90" s="11">
        <f>IF('KWh (Cumulative) LI'!P90=0,0,((('KWh (Monthly) ENTRY LI'!P90*0.5)+'KWh (Cumulative) LI'!O90-'Rebasing adj LI'!P80)*P117)*P$19*P$128)</f>
        <v>0</v>
      </c>
      <c r="Q90" s="11">
        <f>IF('KWh (Cumulative) LI'!Q90=0,0,((('KWh (Monthly) ENTRY LI'!Q90*0.5)+'KWh (Cumulative) LI'!P90-'Rebasing adj LI'!Q80)*Q117)*Q$19*Q$128)</f>
        <v>0</v>
      </c>
      <c r="R90" s="11">
        <f>IF('KWh (Cumulative) LI'!R90=0,0,((('KWh (Monthly) ENTRY LI'!R90*0.5)+'KWh (Cumulative) LI'!Q90-'Rebasing adj LI'!R80)*R117)*R$19*R$128)</f>
        <v>0</v>
      </c>
      <c r="S90" s="11">
        <f>IF('KWh (Cumulative) LI'!S90=0,0,((('KWh (Monthly) ENTRY LI'!S90*0.5)+'KWh (Cumulative) LI'!R90-'Rebasing adj LI'!S80)*S117)*S$19*S$128)</f>
        <v>0</v>
      </c>
      <c r="T90" s="11">
        <f>IF('KWh (Cumulative) LI'!T90=0,0,((('KWh (Monthly) ENTRY LI'!T90*0.5)+'KWh (Cumulative) LI'!S90-'Rebasing adj LI'!T80)*T117)*T$19*T$128)</f>
        <v>0</v>
      </c>
      <c r="U90" s="11">
        <f>IF('KWh (Cumulative) LI'!U90=0,0,((('KWh (Monthly) ENTRY LI'!U90*0.5)+'KWh (Cumulative) LI'!T90-'Rebasing adj LI'!U80)*U117)*U$19*U$128)</f>
        <v>0</v>
      </c>
      <c r="V90" s="11">
        <f>IF('KWh (Cumulative) LI'!V90=0,0,((('KWh (Monthly) ENTRY LI'!V90*0.5)+'KWh (Cumulative) LI'!U90-'Rebasing adj LI'!V80)*V117)*V$19*V$128)</f>
        <v>0</v>
      </c>
      <c r="W90" s="11">
        <f>IF('KWh (Cumulative) LI'!W90=0,0,((('KWh (Monthly) ENTRY LI'!W90*0.5)+'KWh (Cumulative) LI'!V90-'Rebasing adj LI'!W80)*W117)*W$19*W$128)</f>
        <v>0</v>
      </c>
      <c r="X90" s="11">
        <f>IF('KWh (Cumulative) LI'!X90=0,0,((('KWh (Monthly) ENTRY LI'!X90*0.5)+'KWh (Cumulative) LI'!W90-'Rebasing adj LI'!X80)*X117)*X$19*X$128)</f>
        <v>0</v>
      </c>
      <c r="Y90" s="11">
        <f>IF('KWh (Cumulative) LI'!Y90=0,0,((('KWh (Monthly) ENTRY LI'!Y90*0.5)+'KWh (Cumulative) LI'!X90-'Rebasing adj LI'!Y80)*Y117)*Y$19*Y$128)</f>
        <v>0</v>
      </c>
      <c r="Z90" s="11">
        <f>IF('KWh (Cumulative) LI'!Z90=0,0,((('KWh (Monthly) ENTRY LI'!Z90*0.5)+'KWh (Cumulative) LI'!Y90-'Rebasing adj LI'!Z80)*Z117)*Z$19*Z$128)</f>
        <v>0</v>
      </c>
      <c r="AA90" s="11">
        <f>IF('KWh (Cumulative) LI'!AA90=0,0,((('KWh (Monthly) ENTRY LI'!AA90*0.5)+'KWh (Cumulative) LI'!Z90-'Rebasing adj LI'!AA80)*AA117)*AA$19*AA$128)</f>
        <v>0</v>
      </c>
      <c r="AB90" s="11">
        <f>IF('KWh (Cumulative) LI'!AB90=0,0,((('KWh (Monthly) ENTRY LI'!AB90*0.5)+'KWh (Cumulative) LI'!AA90-'Rebasing adj LI'!AB80)*AB117)*AB$19*AB$128)</f>
        <v>0</v>
      </c>
      <c r="AC90" s="11">
        <f>IF('KWh (Cumulative) LI'!AC90=0,0,((('KWh (Monthly) ENTRY LI'!AC90*0.5)+'KWh (Cumulative) LI'!AB90-'Rebasing adj LI'!AC80)*AC117)*AC$19*AC$128)</f>
        <v>0</v>
      </c>
      <c r="AD90" s="11">
        <f>IF('KWh (Cumulative) LI'!AD90=0,0,((('KWh (Monthly) ENTRY LI'!AD90*0.5)+'KWh (Cumulative) LI'!AC90-'Rebasing adj LI'!AD80)*AD117)*AD$19*AD$128)</f>
        <v>0</v>
      </c>
      <c r="AE90" s="11">
        <f>IF('KWh (Cumulative) LI'!AE90=0,0,((('KWh (Monthly) ENTRY LI'!AE90*0.5)+'KWh (Cumulative) LI'!AD90-'Rebasing adj LI'!AE80)*AE117)*AE$19*AE$128)</f>
        <v>0</v>
      </c>
      <c r="AF90" s="11">
        <f>IF('KWh (Cumulative) LI'!AF90=0,0,((('KWh (Monthly) ENTRY LI'!AF90*0.5)+'KWh (Cumulative) LI'!AE90-'Rebasing adj LI'!AF80)*AF117)*AF$19*AF$128)</f>
        <v>0</v>
      </c>
      <c r="AG90" s="11">
        <f>IF('KWh (Cumulative) LI'!AG90=0,0,((('KWh (Monthly) ENTRY LI'!AG90*0.5)+'KWh (Cumulative) LI'!AF90-'Rebasing adj LI'!AG80)*AG117)*AG$19*AG$128)</f>
        <v>0</v>
      </c>
      <c r="AH90" s="11">
        <f>IF('KWh (Cumulative) LI'!AH90=0,0,((('KWh (Monthly) ENTRY LI'!AH90*0.5)+'KWh (Cumulative) LI'!AG90-'Rebasing adj LI'!AH80)*AH117)*AH$19*AH$128)</f>
        <v>0</v>
      </c>
      <c r="AI90" s="11">
        <f>IF('KWh (Cumulative) LI'!AI90=0,0,((('KWh (Monthly) ENTRY LI'!AI90*0.5)+'KWh (Cumulative) LI'!AH90-'Rebasing adj LI'!AI80)*AI117)*AI$19*AI$128)</f>
        <v>0</v>
      </c>
      <c r="AJ90" s="11">
        <f>IF('KWh (Cumulative) LI'!AJ90=0,0,((('KWh (Monthly) ENTRY LI'!AJ90*0.5)+'KWh (Cumulative) LI'!AI90-'Rebasing adj LI'!AJ80)*AJ117)*AJ$19*AJ$128)</f>
        <v>0</v>
      </c>
      <c r="AK90" s="11">
        <f>IF('KWh (Cumulative) LI'!AK90=0,0,((('KWh (Monthly) ENTRY LI'!AK90*0.5)+'KWh (Cumulative) LI'!AJ90-'Rebasing adj LI'!AK80)*AK117)*AK$19*AK$128)</f>
        <v>0</v>
      </c>
      <c r="AL90" s="11">
        <f>IF('KWh (Cumulative) LI'!AL90=0,0,((('KWh (Monthly) ENTRY LI'!AL90*0.5)+'KWh (Cumulative) LI'!AK90-'Rebasing adj LI'!AL80)*AL117)*AL$19*AL$128)</f>
        <v>0</v>
      </c>
      <c r="AM90" s="11">
        <f>IF('KWh (Cumulative) LI'!AM90=0,0,((('KWh (Monthly) ENTRY LI'!AM90*0.5)+'KWh (Cumulative) LI'!AL90-'Rebasing adj LI'!AM80)*AM117)*AM$19*AM$128)</f>
        <v>0</v>
      </c>
      <c r="AN90" s="11">
        <f>IF('KWh (Cumulative) LI'!AN90=0,0,((('KWh (Monthly) ENTRY LI'!AN90*0.5)+'KWh (Cumulative) LI'!AM90-'Rebasing adj LI'!AN80)*AN117)*AN$19*AN$128)</f>
        <v>0</v>
      </c>
      <c r="AO90" s="11">
        <f>IF('KWh (Cumulative) LI'!AO90=0,0,((('KWh (Monthly) ENTRY LI'!AO90*0.5)+'KWh (Cumulative) LI'!AN90-'Rebasing adj LI'!AO80)*AO117)*AO$19*AO$128)</f>
        <v>0</v>
      </c>
      <c r="AP90" s="11">
        <f>IF('KWh (Cumulative) LI'!AP90=0,0,((('KWh (Monthly) ENTRY LI'!AP90*0.5)+'KWh (Cumulative) LI'!AO90-'Rebasing adj LI'!AP80)*AP117)*AP$19*AP$128)</f>
        <v>0</v>
      </c>
      <c r="AQ90" s="11">
        <f>IF('KWh (Cumulative) LI'!AQ90=0,0,((('KWh (Monthly) ENTRY LI'!AQ90*0.5)+'KWh (Cumulative) LI'!AP90-'Rebasing adj LI'!AQ80)*AQ117)*AQ$19*AQ$128)</f>
        <v>0</v>
      </c>
      <c r="AR90" s="11">
        <f>IF('KWh (Cumulative) LI'!AR90=0,0,((('KWh (Monthly) ENTRY LI'!AR90*0.5)+'KWh (Cumulative) LI'!AQ90-'Rebasing adj LI'!AR80)*AR117)*AR$19*AR$128)</f>
        <v>0</v>
      </c>
      <c r="AS90" s="11">
        <f>IF('KWh (Cumulative) LI'!AS90=0,0,((('KWh (Monthly) ENTRY LI'!AS90*0.5)+'KWh (Cumulative) LI'!AR90-'Rebasing adj LI'!AS80)*AS117)*AS$19*AS$128)</f>
        <v>0</v>
      </c>
      <c r="AT90" s="11">
        <f>IF('KWh (Cumulative) LI'!AT90=0,0,((('KWh (Monthly) ENTRY LI'!AT90*0.5)+'KWh (Cumulative) LI'!AS90-'Rebasing adj LI'!AT80)*AT117)*AT$19*AT$128)</f>
        <v>0</v>
      </c>
      <c r="AU90" s="11">
        <f>IF('KWh (Cumulative) LI'!AU90=0,0,((('KWh (Monthly) ENTRY LI'!AU90*0.5)+'KWh (Cumulative) LI'!AT90-'Rebasing adj LI'!AU80)*AU117)*AU$19*AU$128)</f>
        <v>0</v>
      </c>
      <c r="AV90" s="11">
        <f>IF('KWh (Cumulative) LI'!AV90=0,0,((('KWh (Monthly) ENTRY LI'!AV90*0.5)+'KWh (Cumulative) LI'!AU90-'Rebasing adj LI'!AV80)*AV117)*AV$19*AV$128)</f>
        <v>0</v>
      </c>
      <c r="AW90" s="11">
        <f>IF('KWh (Cumulative) LI'!AW90=0,0,((('KWh (Monthly) ENTRY LI'!AW90*0.5)+'KWh (Cumulative) LI'!AV90-'Rebasing adj LI'!AW80)*AW117)*AW$19*AW$128)</f>
        <v>0</v>
      </c>
      <c r="AX90" s="11">
        <f>IF('KWh (Cumulative) LI'!AX90=0,0,((('KWh (Monthly) ENTRY LI'!AX90*0.5)+'KWh (Cumulative) LI'!AW90-'Rebasing adj LI'!AX80)*AX117)*AX$19*AX$128)</f>
        <v>0</v>
      </c>
      <c r="AY90" s="11">
        <f>IF('KWh (Cumulative) LI'!AY90=0,0,((('KWh (Monthly) ENTRY LI'!AY90*0.5)+'KWh (Cumulative) LI'!AX90-'Rebasing adj LI'!AY80)*AY117)*AY$19*AY$128)</f>
        <v>0</v>
      </c>
      <c r="AZ90" s="11">
        <f>IF('KWh (Cumulative) LI'!AZ90=0,0,((('KWh (Monthly) ENTRY LI'!AZ90*0.5)+'KWh (Cumulative) LI'!AY90-'Rebasing adj LI'!AZ80)*AZ117)*AZ$19*AZ$128)</f>
        <v>0</v>
      </c>
      <c r="BA90" s="11">
        <f>IF('KWh (Cumulative) LI'!BA90=0,0,((('KWh (Monthly) ENTRY LI'!BA90*0.5)+'KWh (Cumulative) LI'!AZ90-'Rebasing adj LI'!BA80)*BA117)*BA$19*BA$128)</f>
        <v>0</v>
      </c>
      <c r="BB90" s="11">
        <f>IF('KWh (Cumulative) LI'!BB90=0,0,((('KWh (Monthly) ENTRY LI'!BB90*0.5)+'KWh (Cumulative) LI'!BA90-'Rebasing adj LI'!BB80)*BB117)*BB$19*BB$128)</f>
        <v>0</v>
      </c>
      <c r="BC90" s="11">
        <f>IF('KWh (Cumulative) LI'!BC90=0,0,((('KWh (Monthly) ENTRY LI'!BC90*0.5)+'KWh (Cumulative) LI'!BB90-'Rebasing adj LI'!BC80)*BC117)*BC$19*BC$128)</f>
        <v>0</v>
      </c>
      <c r="BD90" s="11">
        <f>IF('KWh (Cumulative) LI'!BD90=0,0,((('KWh (Monthly) ENTRY LI'!BD90*0.5)+'KWh (Cumulative) LI'!BC90-'Rebasing adj LI'!BD80)*BD117)*BD$19*BD$128)</f>
        <v>0</v>
      </c>
      <c r="BE90" s="11">
        <f>IF('KWh (Cumulative) LI'!BE90=0,0,((('KWh (Monthly) ENTRY LI'!BE90*0.5)+'KWh (Cumulative) LI'!BD90-'Rebasing adj LI'!BE80)*BE117)*BE$19*BE$128)</f>
        <v>0</v>
      </c>
      <c r="BF90" s="11">
        <f>IF('KWh (Cumulative) LI'!BF90=0,0,((('KWh (Monthly) ENTRY LI'!BF90*0.5)+'KWh (Cumulative) LI'!BE90-'Rebasing adj LI'!BF80)*BF117)*BF$19*BF$128)</f>
        <v>0</v>
      </c>
      <c r="BG90" s="11">
        <f>IF('KWh (Cumulative) LI'!BG90=0,0,((('KWh (Monthly) ENTRY LI'!BG90*0.5)+'KWh (Cumulative) LI'!BF90-'Rebasing adj LI'!BG80)*BG117)*BG$19*BG$128)</f>
        <v>0</v>
      </c>
      <c r="BH90" s="11">
        <f>IF('KWh (Cumulative) LI'!BH90=0,0,((('KWh (Monthly) ENTRY LI'!BH90*0.5)+'KWh (Cumulative) LI'!BG90-'Rebasing adj LI'!BH80)*BH117)*BH$19*BH$128)</f>
        <v>0</v>
      </c>
      <c r="BI90" s="11">
        <f>IF('KWh (Cumulative) LI'!BI90=0,0,((('KWh (Monthly) ENTRY LI'!BI90*0.5)+'KWh (Cumulative) LI'!BH90-'Rebasing adj LI'!BI80)*BI117)*BI$19*BI$128)</f>
        <v>0</v>
      </c>
      <c r="BJ90" s="11">
        <f>IF('KWh (Cumulative) LI'!BJ90=0,0,((('KWh (Monthly) ENTRY LI'!BJ90*0.5)+'KWh (Cumulative) LI'!BI90-'Rebasing adj LI'!BJ80)*BJ117)*BJ$19*BJ$128)</f>
        <v>0</v>
      </c>
      <c r="BK90" s="11">
        <f>IF('KWh (Cumulative) LI'!BK90=0,0,((('KWh (Monthly) ENTRY LI'!BK90*0.5)+'KWh (Cumulative) LI'!BJ90-'Rebasing adj LI'!BK80)*BK117)*BK$19*BK$128)</f>
        <v>0</v>
      </c>
      <c r="BL90" s="11">
        <f>IF('KWh (Cumulative) LI'!BL90=0,0,((('KWh (Monthly) ENTRY LI'!BL90*0.5)+'KWh (Cumulative) LI'!BK90-'Rebasing adj LI'!BL80)*BL117)*BL$19*BL$128)</f>
        <v>0</v>
      </c>
      <c r="BM90" s="11">
        <f>IF('KWh (Cumulative) LI'!BM90=0,0,((('KWh (Monthly) ENTRY LI'!BM90*0.5)+'KWh (Cumulative) LI'!BL90-'Rebasing adj LI'!BM80)*BM117)*BM$19*BM$128)</f>
        <v>0</v>
      </c>
      <c r="BN90" s="11">
        <f>IF('KWh (Cumulative) LI'!BN90=0,0,((('KWh (Monthly) ENTRY LI'!BN90*0.5)+'KWh (Cumulative) LI'!BM90-'Rebasing adj LI'!BN80)*BN117)*BN$19*BN$128)</f>
        <v>0</v>
      </c>
      <c r="BO90" s="11">
        <f>IF('KWh (Cumulative) LI'!BO90=0,0,((('KWh (Monthly) ENTRY LI'!BO90*0.5)+'KWh (Cumulative) LI'!BN90-'Rebasing adj LI'!BO80)*BO117)*BO$19*BO$128)</f>
        <v>0</v>
      </c>
      <c r="BP90" s="11">
        <f>IF('KWh (Cumulative) LI'!BP90=0,0,((('KWh (Monthly) ENTRY LI'!BP90*0.5)+'KWh (Cumulative) LI'!BO90-'Rebasing adj LI'!BP80)*BP117)*BP$19*BP$128)</f>
        <v>0</v>
      </c>
      <c r="BQ90" s="11">
        <f>IF('KWh (Cumulative) LI'!BQ90=0,0,((('KWh (Monthly) ENTRY LI'!BQ90*0.5)+'KWh (Cumulative) LI'!BP90-'Rebasing adj LI'!BQ80)*BQ117)*BQ$19*BQ$128)</f>
        <v>0</v>
      </c>
      <c r="BR90" s="11">
        <f>IF('KWh (Cumulative) LI'!BR90=0,0,((('KWh (Monthly) ENTRY LI'!BR90*0.5)+'KWh (Cumulative) LI'!BQ90-'Rebasing adj LI'!BR80)*BR117)*BR$19*BR$128)</f>
        <v>0</v>
      </c>
      <c r="BS90" s="11">
        <f>IF('KWh (Cumulative) LI'!BS90=0,0,((('KWh (Monthly) ENTRY LI'!BS90*0.5)+'KWh (Cumulative) LI'!BR90-'Rebasing adj LI'!BS80)*BS117)*BS$19*BS$128)</f>
        <v>0</v>
      </c>
      <c r="BT90" s="11">
        <f>IF('KWh (Cumulative) LI'!BT90=0,0,((('KWh (Monthly) ENTRY LI'!BT90*0.5)+'KWh (Cumulative) LI'!BS90-'Rebasing adj LI'!BT80)*BT117)*BT$19*BT$128)</f>
        <v>0</v>
      </c>
      <c r="BU90" s="11">
        <f>IF('KWh (Cumulative) LI'!BU90=0,0,((('KWh (Monthly) ENTRY LI'!BU90*0.5)+'KWh (Cumulative) LI'!BT90-'Rebasing adj LI'!BU80)*BU117)*BU$19*BU$128)</f>
        <v>0</v>
      </c>
      <c r="BV90" s="11">
        <f>IF('KWh (Cumulative) LI'!BV90=0,0,((('KWh (Monthly) ENTRY LI'!BV90*0.5)+'KWh (Cumulative) LI'!BU90-'Rebasing adj LI'!BV80)*BV117)*BV$19*BV$128)</f>
        <v>0</v>
      </c>
      <c r="BW90" s="11">
        <f>IF('KWh (Cumulative) LI'!BW90=0,0,((('KWh (Monthly) ENTRY LI'!BW90*0.5)+'KWh (Cumulative) LI'!BV90-'Rebasing adj LI'!BW80)*BW117)*BW$19*BW$128)</f>
        <v>0</v>
      </c>
      <c r="BX90" s="11">
        <f>IF('KWh (Cumulative) LI'!BX90=0,0,((('KWh (Monthly) ENTRY LI'!BX90*0.5)+'KWh (Cumulative) LI'!BW90-'Rebasing adj LI'!BX80)*BX117)*BX$19*BX$128)</f>
        <v>0</v>
      </c>
      <c r="BY90" s="11">
        <f>IF('KWh (Cumulative) LI'!BY90=0,0,((('KWh (Monthly) ENTRY LI'!BY90*0.5)+'KWh (Cumulative) LI'!BX90-'Rebasing adj LI'!BY80)*BY117)*BY$19*BY$128)</f>
        <v>0</v>
      </c>
      <c r="BZ90" s="11">
        <f>IF('KWh (Cumulative) LI'!BZ90=0,0,((('KWh (Monthly) ENTRY LI'!BZ90*0.5)+'KWh (Cumulative) LI'!BY90-'Rebasing adj LI'!BZ80)*BZ117)*BZ$19*BZ$128)</f>
        <v>0</v>
      </c>
      <c r="CA90" s="11">
        <f>IF('KWh (Cumulative) LI'!CA90=0,0,((('KWh (Monthly) ENTRY LI'!CA90*0.5)+'KWh (Cumulative) LI'!BZ90-'Rebasing adj LI'!CA80)*CA117)*CA$19*CA$128)</f>
        <v>0</v>
      </c>
      <c r="CB90" s="11">
        <f>IF('KWh (Cumulative) LI'!CB90=0,0,((('KWh (Monthly) ENTRY LI'!CB90*0.5)+'KWh (Cumulative) LI'!CA90-'Rebasing adj LI'!CB80)*CB117)*CB$19*CB$128)</f>
        <v>0</v>
      </c>
      <c r="CC90" s="11">
        <f>IF('KWh (Cumulative) LI'!CC90=0,0,((('KWh (Monthly) ENTRY LI'!CC90*0.5)+'KWh (Cumulative) LI'!CB90-'Rebasing adj LI'!CC80)*CC117)*CC$19*CC$128)</f>
        <v>0</v>
      </c>
      <c r="CD90" s="11">
        <f>IF('KWh (Cumulative) LI'!CD90=0,0,((('KWh (Monthly) ENTRY LI'!CD90*0.5)+'KWh (Cumulative) LI'!CC90-'Rebasing adj LI'!CD80)*CD117)*CD$19*CD$128)</f>
        <v>0</v>
      </c>
      <c r="CE90" s="11">
        <f>IF('KWh (Cumulative) LI'!CE90=0,0,((('KWh (Monthly) ENTRY LI'!CE90*0.5)+'KWh (Cumulative) LI'!CD90-'Rebasing adj LI'!CE80)*CE117)*CE$19*CE$128)</f>
        <v>0</v>
      </c>
      <c r="CF90" s="11">
        <f>IF('KWh (Cumulative) LI'!CF90=0,0,((('KWh (Monthly) ENTRY LI'!CF90*0.5)+'KWh (Cumulative) LI'!CE90-'Rebasing adj LI'!CF80)*CF117)*CF$19*CF$128)</f>
        <v>0</v>
      </c>
      <c r="CG90" s="11">
        <f>IF('KWh (Cumulative) LI'!CG90=0,0,((('KWh (Monthly) ENTRY LI'!CG90*0.5)+'KWh (Cumulative) LI'!CF90-'Rebasing adj LI'!CG80)*CG117)*CG$19*CG$128)</f>
        <v>0</v>
      </c>
      <c r="CH90" s="11">
        <f>IF('KWh (Cumulative) LI'!CH90=0,0,((('KWh (Monthly) ENTRY LI'!CH90*0.5)+'KWh (Cumulative) LI'!CG90-'Rebasing adj LI'!CH80)*CH117)*CH$19*CH$128)</f>
        <v>0</v>
      </c>
      <c r="CI90" s="11">
        <f>IF('KWh (Cumulative) LI'!CI90=0,0,((('KWh (Monthly) ENTRY LI'!CI90*0.5)+'KWh (Cumulative) LI'!CH90-'Rebasing adj LI'!CI80)*CI117)*CI$19*CI$128)</f>
        <v>0</v>
      </c>
      <c r="CJ90" s="11">
        <f>IF('KWh (Cumulative) LI'!CJ90=0,0,((('KWh (Monthly) ENTRY LI'!CJ90*0.5)+'KWh (Cumulative) LI'!CI90-'Rebasing adj LI'!CJ80)*CJ117)*CJ$19*CJ$128)</f>
        <v>0</v>
      </c>
    </row>
    <row r="91" spans="1:88" s="6" customFormat="1" x14ac:dyDescent="0.25">
      <c r="A91" s="242"/>
      <c r="B91" s="37" t="s">
        <v>7</v>
      </c>
      <c r="C91" s="11">
        <f>IF('KWh (Cumulative) LI'!C91=0,0,((('KWh (Monthly) ENTRY LI'!C91*0.5)-'Rebasing adj LI'!C81)*C118)*C$19*C$128)</f>
        <v>0</v>
      </c>
      <c r="D91" s="11">
        <f>IF('KWh (Cumulative) LI'!D91=0,0,((('KWh (Monthly) ENTRY LI'!D91*0.5)+'KWh (Cumulative) LI'!C91-'Rebasing adj LI'!D81)*D118)*D$19*D$128)</f>
        <v>0</v>
      </c>
      <c r="E91" s="11">
        <f>IF('KWh (Cumulative) LI'!E91=0,0,((('KWh (Monthly) ENTRY LI'!E91*0.5)+'KWh (Cumulative) LI'!D91-'Rebasing adj LI'!E81)*E118)*E$19*E$128)</f>
        <v>0</v>
      </c>
      <c r="F91" s="11">
        <f>IF('KWh (Cumulative) LI'!F91=0,0,((('KWh (Monthly) ENTRY LI'!F91*0.5)+'KWh (Cumulative) LI'!E91-'Rebasing adj LI'!F81)*F118)*F$19*F$128)</f>
        <v>0</v>
      </c>
      <c r="G91" s="11">
        <f>IF('KWh (Cumulative) LI'!G91=0,0,((('KWh (Monthly) ENTRY LI'!G91*0.5)+'KWh (Cumulative) LI'!F91-'Rebasing adj LI'!G81)*G118)*G$19*G$128)</f>
        <v>0</v>
      </c>
      <c r="H91" s="11">
        <f>IF('KWh (Cumulative) LI'!H91=0,0,((('KWh (Monthly) ENTRY LI'!H91*0.5)+'KWh (Cumulative) LI'!G91-'Rebasing adj LI'!H81)*H118)*H$19*H$128)</f>
        <v>0</v>
      </c>
      <c r="I91" s="11">
        <f>IF('KWh (Cumulative) LI'!I91=0,0,((('KWh (Monthly) ENTRY LI'!I91*0.5)+'KWh (Cumulative) LI'!H91-'Rebasing adj LI'!I81)*I118)*I$19*I$128)</f>
        <v>0</v>
      </c>
      <c r="J91" s="11">
        <f>IF('KWh (Cumulative) LI'!J91=0,0,((('KWh (Monthly) ENTRY LI'!J91*0.5)+'KWh (Cumulative) LI'!I91-'Rebasing adj LI'!J81)*J118)*J$19*J$128)</f>
        <v>0</v>
      </c>
      <c r="K91" s="11">
        <f>IF('KWh (Cumulative) LI'!K91=0,0,((('KWh (Monthly) ENTRY LI'!K91*0.5)+'KWh (Cumulative) LI'!J91-'Rebasing adj LI'!K81)*K118)*K$19*K$128)</f>
        <v>0</v>
      </c>
      <c r="L91" s="11">
        <f>IF('KWh (Cumulative) LI'!L91=0,0,((('KWh (Monthly) ENTRY LI'!L91*0.5)+'KWh (Cumulative) LI'!K91-'Rebasing adj LI'!L81)*L118)*L$19*L$128)</f>
        <v>0</v>
      </c>
      <c r="M91" s="11">
        <f>IF('KWh (Cumulative) LI'!M91=0,0,((('KWh (Monthly) ENTRY LI'!M91*0.5)+'KWh (Cumulative) LI'!L91-'Rebasing adj LI'!M81)*M118)*M$19*M$128)</f>
        <v>0</v>
      </c>
      <c r="N91" s="11">
        <f>IF('KWh (Cumulative) LI'!N91=0,0,((('KWh (Monthly) ENTRY LI'!N91*0.5)+'KWh (Cumulative) LI'!M91-'Rebasing adj LI'!N81)*N118)*N$19*N$128)</f>
        <v>0</v>
      </c>
      <c r="O91" s="11">
        <f>IF('KWh (Cumulative) LI'!O91=0,0,((('KWh (Monthly) ENTRY LI'!O91*0.5)+'KWh (Cumulative) LI'!N91-'Rebasing adj LI'!O81)*O118)*O$19*O$128)</f>
        <v>0</v>
      </c>
      <c r="P91" s="11">
        <f>IF('KWh (Cumulative) LI'!P91=0,0,((('KWh (Monthly) ENTRY LI'!P91*0.5)+'KWh (Cumulative) LI'!O91-'Rebasing adj LI'!P81)*P118)*P$19*P$128)</f>
        <v>0</v>
      </c>
      <c r="Q91" s="11">
        <f>IF('KWh (Cumulative) LI'!Q91=0,0,((('KWh (Monthly) ENTRY LI'!Q91*0.5)+'KWh (Cumulative) LI'!P91-'Rebasing adj LI'!Q81)*Q118)*Q$19*Q$128)</f>
        <v>0</v>
      </c>
      <c r="R91" s="11">
        <f>IF('KWh (Cumulative) LI'!R91=0,0,((('KWh (Monthly) ENTRY LI'!R91*0.5)+'KWh (Cumulative) LI'!Q91-'Rebasing adj LI'!R81)*R118)*R$19*R$128)</f>
        <v>0</v>
      </c>
      <c r="S91" s="11">
        <f>IF('KWh (Cumulative) LI'!S91=0,0,((('KWh (Monthly) ENTRY LI'!S91*0.5)+'KWh (Cumulative) LI'!R91-'Rebasing adj LI'!S81)*S118)*S$19*S$128)</f>
        <v>0</v>
      </c>
      <c r="T91" s="11">
        <f>IF('KWh (Cumulative) LI'!T91=0,0,((('KWh (Monthly) ENTRY LI'!T91*0.5)+'KWh (Cumulative) LI'!S91-'Rebasing adj LI'!T81)*T118)*T$19*T$128)</f>
        <v>0</v>
      </c>
      <c r="U91" s="11">
        <f>IF('KWh (Cumulative) LI'!U91=0,0,((('KWh (Monthly) ENTRY LI'!U91*0.5)+'KWh (Cumulative) LI'!T91-'Rebasing adj LI'!U81)*U118)*U$19*U$128)</f>
        <v>0</v>
      </c>
      <c r="V91" s="11">
        <f>IF('KWh (Cumulative) LI'!V91=0,0,((('KWh (Monthly) ENTRY LI'!V91*0.5)+'KWh (Cumulative) LI'!U91-'Rebasing adj LI'!V81)*V118)*V$19*V$128)</f>
        <v>0</v>
      </c>
      <c r="W91" s="11">
        <f>IF('KWh (Cumulative) LI'!W91=0,0,((('KWh (Monthly) ENTRY LI'!W91*0.5)+'KWh (Cumulative) LI'!V91-'Rebasing adj LI'!W81)*W118)*W$19*W$128)</f>
        <v>0</v>
      </c>
      <c r="X91" s="11">
        <f>IF('KWh (Cumulative) LI'!X91=0,0,((('KWh (Monthly) ENTRY LI'!X91*0.5)+'KWh (Cumulative) LI'!W91-'Rebasing adj LI'!X81)*X118)*X$19*X$128)</f>
        <v>0</v>
      </c>
      <c r="Y91" s="11">
        <f>IF('KWh (Cumulative) LI'!Y91=0,0,((('KWh (Monthly) ENTRY LI'!Y91*0.5)+'KWh (Cumulative) LI'!X91-'Rebasing adj LI'!Y81)*Y118)*Y$19*Y$128)</f>
        <v>0</v>
      </c>
      <c r="Z91" s="11">
        <f>IF('KWh (Cumulative) LI'!Z91=0,0,((('KWh (Monthly) ENTRY LI'!Z91*0.5)+'KWh (Cumulative) LI'!Y91-'Rebasing adj LI'!Z81)*Z118)*Z$19*Z$128)</f>
        <v>0</v>
      </c>
      <c r="AA91" s="11">
        <f>IF('KWh (Cumulative) LI'!AA91=0,0,((('KWh (Monthly) ENTRY LI'!AA91*0.5)+'KWh (Cumulative) LI'!Z91-'Rebasing adj LI'!AA81)*AA118)*AA$19*AA$128)</f>
        <v>0</v>
      </c>
      <c r="AB91" s="11">
        <f>IF('KWh (Cumulative) LI'!AB91=0,0,((('KWh (Monthly) ENTRY LI'!AB91*0.5)+'KWh (Cumulative) LI'!AA91-'Rebasing adj LI'!AB81)*AB118)*AB$19*AB$128)</f>
        <v>0</v>
      </c>
      <c r="AC91" s="11">
        <f>IF('KWh (Cumulative) LI'!AC91=0,0,((('KWh (Monthly) ENTRY LI'!AC91*0.5)+'KWh (Cumulative) LI'!AB91-'Rebasing adj LI'!AC81)*AC118)*AC$19*AC$128)</f>
        <v>0</v>
      </c>
      <c r="AD91" s="11">
        <f>IF('KWh (Cumulative) LI'!AD91=0,0,((('KWh (Monthly) ENTRY LI'!AD91*0.5)+'KWh (Cumulative) LI'!AC91-'Rebasing adj LI'!AD81)*AD118)*AD$19*AD$128)</f>
        <v>0</v>
      </c>
      <c r="AE91" s="11">
        <f>IF('KWh (Cumulative) LI'!AE91=0,0,((('KWh (Monthly) ENTRY LI'!AE91*0.5)+'KWh (Cumulative) LI'!AD91-'Rebasing adj LI'!AE81)*AE118)*AE$19*AE$128)</f>
        <v>0</v>
      </c>
      <c r="AF91" s="11">
        <f>IF('KWh (Cumulative) LI'!AF91=0,0,((('KWh (Monthly) ENTRY LI'!AF91*0.5)+'KWh (Cumulative) LI'!AE91-'Rebasing adj LI'!AF81)*AF118)*AF$19*AF$128)</f>
        <v>0</v>
      </c>
      <c r="AG91" s="11">
        <f>IF('KWh (Cumulative) LI'!AG91=0,0,((('KWh (Monthly) ENTRY LI'!AG91*0.5)+'KWh (Cumulative) LI'!AF91-'Rebasing adj LI'!AG81)*AG118)*AG$19*AG$128)</f>
        <v>0</v>
      </c>
      <c r="AH91" s="11">
        <f>IF('KWh (Cumulative) LI'!AH91=0,0,((('KWh (Monthly) ENTRY LI'!AH91*0.5)+'KWh (Cumulative) LI'!AG91-'Rebasing adj LI'!AH81)*AH118)*AH$19*AH$128)</f>
        <v>0</v>
      </c>
      <c r="AI91" s="11">
        <f>IF('KWh (Cumulative) LI'!AI91=0,0,((('KWh (Monthly) ENTRY LI'!AI91*0.5)+'KWh (Cumulative) LI'!AH91-'Rebasing adj LI'!AI81)*AI118)*AI$19*AI$128)</f>
        <v>0</v>
      </c>
      <c r="AJ91" s="11">
        <f>IF('KWh (Cumulative) LI'!AJ91=0,0,((('KWh (Monthly) ENTRY LI'!AJ91*0.5)+'KWh (Cumulative) LI'!AI91-'Rebasing adj LI'!AJ81)*AJ118)*AJ$19*AJ$128)</f>
        <v>0</v>
      </c>
      <c r="AK91" s="11">
        <f>IF('KWh (Cumulative) LI'!AK91=0,0,((('KWh (Monthly) ENTRY LI'!AK91*0.5)+'KWh (Cumulative) LI'!AJ91-'Rebasing adj LI'!AK81)*AK118)*AK$19*AK$128)</f>
        <v>0</v>
      </c>
      <c r="AL91" s="11">
        <f>IF('KWh (Cumulative) LI'!AL91=0,0,((('KWh (Monthly) ENTRY LI'!AL91*0.5)+'KWh (Cumulative) LI'!AK91-'Rebasing adj LI'!AL81)*AL118)*AL$19*AL$128)</f>
        <v>0</v>
      </c>
      <c r="AM91" s="11">
        <f>IF('KWh (Cumulative) LI'!AM91=0,0,((('KWh (Monthly) ENTRY LI'!AM91*0.5)+'KWh (Cumulative) LI'!AL91-'Rebasing adj LI'!AM81)*AM118)*AM$19*AM$128)</f>
        <v>0</v>
      </c>
      <c r="AN91" s="11">
        <f>IF('KWh (Cumulative) LI'!AN91=0,0,((('KWh (Monthly) ENTRY LI'!AN91*0.5)+'KWh (Cumulative) LI'!AM91-'Rebasing adj LI'!AN81)*AN118)*AN$19*AN$128)</f>
        <v>0</v>
      </c>
      <c r="AO91" s="11">
        <f>IF('KWh (Cumulative) LI'!AO91=0,0,((('KWh (Monthly) ENTRY LI'!AO91*0.5)+'KWh (Cumulative) LI'!AN91-'Rebasing adj LI'!AO81)*AO118)*AO$19*AO$128)</f>
        <v>0</v>
      </c>
      <c r="AP91" s="11">
        <f>IF('KWh (Cumulative) LI'!AP91=0,0,((('KWh (Monthly) ENTRY LI'!AP91*0.5)+'KWh (Cumulative) LI'!AO91-'Rebasing adj LI'!AP81)*AP118)*AP$19*AP$128)</f>
        <v>0</v>
      </c>
      <c r="AQ91" s="11">
        <f>IF('KWh (Cumulative) LI'!AQ91=0,0,((('KWh (Monthly) ENTRY LI'!AQ91*0.5)+'KWh (Cumulative) LI'!AP91-'Rebasing adj LI'!AQ81)*AQ118)*AQ$19*AQ$128)</f>
        <v>0</v>
      </c>
      <c r="AR91" s="11">
        <f>IF('KWh (Cumulative) LI'!AR91=0,0,((('KWh (Monthly) ENTRY LI'!AR91*0.5)+'KWh (Cumulative) LI'!AQ91-'Rebasing adj LI'!AR81)*AR118)*AR$19*AR$128)</f>
        <v>0</v>
      </c>
      <c r="AS91" s="11">
        <f>IF('KWh (Cumulative) LI'!AS91=0,0,((('KWh (Monthly) ENTRY LI'!AS91*0.5)+'KWh (Cumulative) LI'!AR91-'Rebasing adj LI'!AS81)*AS118)*AS$19*AS$128)</f>
        <v>0</v>
      </c>
      <c r="AT91" s="11">
        <f>IF('KWh (Cumulative) LI'!AT91=0,0,((('KWh (Monthly) ENTRY LI'!AT91*0.5)+'KWh (Cumulative) LI'!AS91-'Rebasing adj LI'!AT81)*AT118)*AT$19*AT$128)</f>
        <v>0</v>
      </c>
      <c r="AU91" s="11">
        <f>IF('KWh (Cumulative) LI'!AU91=0,0,((('KWh (Monthly) ENTRY LI'!AU91*0.5)+'KWh (Cumulative) LI'!AT91-'Rebasing adj LI'!AU81)*AU118)*AU$19*AU$128)</f>
        <v>0</v>
      </c>
      <c r="AV91" s="11">
        <f>IF('KWh (Cumulative) LI'!AV91=0,0,((('KWh (Monthly) ENTRY LI'!AV91*0.5)+'KWh (Cumulative) LI'!AU91-'Rebasing adj LI'!AV81)*AV118)*AV$19*AV$128)</f>
        <v>0</v>
      </c>
      <c r="AW91" s="11">
        <f>IF('KWh (Cumulative) LI'!AW91=0,0,((('KWh (Monthly) ENTRY LI'!AW91*0.5)+'KWh (Cumulative) LI'!AV91-'Rebasing adj LI'!AW81)*AW118)*AW$19*AW$128)</f>
        <v>0</v>
      </c>
      <c r="AX91" s="11">
        <f>IF('KWh (Cumulative) LI'!AX91=0,0,((('KWh (Monthly) ENTRY LI'!AX91*0.5)+'KWh (Cumulative) LI'!AW91-'Rebasing adj LI'!AX81)*AX118)*AX$19*AX$128)</f>
        <v>0</v>
      </c>
      <c r="AY91" s="11">
        <f>IF('KWh (Cumulative) LI'!AY91=0,0,((('KWh (Monthly) ENTRY LI'!AY91*0.5)+'KWh (Cumulative) LI'!AX91-'Rebasing adj LI'!AY81)*AY118)*AY$19*AY$128)</f>
        <v>0</v>
      </c>
      <c r="AZ91" s="11">
        <f>IF('KWh (Cumulative) LI'!AZ91=0,0,((('KWh (Monthly) ENTRY LI'!AZ91*0.5)+'KWh (Cumulative) LI'!AY91-'Rebasing adj LI'!AZ81)*AZ118)*AZ$19*AZ$128)</f>
        <v>0</v>
      </c>
      <c r="BA91" s="11">
        <f>IF('KWh (Cumulative) LI'!BA91=0,0,((('KWh (Monthly) ENTRY LI'!BA91*0.5)+'KWh (Cumulative) LI'!AZ91-'Rebasing adj LI'!BA81)*BA118)*BA$19*BA$128)</f>
        <v>0</v>
      </c>
      <c r="BB91" s="11">
        <f>IF('KWh (Cumulative) LI'!BB91=0,0,((('KWh (Monthly) ENTRY LI'!BB91*0.5)+'KWh (Cumulative) LI'!BA91-'Rebasing adj LI'!BB81)*BB118)*BB$19*BB$128)</f>
        <v>0</v>
      </c>
      <c r="BC91" s="11">
        <f>IF('KWh (Cumulative) LI'!BC91=0,0,((('KWh (Monthly) ENTRY LI'!BC91*0.5)+'KWh (Cumulative) LI'!BB91-'Rebasing adj LI'!BC81)*BC118)*BC$19*BC$128)</f>
        <v>0</v>
      </c>
      <c r="BD91" s="11">
        <f>IF('KWh (Cumulative) LI'!BD91=0,0,((('KWh (Monthly) ENTRY LI'!BD91*0.5)+'KWh (Cumulative) LI'!BC91-'Rebasing adj LI'!BD81)*BD118)*BD$19*BD$128)</f>
        <v>0</v>
      </c>
      <c r="BE91" s="11">
        <f>IF('KWh (Cumulative) LI'!BE91=0,0,((('KWh (Monthly) ENTRY LI'!BE91*0.5)+'KWh (Cumulative) LI'!BD91-'Rebasing adj LI'!BE81)*BE118)*BE$19*BE$128)</f>
        <v>0</v>
      </c>
      <c r="BF91" s="11">
        <f>IF('KWh (Cumulative) LI'!BF91=0,0,((('KWh (Monthly) ENTRY LI'!BF91*0.5)+'KWh (Cumulative) LI'!BE91-'Rebasing adj LI'!BF81)*BF118)*BF$19*BF$128)</f>
        <v>0</v>
      </c>
      <c r="BG91" s="11">
        <f>IF('KWh (Cumulative) LI'!BG91=0,0,((('KWh (Monthly) ENTRY LI'!BG91*0.5)+'KWh (Cumulative) LI'!BF91-'Rebasing adj LI'!BG81)*BG118)*BG$19*BG$128)</f>
        <v>0</v>
      </c>
      <c r="BH91" s="11">
        <f>IF('KWh (Cumulative) LI'!BH91=0,0,((('KWh (Monthly) ENTRY LI'!BH91*0.5)+'KWh (Cumulative) LI'!BG91-'Rebasing adj LI'!BH81)*BH118)*BH$19*BH$128)</f>
        <v>0</v>
      </c>
      <c r="BI91" s="11">
        <f>IF('KWh (Cumulative) LI'!BI91=0,0,((('KWh (Monthly) ENTRY LI'!BI91*0.5)+'KWh (Cumulative) LI'!BH91-'Rebasing adj LI'!BI81)*BI118)*BI$19*BI$128)</f>
        <v>0</v>
      </c>
      <c r="BJ91" s="11">
        <f>IF('KWh (Cumulative) LI'!BJ91=0,0,((('KWh (Monthly) ENTRY LI'!BJ91*0.5)+'KWh (Cumulative) LI'!BI91-'Rebasing adj LI'!BJ81)*BJ118)*BJ$19*BJ$128)</f>
        <v>0</v>
      </c>
      <c r="BK91" s="11">
        <f>IF('KWh (Cumulative) LI'!BK91=0,0,((('KWh (Monthly) ENTRY LI'!BK91*0.5)+'KWh (Cumulative) LI'!BJ91-'Rebasing adj LI'!BK81)*BK118)*BK$19*BK$128)</f>
        <v>0</v>
      </c>
      <c r="BL91" s="11">
        <f>IF('KWh (Cumulative) LI'!BL91=0,0,((('KWh (Monthly) ENTRY LI'!BL91*0.5)+'KWh (Cumulative) LI'!BK91-'Rebasing adj LI'!BL81)*BL118)*BL$19*BL$128)</f>
        <v>0</v>
      </c>
      <c r="BM91" s="11">
        <f>IF('KWh (Cumulative) LI'!BM91=0,0,((('KWh (Monthly) ENTRY LI'!BM91*0.5)+'KWh (Cumulative) LI'!BL91-'Rebasing adj LI'!BM81)*BM118)*BM$19*BM$128)</f>
        <v>0</v>
      </c>
      <c r="BN91" s="11">
        <f>IF('KWh (Cumulative) LI'!BN91=0,0,((('KWh (Monthly) ENTRY LI'!BN91*0.5)+'KWh (Cumulative) LI'!BM91-'Rebasing adj LI'!BN81)*BN118)*BN$19*BN$128)</f>
        <v>0</v>
      </c>
      <c r="BO91" s="11">
        <f>IF('KWh (Cumulative) LI'!BO91=0,0,((('KWh (Monthly) ENTRY LI'!BO91*0.5)+'KWh (Cumulative) LI'!BN91-'Rebasing adj LI'!BO81)*BO118)*BO$19*BO$128)</f>
        <v>0</v>
      </c>
      <c r="BP91" s="11">
        <f>IF('KWh (Cumulative) LI'!BP91=0,0,((('KWh (Monthly) ENTRY LI'!BP91*0.5)+'KWh (Cumulative) LI'!BO91-'Rebasing adj LI'!BP81)*BP118)*BP$19*BP$128)</f>
        <v>0</v>
      </c>
      <c r="BQ91" s="11">
        <f>IF('KWh (Cumulative) LI'!BQ91=0,0,((('KWh (Monthly) ENTRY LI'!BQ91*0.5)+'KWh (Cumulative) LI'!BP91-'Rebasing adj LI'!BQ81)*BQ118)*BQ$19*BQ$128)</f>
        <v>0</v>
      </c>
      <c r="BR91" s="11">
        <f>IF('KWh (Cumulative) LI'!BR91=0,0,((('KWh (Monthly) ENTRY LI'!BR91*0.5)+'KWh (Cumulative) LI'!BQ91-'Rebasing adj LI'!BR81)*BR118)*BR$19*BR$128)</f>
        <v>0</v>
      </c>
      <c r="BS91" s="11">
        <f>IF('KWh (Cumulative) LI'!BS91=0,0,((('KWh (Monthly) ENTRY LI'!BS91*0.5)+'KWh (Cumulative) LI'!BR91-'Rebasing adj LI'!BS81)*BS118)*BS$19*BS$128)</f>
        <v>0</v>
      </c>
      <c r="BT91" s="11">
        <f>IF('KWh (Cumulative) LI'!BT91=0,0,((('KWh (Monthly) ENTRY LI'!BT91*0.5)+'KWh (Cumulative) LI'!BS91-'Rebasing adj LI'!BT81)*BT118)*BT$19*BT$128)</f>
        <v>0</v>
      </c>
      <c r="BU91" s="11">
        <f>IF('KWh (Cumulative) LI'!BU91=0,0,((('KWh (Monthly) ENTRY LI'!BU91*0.5)+'KWh (Cumulative) LI'!BT91-'Rebasing adj LI'!BU81)*BU118)*BU$19*BU$128)</f>
        <v>0</v>
      </c>
      <c r="BV91" s="11">
        <f>IF('KWh (Cumulative) LI'!BV91=0,0,((('KWh (Monthly) ENTRY LI'!BV91*0.5)+'KWh (Cumulative) LI'!BU91-'Rebasing adj LI'!BV81)*BV118)*BV$19*BV$128)</f>
        <v>0</v>
      </c>
      <c r="BW91" s="11">
        <f>IF('KWh (Cumulative) LI'!BW91=0,0,((('KWh (Monthly) ENTRY LI'!BW91*0.5)+'KWh (Cumulative) LI'!BV91-'Rebasing adj LI'!BW81)*BW118)*BW$19*BW$128)</f>
        <v>0</v>
      </c>
      <c r="BX91" s="11">
        <f>IF('KWh (Cumulative) LI'!BX91=0,0,((('KWh (Monthly) ENTRY LI'!BX91*0.5)+'KWh (Cumulative) LI'!BW91-'Rebasing adj LI'!BX81)*BX118)*BX$19*BX$128)</f>
        <v>0</v>
      </c>
      <c r="BY91" s="11">
        <f>IF('KWh (Cumulative) LI'!BY91=0,0,((('KWh (Monthly) ENTRY LI'!BY91*0.5)+'KWh (Cumulative) LI'!BX91-'Rebasing adj LI'!BY81)*BY118)*BY$19*BY$128)</f>
        <v>0</v>
      </c>
      <c r="BZ91" s="11">
        <f>IF('KWh (Cumulative) LI'!BZ91=0,0,((('KWh (Monthly) ENTRY LI'!BZ91*0.5)+'KWh (Cumulative) LI'!BY91-'Rebasing adj LI'!BZ81)*BZ118)*BZ$19*BZ$128)</f>
        <v>0</v>
      </c>
      <c r="CA91" s="11">
        <f>IF('KWh (Cumulative) LI'!CA91=0,0,((('KWh (Monthly) ENTRY LI'!CA91*0.5)+'KWh (Cumulative) LI'!BZ91-'Rebasing adj LI'!CA81)*CA118)*CA$19*CA$128)</f>
        <v>0</v>
      </c>
      <c r="CB91" s="11">
        <f>IF('KWh (Cumulative) LI'!CB91=0,0,((('KWh (Monthly) ENTRY LI'!CB91*0.5)+'KWh (Cumulative) LI'!CA91-'Rebasing adj LI'!CB81)*CB118)*CB$19*CB$128)</f>
        <v>0</v>
      </c>
      <c r="CC91" s="11">
        <f>IF('KWh (Cumulative) LI'!CC91=0,0,((('KWh (Monthly) ENTRY LI'!CC91*0.5)+'KWh (Cumulative) LI'!CB91-'Rebasing adj LI'!CC81)*CC118)*CC$19*CC$128)</f>
        <v>0</v>
      </c>
      <c r="CD91" s="11">
        <f>IF('KWh (Cumulative) LI'!CD91=0,0,((('KWh (Monthly) ENTRY LI'!CD91*0.5)+'KWh (Cumulative) LI'!CC91-'Rebasing adj LI'!CD81)*CD118)*CD$19*CD$128)</f>
        <v>0</v>
      </c>
      <c r="CE91" s="11">
        <f>IF('KWh (Cumulative) LI'!CE91=0,0,((('KWh (Monthly) ENTRY LI'!CE91*0.5)+'KWh (Cumulative) LI'!CD91-'Rebasing adj LI'!CE81)*CE118)*CE$19*CE$128)</f>
        <v>0</v>
      </c>
      <c r="CF91" s="11">
        <f>IF('KWh (Cumulative) LI'!CF91=0,0,((('KWh (Monthly) ENTRY LI'!CF91*0.5)+'KWh (Cumulative) LI'!CE91-'Rebasing adj LI'!CF81)*CF118)*CF$19*CF$128)</f>
        <v>0</v>
      </c>
      <c r="CG91" s="11">
        <f>IF('KWh (Cumulative) LI'!CG91=0,0,((('KWh (Monthly) ENTRY LI'!CG91*0.5)+'KWh (Cumulative) LI'!CF91-'Rebasing adj LI'!CG81)*CG118)*CG$19*CG$128)</f>
        <v>0</v>
      </c>
      <c r="CH91" s="11">
        <f>IF('KWh (Cumulative) LI'!CH91=0,0,((('KWh (Monthly) ENTRY LI'!CH91*0.5)+'KWh (Cumulative) LI'!CG91-'Rebasing adj LI'!CH81)*CH118)*CH$19*CH$128)</f>
        <v>0</v>
      </c>
      <c r="CI91" s="11">
        <f>IF('KWh (Cumulative) LI'!CI91=0,0,((('KWh (Monthly) ENTRY LI'!CI91*0.5)+'KWh (Cumulative) LI'!CH91-'Rebasing adj LI'!CI81)*CI118)*CI$19*CI$128)</f>
        <v>0</v>
      </c>
      <c r="CJ91" s="11">
        <f>IF('KWh (Cumulative) LI'!CJ91=0,0,((('KWh (Monthly) ENTRY LI'!CJ91*0.5)+'KWh (Cumulative) LI'!CI91-'Rebasing adj LI'!CJ81)*CJ118)*CJ$19*CJ$128)</f>
        <v>0</v>
      </c>
    </row>
    <row r="92" spans="1:88" s="6" customFormat="1" ht="15.75" thickBot="1" x14ac:dyDescent="0.3">
      <c r="A92" s="243"/>
      <c r="B92" s="37" t="s">
        <v>8</v>
      </c>
      <c r="C92" s="11">
        <f>IF('KWh (Cumulative) LI'!C92=0,0,((('KWh (Monthly) ENTRY LI'!C92*0.5)-'Rebasing adj LI'!C82)*C119)*C$19*C$128)</f>
        <v>0</v>
      </c>
      <c r="D92" s="11">
        <f>IF('KWh (Cumulative) LI'!D92=0,0,((('KWh (Monthly) ENTRY LI'!D92*0.5)+'KWh (Cumulative) LI'!C92-'Rebasing adj LI'!D82)*D119)*D$19*D$128)</f>
        <v>0</v>
      </c>
      <c r="E92" s="11">
        <f>IF('KWh (Cumulative) LI'!E92=0,0,((('KWh (Monthly) ENTRY LI'!E92*0.5)+'KWh (Cumulative) LI'!D92-'Rebasing adj LI'!E82)*E119)*E$19*E$128)</f>
        <v>0</v>
      </c>
      <c r="F92" s="11">
        <f>IF('KWh (Cumulative) LI'!F92=0,0,((('KWh (Monthly) ENTRY LI'!F92*0.5)+'KWh (Cumulative) LI'!E92-'Rebasing adj LI'!F82)*F119)*F$19*F$128)</f>
        <v>0</v>
      </c>
      <c r="G92" s="11">
        <f>IF('KWh (Cumulative) LI'!G92=0,0,((('KWh (Monthly) ENTRY LI'!G92*0.5)+'KWh (Cumulative) LI'!F92-'Rebasing adj LI'!G82)*G119)*G$19*G$128)</f>
        <v>0</v>
      </c>
      <c r="H92" s="11">
        <f>IF('KWh (Cumulative) LI'!H92=0,0,((('KWh (Monthly) ENTRY LI'!H92*0.5)+'KWh (Cumulative) LI'!G92-'Rebasing adj LI'!H82)*H119)*H$19*H$128)</f>
        <v>0</v>
      </c>
      <c r="I92" s="11">
        <f>IF('KWh (Cumulative) LI'!I92=0,0,((('KWh (Monthly) ENTRY LI'!I92*0.5)+'KWh (Cumulative) LI'!H92-'Rebasing adj LI'!I82)*I119)*I$19*I$128)</f>
        <v>0</v>
      </c>
      <c r="J92" s="11">
        <f>IF('KWh (Cumulative) LI'!J92=0,0,((('KWh (Monthly) ENTRY LI'!J92*0.5)+'KWh (Cumulative) LI'!I92-'Rebasing adj LI'!J82)*J119)*J$19*J$128)</f>
        <v>0</v>
      </c>
      <c r="K92" s="11">
        <f>IF('KWh (Cumulative) LI'!K92=0,0,((('KWh (Monthly) ENTRY LI'!K92*0.5)+'KWh (Cumulative) LI'!J92-'Rebasing adj LI'!K82)*K119)*K$19*K$128)</f>
        <v>0</v>
      </c>
      <c r="L92" s="11">
        <f>IF('KWh (Cumulative) LI'!L92=0,0,((('KWh (Monthly) ENTRY LI'!L92*0.5)+'KWh (Cumulative) LI'!K92-'Rebasing adj LI'!L82)*L119)*L$19*L$128)</f>
        <v>0</v>
      </c>
      <c r="M92" s="11">
        <f>IF('KWh (Cumulative) LI'!M92=0,0,((('KWh (Monthly) ENTRY LI'!M92*0.5)+'KWh (Cumulative) LI'!L92-'Rebasing adj LI'!M82)*M119)*M$19*M$128)</f>
        <v>0</v>
      </c>
      <c r="N92" s="11">
        <f>IF('KWh (Cumulative) LI'!N92=0,0,((('KWh (Monthly) ENTRY LI'!N92*0.5)+'KWh (Cumulative) LI'!M92-'Rebasing adj LI'!N82)*N119)*N$19*N$128)</f>
        <v>0</v>
      </c>
      <c r="O92" s="11">
        <f>IF('KWh (Cumulative) LI'!O92=0,0,((('KWh (Monthly) ENTRY LI'!O92*0.5)+'KWh (Cumulative) LI'!N92-'Rebasing adj LI'!O82)*O119)*O$19*O$128)</f>
        <v>0</v>
      </c>
      <c r="P92" s="11">
        <f>IF('KWh (Cumulative) LI'!P92=0,0,((('KWh (Monthly) ENTRY LI'!P92*0.5)+'KWh (Cumulative) LI'!O92-'Rebasing adj LI'!P82)*P119)*P$19*P$128)</f>
        <v>0</v>
      </c>
      <c r="Q92" s="11">
        <f>IF('KWh (Cumulative) LI'!Q92=0,0,((('KWh (Monthly) ENTRY LI'!Q92*0.5)+'KWh (Cumulative) LI'!P92-'Rebasing adj LI'!Q82)*Q119)*Q$19*Q$128)</f>
        <v>0</v>
      </c>
      <c r="R92" s="11">
        <f>IF('KWh (Cumulative) LI'!R92=0,0,((('KWh (Monthly) ENTRY LI'!R92*0.5)+'KWh (Cumulative) LI'!Q92-'Rebasing adj LI'!R82)*R119)*R$19*R$128)</f>
        <v>0</v>
      </c>
      <c r="S92" s="11">
        <f>IF('KWh (Cumulative) LI'!S92=0,0,((('KWh (Monthly) ENTRY LI'!S92*0.5)+'KWh (Cumulative) LI'!R92-'Rebasing adj LI'!S82)*S119)*S$19*S$128)</f>
        <v>0</v>
      </c>
      <c r="T92" s="11">
        <f>IF('KWh (Cumulative) LI'!T92=0,0,((('KWh (Monthly) ENTRY LI'!T92*0.5)+'KWh (Cumulative) LI'!S92-'Rebasing adj LI'!T82)*T119)*T$19*T$128)</f>
        <v>0</v>
      </c>
      <c r="U92" s="11">
        <f>IF('KWh (Cumulative) LI'!U92=0,0,((('KWh (Monthly) ENTRY LI'!U92*0.5)+'KWh (Cumulative) LI'!T92-'Rebasing adj LI'!U82)*U119)*U$19*U$128)</f>
        <v>0</v>
      </c>
      <c r="V92" s="11">
        <f>IF('KWh (Cumulative) LI'!V92=0,0,((('KWh (Monthly) ENTRY LI'!V92*0.5)+'KWh (Cumulative) LI'!U92-'Rebasing adj LI'!V82)*V119)*V$19*V$128)</f>
        <v>0</v>
      </c>
      <c r="W92" s="11">
        <f>IF('KWh (Cumulative) LI'!W92=0,0,((('KWh (Monthly) ENTRY LI'!W92*0.5)+'KWh (Cumulative) LI'!V92-'Rebasing adj LI'!W82)*W119)*W$19*W$128)</f>
        <v>0</v>
      </c>
      <c r="X92" s="11">
        <f>IF('KWh (Cumulative) LI'!X92=0,0,((('KWh (Monthly) ENTRY LI'!X92*0.5)+'KWh (Cumulative) LI'!W92-'Rebasing adj LI'!X82)*X119)*X$19*X$128)</f>
        <v>0</v>
      </c>
      <c r="Y92" s="11">
        <f>IF('KWh (Cumulative) LI'!Y92=0,0,((('KWh (Monthly) ENTRY LI'!Y92*0.5)+'KWh (Cumulative) LI'!X92-'Rebasing adj LI'!Y82)*Y119)*Y$19*Y$128)</f>
        <v>0</v>
      </c>
      <c r="Z92" s="11">
        <f>IF('KWh (Cumulative) LI'!Z92=0,0,((('KWh (Monthly) ENTRY LI'!Z92*0.5)+'KWh (Cumulative) LI'!Y92-'Rebasing adj LI'!Z82)*Z119)*Z$19*Z$128)</f>
        <v>0</v>
      </c>
      <c r="AA92" s="11">
        <f>IF('KWh (Cumulative) LI'!AA92=0,0,((('KWh (Monthly) ENTRY LI'!AA92*0.5)+'KWh (Cumulative) LI'!Z92-'Rebasing adj LI'!AA82)*AA119)*AA$19*AA$128)</f>
        <v>0</v>
      </c>
      <c r="AB92" s="11">
        <f>IF('KWh (Cumulative) LI'!AB92=0,0,((('KWh (Monthly) ENTRY LI'!AB92*0.5)+'KWh (Cumulative) LI'!AA92-'Rebasing adj LI'!AB82)*AB119)*AB$19*AB$128)</f>
        <v>0</v>
      </c>
      <c r="AC92" s="11">
        <f>IF('KWh (Cumulative) LI'!AC92=0,0,((('KWh (Monthly) ENTRY LI'!AC92*0.5)+'KWh (Cumulative) LI'!AB92-'Rebasing adj LI'!AC82)*AC119)*AC$19*AC$128)</f>
        <v>0</v>
      </c>
      <c r="AD92" s="11">
        <f>IF('KWh (Cumulative) LI'!AD92=0,0,((('KWh (Monthly) ENTRY LI'!AD92*0.5)+'KWh (Cumulative) LI'!AC92-'Rebasing adj LI'!AD82)*AD119)*AD$19*AD$128)</f>
        <v>0</v>
      </c>
      <c r="AE92" s="11">
        <f>IF('KWh (Cumulative) LI'!AE92=0,0,((('KWh (Monthly) ENTRY LI'!AE92*0.5)+'KWh (Cumulative) LI'!AD92-'Rebasing adj LI'!AE82)*AE119)*AE$19*AE$128)</f>
        <v>0</v>
      </c>
      <c r="AF92" s="11">
        <f>IF('KWh (Cumulative) LI'!AF92=0,0,((('KWh (Monthly) ENTRY LI'!AF92*0.5)+'KWh (Cumulative) LI'!AE92-'Rebasing adj LI'!AF82)*AF119)*AF$19*AF$128)</f>
        <v>0</v>
      </c>
      <c r="AG92" s="11">
        <f>IF('KWh (Cumulative) LI'!AG92=0,0,((('KWh (Monthly) ENTRY LI'!AG92*0.5)+'KWh (Cumulative) LI'!AF92-'Rebasing adj LI'!AG82)*AG119)*AG$19*AG$128)</f>
        <v>0</v>
      </c>
      <c r="AH92" s="11">
        <f>IF('KWh (Cumulative) LI'!AH92=0,0,((('KWh (Monthly) ENTRY LI'!AH92*0.5)+'KWh (Cumulative) LI'!AG92-'Rebasing adj LI'!AH82)*AH119)*AH$19*AH$128)</f>
        <v>0</v>
      </c>
      <c r="AI92" s="11">
        <f>IF('KWh (Cumulative) LI'!AI92=0,0,((('KWh (Monthly) ENTRY LI'!AI92*0.5)+'KWh (Cumulative) LI'!AH92-'Rebasing adj LI'!AI82)*AI119)*AI$19*AI$128)</f>
        <v>0</v>
      </c>
      <c r="AJ92" s="11">
        <f>IF('KWh (Cumulative) LI'!AJ92=0,0,((('KWh (Monthly) ENTRY LI'!AJ92*0.5)+'KWh (Cumulative) LI'!AI92-'Rebasing adj LI'!AJ82)*AJ119)*AJ$19*AJ$128)</f>
        <v>0</v>
      </c>
      <c r="AK92" s="11">
        <f>IF('KWh (Cumulative) LI'!AK92=0,0,((('KWh (Monthly) ENTRY LI'!AK92*0.5)+'KWh (Cumulative) LI'!AJ92-'Rebasing adj LI'!AK82)*AK119)*AK$19*AK$128)</f>
        <v>0</v>
      </c>
      <c r="AL92" s="11">
        <f>IF('KWh (Cumulative) LI'!AL92=0,0,((('KWh (Monthly) ENTRY LI'!AL92*0.5)+'KWh (Cumulative) LI'!AK92-'Rebasing adj LI'!AL82)*AL119)*AL$19*AL$128)</f>
        <v>0</v>
      </c>
      <c r="AM92" s="11">
        <f>IF('KWh (Cumulative) LI'!AM92=0,0,((('KWh (Monthly) ENTRY LI'!AM92*0.5)+'KWh (Cumulative) LI'!AL92-'Rebasing adj LI'!AM82)*AM119)*AM$19*AM$128)</f>
        <v>0</v>
      </c>
      <c r="AN92" s="11">
        <f>IF('KWh (Cumulative) LI'!AN92=0,0,((('KWh (Monthly) ENTRY LI'!AN92*0.5)+'KWh (Cumulative) LI'!AM92-'Rebasing adj LI'!AN82)*AN119)*AN$19*AN$128)</f>
        <v>0</v>
      </c>
      <c r="AO92" s="11">
        <f>IF('KWh (Cumulative) LI'!AO92=0,0,((('KWh (Monthly) ENTRY LI'!AO92*0.5)+'KWh (Cumulative) LI'!AN92-'Rebasing adj LI'!AO82)*AO119)*AO$19*AO$128)</f>
        <v>0</v>
      </c>
      <c r="AP92" s="11">
        <f>IF('KWh (Cumulative) LI'!AP92=0,0,((('KWh (Monthly) ENTRY LI'!AP92*0.5)+'KWh (Cumulative) LI'!AO92-'Rebasing adj LI'!AP82)*AP119)*AP$19*AP$128)</f>
        <v>0</v>
      </c>
      <c r="AQ92" s="11">
        <f>IF('KWh (Cumulative) LI'!AQ92=0,0,((('KWh (Monthly) ENTRY LI'!AQ92*0.5)+'KWh (Cumulative) LI'!AP92-'Rebasing adj LI'!AQ82)*AQ119)*AQ$19*AQ$128)</f>
        <v>0</v>
      </c>
      <c r="AR92" s="11">
        <f>IF('KWh (Cumulative) LI'!AR92=0,0,((('KWh (Monthly) ENTRY LI'!AR92*0.5)+'KWh (Cumulative) LI'!AQ92-'Rebasing adj LI'!AR82)*AR119)*AR$19*AR$128)</f>
        <v>0</v>
      </c>
      <c r="AS92" s="11">
        <f>IF('KWh (Cumulative) LI'!AS92=0,0,((('KWh (Monthly) ENTRY LI'!AS92*0.5)+'KWh (Cumulative) LI'!AR92-'Rebasing adj LI'!AS82)*AS119)*AS$19*AS$128)</f>
        <v>0</v>
      </c>
      <c r="AT92" s="11">
        <f>IF('KWh (Cumulative) LI'!AT92=0,0,((('KWh (Monthly) ENTRY LI'!AT92*0.5)+'KWh (Cumulative) LI'!AS92-'Rebasing adj LI'!AT82)*AT119)*AT$19*AT$128)</f>
        <v>0</v>
      </c>
      <c r="AU92" s="11">
        <f>IF('KWh (Cumulative) LI'!AU92=0,0,((('KWh (Monthly) ENTRY LI'!AU92*0.5)+'KWh (Cumulative) LI'!AT92-'Rebasing adj LI'!AU82)*AU119)*AU$19*AU$128)</f>
        <v>0</v>
      </c>
      <c r="AV92" s="11">
        <f>IF('KWh (Cumulative) LI'!AV92=0,0,((('KWh (Monthly) ENTRY LI'!AV92*0.5)+'KWh (Cumulative) LI'!AU92-'Rebasing adj LI'!AV82)*AV119)*AV$19*AV$128)</f>
        <v>0</v>
      </c>
      <c r="AW92" s="11">
        <f>IF('KWh (Cumulative) LI'!AW92=0,0,((('KWh (Monthly) ENTRY LI'!AW92*0.5)+'KWh (Cumulative) LI'!AV92-'Rebasing adj LI'!AW82)*AW119)*AW$19*AW$128)</f>
        <v>0</v>
      </c>
      <c r="AX92" s="11">
        <f>IF('KWh (Cumulative) LI'!AX92=0,0,((('KWh (Monthly) ENTRY LI'!AX92*0.5)+'KWh (Cumulative) LI'!AW92-'Rebasing adj LI'!AX82)*AX119)*AX$19*AX$128)</f>
        <v>0</v>
      </c>
      <c r="AY92" s="11">
        <f>IF('KWh (Cumulative) LI'!AY92=0,0,((('KWh (Monthly) ENTRY LI'!AY92*0.5)+'KWh (Cumulative) LI'!AX92-'Rebasing adj LI'!AY82)*AY119)*AY$19*AY$128)</f>
        <v>0</v>
      </c>
      <c r="AZ92" s="11">
        <f>IF('KWh (Cumulative) LI'!AZ92=0,0,((('KWh (Monthly) ENTRY LI'!AZ92*0.5)+'KWh (Cumulative) LI'!AY92-'Rebasing adj LI'!AZ82)*AZ119)*AZ$19*AZ$128)</f>
        <v>0</v>
      </c>
      <c r="BA92" s="11">
        <f>IF('KWh (Cumulative) LI'!BA92=0,0,((('KWh (Monthly) ENTRY LI'!BA92*0.5)+'KWh (Cumulative) LI'!AZ92-'Rebasing adj LI'!BA82)*BA119)*BA$19*BA$128)</f>
        <v>0</v>
      </c>
      <c r="BB92" s="11">
        <f>IF('KWh (Cumulative) LI'!BB92=0,0,((('KWh (Monthly) ENTRY LI'!BB92*0.5)+'KWh (Cumulative) LI'!BA92-'Rebasing adj LI'!BB82)*BB119)*BB$19*BB$128)</f>
        <v>0</v>
      </c>
      <c r="BC92" s="11">
        <f>IF('KWh (Cumulative) LI'!BC92=0,0,((('KWh (Monthly) ENTRY LI'!BC92*0.5)+'KWh (Cumulative) LI'!BB92-'Rebasing adj LI'!BC82)*BC119)*BC$19*BC$128)</f>
        <v>0</v>
      </c>
      <c r="BD92" s="11">
        <f>IF('KWh (Cumulative) LI'!BD92=0,0,((('KWh (Monthly) ENTRY LI'!BD92*0.5)+'KWh (Cumulative) LI'!BC92-'Rebasing adj LI'!BD82)*BD119)*BD$19*BD$128)</f>
        <v>0</v>
      </c>
      <c r="BE92" s="11">
        <f>IF('KWh (Cumulative) LI'!BE92=0,0,((('KWh (Monthly) ENTRY LI'!BE92*0.5)+'KWh (Cumulative) LI'!BD92-'Rebasing adj LI'!BE82)*BE119)*BE$19*BE$128)</f>
        <v>0</v>
      </c>
      <c r="BF92" s="11">
        <f>IF('KWh (Cumulative) LI'!BF92=0,0,((('KWh (Monthly) ENTRY LI'!BF92*0.5)+'KWh (Cumulative) LI'!BE92-'Rebasing adj LI'!BF82)*BF119)*BF$19*BF$128)</f>
        <v>0</v>
      </c>
      <c r="BG92" s="11">
        <f>IF('KWh (Cumulative) LI'!BG92=0,0,((('KWh (Monthly) ENTRY LI'!BG92*0.5)+'KWh (Cumulative) LI'!BF92-'Rebasing adj LI'!BG82)*BG119)*BG$19*BG$128)</f>
        <v>0</v>
      </c>
      <c r="BH92" s="11">
        <f>IF('KWh (Cumulative) LI'!BH92=0,0,((('KWh (Monthly) ENTRY LI'!BH92*0.5)+'KWh (Cumulative) LI'!BG92-'Rebasing adj LI'!BH82)*BH119)*BH$19*BH$128)</f>
        <v>0</v>
      </c>
      <c r="BI92" s="11">
        <f>IF('KWh (Cumulative) LI'!BI92=0,0,((('KWh (Monthly) ENTRY LI'!BI92*0.5)+'KWh (Cumulative) LI'!BH92-'Rebasing adj LI'!BI82)*BI119)*BI$19*BI$128)</f>
        <v>0</v>
      </c>
      <c r="BJ92" s="11">
        <f>IF('KWh (Cumulative) LI'!BJ92=0,0,((('KWh (Monthly) ENTRY LI'!BJ92*0.5)+'KWh (Cumulative) LI'!BI92-'Rebasing adj LI'!BJ82)*BJ119)*BJ$19*BJ$128)</f>
        <v>0</v>
      </c>
      <c r="BK92" s="11">
        <f>IF('KWh (Cumulative) LI'!BK92=0,0,((('KWh (Monthly) ENTRY LI'!BK92*0.5)+'KWh (Cumulative) LI'!BJ92-'Rebasing adj LI'!BK82)*BK119)*BK$19*BK$128)</f>
        <v>0</v>
      </c>
      <c r="BL92" s="11">
        <f>IF('KWh (Cumulative) LI'!BL92=0,0,((('KWh (Monthly) ENTRY LI'!BL92*0.5)+'KWh (Cumulative) LI'!BK92-'Rebasing adj LI'!BL82)*BL119)*BL$19*BL$128)</f>
        <v>0</v>
      </c>
      <c r="BM92" s="11">
        <f>IF('KWh (Cumulative) LI'!BM92=0,0,((('KWh (Monthly) ENTRY LI'!BM92*0.5)+'KWh (Cumulative) LI'!BL92-'Rebasing adj LI'!BM82)*BM119)*BM$19*BM$128)</f>
        <v>0</v>
      </c>
      <c r="BN92" s="11">
        <f>IF('KWh (Cumulative) LI'!BN92=0,0,((('KWh (Monthly) ENTRY LI'!BN92*0.5)+'KWh (Cumulative) LI'!BM92-'Rebasing adj LI'!BN82)*BN119)*BN$19*BN$128)</f>
        <v>0</v>
      </c>
      <c r="BO92" s="11">
        <f>IF('KWh (Cumulative) LI'!BO92=0,0,((('KWh (Monthly) ENTRY LI'!BO92*0.5)+'KWh (Cumulative) LI'!BN92-'Rebasing adj LI'!BO82)*BO119)*BO$19*BO$128)</f>
        <v>0</v>
      </c>
      <c r="BP92" s="11">
        <f>IF('KWh (Cumulative) LI'!BP92=0,0,((('KWh (Monthly) ENTRY LI'!BP92*0.5)+'KWh (Cumulative) LI'!BO92-'Rebasing adj LI'!BP82)*BP119)*BP$19*BP$128)</f>
        <v>0</v>
      </c>
      <c r="BQ92" s="11">
        <f>IF('KWh (Cumulative) LI'!BQ92=0,0,((('KWh (Monthly) ENTRY LI'!BQ92*0.5)+'KWh (Cumulative) LI'!BP92-'Rebasing adj LI'!BQ82)*BQ119)*BQ$19*BQ$128)</f>
        <v>0</v>
      </c>
      <c r="BR92" s="11">
        <f>IF('KWh (Cumulative) LI'!BR92=0,0,((('KWh (Monthly) ENTRY LI'!BR92*0.5)+'KWh (Cumulative) LI'!BQ92-'Rebasing adj LI'!BR82)*BR119)*BR$19*BR$128)</f>
        <v>0</v>
      </c>
      <c r="BS92" s="11">
        <f>IF('KWh (Cumulative) LI'!BS92=0,0,((('KWh (Monthly) ENTRY LI'!BS92*0.5)+'KWh (Cumulative) LI'!BR92-'Rebasing adj LI'!BS82)*BS119)*BS$19*BS$128)</f>
        <v>0</v>
      </c>
      <c r="BT92" s="11">
        <f>IF('KWh (Cumulative) LI'!BT92=0,0,((('KWh (Monthly) ENTRY LI'!BT92*0.5)+'KWh (Cumulative) LI'!BS92-'Rebasing adj LI'!BT82)*BT119)*BT$19*BT$128)</f>
        <v>0</v>
      </c>
      <c r="BU92" s="11">
        <f>IF('KWh (Cumulative) LI'!BU92=0,0,((('KWh (Monthly) ENTRY LI'!BU92*0.5)+'KWh (Cumulative) LI'!BT92-'Rebasing adj LI'!BU82)*BU119)*BU$19*BU$128)</f>
        <v>0</v>
      </c>
      <c r="BV92" s="11">
        <f>IF('KWh (Cumulative) LI'!BV92=0,0,((('KWh (Monthly) ENTRY LI'!BV92*0.5)+'KWh (Cumulative) LI'!BU92-'Rebasing adj LI'!BV82)*BV119)*BV$19*BV$128)</f>
        <v>0</v>
      </c>
      <c r="BW92" s="11">
        <f>IF('KWh (Cumulative) LI'!BW92=0,0,((('KWh (Monthly) ENTRY LI'!BW92*0.5)+'KWh (Cumulative) LI'!BV92-'Rebasing adj LI'!BW82)*BW119)*BW$19*BW$128)</f>
        <v>0</v>
      </c>
      <c r="BX92" s="11">
        <f>IF('KWh (Cumulative) LI'!BX92=0,0,((('KWh (Monthly) ENTRY LI'!BX92*0.5)+'KWh (Cumulative) LI'!BW92-'Rebasing adj LI'!BX82)*BX119)*BX$19*BX$128)</f>
        <v>0</v>
      </c>
      <c r="BY92" s="11">
        <f>IF('KWh (Cumulative) LI'!BY92=0,0,((('KWh (Monthly) ENTRY LI'!BY92*0.5)+'KWh (Cumulative) LI'!BX92-'Rebasing adj LI'!BY82)*BY119)*BY$19*BY$128)</f>
        <v>0</v>
      </c>
      <c r="BZ92" s="11">
        <f>IF('KWh (Cumulative) LI'!BZ92=0,0,((('KWh (Monthly) ENTRY LI'!BZ92*0.5)+'KWh (Cumulative) LI'!BY92-'Rebasing adj LI'!BZ82)*BZ119)*BZ$19*BZ$128)</f>
        <v>0</v>
      </c>
      <c r="CA92" s="11">
        <f>IF('KWh (Cumulative) LI'!CA92=0,0,((('KWh (Monthly) ENTRY LI'!CA92*0.5)+'KWh (Cumulative) LI'!BZ92-'Rebasing adj LI'!CA82)*CA119)*CA$19*CA$128)</f>
        <v>0</v>
      </c>
      <c r="CB92" s="11">
        <f>IF('KWh (Cumulative) LI'!CB92=0,0,((('KWh (Monthly) ENTRY LI'!CB92*0.5)+'KWh (Cumulative) LI'!CA92-'Rebasing adj LI'!CB82)*CB119)*CB$19*CB$128)</f>
        <v>0</v>
      </c>
      <c r="CC92" s="11">
        <f>IF('KWh (Cumulative) LI'!CC92=0,0,((('KWh (Monthly) ENTRY LI'!CC92*0.5)+'KWh (Cumulative) LI'!CB92-'Rebasing adj LI'!CC82)*CC119)*CC$19*CC$128)</f>
        <v>0</v>
      </c>
      <c r="CD92" s="11">
        <f>IF('KWh (Cumulative) LI'!CD92=0,0,((('KWh (Monthly) ENTRY LI'!CD92*0.5)+'KWh (Cumulative) LI'!CC92-'Rebasing adj LI'!CD82)*CD119)*CD$19*CD$128)</f>
        <v>0</v>
      </c>
      <c r="CE92" s="11">
        <f>IF('KWh (Cumulative) LI'!CE92=0,0,((('KWh (Monthly) ENTRY LI'!CE92*0.5)+'KWh (Cumulative) LI'!CD92-'Rebasing adj LI'!CE82)*CE119)*CE$19*CE$128)</f>
        <v>0</v>
      </c>
      <c r="CF92" s="11">
        <f>IF('KWh (Cumulative) LI'!CF92=0,0,((('KWh (Monthly) ENTRY LI'!CF92*0.5)+'KWh (Cumulative) LI'!CE92-'Rebasing adj LI'!CF82)*CF119)*CF$19*CF$128)</f>
        <v>0</v>
      </c>
      <c r="CG92" s="11">
        <f>IF('KWh (Cumulative) LI'!CG92=0,0,((('KWh (Monthly) ENTRY LI'!CG92*0.5)+'KWh (Cumulative) LI'!CF92-'Rebasing adj LI'!CG82)*CG119)*CG$19*CG$128)</f>
        <v>0</v>
      </c>
      <c r="CH92" s="11">
        <f>IF('KWh (Cumulative) LI'!CH92=0,0,((('KWh (Monthly) ENTRY LI'!CH92*0.5)+'KWh (Cumulative) LI'!CG92-'Rebasing adj LI'!CH82)*CH119)*CH$19*CH$128)</f>
        <v>0</v>
      </c>
      <c r="CI92" s="11">
        <f>IF('KWh (Cumulative) LI'!CI92=0,0,((('KWh (Monthly) ENTRY LI'!CI92*0.5)+'KWh (Cumulative) LI'!CH92-'Rebasing adj LI'!CI82)*CI119)*CI$19*CI$128)</f>
        <v>0</v>
      </c>
      <c r="CJ92" s="11">
        <f>IF('KWh (Cumulative) LI'!CJ92=0,0,((('KWh (Monthly) ENTRY LI'!CJ92*0.5)+'KWh (Cumulative) LI'!CI92-'Rebasing adj LI'!CJ82)*CJ119)*CJ$19*CJ$128)</f>
        <v>0</v>
      </c>
    </row>
    <row r="93" spans="1:88" x14ac:dyDescent="0.25">
      <c r="F93" s="46"/>
    </row>
    <row r="94" spans="1:88" s="6" customFormat="1" ht="15.75" thickBot="1" x14ac:dyDescent="0.3">
      <c r="B94" s="2" t="s">
        <v>0</v>
      </c>
      <c r="C94" s="114" t="s">
        <v>16</v>
      </c>
      <c r="D94" s="114" t="s">
        <v>17</v>
      </c>
      <c r="E94" s="114" t="s">
        <v>18</v>
      </c>
      <c r="F94" s="114" t="s">
        <v>19</v>
      </c>
      <c r="G94" s="115" t="s">
        <v>20</v>
      </c>
      <c r="H94" s="114" t="s">
        <v>21</v>
      </c>
      <c r="I94" s="114" t="s">
        <v>22</v>
      </c>
      <c r="J94" s="114" t="s">
        <v>23</v>
      </c>
      <c r="K94" s="114" t="s">
        <v>24</v>
      </c>
      <c r="L94" s="114" t="s">
        <v>25</v>
      </c>
      <c r="M94" s="114" t="s">
        <v>26</v>
      </c>
      <c r="N94" s="114" t="s">
        <v>27</v>
      </c>
      <c r="O94" s="114" t="s">
        <v>16</v>
      </c>
      <c r="P94" s="114" t="s">
        <v>17</v>
      </c>
      <c r="Q94" s="2" t="s">
        <v>18</v>
      </c>
      <c r="R94" s="2" t="s">
        <v>19</v>
      </c>
      <c r="S94" s="2" t="s">
        <v>20</v>
      </c>
      <c r="T94" s="2" t="s">
        <v>21</v>
      </c>
      <c r="U94" s="2" t="s">
        <v>22</v>
      </c>
      <c r="V94" s="2" t="s">
        <v>23</v>
      </c>
      <c r="W94" s="2" t="s">
        <v>24</v>
      </c>
      <c r="X94" s="2" t="s">
        <v>25</v>
      </c>
      <c r="Y94" s="2" t="s">
        <v>26</v>
      </c>
      <c r="Z94" s="2" t="s">
        <v>27</v>
      </c>
      <c r="AA94" s="2" t="s">
        <v>16</v>
      </c>
      <c r="AB94" s="2" t="s">
        <v>17</v>
      </c>
      <c r="AC94" s="2" t="s">
        <v>18</v>
      </c>
      <c r="AD94" s="2" t="s">
        <v>19</v>
      </c>
      <c r="AE94" s="2" t="s">
        <v>20</v>
      </c>
      <c r="AF94" s="2" t="s">
        <v>21</v>
      </c>
      <c r="AG94" s="2" t="s">
        <v>22</v>
      </c>
      <c r="AH94" s="2" t="s">
        <v>23</v>
      </c>
      <c r="AI94" s="2" t="s">
        <v>24</v>
      </c>
      <c r="AJ94" s="2" t="s">
        <v>25</v>
      </c>
      <c r="AK94" s="2" t="s">
        <v>26</v>
      </c>
      <c r="AL94" s="2" t="s">
        <v>27</v>
      </c>
      <c r="AM94" s="2" t="s">
        <v>16</v>
      </c>
      <c r="AN94" s="2" t="s">
        <v>17</v>
      </c>
      <c r="AO94" s="2" t="s">
        <v>18</v>
      </c>
      <c r="AP94" s="2" t="s">
        <v>19</v>
      </c>
      <c r="AQ94" s="2" t="s">
        <v>20</v>
      </c>
      <c r="AR94" s="2" t="s">
        <v>21</v>
      </c>
      <c r="AS94" s="2" t="s">
        <v>22</v>
      </c>
      <c r="AT94" s="2" t="s">
        <v>23</v>
      </c>
      <c r="AU94" s="2" t="s">
        <v>24</v>
      </c>
      <c r="AV94" s="2" t="s">
        <v>25</v>
      </c>
      <c r="AW94" s="2" t="s">
        <v>26</v>
      </c>
      <c r="AX94" s="2" t="s">
        <v>27</v>
      </c>
      <c r="AY94" s="2" t="s">
        <v>16</v>
      </c>
      <c r="AZ94" s="2" t="s">
        <v>17</v>
      </c>
      <c r="BA94" s="2" t="s">
        <v>18</v>
      </c>
      <c r="BB94" s="2" t="s">
        <v>19</v>
      </c>
      <c r="BC94" s="2" t="s">
        <v>20</v>
      </c>
      <c r="BD94" s="2" t="s">
        <v>21</v>
      </c>
      <c r="BE94" s="2" t="s">
        <v>22</v>
      </c>
      <c r="BF94" s="2" t="s">
        <v>23</v>
      </c>
      <c r="BG94" s="2" t="s">
        <v>24</v>
      </c>
      <c r="BH94" s="2" t="s">
        <v>25</v>
      </c>
      <c r="BI94" s="2" t="s">
        <v>26</v>
      </c>
      <c r="BJ94" s="2" t="s">
        <v>27</v>
      </c>
      <c r="BK94" s="2" t="s">
        <v>16</v>
      </c>
      <c r="BL94" s="2" t="s">
        <v>17</v>
      </c>
      <c r="BM94" s="2" t="s">
        <v>18</v>
      </c>
      <c r="BN94" s="2" t="s">
        <v>19</v>
      </c>
      <c r="BO94" s="2" t="s">
        <v>20</v>
      </c>
      <c r="BP94" s="2" t="s">
        <v>21</v>
      </c>
      <c r="BQ94" s="2" t="s">
        <v>22</v>
      </c>
      <c r="BR94" s="2" t="s">
        <v>23</v>
      </c>
      <c r="BS94" s="2" t="s">
        <v>24</v>
      </c>
      <c r="BT94" s="2" t="s">
        <v>25</v>
      </c>
      <c r="BU94" s="2" t="s">
        <v>26</v>
      </c>
      <c r="BV94" s="2" t="s">
        <v>27</v>
      </c>
      <c r="BW94" s="2" t="s">
        <v>16</v>
      </c>
      <c r="BX94" s="2" t="s">
        <v>17</v>
      </c>
      <c r="BY94" s="2" t="s">
        <v>18</v>
      </c>
      <c r="BZ94" s="2" t="s">
        <v>19</v>
      </c>
      <c r="CA94" s="2" t="s">
        <v>20</v>
      </c>
      <c r="CB94" s="2" t="s">
        <v>21</v>
      </c>
      <c r="CC94" s="2" t="s">
        <v>22</v>
      </c>
      <c r="CD94" s="2" t="s">
        <v>23</v>
      </c>
      <c r="CE94" s="2" t="s">
        <v>24</v>
      </c>
      <c r="CF94" s="2" t="s">
        <v>25</v>
      </c>
      <c r="CG94" s="2" t="s">
        <v>26</v>
      </c>
      <c r="CH94" s="2" t="s">
        <v>27</v>
      </c>
      <c r="CI94" s="2" t="s">
        <v>16</v>
      </c>
      <c r="CJ94" s="2" t="s">
        <v>17</v>
      </c>
    </row>
    <row r="95" spans="1:88" x14ac:dyDescent="0.25">
      <c r="A95" s="246" t="s">
        <v>41</v>
      </c>
      <c r="B95" s="18" t="s">
        <v>6</v>
      </c>
      <c r="C95" s="116">
        <v>0.11129699999999999</v>
      </c>
      <c r="D95" s="116">
        <v>9.3076999999999993E-2</v>
      </c>
      <c r="E95" s="116">
        <v>7.0041999999999993E-2</v>
      </c>
      <c r="F95" s="116">
        <v>3.7116000000000003E-2</v>
      </c>
      <c r="G95" s="117">
        <v>4.0888000000000001E-2</v>
      </c>
      <c r="H95" s="116">
        <v>0.103973</v>
      </c>
      <c r="I95" s="116">
        <v>0.1401</v>
      </c>
      <c r="J95" s="116">
        <v>0.13320699999999999</v>
      </c>
      <c r="K95" s="116">
        <v>6.6758999999999999E-2</v>
      </c>
      <c r="L95" s="116">
        <v>3.7011000000000002E-2</v>
      </c>
      <c r="M95" s="116">
        <v>5.9593E-2</v>
      </c>
      <c r="N95" s="116">
        <v>0.106937</v>
      </c>
      <c r="O95" s="118">
        <v>0.11129699999999999</v>
      </c>
      <c r="P95" s="118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88" x14ac:dyDescent="0.25">
      <c r="A96" s="247"/>
      <c r="B96" s="18" t="s">
        <v>1</v>
      </c>
      <c r="C96" s="116">
        <v>1.1999999999999999E-3</v>
      </c>
      <c r="D96" s="116">
        <v>1.1000000000000001E-3</v>
      </c>
      <c r="E96" s="116">
        <v>3.13E-3</v>
      </c>
      <c r="F96" s="116">
        <v>1.5047E-2</v>
      </c>
      <c r="G96" s="117">
        <v>6.5409999999999996E-2</v>
      </c>
      <c r="H96" s="116">
        <v>0.21082300000000001</v>
      </c>
      <c r="I96" s="116">
        <v>0.28477999999999998</v>
      </c>
      <c r="J96" s="116">
        <v>0.27076600000000001</v>
      </c>
      <c r="K96" s="116">
        <v>0.126605</v>
      </c>
      <c r="L96" s="116">
        <v>1.8471999999999999E-2</v>
      </c>
      <c r="M96" s="116">
        <v>1.444E-3</v>
      </c>
      <c r="N96" s="116">
        <v>1.222E-3</v>
      </c>
      <c r="O96" s="118">
        <v>1.1999999999999999E-3</v>
      </c>
      <c r="P96" s="118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25">
      <c r="A97" s="247"/>
      <c r="B97" s="18" t="s">
        <v>2</v>
      </c>
      <c r="C97" s="116">
        <v>7.9578999999999997E-2</v>
      </c>
      <c r="D97" s="116">
        <v>7.2517999999999999E-2</v>
      </c>
      <c r="E97" s="116">
        <v>8.1079999999999999E-2</v>
      </c>
      <c r="F97" s="116">
        <v>7.9918000000000003E-2</v>
      </c>
      <c r="G97" s="117">
        <v>8.4083000000000005E-2</v>
      </c>
      <c r="H97" s="116">
        <v>8.5730000000000001E-2</v>
      </c>
      <c r="I97" s="116">
        <v>9.6095E-2</v>
      </c>
      <c r="J97" s="116">
        <v>9.6095E-2</v>
      </c>
      <c r="K97" s="116">
        <v>8.4277000000000005E-2</v>
      </c>
      <c r="L97" s="116">
        <v>8.2582000000000003E-2</v>
      </c>
      <c r="M97" s="116">
        <v>7.8464999999999993E-2</v>
      </c>
      <c r="N97" s="116">
        <v>7.9578999999999997E-2</v>
      </c>
      <c r="O97" s="118">
        <v>7.9578999999999997E-2</v>
      </c>
      <c r="P97" s="118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25">
      <c r="A98" s="247"/>
      <c r="B98" s="18" t="s">
        <v>3</v>
      </c>
      <c r="C98" s="116">
        <v>0.11129699999999999</v>
      </c>
      <c r="D98" s="116">
        <v>9.3076999999999993E-2</v>
      </c>
      <c r="E98" s="116">
        <v>7.0041999999999993E-2</v>
      </c>
      <c r="F98" s="116">
        <v>3.7116000000000003E-2</v>
      </c>
      <c r="G98" s="117">
        <v>4.0888000000000001E-2</v>
      </c>
      <c r="H98" s="116">
        <v>0.103973</v>
      </c>
      <c r="I98" s="116">
        <v>0.1401</v>
      </c>
      <c r="J98" s="116">
        <v>0.13320699999999999</v>
      </c>
      <c r="K98" s="116">
        <v>6.6758999999999999E-2</v>
      </c>
      <c r="L98" s="116">
        <v>3.7011000000000002E-2</v>
      </c>
      <c r="M98" s="116">
        <v>5.9593E-2</v>
      </c>
      <c r="N98" s="116">
        <v>0.106937</v>
      </c>
      <c r="O98" s="118">
        <v>0.11129699999999999</v>
      </c>
      <c r="P98" s="118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25">
      <c r="A99" s="247"/>
      <c r="B99" s="18" t="s">
        <v>13</v>
      </c>
      <c r="C99" s="116">
        <v>0.10118199999999999</v>
      </c>
      <c r="D99" s="116">
        <v>8.8441000000000006E-2</v>
      </c>
      <c r="E99" s="116">
        <v>9.2879000000000003E-2</v>
      </c>
      <c r="F99" s="116">
        <v>8.4644999999999998E-2</v>
      </c>
      <c r="G99" s="117">
        <v>7.9393000000000005E-2</v>
      </c>
      <c r="H99" s="116">
        <v>6.8507999999999999E-2</v>
      </c>
      <c r="I99" s="116">
        <v>6.7863999999999994E-2</v>
      </c>
      <c r="J99" s="116">
        <v>7.0565000000000003E-2</v>
      </c>
      <c r="K99" s="116">
        <v>7.3791999999999996E-2</v>
      </c>
      <c r="L99" s="116">
        <v>8.4539000000000003E-2</v>
      </c>
      <c r="M99" s="116">
        <v>8.9880000000000002E-2</v>
      </c>
      <c r="N99" s="116">
        <v>9.8311999999999997E-2</v>
      </c>
      <c r="O99" s="118">
        <v>0.10118199999999999</v>
      </c>
      <c r="P99" s="118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25">
      <c r="A100" s="247"/>
      <c r="B100" s="18" t="s">
        <v>4</v>
      </c>
      <c r="C100" s="116">
        <v>8.4892999999999996E-2</v>
      </c>
      <c r="D100" s="116">
        <v>7.7366000000000004E-2</v>
      </c>
      <c r="E100" s="116">
        <v>8.4862999999999994E-2</v>
      </c>
      <c r="F100" s="116">
        <v>8.2143999999999995E-2</v>
      </c>
      <c r="G100" s="117">
        <v>8.4847000000000006E-2</v>
      </c>
      <c r="H100" s="116">
        <v>8.2122000000000001E-2</v>
      </c>
      <c r="I100" s="116">
        <v>8.4883E-2</v>
      </c>
      <c r="J100" s="116">
        <v>8.4839999999999999E-2</v>
      </c>
      <c r="K100" s="116">
        <v>8.2136000000000001E-2</v>
      </c>
      <c r="L100" s="116">
        <v>8.4869E-2</v>
      </c>
      <c r="M100" s="116">
        <v>8.2122000000000001E-2</v>
      </c>
      <c r="N100" s="116">
        <v>8.4915000000000004E-2</v>
      </c>
      <c r="O100" s="118">
        <v>8.4892999999999996E-2</v>
      </c>
      <c r="P100" s="118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25">
      <c r="A101" s="247"/>
      <c r="B101" s="18" t="s">
        <v>5</v>
      </c>
      <c r="C101" s="116">
        <v>8.6451E-2</v>
      </c>
      <c r="D101" s="116">
        <v>7.1145E-2</v>
      </c>
      <c r="E101" s="116">
        <v>8.6052000000000003E-2</v>
      </c>
      <c r="F101" s="116">
        <v>8.0701999999999996E-2</v>
      </c>
      <c r="G101" s="117">
        <v>8.6052000000000003E-2</v>
      </c>
      <c r="H101" s="116">
        <v>8.0701999999999996E-2</v>
      </c>
      <c r="I101" s="116">
        <v>8.6451E-2</v>
      </c>
      <c r="J101" s="116">
        <v>8.5653000000000007E-2</v>
      </c>
      <c r="K101" s="116">
        <v>8.3031999999999995E-2</v>
      </c>
      <c r="L101" s="116">
        <v>8.6052000000000003E-2</v>
      </c>
      <c r="M101" s="116">
        <v>8.1087999999999993E-2</v>
      </c>
      <c r="N101" s="116">
        <v>8.6619000000000002E-2</v>
      </c>
      <c r="O101" s="118">
        <v>8.6451E-2</v>
      </c>
      <c r="P101" s="118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25">
      <c r="A102" s="247"/>
      <c r="B102" s="18" t="s">
        <v>7</v>
      </c>
      <c r="C102" s="116">
        <v>7.7052999999999996E-2</v>
      </c>
      <c r="D102" s="116">
        <v>7.2168999999999997E-2</v>
      </c>
      <c r="E102" s="116">
        <v>8.0271999999999996E-2</v>
      </c>
      <c r="F102" s="116">
        <v>7.8752000000000003E-2</v>
      </c>
      <c r="G102" s="117">
        <v>8.5646E-2</v>
      </c>
      <c r="H102" s="116">
        <v>8.9111999999999997E-2</v>
      </c>
      <c r="I102" s="116">
        <v>9.4239000000000003E-2</v>
      </c>
      <c r="J102" s="116">
        <v>9.4212000000000004E-2</v>
      </c>
      <c r="K102" s="116">
        <v>8.4971000000000005E-2</v>
      </c>
      <c r="L102" s="116">
        <v>8.5653000000000007E-2</v>
      </c>
      <c r="M102" s="116">
        <v>7.8716999999999995E-2</v>
      </c>
      <c r="N102" s="116">
        <v>7.9203999999999997E-2</v>
      </c>
      <c r="O102" s="118">
        <v>7.7052999999999996E-2</v>
      </c>
      <c r="P102" s="118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.75" thickBot="1" x14ac:dyDescent="0.3">
      <c r="A103" s="248"/>
      <c r="B103" s="18" t="s">
        <v>8</v>
      </c>
      <c r="C103" s="116">
        <v>0.10352699999999999</v>
      </c>
      <c r="D103" s="116">
        <v>9.0719999999999995E-2</v>
      </c>
      <c r="E103" s="116">
        <v>9.5543000000000003E-2</v>
      </c>
      <c r="F103" s="116">
        <v>8.4798999999999999E-2</v>
      </c>
      <c r="G103" s="117">
        <v>8.3599999999999994E-2</v>
      </c>
      <c r="H103" s="116">
        <v>7.7064999999999995E-2</v>
      </c>
      <c r="I103" s="116">
        <v>6.7711999999999994E-2</v>
      </c>
      <c r="J103" s="116">
        <v>6.3687999999999995E-2</v>
      </c>
      <c r="K103" s="116">
        <v>6.9373000000000004E-2</v>
      </c>
      <c r="L103" s="116">
        <v>7.9644000000000006E-2</v>
      </c>
      <c r="M103" s="116">
        <v>8.4751999999999994E-2</v>
      </c>
      <c r="N103" s="116">
        <v>9.9576999999999999E-2</v>
      </c>
      <c r="O103" s="118">
        <v>0.10352699999999999</v>
      </c>
      <c r="P103" s="118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25">
      <c r="F104" s="46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27"/>
      <c r="CJ104" s="27"/>
    </row>
    <row r="105" spans="1:88" x14ac:dyDescent="0.25">
      <c r="F105" s="46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27"/>
      <c r="CJ105" s="27"/>
    </row>
    <row r="106" spans="1:88" ht="15.75" thickBot="1" x14ac:dyDescent="0.3">
      <c r="B106" s="2" t="s">
        <v>0</v>
      </c>
      <c r="C106" s="2" t="s">
        <v>16</v>
      </c>
      <c r="D106" s="2" t="s">
        <v>17</v>
      </c>
      <c r="E106" s="2" t="s">
        <v>18</v>
      </c>
      <c r="F106" s="37" t="s">
        <v>19</v>
      </c>
      <c r="G106" s="18" t="s">
        <v>20</v>
      </c>
      <c r="H106" s="2" t="s">
        <v>21</v>
      </c>
      <c r="I106" s="2" t="s">
        <v>22</v>
      </c>
      <c r="J106" s="2" t="s">
        <v>23</v>
      </c>
      <c r="K106" s="2" t="s">
        <v>24</v>
      </c>
      <c r="L106" s="2" t="s">
        <v>25</v>
      </c>
      <c r="M106" s="2" t="s">
        <v>26</v>
      </c>
      <c r="N106" s="2" t="s">
        <v>27</v>
      </c>
      <c r="O106" s="2" t="s">
        <v>16</v>
      </c>
      <c r="P106" s="2" t="s">
        <v>17</v>
      </c>
      <c r="Q106" s="2" t="s">
        <v>18</v>
      </c>
      <c r="R106" s="2" t="s">
        <v>19</v>
      </c>
      <c r="S106" s="2" t="s">
        <v>20</v>
      </c>
      <c r="T106" s="2" t="s">
        <v>21</v>
      </c>
      <c r="U106" s="2" t="s">
        <v>22</v>
      </c>
      <c r="V106" s="2" t="s">
        <v>23</v>
      </c>
      <c r="W106" s="2" t="s">
        <v>24</v>
      </c>
      <c r="X106" s="2" t="s">
        <v>25</v>
      </c>
      <c r="Y106" s="2" t="s">
        <v>26</v>
      </c>
      <c r="Z106" s="2" t="s">
        <v>27</v>
      </c>
      <c r="AA106" s="2" t="s">
        <v>16</v>
      </c>
      <c r="AB106" s="2" t="s">
        <v>17</v>
      </c>
      <c r="AC106" s="2" t="s">
        <v>18</v>
      </c>
      <c r="AD106" s="2" t="s">
        <v>19</v>
      </c>
      <c r="AE106" s="2" t="s">
        <v>20</v>
      </c>
      <c r="AF106" s="2" t="s">
        <v>21</v>
      </c>
      <c r="AG106" s="2" t="s">
        <v>22</v>
      </c>
      <c r="AH106" s="2" t="s">
        <v>23</v>
      </c>
      <c r="AI106" s="2" t="s">
        <v>24</v>
      </c>
      <c r="AJ106" s="2" t="s">
        <v>25</v>
      </c>
      <c r="AK106" s="2" t="s">
        <v>26</v>
      </c>
      <c r="AL106" s="2" t="s">
        <v>27</v>
      </c>
      <c r="AM106" s="2" t="s">
        <v>16</v>
      </c>
      <c r="AN106" s="2" t="s">
        <v>17</v>
      </c>
      <c r="AO106" s="2" t="s">
        <v>18</v>
      </c>
      <c r="AP106" s="2" t="s">
        <v>19</v>
      </c>
      <c r="AQ106" s="2" t="s">
        <v>20</v>
      </c>
      <c r="AR106" s="2" t="s">
        <v>21</v>
      </c>
      <c r="AS106" s="2" t="s">
        <v>22</v>
      </c>
      <c r="AT106" s="2" t="s">
        <v>23</v>
      </c>
      <c r="AU106" s="2" t="s">
        <v>24</v>
      </c>
      <c r="AV106" s="2" t="s">
        <v>25</v>
      </c>
      <c r="AW106" s="2" t="s">
        <v>26</v>
      </c>
      <c r="AX106" s="2" t="s">
        <v>27</v>
      </c>
      <c r="AY106" s="2" t="s">
        <v>16</v>
      </c>
      <c r="AZ106" s="2" t="s">
        <v>17</v>
      </c>
      <c r="BA106" s="2" t="s">
        <v>18</v>
      </c>
      <c r="BB106" s="2" t="s">
        <v>19</v>
      </c>
      <c r="BC106" s="2" t="s">
        <v>20</v>
      </c>
      <c r="BD106" s="2" t="s">
        <v>21</v>
      </c>
      <c r="BE106" s="2" t="s">
        <v>22</v>
      </c>
      <c r="BF106" s="2" t="s">
        <v>23</v>
      </c>
      <c r="BG106" s="2" t="s">
        <v>24</v>
      </c>
      <c r="BH106" s="2" t="s">
        <v>25</v>
      </c>
      <c r="BI106" s="2" t="s">
        <v>26</v>
      </c>
      <c r="BJ106" s="2" t="s">
        <v>27</v>
      </c>
      <c r="BK106" s="2" t="s">
        <v>16</v>
      </c>
      <c r="BL106" s="2" t="s">
        <v>17</v>
      </c>
      <c r="BM106" s="2" t="s">
        <v>18</v>
      </c>
      <c r="BN106" s="2" t="s">
        <v>19</v>
      </c>
      <c r="BO106" s="2" t="s">
        <v>20</v>
      </c>
      <c r="BP106" s="2" t="s">
        <v>21</v>
      </c>
      <c r="BQ106" s="2" t="s">
        <v>22</v>
      </c>
      <c r="BR106" s="2" t="s">
        <v>23</v>
      </c>
      <c r="BS106" s="2" t="s">
        <v>24</v>
      </c>
      <c r="BT106" s="2" t="s">
        <v>25</v>
      </c>
      <c r="BU106" s="2" t="s">
        <v>26</v>
      </c>
      <c r="BV106" s="2" t="s">
        <v>27</v>
      </c>
      <c r="BW106" s="2" t="s">
        <v>16</v>
      </c>
      <c r="BX106" s="2" t="s">
        <v>17</v>
      </c>
      <c r="BY106" s="2" t="s">
        <v>18</v>
      </c>
      <c r="BZ106" s="2" t="s">
        <v>19</v>
      </c>
      <c r="CA106" s="2" t="s">
        <v>20</v>
      </c>
      <c r="CB106" s="2" t="s">
        <v>21</v>
      </c>
      <c r="CC106" s="2" t="s">
        <v>22</v>
      </c>
      <c r="CD106" s="2" t="s">
        <v>23</v>
      </c>
      <c r="CE106" s="2" t="s">
        <v>24</v>
      </c>
      <c r="CF106" s="2" t="s">
        <v>25</v>
      </c>
      <c r="CG106" s="2" t="s">
        <v>26</v>
      </c>
      <c r="CH106" s="2" t="s">
        <v>27</v>
      </c>
      <c r="CI106" s="2" t="s">
        <v>16</v>
      </c>
      <c r="CJ106" s="2" t="s">
        <v>17</v>
      </c>
    </row>
    <row r="107" spans="1:88" ht="15" customHeight="1" x14ac:dyDescent="0.25">
      <c r="A107" s="249" t="s">
        <v>42</v>
      </c>
      <c r="B107" s="2" t="s">
        <v>9</v>
      </c>
      <c r="C107" s="117">
        <v>8.5109000000000004E-2</v>
      </c>
      <c r="D107" s="116">
        <v>7.7715000000000006E-2</v>
      </c>
      <c r="E107" s="116">
        <v>8.6136000000000004E-2</v>
      </c>
      <c r="F107" s="116">
        <v>7.9796000000000006E-2</v>
      </c>
      <c r="G107" s="117">
        <v>8.5334999999999994E-2</v>
      </c>
      <c r="H107" s="116">
        <v>8.1994999999999998E-2</v>
      </c>
      <c r="I107" s="116">
        <v>8.4098999999999993E-2</v>
      </c>
      <c r="J107" s="116">
        <v>8.4198999999999996E-2</v>
      </c>
      <c r="K107" s="116">
        <v>8.2512000000000002E-2</v>
      </c>
      <c r="L107" s="116">
        <v>8.5277000000000006E-2</v>
      </c>
      <c r="M107" s="116">
        <v>8.2588999999999996E-2</v>
      </c>
      <c r="N107" s="116">
        <v>8.5237999999999994E-2</v>
      </c>
      <c r="O107" s="118">
        <v>8.5109000000000004E-2</v>
      </c>
      <c r="P107" s="118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25">
      <c r="A108" s="250"/>
      <c r="B108" s="2" t="s">
        <v>6</v>
      </c>
      <c r="C108" s="117">
        <v>0.107824</v>
      </c>
      <c r="D108" s="116">
        <v>9.1051999999999994E-2</v>
      </c>
      <c r="E108" s="116">
        <v>7.1135000000000004E-2</v>
      </c>
      <c r="F108" s="116">
        <v>4.1179E-2</v>
      </c>
      <c r="G108" s="117">
        <v>4.4423999999999998E-2</v>
      </c>
      <c r="H108" s="116">
        <v>0.106128</v>
      </c>
      <c r="I108" s="116">
        <v>0.14288100000000001</v>
      </c>
      <c r="J108" s="116">
        <v>0.133494</v>
      </c>
      <c r="K108" s="116">
        <v>5.781E-2</v>
      </c>
      <c r="L108" s="116">
        <v>3.8018000000000003E-2</v>
      </c>
      <c r="M108" s="116">
        <v>6.2103999999999999E-2</v>
      </c>
      <c r="N108" s="116">
        <v>0.10395</v>
      </c>
      <c r="O108" s="118">
        <v>0.107824</v>
      </c>
      <c r="P108" s="118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25">
      <c r="A109" s="250"/>
      <c r="B109" s="2" t="s">
        <v>10</v>
      </c>
      <c r="C109" s="117">
        <v>8.6096000000000006E-2</v>
      </c>
      <c r="D109" s="116">
        <v>7.8608999999999998E-2</v>
      </c>
      <c r="E109" s="116">
        <v>8.1547999999999995E-2</v>
      </c>
      <c r="F109" s="116">
        <v>7.2947999999999999E-2</v>
      </c>
      <c r="G109" s="117">
        <v>8.6277000000000006E-2</v>
      </c>
      <c r="H109" s="116">
        <v>8.3294000000000007E-2</v>
      </c>
      <c r="I109" s="116">
        <v>8.5859000000000005E-2</v>
      </c>
      <c r="J109" s="116">
        <v>8.5885000000000003E-2</v>
      </c>
      <c r="K109" s="116">
        <v>8.3474999999999994E-2</v>
      </c>
      <c r="L109" s="116">
        <v>8.6262000000000005E-2</v>
      </c>
      <c r="M109" s="116">
        <v>8.3496000000000001E-2</v>
      </c>
      <c r="N109" s="116">
        <v>8.6250999999999994E-2</v>
      </c>
      <c r="O109" s="118">
        <v>8.6096000000000006E-2</v>
      </c>
      <c r="P109" s="118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25">
      <c r="A110" s="250"/>
      <c r="B110" s="2" t="s">
        <v>1</v>
      </c>
      <c r="C110" s="117">
        <v>6.0000000000000002E-6</v>
      </c>
      <c r="D110" s="116">
        <v>2.4699999999999999E-4</v>
      </c>
      <c r="E110" s="116">
        <v>7.2360000000000002E-3</v>
      </c>
      <c r="F110" s="116">
        <v>2.1690999999999998E-2</v>
      </c>
      <c r="G110" s="117">
        <v>6.2979999999999994E-2</v>
      </c>
      <c r="H110" s="116">
        <v>0.21317</v>
      </c>
      <c r="I110" s="116">
        <v>0.29002899999999998</v>
      </c>
      <c r="J110" s="116">
        <v>0.270206</v>
      </c>
      <c r="K110" s="116">
        <v>0.108695</v>
      </c>
      <c r="L110" s="116">
        <v>1.9643000000000001E-2</v>
      </c>
      <c r="M110" s="116">
        <v>6.0299999999999998E-3</v>
      </c>
      <c r="N110" s="116">
        <v>6.3999999999999997E-5</v>
      </c>
      <c r="O110" s="118">
        <v>6.0000000000000002E-6</v>
      </c>
      <c r="P110" s="118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25">
      <c r="A111" s="250"/>
      <c r="B111" s="2" t="s">
        <v>11</v>
      </c>
      <c r="C111" s="117">
        <v>0.106265</v>
      </c>
      <c r="D111" s="116">
        <v>8.2161999999999999E-2</v>
      </c>
      <c r="E111" s="116">
        <v>7.0887000000000006E-2</v>
      </c>
      <c r="F111" s="116">
        <v>6.8145999999999998E-2</v>
      </c>
      <c r="G111" s="117">
        <v>8.1852999999999995E-2</v>
      </c>
      <c r="H111" s="116">
        <v>6.7163E-2</v>
      </c>
      <c r="I111" s="116">
        <v>8.6751999999999996E-2</v>
      </c>
      <c r="J111" s="116">
        <v>6.9401000000000004E-2</v>
      </c>
      <c r="K111" s="116">
        <v>8.2907999999999996E-2</v>
      </c>
      <c r="L111" s="116">
        <v>0.100507</v>
      </c>
      <c r="M111" s="116">
        <v>8.7251999999999996E-2</v>
      </c>
      <c r="N111" s="116">
        <v>9.6703999999999998E-2</v>
      </c>
      <c r="O111" s="118">
        <v>0.106265</v>
      </c>
      <c r="P111" s="118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25">
      <c r="A112" s="250"/>
      <c r="B112" s="2" t="s">
        <v>12</v>
      </c>
      <c r="C112" s="117">
        <v>0.210397</v>
      </c>
      <c r="D112" s="116">
        <v>0.17743600000000001</v>
      </c>
      <c r="E112" s="116">
        <v>0.13192400000000001</v>
      </c>
      <c r="F112" s="116">
        <v>5.9718E-2</v>
      </c>
      <c r="G112" s="117">
        <v>2.6769000000000001E-2</v>
      </c>
      <c r="H112" s="116">
        <v>4.2950000000000002E-3</v>
      </c>
      <c r="I112" s="116">
        <v>2.895E-3</v>
      </c>
      <c r="J112" s="116">
        <v>3.4320000000000002E-3</v>
      </c>
      <c r="K112" s="116">
        <v>9.4020000000000006E-3</v>
      </c>
      <c r="L112" s="116">
        <v>5.5496999999999998E-2</v>
      </c>
      <c r="M112" s="116">
        <v>0.115452</v>
      </c>
      <c r="N112" s="116">
        <v>0.20278099999999999</v>
      </c>
      <c r="O112" s="118">
        <v>0.210397</v>
      </c>
      <c r="P112" s="118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25">
      <c r="A113" s="250"/>
      <c r="B113" s="2" t="s">
        <v>3</v>
      </c>
      <c r="C113" s="117">
        <v>0.107824</v>
      </c>
      <c r="D113" s="116">
        <v>9.1051999999999994E-2</v>
      </c>
      <c r="E113" s="116">
        <v>7.1135000000000004E-2</v>
      </c>
      <c r="F113" s="116">
        <v>4.1179E-2</v>
      </c>
      <c r="G113" s="117">
        <v>4.4423999999999998E-2</v>
      </c>
      <c r="H113" s="116">
        <v>0.106128</v>
      </c>
      <c r="I113" s="116">
        <v>0.14288100000000001</v>
      </c>
      <c r="J113" s="116">
        <v>0.133494</v>
      </c>
      <c r="K113" s="116">
        <v>5.781E-2</v>
      </c>
      <c r="L113" s="116">
        <v>3.8018000000000003E-2</v>
      </c>
      <c r="M113" s="116">
        <v>6.2103999999999999E-2</v>
      </c>
      <c r="N113" s="116">
        <v>0.10395</v>
      </c>
      <c r="O113" s="118">
        <v>0.107824</v>
      </c>
      <c r="P113" s="118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25">
      <c r="A114" s="250"/>
      <c r="B114" s="2" t="s">
        <v>13</v>
      </c>
      <c r="C114" s="117">
        <v>9.3563999999999994E-2</v>
      </c>
      <c r="D114" s="116">
        <v>7.2162000000000004E-2</v>
      </c>
      <c r="E114" s="116">
        <v>7.8372999999999998E-2</v>
      </c>
      <c r="F114" s="116">
        <v>7.6534000000000005E-2</v>
      </c>
      <c r="G114" s="117">
        <v>9.4246999999999997E-2</v>
      </c>
      <c r="H114" s="116">
        <v>7.5599E-2</v>
      </c>
      <c r="I114" s="116">
        <v>9.6199999999999994E-2</v>
      </c>
      <c r="J114" s="116">
        <v>7.7077999999999994E-2</v>
      </c>
      <c r="K114" s="116">
        <v>8.1374000000000002E-2</v>
      </c>
      <c r="L114" s="116">
        <v>9.4072000000000003E-2</v>
      </c>
      <c r="M114" s="116">
        <v>7.6706999999999997E-2</v>
      </c>
      <c r="N114" s="116">
        <v>8.4089999999999998E-2</v>
      </c>
      <c r="O114" s="118">
        <v>9.3563999999999994E-2</v>
      </c>
      <c r="P114" s="118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25">
      <c r="A115" s="250"/>
      <c r="B115" s="2" t="s">
        <v>4</v>
      </c>
      <c r="C115" s="117">
        <v>8.5109000000000004E-2</v>
      </c>
      <c r="D115" s="116">
        <v>7.7715000000000006E-2</v>
      </c>
      <c r="E115" s="116">
        <v>8.6136000000000004E-2</v>
      </c>
      <c r="F115" s="116">
        <v>7.9796000000000006E-2</v>
      </c>
      <c r="G115" s="117">
        <v>8.5334999999999994E-2</v>
      </c>
      <c r="H115" s="116">
        <v>8.1994999999999998E-2</v>
      </c>
      <c r="I115" s="116">
        <v>8.4098999999999993E-2</v>
      </c>
      <c r="J115" s="116">
        <v>8.4198999999999996E-2</v>
      </c>
      <c r="K115" s="116">
        <v>8.2512000000000002E-2</v>
      </c>
      <c r="L115" s="116">
        <v>8.5277000000000006E-2</v>
      </c>
      <c r="M115" s="116">
        <v>8.2588999999999996E-2</v>
      </c>
      <c r="N115" s="116">
        <v>8.5237999999999994E-2</v>
      </c>
      <c r="O115" s="118">
        <v>8.5109000000000004E-2</v>
      </c>
      <c r="P115" s="118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25">
      <c r="A116" s="251"/>
      <c r="B116" s="2" t="s">
        <v>14</v>
      </c>
      <c r="C116" s="117">
        <v>8.5109000000000004E-2</v>
      </c>
      <c r="D116" s="116">
        <v>7.7715000000000006E-2</v>
      </c>
      <c r="E116" s="116">
        <v>8.6136000000000004E-2</v>
      </c>
      <c r="F116" s="116">
        <v>7.9796000000000006E-2</v>
      </c>
      <c r="G116" s="117">
        <v>8.5334999999999994E-2</v>
      </c>
      <c r="H116" s="116">
        <v>8.1994999999999998E-2</v>
      </c>
      <c r="I116" s="116">
        <v>8.4098999999999993E-2</v>
      </c>
      <c r="J116" s="116">
        <v>8.4198999999999996E-2</v>
      </c>
      <c r="K116" s="116">
        <v>8.2512000000000002E-2</v>
      </c>
      <c r="L116" s="116">
        <v>8.5277000000000006E-2</v>
      </c>
      <c r="M116" s="116">
        <v>8.2588999999999996E-2</v>
      </c>
      <c r="N116" s="116">
        <v>8.5237999999999994E-2</v>
      </c>
      <c r="O116" s="118">
        <v>8.5109000000000004E-2</v>
      </c>
      <c r="P116" s="118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25">
      <c r="A117" s="251"/>
      <c r="B117" s="2" t="s">
        <v>15</v>
      </c>
      <c r="C117" s="117">
        <v>8.5109000000000004E-2</v>
      </c>
      <c r="D117" s="116">
        <v>7.7715000000000006E-2</v>
      </c>
      <c r="E117" s="116">
        <v>8.6136000000000004E-2</v>
      </c>
      <c r="F117" s="116">
        <v>7.9796000000000006E-2</v>
      </c>
      <c r="G117" s="117">
        <v>8.5334999999999994E-2</v>
      </c>
      <c r="H117" s="116">
        <v>8.1994999999999998E-2</v>
      </c>
      <c r="I117" s="116">
        <v>8.4098999999999993E-2</v>
      </c>
      <c r="J117" s="116">
        <v>8.4198999999999996E-2</v>
      </c>
      <c r="K117" s="116">
        <v>8.2512000000000002E-2</v>
      </c>
      <c r="L117" s="116">
        <v>8.5277000000000006E-2</v>
      </c>
      <c r="M117" s="116">
        <v>8.2588999999999996E-2</v>
      </c>
      <c r="N117" s="116">
        <v>8.5237999999999994E-2</v>
      </c>
      <c r="O117" s="118">
        <v>8.5109000000000004E-2</v>
      </c>
      <c r="P117" s="118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25">
      <c r="A118" s="251"/>
      <c r="B118" s="2" t="s">
        <v>7</v>
      </c>
      <c r="C118" s="117">
        <v>8.3486000000000005E-2</v>
      </c>
      <c r="D118" s="116">
        <v>7.6158000000000003E-2</v>
      </c>
      <c r="E118" s="116">
        <v>8.3346000000000003E-2</v>
      </c>
      <c r="F118" s="116">
        <v>8.0782999999999994E-2</v>
      </c>
      <c r="G118" s="117">
        <v>8.5133E-2</v>
      </c>
      <c r="H118" s="116">
        <v>8.4294999999999995E-2</v>
      </c>
      <c r="I118" s="116">
        <v>8.7456999999999993E-2</v>
      </c>
      <c r="J118" s="116">
        <v>8.7230000000000002E-2</v>
      </c>
      <c r="K118" s="116">
        <v>8.3319000000000004E-2</v>
      </c>
      <c r="L118" s="116">
        <v>8.4562999999999999E-2</v>
      </c>
      <c r="M118" s="116">
        <v>8.1112000000000004E-2</v>
      </c>
      <c r="N118" s="116">
        <v>8.3118999999999998E-2</v>
      </c>
      <c r="O118" s="118">
        <v>8.3486000000000005E-2</v>
      </c>
      <c r="P118" s="118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25">
      <c r="A119" s="251"/>
      <c r="B119" s="2" t="s">
        <v>8</v>
      </c>
      <c r="C119" s="117">
        <v>0.108255</v>
      </c>
      <c r="D119" s="116">
        <v>9.1078000000000006E-2</v>
      </c>
      <c r="E119" s="116">
        <v>8.5239999999999996E-2</v>
      </c>
      <c r="F119" s="116">
        <v>7.2980000000000003E-2</v>
      </c>
      <c r="G119" s="117">
        <v>7.9849000000000003E-2</v>
      </c>
      <c r="H119" s="116">
        <v>7.2720999999999994E-2</v>
      </c>
      <c r="I119" s="116">
        <v>7.4929999999999997E-2</v>
      </c>
      <c r="J119" s="116">
        <v>7.5861999999999999E-2</v>
      </c>
      <c r="K119" s="116">
        <v>7.5733999999999996E-2</v>
      </c>
      <c r="L119" s="116">
        <v>8.2808000000000007E-2</v>
      </c>
      <c r="M119" s="116">
        <v>8.6345000000000005E-2</v>
      </c>
      <c r="N119" s="116">
        <v>9.4200000000000006E-2</v>
      </c>
      <c r="O119" s="118">
        <v>0.108255</v>
      </c>
      <c r="P119" s="118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19"/>
      <c r="P120" s="119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27"/>
      <c r="CJ120" s="27"/>
    </row>
    <row r="121" spans="1:88" x14ac:dyDescent="0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19"/>
      <c r="P121" s="119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27"/>
      <c r="CJ121" s="27"/>
    </row>
    <row r="122" spans="1:88" ht="15.75" thickBot="1" x14ac:dyDescent="0.3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19"/>
      <c r="P122" s="119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27"/>
      <c r="CJ122" s="27"/>
    </row>
    <row r="123" spans="1:88" ht="44.25" customHeight="1" x14ac:dyDescent="0.25">
      <c r="A123" s="252" t="s">
        <v>43</v>
      </c>
      <c r="B123" s="2"/>
      <c r="C123" s="114" t="s">
        <v>16</v>
      </c>
      <c r="D123" s="114" t="s">
        <v>17</v>
      </c>
      <c r="E123" s="114" t="s">
        <v>18</v>
      </c>
      <c r="F123" s="114" t="s">
        <v>19</v>
      </c>
      <c r="G123" s="115" t="s">
        <v>20</v>
      </c>
      <c r="H123" s="114" t="s">
        <v>21</v>
      </c>
      <c r="I123" s="114" t="s">
        <v>22</v>
      </c>
      <c r="J123" s="114" t="s">
        <v>23</v>
      </c>
      <c r="K123" s="114" t="s">
        <v>24</v>
      </c>
      <c r="L123" s="114" t="s">
        <v>25</v>
      </c>
      <c r="M123" s="114" t="s">
        <v>26</v>
      </c>
      <c r="N123" s="114" t="s">
        <v>27</v>
      </c>
      <c r="O123" s="114" t="s">
        <v>16</v>
      </c>
      <c r="P123" s="114" t="s">
        <v>17</v>
      </c>
      <c r="Q123" s="2" t="s">
        <v>18</v>
      </c>
      <c r="R123" s="2" t="s">
        <v>19</v>
      </c>
      <c r="S123" s="2" t="s">
        <v>20</v>
      </c>
      <c r="T123" s="2" t="s">
        <v>21</v>
      </c>
      <c r="U123" s="2" t="s">
        <v>22</v>
      </c>
      <c r="V123" s="2" t="s">
        <v>23</v>
      </c>
      <c r="W123" s="2" t="s">
        <v>24</v>
      </c>
      <c r="X123" s="2" t="s">
        <v>25</v>
      </c>
      <c r="Y123" s="2" t="s">
        <v>26</v>
      </c>
      <c r="Z123" s="2" t="s">
        <v>27</v>
      </c>
      <c r="AA123" s="2" t="s">
        <v>16</v>
      </c>
      <c r="AB123" s="2" t="s">
        <v>17</v>
      </c>
      <c r="AC123" s="2" t="s">
        <v>18</v>
      </c>
      <c r="AD123" s="2" t="s">
        <v>19</v>
      </c>
      <c r="AE123" s="2" t="s">
        <v>20</v>
      </c>
      <c r="AF123" s="2" t="s">
        <v>21</v>
      </c>
      <c r="AG123" s="2" t="s">
        <v>22</v>
      </c>
      <c r="AH123" s="2" t="s">
        <v>23</v>
      </c>
      <c r="AI123" s="2" t="s">
        <v>24</v>
      </c>
      <c r="AJ123" s="2" t="s">
        <v>25</v>
      </c>
      <c r="AK123" s="2" t="s">
        <v>26</v>
      </c>
      <c r="AL123" s="2" t="s">
        <v>27</v>
      </c>
      <c r="AM123" s="2" t="s">
        <v>16</v>
      </c>
      <c r="AN123" s="2" t="s">
        <v>17</v>
      </c>
      <c r="AO123" s="2" t="s">
        <v>18</v>
      </c>
      <c r="AP123" s="2" t="s">
        <v>19</v>
      </c>
      <c r="AQ123" s="2" t="s">
        <v>20</v>
      </c>
      <c r="AR123" s="2" t="s">
        <v>21</v>
      </c>
      <c r="AS123" s="2" t="s">
        <v>22</v>
      </c>
      <c r="AT123" s="2" t="s">
        <v>23</v>
      </c>
      <c r="AU123" s="2" t="s">
        <v>24</v>
      </c>
      <c r="AV123" s="2" t="s">
        <v>25</v>
      </c>
      <c r="AW123" s="2" t="s">
        <v>26</v>
      </c>
      <c r="AX123" s="2" t="s">
        <v>27</v>
      </c>
      <c r="AY123" s="2" t="s">
        <v>16</v>
      </c>
      <c r="AZ123" s="2" t="s">
        <v>17</v>
      </c>
      <c r="BA123" s="2" t="s">
        <v>18</v>
      </c>
      <c r="BB123" s="2" t="s">
        <v>19</v>
      </c>
      <c r="BC123" s="2" t="s">
        <v>20</v>
      </c>
      <c r="BD123" s="2" t="s">
        <v>21</v>
      </c>
      <c r="BE123" s="2" t="s">
        <v>22</v>
      </c>
      <c r="BF123" s="2" t="s">
        <v>23</v>
      </c>
      <c r="BG123" s="2" t="s">
        <v>24</v>
      </c>
      <c r="BH123" s="2" t="s">
        <v>25</v>
      </c>
      <c r="BI123" s="2" t="s">
        <v>26</v>
      </c>
      <c r="BJ123" s="2" t="s">
        <v>27</v>
      </c>
      <c r="BK123" s="2" t="s">
        <v>16</v>
      </c>
      <c r="BL123" s="2" t="s">
        <v>17</v>
      </c>
      <c r="BM123" s="2" t="s">
        <v>18</v>
      </c>
      <c r="BN123" s="2" t="s">
        <v>19</v>
      </c>
      <c r="BO123" s="2" t="s">
        <v>20</v>
      </c>
      <c r="BP123" s="2" t="s">
        <v>21</v>
      </c>
      <c r="BQ123" s="2" t="s">
        <v>22</v>
      </c>
      <c r="BR123" s="2" t="s">
        <v>23</v>
      </c>
      <c r="BS123" s="2" t="s">
        <v>24</v>
      </c>
      <c r="BT123" s="2" t="s">
        <v>25</v>
      </c>
      <c r="BU123" s="2" t="s">
        <v>26</v>
      </c>
      <c r="BV123" s="2" t="s">
        <v>27</v>
      </c>
      <c r="BW123" s="2" t="s">
        <v>16</v>
      </c>
      <c r="BX123" s="2" t="s">
        <v>17</v>
      </c>
      <c r="BY123" s="2" t="s">
        <v>18</v>
      </c>
      <c r="BZ123" s="2" t="s">
        <v>19</v>
      </c>
      <c r="CA123" s="2" t="s">
        <v>20</v>
      </c>
      <c r="CB123" s="2" t="s">
        <v>21</v>
      </c>
      <c r="CC123" s="2" t="s">
        <v>22</v>
      </c>
      <c r="CD123" s="2" t="s">
        <v>23</v>
      </c>
      <c r="CE123" s="2" t="s">
        <v>24</v>
      </c>
      <c r="CF123" s="2" t="s">
        <v>25</v>
      </c>
      <c r="CG123" s="2" t="s">
        <v>26</v>
      </c>
      <c r="CH123" s="2" t="s">
        <v>27</v>
      </c>
      <c r="CI123" s="2" t="s">
        <v>16</v>
      </c>
      <c r="CJ123" s="2" t="s">
        <v>17</v>
      </c>
    </row>
    <row r="124" spans="1:88" x14ac:dyDescent="0.25">
      <c r="A124" s="253"/>
      <c r="B124" s="2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122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25">
      <c r="A125" s="253"/>
      <c r="B125" s="2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122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25">
      <c r="A126" s="253"/>
      <c r="B126" s="2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122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25">
      <c r="A127" s="253"/>
      <c r="B127" s="2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122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.75" thickBot="1" x14ac:dyDescent="0.3">
      <c r="A128" s="254"/>
      <c r="B128" s="2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122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16" x14ac:dyDescent="0.25">
      <c r="A129" s="22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</row>
    <row r="161" spans="2:2" x14ac:dyDescent="0.25">
      <c r="B161" s="75"/>
    </row>
    <row r="162" spans="2:2" x14ac:dyDescent="0.25">
      <c r="B162" s="74"/>
    </row>
  </sheetData>
  <mergeCells count="10">
    <mergeCell ref="C21:O21"/>
    <mergeCell ref="A9:A16"/>
    <mergeCell ref="A95:A103"/>
    <mergeCell ref="A107:A119"/>
    <mergeCell ref="A123:A128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3" tint="-0.499984740745262"/>
  </sheetPr>
  <dimension ref="A1:CJ84"/>
  <sheetViews>
    <sheetView zoomScale="70" zoomScaleNormal="70" workbookViewId="0">
      <pane xSplit="2" topLeftCell="AI1" activePane="topRight" state="frozen"/>
      <selection pane="topRight" activeCell="D1" sqref="D1:I2"/>
    </sheetView>
  </sheetViews>
  <sheetFormatPr defaultColWidth="9.140625" defaultRowHeight="15" x14ac:dyDescent="0.25"/>
  <cols>
    <col min="1" max="1" width="4.28515625" style="6" customWidth="1"/>
    <col min="2" max="2" width="28" style="6" bestFit="1" customWidth="1"/>
    <col min="3" max="88" width="15.7109375" style="6" customWidth="1"/>
    <col min="89" max="16384" width="9.140625" style="6"/>
  </cols>
  <sheetData>
    <row r="1" spans="1:88" x14ac:dyDescent="0.25">
      <c r="B1" s="31" t="s">
        <v>76</v>
      </c>
      <c r="C1" s="31" t="s">
        <v>73</v>
      </c>
      <c r="D1"/>
      <c r="E1"/>
      <c r="F1"/>
      <c r="G1"/>
      <c r="H1"/>
      <c r="I1"/>
    </row>
    <row r="2" spans="1:88" x14ac:dyDescent="0.25">
      <c r="B2" s="37" t="s">
        <v>83</v>
      </c>
      <c r="C2" s="107">
        <f>SUM(C5:CJ5)</f>
        <v>66809610.529999986</v>
      </c>
      <c r="D2"/>
      <c r="E2"/>
      <c r="F2"/>
      <c r="G2"/>
      <c r="H2"/>
      <c r="I2"/>
    </row>
    <row r="3" spans="1:88" x14ac:dyDescent="0.25">
      <c r="B3" s="46"/>
      <c r="C3" s="13"/>
    </row>
    <row r="4" spans="1:88" x14ac:dyDescent="0.25">
      <c r="B4" s="70" t="s">
        <v>76</v>
      </c>
      <c r="C4" s="16">
        <v>42370</v>
      </c>
      <c r="D4" s="16">
        <v>42401</v>
      </c>
      <c r="E4" s="14">
        <v>42430</v>
      </c>
      <c r="F4" s="14">
        <v>42461</v>
      </c>
      <c r="G4" s="14">
        <v>42491</v>
      </c>
      <c r="H4" s="14">
        <v>42522</v>
      </c>
      <c r="I4" s="14">
        <v>42552</v>
      </c>
      <c r="J4" s="14">
        <v>42583</v>
      </c>
      <c r="K4" s="14">
        <v>42614</v>
      </c>
      <c r="L4" s="14">
        <v>42644</v>
      </c>
      <c r="M4" s="14">
        <v>42675</v>
      </c>
      <c r="N4" s="14">
        <v>42705</v>
      </c>
      <c r="O4" s="14">
        <v>42736</v>
      </c>
      <c r="P4" s="14">
        <v>42767</v>
      </c>
      <c r="Q4" s="15">
        <v>42795</v>
      </c>
      <c r="R4" s="15">
        <v>42826</v>
      </c>
      <c r="S4" s="15">
        <v>42856</v>
      </c>
      <c r="T4" s="15">
        <v>42887</v>
      </c>
      <c r="U4" s="15">
        <v>42917</v>
      </c>
      <c r="V4" s="15">
        <v>42948</v>
      </c>
      <c r="W4" s="15">
        <v>42979</v>
      </c>
      <c r="X4" s="15">
        <v>43009</v>
      </c>
      <c r="Y4" s="15">
        <v>43040</v>
      </c>
      <c r="Z4" s="15">
        <v>43070</v>
      </c>
      <c r="AA4" s="15">
        <v>43101</v>
      </c>
      <c r="AB4" s="15">
        <v>43132</v>
      </c>
      <c r="AC4" s="16">
        <v>43160</v>
      </c>
      <c r="AD4" s="16">
        <v>43191</v>
      </c>
      <c r="AE4" s="16">
        <v>43221</v>
      </c>
      <c r="AF4" s="16">
        <v>43252</v>
      </c>
      <c r="AG4" s="16">
        <v>43282</v>
      </c>
      <c r="AH4" s="16">
        <v>43313</v>
      </c>
      <c r="AI4" s="16">
        <v>43344</v>
      </c>
      <c r="AJ4" s="16">
        <v>43374</v>
      </c>
      <c r="AK4" s="16">
        <v>43405</v>
      </c>
      <c r="AL4" s="16">
        <v>43435</v>
      </c>
      <c r="AM4" s="16">
        <v>43466</v>
      </c>
      <c r="AN4" s="16">
        <v>43497</v>
      </c>
      <c r="AO4" s="14">
        <v>43525</v>
      </c>
      <c r="AP4" s="14">
        <v>43556</v>
      </c>
      <c r="AQ4" s="14">
        <v>43586</v>
      </c>
      <c r="AR4" s="14">
        <v>43617</v>
      </c>
      <c r="AS4" s="14">
        <v>43647</v>
      </c>
      <c r="AT4" s="14">
        <v>43678</v>
      </c>
      <c r="AU4" s="14">
        <v>43709</v>
      </c>
      <c r="AV4" s="14">
        <v>43739</v>
      </c>
      <c r="AW4" s="14">
        <v>43770</v>
      </c>
      <c r="AX4" s="14">
        <v>43800</v>
      </c>
      <c r="AY4" s="14">
        <v>43831</v>
      </c>
      <c r="AZ4" s="14">
        <v>43862</v>
      </c>
      <c r="BA4" s="15">
        <v>43891</v>
      </c>
      <c r="BB4" s="15">
        <v>43922</v>
      </c>
      <c r="BC4" s="15">
        <v>43952</v>
      </c>
      <c r="BD4" s="15">
        <v>43983</v>
      </c>
      <c r="BE4" s="15">
        <v>44013</v>
      </c>
      <c r="BF4" s="15">
        <v>44044</v>
      </c>
      <c r="BG4" s="15">
        <v>44075</v>
      </c>
      <c r="BH4" s="15">
        <v>44105</v>
      </c>
      <c r="BI4" s="15">
        <v>44136</v>
      </c>
      <c r="BJ4" s="15">
        <v>44166</v>
      </c>
      <c r="BK4" s="15">
        <v>44197</v>
      </c>
      <c r="BL4" s="15">
        <v>44228</v>
      </c>
      <c r="BM4" s="16">
        <v>44256</v>
      </c>
      <c r="BN4" s="16">
        <v>44287</v>
      </c>
      <c r="BO4" s="16">
        <v>44317</v>
      </c>
      <c r="BP4" s="16">
        <v>44348</v>
      </c>
      <c r="BQ4" s="16">
        <v>44378</v>
      </c>
      <c r="BR4" s="16">
        <v>44409</v>
      </c>
      <c r="BS4" s="16">
        <v>44440</v>
      </c>
      <c r="BT4" s="16">
        <v>44470</v>
      </c>
      <c r="BU4" s="16">
        <v>44501</v>
      </c>
      <c r="BV4" s="16">
        <v>44531</v>
      </c>
      <c r="BW4" s="16">
        <v>44562</v>
      </c>
      <c r="BX4" s="16">
        <v>44593</v>
      </c>
      <c r="BY4" s="14">
        <v>44621</v>
      </c>
      <c r="BZ4" s="14">
        <v>44652</v>
      </c>
      <c r="CA4" s="14">
        <v>44682</v>
      </c>
      <c r="CB4" s="14">
        <v>44713</v>
      </c>
      <c r="CC4" s="14">
        <v>44743</v>
      </c>
      <c r="CD4" s="14">
        <v>44774</v>
      </c>
      <c r="CE4" s="14">
        <v>44805</v>
      </c>
      <c r="CF4" s="14">
        <v>44835</v>
      </c>
      <c r="CG4" s="14">
        <v>44866</v>
      </c>
      <c r="CH4" s="14">
        <v>44896</v>
      </c>
      <c r="CI4" s="14">
        <v>44927</v>
      </c>
      <c r="CJ4" s="14">
        <v>44958</v>
      </c>
    </row>
    <row r="5" spans="1:88" x14ac:dyDescent="0.25">
      <c r="B5" s="37" t="s">
        <v>75</v>
      </c>
      <c r="C5" s="107">
        <f>SUM(C13:C22,C25:C37,C40:C52,C55:C67,C70:C82)</f>
        <v>0</v>
      </c>
      <c r="D5" s="107">
        <f t="shared" ref="D5:K5" si="0">SUM(D13:D22,D25:D37,D40:D52,D55:D67,D70:D82)</f>
        <v>0</v>
      </c>
      <c r="E5" s="107">
        <f t="shared" si="0"/>
        <v>0</v>
      </c>
      <c r="F5" s="107">
        <f t="shared" si="0"/>
        <v>0</v>
      </c>
      <c r="G5" s="107">
        <f t="shared" si="0"/>
        <v>0</v>
      </c>
      <c r="H5" s="107">
        <f t="shared" si="0"/>
        <v>0</v>
      </c>
      <c r="I5" s="107">
        <f t="shared" si="0"/>
        <v>0</v>
      </c>
      <c r="J5" s="107">
        <f t="shared" si="0"/>
        <v>0</v>
      </c>
      <c r="K5" s="107">
        <f t="shared" si="0"/>
        <v>0</v>
      </c>
      <c r="L5" s="107">
        <f t="shared" ref="L5:BW5" si="1">SUM(L13:L22,L25:L37,L40:L52,L55:L67,L70:L82)</f>
        <v>0</v>
      </c>
      <c r="M5" s="107">
        <f t="shared" si="1"/>
        <v>0</v>
      </c>
      <c r="N5" s="107">
        <f t="shared" si="1"/>
        <v>0</v>
      </c>
      <c r="O5" s="107">
        <f t="shared" si="1"/>
        <v>0</v>
      </c>
      <c r="P5" s="107">
        <f t="shared" si="1"/>
        <v>0</v>
      </c>
      <c r="Q5" s="107">
        <f t="shared" si="1"/>
        <v>0</v>
      </c>
      <c r="R5" s="107">
        <f t="shared" si="1"/>
        <v>940980.43</v>
      </c>
      <c r="S5" s="107">
        <f t="shared" si="1"/>
        <v>940980.43</v>
      </c>
      <c r="T5" s="107">
        <f t="shared" si="1"/>
        <v>940980.43</v>
      </c>
      <c r="U5" s="107">
        <f t="shared" si="1"/>
        <v>940980.43</v>
      </c>
      <c r="V5" s="107">
        <f t="shared" si="1"/>
        <v>940980.43</v>
      </c>
      <c r="W5" s="107">
        <f t="shared" si="1"/>
        <v>940980.43</v>
      </c>
      <c r="X5" s="107">
        <f t="shared" si="1"/>
        <v>940980.43</v>
      </c>
      <c r="Y5" s="107">
        <f t="shared" si="1"/>
        <v>940980.43</v>
      </c>
      <c r="Z5" s="107">
        <f t="shared" si="1"/>
        <v>940980.43</v>
      </c>
      <c r="AA5" s="107">
        <f t="shared" si="1"/>
        <v>940980.43</v>
      </c>
      <c r="AB5" s="107">
        <f t="shared" si="1"/>
        <v>940980.43</v>
      </c>
      <c r="AC5" s="107">
        <f t="shared" si="1"/>
        <v>940980.43</v>
      </c>
      <c r="AD5" s="107">
        <f t="shared" si="1"/>
        <v>940980.43</v>
      </c>
      <c r="AE5" s="107">
        <f t="shared" si="1"/>
        <v>940980.43</v>
      </c>
      <c r="AF5" s="107">
        <f t="shared" si="1"/>
        <v>940980.43</v>
      </c>
      <c r="AG5" s="107">
        <f t="shared" si="1"/>
        <v>940980.43</v>
      </c>
      <c r="AH5" s="107">
        <f t="shared" si="1"/>
        <v>940980.43</v>
      </c>
      <c r="AI5" s="107">
        <f t="shared" si="1"/>
        <v>940980.43</v>
      </c>
      <c r="AJ5" s="107">
        <f t="shared" si="1"/>
        <v>940980.43</v>
      </c>
      <c r="AK5" s="107">
        <f t="shared" si="1"/>
        <v>940980.43</v>
      </c>
      <c r="AL5" s="107">
        <f t="shared" si="1"/>
        <v>940980.43</v>
      </c>
      <c r="AM5" s="107">
        <f t="shared" si="1"/>
        <v>940980.43</v>
      </c>
      <c r="AN5" s="107">
        <f t="shared" si="1"/>
        <v>940980.43</v>
      </c>
      <c r="AO5" s="107">
        <f t="shared" si="1"/>
        <v>940980.43</v>
      </c>
      <c r="AP5" s="107">
        <f t="shared" si="1"/>
        <v>940980.43</v>
      </c>
      <c r="AQ5" s="107">
        <f t="shared" si="1"/>
        <v>940980.43</v>
      </c>
      <c r="AR5" s="107">
        <f t="shared" si="1"/>
        <v>940980.43</v>
      </c>
      <c r="AS5" s="107">
        <f t="shared" si="1"/>
        <v>940980.43</v>
      </c>
      <c r="AT5" s="107">
        <f t="shared" si="1"/>
        <v>940980.43</v>
      </c>
      <c r="AU5" s="107">
        <f t="shared" si="1"/>
        <v>940980.43</v>
      </c>
      <c r="AV5" s="107">
        <f t="shared" si="1"/>
        <v>940980.43</v>
      </c>
      <c r="AW5" s="107">
        <f t="shared" si="1"/>
        <v>940980.43</v>
      </c>
      <c r="AX5" s="107">
        <f t="shared" si="1"/>
        <v>940980.43</v>
      </c>
      <c r="AY5" s="107">
        <f t="shared" si="1"/>
        <v>940980.43</v>
      </c>
      <c r="AZ5" s="107">
        <f t="shared" si="1"/>
        <v>940980.43</v>
      </c>
      <c r="BA5" s="107">
        <f t="shared" si="1"/>
        <v>940980.43</v>
      </c>
      <c r="BB5" s="107">
        <f t="shared" si="1"/>
        <v>940980.43</v>
      </c>
      <c r="BC5" s="107">
        <f t="shared" si="1"/>
        <v>940980.43</v>
      </c>
      <c r="BD5" s="107">
        <f t="shared" si="1"/>
        <v>940980.43</v>
      </c>
      <c r="BE5" s="107">
        <f t="shared" si="1"/>
        <v>940980.43</v>
      </c>
      <c r="BF5" s="107">
        <f t="shared" si="1"/>
        <v>940980.43</v>
      </c>
      <c r="BG5" s="107">
        <f t="shared" si="1"/>
        <v>940980.43</v>
      </c>
      <c r="BH5" s="107">
        <f t="shared" si="1"/>
        <v>940980.43</v>
      </c>
      <c r="BI5" s="107">
        <f t="shared" si="1"/>
        <v>940980.43</v>
      </c>
      <c r="BJ5" s="107">
        <f t="shared" si="1"/>
        <v>940980.43</v>
      </c>
      <c r="BK5" s="107">
        <f t="shared" si="1"/>
        <v>940980.43</v>
      </c>
      <c r="BL5" s="107">
        <f t="shared" si="1"/>
        <v>940980.43</v>
      </c>
      <c r="BM5" s="107">
        <f t="shared" si="1"/>
        <v>940980.43</v>
      </c>
      <c r="BN5" s="107">
        <f t="shared" si="1"/>
        <v>940980.43</v>
      </c>
      <c r="BO5" s="107">
        <f t="shared" si="1"/>
        <v>940980.43</v>
      </c>
      <c r="BP5" s="107">
        <f t="shared" si="1"/>
        <v>940980.43</v>
      </c>
      <c r="BQ5" s="107">
        <f t="shared" si="1"/>
        <v>940980.43</v>
      </c>
      <c r="BR5" s="107">
        <f t="shared" si="1"/>
        <v>940980.43</v>
      </c>
      <c r="BS5" s="107">
        <f t="shared" si="1"/>
        <v>940980.43</v>
      </c>
      <c r="BT5" s="107">
        <f t="shared" si="1"/>
        <v>940980.43</v>
      </c>
      <c r="BU5" s="107">
        <f t="shared" si="1"/>
        <v>940980.43</v>
      </c>
      <c r="BV5" s="107">
        <f t="shared" si="1"/>
        <v>940980.43</v>
      </c>
      <c r="BW5" s="107">
        <f t="shared" si="1"/>
        <v>940980.43</v>
      </c>
      <c r="BX5" s="107">
        <f t="shared" ref="BX5:CJ5" si="2">SUM(BX13:BX22,BX25:BX37,BX40:BX52,BX55:BX67,BX70:BX82)</f>
        <v>940980.43</v>
      </c>
      <c r="BY5" s="107">
        <f t="shared" si="2"/>
        <v>940980.43</v>
      </c>
      <c r="BZ5" s="107">
        <f t="shared" si="2"/>
        <v>940980.43</v>
      </c>
      <c r="CA5" s="107">
        <f t="shared" si="2"/>
        <v>940980.43</v>
      </c>
      <c r="CB5" s="107">
        <f t="shared" si="2"/>
        <v>940980.43</v>
      </c>
      <c r="CC5" s="107">
        <f t="shared" si="2"/>
        <v>940980.43</v>
      </c>
      <c r="CD5" s="107">
        <f t="shared" si="2"/>
        <v>940980.43</v>
      </c>
      <c r="CE5" s="107">
        <f t="shared" si="2"/>
        <v>940980.43</v>
      </c>
      <c r="CF5" s="107">
        <f t="shared" si="2"/>
        <v>940980.43</v>
      </c>
      <c r="CG5" s="107">
        <f t="shared" si="2"/>
        <v>940980.43</v>
      </c>
      <c r="CH5" s="107">
        <f t="shared" si="2"/>
        <v>940980.43</v>
      </c>
      <c r="CI5" s="107">
        <f t="shared" si="2"/>
        <v>940980.43</v>
      </c>
      <c r="CJ5" s="107">
        <f t="shared" si="2"/>
        <v>940980.43</v>
      </c>
    </row>
    <row r="6" spans="1:88" x14ac:dyDescent="0.25">
      <c r="B6" s="37" t="s">
        <v>50</v>
      </c>
      <c r="C6" s="107">
        <f>SUM(C13:C22)</f>
        <v>0</v>
      </c>
      <c r="D6" s="107">
        <f t="shared" ref="D6:K6" si="3">SUM(D13:D22)</f>
        <v>0</v>
      </c>
      <c r="E6" s="107">
        <f t="shared" si="3"/>
        <v>0</v>
      </c>
      <c r="F6" s="107">
        <f t="shared" si="3"/>
        <v>0</v>
      </c>
      <c r="G6" s="107">
        <f t="shared" si="3"/>
        <v>0</v>
      </c>
      <c r="H6" s="107">
        <f t="shared" si="3"/>
        <v>0</v>
      </c>
      <c r="I6" s="107">
        <f t="shared" si="3"/>
        <v>0</v>
      </c>
      <c r="J6" s="107">
        <f t="shared" si="3"/>
        <v>0</v>
      </c>
      <c r="K6" s="107">
        <f t="shared" si="3"/>
        <v>0</v>
      </c>
      <c r="L6" s="107">
        <f t="shared" ref="L6:BW6" si="4">SUM(L13:L22)</f>
        <v>0</v>
      </c>
      <c r="M6" s="107">
        <f t="shared" si="4"/>
        <v>0</v>
      </c>
      <c r="N6" s="107">
        <f t="shared" si="4"/>
        <v>0</v>
      </c>
      <c r="O6" s="107">
        <f t="shared" si="4"/>
        <v>0</v>
      </c>
      <c r="P6" s="107">
        <f t="shared" si="4"/>
        <v>0</v>
      </c>
      <c r="Q6" s="107">
        <f t="shared" si="4"/>
        <v>0</v>
      </c>
      <c r="R6" s="107">
        <f t="shared" si="4"/>
        <v>932652</v>
      </c>
      <c r="S6" s="107">
        <f t="shared" si="4"/>
        <v>932652</v>
      </c>
      <c r="T6" s="107">
        <f t="shared" si="4"/>
        <v>932652</v>
      </c>
      <c r="U6" s="107">
        <f t="shared" si="4"/>
        <v>932652</v>
      </c>
      <c r="V6" s="107">
        <f t="shared" si="4"/>
        <v>932652</v>
      </c>
      <c r="W6" s="107">
        <f t="shared" si="4"/>
        <v>932652</v>
      </c>
      <c r="X6" s="107">
        <f t="shared" si="4"/>
        <v>932652</v>
      </c>
      <c r="Y6" s="107">
        <f t="shared" si="4"/>
        <v>932652</v>
      </c>
      <c r="Z6" s="107">
        <f t="shared" si="4"/>
        <v>932652</v>
      </c>
      <c r="AA6" s="107">
        <f t="shared" si="4"/>
        <v>932652</v>
      </c>
      <c r="AB6" s="107">
        <f t="shared" si="4"/>
        <v>932652</v>
      </c>
      <c r="AC6" s="107">
        <f t="shared" si="4"/>
        <v>932652</v>
      </c>
      <c r="AD6" s="107">
        <f t="shared" si="4"/>
        <v>932652</v>
      </c>
      <c r="AE6" s="107">
        <f t="shared" si="4"/>
        <v>932652</v>
      </c>
      <c r="AF6" s="107">
        <f t="shared" si="4"/>
        <v>932652</v>
      </c>
      <c r="AG6" s="107">
        <f t="shared" si="4"/>
        <v>932652</v>
      </c>
      <c r="AH6" s="107">
        <f t="shared" si="4"/>
        <v>932652</v>
      </c>
      <c r="AI6" s="107">
        <f t="shared" si="4"/>
        <v>932652</v>
      </c>
      <c r="AJ6" s="107">
        <f t="shared" si="4"/>
        <v>932652</v>
      </c>
      <c r="AK6" s="107">
        <f t="shared" si="4"/>
        <v>932652</v>
      </c>
      <c r="AL6" s="107">
        <f t="shared" si="4"/>
        <v>932652</v>
      </c>
      <c r="AM6" s="107">
        <f t="shared" si="4"/>
        <v>932652</v>
      </c>
      <c r="AN6" s="107">
        <f t="shared" si="4"/>
        <v>932652</v>
      </c>
      <c r="AO6" s="107">
        <f t="shared" si="4"/>
        <v>932652</v>
      </c>
      <c r="AP6" s="107">
        <f t="shared" si="4"/>
        <v>932652</v>
      </c>
      <c r="AQ6" s="107">
        <f t="shared" si="4"/>
        <v>932652</v>
      </c>
      <c r="AR6" s="107">
        <f t="shared" si="4"/>
        <v>932652</v>
      </c>
      <c r="AS6" s="107">
        <f t="shared" si="4"/>
        <v>932652</v>
      </c>
      <c r="AT6" s="107">
        <f t="shared" si="4"/>
        <v>932652</v>
      </c>
      <c r="AU6" s="107">
        <f t="shared" si="4"/>
        <v>932652</v>
      </c>
      <c r="AV6" s="107">
        <f t="shared" si="4"/>
        <v>932652</v>
      </c>
      <c r="AW6" s="107">
        <f t="shared" si="4"/>
        <v>932652</v>
      </c>
      <c r="AX6" s="107">
        <f t="shared" si="4"/>
        <v>932652</v>
      </c>
      <c r="AY6" s="107">
        <f t="shared" si="4"/>
        <v>932652</v>
      </c>
      <c r="AZ6" s="107">
        <f t="shared" si="4"/>
        <v>932652</v>
      </c>
      <c r="BA6" s="107">
        <f t="shared" si="4"/>
        <v>932652</v>
      </c>
      <c r="BB6" s="107">
        <f t="shared" si="4"/>
        <v>932652</v>
      </c>
      <c r="BC6" s="107">
        <f t="shared" si="4"/>
        <v>932652</v>
      </c>
      <c r="BD6" s="107">
        <f t="shared" si="4"/>
        <v>932652</v>
      </c>
      <c r="BE6" s="107">
        <f t="shared" si="4"/>
        <v>932652</v>
      </c>
      <c r="BF6" s="107">
        <f t="shared" si="4"/>
        <v>932652</v>
      </c>
      <c r="BG6" s="107">
        <f t="shared" si="4"/>
        <v>932652</v>
      </c>
      <c r="BH6" s="107">
        <f t="shared" si="4"/>
        <v>932652</v>
      </c>
      <c r="BI6" s="107">
        <f t="shared" si="4"/>
        <v>932652</v>
      </c>
      <c r="BJ6" s="107">
        <f t="shared" si="4"/>
        <v>932652</v>
      </c>
      <c r="BK6" s="107">
        <f t="shared" si="4"/>
        <v>932652</v>
      </c>
      <c r="BL6" s="107">
        <f t="shared" si="4"/>
        <v>932652</v>
      </c>
      <c r="BM6" s="107">
        <f t="shared" si="4"/>
        <v>932652</v>
      </c>
      <c r="BN6" s="107">
        <f t="shared" si="4"/>
        <v>932652</v>
      </c>
      <c r="BO6" s="107">
        <f t="shared" si="4"/>
        <v>932652</v>
      </c>
      <c r="BP6" s="107">
        <f t="shared" si="4"/>
        <v>932652</v>
      </c>
      <c r="BQ6" s="107">
        <f t="shared" si="4"/>
        <v>932652</v>
      </c>
      <c r="BR6" s="107">
        <f t="shared" si="4"/>
        <v>932652</v>
      </c>
      <c r="BS6" s="107">
        <f t="shared" si="4"/>
        <v>932652</v>
      </c>
      <c r="BT6" s="107">
        <f t="shared" si="4"/>
        <v>932652</v>
      </c>
      <c r="BU6" s="107">
        <f t="shared" si="4"/>
        <v>932652</v>
      </c>
      <c r="BV6" s="107">
        <f t="shared" si="4"/>
        <v>932652</v>
      </c>
      <c r="BW6" s="107">
        <f t="shared" si="4"/>
        <v>932652</v>
      </c>
      <c r="BX6" s="107">
        <f t="shared" ref="BX6:CJ6" si="5">SUM(BX13:BX22)</f>
        <v>932652</v>
      </c>
      <c r="BY6" s="107">
        <f t="shared" si="5"/>
        <v>932652</v>
      </c>
      <c r="BZ6" s="107">
        <f t="shared" si="5"/>
        <v>932652</v>
      </c>
      <c r="CA6" s="107">
        <f t="shared" si="5"/>
        <v>932652</v>
      </c>
      <c r="CB6" s="107">
        <f t="shared" si="5"/>
        <v>932652</v>
      </c>
      <c r="CC6" s="107">
        <f t="shared" si="5"/>
        <v>932652</v>
      </c>
      <c r="CD6" s="107">
        <f t="shared" si="5"/>
        <v>932652</v>
      </c>
      <c r="CE6" s="107">
        <f t="shared" si="5"/>
        <v>932652</v>
      </c>
      <c r="CF6" s="107">
        <f t="shared" si="5"/>
        <v>932652</v>
      </c>
      <c r="CG6" s="107">
        <f t="shared" si="5"/>
        <v>932652</v>
      </c>
      <c r="CH6" s="107">
        <f t="shared" si="5"/>
        <v>932652</v>
      </c>
      <c r="CI6" s="107">
        <f t="shared" si="5"/>
        <v>932652</v>
      </c>
      <c r="CJ6" s="107">
        <f t="shared" si="5"/>
        <v>932652</v>
      </c>
    </row>
    <row r="7" spans="1:88" x14ac:dyDescent="0.25">
      <c r="B7" s="37" t="s">
        <v>51</v>
      </c>
      <c r="C7" s="107">
        <f>SUM(C25:C37,C40:C52,C55:C67,C70:C82)</f>
        <v>0</v>
      </c>
      <c r="D7" s="107">
        <f t="shared" ref="D7:K7" si="6">SUM(D25:D37,D40:D52,D55:D67,D70:D82)</f>
        <v>0</v>
      </c>
      <c r="E7" s="107">
        <f t="shared" si="6"/>
        <v>0</v>
      </c>
      <c r="F7" s="107">
        <f t="shared" si="6"/>
        <v>0</v>
      </c>
      <c r="G7" s="107">
        <f t="shared" si="6"/>
        <v>0</v>
      </c>
      <c r="H7" s="107">
        <f t="shared" si="6"/>
        <v>0</v>
      </c>
      <c r="I7" s="107">
        <f t="shared" si="6"/>
        <v>0</v>
      </c>
      <c r="J7" s="107">
        <f t="shared" si="6"/>
        <v>0</v>
      </c>
      <c r="K7" s="107">
        <f t="shared" si="6"/>
        <v>0</v>
      </c>
      <c r="L7" s="107">
        <f t="shared" ref="L7:BW7" si="7">SUM(L25:L37,L40:L52,L55:L67,L70:L82)</f>
        <v>0</v>
      </c>
      <c r="M7" s="107">
        <f t="shared" si="7"/>
        <v>0</v>
      </c>
      <c r="N7" s="107">
        <f t="shared" si="7"/>
        <v>0</v>
      </c>
      <c r="O7" s="107">
        <f t="shared" si="7"/>
        <v>0</v>
      </c>
      <c r="P7" s="107">
        <f t="shared" si="7"/>
        <v>0</v>
      </c>
      <c r="Q7" s="107">
        <f t="shared" si="7"/>
        <v>0</v>
      </c>
      <c r="R7" s="107">
        <f t="shared" si="7"/>
        <v>8328.43</v>
      </c>
      <c r="S7" s="107">
        <f t="shared" si="7"/>
        <v>8328.43</v>
      </c>
      <c r="T7" s="107">
        <f t="shared" si="7"/>
        <v>8328.43</v>
      </c>
      <c r="U7" s="107">
        <f t="shared" si="7"/>
        <v>8328.43</v>
      </c>
      <c r="V7" s="107">
        <f t="shared" si="7"/>
        <v>8328.43</v>
      </c>
      <c r="W7" s="107">
        <f t="shared" si="7"/>
        <v>8328.43</v>
      </c>
      <c r="X7" s="107">
        <f t="shared" si="7"/>
        <v>8328.43</v>
      </c>
      <c r="Y7" s="107">
        <f t="shared" si="7"/>
        <v>8328.43</v>
      </c>
      <c r="Z7" s="107">
        <f t="shared" si="7"/>
        <v>8328.43</v>
      </c>
      <c r="AA7" s="107">
        <f t="shared" si="7"/>
        <v>8328.43</v>
      </c>
      <c r="AB7" s="107">
        <f t="shared" si="7"/>
        <v>8328.43</v>
      </c>
      <c r="AC7" s="107">
        <f t="shared" si="7"/>
        <v>8328.43</v>
      </c>
      <c r="AD7" s="107">
        <f t="shared" si="7"/>
        <v>8328.43</v>
      </c>
      <c r="AE7" s="107">
        <f t="shared" si="7"/>
        <v>8328.43</v>
      </c>
      <c r="AF7" s="107">
        <f t="shared" si="7"/>
        <v>8328.43</v>
      </c>
      <c r="AG7" s="107">
        <f t="shared" si="7"/>
        <v>8328.43</v>
      </c>
      <c r="AH7" s="107">
        <f t="shared" si="7"/>
        <v>8328.43</v>
      </c>
      <c r="AI7" s="107">
        <f t="shared" si="7"/>
        <v>8328.43</v>
      </c>
      <c r="AJ7" s="107">
        <f t="shared" si="7"/>
        <v>8328.43</v>
      </c>
      <c r="AK7" s="107">
        <f t="shared" si="7"/>
        <v>8328.43</v>
      </c>
      <c r="AL7" s="107">
        <f t="shared" si="7"/>
        <v>8328.43</v>
      </c>
      <c r="AM7" s="107">
        <f t="shared" si="7"/>
        <v>8328.43</v>
      </c>
      <c r="AN7" s="107">
        <f t="shared" si="7"/>
        <v>8328.43</v>
      </c>
      <c r="AO7" s="107">
        <f t="shared" si="7"/>
        <v>8328.43</v>
      </c>
      <c r="AP7" s="107">
        <f t="shared" si="7"/>
        <v>8328.43</v>
      </c>
      <c r="AQ7" s="107">
        <f t="shared" si="7"/>
        <v>8328.43</v>
      </c>
      <c r="AR7" s="107">
        <f t="shared" si="7"/>
        <v>8328.43</v>
      </c>
      <c r="AS7" s="107">
        <f t="shared" si="7"/>
        <v>8328.43</v>
      </c>
      <c r="AT7" s="107">
        <f t="shared" si="7"/>
        <v>8328.43</v>
      </c>
      <c r="AU7" s="107">
        <f t="shared" si="7"/>
        <v>8328.43</v>
      </c>
      <c r="AV7" s="107">
        <f t="shared" si="7"/>
        <v>8328.43</v>
      </c>
      <c r="AW7" s="107">
        <f t="shared" si="7"/>
        <v>8328.43</v>
      </c>
      <c r="AX7" s="107">
        <f t="shared" si="7"/>
        <v>8328.43</v>
      </c>
      <c r="AY7" s="107">
        <f t="shared" si="7"/>
        <v>8328.43</v>
      </c>
      <c r="AZ7" s="107">
        <f t="shared" si="7"/>
        <v>8328.43</v>
      </c>
      <c r="BA7" s="107">
        <f t="shared" si="7"/>
        <v>8328.43</v>
      </c>
      <c r="BB7" s="107">
        <f t="shared" si="7"/>
        <v>8328.43</v>
      </c>
      <c r="BC7" s="107">
        <f t="shared" si="7"/>
        <v>8328.43</v>
      </c>
      <c r="BD7" s="107">
        <f t="shared" si="7"/>
        <v>8328.43</v>
      </c>
      <c r="BE7" s="107">
        <f t="shared" si="7"/>
        <v>8328.43</v>
      </c>
      <c r="BF7" s="107">
        <f t="shared" si="7"/>
        <v>8328.43</v>
      </c>
      <c r="BG7" s="107">
        <f t="shared" si="7"/>
        <v>8328.43</v>
      </c>
      <c r="BH7" s="107">
        <f t="shared" si="7"/>
        <v>8328.43</v>
      </c>
      <c r="BI7" s="107">
        <f t="shared" si="7"/>
        <v>8328.43</v>
      </c>
      <c r="BJ7" s="107">
        <f t="shared" si="7"/>
        <v>8328.43</v>
      </c>
      <c r="BK7" s="107">
        <f t="shared" si="7"/>
        <v>8328.43</v>
      </c>
      <c r="BL7" s="107">
        <f t="shared" si="7"/>
        <v>8328.43</v>
      </c>
      <c r="BM7" s="107">
        <f t="shared" si="7"/>
        <v>8328.43</v>
      </c>
      <c r="BN7" s="107">
        <f t="shared" si="7"/>
        <v>8328.43</v>
      </c>
      <c r="BO7" s="107">
        <f t="shared" si="7"/>
        <v>8328.43</v>
      </c>
      <c r="BP7" s="107">
        <f t="shared" si="7"/>
        <v>8328.43</v>
      </c>
      <c r="BQ7" s="107">
        <f t="shared" si="7"/>
        <v>8328.43</v>
      </c>
      <c r="BR7" s="107">
        <f t="shared" si="7"/>
        <v>8328.43</v>
      </c>
      <c r="BS7" s="107">
        <f t="shared" si="7"/>
        <v>8328.43</v>
      </c>
      <c r="BT7" s="107">
        <f t="shared" si="7"/>
        <v>8328.43</v>
      </c>
      <c r="BU7" s="107">
        <f t="shared" si="7"/>
        <v>8328.43</v>
      </c>
      <c r="BV7" s="107">
        <f t="shared" si="7"/>
        <v>8328.43</v>
      </c>
      <c r="BW7" s="107">
        <f t="shared" si="7"/>
        <v>8328.43</v>
      </c>
      <c r="BX7" s="107">
        <f t="shared" ref="BX7:CJ7" si="8">SUM(BX25:BX37,BX40:BX52,BX55:BX67,BX70:BX82)</f>
        <v>8328.43</v>
      </c>
      <c r="BY7" s="107">
        <f t="shared" si="8"/>
        <v>8328.43</v>
      </c>
      <c r="BZ7" s="107">
        <f t="shared" si="8"/>
        <v>8328.43</v>
      </c>
      <c r="CA7" s="107">
        <f t="shared" si="8"/>
        <v>8328.43</v>
      </c>
      <c r="CB7" s="107">
        <f t="shared" si="8"/>
        <v>8328.43</v>
      </c>
      <c r="CC7" s="107">
        <f t="shared" si="8"/>
        <v>8328.43</v>
      </c>
      <c r="CD7" s="107">
        <f t="shared" si="8"/>
        <v>8328.43</v>
      </c>
      <c r="CE7" s="107">
        <f t="shared" si="8"/>
        <v>8328.43</v>
      </c>
      <c r="CF7" s="107">
        <f t="shared" si="8"/>
        <v>8328.43</v>
      </c>
      <c r="CG7" s="107">
        <f t="shared" si="8"/>
        <v>8328.43</v>
      </c>
      <c r="CH7" s="107">
        <f t="shared" si="8"/>
        <v>8328.43</v>
      </c>
      <c r="CI7" s="107">
        <f t="shared" si="8"/>
        <v>8328.43</v>
      </c>
      <c r="CJ7" s="107">
        <f t="shared" si="8"/>
        <v>8328.43</v>
      </c>
    </row>
    <row r="9" spans="1:88" x14ac:dyDescent="0.25">
      <c r="B9" s="1"/>
      <c r="C9" s="25"/>
      <c r="D9" s="25"/>
      <c r="E9" s="25"/>
      <c r="F9" s="25"/>
      <c r="G9" s="25"/>
    </row>
    <row r="11" spans="1:88" ht="24" customHeight="1" thickBot="1" x14ac:dyDescent="0.4">
      <c r="A11" s="62"/>
      <c r="B11" s="62"/>
      <c r="C11" s="255" t="s">
        <v>65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AP11" s="13"/>
      <c r="BB11" s="12" t="s">
        <v>85</v>
      </c>
    </row>
    <row r="12" spans="1:88" ht="15.75" x14ac:dyDescent="0.25">
      <c r="A12" s="20"/>
      <c r="B12" s="66" t="s">
        <v>31</v>
      </c>
      <c r="C12" s="16">
        <v>42370</v>
      </c>
      <c r="D12" s="16">
        <v>42401</v>
      </c>
      <c r="E12" s="14">
        <v>42430</v>
      </c>
      <c r="F12" s="14">
        <v>42461</v>
      </c>
      <c r="G12" s="14">
        <v>42491</v>
      </c>
      <c r="H12" s="14">
        <v>42522</v>
      </c>
      <c r="I12" s="14">
        <v>42552</v>
      </c>
      <c r="J12" s="14">
        <v>42583</v>
      </c>
      <c r="K12" s="14">
        <v>42614</v>
      </c>
      <c r="L12" s="14">
        <v>42644</v>
      </c>
      <c r="M12" s="14">
        <v>42675</v>
      </c>
      <c r="N12" s="14">
        <v>42705</v>
      </c>
      <c r="O12" s="14">
        <v>42736</v>
      </c>
      <c r="P12" s="14">
        <v>42767</v>
      </c>
      <c r="Q12" s="15">
        <v>42795</v>
      </c>
      <c r="R12" s="15">
        <v>42826</v>
      </c>
      <c r="S12" s="15">
        <v>42856</v>
      </c>
      <c r="T12" s="15">
        <v>42887</v>
      </c>
      <c r="U12" s="15">
        <v>42917</v>
      </c>
      <c r="V12" s="15">
        <v>42948</v>
      </c>
      <c r="W12" s="15">
        <v>42979</v>
      </c>
      <c r="X12" s="15">
        <v>43009</v>
      </c>
      <c r="Y12" s="15">
        <v>43040</v>
      </c>
      <c r="Z12" s="15">
        <v>43070</v>
      </c>
      <c r="AA12" s="15">
        <v>43101</v>
      </c>
      <c r="AB12" s="15">
        <v>43132</v>
      </c>
      <c r="AC12" s="16">
        <v>43160</v>
      </c>
      <c r="AD12" s="16">
        <v>43191</v>
      </c>
      <c r="AE12" s="16">
        <v>43221</v>
      </c>
      <c r="AF12" s="16">
        <v>43252</v>
      </c>
      <c r="AG12" s="16">
        <v>43282</v>
      </c>
      <c r="AH12" s="16">
        <v>43313</v>
      </c>
      <c r="AI12" s="16">
        <v>43344</v>
      </c>
      <c r="AJ12" s="16">
        <v>43374</v>
      </c>
      <c r="AK12" s="16">
        <v>43405</v>
      </c>
      <c r="AL12" s="16">
        <v>43435</v>
      </c>
      <c r="AM12" s="16">
        <v>43466</v>
      </c>
      <c r="AN12" s="16">
        <v>43497</v>
      </c>
      <c r="AO12" s="14">
        <v>43525</v>
      </c>
      <c r="AP12" s="14">
        <v>43556</v>
      </c>
      <c r="AQ12" s="14">
        <v>43586</v>
      </c>
      <c r="AR12" s="14">
        <v>43617</v>
      </c>
      <c r="AS12" s="14">
        <v>43647</v>
      </c>
      <c r="AT12" s="14">
        <v>43678</v>
      </c>
      <c r="AU12" s="14">
        <v>43709</v>
      </c>
      <c r="AV12" s="14">
        <v>43739</v>
      </c>
      <c r="AW12" s="14">
        <v>43770</v>
      </c>
      <c r="AX12" s="14">
        <v>43800</v>
      </c>
      <c r="AY12" s="14">
        <v>43831</v>
      </c>
      <c r="AZ12" s="14">
        <v>43862</v>
      </c>
      <c r="BA12" s="82">
        <v>43891</v>
      </c>
      <c r="BB12" s="82">
        <v>43922</v>
      </c>
      <c r="BC12" s="82">
        <v>43952</v>
      </c>
      <c r="BD12" s="82">
        <v>43983</v>
      </c>
      <c r="BE12" s="82">
        <v>44013</v>
      </c>
      <c r="BF12" s="82">
        <v>44044</v>
      </c>
      <c r="BG12" s="82">
        <v>44075</v>
      </c>
      <c r="BH12" s="82">
        <v>44105</v>
      </c>
      <c r="BI12" s="82">
        <v>44136</v>
      </c>
      <c r="BJ12" s="82">
        <v>44166</v>
      </c>
      <c r="BK12" s="82">
        <v>44197</v>
      </c>
      <c r="BL12" s="82">
        <v>44228</v>
      </c>
      <c r="BM12" s="82">
        <v>44256</v>
      </c>
      <c r="BN12" s="82">
        <v>44287</v>
      </c>
      <c r="BO12" s="82">
        <v>44317</v>
      </c>
      <c r="BP12" s="82">
        <v>44348</v>
      </c>
      <c r="BQ12" s="82">
        <v>44378</v>
      </c>
      <c r="BR12" s="82">
        <v>44409</v>
      </c>
      <c r="BS12" s="82">
        <v>44440</v>
      </c>
      <c r="BT12" s="82">
        <v>44470</v>
      </c>
      <c r="BU12" s="82">
        <v>44501</v>
      </c>
      <c r="BV12" s="82">
        <v>44531</v>
      </c>
      <c r="BW12" s="82">
        <v>44562</v>
      </c>
      <c r="BX12" s="82">
        <v>44593</v>
      </c>
      <c r="BY12" s="82">
        <v>44621</v>
      </c>
      <c r="BZ12" s="82">
        <v>44652</v>
      </c>
      <c r="CA12" s="82">
        <v>44682</v>
      </c>
      <c r="CB12" s="82">
        <v>44713</v>
      </c>
      <c r="CC12" s="82">
        <v>44743</v>
      </c>
      <c r="CD12" s="82">
        <v>44774</v>
      </c>
      <c r="CE12" s="82">
        <v>44805</v>
      </c>
      <c r="CF12" s="82">
        <v>44835</v>
      </c>
      <c r="CG12" s="82">
        <v>44866</v>
      </c>
      <c r="CH12" s="82">
        <v>44896</v>
      </c>
      <c r="CI12" s="82">
        <v>44927</v>
      </c>
      <c r="CJ12" s="82">
        <v>44958</v>
      </c>
    </row>
    <row r="13" spans="1:88" ht="15" customHeight="1" x14ac:dyDescent="0.25">
      <c r="A13" s="245" t="s">
        <v>28</v>
      </c>
      <c r="B13" s="37" t="s">
        <v>6</v>
      </c>
      <c r="C13" s="10">
        <v>0</v>
      </c>
      <c r="D13" s="10">
        <v>0</v>
      </c>
      <c r="E13" s="10"/>
      <c r="F13" s="10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107">
        <v>0</v>
      </c>
      <c r="S13" s="83">
        <f t="shared" ref="S13:S22" si="9">R13</f>
        <v>0</v>
      </c>
      <c r="T13" s="83">
        <f t="shared" ref="T13:BA14" si="10">S13</f>
        <v>0</v>
      </c>
      <c r="U13" s="83">
        <f t="shared" si="10"/>
        <v>0</v>
      </c>
      <c r="V13" s="83">
        <f t="shared" si="10"/>
        <v>0</v>
      </c>
      <c r="W13" s="83">
        <f t="shared" si="10"/>
        <v>0</v>
      </c>
      <c r="X13" s="83">
        <f t="shared" si="10"/>
        <v>0</v>
      </c>
      <c r="Y13" s="83">
        <f t="shared" si="10"/>
        <v>0</v>
      </c>
      <c r="Z13" s="83">
        <f t="shared" si="10"/>
        <v>0</v>
      </c>
      <c r="AA13" s="83">
        <f t="shared" si="10"/>
        <v>0</v>
      </c>
      <c r="AB13" s="83">
        <f t="shared" si="10"/>
        <v>0</v>
      </c>
      <c r="AC13" s="83">
        <f t="shared" si="10"/>
        <v>0</v>
      </c>
      <c r="AD13" s="83">
        <f t="shared" si="10"/>
        <v>0</v>
      </c>
      <c r="AE13" s="83">
        <f t="shared" si="10"/>
        <v>0</v>
      </c>
      <c r="AF13" s="83">
        <f t="shared" si="10"/>
        <v>0</v>
      </c>
      <c r="AG13" s="83">
        <f t="shared" si="10"/>
        <v>0</v>
      </c>
      <c r="AH13" s="83">
        <f t="shared" si="10"/>
        <v>0</v>
      </c>
      <c r="AI13" s="83">
        <f t="shared" si="10"/>
        <v>0</v>
      </c>
      <c r="AJ13" s="83">
        <f t="shared" si="10"/>
        <v>0</v>
      </c>
      <c r="AK13" s="83">
        <f t="shared" si="10"/>
        <v>0</v>
      </c>
      <c r="AL13" s="83">
        <f t="shared" si="10"/>
        <v>0</v>
      </c>
      <c r="AM13" s="83">
        <f t="shared" si="10"/>
        <v>0</v>
      </c>
      <c r="AN13" s="83">
        <f t="shared" si="10"/>
        <v>0</v>
      </c>
      <c r="AO13" s="83">
        <f t="shared" si="10"/>
        <v>0</v>
      </c>
      <c r="AP13" s="83">
        <f t="shared" si="10"/>
        <v>0</v>
      </c>
      <c r="AQ13" s="83">
        <f t="shared" si="10"/>
        <v>0</v>
      </c>
      <c r="AR13" s="83">
        <f t="shared" si="10"/>
        <v>0</v>
      </c>
      <c r="AS13" s="83">
        <f t="shared" si="10"/>
        <v>0</v>
      </c>
      <c r="AT13" s="83">
        <f t="shared" si="10"/>
        <v>0</v>
      </c>
      <c r="AU13" s="83">
        <f t="shared" si="10"/>
        <v>0</v>
      </c>
      <c r="AV13" s="83">
        <f t="shared" si="10"/>
        <v>0</v>
      </c>
      <c r="AW13" s="83">
        <f t="shared" si="10"/>
        <v>0</v>
      </c>
      <c r="AX13" s="83">
        <f t="shared" si="10"/>
        <v>0</v>
      </c>
      <c r="AY13" s="83">
        <f t="shared" si="10"/>
        <v>0</v>
      </c>
      <c r="AZ13" s="83">
        <f t="shared" si="10"/>
        <v>0</v>
      </c>
      <c r="BA13" s="83">
        <f t="shared" si="10"/>
        <v>0</v>
      </c>
      <c r="BB13" s="107">
        <f>BA13</f>
        <v>0</v>
      </c>
      <c r="BC13" s="83">
        <f>BB13</f>
        <v>0</v>
      </c>
      <c r="BD13" s="83">
        <f t="shared" ref="BD13:CJ13" si="11">BC13</f>
        <v>0</v>
      </c>
      <c r="BE13" s="83">
        <f t="shared" si="11"/>
        <v>0</v>
      </c>
      <c r="BF13" s="83">
        <f t="shared" si="11"/>
        <v>0</v>
      </c>
      <c r="BG13" s="83">
        <f t="shared" si="11"/>
        <v>0</v>
      </c>
      <c r="BH13" s="83">
        <f t="shared" si="11"/>
        <v>0</v>
      </c>
      <c r="BI13" s="83">
        <f t="shared" si="11"/>
        <v>0</v>
      </c>
      <c r="BJ13" s="83">
        <f t="shared" si="11"/>
        <v>0</v>
      </c>
      <c r="BK13" s="83">
        <f t="shared" si="11"/>
        <v>0</v>
      </c>
      <c r="BL13" s="83">
        <f t="shared" si="11"/>
        <v>0</v>
      </c>
      <c r="BM13" s="83">
        <f t="shared" si="11"/>
        <v>0</v>
      </c>
      <c r="BN13" s="83">
        <f t="shared" si="11"/>
        <v>0</v>
      </c>
      <c r="BO13" s="83">
        <f t="shared" si="11"/>
        <v>0</v>
      </c>
      <c r="BP13" s="83">
        <f t="shared" si="11"/>
        <v>0</v>
      </c>
      <c r="BQ13" s="83">
        <f t="shared" si="11"/>
        <v>0</v>
      </c>
      <c r="BR13" s="83">
        <f t="shared" si="11"/>
        <v>0</v>
      </c>
      <c r="BS13" s="83">
        <f t="shared" si="11"/>
        <v>0</v>
      </c>
      <c r="BT13" s="83">
        <f t="shared" si="11"/>
        <v>0</v>
      </c>
      <c r="BU13" s="83">
        <f t="shared" si="11"/>
        <v>0</v>
      </c>
      <c r="BV13" s="83">
        <f t="shared" si="11"/>
        <v>0</v>
      </c>
      <c r="BW13" s="83">
        <f t="shared" si="11"/>
        <v>0</v>
      </c>
      <c r="BX13" s="83">
        <f t="shared" si="11"/>
        <v>0</v>
      </c>
      <c r="BY13" s="83">
        <f t="shared" si="11"/>
        <v>0</v>
      </c>
      <c r="BZ13" s="83">
        <f t="shared" si="11"/>
        <v>0</v>
      </c>
      <c r="CA13" s="83">
        <f t="shared" si="11"/>
        <v>0</v>
      </c>
      <c r="CB13" s="83">
        <f t="shared" si="11"/>
        <v>0</v>
      </c>
      <c r="CC13" s="83">
        <f t="shared" si="11"/>
        <v>0</v>
      </c>
      <c r="CD13" s="83">
        <f t="shared" si="11"/>
        <v>0</v>
      </c>
      <c r="CE13" s="83">
        <f t="shared" si="11"/>
        <v>0</v>
      </c>
      <c r="CF13" s="83">
        <f t="shared" si="11"/>
        <v>0</v>
      </c>
      <c r="CG13" s="83">
        <f t="shared" si="11"/>
        <v>0</v>
      </c>
      <c r="CH13" s="83">
        <f t="shared" si="11"/>
        <v>0</v>
      </c>
      <c r="CI13" s="83">
        <f t="shared" si="11"/>
        <v>0</v>
      </c>
      <c r="CJ13" s="83">
        <f t="shared" si="11"/>
        <v>0</v>
      </c>
    </row>
    <row r="14" spans="1:88" x14ac:dyDescent="0.25">
      <c r="A14" s="245"/>
      <c r="B14" s="37" t="s">
        <v>1</v>
      </c>
      <c r="C14" s="10">
        <v>0</v>
      </c>
      <c r="D14" s="10">
        <v>0</v>
      </c>
      <c r="E14" s="10"/>
      <c r="F14" s="10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107">
        <v>0</v>
      </c>
      <c r="S14" s="83">
        <f t="shared" si="9"/>
        <v>0</v>
      </c>
      <c r="T14" s="83">
        <f t="shared" ref="T14:AH14" si="12">S14</f>
        <v>0</v>
      </c>
      <c r="U14" s="83">
        <f t="shared" si="12"/>
        <v>0</v>
      </c>
      <c r="V14" s="83">
        <f t="shared" si="12"/>
        <v>0</v>
      </c>
      <c r="W14" s="83">
        <f t="shared" si="12"/>
        <v>0</v>
      </c>
      <c r="X14" s="83">
        <f t="shared" si="12"/>
        <v>0</v>
      </c>
      <c r="Y14" s="83">
        <f t="shared" si="12"/>
        <v>0</v>
      </c>
      <c r="Z14" s="83">
        <f t="shared" si="12"/>
        <v>0</v>
      </c>
      <c r="AA14" s="83">
        <f t="shared" si="12"/>
        <v>0</v>
      </c>
      <c r="AB14" s="83">
        <f t="shared" si="12"/>
        <v>0</v>
      </c>
      <c r="AC14" s="83">
        <f t="shared" si="12"/>
        <v>0</v>
      </c>
      <c r="AD14" s="83">
        <f t="shared" si="12"/>
        <v>0</v>
      </c>
      <c r="AE14" s="83">
        <f t="shared" si="12"/>
        <v>0</v>
      </c>
      <c r="AF14" s="83">
        <f t="shared" si="12"/>
        <v>0</v>
      </c>
      <c r="AG14" s="83">
        <f t="shared" si="12"/>
        <v>0</v>
      </c>
      <c r="AH14" s="83">
        <f t="shared" si="12"/>
        <v>0</v>
      </c>
      <c r="AI14" s="83">
        <f t="shared" si="10"/>
        <v>0</v>
      </c>
      <c r="AJ14" s="83">
        <f t="shared" si="10"/>
        <v>0</v>
      </c>
      <c r="AK14" s="83">
        <f t="shared" si="10"/>
        <v>0</v>
      </c>
      <c r="AL14" s="83">
        <f t="shared" si="10"/>
        <v>0</v>
      </c>
      <c r="AM14" s="83">
        <f t="shared" si="10"/>
        <v>0</v>
      </c>
      <c r="AN14" s="83">
        <f t="shared" si="10"/>
        <v>0</v>
      </c>
      <c r="AO14" s="83">
        <f t="shared" si="10"/>
        <v>0</v>
      </c>
      <c r="AP14" s="83">
        <f t="shared" si="10"/>
        <v>0</v>
      </c>
      <c r="AQ14" s="83">
        <f t="shared" si="10"/>
        <v>0</v>
      </c>
      <c r="AR14" s="83">
        <f t="shared" si="10"/>
        <v>0</v>
      </c>
      <c r="AS14" s="83">
        <f t="shared" si="10"/>
        <v>0</v>
      </c>
      <c r="AT14" s="83">
        <f t="shared" si="10"/>
        <v>0</v>
      </c>
      <c r="AU14" s="83">
        <f t="shared" si="10"/>
        <v>0</v>
      </c>
      <c r="AV14" s="83">
        <f t="shared" si="10"/>
        <v>0</v>
      </c>
      <c r="AW14" s="83">
        <f t="shared" si="10"/>
        <v>0</v>
      </c>
      <c r="AX14" s="83">
        <f t="shared" si="10"/>
        <v>0</v>
      </c>
      <c r="AY14" s="83">
        <f t="shared" si="10"/>
        <v>0</v>
      </c>
      <c r="AZ14" s="83">
        <f t="shared" si="10"/>
        <v>0</v>
      </c>
      <c r="BA14" s="83">
        <f t="shared" si="10"/>
        <v>0</v>
      </c>
      <c r="BB14" s="107">
        <f t="shared" ref="BB14:CJ14" si="13">BA14</f>
        <v>0</v>
      </c>
      <c r="BC14" s="83">
        <f t="shared" si="13"/>
        <v>0</v>
      </c>
      <c r="BD14" s="83">
        <f t="shared" si="13"/>
        <v>0</v>
      </c>
      <c r="BE14" s="83">
        <f t="shared" si="13"/>
        <v>0</v>
      </c>
      <c r="BF14" s="83">
        <f t="shared" si="13"/>
        <v>0</v>
      </c>
      <c r="BG14" s="83">
        <f t="shared" si="13"/>
        <v>0</v>
      </c>
      <c r="BH14" s="83">
        <f t="shared" si="13"/>
        <v>0</v>
      </c>
      <c r="BI14" s="83">
        <f t="shared" si="13"/>
        <v>0</v>
      </c>
      <c r="BJ14" s="83">
        <f t="shared" si="13"/>
        <v>0</v>
      </c>
      <c r="BK14" s="83">
        <f t="shared" si="13"/>
        <v>0</v>
      </c>
      <c r="BL14" s="83">
        <f t="shared" si="13"/>
        <v>0</v>
      </c>
      <c r="BM14" s="83">
        <f t="shared" si="13"/>
        <v>0</v>
      </c>
      <c r="BN14" s="83">
        <f t="shared" si="13"/>
        <v>0</v>
      </c>
      <c r="BO14" s="83">
        <f t="shared" si="13"/>
        <v>0</v>
      </c>
      <c r="BP14" s="83">
        <f t="shared" si="13"/>
        <v>0</v>
      </c>
      <c r="BQ14" s="83">
        <f t="shared" si="13"/>
        <v>0</v>
      </c>
      <c r="BR14" s="83">
        <f t="shared" si="13"/>
        <v>0</v>
      </c>
      <c r="BS14" s="83">
        <f t="shared" si="13"/>
        <v>0</v>
      </c>
      <c r="BT14" s="83">
        <f t="shared" si="13"/>
        <v>0</v>
      </c>
      <c r="BU14" s="83">
        <f t="shared" si="13"/>
        <v>0</v>
      </c>
      <c r="BV14" s="83">
        <f t="shared" si="13"/>
        <v>0</v>
      </c>
      <c r="BW14" s="83">
        <f t="shared" si="13"/>
        <v>0</v>
      </c>
      <c r="BX14" s="83">
        <f t="shared" si="13"/>
        <v>0</v>
      </c>
      <c r="BY14" s="83">
        <f t="shared" si="13"/>
        <v>0</v>
      </c>
      <c r="BZ14" s="83">
        <f t="shared" si="13"/>
        <v>0</v>
      </c>
      <c r="CA14" s="83">
        <f t="shared" si="13"/>
        <v>0</v>
      </c>
      <c r="CB14" s="83">
        <f t="shared" si="13"/>
        <v>0</v>
      </c>
      <c r="CC14" s="83">
        <f t="shared" si="13"/>
        <v>0</v>
      </c>
      <c r="CD14" s="83">
        <f t="shared" si="13"/>
        <v>0</v>
      </c>
      <c r="CE14" s="83">
        <f t="shared" si="13"/>
        <v>0</v>
      </c>
      <c r="CF14" s="83">
        <f t="shared" si="13"/>
        <v>0</v>
      </c>
      <c r="CG14" s="83">
        <f t="shared" si="13"/>
        <v>0</v>
      </c>
      <c r="CH14" s="83">
        <f t="shared" si="13"/>
        <v>0</v>
      </c>
      <c r="CI14" s="83">
        <f t="shared" si="13"/>
        <v>0</v>
      </c>
      <c r="CJ14" s="83">
        <f t="shared" si="13"/>
        <v>0</v>
      </c>
    </row>
    <row r="15" spans="1:88" x14ac:dyDescent="0.25">
      <c r="A15" s="245"/>
      <c r="B15" s="37" t="s">
        <v>2</v>
      </c>
      <c r="C15" s="10">
        <v>0</v>
      </c>
      <c r="D15" s="10">
        <v>0</v>
      </c>
      <c r="E15" s="10"/>
      <c r="F15" s="10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107">
        <v>0</v>
      </c>
      <c r="S15" s="83">
        <f t="shared" si="9"/>
        <v>0</v>
      </c>
      <c r="T15" s="83">
        <f t="shared" ref="T15:BA18" si="14">S15</f>
        <v>0</v>
      </c>
      <c r="U15" s="83">
        <f t="shared" si="14"/>
        <v>0</v>
      </c>
      <c r="V15" s="83">
        <f t="shared" si="14"/>
        <v>0</v>
      </c>
      <c r="W15" s="83">
        <f t="shared" si="14"/>
        <v>0</v>
      </c>
      <c r="X15" s="83">
        <f t="shared" si="14"/>
        <v>0</v>
      </c>
      <c r="Y15" s="83">
        <f t="shared" si="14"/>
        <v>0</v>
      </c>
      <c r="Z15" s="83">
        <f t="shared" si="14"/>
        <v>0</v>
      </c>
      <c r="AA15" s="83">
        <f t="shared" si="14"/>
        <v>0</v>
      </c>
      <c r="AB15" s="83">
        <f t="shared" si="14"/>
        <v>0</v>
      </c>
      <c r="AC15" s="83">
        <f t="shared" si="14"/>
        <v>0</v>
      </c>
      <c r="AD15" s="83">
        <f t="shared" si="14"/>
        <v>0</v>
      </c>
      <c r="AE15" s="83">
        <f t="shared" si="14"/>
        <v>0</v>
      </c>
      <c r="AF15" s="83">
        <f t="shared" si="14"/>
        <v>0</v>
      </c>
      <c r="AG15" s="83">
        <f t="shared" si="14"/>
        <v>0</v>
      </c>
      <c r="AH15" s="83">
        <f t="shared" si="14"/>
        <v>0</v>
      </c>
      <c r="AI15" s="83">
        <f t="shared" si="14"/>
        <v>0</v>
      </c>
      <c r="AJ15" s="83">
        <f t="shared" si="14"/>
        <v>0</v>
      </c>
      <c r="AK15" s="83">
        <f t="shared" si="14"/>
        <v>0</v>
      </c>
      <c r="AL15" s="83">
        <f t="shared" si="14"/>
        <v>0</v>
      </c>
      <c r="AM15" s="83">
        <f t="shared" si="14"/>
        <v>0</v>
      </c>
      <c r="AN15" s="83">
        <f t="shared" si="14"/>
        <v>0</v>
      </c>
      <c r="AO15" s="83">
        <f t="shared" si="14"/>
        <v>0</v>
      </c>
      <c r="AP15" s="83">
        <f t="shared" si="14"/>
        <v>0</v>
      </c>
      <c r="AQ15" s="83">
        <f t="shared" si="14"/>
        <v>0</v>
      </c>
      <c r="AR15" s="83">
        <f t="shared" si="14"/>
        <v>0</v>
      </c>
      <c r="AS15" s="83">
        <f t="shared" si="14"/>
        <v>0</v>
      </c>
      <c r="AT15" s="83">
        <f t="shared" si="14"/>
        <v>0</v>
      </c>
      <c r="AU15" s="83">
        <f t="shared" si="14"/>
        <v>0</v>
      </c>
      <c r="AV15" s="83">
        <f t="shared" si="14"/>
        <v>0</v>
      </c>
      <c r="AW15" s="83">
        <f t="shared" si="14"/>
        <v>0</v>
      </c>
      <c r="AX15" s="83">
        <f t="shared" si="14"/>
        <v>0</v>
      </c>
      <c r="AY15" s="83">
        <f t="shared" si="14"/>
        <v>0</v>
      </c>
      <c r="AZ15" s="83">
        <f t="shared" si="14"/>
        <v>0</v>
      </c>
      <c r="BA15" s="83">
        <f t="shared" si="14"/>
        <v>0</v>
      </c>
      <c r="BB15" s="107">
        <f t="shared" ref="BB15:CJ15" si="15">BA15</f>
        <v>0</v>
      </c>
      <c r="BC15" s="83">
        <f t="shared" si="15"/>
        <v>0</v>
      </c>
      <c r="BD15" s="83">
        <f t="shared" si="15"/>
        <v>0</v>
      </c>
      <c r="BE15" s="83">
        <f t="shared" si="15"/>
        <v>0</v>
      </c>
      <c r="BF15" s="83">
        <f t="shared" si="15"/>
        <v>0</v>
      </c>
      <c r="BG15" s="83">
        <f t="shared" si="15"/>
        <v>0</v>
      </c>
      <c r="BH15" s="83">
        <f t="shared" si="15"/>
        <v>0</v>
      </c>
      <c r="BI15" s="83">
        <f t="shared" si="15"/>
        <v>0</v>
      </c>
      <c r="BJ15" s="83">
        <f t="shared" si="15"/>
        <v>0</v>
      </c>
      <c r="BK15" s="83">
        <f t="shared" si="15"/>
        <v>0</v>
      </c>
      <c r="BL15" s="83">
        <f t="shared" si="15"/>
        <v>0</v>
      </c>
      <c r="BM15" s="83">
        <f t="shared" si="15"/>
        <v>0</v>
      </c>
      <c r="BN15" s="83">
        <f t="shared" si="15"/>
        <v>0</v>
      </c>
      <c r="BO15" s="83">
        <f t="shared" si="15"/>
        <v>0</v>
      </c>
      <c r="BP15" s="83">
        <f t="shared" si="15"/>
        <v>0</v>
      </c>
      <c r="BQ15" s="83">
        <f t="shared" si="15"/>
        <v>0</v>
      </c>
      <c r="BR15" s="83">
        <f t="shared" si="15"/>
        <v>0</v>
      </c>
      <c r="BS15" s="83">
        <f t="shared" si="15"/>
        <v>0</v>
      </c>
      <c r="BT15" s="83">
        <f t="shared" si="15"/>
        <v>0</v>
      </c>
      <c r="BU15" s="83">
        <f t="shared" si="15"/>
        <v>0</v>
      </c>
      <c r="BV15" s="83">
        <f t="shared" si="15"/>
        <v>0</v>
      </c>
      <c r="BW15" s="83">
        <f t="shared" si="15"/>
        <v>0</v>
      </c>
      <c r="BX15" s="83">
        <f t="shared" si="15"/>
        <v>0</v>
      </c>
      <c r="BY15" s="83">
        <f t="shared" si="15"/>
        <v>0</v>
      </c>
      <c r="BZ15" s="83">
        <f t="shared" si="15"/>
        <v>0</v>
      </c>
      <c r="CA15" s="83">
        <f t="shared" si="15"/>
        <v>0</v>
      </c>
      <c r="CB15" s="83">
        <f t="shared" si="15"/>
        <v>0</v>
      </c>
      <c r="CC15" s="83">
        <f t="shared" si="15"/>
        <v>0</v>
      </c>
      <c r="CD15" s="83">
        <f t="shared" si="15"/>
        <v>0</v>
      </c>
      <c r="CE15" s="83">
        <f t="shared" si="15"/>
        <v>0</v>
      </c>
      <c r="CF15" s="83">
        <f t="shared" si="15"/>
        <v>0</v>
      </c>
      <c r="CG15" s="83">
        <f t="shared" si="15"/>
        <v>0</v>
      </c>
      <c r="CH15" s="83">
        <f t="shared" si="15"/>
        <v>0</v>
      </c>
      <c r="CI15" s="83">
        <f t="shared" si="15"/>
        <v>0</v>
      </c>
      <c r="CJ15" s="83">
        <f t="shared" si="15"/>
        <v>0</v>
      </c>
    </row>
    <row r="16" spans="1:88" x14ac:dyDescent="0.25">
      <c r="A16" s="245"/>
      <c r="B16" s="37" t="s">
        <v>3</v>
      </c>
      <c r="C16" s="10">
        <v>0</v>
      </c>
      <c r="D16" s="10">
        <v>0</v>
      </c>
      <c r="E16" s="10"/>
      <c r="F16" s="10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107">
        <v>652682</v>
      </c>
      <c r="S16" s="83">
        <f t="shared" si="9"/>
        <v>652682</v>
      </c>
      <c r="T16" s="83">
        <f t="shared" si="14"/>
        <v>652682</v>
      </c>
      <c r="U16" s="83">
        <f t="shared" si="14"/>
        <v>652682</v>
      </c>
      <c r="V16" s="83">
        <f t="shared" si="14"/>
        <v>652682</v>
      </c>
      <c r="W16" s="83">
        <f t="shared" si="14"/>
        <v>652682</v>
      </c>
      <c r="X16" s="83">
        <f t="shared" si="14"/>
        <v>652682</v>
      </c>
      <c r="Y16" s="83">
        <f t="shared" si="14"/>
        <v>652682</v>
      </c>
      <c r="Z16" s="83">
        <f t="shared" si="14"/>
        <v>652682</v>
      </c>
      <c r="AA16" s="83">
        <f t="shared" si="14"/>
        <v>652682</v>
      </c>
      <c r="AB16" s="83">
        <f t="shared" si="14"/>
        <v>652682</v>
      </c>
      <c r="AC16" s="83">
        <f t="shared" si="14"/>
        <v>652682</v>
      </c>
      <c r="AD16" s="83">
        <f t="shared" si="14"/>
        <v>652682</v>
      </c>
      <c r="AE16" s="83">
        <f t="shared" si="14"/>
        <v>652682</v>
      </c>
      <c r="AF16" s="83">
        <f t="shared" si="14"/>
        <v>652682</v>
      </c>
      <c r="AG16" s="83">
        <f t="shared" si="14"/>
        <v>652682</v>
      </c>
      <c r="AH16" s="83">
        <f t="shared" si="14"/>
        <v>652682</v>
      </c>
      <c r="AI16" s="83">
        <f t="shared" si="14"/>
        <v>652682</v>
      </c>
      <c r="AJ16" s="83">
        <f t="shared" si="14"/>
        <v>652682</v>
      </c>
      <c r="AK16" s="83">
        <f t="shared" si="14"/>
        <v>652682</v>
      </c>
      <c r="AL16" s="83">
        <f t="shared" si="14"/>
        <v>652682</v>
      </c>
      <c r="AM16" s="83">
        <f t="shared" si="14"/>
        <v>652682</v>
      </c>
      <c r="AN16" s="83">
        <f t="shared" si="14"/>
        <v>652682</v>
      </c>
      <c r="AO16" s="83">
        <f t="shared" si="14"/>
        <v>652682</v>
      </c>
      <c r="AP16" s="83">
        <f t="shared" si="14"/>
        <v>652682</v>
      </c>
      <c r="AQ16" s="83">
        <f t="shared" si="14"/>
        <v>652682</v>
      </c>
      <c r="AR16" s="83">
        <f t="shared" si="14"/>
        <v>652682</v>
      </c>
      <c r="AS16" s="83">
        <f t="shared" si="14"/>
        <v>652682</v>
      </c>
      <c r="AT16" s="83">
        <f t="shared" si="14"/>
        <v>652682</v>
      </c>
      <c r="AU16" s="83">
        <f t="shared" si="14"/>
        <v>652682</v>
      </c>
      <c r="AV16" s="83">
        <f t="shared" si="14"/>
        <v>652682</v>
      </c>
      <c r="AW16" s="83">
        <f t="shared" si="14"/>
        <v>652682</v>
      </c>
      <c r="AX16" s="83">
        <f t="shared" si="14"/>
        <v>652682</v>
      </c>
      <c r="AY16" s="83">
        <f t="shared" si="14"/>
        <v>652682</v>
      </c>
      <c r="AZ16" s="83">
        <f t="shared" si="14"/>
        <v>652682</v>
      </c>
      <c r="BA16" s="83">
        <f t="shared" si="14"/>
        <v>652682</v>
      </c>
      <c r="BB16" s="107">
        <f t="shared" ref="BB16:CJ16" si="16">BA16</f>
        <v>652682</v>
      </c>
      <c r="BC16" s="83">
        <f t="shared" si="16"/>
        <v>652682</v>
      </c>
      <c r="BD16" s="83">
        <f t="shared" si="16"/>
        <v>652682</v>
      </c>
      <c r="BE16" s="83">
        <f t="shared" si="16"/>
        <v>652682</v>
      </c>
      <c r="BF16" s="83">
        <f t="shared" si="16"/>
        <v>652682</v>
      </c>
      <c r="BG16" s="83">
        <f t="shared" si="16"/>
        <v>652682</v>
      </c>
      <c r="BH16" s="83">
        <f t="shared" si="16"/>
        <v>652682</v>
      </c>
      <c r="BI16" s="83">
        <f t="shared" si="16"/>
        <v>652682</v>
      </c>
      <c r="BJ16" s="83">
        <f t="shared" si="16"/>
        <v>652682</v>
      </c>
      <c r="BK16" s="83">
        <f t="shared" si="16"/>
        <v>652682</v>
      </c>
      <c r="BL16" s="83">
        <f t="shared" si="16"/>
        <v>652682</v>
      </c>
      <c r="BM16" s="83">
        <f t="shared" si="16"/>
        <v>652682</v>
      </c>
      <c r="BN16" s="83">
        <f t="shared" si="16"/>
        <v>652682</v>
      </c>
      <c r="BO16" s="83">
        <f t="shared" si="16"/>
        <v>652682</v>
      </c>
      <c r="BP16" s="83">
        <f t="shared" si="16"/>
        <v>652682</v>
      </c>
      <c r="BQ16" s="83">
        <f t="shared" si="16"/>
        <v>652682</v>
      </c>
      <c r="BR16" s="83">
        <f t="shared" si="16"/>
        <v>652682</v>
      </c>
      <c r="BS16" s="83">
        <f t="shared" si="16"/>
        <v>652682</v>
      </c>
      <c r="BT16" s="83">
        <f t="shared" si="16"/>
        <v>652682</v>
      </c>
      <c r="BU16" s="83">
        <f t="shared" si="16"/>
        <v>652682</v>
      </c>
      <c r="BV16" s="83">
        <f t="shared" si="16"/>
        <v>652682</v>
      </c>
      <c r="BW16" s="83">
        <f t="shared" si="16"/>
        <v>652682</v>
      </c>
      <c r="BX16" s="83">
        <f t="shared" si="16"/>
        <v>652682</v>
      </c>
      <c r="BY16" s="83">
        <f t="shared" si="16"/>
        <v>652682</v>
      </c>
      <c r="BZ16" s="83">
        <f t="shared" si="16"/>
        <v>652682</v>
      </c>
      <c r="CA16" s="83">
        <f t="shared" si="16"/>
        <v>652682</v>
      </c>
      <c r="CB16" s="83">
        <f t="shared" si="16"/>
        <v>652682</v>
      </c>
      <c r="CC16" s="83">
        <f t="shared" si="16"/>
        <v>652682</v>
      </c>
      <c r="CD16" s="83">
        <f t="shared" si="16"/>
        <v>652682</v>
      </c>
      <c r="CE16" s="83">
        <f t="shared" si="16"/>
        <v>652682</v>
      </c>
      <c r="CF16" s="83">
        <f t="shared" si="16"/>
        <v>652682</v>
      </c>
      <c r="CG16" s="83">
        <f t="shared" si="16"/>
        <v>652682</v>
      </c>
      <c r="CH16" s="83">
        <f t="shared" si="16"/>
        <v>652682</v>
      </c>
      <c r="CI16" s="83">
        <f t="shared" si="16"/>
        <v>652682</v>
      </c>
      <c r="CJ16" s="83">
        <f t="shared" si="16"/>
        <v>652682</v>
      </c>
    </row>
    <row r="17" spans="1:88" x14ac:dyDescent="0.25">
      <c r="A17" s="245"/>
      <c r="B17" s="37" t="s">
        <v>13</v>
      </c>
      <c r="C17" s="10">
        <v>0</v>
      </c>
      <c r="D17" s="10">
        <v>0</v>
      </c>
      <c r="E17" s="10"/>
      <c r="F17" s="10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107">
        <v>134356</v>
      </c>
      <c r="S17" s="83">
        <f t="shared" si="9"/>
        <v>134356</v>
      </c>
      <c r="T17" s="83">
        <f t="shared" si="14"/>
        <v>134356</v>
      </c>
      <c r="U17" s="83">
        <f t="shared" si="14"/>
        <v>134356</v>
      </c>
      <c r="V17" s="83">
        <f t="shared" si="14"/>
        <v>134356</v>
      </c>
      <c r="W17" s="83">
        <f t="shared" si="14"/>
        <v>134356</v>
      </c>
      <c r="X17" s="83">
        <f t="shared" si="14"/>
        <v>134356</v>
      </c>
      <c r="Y17" s="83">
        <f t="shared" si="14"/>
        <v>134356</v>
      </c>
      <c r="Z17" s="83">
        <f t="shared" si="14"/>
        <v>134356</v>
      </c>
      <c r="AA17" s="83">
        <f t="shared" si="14"/>
        <v>134356</v>
      </c>
      <c r="AB17" s="83">
        <f t="shared" si="14"/>
        <v>134356</v>
      </c>
      <c r="AC17" s="83">
        <f t="shared" si="14"/>
        <v>134356</v>
      </c>
      <c r="AD17" s="83">
        <f t="shared" si="14"/>
        <v>134356</v>
      </c>
      <c r="AE17" s="83">
        <f t="shared" si="14"/>
        <v>134356</v>
      </c>
      <c r="AF17" s="83">
        <f t="shared" si="14"/>
        <v>134356</v>
      </c>
      <c r="AG17" s="83">
        <f t="shared" si="14"/>
        <v>134356</v>
      </c>
      <c r="AH17" s="83">
        <f t="shared" si="14"/>
        <v>134356</v>
      </c>
      <c r="AI17" s="83">
        <f t="shared" si="14"/>
        <v>134356</v>
      </c>
      <c r="AJ17" s="83">
        <f t="shared" si="14"/>
        <v>134356</v>
      </c>
      <c r="AK17" s="83">
        <f t="shared" si="14"/>
        <v>134356</v>
      </c>
      <c r="AL17" s="83">
        <f t="shared" si="14"/>
        <v>134356</v>
      </c>
      <c r="AM17" s="83">
        <f t="shared" si="14"/>
        <v>134356</v>
      </c>
      <c r="AN17" s="83">
        <f t="shared" si="14"/>
        <v>134356</v>
      </c>
      <c r="AO17" s="83">
        <f t="shared" si="14"/>
        <v>134356</v>
      </c>
      <c r="AP17" s="83">
        <f t="shared" si="14"/>
        <v>134356</v>
      </c>
      <c r="AQ17" s="83">
        <f t="shared" si="14"/>
        <v>134356</v>
      </c>
      <c r="AR17" s="83">
        <f t="shared" si="14"/>
        <v>134356</v>
      </c>
      <c r="AS17" s="83">
        <f t="shared" si="14"/>
        <v>134356</v>
      </c>
      <c r="AT17" s="83">
        <f t="shared" si="14"/>
        <v>134356</v>
      </c>
      <c r="AU17" s="83">
        <f t="shared" si="14"/>
        <v>134356</v>
      </c>
      <c r="AV17" s="83">
        <f t="shared" si="14"/>
        <v>134356</v>
      </c>
      <c r="AW17" s="83">
        <f t="shared" si="14"/>
        <v>134356</v>
      </c>
      <c r="AX17" s="83">
        <f t="shared" si="14"/>
        <v>134356</v>
      </c>
      <c r="AY17" s="83">
        <f t="shared" si="14"/>
        <v>134356</v>
      </c>
      <c r="AZ17" s="83">
        <f t="shared" si="14"/>
        <v>134356</v>
      </c>
      <c r="BA17" s="83">
        <f t="shared" si="14"/>
        <v>134356</v>
      </c>
      <c r="BB17" s="107">
        <f t="shared" ref="BB17:CJ17" si="17">BA17</f>
        <v>134356</v>
      </c>
      <c r="BC17" s="83">
        <f t="shared" si="17"/>
        <v>134356</v>
      </c>
      <c r="BD17" s="83">
        <f t="shared" si="17"/>
        <v>134356</v>
      </c>
      <c r="BE17" s="83">
        <f t="shared" si="17"/>
        <v>134356</v>
      </c>
      <c r="BF17" s="83">
        <f t="shared" si="17"/>
        <v>134356</v>
      </c>
      <c r="BG17" s="83">
        <f t="shared" si="17"/>
        <v>134356</v>
      </c>
      <c r="BH17" s="83">
        <f t="shared" si="17"/>
        <v>134356</v>
      </c>
      <c r="BI17" s="83">
        <f t="shared" si="17"/>
        <v>134356</v>
      </c>
      <c r="BJ17" s="83">
        <f t="shared" si="17"/>
        <v>134356</v>
      </c>
      <c r="BK17" s="83">
        <f t="shared" si="17"/>
        <v>134356</v>
      </c>
      <c r="BL17" s="83">
        <f t="shared" si="17"/>
        <v>134356</v>
      </c>
      <c r="BM17" s="83">
        <f t="shared" si="17"/>
        <v>134356</v>
      </c>
      <c r="BN17" s="83">
        <f t="shared" si="17"/>
        <v>134356</v>
      </c>
      <c r="BO17" s="83">
        <f t="shared" si="17"/>
        <v>134356</v>
      </c>
      <c r="BP17" s="83">
        <f t="shared" si="17"/>
        <v>134356</v>
      </c>
      <c r="BQ17" s="83">
        <f t="shared" si="17"/>
        <v>134356</v>
      </c>
      <c r="BR17" s="83">
        <f t="shared" si="17"/>
        <v>134356</v>
      </c>
      <c r="BS17" s="83">
        <f t="shared" si="17"/>
        <v>134356</v>
      </c>
      <c r="BT17" s="83">
        <f t="shared" si="17"/>
        <v>134356</v>
      </c>
      <c r="BU17" s="83">
        <f t="shared" si="17"/>
        <v>134356</v>
      </c>
      <c r="BV17" s="83">
        <f t="shared" si="17"/>
        <v>134356</v>
      </c>
      <c r="BW17" s="83">
        <f t="shared" si="17"/>
        <v>134356</v>
      </c>
      <c r="BX17" s="83">
        <f t="shared" si="17"/>
        <v>134356</v>
      </c>
      <c r="BY17" s="83">
        <f t="shared" si="17"/>
        <v>134356</v>
      </c>
      <c r="BZ17" s="83">
        <f t="shared" si="17"/>
        <v>134356</v>
      </c>
      <c r="CA17" s="83">
        <f t="shared" si="17"/>
        <v>134356</v>
      </c>
      <c r="CB17" s="83">
        <f t="shared" si="17"/>
        <v>134356</v>
      </c>
      <c r="CC17" s="83">
        <f t="shared" si="17"/>
        <v>134356</v>
      </c>
      <c r="CD17" s="83">
        <f t="shared" si="17"/>
        <v>134356</v>
      </c>
      <c r="CE17" s="83">
        <f t="shared" si="17"/>
        <v>134356</v>
      </c>
      <c r="CF17" s="83">
        <f t="shared" si="17"/>
        <v>134356</v>
      </c>
      <c r="CG17" s="83">
        <f t="shared" si="17"/>
        <v>134356</v>
      </c>
      <c r="CH17" s="83">
        <f t="shared" si="17"/>
        <v>134356</v>
      </c>
      <c r="CI17" s="83">
        <f t="shared" si="17"/>
        <v>134356</v>
      </c>
      <c r="CJ17" s="83">
        <f t="shared" si="17"/>
        <v>134356</v>
      </c>
    </row>
    <row r="18" spans="1:88" x14ac:dyDescent="0.25">
      <c r="A18" s="245"/>
      <c r="B18" s="37" t="s">
        <v>4</v>
      </c>
      <c r="C18" s="10">
        <v>0</v>
      </c>
      <c r="D18" s="10">
        <v>0</v>
      </c>
      <c r="E18" s="10"/>
      <c r="F18" s="10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107">
        <v>0</v>
      </c>
      <c r="S18" s="83">
        <f t="shared" si="9"/>
        <v>0</v>
      </c>
      <c r="T18" s="83">
        <f t="shared" si="14"/>
        <v>0</v>
      </c>
      <c r="U18" s="83">
        <f t="shared" si="14"/>
        <v>0</v>
      </c>
      <c r="V18" s="83">
        <f t="shared" si="14"/>
        <v>0</v>
      </c>
      <c r="W18" s="83">
        <f t="shared" si="14"/>
        <v>0</v>
      </c>
      <c r="X18" s="83">
        <f t="shared" si="14"/>
        <v>0</v>
      </c>
      <c r="Y18" s="83">
        <f t="shared" si="14"/>
        <v>0</v>
      </c>
      <c r="Z18" s="83">
        <f t="shared" si="14"/>
        <v>0</v>
      </c>
      <c r="AA18" s="83">
        <f t="shared" si="14"/>
        <v>0</v>
      </c>
      <c r="AB18" s="83">
        <f t="shared" si="14"/>
        <v>0</v>
      </c>
      <c r="AC18" s="83">
        <f t="shared" si="14"/>
        <v>0</v>
      </c>
      <c r="AD18" s="83">
        <f t="shared" si="14"/>
        <v>0</v>
      </c>
      <c r="AE18" s="83">
        <f t="shared" si="14"/>
        <v>0</v>
      </c>
      <c r="AF18" s="83">
        <f t="shared" si="14"/>
        <v>0</v>
      </c>
      <c r="AG18" s="83">
        <f t="shared" si="14"/>
        <v>0</v>
      </c>
      <c r="AH18" s="83">
        <f t="shared" si="14"/>
        <v>0</v>
      </c>
      <c r="AI18" s="83">
        <f t="shared" si="14"/>
        <v>0</v>
      </c>
      <c r="AJ18" s="83">
        <f t="shared" si="14"/>
        <v>0</v>
      </c>
      <c r="AK18" s="83">
        <f t="shared" si="14"/>
        <v>0</v>
      </c>
      <c r="AL18" s="83">
        <f t="shared" si="14"/>
        <v>0</v>
      </c>
      <c r="AM18" s="83">
        <f t="shared" si="14"/>
        <v>0</v>
      </c>
      <c r="AN18" s="83">
        <f t="shared" si="14"/>
        <v>0</v>
      </c>
      <c r="AO18" s="83">
        <f t="shared" si="14"/>
        <v>0</v>
      </c>
      <c r="AP18" s="83">
        <f t="shared" si="14"/>
        <v>0</v>
      </c>
      <c r="AQ18" s="83">
        <f t="shared" si="14"/>
        <v>0</v>
      </c>
      <c r="AR18" s="83">
        <f t="shared" si="14"/>
        <v>0</v>
      </c>
      <c r="AS18" s="83">
        <f t="shared" si="14"/>
        <v>0</v>
      </c>
      <c r="AT18" s="83">
        <f t="shared" si="14"/>
        <v>0</v>
      </c>
      <c r="AU18" s="83">
        <f t="shared" si="14"/>
        <v>0</v>
      </c>
      <c r="AV18" s="83">
        <f t="shared" si="14"/>
        <v>0</v>
      </c>
      <c r="AW18" s="83">
        <f t="shared" si="14"/>
        <v>0</v>
      </c>
      <c r="AX18" s="83">
        <f t="shared" si="14"/>
        <v>0</v>
      </c>
      <c r="AY18" s="83">
        <f t="shared" si="14"/>
        <v>0</v>
      </c>
      <c r="AZ18" s="83">
        <f t="shared" si="14"/>
        <v>0</v>
      </c>
      <c r="BA18" s="83">
        <f t="shared" si="14"/>
        <v>0</v>
      </c>
      <c r="BB18" s="107">
        <f t="shared" ref="BB18:CJ18" si="18">BA18</f>
        <v>0</v>
      </c>
      <c r="BC18" s="83">
        <f t="shared" si="18"/>
        <v>0</v>
      </c>
      <c r="BD18" s="83">
        <f t="shared" si="18"/>
        <v>0</v>
      </c>
      <c r="BE18" s="83">
        <f t="shared" si="18"/>
        <v>0</v>
      </c>
      <c r="BF18" s="83">
        <f t="shared" si="18"/>
        <v>0</v>
      </c>
      <c r="BG18" s="83">
        <f t="shared" si="18"/>
        <v>0</v>
      </c>
      <c r="BH18" s="83">
        <f t="shared" si="18"/>
        <v>0</v>
      </c>
      <c r="BI18" s="83">
        <f t="shared" si="18"/>
        <v>0</v>
      </c>
      <c r="BJ18" s="83">
        <f t="shared" si="18"/>
        <v>0</v>
      </c>
      <c r="BK18" s="83">
        <f t="shared" si="18"/>
        <v>0</v>
      </c>
      <c r="BL18" s="83">
        <f t="shared" si="18"/>
        <v>0</v>
      </c>
      <c r="BM18" s="83">
        <f t="shared" si="18"/>
        <v>0</v>
      </c>
      <c r="BN18" s="83">
        <f t="shared" si="18"/>
        <v>0</v>
      </c>
      <c r="BO18" s="83">
        <f t="shared" si="18"/>
        <v>0</v>
      </c>
      <c r="BP18" s="83">
        <f t="shared" si="18"/>
        <v>0</v>
      </c>
      <c r="BQ18" s="83">
        <f t="shared" si="18"/>
        <v>0</v>
      </c>
      <c r="BR18" s="83">
        <f t="shared" si="18"/>
        <v>0</v>
      </c>
      <c r="BS18" s="83">
        <f t="shared" si="18"/>
        <v>0</v>
      </c>
      <c r="BT18" s="83">
        <f t="shared" si="18"/>
        <v>0</v>
      </c>
      <c r="BU18" s="83">
        <f t="shared" si="18"/>
        <v>0</v>
      </c>
      <c r="BV18" s="83">
        <f t="shared" si="18"/>
        <v>0</v>
      </c>
      <c r="BW18" s="83">
        <f t="shared" si="18"/>
        <v>0</v>
      </c>
      <c r="BX18" s="83">
        <f t="shared" si="18"/>
        <v>0</v>
      </c>
      <c r="BY18" s="83">
        <f t="shared" si="18"/>
        <v>0</v>
      </c>
      <c r="BZ18" s="83">
        <f t="shared" si="18"/>
        <v>0</v>
      </c>
      <c r="CA18" s="83">
        <f t="shared" si="18"/>
        <v>0</v>
      </c>
      <c r="CB18" s="83">
        <f t="shared" si="18"/>
        <v>0</v>
      </c>
      <c r="CC18" s="83">
        <f t="shared" si="18"/>
        <v>0</v>
      </c>
      <c r="CD18" s="83">
        <f t="shared" si="18"/>
        <v>0</v>
      </c>
      <c r="CE18" s="83">
        <f t="shared" si="18"/>
        <v>0</v>
      </c>
      <c r="CF18" s="83">
        <f t="shared" si="18"/>
        <v>0</v>
      </c>
      <c r="CG18" s="83">
        <f t="shared" si="18"/>
        <v>0</v>
      </c>
      <c r="CH18" s="83">
        <f t="shared" si="18"/>
        <v>0</v>
      </c>
      <c r="CI18" s="83">
        <f t="shared" si="18"/>
        <v>0</v>
      </c>
      <c r="CJ18" s="83">
        <f t="shared" si="18"/>
        <v>0</v>
      </c>
    </row>
    <row r="19" spans="1:88" x14ac:dyDescent="0.25">
      <c r="A19" s="245"/>
      <c r="B19" s="37" t="s">
        <v>5</v>
      </c>
      <c r="C19" s="10">
        <v>0</v>
      </c>
      <c r="D19" s="10">
        <v>0</v>
      </c>
      <c r="E19" s="10"/>
      <c r="F19" s="10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107">
        <v>0</v>
      </c>
      <c r="S19" s="83">
        <f t="shared" si="9"/>
        <v>0</v>
      </c>
      <c r="T19" s="83">
        <f t="shared" ref="T19:BA22" si="19">S19</f>
        <v>0</v>
      </c>
      <c r="U19" s="83">
        <f t="shared" si="19"/>
        <v>0</v>
      </c>
      <c r="V19" s="83">
        <f t="shared" si="19"/>
        <v>0</v>
      </c>
      <c r="W19" s="83">
        <f t="shared" si="19"/>
        <v>0</v>
      </c>
      <c r="X19" s="83">
        <f t="shared" si="19"/>
        <v>0</v>
      </c>
      <c r="Y19" s="83">
        <f t="shared" si="19"/>
        <v>0</v>
      </c>
      <c r="Z19" s="83">
        <f t="shared" si="19"/>
        <v>0</v>
      </c>
      <c r="AA19" s="83">
        <f t="shared" si="19"/>
        <v>0</v>
      </c>
      <c r="AB19" s="83">
        <f t="shared" si="19"/>
        <v>0</v>
      </c>
      <c r="AC19" s="83">
        <f t="shared" si="19"/>
        <v>0</v>
      </c>
      <c r="AD19" s="83">
        <f t="shared" si="19"/>
        <v>0</v>
      </c>
      <c r="AE19" s="83">
        <f t="shared" si="19"/>
        <v>0</v>
      </c>
      <c r="AF19" s="83">
        <f t="shared" si="19"/>
        <v>0</v>
      </c>
      <c r="AG19" s="83">
        <f t="shared" si="19"/>
        <v>0</v>
      </c>
      <c r="AH19" s="83">
        <f t="shared" si="19"/>
        <v>0</v>
      </c>
      <c r="AI19" s="83">
        <f t="shared" si="19"/>
        <v>0</v>
      </c>
      <c r="AJ19" s="83">
        <f t="shared" si="19"/>
        <v>0</v>
      </c>
      <c r="AK19" s="83">
        <f t="shared" si="19"/>
        <v>0</v>
      </c>
      <c r="AL19" s="83">
        <f t="shared" si="19"/>
        <v>0</v>
      </c>
      <c r="AM19" s="83">
        <f t="shared" si="19"/>
        <v>0</v>
      </c>
      <c r="AN19" s="83">
        <f t="shared" si="19"/>
        <v>0</v>
      </c>
      <c r="AO19" s="83">
        <f t="shared" si="19"/>
        <v>0</v>
      </c>
      <c r="AP19" s="83">
        <f t="shared" si="19"/>
        <v>0</v>
      </c>
      <c r="AQ19" s="83">
        <f t="shared" si="19"/>
        <v>0</v>
      </c>
      <c r="AR19" s="83">
        <f t="shared" si="19"/>
        <v>0</v>
      </c>
      <c r="AS19" s="83">
        <f t="shared" si="19"/>
        <v>0</v>
      </c>
      <c r="AT19" s="83">
        <f t="shared" si="19"/>
        <v>0</v>
      </c>
      <c r="AU19" s="83">
        <f t="shared" si="19"/>
        <v>0</v>
      </c>
      <c r="AV19" s="83">
        <f t="shared" si="19"/>
        <v>0</v>
      </c>
      <c r="AW19" s="83">
        <f t="shared" si="19"/>
        <v>0</v>
      </c>
      <c r="AX19" s="83">
        <f t="shared" si="19"/>
        <v>0</v>
      </c>
      <c r="AY19" s="83">
        <f t="shared" si="19"/>
        <v>0</v>
      </c>
      <c r="AZ19" s="83">
        <f t="shared" si="19"/>
        <v>0</v>
      </c>
      <c r="BA19" s="83">
        <f t="shared" si="19"/>
        <v>0</v>
      </c>
      <c r="BB19" s="107">
        <f t="shared" ref="BB19:CJ19" si="20">BA19</f>
        <v>0</v>
      </c>
      <c r="BC19" s="83">
        <f t="shared" si="20"/>
        <v>0</v>
      </c>
      <c r="BD19" s="83">
        <f t="shared" si="20"/>
        <v>0</v>
      </c>
      <c r="BE19" s="83">
        <f t="shared" si="20"/>
        <v>0</v>
      </c>
      <c r="BF19" s="83">
        <f t="shared" si="20"/>
        <v>0</v>
      </c>
      <c r="BG19" s="83">
        <f t="shared" si="20"/>
        <v>0</v>
      </c>
      <c r="BH19" s="83">
        <f t="shared" si="20"/>
        <v>0</v>
      </c>
      <c r="BI19" s="83">
        <f t="shared" si="20"/>
        <v>0</v>
      </c>
      <c r="BJ19" s="83">
        <f t="shared" si="20"/>
        <v>0</v>
      </c>
      <c r="BK19" s="83">
        <f t="shared" si="20"/>
        <v>0</v>
      </c>
      <c r="BL19" s="83">
        <f t="shared" si="20"/>
        <v>0</v>
      </c>
      <c r="BM19" s="83">
        <f t="shared" si="20"/>
        <v>0</v>
      </c>
      <c r="BN19" s="83">
        <f t="shared" si="20"/>
        <v>0</v>
      </c>
      <c r="BO19" s="83">
        <f t="shared" si="20"/>
        <v>0</v>
      </c>
      <c r="BP19" s="83">
        <f t="shared" si="20"/>
        <v>0</v>
      </c>
      <c r="BQ19" s="83">
        <f t="shared" si="20"/>
        <v>0</v>
      </c>
      <c r="BR19" s="83">
        <f t="shared" si="20"/>
        <v>0</v>
      </c>
      <c r="BS19" s="83">
        <f t="shared" si="20"/>
        <v>0</v>
      </c>
      <c r="BT19" s="83">
        <f t="shared" si="20"/>
        <v>0</v>
      </c>
      <c r="BU19" s="83">
        <f t="shared" si="20"/>
        <v>0</v>
      </c>
      <c r="BV19" s="83">
        <f t="shared" si="20"/>
        <v>0</v>
      </c>
      <c r="BW19" s="83">
        <f t="shared" si="20"/>
        <v>0</v>
      </c>
      <c r="BX19" s="83">
        <f t="shared" si="20"/>
        <v>0</v>
      </c>
      <c r="BY19" s="83">
        <f t="shared" si="20"/>
        <v>0</v>
      </c>
      <c r="BZ19" s="83">
        <f t="shared" si="20"/>
        <v>0</v>
      </c>
      <c r="CA19" s="83">
        <f t="shared" si="20"/>
        <v>0</v>
      </c>
      <c r="CB19" s="83">
        <f t="shared" si="20"/>
        <v>0</v>
      </c>
      <c r="CC19" s="83">
        <f t="shared" si="20"/>
        <v>0</v>
      </c>
      <c r="CD19" s="83">
        <f t="shared" si="20"/>
        <v>0</v>
      </c>
      <c r="CE19" s="83">
        <f t="shared" si="20"/>
        <v>0</v>
      </c>
      <c r="CF19" s="83">
        <f t="shared" si="20"/>
        <v>0</v>
      </c>
      <c r="CG19" s="83">
        <f t="shared" si="20"/>
        <v>0</v>
      </c>
      <c r="CH19" s="83">
        <f t="shared" si="20"/>
        <v>0</v>
      </c>
      <c r="CI19" s="83">
        <f t="shared" si="20"/>
        <v>0</v>
      </c>
      <c r="CJ19" s="83">
        <f t="shared" si="20"/>
        <v>0</v>
      </c>
    </row>
    <row r="20" spans="1:88" x14ac:dyDescent="0.25">
      <c r="A20" s="245"/>
      <c r="B20" s="37" t="s">
        <v>7</v>
      </c>
      <c r="C20" s="10">
        <v>0</v>
      </c>
      <c r="D20" s="10">
        <v>0</v>
      </c>
      <c r="E20" s="10"/>
      <c r="F20" s="10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107">
        <v>0</v>
      </c>
      <c r="S20" s="83">
        <f t="shared" si="9"/>
        <v>0</v>
      </c>
      <c r="T20" s="83">
        <f t="shared" si="19"/>
        <v>0</v>
      </c>
      <c r="U20" s="83">
        <f t="shared" si="19"/>
        <v>0</v>
      </c>
      <c r="V20" s="83">
        <f t="shared" si="19"/>
        <v>0</v>
      </c>
      <c r="W20" s="83">
        <f t="shared" si="19"/>
        <v>0</v>
      </c>
      <c r="X20" s="83">
        <f t="shared" si="19"/>
        <v>0</v>
      </c>
      <c r="Y20" s="83">
        <f t="shared" si="19"/>
        <v>0</v>
      </c>
      <c r="Z20" s="83">
        <f t="shared" si="19"/>
        <v>0</v>
      </c>
      <c r="AA20" s="83">
        <f t="shared" si="19"/>
        <v>0</v>
      </c>
      <c r="AB20" s="83">
        <f t="shared" si="19"/>
        <v>0</v>
      </c>
      <c r="AC20" s="83">
        <f t="shared" si="19"/>
        <v>0</v>
      </c>
      <c r="AD20" s="83">
        <f t="shared" si="19"/>
        <v>0</v>
      </c>
      <c r="AE20" s="83">
        <f t="shared" si="19"/>
        <v>0</v>
      </c>
      <c r="AF20" s="83">
        <f t="shared" si="19"/>
        <v>0</v>
      </c>
      <c r="AG20" s="83">
        <f t="shared" si="19"/>
        <v>0</v>
      </c>
      <c r="AH20" s="83">
        <f t="shared" si="19"/>
        <v>0</v>
      </c>
      <c r="AI20" s="83">
        <f t="shared" si="19"/>
        <v>0</v>
      </c>
      <c r="AJ20" s="83">
        <f t="shared" si="19"/>
        <v>0</v>
      </c>
      <c r="AK20" s="83">
        <f t="shared" si="19"/>
        <v>0</v>
      </c>
      <c r="AL20" s="83">
        <f t="shared" si="19"/>
        <v>0</v>
      </c>
      <c r="AM20" s="83">
        <f t="shared" si="19"/>
        <v>0</v>
      </c>
      <c r="AN20" s="83">
        <f t="shared" si="19"/>
        <v>0</v>
      </c>
      <c r="AO20" s="83">
        <f t="shared" si="19"/>
        <v>0</v>
      </c>
      <c r="AP20" s="83">
        <f t="shared" si="19"/>
        <v>0</v>
      </c>
      <c r="AQ20" s="83">
        <f t="shared" si="19"/>
        <v>0</v>
      </c>
      <c r="AR20" s="83">
        <f t="shared" si="19"/>
        <v>0</v>
      </c>
      <c r="AS20" s="83">
        <f t="shared" si="19"/>
        <v>0</v>
      </c>
      <c r="AT20" s="83">
        <f t="shared" si="19"/>
        <v>0</v>
      </c>
      <c r="AU20" s="83">
        <f t="shared" si="19"/>
        <v>0</v>
      </c>
      <c r="AV20" s="83">
        <f t="shared" si="19"/>
        <v>0</v>
      </c>
      <c r="AW20" s="83">
        <f t="shared" si="19"/>
        <v>0</v>
      </c>
      <c r="AX20" s="83">
        <f t="shared" si="19"/>
        <v>0</v>
      </c>
      <c r="AY20" s="83">
        <f t="shared" si="19"/>
        <v>0</v>
      </c>
      <c r="AZ20" s="83">
        <f t="shared" si="19"/>
        <v>0</v>
      </c>
      <c r="BA20" s="83">
        <f t="shared" si="19"/>
        <v>0</v>
      </c>
      <c r="BB20" s="107">
        <f t="shared" ref="BB20:CJ20" si="21">BA20</f>
        <v>0</v>
      </c>
      <c r="BC20" s="83">
        <f t="shared" si="21"/>
        <v>0</v>
      </c>
      <c r="BD20" s="83">
        <f t="shared" si="21"/>
        <v>0</v>
      </c>
      <c r="BE20" s="83">
        <f t="shared" si="21"/>
        <v>0</v>
      </c>
      <c r="BF20" s="83">
        <f t="shared" si="21"/>
        <v>0</v>
      </c>
      <c r="BG20" s="83">
        <f t="shared" si="21"/>
        <v>0</v>
      </c>
      <c r="BH20" s="83">
        <f t="shared" si="21"/>
        <v>0</v>
      </c>
      <c r="BI20" s="83">
        <f t="shared" si="21"/>
        <v>0</v>
      </c>
      <c r="BJ20" s="83">
        <f t="shared" si="21"/>
        <v>0</v>
      </c>
      <c r="BK20" s="83">
        <f t="shared" si="21"/>
        <v>0</v>
      </c>
      <c r="BL20" s="83">
        <f t="shared" si="21"/>
        <v>0</v>
      </c>
      <c r="BM20" s="83">
        <f t="shared" si="21"/>
        <v>0</v>
      </c>
      <c r="BN20" s="83">
        <f t="shared" si="21"/>
        <v>0</v>
      </c>
      <c r="BO20" s="83">
        <f t="shared" si="21"/>
        <v>0</v>
      </c>
      <c r="BP20" s="83">
        <f t="shared" si="21"/>
        <v>0</v>
      </c>
      <c r="BQ20" s="83">
        <f t="shared" si="21"/>
        <v>0</v>
      </c>
      <c r="BR20" s="83">
        <f t="shared" si="21"/>
        <v>0</v>
      </c>
      <c r="BS20" s="83">
        <f t="shared" si="21"/>
        <v>0</v>
      </c>
      <c r="BT20" s="83">
        <f t="shared" si="21"/>
        <v>0</v>
      </c>
      <c r="BU20" s="83">
        <f t="shared" si="21"/>
        <v>0</v>
      </c>
      <c r="BV20" s="83">
        <f t="shared" si="21"/>
        <v>0</v>
      </c>
      <c r="BW20" s="83">
        <f t="shared" si="21"/>
        <v>0</v>
      </c>
      <c r="BX20" s="83">
        <f t="shared" si="21"/>
        <v>0</v>
      </c>
      <c r="BY20" s="83">
        <f t="shared" si="21"/>
        <v>0</v>
      </c>
      <c r="BZ20" s="83">
        <f t="shared" si="21"/>
        <v>0</v>
      </c>
      <c r="CA20" s="83">
        <f t="shared" si="21"/>
        <v>0</v>
      </c>
      <c r="CB20" s="83">
        <f t="shared" si="21"/>
        <v>0</v>
      </c>
      <c r="CC20" s="83">
        <f t="shared" si="21"/>
        <v>0</v>
      </c>
      <c r="CD20" s="83">
        <f t="shared" si="21"/>
        <v>0</v>
      </c>
      <c r="CE20" s="83">
        <f t="shared" si="21"/>
        <v>0</v>
      </c>
      <c r="CF20" s="83">
        <f t="shared" si="21"/>
        <v>0</v>
      </c>
      <c r="CG20" s="83">
        <f t="shared" si="21"/>
        <v>0</v>
      </c>
      <c r="CH20" s="83">
        <f t="shared" si="21"/>
        <v>0</v>
      </c>
      <c r="CI20" s="83">
        <f t="shared" si="21"/>
        <v>0</v>
      </c>
      <c r="CJ20" s="83">
        <f t="shared" si="21"/>
        <v>0</v>
      </c>
    </row>
    <row r="21" spans="1:88" x14ac:dyDescent="0.25">
      <c r="A21" s="245"/>
      <c r="B21" s="37" t="s">
        <v>8</v>
      </c>
      <c r="C21" s="10">
        <v>0</v>
      </c>
      <c r="D21" s="10">
        <v>0</v>
      </c>
      <c r="E21" s="10"/>
      <c r="F21" s="10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107">
        <v>145614</v>
      </c>
      <c r="S21" s="83">
        <f t="shared" si="9"/>
        <v>145614</v>
      </c>
      <c r="T21" s="83">
        <f t="shared" si="19"/>
        <v>145614</v>
      </c>
      <c r="U21" s="83">
        <f t="shared" si="19"/>
        <v>145614</v>
      </c>
      <c r="V21" s="83">
        <f t="shared" si="19"/>
        <v>145614</v>
      </c>
      <c r="W21" s="83">
        <f t="shared" si="19"/>
        <v>145614</v>
      </c>
      <c r="X21" s="83">
        <f t="shared" si="19"/>
        <v>145614</v>
      </c>
      <c r="Y21" s="83">
        <f t="shared" si="19"/>
        <v>145614</v>
      </c>
      <c r="Z21" s="83">
        <f t="shared" si="19"/>
        <v>145614</v>
      </c>
      <c r="AA21" s="83">
        <f t="shared" si="19"/>
        <v>145614</v>
      </c>
      <c r="AB21" s="83">
        <f t="shared" si="19"/>
        <v>145614</v>
      </c>
      <c r="AC21" s="83">
        <f t="shared" si="19"/>
        <v>145614</v>
      </c>
      <c r="AD21" s="83">
        <f t="shared" si="19"/>
        <v>145614</v>
      </c>
      <c r="AE21" s="83">
        <f t="shared" si="19"/>
        <v>145614</v>
      </c>
      <c r="AF21" s="83">
        <f t="shared" si="19"/>
        <v>145614</v>
      </c>
      <c r="AG21" s="83">
        <f t="shared" si="19"/>
        <v>145614</v>
      </c>
      <c r="AH21" s="83">
        <f t="shared" si="19"/>
        <v>145614</v>
      </c>
      <c r="AI21" s="83">
        <f t="shared" si="19"/>
        <v>145614</v>
      </c>
      <c r="AJ21" s="83">
        <f t="shared" si="19"/>
        <v>145614</v>
      </c>
      <c r="AK21" s="83">
        <f t="shared" si="19"/>
        <v>145614</v>
      </c>
      <c r="AL21" s="83">
        <f t="shared" si="19"/>
        <v>145614</v>
      </c>
      <c r="AM21" s="83">
        <f t="shared" si="19"/>
        <v>145614</v>
      </c>
      <c r="AN21" s="83">
        <f t="shared" si="19"/>
        <v>145614</v>
      </c>
      <c r="AO21" s="83">
        <f t="shared" si="19"/>
        <v>145614</v>
      </c>
      <c r="AP21" s="83">
        <f t="shared" si="19"/>
        <v>145614</v>
      </c>
      <c r="AQ21" s="83">
        <f t="shared" si="19"/>
        <v>145614</v>
      </c>
      <c r="AR21" s="83">
        <f t="shared" si="19"/>
        <v>145614</v>
      </c>
      <c r="AS21" s="83">
        <f t="shared" si="19"/>
        <v>145614</v>
      </c>
      <c r="AT21" s="83">
        <f t="shared" si="19"/>
        <v>145614</v>
      </c>
      <c r="AU21" s="83">
        <f t="shared" si="19"/>
        <v>145614</v>
      </c>
      <c r="AV21" s="83">
        <f t="shared" si="19"/>
        <v>145614</v>
      </c>
      <c r="AW21" s="83">
        <f t="shared" si="19"/>
        <v>145614</v>
      </c>
      <c r="AX21" s="83">
        <f t="shared" si="19"/>
        <v>145614</v>
      </c>
      <c r="AY21" s="83">
        <f t="shared" si="19"/>
        <v>145614</v>
      </c>
      <c r="AZ21" s="83">
        <f t="shared" si="19"/>
        <v>145614</v>
      </c>
      <c r="BA21" s="83">
        <f t="shared" si="19"/>
        <v>145614</v>
      </c>
      <c r="BB21" s="107">
        <f t="shared" ref="BB21:CJ21" si="22">BA21</f>
        <v>145614</v>
      </c>
      <c r="BC21" s="83">
        <f t="shared" si="22"/>
        <v>145614</v>
      </c>
      <c r="BD21" s="83">
        <f t="shared" si="22"/>
        <v>145614</v>
      </c>
      <c r="BE21" s="83">
        <f t="shared" si="22"/>
        <v>145614</v>
      </c>
      <c r="BF21" s="83">
        <f t="shared" si="22"/>
        <v>145614</v>
      </c>
      <c r="BG21" s="83">
        <f t="shared" si="22"/>
        <v>145614</v>
      </c>
      <c r="BH21" s="83">
        <f t="shared" si="22"/>
        <v>145614</v>
      </c>
      <c r="BI21" s="83">
        <f t="shared" si="22"/>
        <v>145614</v>
      </c>
      <c r="BJ21" s="83">
        <f t="shared" si="22"/>
        <v>145614</v>
      </c>
      <c r="BK21" s="83">
        <f t="shared" si="22"/>
        <v>145614</v>
      </c>
      <c r="BL21" s="83">
        <f t="shared" si="22"/>
        <v>145614</v>
      </c>
      <c r="BM21" s="83">
        <f t="shared" si="22"/>
        <v>145614</v>
      </c>
      <c r="BN21" s="83">
        <f t="shared" si="22"/>
        <v>145614</v>
      </c>
      <c r="BO21" s="83">
        <f t="shared" si="22"/>
        <v>145614</v>
      </c>
      <c r="BP21" s="83">
        <f t="shared" si="22"/>
        <v>145614</v>
      </c>
      <c r="BQ21" s="83">
        <f t="shared" si="22"/>
        <v>145614</v>
      </c>
      <c r="BR21" s="83">
        <f t="shared" si="22"/>
        <v>145614</v>
      </c>
      <c r="BS21" s="83">
        <f t="shared" si="22"/>
        <v>145614</v>
      </c>
      <c r="BT21" s="83">
        <f t="shared" si="22"/>
        <v>145614</v>
      </c>
      <c r="BU21" s="83">
        <f t="shared" si="22"/>
        <v>145614</v>
      </c>
      <c r="BV21" s="83">
        <f t="shared" si="22"/>
        <v>145614</v>
      </c>
      <c r="BW21" s="83">
        <f t="shared" si="22"/>
        <v>145614</v>
      </c>
      <c r="BX21" s="83">
        <f t="shared" si="22"/>
        <v>145614</v>
      </c>
      <c r="BY21" s="83">
        <f t="shared" si="22"/>
        <v>145614</v>
      </c>
      <c r="BZ21" s="83">
        <f t="shared" si="22"/>
        <v>145614</v>
      </c>
      <c r="CA21" s="83">
        <f t="shared" si="22"/>
        <v>145614</v>
      </c>
      <c r="CB21" s="83">
        <f t="shared" si="22"/>
        <v>145614</v>
      </c>
      <c r="CC21" s="83">
        <f t="shared" si="22"/>
        <v>145614</v>
      </c>
      <c r="CD21" s="83">
        <f t="shared" si="22"/>
        <v>145614</v>
      </c>
      <c r="CE21" s="83">
        <f t="shared" si="22"/>
        <v>145614</v>
      </c>
      <c r="CF21" s="83">
        <f t="shared" si="22"/>
        <v>145614</v>
      </c>
      <c r="CG21" s="83">
        <f t="shared" si="22"/>
        <v>145614</v>
      </c>
      <c r="CH21" s="83">
        <f t="shared" si="22"/>
        <v>145614</v>
      </c>
      <c r="CI21" s="83">
        <f t="shared" si="22"/>
        <v>145614</v>
      </c>
      <c r="CJ21" s="83">
        <f t="shared" si="22"/>
        <v>145614</v>
      </c>
    </row>
    <row r="22" spans="1:88" ht="15.75" thickBot="1" x14ac:dyDescent="0.3">
      <c r="A22" s="72"/>
      <c r="B22" s="65" t="s">
        <v>70</v>
      </c>
      <c r="C22" s="10">
        <v>0</v>
      </c>
      <c r="D22" s="10">
        <v>0</v>
      </c>
      <c r="E22" s="10"/>
      <c r="F22" s="10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107">
        <v>0</v>
      </c>
      <c r="S22" s="83">
        <f t="shared" si="9"/>
        <v>0</v>
      </c>
      <c r="T22" s="83">
        <f t="shared" si="19"/>
        <v>0</v>
      </c>
      <c r="U22" s="83">
        <f t="shared" si="19"/>
        <v>0</v>
      </c>
      <c r="V22" s="83">
        <f t="shared" si="19"/>
        <v>0</v>
      </c>
      <c r="W22" s="83">
        <f t="shared" si="19"/>
        <v>0</v>
      </c>
      <c r="X22" s="83">
        <f t="shared" si="19"/>
        <v>0</v>
      </c>
      <c r="Y22" s="83">
        <f t="shared" si="19"/>
        <v>0</v>
      </c>
      <c r="Z22" s="83">
        <f t="shared" si="19"/>
        <v>0</v>
      </c>
      <c r="AA22" s="83">
        <f t="shared" si="19"/>
        <v>0</v>
      </c>
      <c r="AB22" s="83">
        <f t="shared" si="19"/>
        <v>0</v>
      </c>
      <c r="AC22" s="83">
        <f t="shared" si="19"/>
        <v>0</v>
      </c>
      <c r="AD22" s="83">
        <f t="shared" si="19"/>
        <v>0</v>
      </c>
      <c r="AE22" s="83">
        <f t="shared" si="19"/>
        <v>0</v>
      </c>
      <c r="AF22" s="83">
        <f t="shared" si="19"/>
        <v>0</v>
      </c>
      <c r="AG22" s="83">
        <f t="shared" si="19"/>
        <v>0</v>
      </c>
      <c r="AH22" s="83">
        <f t="shared" si="19"/>
        <v>0</v>
      </c>
      <c r="AI22" s="83">
        <f t="shared" si="19"/>
        <v>0</v>
      </c>
      <c r="AJ22" s="83">
        <f t="shared" si="19"/>
        <v>0</v>
      </c>
      <c r="AK22" s="83">
        <f t="shared" si="19"/>
        <v>0</v>
      </c>
      <c r="AL22" s="83">
        <f t="shared" si="19"/>
        <v>0</v>
      </c>
      <c r="AM22" s="83">
        <f t="shared" si="19"/>
        <v>0</v>
      </c>
      <c r="AN22" s="83">
        <f t="shared" si="19"/>
        <v>0</v>
      </c>
      <c r="AO22" s="83">
        <f t="shared" si="19"/>
        <v>0</v>
      </c>
      <c r="AP22" s="83">
        <f t="shared" si="19"/>
        <v>0</v>
      </c>
      <c r="AQ22" s="83">
        <f t="shared" si="19"/>
        <v>0</v>
      </c>
      <c r="AR22" s="83">
        <f t="shared" si="19"/>
        <v>0</v>
      </c>
      <c r="AS22" s="83">
        <f t="shared" si="19"/>
        <v>0</v>
      </c>
      <c r="AT22" s="83">
        <f t="shared" si="19"/>
        <v>0</v>
      </c>
      <c r="AU22" s="83">
        <f t="shared" si="19"/>
        <v>0</v>
      </c>
      <c r="AV22" s="83">
        <f t="shared" si="19"/>
        <v>0</v>
      </c>
      <c r="AW22" s="83">
        <f t="shared" si="19"/>
        <v>0</v>
      </c>
      <c r="AX22" s="83">
        <f t="shared" si="19"/>
        <v>0</v>
      </c>
      <c r="AY22" s="83">
        <f t="shared" si="19"/>
        <v>0</v>
      </c>
      <c r="AZ22" s="83">
        <f t="shared" si="19"/>
        <v>0</v>
      </c>
      <c r="BA22" s="83">
        <f t="shared" si="19"/>
        <v>0</v>
      </c>
      <c r="BB22" s="107">
        <f t="shared" ref="BB22:CJ22" si="23">BA22</f>
        <v>0</v>
      </c>
      <c r="BC22" s="83">
        <f t="shared" si="23"/>
        <v>0</v>
      </c>
      <c r="BD22" s="83">
        <f t="shared" si="23"/>
        <v>0</v>
      </c>
      <c r="BE22" s="83">
        <f t="shared" si="23"/>
        <v>0</v>
      </c>
      <c r="BF22" s="83">
        <f t="shared" si="23"/>
        <v>0</v>
      </c>
      <c r="BG22" s="83">
        <f t="shared" si="23"/>
        <v>0</v>
      </c>
      <c r="BH22" s="83">
        <f t="shared" si="23"/>
        <v>0</v>
      </c>
      <c r="BI22" s="83">
        <f t="shared" si="23"/>
        <v>0</v>
      </c>
      <c r="BJ22" s="83">
        <f t="shared" si="23"/>
        <v>0</v>
      </c>
      <c r="BK22" s="83">
        <f t="shared" si="23"/>
        <v>0</v>
      </c>
      <c r="BL22" s="83">
        <f t="shared" si="23"/>
        <v>0</v>
      </c>
      <c r="BM22" s="83">
        <f t="shared" si="23"/>
        <v>0</v>
      </c>
      <c r="BN22" s="83">
        <f t="shared" si="23"/>
        <v>0</v>
      </c>
      <c r="BO22" s="83">
        <f t="shared" si="23"/>
        <v>0</v>
      </c>
      <c r="BP22" s="83">
        <f t="shared" si="23"/>
        <v>0</v>
      </c>
      <c r="BQ22" s="83">
        <f t="shared" si="23"/>
        <v>0</v>
      </c>
      <c r="BR22" s="83">
        <f t="shared" si="23"/>
        <v>0</v>
      </c>
      <c r="BS22" s="83">
        <f t="shared" si="23"/>
        <v>0</v>
      </c>
      <c r="BT22" s="83">
        <f t="shared" si="23"/>
        <v>0</v>
      </c>
      <c r="BU22" s="83">
        <f t="shared" si="23"/>
        <v>0</v>
      </c>
      <c r="BV22" s="83">
        <f t="shared" si="23"/>
        <v>0</v>
      </c>
      <c r="BW22" s="83">
        <f t="shared" si="23"/>
        <v>0</v>
      </c>
      <c r="BX22" s="83">
        <f t="shared" si="23"/>
        <v>0</v>
      </c>
      <c r="BY22" s="83">
        <f t="shared" si="23"/>
        <v>0</v>
      </c>
      <c r="BZ22" s="83">
        <f t="shared" si="23"/>
        <v>0</v>
      </c>
      <c r="CA22" s="83">
        <f t="shared" si="23"/>
        <v>0</v>
      </c>
      <c r="CB22" s="83">
        <f t="shared" si="23"/>
        <v>0</v>
      </c>
      <c r="CC22" s="83">
        <f t="shared" si="23"/>
        <v>0</v>
      </c>
      <c r="CD22" s="83">
        <f t="shared" si="23"/>
        <v>0</v>
      </c>
      <c r="CE22" s="83">
        <f t="shared" si="23"/>
        <v>0</v>
      </c>
      <c r="CF22" s="83">
        <f t="shared" si="23"/>
        <v>0</v>
      </c>
      <c r="CG22" s="83">
        <f t="shared" si="23"/>
        <v>0</v>
      </c>
      <c r="CH22" s="83">
        <f t="shared" si="23"/>
        <v>0</v>
      </c>
      <c r="CI22" s="83">
        <f t="shared" si="23"/>
        <v>0</v>
      </c>
      <c r="CJ22" s="83">
        <f t="shared" si="23"/>
        <v>0</v>
      </c>
    </row>
    <row r="23" spans="1:88" ht="15.75" thickBot="1" x14ac:dyDescent="0.3">
      <c r="A23" s="46"/>
      <c r="B23" s="46"/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06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75" x14ac:dyDescent="0.25">
      <c r="A24" s="19"/>
      <c r="B24" s="66" t="s">
        <v>30</v>
      </c>
      <c r="C24" s="43">
        <v>42370</v>
      </c>
      <c r="D24" s="43">
        <v>42401</v>
      </c>
      <c r="E24" s="82">
        <v>42430</v>
      </c>
      <c r="F24" s="82">
        <v>42461</v>
      </c>
      <c r="G24" s="82">
        <v>42491</v>
      </c>
      <c r="H24" s="82">
        <v>42522</v>
      </c>
      <c r="I24" s="82">
        <v>42552</v>
      </c>
      <c r="J24" s="82">
        <v>42583</v>
      </c>
      <c r="K24" s="82">
        <v>42614</v>
      </c>
      <c r="L24" s="82">
        <v>42644</v>
      </c>
      <c r="M24" s="82">
        <v>42675</v>
      </c>
      <c r="N24" s="82">
        <v>42705</v>
      </c>
      <c r="O24" s="82">
        <v>42736</v>
      </c>
      <c r="P24" s="82">
        <v>42767</v>
      </c>
      <c r="Q24" s="42">
        <v>42795</v>
      </c>
      <c r="R24" s="42">
        <v>42796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82">
        <v>43525</v>
      </c>
      <c r="AP24" s="82">
        <v>43556</v>
      </c>
      <c r="AQ24" s="82">
        <v>43586</v>
      </c>
      <c r="AR24" s="82">
        <v>43617</v>
      </c>
      <c r="AS24" s="82">
        <v>43647</v>
      </c>
      <c r="AT24" s="82">
        <v>43678</v>
      </c>
      <c r="AU24" s="82">
        <v>43709</v>
      </c>
      <c r="AV24" s="82">
        <v>43739</v>
      </c>
      <c r="AW24" s="82">
        <v>43770</v>
      </c>
      <c r="AX24" s="82">
        <v>43800</v>
      </c>
      <c r="AY24" s="82">
        <v>43831</v>
      </c>
      <c r="AZ24" s="82">
        <v>43862</v>
      </c>
      <c r="BA24" s="82">
        <v>43891</v>
      </c>
      <c r="BB24" s="82">
        <v>43922</v>
      </c>
      <c r="BC24" s="82">
        <v>43952</v>
      </c>
      <c r="BD24" s="82">
        <v>43983</v>
      </c>
      <c r="BE24" s="82">
        <v>44013</v>
      </c>
      <c r="BF24" s="82">
        <v>44044</v>
      </c>
      <c r="BG24" s="82">
        <v>44075</v>
      </c>
      <c r="BH24" s="82">
        <v>44105</v>
      </c>
      <c r="BI24" s="82">
        <v>44136</v>
      </c>
      <c r="BJ24" s="82">
        <v>44166</v>
      </c>
      <c r="BK24" s="82">
        <v>44197</v>
      </c>
      <c r="BL24" s="82">
        <v>44228</v>
      </c>
      <c r="BM24" s="82">
        <v>44256</v>
      </c>
      <c r="BN24" s="82">
        <v>44287</v>
      </c>
      <c r="BO24" s="82">
        <v>44317</v>
      </c>
      <c r="BP24" s="82">
        <v>44348</v>
      </c>
      <c r="BQ24" s="82">
        <v>44378</v>
      </c>
      <c r="BR24" s="82">
        <v>44409</v>
      </c>
      <c r="BS24" s="82">
        <v>44440</v>
      </c>
      <c r="BT24" s="82">
        <v>44470</v>
      </c>
      <c r="BU24" s="82">
        <v>44501</v>
      </c>
      <c r="BV24" s="82">
        <v>44531</v>
      </c>
      <c r="BW24" s="82">
        <v>44562</v>
      </c>
      <c r="BX24" s="82">
        <v>44593</v>
      </c>
      <c r="BY24" s="82">
        <v>44621</v>
      </c>
      <c r="BZ24" s="82">
        <v>44652</v>
      </c>
      <c r="CA24" s="82">
        <v>44682</v>
      </c>
      <c r="CB24" s="82">
        <v>44713</v>
      </c>
      <c r="CC24" s="82">
        <v>44743</v>
      </c>
      <c r="CD24" s="82">
        <v>44774</v>
      </c>
      <c r="CE24" s="82">
        <v>44805</v>
      </c>
      <c r="CF24" s="82">
        <v>44835</v>
      </c>
      <c r="CG24" s="82">
        <v>44866</v>
      </c>
      <c r="CH24" s="82">
        <v>44896</v>
      </c>
      <c r="CI24" s="82">
        <v>44927</v>
      </c>
      <c r="CJ24" s="82">
        <v>44958</v>
      </c>
    </row>
    <row r="25" spans="1:88" ht="15" customHeight="1" x14ac:dyDescent="0.25">
      <c r="A25" s="241" t="s">
        <v>29</v>
      </c>
      <c r="B25" s="37" t="s">
        <v>9</v>
      </c>
      <c r="C25" s="10">
        <v>0</v>
      </c>
      <c r="D25" s="10">
        <v>0</v>
      </c>
      <c r="E25" s="10"/>
      <c r="F25" s="10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107">
        <v>0</v>
      </c>
      <c r="S25" s="83">
        <f t="shared" ref="S25:S37" si="24">R25</f>
        <v>0</v>
      </c>
      <c r="T25" s="83">
        <f t="shared" ref="T25:BA26" si="25">S25</f>
        <v>0</v>
      </c>
      <c r="U25" s="83">
        <f t="shared" si="25"/>
        <v>0</v>
      </c>
      <c r="V25" s="83">
        <f t="shared" si="25"/>
        <v>0</v>
      </c>
      <c r="W25" s="83">
        <f t="shared" si="25"/>
        <v>0</v>
      </c>
      <c r="X25" s="83">
        <f t="shared" si="25"/>
        <v>0</v>
      </c>
      <c r="Y25" s="83">
        <f t="shared" si="25"/>
        <v>0</v>
      </c>
      <c r="Z25" s="83">
        <f t="shared" si="25"/>
        <v>0</v>
      </c>
      <c r="AA25" s="83">
        <f t="shared" si="25"/>
        <v>0</v>
      </c>
      <c r="AB25" s="83">
        <f t="shared" si="25"/>
        <v>0</v>
      </c>
      <c r="AC25" s="83">
        <f t="shared" si="25"/>
        <v>0</v>
      </c>
      <c r="AD25" s="83">
        <f t="shared" si="25"/>
        <v>0</v>
      </c>
      <c r="AE25" s="83">
        <f t="shared" si="25"/>
        <v>0</v>
      </c>
      <c r="AF25" s="83">
        <f t="shared" si="25"/>
        <v>0</v>
      </c>
      <c r="AG25" s="83">
        <f t="shared" si="25"/>
        <v>0</v>
      </c>
      <c r="AH25" s="83">
        <f t="shared" si="25"/>
        <v>0</v>
      </c>
      <c r="AI25" s="83">
        <f t="shared" si="25"/>
        <v>0</v>
      </c>
      <c r="AJ25" s="83">
        <f t="shared" si="25"/>
        <v>0</v>
      </c>
      <c r="AK25" s="83">
        <f t="shared" si="25"/>
        <v>0</v>
      </c>
      <c r="AL25" s="83">
        <f t="shared" si="25"/>
        <v>0</v>
      </c>
      <c r="AM25" s="83">
        <f t="shared" si="25"/>
        <v>0</v>
      </c>
      <c r="AN25" s="83">
        <f t="shared" si="25"/>
        <v>0</v>
      </c>
      <c r="AO25" s="83">
        <f t="shared" si="25"/>
        <v>0</v>
      </c>
      <c r="AP25" s="83">
        <f t="shared" si="25"/>
        <v>0</v>
      </c>
      <c r="AQ25" s="83">
        <f t="shared" si="25"/>
        <v>0</v>
      </c>
      <c r="AR25" s="83">
        <f t="shared" si="25"/>
        <v>0</v>
      </c>
      <c r="AS25" s="83">
        <f t="shared" si="25"/>
        <v>0</v>
      </c>
      <c r="AT25" s="83">
        <f t="shared" si="25"/>
        <v>0</v>
      </c>
      <c r="AU25" s="83">
        <f t="shared" si="25"/>
        <v>0</v>
      </c>
      <c r="AV25" s="83">
        <f t="shared" si="25"/>
        <v>0</v>
      </c>
      <c r="AW25" s="83">
        <f t="shared" si="25"/>
        <v>0</v>
      </c>
      <c r="AX25" s="83">
        <f t="shared" si="25"/>
        <v>0</v>
      </c>
      <c r="AY25" s="83">
        <f t="shared" si="25"/>
        <v>0</v>
      </c>
      <c r="AZ25" s="83">
        <f t="shared" si="25"/>
        <v>0</v>
      </c>
      <c r="BA25" s="83">
        <f t="shared" si="25"/>
        <v>0</v>
      </c>
      <c r="BB25" s="107">
        <f t="shared" ref="BB25:CJ25" si="26">BA25</f>
        <v>0</v>
      </c>
      <c r="BC25" s="83">
        <f t="shared" si="26"/>
        <v>0</v>
      </c>
      <c r="BD25" s="83">
        <f t="shared" si="26"/>
        <v>0</v>
      </c>
      <c r="BE25" s="83">
        <f t="shared" si="26"/>
        <v>0</v>
      </c>
      <c r="BF25" s="83">
        <f t="shared" si="26"/>
        <v>0</v>
      </c>
      <c r="BG25" s="83">
        <f t="shared" si="26"/>
        <v>0</v>
      </c>
      <c r="BH25" s="83">
        <f t="shared" si="26"/>
        <v>0</v>
      </c>
      <c r="BI25" s="83">
        <f t="shared" si="26"/>
        <v>0</v>
      </c>
      <c r="BJ25" s="83">
        <f t="shared" si="26"/>
        <v>0</v>
      </c>
      <c r="BK25" s="83">
        <f t="shared" si="26"/>
        <v>0</v>
      </c>
      <c r="BL25" s="83">
        <f t="shared" si="26"/>
        <v>0</v>
      </c>
      <c r="BM25" s="83">
        <f t="shared" si="26"/>
        <v>0</v>
      </c>
      <c r="BN25" s="83">
        <f t="shared" si="26"/>
        <v>0</v>
      </c>
      <c r="BO25" s="83">
        <f t="shared" si="26"/>
        <v>0</v>
      </c>
      <c r="BP25" s="83">
        <f t="shared" si="26"/>
        <v>0</v>
      </c>
      <c r="BQ25" s="83">
        <f t="shared" si="26"/>
        <v>0</v>
      </c>
      <c r="BR25" s="83">
        <f t="shared" si="26"/>
        <v>0</v>
      </c>
      <c r="BS25" s="83">
        <f t="shared" si="26"/>
        <v>0</v>
      </c>
      <c r="BT25" s="83">
        <f t="shared" si="26"/>
        <v>0</v>
      </c>
      <c r="BU25" s="83">
        <f t="shared" si="26"/>
        <v>0</v>
      </c>
      <c r="BV25" s="83">
        <f t="shared" si="26"/>
        <v>0</v>
      </c>
      <c r="BW25" s="83">
        <f t="shared" si="26"/>
        <v>0</v>
      </c>
      <c r="BX25" s="83">
        <f t="shared" si="26"/>
        <v>0</v>
      </c>
      <c r="BY25" s="83">
        <f t="shared" si="26"/>
        <v>0</v>
      </c>
      <c r="BZ25" s="83">
        <f t="shared" si="26"/>
        <v>0</v>
      </c>
      <c r="CA25" s="83">
        <f t="shared" si="26"/>
        <v>0</v>
      </c>
      <c r="CB25" s="83">
        <f t="shared" si="26"/>
        <v>0</v>
      </c>
      <c r="CC25" s="83">
        <f t="shared" si="26"/>
        <v>0</v>
      </c>
      <c r="CD25" s="83">
        <f t="shared" si="26"/>
        <v>0</v>
      </c>
      <c r="CE25" s="83">
        <f t="shared" si="26"/>
        <v>0</v>
      </c>
      <c r="CF25" s="83">
        <f t="shared" si="26"/>
        <v>0</v>
      </c>
      <c r="CG25" s="83">
        <f t="shared" si="26"/>
        <v>0</v>
      </c>
      <c r="CH25" s="83">
        <f t="shared" si="26"/>
        <v>0</v>
      </c>
      <c r="CI25" s="83">
        <f t="shared" si="26"/>
        <v>0</v>
      </c>
      <c r="CJ25" s="83">
        <f t="shared" si="26"/>
        <v>0</v>
      </c>
    </row>
    <row r="26" spans="1:88" x14ac:dyDescent="0.25">
      <c r="A26" s="241"/>
      <c r="B26" s="37" t="s">
        <v>6</v>
      </c>
      <c r="C26" s="10">
        <v>0</v>
      </c>
      <c r="D26" s="10">
        <v>0</v>
      </c>
      <c r="E26" s="10"/>
      <c r="F26" s="10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107">
        <v>0</v>
      </c>
      <c r="S26" s="83">
        <f t="shared" si="24"/>
        <v>0</v>
      </c>
      <c r="T26" s="83">
        <f t="shared" ref="T26:AH26" si="27">S26</f>
        <v>0</v>
      </c>
      <c r="U26" s="83">
        <f t="shared" si="27"/>
        <v>0</v>
      </c>
      <c r="V26" s="83">
        <f t="shared" si="27"/>
        <v>0</v>
      </c>
      <c r="W26" s="83">
        <f t="shared" si="27"/>
        <v>0</v>
      </c>
      <c r="X26" s="83">
        <f t="shared" si="27"/>
        <v>0</v>
      </c>
      <c r="Y26" s="83">
        <f t="shared" si="27"/>
        <v>0</v>
      </c>
      <c r="Z26" s="83">
        <f t="shared" si="27"/>
        <v>0</v>
      </c>
      <c r="AA26" s="83">
        <f t="shared" si="27"/>
        <v>0</v>
      </c>
      <c r="AB26" s="83">
        <f t="shared" si="27"/>
        <v>0</v>
      </c>
      <c r="AC26" s="83">
        <f t="shared" si="27"/>
        <v>0</v>
      </c>
      <c r="AD26" s="83">
        <f t="shared" si="27"/>
        <v>0</v>
      </c>
      <c r="AE26" s="83">
        <f t="shared" si="27"/>
        <v>0</v>
      </c>
      <c r="AF26" s="83">
        <f t="shared" si="27"/>
        <v>0</v>
      </c>
      <c r="AG26" s="83">
        <f t="shared" si="27"/>
        <v>0</v>
      </c>
      <c r="AH26" s="83">
        <f t="shared" si="27"/>
        <v>0</v>
      </c>
      <c r="AI26" s="83">
        <f t="shared" si="25"/>
        <v>0</v>
      </c>
      <c r="AJ26" s="83">
        <f t="shared" si="25"/>
        <v>0</v>
      </c>
      <c r="AK26" s="83">
        <f t="shared" si="25"/>
        <v>0</v>
      </c>
      <c r="AL26" s="83">
        <f t="shared" si="25"/>
        <v>0</v>
      </c>
      <c r="AM26" s="83">
        <f t="shared" si="25"/>
        <v>0</v>
      </c>
      <c r="AN26" s="83">
        <f t="shared" si="25"/>
        <v>0</v>
      </c>
      <c r="AO26" s="83">
        <f t="shared" si="25"/>
        <v>0</v>
      </c>
      <c r="AP26" s="83">
        <f t="shared" si="25"/>
        <v>0</v>
      </c>
      <c r="AQ26" s="83">
        <f t="shared" si="25"/>
        <v>0</v>
      </c>
      <c r="AR26" s="83">
        <f t="shared" si="25"/>
        <v>0</v>
      </c>
      <c r="AS26" s="83">
        <f t="shared" si="25"/>
        <v>0</v>
      </c>
      <c r="AT26" s="83">
        <f t="shared" si="25"/>
        <v>0</v>
      </c>
      <c r="AU26" s="83">
        <f t="shared" si="25"/>
        <v>0</v>
      </c>
      <c r="AV26" s="83">
        <f t="shared" si="25"/>
        <v>0</v>
      </c>
      <c r="AW26" s="83">
        <f t="shared" si="25"/>
        <v>0</v>
      </c>
      <c r="AX26" s="83">
        <f t="shared" si="25"/>
        <v>0</v>
      </c>
      <c r="AY26" s="83">
        <f t="shared" si="25"/>
        <v>0</v>
      </c>
      <c r="AZ26" s="83">
        <f t="shared" si="25"/>
        <v>0</v>
      </c>
      <c r="BA26" s="83">
        <f t="shared" si="25"/>
        <v>0</v>
      </c>
      <c r="BB26" s="107">
        <f t="shared" ref="BB26:CJ26" si="28">BA26</f>
        <v>0</v>
      </c>
      <c r="BC26" s="83">
        <f t="shared" si="28"/>
        <v>0</v>
      </c>
      <c r="BD26" s="83">
        <f t="shared" si="28"/>
        <v>0</v>
      </c>
      <c r="BE26" s="83">
        <f t="shared" si="28"/>
        <v>0</v>
      </c>
      <c r="BF26" s="83">
        <f t="shared" si="28"/>
        <v>0</v>
      </c>
      <c r="BG26" s="83">
        <f t="shared" si="28"/>
        <v>0</v>
      </c>
      <c r="BH26" s="83">
        <f t="shared" si="28"/>
        <v>0</v>
      </c>
      <c r="BI26" s="83">
        <f t="shared" si="28"/>
        <v>0</v>
      </c>
      <c r="BJ26" s="83">
        <f t="shared" si="28"/>
        <v>0</v>
      </c>
      <c r="BK26" s="83">
        <f t="shared" si="28"/>
        <v>0</v>
      </c>
      <c r="BL26" s="83">
        <f t="shared" si="28"/>
        <v>0</v>
      </c>
      <c r="BM26" s="83">
        <f t="shared" si="28"/>
        <v>0</v>
      </c>
      <c r="BN26" s="83">
        <f t="shared" si="28"/>
        <v>0</v>
      </c>
      <c r="BO26" s="83">
        <f t="shared" si="28"/>
        <v>0</v>
      </c>
      <c r="BP26" s="83">
        <f t="shared" si="28"/>
        <v>0</v>
      </c>
      <c r="BQ26" s="83">
        <f t="shared" si="28"/>
        <v>0</v>
      </c>
      <c r="BR26" s="83">
        <f t="shared" si="28"/>
        <v>0</v>
      </c>
      <c r="BS26" s="83">
        <f t="shared" si="28"/>
        <v>0</v>
      </c>
      <c r="BT26" s="83">
        <f t="shared" si="28"/>
        <v>0</v>
      </c>
      <c r="BU26" s="83">
        <f t="shared" si="28"/>
        <v>0</v>
      </c>
      <c r="BV26" s="83">
        <f t="shared" si="28"/>
        <v>0</v>
      </c>
      <c r="BW26" s="83">
        <f t="shared" si="28"/>
        <v>0</v>
      </c>
      <c r="BX26" s="83">
        <f t="shared" si="28"/>
        <v>0</v>
      </c>
      <c r="BY26" s="83">
        <f t="shared" si="28"/>
        <v>0</v>
      </c>
      <c r="BZ26" s="83">
        <f t="shared" si="28"/>
        <v>0</v>
      </c>
      <c r="CA26" s="83">
        <f t="shared" si="28"/>
        <v>0</v>
      </c>
      <c r="CB26" s="83">
        <f t="shared" si="28"/>
        <v>0</v>
      </c>
      <c r="CC26" s="83">
        <f t="shared" si="28"/>
        <v>0</v>
      </c>
      <c r="CD26" s="83">
        <f t="shared" si="28"/>
        <v>0</v>
      </c>
      <c r="CE26" s="83">
        <f t="shared" si="28"/>
        <v>0</v>
      </c>
      <c r="CF26" s="83">
        <f t="shared" si="28"/>
        <v>0</v>
      </c>
      <c r="CG26" s="83">
        <f t="shared" si="28"/>
        <v>0</v>
      </c>
      <c r="CH26" s="83">
        <f t="shared" si="28"/>
        <v>0</v>
      </c>
      <c r="CI26" s="83">
        <f t="shared" si="28"/>
        <v>0</v>
      </c>
      <c r="CJ26" s="83">
        <f t="shared" si="28"/>
        <v>0</v>
      </c>
    </row>
    <row r="27" spans="1:88" x14ac:dyDescent="0.25">
      <c r="A27" s="241"/>
      <c r="B27" s="37" t="s">
        <v>10</v>
      </c>
      <c r="C27" s="10">
        <v>0</v>
      </c>
      <c r="D27" s="10">
        <v>0</v>
      </c>
      <c r="E27" s="10"/>
      <c r="F27" s="10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107">
        <v>0</v>
      </c>
      <c r="S27" s="83">
        <f t="shared" si="24"/>
        <v>0</v>
      </c>
      <c r="T27" s="83">
        <f t="shared" ref="T27:BA30" si="29">S27</f>
        <v>0</v>
      </c>
      <c r="U27" s="83">
        <f t="shared" si="29"/>
        <v>0</v>
      </c>
      <c r="V27" s="83">
        <f t="shared" si="29"/>
        <v>0</v>
      </c>
      <c r="W27" s="83">
        <f t="shared" si="29"/>
        <v>0</v>
      </c>
      <c r="X27" s="83">
        <f t="shared" si="29"/>
        <v>0</v>
      </c>
      <c r="Y27" s="83">
        <f t="shared" si="29"/>
        <v>0</v>
      </c>
      <c r="Z27" s="83">
        <f t="shared" si="29"/>
        <v>0</v>
      </c>
      <c r="AA27" s="83">
        <f t="shared" si="29"/>
        <v>0</v>
      </c>
      <c r="AB27" s="83">
        <f t="shared" si="29"/>
        <v>0</v>
      </c>
      <c r="AC27" s="83">
        <f t="shared" si="29"/>
        <v>0</v>
      </c>
      <c r="AD27" s="83">
        <f t="shared" si="29"/>
        <v>0</v>
      </c>
      <c r="AE27" s="83">
        <f t="shared" si="29"/>
        <v>0</v>
      </c>
      <c r="AF27" s="83">
        <f t="shared" si="29"/>
        <v>0</v>
      </c>
      <c r="AG27" s="83">
        <f t="shared" si="29"/>
        <v>0</v>
      </c>
      <c r="AH27" s="83">
        <f t="shared" si="29"/>
        <v>0</v>
      </c>
      <c r="AI27" s="83">
        <f t="shared" si="29"/>
        <v>0</v>
      </c>
      <c r="AJ27" s="83">
        <f t="shared" si="29"/>
        <v>0</v>
      </c>
      <c r="AK27" s="83">
        <f t="shared" si="29"/>
        <v>0</v>
      </c>
      <c r="AL27" s="83">
        <f t="shared" si="29"/>
        <v>0</v>
      </c>
      <c r="AM27" s="83">
        <f t="shared" si="29"/>
        <v>0</v>
      </c>
      <c r="AN27" s="83">
        <f t="shared" si="29"/>
        <v>0</v>
      </c>
      <c r="AO27" s="83">
        <f t="shared" si="29"/>
        <v>0</v>
      </c>
      <c r="AP27" s="83">
        <f t="shared" si="29"/>
        <v>0</v>
      </c>
      <c r="AQ27" s="83">
        <f t="shared" si="29"/>
        <v>0</v>
      </c>
      <c r="AR27" s="83">
        <f t="shared" si="29"/>
        <v>0</v>
      </c>
      <c r="AS27" s="83">
        <f t="shared" si="29"/>
        <v>0</v>
      </c>
      <c r="AT27" s="83">
        <f t="shared" si="29"/>
        <v>0</v>
      </c>
      <c r="AU27" s="83">
        <f t="shared" si="29"/>
        <v>0</v>
      </c>
      <c r="AV27" s="83">
        <f t="shared" si="29"/>
        <v>0</v>
      </c>
      <c r="AW27" s="83">
        <f t="shared" si="29"/>
        <v>0</v>
      </c>
      <c r="AX27" s="83">
        <f t="shared" si="29"/>
        <v>0</v>
      </c>
      <c r="AY27" s="83">
        <f t="shared" si="29"/>
        <v>0</v>
      </c>
      <c r="AZ27" s="83">
        <f t="shared" si="29"/>
        <v>0</v>
      </c>
      <c r="BA27" s="83">
        <f t="shared" si="29"/>
        <v>0</v>
      </c>
      <c r="BB27" s="107">
        <f t="shared" ref="BB27:CJ27" si="30">BA27</f>
        <v>0</v>
      </c>
      <c r="BC27" s="83">
        <f t="shared" si="30"/>
        <v>0</v>
      </c>
      <c r="BD27" s="83">
        <f t="shared" si="30"/>
        <v>0</v>
      </c>
      <c r="BE27" s="83">
        <f t="shared" si="30"/>
        <v>0</v>
      </c>
      <c r="BF27" s="83">
        <f t="shared" si="30"/>
        <v>0</v>
      </c>
      <c r="BG27" s="83">
        <f t="shared" si="30"/>
        <v>0</v>
      </c>
      <c r="BH27" s="83">
        <f t="shared" si="30"/>
        <v>0</v>
      </c>
      <c r="BI27" s="83">
        <f t="shared" si="30"/>
        <v>0</v>
      </c>
      <c r="BJ27" s="83">
        <f t="shared" si="30"/>
        <v>0</v>
      </c>
      <c r="BK27" s="83">
        <f t="shared" si="30"/>
        <v>0</v>
      </c>
      <c r="BL27" s="83">
        <f t="shared" si="30"/>
        <v>0</v>
      </c>
      <c r="BM27" s="83">
        <f t="shared" si="30"/>
        <v>0</v>
      </c>
      <c r="BN27" s="83">
        <f t="shared" si="30"/>
        <v>0</v>
      </c>
      <c r="BO27" s="83">
        <f t="shared" si="30"/>
        <v>0</v>
      </c>
      <c r="BP27" s="83">
        <f t="shared" si="30"/>
        <v>0</v>
      </c>
      <c r="BQ27" s="83">
        <f t="shared" si="30"/>
        <v>0</v>
      </c>
      <c r="BR27" s="83">
        <f t="shared" si="30"/>
        <v>0</v>
      </c>
      <c r="BS27" s="83">
        <f t="shared" si="30"/>
        <v>0</v>
      </c>
      <c r="BT27" s="83">
        <f t="shared" si="30"/>
        <v>0</v>
      </c>
      <c r="BU27" s="83">
        <f t="shared" si="30"/>
        <v>0</v>
      </c>
      <c r="BV27" s="83">
        <f t="shared" si="30"/>
        <v>0</v>
      </c>
      <c r="BW27" s="83">
        <f t="shared" si="30"/>
        <v>0</v>
      </c>
      <c r="BX27" s="83">
        <f t="shared" si="30"/>
        <v>0</v>
      </c>
      <c r="BY27" s="83">
        <f t="shared" si="30"/>
        <v>0</v>
      </c>
      <c r="BZ27" s="83">
        <f t="shared" si="30"/>
        <v>0</v>
      </c>
      <c r="CA27" s="83">
        <f t="shared" si="30"/>
        <v>0</v>
      </c>
      <c r="CB27" s="83">
        <f t="shared" si="30"/>
        <v>0</v>
      </c>
      <c r="CC27" s="83">
        <f t="shared" si="30"/>
        <v>0</v>
      </c>
      <c r="CD27" s="83">
        <f t="shared" si="30"/>
        <v>0</v>
      </c>
      <c r="CE27" s="83">
        <f t="shared" si="30"/>
        <v>0</v>
      </c>
      <c r="CF27" s="83">
        <f t="shared" si="30"/>
        <v>0</v>
      </c>
      <c r="CG27" s="83">
        <f t="shared" si="30"/>
        <v>0</v>
      </c>
      <c r="CH27" s="83">
        <f t="shared" si="30"/>
        <v>0</v>
      </c>
      <c r="CI27" s="83">
        <f t="shared" si="30"/>
        <v>0</v>
      </c>
      <c r="CJ27" s="83">
        <f t="shared" si="30"/>
        <v>0</v>
      </c>
    </row>
    <row r="28" spans="1:88" x14ac:dyDescent="0.25">
      <c r="A28" s="241"/>
      <c r="B28" s="37" t="s">
        <v>1</v>
      </c>
      <c r="C28" s="10">
        <v>0</v>
      </c>
      <c r="D28" s="10">
        <v>0</v>
      </c>
      <c r="E28" s="10"/>
      <c r="F28" s="10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107">
        <v>0</v>
      </c>
      <c r="S28" s="83">
        <f t="shared" si="24"/>
        <v>0</v>
      </c>
      <c r="T28" s="83">
        <f t="shared" si="29"/>
        <v>0</v>
      </c>
      <c r="U28" s="83">
        <f t="shared" si="29"/>
        <v>0</v>
      </c>
      <c r="V28" s="83">
        <f t="shared" si="29"/>
        <v>0</v>
      </c>
      <c r="W28" s="83">
        <f t="shared" si="29"/>
        <v>0</v>
      </c>
      <c r="X28" s="83">
        <f t="shared" si="29"/>
        <v>0</v>
      </c>
      <c r="Y28" s="83">
        <f t="shared" si="29"/>
        <v>0</v>
      </c>
      <c r="Z28" s="83">
        <f t="shared" si="29"/>
        <v>0</v>
      </c>
      <c r="AA28" s="83">
        <f t="shared" si="29"/>
        <v>0</v>
      </c>
      <c r="AB28" s="83">
        <f t="shared" si="29"/>
        <v>0</v>
      </c>
      <c r="AC28" s="83">
        <f t="shared" si="29"/>
        <v>0</v>
      </c>
      <c r="AD28" s="83">
        <f t="shared" si="29"/>
        <v>0</v>
      </c>
      <c r="AE28" s="83">
        <f t="shared" si="29"/>
        <v>0</v>
      </c>
      <c r="AF28" s="83">
        <f t="shared" si="29"/>
        <v>0</v>
      </c>
      <c r="AG28" s="83">
        <f t="shared" si="29"/>
        <v>0</v>
      </c>
      <c r="AH28" s="83">
        <f t="shared" si="29"/>
        <v>0</v>
      </c>
      <c r="AI28" s="83">
        <f t="shared" si="29"/>
        <v>0</v>
      </c>
      <c r="AJ28" s="83">
        <f t="shared" si="29"/>
        <v>0</v>
      </c>
      <c r="AK28" s="83">
        <f t="shared" si="29"/>
        <v>0</v>
      </c>
      <c r="AL28" s="83">
        <f t="shared" si="29"/>
        <v>0</v>
      </c>
      <c r="AM28" s="83">
        <f t="shared" si="29"/>
        <v>0</v>
      </c>
      <c r="AN28" s="83">
        <f t="shared" si="29"/>
        <v>0</v>
      </c>
      <c r="AO28" s="83">
        <f t="shared" si="29"/>
        <v>0</v>
      </c>
      <c r="AP28" s="83">
        <f t="shared" si="29"/>
        <v>0</v>
      </c>
      <c r="AQ28" s="83">
        <f t="shared" si="29"/>
        <v>0</v>
      </c>
      <c r="AR28" s="83">
        <f t="shared" si="29"/>
        <v>0</v>
      </c>
      <c r="AS28" s="83">
        <f t="shared" si="29"/>
        <v>0</v>
      </c>
      <c r="AT28" s="83">
        <f t="shared" si="29"/>
        <v>0</v>
      </c>
      <c r="AU28" s="83">
        <f t="shared" si="29"/>
        <v>0</v>
      </c>
      <c r="AV28" s="83">
        <f t="shared" si="29"/>
        <v>0</v>
      </c>
      <c r="AW28" s="83">
        <f t="shared" si="29"/>
        <v>0</v>
      </c>
      <c r="AX28" s="83">
        <f t="shared" si="29"/>
        <v>0</v>
      </c>
      <c r="AY28" s="83">
        <f t="shared" si="29"/>
        <v>0</v>
      </c>
      <c r="AZ28" s="83">
        <f t="shared" si="29"/>
        <v>0</v>
      </c>
      <c r="BA28" s="83">
        <f t="shared" si="29"/>
        <v>0</v>
      </c>
      <c r="BB28" s="107">
        <f t="shared" ref="BB28:CJ28" si="31">BA28</f>
        <v>0</v>
      </c>
      <c r="BC28" s="83">
        <f t="shared" si="31"/>
        <v>0</v>
      </c>
      <c r="BD28" s="83">
        <f t="shared" si="31"/>
        <v>0</v>
      </c>
      <c r="BE28" s="83">
        <f t="shared" si="31"/>
        <v>0</v>
      </c>
      <c r="BF28" s="83">
        <f t="shared" si="31"/>
        <v>0</v>
      </c>
      <c r="BG28" s="83">
        <f t="shared" si="31"/>
        <v>0</v>
      </c>
      <c r="BH28" s="83">
        <f t="shared" si="31"/>
        <v>0</v>
      </c>
      <c r="BI28" s="83">
        <f t="shared" si="31"/>
        <v>0</v>
      </c>
      <c r="BJ28" s="83">
        <f t="shared" si="31"/>
        <v>0</v>
      </c>
      <c r="BK28" s="83">
        <f t="shared" si="31"/>
        <v>0</v>
      </c>
      <c r="BL28" s="83">
        <f t="shared" si="31"/>
        <v>0</v>
      </c>
      <c r="BM28" s="83">
        <f t="shared" si="31"/>
        <v>0</v>
      </c>
      <c r="BN28" s="83">
        <f t="shared" si="31"/>
        <v>0</v>
      </c>
      <c r="BO28" s="83">
        <f t="shared" si="31"/>
        <v>0</v>
      </c>
      <c r="BP28" s="83">
        <f t="shared" si="31"/>
        <v>0</v>
      </c>
      <c r="BQ28" s="83">
        <f t="shared" si="31"/>
        <v>0</v>
      </c>
      <c r="BR28" s="83">
        <f t="shared" si="31"/>
        <v>0</v>
      </c>
      <c r="BS28" s="83">
        <f t="shared" si="31"/>
        <v>0</v>
      </c>
      <c r="BT28" s="83">
        <f t="shared" si="31"/>
        <v>0</v>
      </c>
      <c r="BU28" s="83">
        <f t="shared" si="31"/>
        <v>0</v>
      </c>
      <c r="BV28" s="83">
        <f t="shared" si="31"/>
        <v>0</v>
      </c>
      <c r="BW28" s="83">
        <f t="shared" si="31"/>
        <v>0</v>
      </c>
      <c r="BX28" s="83">
        <f t="shared" si="31"/>
        <v>0</v>
      </c>
      <c r="BY28" s="83">
        <f t="shared" si="31"/>
        <v>0</v>
      </c>
      <c r="BZ28" s="83">
        <f t="shared" si="31"/>
        <v>0</v>
      </c>
      <c r="CA28" s="83">
        <f t="shared" si="31"/>
        <v>0</v>
      </c>
      <c r="CB28" s="83">
        <f t="shared" si="31"/>
        <v>0</v>
      </c>
      <c r="CC28" s="83">
        <f t="shared" si="31"/>
        <v>0</v>
      </c>
      <c r="CD28" s="83">
        <f t="shared" si="31"/>
        <v>0</v>
      </c>
      <c r="CE28" s="83">
        <f t="shared" si="31"/>
        <v>0</v>
      </c>
      <c r="CF28" s="83">
        <f t="shared" si="31"/>
        <v>0</v>
      </c>
      <c r="CG28" s="83">
        <f t="shared" si="31"/>
        <v>0</v>
      </c>
      <c r="CH28" s="83">
        <f t="shared" si="31"/>
        <v>0</v>
      </c>
      <c r="CI28" s="83">
        <f t="shared" si="31"/>
        <v>0</v>
      </c>
      <c r="CJ28" s="83">
        <f t="shared" si="31"/>
        <v>0</v>
      </c>
    </row>
    <row r="29" spans="1:88" x14ac:dyDescent="0.25">
      <c r="A29" s="241"/>
      <c r="B29" s="37" t="s">
        <v>11</v>
      </c>
      <c r="C29" s="10">
        <v>0</v>
      </c>
      <c r="D29" s="10">
        <v>0</v>
      </c>
      <c r="E29" s="10"/>
      <c r="F29" s="10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107">
        <v>0</v>
      </c>
      <c r="S29" s="83">
        <f t="shared" si="24"/>
        <v>0</v>
      </c>
      <c r="T29" s="83">
        <f t="shared" si="29"/>
        <v>0</v>
      </c>
      <c r="U29" s="83">
        <f t="shared" si="29"/>
        <v>0</v>
      </c>
      <c r="V29" s="83">
        <f t="shared" si="29"/>
        <v>0</v>
      </c>
      <c r="W29" s="83">
        <f t="shared" si="29"/>
        <v>0</v>
      </c>
      <c r="X29" s="83">
        <f t="shared" si="29"/>
        <v>0</v>
      </c>
      <c r="Y29" s="83">
        <f t="shared" si="29"/>
        <v>0</v>
      </c>
      <c r="Z29" s="83">
        <f t="shared" si="29"/>
        <v>0</v>
      </c>
      <c r="AA29" s="83">
        <f t="shared" si="29"/>
        <v>0</v>
      </c>
      <c r="AB29" s="83">
        <f t="shared" si="29"/>
        <v>0</v>
      </c>
      <c r="AC29" s="83">
        <f t="shared" si="29"/>
        <v>0</v>
      </c>
      <c r="AD29" s="83">
        <f t="shared" si="29"/>
        <v>0</v>
      </c>
      <c r="AE29" s="83">
        <f t="shared" si="29"/>
        <v>0</v>
      </c>
      <c r="AF29" s="83">
        <f t="shared" si="29"/>
        <v>0</v>
      </c>
      <c r="AG29" s="83">
        <f t="shared" si="29"/>
        <v>0</v>
      </c>
      <c r="AH29" s="83">
        <f t="shared" si="29"/>
        <v>0</v>
      </c>
      <c r="AI29" s="83">
        <f t="shared" si="29"/>
        <v>0</v>
      </c>
      <c r="AJ29" s="83">
        <f t="shared" si="29"/>
        <v>0</v>
      </c>
      <c r="AK29" s="83">
        <f t="shared" si="29"/>
        <v>0</v>
      </c>
      <c r="AL29" s="83">
        <f t="shared" si="29"/>
        <v>0</v>
      </c>
      <c r="AM29" s="83">
        <f t="shared" si="29"/>
        <v>0</v>
      </c>
      <c r="AN29" s="83">
        <f t="shared" si="29"/>
        <v>0</v>
      </c>
      <c r="AO29" s="83">
        <f t="shared" si="29"/>
        <v>0</v>
      </c>
      <c r="AP29" s="83">
        <f t="shared" si="29"/>
        <v>0</v>
      </c>
      <c r="AQ29" s="83">
        <f t="shared" si="29"/>
        <v>0</v>
      </c>
      <c r="AR29" s="83">
        <f t="shared" si="29"/>
        <v>0</v>
      </c>
      <c r="AS29" s="83">
        <f t="shared" si="29"/>
        <v>0</v>
      </c>
      <c r="AT29" s="83">
        <f t="shared" si="29"/>
        <v>0</v>
      </c>
      <c r="AU29" s="83">
        <f t="shared" si="29"/>
        <v>0</v>
      </c>
      <c r="AV29" s="83">
        <f t="shared" si="29"/>
        <v>0</v>
      </c>
      <c r="AW29" s="83">
        <f t="shared" si="29"/>
        <v>0</v>
      </c>
      <c r="AX29" s="83">
        <f t="shared" si="29"/>
        <v>0</v>
      </c>
      <c r="AY29" s="83">
        <f t="shared" si="29"/>
        <v>0</v>
      </c>
      <c r="AZ29" s="83">
        <f t="shared" si="29"/>
        <v>0</v>
      </c>
      <c r="BA29" s="83">
        <f t="shared" si="29"/>
        <v>0</v>
      </c>
      <c r="BB29" s="107">
        <f t="shared" ref="BB29:CJ29" si="32">BA29</f>
        <v>0</v>
      </c>
      <c r="BC29" s="83">
        <f t="shared" si="32"/>
        <v>0</v>
      </c>
      <c r="BD29" s="83">
        <f t="shared" si="32"/>
        <v>0</v>
      </c>
      <c r="BE29" s="83">
        <f t="shared" si="32"/>
        <v>0</v>
      </c>
      <c r="BF29" s="83">
        <f t="shared" si="32"/>
        <v>0</v>
      </c>
      <c r="BG29" s="83">
        <f t="shared" si="32"/>
        <v>0</v>
      </c>
      <c r="BH29" s="83">
        <f t="shared" si="32"/>
        <v>0</v>
      </c>
      <c r="BI29" s="83">
        <f t="shared" si="32"/>
        <v>0</v>
      </c>
      <c r="BJ29" s="83">
        <f t="shared" si="32"/>
        <v>0</v>
      </c>
      <c r="BK29" s="83">
        <f t="shared" si="32"/>
        <v>0</v>
      </c>
      <c r="BL29" s="83">
        <f t="shared" si="32"/>
        <v>0</v>
      </c>
      <c r="BM29" s="83">
        <f t="shared" si="32"/>
        <v>0</v>
      </c>
      <c r="BN29" s="83">
        <f t="shared" si="32"/>
        <v>0</v>
      </c>
      <c r="BO29" s="83">
        <f t="shared" si="32"/>
        <v>0</v>
      </c>
      <c r="BP29" s="83">
        <f t="shared" si="32"/>
        <v>0</v>
      </c>
      <c r="BQ29" s="83">
        <f t="shared" si="32"/>
        <v>0</v>
      </c>
      <c r="BR29" s="83">
        <f t="shared" si="32"/>
        <v>0</v>
      </c>
      <c r="BS29" s="83">
        <f t="shared" si="32"/>
        <v>0</v>
      </c>
      <c r="BT29" s="83">
        <f t="shared" si="32"/>
        <v>0</v>
      </c>
      <c r="BU29" s="83">
        <f t="shared" si="32"/>
        <v>0</v>
      </c>
      <c r="BV29" s="83">
        <f t="shared" si="32"/>
        <v>0</v>
      </c>
      <c r="BW29" s="83">
        <f t="shared" si="32"/>
        <v>0</v>
      </c>
      <c r="BX29" s="83">
        <f t="shared" si="32"/>
        <v>0</v>
      </c>
      <c r="BY29" s="83">
        <f t="shared" si="32"/>
        <v>0</v>
      </c>
      <c r="BZ29" s="83">
        <f t="shared" si="32"/>
        <v>0</v>
      </c>
      <c r="CA29" s="83">
        <f t="shared" si="32"/>
        <v>0</v>
      </c>
      <c r="CB29" s="83">
        <f t="shared" si="32"/>
        <v>0</v>
      </c>
      <c r="CC29" s="83">
        <f t="shared" si="32"/>
        <v>0</v>
      </c>
      <c r="CD29" s="83">
        <f t="shared" si="32"/>
        <v>0</v>
      </c>
      <c r="CE29" s="83">
        <f t="shared" si="32"/>
        <v>0</v>
      </c>
      <c r="CF29" s="83">
        <f t="shared" si="32"/>
        <v>0</v>
      </c>
      <c r="CG29" s="83">
        <f t="shared" si="32"/>
        <v>0</v>
      </c>
      <c r="CH29" s="83">
        <f t="shared" si="32"/>
        <v>0</v>
      </c>
      <c r="CI29" s="83">
        <f t="shared" si="32"/>
        <v>0</v>
      </c>
      <c r="CJ29" s="83">
        <f t="shared" si="32"/>
        <v>0</v>
      </c>
    </row>
    <row r="30" spans="1:88" x14ac:dyDescent="0.25">
      <c r="A30" s="241"/>
      <c r="B30" s="37" t="s">
        <v>12</v>
      </c>
      <c r="C30" s="10">
        <v>0</v>
      </c>
      <c r="D30" s="10">
        <v>0</v>
      </c>
      <c r="E30" s="10"/>
      <c r="F30" s="10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107">
        <v>0</v>
      </c>
      <c r="S30" s="83">
        <f t="shared" si="24"/>
        <v>0</v>
      </c>
      <c r="T30" s="83">
        <f t="shared" si="29"/>
        <v>0</v>
      </c>
      <c r="U30" s="83">
        <f t="shared" si="29"/>
        <v>0</v>
      </c>
      <c r="V30" s="83">
        <f t="shared" si="29"/>
        <v>0</v>
      </c>
      <c r="W30" s="83">
        <f t="shared" si="29"/>
        <v>0</v>
      </c>
      <c r="X30" s="83">
        <f t="shared" si="29"/>
        <v>0</v>
      </c>
      <c r="Y30" s="83">
        <f t="shared" si="29"/>
        <v>0</v>
      </c>
      <c r="Z30" s="83">
        <f t="shared" si="29"/>
        <v>0</v>
      </c>
      <c r="AA30" s="83">
        <f t="shared" si="29"/>
        <v>0</v>
      </c>
      <c r="AB30" s="83">
        <f t="shared" si="29"/>
        <v>0</v>
      </c>
      <c r="AC30" s="83">
        <f t="shared" si="29"/>
        <v>0</v>
      </c>
      <c r="AD30" s="83">
        <f t="shared" si="29"/>
        <v>0</v>
      </c>
      <c r="AE30" s="83">
        <f t="shared" si="29"/>
        <v>0</v>
      </c>
      <c r="AF30" s="83">
        <f t="shared" si="29"/>
        <v>0</v>
      </c>
      <c r="AG30" s="83">
        <f t="shared" si="29"/>
        <v>0</v>
      </c>
      <c r="AH30" s="83">
        <f t="shared" si="29"/>
        <v>0</v>
      </c>
      <c r="AI30" s="83">
        <f t="shared" si="29"/>
        <v>0</v>
      </c>
      <c r="AJ30" s="83">
        <f t="shared" si="29"/>
        <v>0</v>
      </c>
      <c r="AK30" s="83">
        <f t="shared" si="29"/>
        <v>0</v>
      </c>
      <c r="AL30" s="83">
        <f t="shared" si="29"/>
        <v>0</v>
      </c>
      <c r="AM30" s="83">
        <f t="shared" si="29"/>
        <v>0</v>
      </c>
      <c r="AN30" s="83">
        <f t="shared" si="29"/>
        <v>0</v>
      </c>
      <c r="AO30" s="83">
        <f t="shared" si="29"/>
        <v>0</v>
      </c>
      <c r="AP30" s="83">
        <f t="shared" si="29"/>
        <v>0</v>
      </c>
      <c r="AQ30" s="83">
        <f t="shared" si="29"/>
        <v>0</v>
      </c>
      <c r="AR30" s="83">
        <f t="shared" si="29"/>
        <v>0</v>
      </c>
      <c r="AS30" s="83">
        <f t="shared" si="29"/>
        <v>0</v>
      </c>
      <c r="AT30" s="83">
        <f t="shared" si="29"/>
        <v>0</v>
      </c>
      <c r="AU30" s="83">
        <f t="shared" si="29"/>
        <v>0</v>
      </c>
      <c r="AV30" s="83">
        <f t="shared" si="29"/>
        <v>0</v>
      </c>
      <c r="AW30" s="83">
        <f t="shared" si="29"/>
        <v>0</v>
      </c>
      <c r="AX30" s="83">
        <f t="shared" si="29"/>
        <v>0</v>
      </c>
      <c r="AY30" s="83">
        <f t="shared" si="29"/>
        <v>0</v>
      </c>
      <c r="AZ30" s="83">
        <f t="shared" si="29"/>
        <v>0</v>
      </c>
      <c r="BA30" s="83">
        <f t="shared" si="29"/>
        <v>0</v>
      </c>
      <c r="BB30" s="107">
        <f t="shared" ref="BB30:CJ30" si="33">BA30</f>
        <v>0</v>
      </c>
      <c r="BC30" s="83">
        <f t="shared" si="33"/>
        <v>0</v>
      </c>
      <c r="BD30" s="83">
        <f t="shared" si="33"/>
        <v>0</v>
      </c>
      <c r="BE30" s="83">
        <f t="shared" si="33"/>
        <v>0</v>
      </c>
      <c r="BF30" s="83">
        <f t="shared" si="33"/>
        <v>0</v>
      </c>
      <c r="BG30" s="83">
        <f t="shared" si="33"/>
        <v>0</v>
      </c>
      <c r="BH30" s="83">
        <f t="shared" si="33"/>
        <v>0</v>
      </c>
      <c r="BI30" s="83">
        <f t="shared" si="33"/>
        <v>0</v>
      </c>
      <c r="BJ30" s="83">
        <f t="shared" si="33"/>
        <v>0</v>
      </c>
      <c r="BK30" s="83">
        <f t="shared" si="33"/>
        <v>0</v>
      </c>
      <c r="BL30" s="83">
        <f t="shared" si="33"/>
        <v>0</v>
      </c>
      <c r="BM30" s="83">
        <f t="shared" si="33"/>
        <v>0</v>
      </c>
      <c r="BN30" s="83">
        <f t="shared" si="33"/>
        <v>0</v>
      </c>
      <c r="BO30" s="83">
        <f t="shared" si="33"/>
        <v>0</v>
      </c>
      <c r="BP30" s="83">
        <f t="shared" si="33"/>
        <v>0</v>
      </c>
      <c r="BQ30" s="83">
        <f t="shared" si="33"/>
        <v>0</v>
      </c>
      <c r="BR30" s="83">
        <f t="shared" si="33"/>
        <v>0</v>
      </c>
      <c r="BS30" s="83">
        <f t="shared" si="33"/>
        <v>0</v>
      </c>
      <c r="BT30" s="83">
        <f t="shared" si="33"/>
        <v>0</v>
      </c>
      <c r="BU30" s="83">
        <f t="shared" si="33"/>
        <v>0</v>
      </c>
      <c r="BV30" s="83">
        <f t="shared" si="33"/>
        <v>0</v>
      </c>
      <c r="BW30" s="83">
        <f t="shared" si="33"/>
        <v>0</v>
      </c>
      <c r="BX30" s="83">
        <f t="shared" si="33"/>
        <v>0</v>
      </c>
      <c r="BY30" s="83">
        <f t="shared" si="33"/>
        <v>0</v>
      </c>
      <c r="BZ30" s="83">
        <f t="shared" si="33"/>
        <v>0</v>
      </c>
      <c r="CA30" s="83">
        <f t="shared" si="33"/>
        <v>0</v>
      </c>
      <c r="CB30" s="83">
        <f t="shared" si="33"/>
        <v>0</v>
      </c>
      <c r="CC30" s="83">
        <f t="shared" si="33"/>
        <v>0</v>
      </c>
      <c r="CD30" s="83">
        <f t="shared" si="33"/>
        <v>0</v>
      </c>
      <c r="CE30" s="83">
        <f t="shared" si="33"/>
        <v>0</v>
      </c>
      <c r="CF30" s="83">
        <f t="shared" si="33"/>
        <v>0</v>
      </c>
      <c r="CG30" s="83">
        <f t="shared" si="33"/>
        <v>0</v>
      </c>
      <c r="CH30" s="83">
        <f t="shared" si="33"/>
        <v>0</v>
      </c>
      <c r="CI30" s="83">
        <f t="shared" si="33"/>
        <v>0</v>
      </c>
      <c r="CJ30" s="83">
        <f t="shared" si="33"/>
        <v>0</v>
      </c>
    </row>
    <row r="31" spans="1:88" x14ac:dyDescent="0.25">
      <c r="A31" s="241"/>
      <c r="B31" s="37" t="s">
        <v>3</v>
      </c>
      <c r="C31" s="10">
        <v>0</v>
      </c>
      <c r="D31" s="10">
        <v>0</v>
      </c>
      <c r="E31" s="10"/>
      <c r="F31" s="10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107">
        <v>0</v>
      </c>
      <c r="S31" s="83">
        <f t="shared" si="24"/>
        <v>0</v>
      </c>
      <c r="T31" s="83">
        <f t="shared" ref="T31:BA34" si="34">S31</f>
        <v>0</v>
      </c>
      <c r="U31" s="83">
        <f t="shared" si="34"/>
        <v>0</v>
      </c>
      <c r="V31" s="83">
        <f t="shared" si="34"/>
        <v>0</v>
      </c>
      <c r="W31" s="83">
        <f t="shared" si="34"/>
        <v>0</v>
      </c>
      <c r="X31" s="83">
        <f t="shared" si="34"/>
        <v>0</v>
      </c>
      <c r="Y31" s="83">
        <f t="shared" si="34"/>
        <v>0</v>
      </c>
      <c r="Z31" s="83">
        <f t="shared" si="34"/>
        <v>0</v>
      </c>
      <c r="AA31" s="83">
        <f t="shared" si="34"/>
        <v>0</v>
      </c>
      <c r="AB31" s="83">
        <f t="shared" si="34"/>
        <v>0</v>
      </c>
      <c r="AC31" s="83">
        <f t="shared" si="34"/>
        <v>0</v>
      </c>
      <c r="AD31" s="83">
        <f t="shared" si="34"/>
        <v>0</v>
      </c>
      <c r="AE31" s="83">
        <f t="shared" si="34"/>
        <v>0</v>
      </c>
      <c r="AF31" s="83">
        <f t="shared" si="34"/>
        <v>0</v>
      </c>
      <c r="AG31" s="83">
        <f t="shared" si="34"/>
        <v>0</v>
      </c>
      <c r="AH31" s="83">
        <f t="shared" si="34"/>
        <v>0</v>
      </c>
      <c r="AI31" s="83">
        <f t="shared" si="34"/>
        <v>0</v>
      </c>
      <c r="AJ31" s="83">
        <f t="shared" si="34"/>
        <v>0</v>
      </c>
      <c r="AK31" s="83">
        <f t="shared" si="34"/>
        <v>0</v>
      </c>
      <c r="AL31" s="83">
        <f t="shared" si="34"/>
        <v>0</v>
      </c>
      <c r="AM31" s="83">
        <f t="shared" si="34"/>
        <v>0</v>
      </c>
      <c r="AN31" s="83">
        <f t="shared" si="34"/>
        <v>0</v>
      </c>
      <c r="AO31" s="83">
        <f t="shared" si="34"/>
        <v>0</v>
      </c>
      <c r="AP31" s="83">
        <f t="shared" si="34"/>
        <v>0</v>
      </c>
      <c r="AQ31" s="83">
        <f t="shared" si="34"/>
        <v>0</v>
      </c>
      <c r="AR31" s="83">
        <f t="shared" si="34"/>
        <v>0</v>
      </c>
      <c r="AS31" s="83">
        <f t="shared" si="34"/>
        <v>0</v>
      </c>
      <c r="AT31" s="83">
        <f t="shared" si="34"/>
        <v>0</v>
      </c>
      <c r="AU31" s="83">
        <f t="shared" si="34"/>
        <v>0</v>
      </c>
      <c r="AV31" s="83">
        <f t="shared" si="34"/>
        <v>0</v>
      </c>
      <c r="AW31" s="83">
        <f t="shared" si="34"/>
        <v>0</v>
      </c>
      <c r="AX31" s="83">
        <f t="shared" si="34"/>
        <v>0</v>
      </c>
      <c r="AY31" s="83">
        <f t="shared" si="34"/>
        <v>0</v>
      </c>
      <c r="AZ31" s="83">
        <f t="shared" si="34"/>
        <v>0</v>
      </c>
      <c r="BA31" s="83">
        <f t="shared" si="34"/>
        <v>0</v>
      </c>
      <c r="BB31" s="107">
        <f t="shared" ref="BB31:CJ31" si="35">BA31</f>
        <v>0</v>
      </c>
      <c r="BC31" s="83">
        <f t="shared" si="35"/>
        <v>0</v>
      </c>
      <c r="BD31" s="83">
        <f t="shared" si="35"/>
        <v>0</v>
      </c>
      <c r="BE31" s="83">
        <f t="shared" si="35"/>
        <v>0</v>
      </c>
      <c r="BF31" s="83">
        <f t="shared" si="35"/>
        <v>0</v>
      </c>
      <c r="BG31" s="83">
        <f t="shared" si="35"/>
        <v>0</v>
      </c>
      <c r="BH31" s="83">
        <f t="shared" si="35"/>
        <v>0</v>
      </c>
      <c r="BI31" s="83">
        <f t="shared" si="35"/>
        <v>0</v>
      </c>
      <c r="BJ31" s="83">
        <f t="shared" si="35"/>
        <v>0</v>
      </c>
      <c r="BK31" s="83">
        <f t="shared" si="35"/>
        <v>0</v>
      </c>
      <c r="BL31" s="83">
        <f t="shared" si="35"/>
        <v>0</v>
      </c>
      <c r="BM31" s="83">
        <f t="shared" si="35"/>
        <v>0</v>
      </c>
      <c r="BN31" s="83">
        <f t="shared" si="35"/>
        <v>0</v>
      </c>
      <c r="BO31" s="83">
        <f t="shared" si="35"/>
        <v>0</v>
      </c>
      <c r="BP31" s="83">
        <f t="shared" si="35"/>
        <v>0</v>
      </c>
      <c r="BQ31" s="83">
        <f t="shared" si="35"/>
        <v>0</v>
      </c>
      <c r="BR31" s="83">
        <f t="shared" si="35"/>
        <v>0</v>
      </c>
      <c r="BS31" s="83">
        <f t="shared" si="35"/>
        <v>0</v>
      </c>
      <c r="BT31" s="83">
        <f t="shared" si="35"/>
        <v>0</v>
      </c>
      <c r="BU31" s="83">
        <f t="shared" si="35"/>
        <v>0</v>
      </c>
      <c r="BV31" s="83">
        <f t="shared" si="35"/>
        <v>0</v>
      </c>
      <c r="BW31" s="83">
        <f t="shared" si="35"/>
        <v>0</v>
      </c>
      <c r="BX31" s="83">
        <f t="shared" si="35"/>
        <v>0</v>
      </c>
      <c r="BY31" s="83">
        <f t="shared" si="35"/>
        <v>0</v>
      </c>
      <c r="BZ31" s="83">
        <f t="shared" si="35"/>
        <v>0</v>
      </c>
      <c r="CA31" s="83">
        <f t="shared" si="35"/>
        <v>0</v>
      </c>
      <c r="CB31" s="83">
        <f t="shared" si="35"/>
        <v>0</v>
      </c>
      <c r="CC31" s="83">
        <f t="shared" si="35"/>
        <v>0</v>
      </c>
      <c r="CD31" s="83">
        <f t="shared" si="35"/>
        <v>0</v>
      </c>
      <c r="CE31" s="83">
        <f t="shared" si="35"/>
        <v>0</v>
      </c>
      <c r="CF31" s="83">
        <f t="shared" si="35"/>
        <v>0</v>
      </c>
      <c r="CG31" s="83">
        <f t="shared" si="35"/>
        <v>0</v>
      </c>
      <c r="CH31" s="83">
        <f t="shared" si="35"/>
        <v>0</v>
      </c>
      <c r="CI31" s="83">
        <f t="shared" si="35"/>
        <v>0</v>
      </c>
      <c r="CJ31" s="83">
        <f t="shared" si="35"/>
        <v>0</v>
      </c>
    </row>
    <row r="32" spans="1:88" x14ac:dyDescent="0.25">
      <c r="A32" s="241"/>
      <c r="B32" s="37" t="s">
        <v>13</v>
      </c>
      <c r="C32" s="10">
        <v>0</v>
      </c>
      <c r="D32" s="10">
        <v>0</v>
      </c>
      <c r="E32" s="10"/>
      <c r="F32" s="10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107">
        <v>8328.43</v>
      </c>
      <c r="S32" s="83">
        <f t="shared" si="24"/>
        <v>8328.43</v>
      </c>
      <c r="T32" s="83">
        <f t="shared" si="34"/>
        <v>8328.43</v>
      </c>
      <c r="U32" s="83">
        <f t="shared" si="34"/>
        <v>8328.43</v>
      </c>
      <c r="V32" s="83">
        <f t="shared" si="34"/>
        <v>8328.43</v>
      </c>
      <c r="W32" s="83">
        <f t="shared" si="34"/>
        <v>8328.43</v>
      </c>
      <c r="X32" s="83">
        <f t="shared" si="34"/>
        <v>8328.43</v>
      </c>
      <c r="Y32" s="83">
        <f t="shared" si="34"/>
        <v>8328.43</v>
      </c>
      <c r="Z32" s="83">
        <f t="shared" si="34"/>
        <v>8328.43</v>
      </c>
      <c r="AA32" s="83">
        <f t="shared" si="34"/>
        <v>8328.43</v>
      </c>
      <c r="AB32" s="83">
        <f t="shared" si="34"/>
        <v>8328.43</v>
      </c>
      <c r="AC32" s="83">
        <f t="shared" si="34"/>
        <v>8328.43</v>
      </c>
      <c r="AD32" s="83">
        <f t="shared" si="34"/>
        <v>8328.43</v>
      </c>
      <c r="AE32" s="83">
        <f t="shared" si="34"/>
        <v>8328.43</v>
      </c>
      <c r="AF32" s="83">
        <f t="shared" si="34"/>
        <v>8328.43</v>
      </c>
      <c r="AG32" s="83">
        <f t="shared" si="34"/>
        <v>8328.43</v>
      </c>
      <c r="AH32" s="83">
        <f t="shared" si="34"/>
        <v>8328.43</v>
      </c>
      <c r="AI32" s="83">
        <f t="shared" si="34"/>
        <v>8328.43</v>
      </c>
      <c r="AJ32" s="83">
        <f t="shared" si="34"/>
        <v>8328.43</v>
      </c>
      <c r="AK32" s="83">
        <f t="shared" si="34"/>
        <v>8328.43</v>
      </c>
      <c r="AL32" s="83">
        <f t="shared" si="34"/>
        <v>8328.43</v>
      </c>
      <c r="AM32" s="83">
        <f t="shared" si="34"/>
        <v>8328.43</v>
      </c>
      <c r="AN32" s="83">
        <f t="shared" si="34"/>
        <v>8328.43</v>
      </c>
      <c r="AO32" s="83">
        <f t="shared" si="34"/>
        <v>8328.43</v>
      </c>
      <c r="AP32" s="83">
        <f t="shared" si="34"/>
        <v>8328.43</v>
      </c>
      <c r="AQ32" s="83">
        <f t="shared" si="34"/>
        <v>8328.43</v>
      </c>
      <c r="AR32" s="83">
        <f t="shared" si="34"/>
        <v>8328.43</v>
      </c>
      <c r="AS32" s="83">
        <f t="shared" si="34"/>
        <v>8328.43</v>
      </c>
      <c r="AT32" s="83">
        <f t="shared" si="34"/>
        <v>8328.43</v>
      </c>
      <c r="AU32" s="83">
        <f t="shared" si="34"/>
        <v>8328.43</v>
      </c>
      <c r="AV32" s="83">
        <f t="shared" si="34"/>
        <v>8328.43</v>
      </c>
      <c r="AW32" s="83">
        <f t="shared" si="34"/>
        <v>8328.43</v>
      </c>
      <c r="AX32" s="83">
        <f t="shared" si="34"/>
        <v>8328.43</v>
      </c>
      <c r="AY32" s="83">
        <f t="shared" si="34"/>
        <v>8328.43</v>
      </c>
      <c r="AZ32" s="83">
        <f t="shared" si="34"/>
        <v>8328.43</v>
      </c>
      <c r="BA32" s="83">
        <f t="shared" si="34"/>
        <v>8328.43</v>
      </c>
      <c r="BB32" s="107">
        <f t="shared" ref="BB32:CJ32" si="36">BA32</f>
        <v>8328.43</v>
      </c>
      <c r="BC32" s="83">
        <f t="shared" si="36"/>
        <v>8328.43</v>
      </c>
      <c r="BD32" s="83">
        <f t="shared" si="36"/>
        <v>8328.43</v>
      </c>
      <c r="BE32" s="83">
        <f t="shared" si="36"/>
        <v>8328.43</v>
      </c>
      <c r="BF32" s="83">
        <f t="shared" si="36"/>
        <v>8328.43</v>
      </c>
      <c r="BG32" s="83">
        <f t="shared" si="36"/>
        <v>8328.43</v>
      </c>
      <c r="BH32" s="83">
        <f t="shared" si="36"/>
        <v>8328.43</v>
      </c>
      <c r="BI32" s="83">
        <f t="shared" si="36"/>
        <v>8328.43</v>
      </c>
      <c r="BJ32" s="83">
        <f t="shared" si="36"/>
        <v>8328.43</v>
      </c>
      <c r="BK32" s="83">
        <f t="shared" si="36"/>
        <v>8328.43</v>
      </c>
      <c r="BL32" s="83">
        <f t="shared" si="36"/>
        <v>8328.43</v>
      </c>
      <c r="BM32" s="83">
        <f t="shared" si="36"/>
        <v>8328.43</v>
      </c>
      <c r="BN32" s="83">
        <f t="shared" si="36"/>
        <v>8328.43</v>
      </c>
      <c r="BO32" s="83">
        <f t="shared" si="36"/>
        <v>8328.43</v>
      </c>
      <c r="BP32" s="83">
        <f t="shared" si="36"/>
        <v>8328.43</v>
      </c>
      <c r="BQ32" s="83">
        <f t="shared" si="36"/>
        <v>8328.43</v>
      </c>
      <c r="BR32" s="83">
        <f t="shared" si="36"/>
        <v>8328.43</v>
      </c>
      <c r="BS32" s="83">
        <f t="shared" si="36"/>
        <v>8328.43</v>
      </c>
      <c r="BT32" s="83">
        <f t="shared" si="36"/>
        <v>8328.43</v>
      </c>
      <c r="BU32" s="83">
        <f t="shared" si="36"/>
        <v>8328.43</v>
      </c>
      <c r="BV32" s="83">
        <f t="shared" si="36"/>
        <v>8328.43</v>
      </c>
      <c r="BW32" s="83">
        <f t="shared" si="36"/>
        <v>8328.43</v>
      </c>
      <c r="BX32" s="83">
        <f t="shared" si="36"/>
        <v>8328.43</v>
      </c>
      <c r="BY32" s="83">
        <f t="shared" si="36"/>
        <v>8328.43</v>
      </c>
      <c r="BZ32" s="83">
        <f t="shared" si="36"/>
        <v>8328.43</v>
      </c>
      <c r="CA32" s="83">
        <f t="shared" si="36"/>
        <v>8328.43</v>
      </c>
      <c r="CB32" s="83">
        <f t="shared" si="36"/>
        <v>8328.43</v>
      </c>
      <c r="CC32" s="83">
        <f t="shared" si="36"/>
        <v>8328.43</v>
      </c>
      <c r="CD32" s="83">
        <f t="shared" si="36"/>
        <v>8328.43</v>
      </c>
      <c r="CE32" s="83">
        <f t="shared" si="36"/>
        <v>8328.43</v>
      </c>
      <c r="CF32" s="83">
        <f t="shared" si="36"/>
        <v>8328.43</v>
      </c>
      <c r="CG32" s="83">
        <f t="shared" si="36"/>
        <v>8328.43</v>
      </c>
      <c r="CH32" s="83">
        <f t="shared" si="36"/>
        <v>8328.43</v>
      </c>
      <c r="CI32" s="83">
        <f t="shared" si="36"/>
        <v>8328.43</v>
      </c>
      <c r="CJ32" s="83">
        <f t="shared" si="36"/>
        <v>8328.43</v>
      </c>
    </row>
    <row r="33" spans="1:88" x14ac:dyDescent="0.25">
      <c r="A33" s="241"/>
      <c r="B33" s="37" t="s">
        <v>4</v>
      </c>
      <c r="C33" s="10">
        <v>0</v>
      </c>
      <c r="D33" s="10">
        <v>0</v>
      </c>
      <c r="E33" s="10"/>
      <c r="F33" s="10">
        <v>0</v>
      </c>
      <c r="G33" s="83">
        <v>0</v>
      </c>
      <c r="H33" s="83">
        <v>0</v>
      </c>
      <c r="I33" s="83">
        <v>0</v>
      </c>
      <c r="J33" s="83">
        <v>0</v>
      </c>
      <c r="K33" s="83">
        <v>0</v>
      </c>
      <c r="L33" s="83">
        <v>0</v>
      </c>
      <c r="M33" s="83">
        <v>0</v>
      </c>
      <c r="N33" s="83">
        <v>0</v>
      </c>
      <c r="O33" s="83">
        <v>0</v>
      </c>
      <c r="P33" s="83">
        <v>0</v>
      </c>
      <c r="Q33" s="83">
        <v>0</v>
      </c>
      <c r="R33" s="107">
        <v>0</v>
      </c>
      <c r="S33" s="83">
        <f t="shared" si="24"/>
        <v>0</v>
      </c>
      <c r="T33" s="83">
        <f t="shared" si="34"/>
        <v>0</v>
      </c>
      <c r="U33" s="83">
        <f t="shared" si="34"/>
        <v>0</v>
      </c>
      <c r="V33" s="83">
        <f t="shared" si="34"/>
        <v>0</v>
      </c>
      <c r="W33" s="83">
        <f t="shared" si="34"/>
        <v>0</v>
      </c>
      <c r="X33" s="83">
        <f t="shared" si="34"/>
        <v>0</v>
      </c>
      <c r="Y33" s="83">
        <f t="shared" si="34"/>
        <v>0</v>
      </c>
      <c r="Z33" s="83">
        <f t="shared" si="34"/>
        <v>0</v>
      </c>
      <c r="AA33" s="83">
        <f t="shared" si="34"/>
        <v>0</v>
      </c>
      <c r="AB33" s="83">
        <f t="shared" si="34"/>
        <v>0</v>
      </c>
      <c r="AC33" s="83">
        <f t="shared" si="34"/>
        <v>0</v>
      </c>
      <c r="AD33" s="83">
        <f t="shared" si="34"/>
        <v>0</v>
      </c>
      <c r="AE33" s="83">
        <f t="shared" si="34"/>
        <v>0</v>
      </c>
      <c r="AF33" s="83">
        <f t="shared" si="34"/>
        <v>0</v>
      </c>
      <c r="AG33" s="83">
        <f t="shared" si="34"/>
        <v>0</v>
      </c>
      <c r="AH33" s="83">
        <f t="shared" si="34"/>
        <v>0</v>
      </c>
      <c r="AI33" s="83">
        <f t="shared" si="34"/>
        <v>0</v>
      </c>
      <c r="AJ33" s="83">
        <f t="shared" si="34"/>
        <v>0</v>
      </c>
      <c r="AK33" s="83">
        <f t="shared" si="34"/>
        <v>0</v>
      </c>
      <c r="AL33" s="83">
        <f t="shared" si="34"/>
        <v>0</v>
      </c>
      <c r="AM33" s="83">
        <f t="shared" si="34"/>
        <v>0</v>
      </c>
      <c r="AN33" s="83">
        <f t="shared" si="34"/>
        <v>0</v>
      </c>
      <c r="AO33" s="83">
        <f t="shared" si="34"/>
        <v>0</v>
      </c>
      <c r="AP33" s="83">
        <f t="shared" si="34"/>
        <v>0</v>
      </c>
      <c r="AQ33" s="83">
        <f t="shared" si="34"/>
        <v>0</v>
      </c>
      <c r="AR33" s="83">
        <f t="shared" si="34"/>
        <v>0</v>
      </c>
      <c r="AS33" s="83">
        <f t="shared" si="34"/>
        <v>0</v>
      </c>
      <c r="AT33" s="83">
        <f t="shared" si="34"/>
        <v>0</v>
      </c>
      <c r="AU33" s="83">
        <f t="shared" si="34"/>
        <v>0</v>
      </c>
      <c r="AV33" s="83">
        <f t="shared" si="34"/>
        <v>0</v>
      </c>
      <c r="AW33" s="83">
        <f t="shared" si="34"/>
        <v>0</v>
      </c>
      <c r="AX33" s="83">
        <f t="shared" si="34"/>
        <v>0</v>
      </c>
      <c r="AY33" s="83">
        <f t="shared" si="34"/>
        <v>0</v>
      </c>
      <c r="AZ33" s="83">
        <f t="shared" si="34"/>
        <v>0</v>
      </c>
      <c r="BA33" s="83">
        <f t="shared" si="34"/>
        <v>0</v>
      </c>
      <c r="BB33" s="107">
        <f t="shared" ref="BB33:CJ33" si="37">BA33</f>
        <v>0</v>
      </c>
      <c r="BC33" s="83">
        <f t="shared" si="37"/>
        <v>0</v>
      </c>
      <c r="BD33" s="83">
        <f t="shared" si="37"/>
        <v>0</v>
      </c>
      <c r="BE33" s="83">
        <f t="shared" si="37"/>
        <v>0</v>
      </c>
      <c r="BF33" s="83">
        <f t="shared" si="37"/>
        <v>0</v>
      </c>
      <c r="BG33" s="83">
        <f t="shared" si="37"/>
        <v>0</v>
      </c>
      <c r="BH33" s="83">
        <f t="shared" si="37"/>
        <v>0</v>
      </c>
      <c r="BI33" s="83">
        <f t="shared" si="37"/>
        <v>0</v>
      </c>
      <c r="BJ33" s="83">
        <f t="shared" si="37"/>
        <v>0</v>
      </c>
      <c r="BK33" s="83">
        <f t="shared" si="37"/>
        <v>0</v>
      </c>
      <c r="BL33" s="83">
        <f t="shared" si="37"/>
        <v>0</v>
      </c>
      <c r="BM33" s="83">
        <f t="shared" si="37"/>
        <v>0</v>
      </c>
      <c r="BN33" s="83">
        <f t="shared" si="37"/>
        <v>0</v>
      </c>
      <c r="BO33" s="83">
        <f t="shared" si="37"/>
        <v>0</v>
      </c>
      <c r="BP33" s="83">
        <f t="shared" si="37"/>
        <v>0</v>
      </c>
      <c r="BQ33" s="83">
        <f t="shared" si="37"/>
        <v>0</v>
      </c>
      <c r="BR33" s="83">
        <f t="shared" si="37"/>
        <v>0</v>
      </c>
      <c r="BS33" s="83">
        <f t="shared" si="37"/>
        <v>0</v>
      </c>
      <c r="BT33" s="83">
        <f t="shared" si="37"/>
        <v>0</v>
      </c>
      <c r="BU33" s="83">
        <f t="shared" si="37"/>
        <v>0</v>
      </c>
      <c r="BV33" s="83">
        <f t="shared" si="37"/>
        <v>0</v>
      </c>
      <c r="BW33" s="83">
        <f t="shared" si="37"/>
        <v>0</v>
      </c>
      <c r="BX33" s="83">
        <f t="shared" si="37"/>
        <v>0</v>
      </c>
      <c r="BY33" s="83">
        <f t="shared" si="37"/>
        <v>0</v>
      </c>
      <c r="BZ33" s="83">
        <f t="shared" si="37"/>
        <v>0</v>
      </c>
      <c r="CA33" s="83">
        <f t="shared" si="37"/>
        <v>0</v>
      </c>
      <c r="CB33" s="83">
        <f t="shared" si="37"/>
        <v>0</v>
      </c>
      <c r="CC33" s="83">
        <f t="shared" si="37"/>
        <v>0</v>
      </c>
      <c r="CD33" s="83">
        <f t="shared" si="37"/>
        <v>0</v>
      </c>
      <c r="CE33" s="83">
        <f t="shared" si="37"/>
        <v>0</v>
      </c>
      <c r="CF33" s="83">
        <f t="shared" si="37"/>
        <v>0</v>
      </c>
      <c r="CG33" s="83">
        <f t="shared" si="37"/>
        <v>0</v>
      </c>
      <c r="CH33" s="83">
        <f t="shared" si="37"/>
        <v>0</v>
      </c>
      <c r="CI33" s="83">
        <f t="shared" si="37"/>
        <v>0</v>
      </c>
      <c r="CJ33" s="83">
        <f t="shared" si="37"/>
        <v>0</v>
      </c>
    </row>
    <row r="34" spans="1:88" x14ac:dyDescent="0.25">
      <c r="A34" s="242"/>
      <c r="B34" s="37" t="s">
        <v>14</v>
      </c>
      <c r="C34" s="10">
        <v>0</v>
      </c>
      <c r="D34" s="10">
        <v>0</v>
      </c>
      <c r="E34" s="10"/>
      <c r="F34" s="10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107">
        <v>0</v>
      </c>
      <c r="S34" s="83">
        <f t="shared" si="24"/>
        <v>0</v>
      </c>
      <c r="T34" s="83">
        <f t="shared" si="34"/>
        <v>0</v>
      </c>
      <c r="U34" s="83">
        <f t="shared" si="34"/>
        <v>0</v>
      </c>
      <c r="V34" s="83">
        <f t="shared" si="34"/>
        <v>0</v>
      </c>
      <c r="W34" s="83">
        <f t="shared" si="34"/>
        <v>0</v>
      </c>
      <c r="X34" s="83">
        <f t="shared" si="34"/>
        <v>0</v>
      </c>
      <c r="Y34" s="83">
        <f t="shared" si="34"/>
        <v>0</v>
      </c>
      <c r="Z34" s="83">
        <f t="shared" si="34"/>
        <v>0</v>
      </c>
      <c r="AA34" s="83">
        <f t="shared" si="34"/>
        <v>0</v>
      </c>
      <c r="AB34" s="83">
        <f t="shared" si="34"/>
        <v>0</v>
      </c>
      <c r="AC34" s="83">
        <f t="shared" si="34"/>
        <v>0</v>
      </c>
      <c r="AD34" s="83">
        <f t="shared" si="34"/>
        <v>0</v>
      </c>
      <c r="AE34" s="83">
        <f t="shared" si="34"/>
        <v>0</v>
      </c>
      <c r="AF34" s="83">
        <f t="shared" si="34"/>
        <v>0</v>
      </c>
      <c r="AG34" s="83">
        <f t="shared" si="34"/>
        <v>0</v>
      </c>
      <c r="AH34" s="83">
        <f t="shared" si="34"/>
        <v>0</v>
      </c>
      <c r="AI34" s="83">
        <f t="shared" si="34"/>
        <v>0</v>
      </c>
      <c r="AJ34" s="83">
        <f t="shared" si="34"/>
        <v>0</v>
      </c>
      <c r="AK34" s="83">
        <f t="shared" si="34"/>
        <v>0</v>
      </c>
      <c r="AL34" s="83">
        <f t="shared" si="34"/>
        <v>0</v>
      </c>
      <c r="AM34" s="83">
        <f t="shared" si="34"/>
        <v>0</v>
      </c>
      <c r="AN34" s="83">
        <f t="shared" si="34"/>
        <v>0</v>
      </c>
      <c r="AO34" s="83">
        <f t="shared" si="34"/>
        <v>0</v>
      </c>
      <c r="AP34" s="83">
        <f t="shared" si="34"/>
        <v>0</v>
      </c>
      <c r="AQ34" s="83">
        <f t="shared" si="34"/>
        <v>0</v>
      </c>
      <c r="AR34" s="83">
        <f t="shared" si="34"/>
        <v>0</v>
      </c>
      <c r="AS34" s="83">
        <f t="shared" si="34"/>
        <v>0</v>
      </c>
      <c r="AT34" s="83">
        <f t="shared" si="34"/>
        <v>0</v>
      </c>
      <c r="AU34" s="83">
        <f t="shared" si="34"/>
        <v>0</v>
      </c>
      <c r="AV34" s="83">
        <f t="shared" si="34"/>
        <v>0</v>
      </c>
      <c r="AW34" s="83">
        <f t="shared" si="34"/>
        <v>0</v>
      </c>
      <c r="AX34" s="83">
        <f t="shared" si="34"/>
        <v>0</v>
      </c>
      <c r="AY34" s="83">
        <f t="shared" si="34"/>
        <v>0</v>
      </c>
      <c r="AZ34" s="83">
        <f t="shared" si="34"/>
        <v>0</v>
      </c>
      <c r="BA34" s="83">
        <f t="shared" si="34"/>
        <v>0</v>
      </c>
      <c r="BB34" s="107">
        <f t="shared" ref="BB34:CJ34" si="38">BA34</f>
        <v>0</v>
      </c>
      <c r="BC34" s="83">
        <f t="shared" si="38"/>
        <v>0</v>
      </c>
      <c r="BD34" s="83">
        <f t="shared" si="38"/>
        <v>0</v>
      </c>
      <c r="BE34" s="83">
        <f t="shared" si="38"/>
        <v>0</v>
      </c>
      <c r="BF34" s="83">
        <f t="shared" si="38"/>
        <v>0</v>
      </c>
      <c r="BG34" s="83">
        <f t="shared" si="38"/>
        <v>0</v>
      </c>
      <c r="BH34" s="83">
        <f t="shared" si="38"/>
        <v>0</v>
      </c>
      <c r="BI34" s="83">
        <f t="shared" si="38"/>
        <v>0</v>
      </c>
      <c r="BJ34" s="83">
        <f t="shared" si="38"/>
        <v>0</v>
      </c>
      <c r="BK34" s="83">
        <f t="shared" si="38"/>
        <v>0</v>
      </c>
      <c r="BL34" s="83">
        <f t="shared" si="38"/>
        <v>0</v>
      </c>
      <c r="BM34" s="83">
        <f t="shared" si="38"/>
        <v>0</v>
      </c>
      <c r="BN34" s="83">
        <f t="shared" si="38"/>
        <v>0</v>
      </c>
      <c r="BO34" s="83">
        <f t="shared" si="38"/>
        <v>0</v>
      </c>
      <c r="BP34" s="83">
        <f t="shared" si="38"/>
        <v>0</v>
      </c>
      <c r="BQ34" s="83">
        <f t="shared" si="38"/>
        <v>0</v>
      </c>
      <c r="BR34" s="83">
        <f t="shared" si="38"/>
        <v>0</v>
      </c>
      <c r="BS34" s="83">
        <f t="shared" si="38"/>
        <v>0</v>
      </c>
      <c r="BT34" s="83">
        <f t="shared" si="38"/>
        <v>0</v>
      </c>
      <c r="BU34" s="83">
        <f t="shared" si="38"/>
        <v>0</v>
      </c>
      <c r="BV34" s="83">
        <f t="shared" si="38"/>
        <v>0</v>
      </c>
      <c r="BW34" s="83">
        <f t="shared" si="38"/>
        <v>0</v>
      </c>
      <c r="BX34" s="83">
        <f t="shared" si="38"/>
        <v>0</v>
      </c>
      <c r="BY34" s="83">
        <f t="shared" si="38"/>
        <v>0</v>
      </c>
      <c r="BZ34" s="83">
        <f t="shared" si="38"/>
        <v>0</v>
      </c>
      <c r="CA34" s="83">
        <f t="shared" si="38"/>
        <v>0</v>
      </c>
      <c r="CB34" s="83">
        <f t="shared" si="38"/>
        <v>0</v>
      </c>
      <c r="CC34" s="83">
        <f t="shared" si="38"/>
        <v>0</v>
      </c>
      <c r="CD34" s="83">
        <f t="shared" si="38"/>
        <v>0</v>
      </c>
      <c r="CE34" s="83">
        <f t="shared" si="38"/>
        <v>0</v>
      </c>
      <c r="CF34" s="83">
        <f t="shared" si="38"/>
        <v>0</v>
      </c>
      <c r="CG34" s="83">
        <f t="shared" si="38"/>
        <v>0</v>
      </c>
      <c r="CH34" s="83">
        <f t="shared" si="38"/>
        <v>0</v>
      </c>
      <c r="CI34" s="83">
        <f t="shared" si="38"/>
        <v>0</v>
      </c>
      <c r="CJ34" s="83">
        <f t="shared" si="38"/>
        <v>0</v>
      </c>
    </row>
    <row r="35" spans="1:88" x14ac:dyDescent="0.25">
      <c r="A35" s="242"/>
      <c r="B35" s="37" t="s">
        <v>15</v>
      </c>
      <c r="C35" s="10">
        <v>0</v>
      </c>
      <c r="D35" s="10">
        <v>0</v>
      </c>
      <c r="E35" s="10"/>
      <c r="F35" s="10">
        <v>0</v>
      </c>
      <c r="G35" s="83">
        <v>0</v>
      </c>
      <c r="H35" s="83">
        <v>0</v>
      </c>
      <c r="I35" s="83">
        <v>0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O35" s="83">
        <v>0</v>
      </c>
      <c r="P35" s="83">
        <v>0</v>
      </c>
      <c r="Q35" s="83">
        <v>0</v>
      </c>
      <c r="R35" s="107">
        <v>0</v>
      </c>
      <c r="S35" s="83">
        <f t="shared" si="24"/>
        <v>0</v>
      </c>
      <c r="T35" s="83">
        <f t="shared" ref="T35:BA37" si="39">S35</f>
        <v>0</v>
      </c>
      <c r="U35" s="83">
        <f t="shared" si="39"/>
        <v>0</v>
      </c>
      <c r="V35" s="83">
        <f t="shared" si="39"/>
        <v>0</v>
      </c>
      <c r="W35" s="83">
        <f t="shared" si="39"/>
        <v>0</v>
      </c>
      <c r="X35" s="83">
        <f t="shared" si="39"/>
        <v>0</v>
      </c>
      <c r="Y35" s="83">
        <f t="shared" si="39"/>
        <v>0</v>
      </c>
      <c r="Z35" s="83">
        <f t="shared" si="39"/>
        <v>0</v>
      </c>
      <c r="AA35" s="83">
        <f t="shared" si="39"/>
        <v>0</v>
      </c>
      <c r="AB35" s="83">
        <f t="shared" si="39"/>
        <v>0</v>
      </c>
      <c r="AC35" s="83">
        <f t="shared" si="39"/>
        <v>0</v>
      </c>
      <c r="AD35" s="83">
        <f t="shared" si="39"/>
        <v>0</v>
      </c>
      <c r="AE35" s="83">
        <f t="shared" si="39"/>
        <v>0</v>
      </c>
      <c r="AF35" s="83">
        <f t="shared" si="39"/>
        <v>0</v>
      </c>
      <c r="AG35" s="83">
        <f t="shared" si="39"/>
        <v>0</v>
      </c>
      <c r="AH35" s="83">
        <f t="shared" si="39"/>
        <v>0</v>
      </c>
      <c r="AI35" s="83">
        <f t="shared" si="39"/>
        <v>0</v>
      </c>
      <c r="AJ35" s="83">
        <f t="shared" si="39"/>
        <v>0</v>
      </c>
      <c r="AK35" s="83">
        <f t="shared" si="39"/>
        <v>0</v>
      </c>
      <c r="AL35" s="83">
        <f t="shared" si="39"/>
        <v>0</v>
      </c>
      <c r="AM35" s="83">
        <f t="shared" si="39"/>
        <v>0</v>
      </c>
      <c r="AN35" s="83">
        <f t="shared" si="39"/>
        <v>0</v>
      </c>
      <c r="AO35" s="83">
        <f t="shared" si="39"/>
        <v>0</v>
      </c>
      <c r="AP35" s="83">
        <f t="shared" si="39"/>
        <v>0</v>
      </c>
      <c r="AQ35" s="83">
        <f t="shared" si="39"/>
        <v>0</v>
      </c>
      <c r="AR35" s="83">
        <f t="shared" si="39"/>
        <v>0</v>
      </c>
      <c r="AS35" s="83">
        <f t="shared" si="39"/>
        <v>0</v>
      </c>
      <c r="AT35" s="83">
        <f t="shared" si="39"/>
        <v>0</v>
      </c>
      <c r="AU35" s="83">
        <f t="shared" si="39"/>
        <v>0</v>
      </c>
      <c r="AV35" s="83">
        <f t="shared" si="39"/>
        <v>0</v>
      </c>
      <c r="AW35" s="83">
        <f t="shared" si="39"/>
        <v>0</v>
      </c>
      <c r="AX35" s="83">
        <f t="shared" si="39"/>
        <v>0</v>
      </c>
      <c r="AY35" s="83">
        <f t="shared" si="39"/>
        <v>0</v>
      </c>
      <c r="AZ35" s="83">
        <f t="shared" si="39"/>
        <v>0</v>
      </c>
      <c r="BA35" s="83">
        <f t="shared" si="39"/>
        <v>0</v>
      </c>
      <c r="BB35" s="107">
        <f t="shared" ref="BB35:CJ35" si="40">BA35</f>
        <v>0</v>
      </c>
      <c r="BC35" s="83">
        <f t="shared" si="40"/>
        <v>0</v>
      </c>
      <c r="BD35" s="83">
        <f t="shared" si="40"/>
        <v>0</v>
      </c>
      <c r="BE35" s="83">
        <f t="shared" si="40"/>
        <v>0</v>
      </c>
      <c r="BF35" s="83">
        <f t="shared" si="40"/>
        <v>0</v>
      </c>
      <c r="BG35" s="83">
        <f t="shared" si="40"/>
        <v>0</v>
      </c>
      <c r="BH35" s="83">
        <f t="shared" si="40"/>
        <v>0</v>
      </c>
      <c r="BI35" s="83">
        <f t="shared" si="40"/>
        <v>0</v>
      </c>
      <c r="BJ35" s="83">
        <f t="shared" si="40"/>
        <v>0</v>
      </c>
      <c r="BK35" s="83">
        <f t="shared" si="40"/>
        <v>0</v>
      </c>
      <c r="BL35" s="83">
        <f t="shared" si="40"/>
        <v>0</v>
      </c>
      <c r="BM35" s="83">
        <f t="shared" si="40"/>
        <v>0</v>
      </c>
      <c r="BN35" s="83">
        <f t="shared" si="40"/>
        <v>0</v>
      </c>
      <c r="BO35" s="83">
        <f t="shared" si="40"/>
        <v>0</v>
      </c>
      <c r="BP35" s="83">
        <f t="shared" si="40"/>
        <v>0</v>
      </c>
      <c r="BQ35" s="83">
        <f t="shared" si="40"/>
        <v>0</v>
      </c>
      <c r="BR35" s="83">
        <f t="shared" si="40"/>
        <v>0</v>
      </c>
      <c r="BS35" s="83">
        <f t="shared" si="40"/>
        <v>0</v>
      </c>
      <c r="BT35" s="83">
        <f t="shared" si="40"/>
        <v>0</v>
      </c>
      <c r="BU35" s="83">
        <f t="shared" si="40"/>
        <v>0</v>
      </c>
      <c r="BV35" s="83">
        <f t="shared" si="40"/>
        <v>0</v>
      </c>
      <c r="BW35" s="83">
        <f t="shared" si="40"/>
        <v>0</v>
      </c>
      <c r="BX35" s="83">
        <f t="shared" si="40"/>
        <v>0</v>
      </c>
      <c r="BY35" s="83">
        <f t="shared" si="40"/>
        <v>0</v>
      </c>
      <c r="BZ35" s="83">
        <f t="shared" si="40"/>
        <v>0</v>
      </c>
      <c r="CA35" s="83">
        <f t="shared" si="40"/>
        <v>0</v>
      </c>
      <c r="CB35" s="83">
        <f t="shared" si="40"/>
        <v>0</v>
      </c>
      <c r="CC35" s="83">
        <f t="shared" si="40"/>
        <v>0</v>
      </c>
      <c r="CD35" s="83">
        <f t="shared" si="40"/>
        <v>0</v>
      </c>
      <c r="CE35" s="83">
        <f t="shared" si="40"/>
        <v>0</v>
      </c>
      <c r="CF35" s="83">
        <f t="shared" si="40"/>
        <v>0</v>
      </c>
      <c r="CG35" s="83">
        <f t="shared" si="40"/>
        <v>0</v>
      </c>
      <c r="CH35" s="83">
        <f t="shared" si="40"/>
        <v>0</v>
      </c>
      <c r="CI35" s="83">
        <f t="shared" si="40"/>
        <v>0</v>
      </c>
      <c r="CJ35" s="83">
        <f t="shared" si="40"/>
        <v>0</v>
      </c>
    </row>
    <row r="36" spans="1:88" x14ac:dyDescent="0.25">
      <c r="A36" s="242"/>
      <c r="B36" s="37" t="s">
        <v>7</v>
      </c>
      <c r="C36" s="10">
        <v>0</v>
      </c>
      <c r="D36" s="10">
        <v>0</v>
      </c>
      <c r="E36" s="10"/>
      <c r="F36" s="10">
        <v>0</v>
      </c>
      <c r="G36" s="83">
        <v>0</v>
      </c>
      <c r="H36" s="83">
        <v>0</v>
      </c>
      <c r="I36" s="83">
        <v>0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O36" s="83">
        <v>0</v>
      </c>
      <c r="P36" s="83">
        <v>0</v>
      </c>
      <c r="Q36" s="83">
        <v>0</v>
      </c>
      <c r="R36" s="107">
        <v>0</v>
      </c>
      <c r="S36" s="83">
        <f t="shared" si="24"/>
        <v>0</v>
      </c>
      <c r="T36" s="83">
        <f t="shared" si="39"/>
        <v>0</v>
      </c>
      <c r="U36" s="83">
        <f t="shared" si="39"/>
        <v>0</v>
      </c>
      <c r="V36" s="83">
        <f t="shared" si="39"/>
        <v>0</v>
      </c>
      <c r="W36" s="83">
        <f t="shared" si="39"/>
        <v>0</v>
      </c>
      <c r="X36" s="83">
        <f t="shared" si="39"/>
        <v>0</v>
      </c>
      <c r="Y36" s="83">
        <f t="shared" si="39"/>
        <v>0</v>
      </c>
      <c r="Z36" s="83">
        <f t="shared" si="39"/>
        <v>0</v>
      </c>
      <c r="AA36" s="83">
        <f t="shared" si="39"/>
        <v>0</v>
      </c>
      <c r="AB36" s="83">
        <f t="shared" si="39"/>
        <v>0</v>
      </c>
      <c r="AC36" s="83">
        <f t="shared" si="39"/>
        <v>0</v>
      </c>
      <c r="AD36" s="83">
        <f t="shared" si="39"/>
        <v>0</v>
      </c>
      <c r="AE36" s="83">
        <f t="shared" si="39"/>
        <v>0</v>
      </c>
      <c r="AF36" s="83">
        <f t="shared" si="39"/>
        <v>0</v>
      </c>
      <c r="AG36" s="83">
        <f t="shared" si="39"/>
        <v>0</v>
      </c>
      <c r="AH36" s="83">
        <f t="shared" si="39"/>
        <v>0</v>
      </c>
      <c r="AI36" s="83">
        <f t="shared" si="39"/>
        <v>0</v>
      </c>
      <c r="AJ36" s="83">
        <f t="shared" si="39"/>
        <v>0</v>
      </c>
      <c r="AK36" s="83">
        <f t="shared" si="39"/>
        <v>0</v>
      </c>
      <c r="AL36" s="83">
        <f t="shared" si="39"/>
        <v>0</v>
      </c>
      <c r="AM36" s="83">
        <f t="shared" si="39"/>
        <v>0</v>
      </c>
      <c r="AN36" s="83">
        <f t="shared" si="39"/>
        <v>0</v>
      </c>
      <c r="AO36" s="83">
        <f t="shared" si="39"/>
        <v>0</v>
      </c>
      <c r="AP36" s="83">
        <f t="shared" si="39"/>
        <v>0</v>
      </c>
      <c r="AQ36" s="83">
        <f t="shared" si="39"/>
        <v>0</v>
      </c>
      <c r="AR36" s="83">
        <f t="shared" si="39"/>
        <v>0</v>
      </c>
      <c r="AS36" s="83">
        <f t="shared" si="39"/>
        <v>0</v>
      </c>
      <c r="AT36" s="83">
        <f t="shared" si="39"/>
        <v>0</v>
      </c>
      <c r="AU36" s="83">
        <f t="shared" si="39"/>
        <v>0</v>
      </c>
      <c r="AV36" s="83">
        <f t="shared" si="39"/>
        <v>0</v>
      </c>
      <c r="AW36" s="83">
        <f t="shared" si="39"/>
        <v>0</v>
      </c>
      <c r="AX36" s="83">
        <f t="shared" si="39"/>
        <v>0</v>
      </c>
      <c r="AY36" s="83">
        <f t="shared" si="39"/>
        <v>0</v>
      </c>
      <c r="AZ36" s="83">
        <f t="shared" si="39"/>
        <v>0</v>
      </c>
      <c r="BA36" s="83">
        <f t="shared" si="39"/>
        <v>0</v>
      </c>
      <c r="BB36" s="107">
        <f t="shared" ref="BB36:CJ36" si="41">BA36</f>
        <v>0</v>
      </c>
      <c r="BC36" s="83">
        <f t="shared" si="41"/>
        <v>0</v>
      </c>
      <c r="BD36" s="83">
        <f t="shared" si="41"/>
        <v>0</v>
      </c>
      <c r="BE36" s="83">
        <f t="shared" si="41"/>
        <v>0</v>
      </c>
      <c r="BF36" s="83">
        <f t="shared" si="41"/>
        <v>0</v>
      </c>
      <c r="BG36" s="83">
        <f t="shared" si="41"/>
        <v>0</v>
      </c>
      <c r="BH36" s="83">
        <f t="shared" si="41"/>
        <v>0</v>
      </c>
      <c r="BI36" s="83">
        <f t="shared" si="41"/>
        <v>0</v>
      </c>
      <c r="BJ36" s="83">
        <f t="shared" si="41"/>
        <v>0</v>
      </c>
      <c r="BK36" s="83">
        <f t="shared" si="41"/>
        <v>0</v>
      </c>
      <c r="BL36" s="83">
        <f t="shared" si="41"/>
        <v>0</v>
      </c>
      <c r="BM36" s="83">
        <f t="shared" si="41"/>
        <v>0</v>
      </c>
      <c r="BN36" s="83">
        <f t="shared" si="41"/>
        <v>0</v>
      </c>
      <c r="BO36" s="83">
        <f t="shared" si="41"/>
        <v>0</v>
      </c>
      <c r="BP36" s="83">
        <f t="shared" si="41"/>
        <v>0</v>
      </c>
      <c r="BQ36" s="83">
        <f t="shared" si="41"/>
        <v>0</v>
      </c>
      <c r="BR36" s="83">
        <f t="shared" si="41"/>
        <v>0</v>
      </c>
      <c r="BS36" s="83">
        <f t="shared" si="41"/>
        <v>0</v>
      </c>
      <c r="BT36" s="83">
        <f t="shared" si="41"/>
        <v>0</v>
      </c>
      <c r="BU36" s="83">
        <f t="shared" si="41"/>
        <v>0</v>
      </c>
      <c r="BV36" s="83">
        <f t="shared" si="41"/>
        <v>0</v>
      </c>
      <c r="BW36" s="83">
        <f t="shared" si="41"/>
        <v>0</v>
      </c>
      <c r="BX36" s="83">
        <f t="shared" si="41"/>
        <v>0</v>
      </c>
      <c r="BY36" s="83">
        <f t="shared" si="41"/>
        <v>0</v>
      </c>
      <c r="BZ36" s="83">
        <f t="shared" si="41"/>
        <v>0</v>
      </c>
      <c r="CA36" s="83">
        <f t="shared" si="41"/>
        <v>0</v>
      </c>
      <c r="CB36" s="83">
        <f t="shared" si="41"/>
        <v>0</v>
      </c>
      <c r="CC36" s="83">
        <f t="shared" si="41"/>
        <v>0</v>
      </c>
      <c r="CD36" s="83">
        <f t="shared" si="41"/>
        <v>0</v>
      </c>
      <c r="CE36" s="83">
        <f t="shared" si="41"/>
        <v>0</v>
      </c>
      <c r="CF36" s="83">
        <f t="shared" si="41"/>
        <v>0</v>
      </c>
      <c r="CG36" s="83">
        <f t="shared" si="41"/>
        <v>0</v>
      </c>
      <c r="CH36" s="83">
        <f t="shared" si="41"/>
        <v>0</v>
      </c>
      <c r="CI36" s="83">
        <f t="shared" si="41"/>
        <v>0</v>
      </c>
      <c r="CJ36" s="83">
        <f t="shared" si="41"/>
        <v>0</v>
      </c>
    </row>
    <row r="37" spans="1:88" ht="15.75" thickBot="1" x14ac:dyDescent="0.3">
      <c r="A37" s="243"/>
      <c r="B37" s="37" t="s">
        <v>8</v>
      </c>
      <c r="C37" s="10">
        <v>0</v>
      </c>
      <c r="D37" s="10">
        <v>0</v>
      </c>
      <c r="E37" s="10"/>
      <c r="F37" s="10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83">
        <v>0</v>
      </c>
      <c r="N37" s="83">
        <v>0</v>
      </c>
      <c r="O37" s="83">
        <v>0</v>
      </c>
      <c r="P37" s="83">
        <v>0</v>
      </c>
      <c r="Q37" s="83">
        <v>0</v>
      </c>
      <c r="R37" s="107">
        <v>0</v>
      </c>
      <c r="S37" s="83">
        <f t="shared" si="24"/>
        <v>0</v>
      </c>
      <c r="T37" s="83">
        <f t="shared" si="39"/>
        <v>0</v>
      </c>
      <c r="U37" s="83">
        <f t="shared" si="39"/>
        <v>0</v>
      </c>
      <c r="V37" s="83">
        <f t="shared" si="39"/>
        <v>0</v>
      </c>
      <c r="W37" s="83">
        <f t="shared" si="39"/>
        <v>0</v>
      </c>
      <c r="X37" s="83">
        <f t="shared" si="39"/>
        <v>0</v>
      </c>
      <c r="Y37" s="83">
        <f t="shared" si="39"/>
        <v>0</v>
      </c>
      <c r="Z37" s="83">
        <f t="shared" si="39"/>
        <v>0</v>
      </c>
      <c r="AA37" s="83">
        <f t="shared" si="39"/>
        <v>0</v>
      </c>
      <c r="AB37" s="83">
        <f t="shared" si="39"/>
        <v>0</v>
      </c>
      <c r="AC37" s="83">
        <f t="shared" si="39"/>
        <v>0</v>
      </c>
      <c r="AD37" s="83">
        <f t="shared" si="39"/>
        <v>0</v>
      </c>
      <c r="AE37" s="83">
        <f t="shared" si="39"/>
        <v>0</v>
      </c>
      <c r="AF37" s="83">
        <f t="shared" si="39"/>
        <v>0</v>
      </c>
      <c r="AG37" s="83">
        <f t="shared" si="39"/>
        <v>0</v>
      </c>
      <c r="AH37" s="83">
        <f t="shared" si="39"/>
        <v>0</v>
      </c>
      <c r="AI37" s="83">
        <f t="shared" si="39"/>
        <v>0</v>
      </c>
      <c r="AJ37" s="83">
        <f t="shared" si="39"/>
        <v>0</v>
      </c>
      <c r="AK37" s="83">
        <f t="shared" si="39"/>
        <v>0</v>
      </c>
      <c r="AL37" s="83">
        <f t="shared" si="39"/>
        <v>0</v>
      </c>
      <c r="AM37" s="83">
        <f t="shared" si="39"/>
        <v>0</v>
      </c>
      <c r="AN37" s="83">
        <f t="shared" si="39"/>
        <v>0</v>
      </c>
      <c r="AO37" s="83">
        <f t="shared" si="39"/>
        <v>0</v>
      </c>
      <c r="AP37" s="83">
        <f t="shared" si="39"/>
        <v>0</v>
      </c>
      <c r="AQ37" s="83">
        <f t="shared" si="39"/>
        <v>0</v>
      </c>
      <c r="AR37" s="83">
        <f t="shared" si="39"/>
        <v>0</v>
      </c>
      <c r="AS37" s="83">
        <f t="shared" si="39"/>
        <v>0</v>
      </c>
      <c r="AT37" s="83">
        <f t="shared" si="39"/>
        <v>0</v>
      </c>
      <c r="AU37" s="83">
        <f t="shared" si="39"/>
        <v>0</v>
      </c>
      <c r="AV37" s="83">
        <f t="shared" si="39"/>
        <v>0</v>
      </c>
      <c r="AW37" s="83">
        <f t="shared" si="39"/>
        <v>0</v>
      </c>
      <c r="AX37" s="83">
        <f t="shared" si="39"/>
        <v>0</v>
      </c>
      <c r="AY37" s="83">
        <f t="shared" si="39"/>
        <v>0</v>
      </c>
      <c r="AZ37" s="83">
        <f t="shared" si="39"/>
        <v>0</v>
      </c>
      <c r="BA37" s="83">
        <f t="shared" si="39"/>
        <v>0</v>
      </c>
      <c r="BB37" s="107">
        <f t="shared" ref="BB37:CJ37" si="42">BA37</f>
        <v>0</v>
      </c>
      <c r="BC37" s="83">
        <f t="shared" si="42"/>
        <v>0</v>
      </c>
      <c r="BD37" s="83">
        <f t="shared" si="42"/>
        <v>0</v>
      </c>
      <c r="BE37" s="83">
        <f t="shared" si="42"/>
        <v>0</v>
      </c>
      <c r="BF37" s="83">
        <f t="shared" si="42"/>
        <v>0</v>
      </c>
      <c r="BG37" s="83">
        <f t="shared" si="42"/>
        <v>0</v>
      </c>
      <c r="BH37" s="83">
        <f t="shared" si="42"/>
        <v>0</v>
      </c>
      <c r="BI37" s="83">
        <f t="shared" si="42"/>
        <v>0</v>
      </c>
      <c r="BJ37" s="83">
        <f t="shared" si="42"/>
        <v>0</v>
      </c>
      <c r="BK37" s="83">
        <f t="shared" si="42"/>
        <v>0</v>
      </c>
      <c r="BL37" s="83">
        <f t="shared" si="42"/>
        <v>0</v>
      </c>
      <c r="BM37" s="83">
        <f t="shared" si="42"/>
        <v>0</v>
      </c>
      <c r="BN37" s="83">
        <f t="shared" si="42"/>
        <v>0</v>
      </c>
      <c r="BO37" s="83">
        <f t="shared" si="42"/>
        <v>0</v>
      </c>
      <c r="BP37" s="83">
        <f t="shared" si="42"/>
        <v>0</v>
      </c>
      <c r="BQ37" s="83">
        <f t="shared" si="42"/>
        <v>0</v>
      </c>
      <c r="BR37" s="83">
        <f t="shared" si="42"/>
        <v>0</v>
      </c>
      <c r="BS37" s="83">
        <f t="shared" si="42"/>
        <v>0</v>
      </c>
      <c r="BT37" s="83">
        <f t="shared" si="42"/>
        <v>0</v>
      </c>
      <c r="BU37" s="83">
        <f t="shared" si="42"/>
        <v>0</v>
      </c>
      <c r="BV37" s="83">
        <f t="shared" si="42"/>
        <v>0</v>
      </c>
      <c r="BW37" s="83">
        <f t="shared" si="42"/>
        <v>0</v>
      </c>
      <c r="BX37" s="83">
        <f t="shared" si="42"/>
        <v>0</v>
      </c>
      <c r="BY37" s="83">
        <f t="shared" si="42"/>
        <v>0</v>
      </c>
      <c r="BZ37" s="83">
        <f t="shared" si="42"/>
        <v>0</v>
      </c>
      <c r="CA37" s="83">
        <f t="shared" si="42"/>
        <v>0</v>
      </c>
      <c r="CB37" s="83">
        <f t="shared" si="42"/>
        <v>0</v>
      </c>
      <c r="CC37" s="83">
        <f t="shared" si="42"/>
        <v>0</v>
      </c>
      <c r="CD37" s="83">
        <f t="shared" si="42"/>
        <v>0</v>
      </c>
      <c r="CE37" s="83">
        <f t="shared" si="42"/>
        <v>0</v>
      </c>
      <c r="CF37" s="83">
        <f t="shared" si="42"/>
        <v>0</v>
      </c>
      <c r="CG37" s="83">
        <f t="shared" si="42"/>
        <v>0</v>
      </c>
      <c r="CH37" s="83">
        <f t="shared" si="42"/>
        <v>0</v>
      </c>
      <c r="CI37" s="83">
        <f t="shared" si="42"/>
        <v>0</v>
      </c>
      <c r="CJ37" s="83">
        <f t="shared" si="42"/>
        <v>0</v>
      </c>
    </row>
    <row r="38" spans="1:88" ht="15.75" thickBot="1" x14ac:dyDescent="0.3">
      <c r="A38" s="46"/>
      <c r="B38" s="46"/>
    </row>
    <row r="39" spans="1:88" ht="15.75" x14ac:dyDescent="0.25">
      <c r="A39" s="19"/>
      <c r="B39" s="66" t="s">
        <v>32</v>
      </c>
      <c r="C39" s="16">
        <v>42370</v>
      </c>
      <c r="D39" s="16">
        <v>42401</v>
      </c>
      <c r="E39" s="14">
        <v>42430</v>
      </c>
      <c r="F39" s="14">
        <v>42461</v>
      </c>
      <c r="G39" s="14">
        <v>42491</v>
      </c>
      <c r="H39" s="14">
        <v>42522</v>
      </c>
      <c r="I39" s="14">
        <v>42552</v>
      </c>
      <c r="J39" s="14">
        <v>42583</v>
      </c>
      <c r="K39" s="14">
        <v>42614</v>
      </c>
      <c r="L39" s="14">
        <v>42644</v>
      </c>
      <c r="M39" s="14">
        <v>42675</v>
      </c>
      <c r="N39" s="14">
        <v>42705</v>
      </c>
      <c r="O39" s="14">
        <v>42736</v>
      </c>
      <c r="P39" s="14">
        <v>42767</v>
      </c>
      <c r="Q39" s="15">
        <v>42795</v>
      </c>
      <c r="R39" s="15">
        <v>42826</v>
      </c>
      <c r="S39" s="15">
        <v>42856</v>
      </c>
      <c r="T39" s="15">
        <v>42887</v>
      </c>
      <c r="U39" s="15">
        <v>42917</v>
      </c>
      <c r="V39" s="15">
        <v>42948</v>
      </c>
      <c r="W39" s="15">
        <v>42979</v>
      </c>
      <c r="X39" s="15">
        <v>43009</v>
      </c>
      <c r="Y39" s="15">
        <v>43040</v>
      </c>
      <c r="Z39" s="15">
        <v>43070</v>
      </c>
      <c r="AA39" s="15">
        <v>43101</v>
      </c>
      <c r="AB39" s="15">
        <v>43132</v>
      </c>
      <c r="AC39" s="16">
        <v>43160</v>
      </c>
      <c r="AD39" s="16">
        <v>43191</v>
      </c>
      <c r="AE39" s="16">
        <v>43221</v>
      </c>
      <c r="AF39" s="16">
        <v>43252</v>
      </c>
      <c r="AG39" s="16">
        <v>43282</v>
      </c>
      <c r="AH39" s="16">
        <v>43313</v>
      </c>
      <c r="AI39" s="16">
        <v>43344</v>
      </c>
      <c r="AJ39" s="16">
        <v>43374</v>
      </c>
      <c r="AK39" s="16">
        <v>43405</v>
      </c>
      <c r="AL39" s="16">
        <v>43435</v>
      </c>
      <c r="AM39" s="16">
        <v>43466</v>
      </c>
      <c r="AN39" s="16">
        <v>43497</v>
      </c>
      <c r="AO39" s="14">
        <v>43525</v>
      </c>
      <c r="AP39" s="14">
        <v>43556</v>
      </c>
      <c r="AQ39" s="14">
        <v>43586</v>
      </c>
      <c r="AR39" s="14">
        <v>43617</v>
      </c>
      <c r="AS39" s="14">
        <v>43647</v>
      </c>
      <c r="AT39" s="14">
        <v>43678</v>
      </c>
      <c r="AU39" s="14">
        <v>43709</v>
      </c>
      <c r="AV39" s="14">
        <v>43739</v>
      </c>
      <c r="AW39" s="14">
        <v>43770</v>
      </c>
      <c r="AX39" s="14">
        <v>43800</v>
      </c>
      <c r="AY39" s="14">
        <v>43831</v>
      </c>
      <c r="AZ39" s="14">
        <v>43862</v>
      </c>
      <c r="BA39" s="15">
        <v>43891</v>
      </c>
      <c r="BB39" s="15">
        <v>43922</v>
      </c>
      <c r="BC39" s="15">
        <v>43952</v>
      </c>
      <c r="BD39" s="15">
        <v>43983</v>
      </c>
      <c r="BE39" s="15">
        <v>44013</v>
      </c>
      <c r="BF39" s="15">
        <v>44044</v>
      </c>
      <c r="BG39" s="15">
        <v>44075</v>
      </c>
      <c r="BH39" s="15">
        <v>44105</v>
      </c>
      <c r="BI39" s="15">
        <v>44136</v>
      </c>
      <c r="BJ39" s="15">
        <v>44166</v>
      </c>
      <c r="BK39" s="15">
        <v>44197</v>
      </c>
      <c r="BL39" s="15">
        <v>44228</v>
      </c>
      <c r="BM39" s="16">
        <v>44256</v>
      </c>
      <c r="BN39" s="16">
        <v>44287</v>
      </c>
      <c r="BO39" s="16">
        <v>44317</v>
      </c>
      <c r="BP39" s="16">
        <v>44348</v>
      </c>
      <c r="BQ39" s="16">
        <v>44378</v>
      </c>
      <c r="BR39" s="16">
        <v>44409</v>
      </c>
      <c r="BS39" s="16">
        <v>44440</v>
      </c>
      <c r="BT39" s="16">
        <v>44470</v>
      </c>
      <c r="BU39" s="16">
        <v>44501</v>
      </c>
      <c r="BV39" s="16">
        <v>44531</v>
      </c>
      <c r="BW39" s="16">
        <v>44562</v>
      </c>
      <c r="BX39" s="16">
        <v>44593</v>
      </c>
      <c r="BY39" s="14">
        <v>44621</v>
      </c>
      <c r="BZ39" s="14">
        <v>44652</v>
      </c>
      <c r="CA39" s="14">
        <v>44682</v>
      </c>
      <c r="CB39" s="14">
        <v>44713</v>
      </c>
      <c r="CC39" s="14">
        <v>44743</v>
      </c>
      <c r="CD39" s="14">
        <v>44774</v>
      </c>
      <c r="CE39" s="14">
        <v>44805</v>
      </c>
      <c r="CF39" s="14">
        <v>44835</v>
      </c>
      <c r="CG39" s="14">
        <v>44866</v>
      </c>
      <c r="CH39" s="14">
        <v>44896</v>
      </c>
      <c r="CI39" s="14">
        <v>44927</v>
      </c>
      <c r="CJ39" s="14">
        <v>44958</v>
      </c>
    </row>
    <row r="40" spans="1:88" ht="15" customHeight="1" x14ac:dyDescent="0.25">
      <c r="A40" s="241" t="s">
        <v>29</v>
      </c>
      <c r="B40" s="37" t="s">
        <v>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83">
        <f>'KWh (Cumulative) LI'!N50</f>
        <v>0</v>
      </c>
      <c r="S40" s="83">
        <f>R40</f>
        <v>0</v>
      </c>
      <c r="T40" s="83">
        <f t="shared" ref="T40:BA40" si="43">S40</f>
        <v>0</v>
      </c>
      <c r="U40" s="83">
        <f t="shared" si="43"/>
        <v>0</v>
      </c>
      <c r="V40" s="83">
        <f t="shared" si="43"/>
        <v>0</v>
      </c>
      <c r="W40" s="83">
        <f t="shared" si="43"/>
        <v>0</v>
      </c>
      <c r="X40" s="83">
        <f t="shared" si="43"/>
        <v>0</v>
      </c>
      <c r="Y40" s="83">
        <f t="shared" si="43"/>
        <v>0</v>
      </c>
      <c r="Z40" s="83">
        <f t="shared" si="43"/>
        <v>0</v>
      </c>
      <c r="AA40" s="83">
        <f t="shared" si="43"/>
        <v>0</v>
      </c>
      <c r="AB40" s="83">
        <f t="shared" si="43"/>
        <v>0</v>
      </c>
      <c r="AC40" s="83">
        <f t="shared" si="43"/>
        <v>0</v>
      </c>
      <c r="AD40" s="83">
        <f t="shared" si="43"/>
        <v>0</v>
      </c>
      <c r="AE40" s="83">
        <f t="shared" si="43"/>
        <v>0</v>
      </c>
      <c r="AF40" s="83">
        <f t="shared" si="43"/>
        <v>0</v>
      </c>
      <c r="AG40" s="83">
        <f t="shared" si="43"/>
        <v>0</v>
      </c>
      <c r="AH40" s="83">
        <f t="shared" si="43"/>
        <v>0</v>
      </c>
      <c r="AI40" s="83">
        <f t="shared" si="43"/>
        <v>0</v>
      </c>
      <c r="AJ40" s="83">
        <f t="shared" si="43"/>
        <v>0</v>
      </c>
      <c r="AK40" s="83">
        <f t="shared" si="43"/>
        <v>0</v>
      </c>
      <c r="AL40" s="83">
        <f t="shared" si="43"/>
        <v>0</v>
      </c>
      <c r="AM40" s="83">
        <f t="shared" si="43"/>
        <v>0</v>
      </c>
      <c r="AN40" s="83">
        <f t="shared" si="43"/>
        <v>0</v>
      </c>
      <c r="AO40" s="83">
        <f t="shared" si="43"/>
        <v>0</v>
      </c>
      <c r="AP40" s="83">
        <f t="shared" si="43"/>
        <v>0</v>
      </c>
      <c r="AQ40" s="83">
        <f t="shared" si="43"/>
        <v>0</v>
      </c>
      <c r="AR40" s="83">
        <f t="shared" si="43"/>
        <v>0</v>
      </c>
      <c r="AS40" s="83">
        <f t="shared" si="43"/>
        <v>0</v>
      </c>
      <c r="AT40" s="83">
        <f t="shared" si="43"/>
        <v>0</v>
      </c>
      <c r="AU40" s="83">
        <f t="shared" si="43"/>
        <v>0</v>
      </c>
      <c r="AV40" s="83">
        <f t="shared" si="43"/>
        <v>0</v>
      </c>
      <c r="AW40" s="83">
        <f t="shared" si="43"/>
        <v>0</v>
      </c>
      <c r="AX40" s="83">
        <f t="shared" si="43"/>
        <v>0</v>
      </c>
      <c r="AY40" s="83">
        <f t="shared" si="43"/>
        <v>0</v>
      </c>
      <c r="AZ40" s="83">
        <f t="shared" si="43"/>
        <v>0</v>
      </c>
      <c r="BA40" s="83">
        <f t="shared" si="43"/>
        <v>0</v>
      </c>
      <c r="BB40" s="107">
        <f t="shared" ref="BB40:CJ40" si="44">BA40</f>
        <v>0</v>
      </c>
      <c r="BC40" s="83">
        <f t="shared" si="44"/>
        <v>0</v>
      </c>
      <c r="BD40" s="83">
        <f t="shared" si="44"/>
        <v>0</v>
      </c>
      <c r="BE40" s="83">
        <f t="shared" si="44"/>
        <v>0</v>
      </c>
      <c r="BF40" s="83">
        <f t="shared" si="44"/>
        <v>0</v>
      </c>
      <c r="BG40" s="83">
        <f t="shared" si="44"/>
        <v>0</v>
      </c>
      <c r="BH40" s="83">
        <f t="shared" si="44"/>
        <v>0</v>
      </c>
      <c r="BI40" s="83">
        <f t="shared" si="44"/>
        <v>0</v>
      </c>
      <c r="BJ40" s="83">
        <f t="shared" si="44"/>
        <v>0</v>
      </c>
      <c r="BK40" s="83">
        <f t="shared" si="44"/>
        <v>0</v>
      </c>
      <c r="BL40" s="83">
        <f t="shared" si="44"/>
        <v>0</v>
      </c>
      <c r="BM40" s="83">
        <f t="shared" si="44"/>
        <v>0</v>
      </c>
      <c r="BN40" s="83">
        <f t="shared" si="44"/>
        <v>0</v>
      </c>
      <c r="BO40" s="83">
        <f t="shared" si="44"/>
        <v>0</v>
      </c>
      <c r="BP40" s="83">
        <f t="shared" si="44"/>
        <v>0</v>
      </c>
      <c r="BQ40" s="83">
        <f t="shared" si="44"/>
        <v>0</v>
      </c>
      <c r="BR40" s="83">
        <f t="shared" si="44"/>
        <v>0</v>
      </c>
      <c r="BS40" s="83">
        <f t="shared" si="44"/>
        <v>0</v>
      </c>
      <c r="BT40" s="83">
        <f t="shared" si="44"/>
        <v>0</v>
      </c>
      <c r="BU40" s="83">
        <f t="shared" si="44"/>
        <v>0</v>
      </c>
      <c r="BV40" s="83">
        <f t="shared" si="44"/>
        <v>0</v>
      </c>
      <c r="BW40" s="83">
        <f t="shared" si="44"/>
        <v>0</v>
      </c>
      <c r="BX40" s="83">
        <f t="shared" si="44"/>
        <v>0</v>
      </c>
      <c r="BY40" s="83">
        <f t="shared" si="44"/>
        <v>0</v>
      </c>
      <c r="BZ40" s="83">
        <f t="shared" si="44"/>
        <v>0</v>
      </c>
      <c r="CA40" s="83">
        <f t="shared" si="44"/>
        <v>0</v>
      </c>
      <c r="CB40" s="83">
        <f t="shared" si="44"/>
        <v>0</v>
      </c>
      <c r="CC40" s="83">
        <f t="shared" si="44"/>
        <v>0</v>
      </c>
      <c r="CD40" s="83">
        <f t="shared" si="44"/>
        <v>0</v>
      </c>
      <c r="CE40" s="83">
        <f t="shared" si="44"/>
        <v>0</v>
      </c>
      <c r="CF40" s="83">
        <f t="shared" si="44"/>
        <v>0</v>
      </c>
      <c r="CG40" s="83">
        <f t="shared" si="44"/>
        <v>0</v>
      </c>
      <c r="CH40" s="83">
        <f t="shared" si="44"/>
        <v>0</v>
      </c>
      <c r="CI40" s="83">
        <f t="shared" si="44"/>
        <v>0</v>
      </c>
      <c r="CJ40" s="83">
        <f t="shared" si="44"/>
        <v>0</v>
      </c>
    </row>
    <row r="41" spans="1:88" x14ac:dyDescent="0.25">
      <c r="A41" s="241"/>
      <c r="B41" s="37" t="s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83">
        <f>'KWh (Cumulative) LI'!N51</f>
        <v>0</v>
      </c>
      <c r="S41" s="83">
        <f t="shared" ref="S41:BA45" si="45">R41</f>
        <v>0</v>
      </c>
      <c r="T41" s="83">
        <f t="shared" si="45"/>
        <v>0</v>
      </c>
      <c r="U41" s="83">
        <f t="shared" si="45"/>
        <v>0</v>
      </c>
      <c r="V41" s="83">
        <f t="shared" si="45"/>
        <v>0</v>
      </c>
      <c r="W41" s="83">
        <f t="shared" si="45"/>
        <v>0</v>
      </c>
      <c r="X41" s="83">
        <f t="shared" si="45"/>
        <v>0</v>
      </c>
      <c r="Y41" s="83">
        <f t="shared" si="45"/>
        <v>0</v>
      </c>
      <c r="Z41" s="83">
        <f t="shared" si="45"/>
        <v>0</v>
      </c>
      <c r="AA41" s="83">
        <f t="shared" si="45"/>
        <v>0</v>
      </c>
      <c r="AB41" s="83">
        <f t="shared" si="45"/>
        <v>0</v>
      </c>
      <c r="AC41" s="83">
        <f t="shared" si="45"/>
        <v>0</v>
      </c>
      <c r="AD41" s="83">
        <f t="shared" si="45"/>
        <v>0</v>
      </c>
      <c r="AE41" s="83">
        <f t="shared" si="45"/>
        <v>0</v>
      </c>
      <c r="AF41" s="83">
        <f t="shared" si="45"/>
        <v>0</v>
      </c>
      <c r="AG41" s="83">
        <f t="shared" si="45"/>
        <v>0</v>
      </c>
      <c r="AH41" s="83">
        <f t="shared" si="45"/>
        <v>0</v>
      </c>
      <c r="AI41" s="83">
        <f t="shared" si="45"/>
        <v>0</v>
      </c>
      <c r="AJ41" s="83">
        <f t="shared" si="45"/>
        <v>0</v>
      </c>
      <c r="AK41" s="83">
        <f t="shared" si="45"/>
        <v>0</v>
      </c>
      <c r="AL41" s="83">
        <f t="shared" si="45"/>
        <v>0</v>
      </c>
      <c r="AM41" s="83">
        <f t="shared" si="45"/>
        <v>0</v>
      </c>
      <c r="AN41" s="83">
        <f t="shared" si="45"/>
        <v>0</v>
      </c>
      <c r="AO41" s="83">
        <f t="shared" si="45"/>
        <v>0</v>
      </c>
      <c r="AP41" s="83">
        <f t="shared" si="45"/>
        <v>0</v>
      </c>
      <c r="AQ41" s="83">
        <f t="shared" si="45"/>
        <v>0</v>
      </c>
      <c r="AR41" s="83">
        <f t="shared" si="45"/>
        <v>0</v>
      </c>
      <c r="AS41" s="83">
        <f t="shared" si="45"/>
        <v>0</v>
      </c>
      <c r="AT41" s="83">
        <f t="shared" si="45"/>
        <v>0</v>
      </c>
      <c r="AU41" s="83">
        <f t="shared" si="45"/>
        <v>0</v>
      </c>
      <c r="AV41" s="83">
        <f t="shared" si="45"/>
        <v>0</v>
      </c>
      <c r="AW41" s="83">
        <f t="shared" si="45"/>
        <v>0</v>
      </c>
      <c r="AX41" s="83">
        <f t="shared" si="45"/>
        <v>0</v>
      </c>
      <c r="AY41" s="83">
        <f t="shared" si="45"/>
        <v>0</v>
      </c>
      <c r="AZ41" s="83">
        <f t="shared" si="45"/>
        <v>0</v>
      </c>
      <c r="BA41" s="83">
        <f t="shared" si="45"/>
        <v>0</v>
      </c>
      <c r="BB41" s="107">
        <f t="shared" ref="BB41:CJ41" si="46">BA41</f>
        <v>0</v>
      </c>
      <c r="BC41" s="83">
        <f t="shared" si="46"/>
        <v>0</v>
      </c>
      <c r="BD41" s="83">
        <f t="shared" si="46"/>
        <v>0</v>
      </c>
      <c r="BE41" s="83">
        <f t="shared" si="46"/>
        <v>0</v>
      </c>
      <c r="BF41" s="83">
        <f t="shared" si="46"/>
        <v>0</v>
      </c>
      <c r="BG41" s="83">
        <f t="shared" si="46"/>
        <v>0</v>
      </c>
      <c r="BH41" s="83">
        <f t="shared" si="46"/>
        <v>0</v>
      </c>
      <c r="BI41" s="83">
        <f t="shared" si="46"/>
        <v>0</v>
      </c>
      <c r="BJ41" s="83">
        <f t="shared" si="46"/>
        <v>0</v>
      </c>
      <c r="BK41" s="83">
        <f t="shared" si="46"/>
        <v>0</v>
      </c>
      <c r="BL41" s="83">
        <f t="shared" si="46"/>
        <v>0</v>
      </c>
      <c r="BM41" s="83">
        <f t="shared" si="46"/>
        <v>0</v>
      </c>
      <c r="BN41" s="83">
        <f t="shared" si="46"/>
        <v>0</v>
      </c>
      <c r="BO41" s="83">
        <f t="shared" si="46"/>
        <v>0</v>
      </c>
      <c r="BP41" s="83">
        <f t="shared" si="46"/>
        <v>0</v>
      </c>
      <c r="BQ41" s="83">
        <f t="shared" si="46"/>
        <v>0</v>
      </c>
      <c r="BR41" s="83">
        <f t="shared" si="46"/>
        <v>0</v>
      </c>
      <c r="BS41" s="83">
        <f t="shared" si="46"/>
        <v>0</v>
      </c>
      <c r="BT41" s="83">
        <f t="shared" si="46"/>
        <v>0</v>
      </c>
      <c r="BU41" s="83">
        <f t="shared" si="46"/>
        <v>0</v>
      </c>
      <c r="BV41" s="83">
        <f t="shared" si="46"/>
        <v>0</v>
      </c>
      <c r="BW41" s="83">
        <f t="shared" si="46"/>
        <v>0</v>
      </c>
      <c r="BX41" s="83">
        <f t="shared" si="46"/>
        <v>0</v>
      </c>
      <c r="BY41" s="83">
        <f t="shared" si="46"/>
        <v>0</v>
      </c>
      <c r="BZ41" s="83">
        <f t="shared" si="46"/>
        <v>0</v>
      </c>
      <c r="CA41" s="83">
        <f t="shared" si="46"/>
        <v>0</v>
      </c>
      <c r="CB41" s="83">
        <f t="shared" si="46"/>
        <v>0</v>
      </c>
      <c r="CC41" s="83">
        <f t="shared" si="46"/>
        <v>0</v>
      </c>
      <c r="CD41" s="83">
        <f t="shared" si="46"/>
        <v>0</v>
      </c>
      <c r="CE41" s="83">
        <f t="shared" si="46"/>
        <v>0</v>
      </c>
      <c r="CF41" s="83">
        <f t="shared" si="46"/>
        <v>0</v>
      </c>
      <c r="CG41" s="83">
        <f t="shared" si="46"/>
        <v>0</v>
      </c>
      <c r="CH41" s="83">
        <f t="shared" si="46"/>
        <v>0</v>
      </c>
      <c r="CI41" s="83">
        <f t="shared" si="46"/>
        <v>0</v>
      </c>
      <c r="CJ41" s="83">
        <f t="shared" si="46"/>
        <v>0</v>
      </c>
    </row>
    <row r="42" spans="1:88" x14ac:dyDescent="0.25">
      <c r="A42" s="241"/>
      <c r="B42" s="37" t="s">
        <v>10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83">
        <f>'KWh (Cumulative) LI'!N52</f>
        <v>0</v>
      </c>
      <c r="S42" s="83">
        <f>R42</f>
        <v>0</v>
      </c>
      <c r="T42" s="83">
        <f t="shared" si="45"/>
        <v>0</v>
      </c>
      <c r="U42" s="83">
        <f t="shared" si="45"/>
        <v>0</v>
      </c>
      <c r="V42" s="83">
        <f t="shared" si="45"/>
        <v>0</v>
      </c>
      <c r="W42" s="83">
        <f t="shared" si="45"/>
        <v>0</v>
      </c>
      <c r="X42" s="83">
        <f t="shared" si="45"/>
        <v>0</v>
      </c>
      <c r="Y42" s="83">
        <f t="shared" si="45"/>
        <v>0</v>
      </c>
      <c r="Z42" s="83">
        <f t="shared" si="45"/>
        <v>0</v>
      </c>
      <c r="AA42" s="83">
        <f t="shared" si="45"/>
        <v>0</v>
      </c>
      <c r="AB42" s="83">
        <f t="shared" si="45"/>
        <v>0</v>
      </c>
      <c r="AC42" s="83">
        <f t="shared" si="45"/>
        <v>0</v>
      </c>
      <c r="AD42" s="83">
        <f t="shared" si="45"/>
        <v>0</v>
      </c>
      <c r="AE42" s="83">
        <f t="shared" si="45"/>
        <v>0</v>
      </c>
      <c r="AF42" s="83">
        <f t="shared" si="45"/>
        <v>0</v>
      </c>
      <c r="AG42" s="83">
        <f t="shared" si="45"/>
        <v>0</v>
      </c>
      <c r="AH42" s="83">
        <f t="shared" si="45"/>
        <v>0</v>
      </c>
      <c r="AI42" s="83">
        <f t="shared" si="45"/>
        <v>0</v>
      </c>
      <c r="AJ42" s="83">
        <f t="shared" si="45"/>
        <v>0</v>
      </c>
      <c r="AK42" s="83">
        <f t="shared" si="45"/>
        <v>0</v>
      </c>
      <c r="AL42" s="83">
        <f t="shared" si="45"/>
        <v>0</v>
      </c>
      <c r="AM42" s="83">
        <f t="shared" si="45"/>
        <v>0</v>
      </c>
      <c r="AN42" s="83">
        <f t="shared" si="45"/>
        <v>0</v>
      </c>
      <c r="AO42" s="83">
        <f t="shared" si="45"/>
        <v>0</v>
      </c>
      <c r="AP42" s="83">
        <f t="shared" si="45"/>
        <v>0</v>
      </c>
      <c r="AQ42" s="83">
        <f t="shared" si="45"/>
        <v>0</v>
      </c>
      <c r="AR42" s="83">
        <f t="shared" si="45"/>
        <v>0</v>
      </c>
      <c r="AS42" s="83">
        <f t="shared" si="45"/>
        <v>0</v>
      </c>
      <c r="AT42" s="83">
        <f t="shared" si="45"/>
        <v>0</v>
      </c>
      <c r="AU42" s="83">
        <f t="shared" si="45"/>
        <v>0</v>
      </c>
      <c r="AV42" s="83">
        <f t="shared" si="45"/>
        <v>0</v>
      </c>
      <c r="AW42" s="83">
        <f t="shared" si="45"/>
        <v>0</v>
      </c>
      <c r="AX42" s="83">
        <f t="shared" si="45"/>
        <v>0</v>
      </c>
      <c r="AY42" s="83">
        <f t="shared" si="45"/>
        <v>0</v>
      </c>
      <c r="AZ42" s="83">
        <f t="shared" si="45"/>
        <v>0</v>
      </c>
      <c r="BA42" s="83">
        <f t="shared" si="45"/>
        <v>0</v>
      </c>
      <c r="BB42" s="107">
        <f t="shared" ref="BB42:CJ42" si="47">BA42</f>
        <v>0</v>
      </c>
      <c r="BC42" s="83">
        <f t="shared" si="47"/>
        <v>0</v>
      </c>
      <c r="BD42" s="83">
        <f t="shared" si="47"/>
        <v>0</v>
      </c>
      <c r="BE42" s="83">
        <f t="shared" si="47"/>
        <v>0</v>
      </c>
      <c r="BF42" s="83">
        <f t="shared" si="47"/>
        <v>0</v>
      </c>
      <c r="BG42" s="83">
        <f t="shared" si="47"/>
        <v>0</v>
      </c>
      <c r="BH42" s="83">
        <f t="shared" si="47"/>
        <v>0</v>
      </c>
      <c r="BI42" s="83">
        <f t="shared" si="47"/>
        <v>0</v>
      </c>
      <c r="BJ42" s="83">
        <f t="shared" si="47"/>
        <v>0</v>
      </c>
      <c r="BK42" s="83">
        <f t="shared" si="47"/>
        <v>0</v>
      </c>
      <c r="BL42" s="83">
        <f t="shared" si="47"/>
        <v>0</v>
      </c>
      <c r="BM42" s="83">
        <f t="shared" si="47"/>
        <v>0</v>
      </c>
      <c r="BN42" s="83">
        <f t="shared" si="47"/>
        <v>0</v>
      </c>
      <c r="BO42" s="83">
        <f t="shared" si="47"/>
        <v>0</v>
      </c>
      <c r="BP42" s="83">
        <f t="shared" si="47"/>
        <v>0</v>
      </c>
      <c r="BQ42" s="83">
        <f t="shared" si="47"/>
        <v>0</v>
      </c>
      <c r="BR42" s="83">
        <f t="shared" si="47"/>
        <v>0</v>
      </c>
      <c r="BS42" s="83">
        <f t="shared" si="47"/>
        <v>0</v>
      </c>
      <c r="BT42" s="83">
        <f t="shared" si="47"/>
        <v>0</v>
      </c>
      <c r="BU42" s="83">
        <f t="shared" si="47"/>
        <v>0</v>
      </c>
      <c r="BV42" s="83">
        <f t="shared" si="47"/>
        <v>0</v>
      </c>
      <c r="BW42" s="83">
        <f t="shared" si="47"/>
        <v>0</v>
      </c>
      <c r="BX42" s="83">
        <f t="shared" si="47"/>
        <v>0</v>
      </c>
      <c r="BY42" s="83">
        <f t="shared" si="47"/>
        <v>0</v>
      </c>
      <c r="BZ42" s="83">
        <f t="shared" si="47"/>
        <v>0</v>
      </c>
      <c r="CA42" s="83">
        <f t="shared" si="47"/>
        <v>0</v>
      </c>
      <c r="CB42" s="83">
        <f t="shared" si="47"/>
        <v>0</v>
      </c>
      <c r="CC42" s="83">
        <f t="shared" si="47"/>
        <v>0</v>
      </c>
      <c r="CD42" s="83">
        <f t="shared" si="47"/>
        <v>0</v>
      </c>
      <c r="CE42" s="83">
        <f t="shared" si="47"/>
        <v>0</v>
      </c>
      <c r="CF42" s="83">
        <f t="shared" si="47"/>
        <v>0</v>
      </c>
      <c r="CG42" s="83">
        <f t="shared" si="47"/>
        <v>0</v>
      </c>
      <c r="CH42" s="83">
        <f t="shared" si="47"/>
        <v>0</v>
      </c>
      <c r="CI42" s="83">
        <f t="shared" si="47"/>
        <v>0</v>
      </c>
      <c r="CJ42" s="83">
        <f t="shared" si="47"/>
        <v>0</v>
      </c>
    </row>
    <row r="43" spans="1:88" x14ac:dyDescent="0.25">
      <c r="A43" s="241"/>
      <c r="B43" s="37" t="s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83">
        <f>'KWh (Cumulative) LI'!N53</f>
        <v>0</v>
      </c>
      <c r="S43" s="83">
        <f>R43</f>
        <v>0</v>
      </c>
      <c r="T43" s="83">
        <f t="shared" si="45"/>
        <v>0</v>
      </c>
      <c r="U43" s="83">
        <f t="shared" si="45"/>
        <v>0</v>
      </c>
      <c r="V43" s="83">
        <f t="shared" si="45"/>
        <v>0</v>
      </c>
      <c r="W43" s="83">
        <f t="shared" si="45"/>
        <v>0</v>
      </c>
      <c r="X43" s="83">
        <f t="shared" si="45"/>
        <v>0</v>
      </c>
      <c r="Y43" s="83">
        <f t="shared" si="45"/>
        <v>0</v>
      </c>
      <c r="Z43" s="83">
        <f t="shared" si="45"/>
        <v>0</v>
      </c>
      <c r="AA43" s="83">
        <f t="shared" si="45"/>
        <v>0</v>
      </c>
      <c r="AB43" s="83">
        <f t="shared" si="45"/>
        <v>0</v>
      </c>
      <c r="AC43" s="83">
        <f t="shared" si="45"/>
        <v>0</v>
      </c>
      <c r="AD43" s="83">
        <f t="shared" si="45"/>
        <v>0</v>
      </c>
      <c r="AE43" s="83">
        <f t="shared" si="45"/>
        <v>0</v>
      </c>
      <c r="AF43" s="83">
        <f t="shared" si="45"/>
        <v>0</v>
      </c>
      <c r="AG43" s="83">
        <f t="shared" si="45"/>
        <v>0</v>
      </c>
      <c r="AH43" s="83">
        <f t="shared" si="45"/>
        <v>0</v>
      </c>
      <c r="AI43" s="83">
        <f t="shared" si="45"/>
        <v>0</v>
      </c>
      <c r="AJ43" s="83">
        <f t="shared" si="45"/>
        <v>0</v>
      </c>
      <c r="AK43" s="83">
        <f t="shared" si="45"/>
        <v>0</v>
      </c>
      <c r="AL43" s="83">
        <f t="shared" si="45"/>
        <v>0</v>
      </c>
      <c r="AM43" s="83">
        <f t="shared" si="45"/>
        <v>0</v>
      </c>
      <c r="AN43" s="83">
        <f t="shared" si="45"/>
        <v>0</v>
      </c>
      <c r="AO43" s="83">
        <f t="shared" si="45"/>
        <v>0</v>
      </c>
      <c r="AP43" s="83">
        <f t="shared" si="45"/>
        <v>0</v>
      </c>
      <c r="AQ43" s="83">
        <f t="shared" si="45"/>
        <v>0</v>
      </c>
      <c r="AR43" s="83">
        <f t="shared" si="45"/>
        <v>0</v>
      </c>
      <c r="AS43" s="83">
        <f t="shared" si="45"/>
        <v>0</v>
      </c>
      <c r="AT43" s="83">
        <f t="shared" si="45"/>
        <v>0</v>
      </c>
      <c r="AU43" s="83">
        <f t="shared" si="45"/>
        <v>0</v>
      </c>
      <c r="AV43" s="83">
        <f t="shared" si="45"/>
        <v>0</v>
      </c>
      <c r="AW43" s="83">
        <f t="shared" si="45"/>
        <v>0</v>
      </c>
      <c r="AX43" s="83">
        <f t="shared" si="45"/>
        <v>0</v>
      </c>
      <c r="AY43" s="83">
        <f t="shared" si="45"/>
        <v>0</v>
      </c>
      <c r="AZ43" s="83">
        <f t="shared" si="45"/>
        <v>0</v>
      </c>
      <c r="BA43" s="83">
        <f t="shared" si="45"/>
        <v>0</v>
      </c>
      <c r="BB43" s="107">
        <f t="shared" ref="BB43:CJ43" si="48">BA43</f>
        <v>0</v>
      </c>
      <c r="BC43" s="83">
        <f t="shared" si="48"/>
        <v>0</v>
      </c>
      <c r="BD43" s="83">
        <f t="shared" si="48"/>
        <v>0</v>
      </c>
      <c r="BE43" s="83">
        <f t="shared" si="48"/>
        <v>0</v>
      </c>
      <c r="BF43" s="83">
        <f t="shared" si="48"/>
        <v>0</v>
      </c>
      <c r="BG43" s="83">
        <f t="shared" si="48"/>
        <v>0</v>
      </c>
      <c r="BH43" s="83">
        <f t="shared" si="48"/>
        <v>0</v>
      </c>
      <c r="BI43" s="83">
        <f t="shared" si="48"/>
        <v>0</v>
      </c>
      <c r="BJ43" s="83">
        <f t="shared" si="48"/>
        <v>0</v>
      </c>
      <c r="BK43" s="83">
        <f t="shared" si="48"/>
        <v>0</v>
      </c>
      <c r="BL43" s="83">
        <f t="shared" si="48"/>
        <v>0</v>
      </c>
      <c r="BM43" s="83">
        <f t="shared" si="48"/>
        <v>0</v>
      </c>
      <c r="BN43" s="83">
        <f t="shared" si="48"/>
        <v>0</v>
      </c>
      <c r="BO43" s="83">
        <f t="shared" si="48"/>
        <v>0</v>
      </c>
      <c r="BP43" s="83">
        <f t="shared" si="48"/>
        <v>0</v>
      </c>
      <c r="BQ43" s="83">
        <f t="shared" si="48"/>
        <v>0</v>
      </c>
      <c r="BR43" s="83">
        <f t="shared" si="48"/>
        <v>0</v>
      </c>
      <c r="BS43" s="83">
        <f t="shared" si="48"/>
        <v>0</v>
      </c>
      <c r="BT43" s="83">
        <f t="shared" si="48"/>
        <v>0</v>
      </c>
      <c r="BU43" s="83">
        <f t="shared" si="48"/>
        <v>0</v>
      </c>
      <c r="BV43" s="83">
        <f t="shared" si="48"/>
        <v>0</v>
      </c>
      <c r="BW43" s="83">
        <f t="shared" si="48"/>
        <v>0</v>
      </c>
      <c r="BX43" s="83">
        <f t="shared" si="48"/>
        <v>0</v>
      </c>
      <c r="BY43" s="83">
        <f t="shared" si="48"/>
        <v>0</v>
      </c>
      <c r="BZ43" s="83">
        <f t="shared" si="48"/>
        <v>0</v>
      </c>
      <c r="CA43" s="83">
        <f t="shared" si="48"/>
        <v>0</v>
      </c>
      <c r="CB43" s="83">
        <f t="shared" si="48"/>
        <v>0</v>
      </c>
      <c r="CC43" s="83">
        <f t="shared" si="48"/>
        <v>0</v>
      </c>
      <c r="CD43" s="83">
        <f t="shared" si="48"/>
        <v>0</v>
      </c>
      <c r="CE43" s="83">
        <f t="shared" si="48"/>
        <v>0</v>
      </c>
      <c r="CF43" s="83">
        <f t="shared" si="48"/>
        <v>0</v>
      </c>
      <c r="CG43" s="83">
        <f t="shared" si="48"/>
        <v>0</v>
      </c>
      <c r="CH43" s="83">
        <f t="shared" si="48"/>
        <v>0</v>
      </c>
      <c r="CI43" s="83">
        <f t="shared" si="48"/>
        <v>0</v>
      </c>
      <c r="CJ43" s="83">
        <f t="shared" si="48"/>
        <v>0</v>
      </c>
    </row>
    <row r="44" spans="1:88" x14ac:dyDescent="0.25">
      <c r="A44" s="241"/>
      <c r="B44" s="37" t="s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83">
        <f>'KWh (Cumulative) LI'!N54</f>
        <v>0</v>
      </c>
      <c r="S44" s="83">
        <f>R44</f>
        <v>0</v>
      </c>
      <c r="T44" s="83">
        <f t="shared" si="45"/>
        <v>0</v>
      </c>
      <c r="U44" s="83">
        <f t="shared" si="45"/>
        <v>0</v>
      </c>
      <c r="V44" s="83">
        <f t="shared" si="45"/>
        <v>0</v>
      </c>
      <c r="W44" s="83">
        <f t="shared" si="45"/>
        <v>0</v>
      </c>
      <c r="X44" s="83">
        <f t="shared" si="45"/>
        <v>0</v>
      </c>
      <c r="Y44" s="83">
        <f t="shared" si="45"/>
        <v>0</v>
      </c>
      <c r="Z44" s="83">
        <f t="shared" si="45"/>
        <v>0</v>
      </c>
      <c r="AA44" s="83">
        <f t="shared" si="45"/>
        <v>0</v>
      </c>
      <c r="AB44" s="83">
        <f t="shared" si="45"/>
        <v>0</v>
      </c>
      <c r="AC44" s="83">
        <f t="shared" si="45"/>
        <v>0</v>
      </c>
      <c r="AD44" s="83">
        <f t="shared" si="45"/>
        <v>0</v>
      </c>
      <c r="AE44" s="83">
        <f t="shared" si="45"/>
        <v>0</v>
      </c>
      <c r="AF44" s="83">
        <f t="shared" si="45"/>
        <v>0</v>
      </c>
      <c r="AG44" s="83">
        <f t="shared" si="45"/>
        <v>0</v>
      </c>
      <c r="AH44" s="83">
        <f t="shared" si="45"/>
        <v>0</v>
      </c>
      <c r="AI44" s="83">
        <f t="shared" si="45"/>
        <v>0</v>
      </c>
      <c r="AJ44" s="83">
        <f t="shared" si="45"/>
        <v>0</v>
      </c>
      <c r="AK44" s="83">
        <f t="shared" si="45"/>
        <v>0</v>
      </c>
      <c r="AL44" s="83">
        <f t="shared" si="45"/>
        <v>0</v>
      </c>
      <c r="AM44" s="83">
        <f t="shared" si="45"/>
        <v>0</v>
      </c>
      <c r="AN44" s="83">
        <f t="shared" si="45"/>
        <v>0</v>
      </c>
      <c r="AO44" s="83">
        <f t="shared" si="45"/>
        <v>0</v>
      </c>
      <c r="AP44" s="83">
        <f t="shared" si="45"/>
        <v>0</v>
      </c>
      <c r="AQ44" s="83">
        <f t="shared" si="45"/>
        <v>0</v>
      </c>
      <c r="AR44" s="83">
        <f t="shared" si="45"/>
        <v>0</v>
      </c>
      <c r="AS44" s="83">
        <f t="shared" si="45"/>
        <v>0</v>
      </c>
      <c r="AT44" s="83">
        <f t="shared" si="45"/>
        <v>0</v>
      </c>
      <c r="AU44" s="83">
        <f t="shared" si="45"/>
        <v>0</v>
      </c>
      <c r="AV44" s="83">
        <f t="shared" si="45"/>
        <v>0</v>
      </c>
      <c r="AW44" s="83">
        <f t="shared" si="45"/>
        <v>0</v>
      </c>
      <c r="AX44" s="83">
        <f t="shared" si="45"/>
        <v>0</v>
      </c>
      <c r="AY44" s="83">
        <f t="shared" si="45"/>
        <v>0</v>
      </c>
      <c r="AZ44" s="83">
        <f t="shared" si="45"/>
        <v>0</v>
      </c>
      <c r="BA44" s="83">
        <f t="shared" si="45"/>
        <v>0</v>
      </c>
      <c r="BB44" s="107">
        <f t="shared" ref="BB44:CJ44" si="49">BA44</f>
        <v>0</v>
      </c>
      <c r="BC44" s="83">
        <f t="shared" si="49"/>
        <v>0</v>
      </c>
      <c r="BD44" s="83">
        <f t="shared" si="49"/>
        <v>0</v>
      </c>
      <c r="BE44" s="83">
        <f t="shared" si="49"/>
        <v>0</v>
      </c>
      <c r="BF44" s="83">
        <f t="shared" si="49"/>
        <v>0</v>
      </c>
      <c r="BG44" s="83">
        <f t="shared" si="49"/>
        <v>0</v>
      </c>
      <c r="BH44" s="83">
        <f t="shared" si="49"/>
        <v>0</v>
      </c>
      <c r="BI44" s="83">
        <f t="shared" si="49"/>
        <v>0</v>
      </c>
      <c r="BJ44" s="83">
        <f t="shared" si="49"/>
        <v>0</v>
      </c>
      <c r="BK44" s="83">
        <f t="shared" si="49"/>
        <v>0</v>
      </c>
      <c r="BL44" s="83">
        <f t="shared" si="49"/>
        <v>0</v>
      </c>
      <c r="BM44" s="83">
        <f t="shared" si="49"/>
        <v>0</v>
      </c>
      <c r="BN44" s="83">
        <f t="shared" si="49"/>
        <v>0</v>
      </c>
      <c r="BO44" s="83">
        <f t="shared" si="49"/>
        <v>0</v>
      </c>
      <c r="BP44" s="83">
        <f t="shared" si="49"/>
        <v>0</v>
      </c>
      <c r="BQ44" s="83">
        <f t="shared" si="49"/>
        <v>0</v>
      </c>
      <c r="BR44" s="83">
        <f t="shared" si="49"/>
        <v>0</v>
      </c>
      <c r="BS44" s="83">
        <f t="shared" si="49"/>
        <v>0</v>
      </c>
      <c r="BT44" s="83">
        <f t="shared" si="49"/>
        <v>0</v>
      </c>
      <c r="BU44" s="83">
        <f t="shared" si="49"/>
        <v>0</v>
      </c>
      <c r="BV44" s="83">
        <f t="shared" si="49"/>
        <v>0</v>
      </c>
      <c r="BW44" s="83">
        <f t="shared" si="49"/>
        <v>0</v>
      </c>
      <c r="BX44" s="83">
        <f t="shared" si="49"/>
        <v>0</v>
      </c>
      <c r="BY44" s="83">
        <f t="shared" si="49"/>
        <v>0</v>
      </c>
      <c r="BZ44" s="83">
        <f t="shared" si="49"/>
        <v>0</v>
      </c>
      <c r="CA44" s="83">
        <f t="shared" si="49"/>
        <v>0</v>
      </c>
      <c r="CB44" s="83">
        <f t="shared" si="49"/>
        <v>0</v>
      </c>
      <c r="CC44" s="83">
        <f t="shared" si="49"/>
        <v>0</v>
      </c>
      <c r="CD44" s="83">
        <f t="shared" si="49"/>
        <v>0</v>
      </c>
      <c r="CE44" s="83">
        <f t="shared" si="49"/>
        <v>0</v>
      </c>
      <c r="CF44" s="83">
        <f t="shared" si="49"/>
        <v>0</v>
      </c>
      <c r="CG44" s="83">
        <f t="shared" si="49"/>
        <v>0</v>
      </c>
      <c r="CH44" s="83">
        <f t="shared" si="49"/>
        <v>0</v>
      </c>
      <c r="CI44" s="83">
        <f t="shared" si="49"/>
        <v>0</v>
      </c>
      <c r="CJ44" s="83">
        <f t="shared" si="49"/>
        <v>0</v>
      </c>
    </row>
    <row r="45" spans="1:88" x14ac:dyDescent="0.25">
      <c r="A45" s="241"/>
      <c r="B45" s="37" t="s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83">
        <f>'KWh (Cumulative) LI'!N55</f>
        <v>0</v>
      </c>
      <c r="S45" s="83">
        <f>R45</f>
        <v>0</v>
      </c>
      <c r="T45" s="83">
        <f t="shared" si="45"/>
        <v>0</v>
      </c>
      <c r="U45" s="83">
        <f t="shared" si="45"/>
        <v>0</v>
      </c>
      <c r="V45" s="83">
        <f t="shared" ref="V45:BA45" si="50">U45</f>
        <v>0</v>
      </c>
      <c r="W45" s="83">
        <f t="shared" si="50"/>
        <v>0</v>
      </c>
      <c r="X45" s="83">
        <f t="shared" si="50"/>
        <v>0</v>
      </c>
      <c r="Y45" s="83">
        <f t="shared" si="50"/>
        <v>0</v>
      </c>
      <c r="Z45" s="83">
        <f t="shared" si="50"/>
        <v>0</v>
      </c>
      <c r="AA45" s="83">
        <f t="shared" si="50"/>
        <v>0</v>
      </c>
      <c r="AB45" s="83">
        <f t="shared" si="50"/>
        <v>0</v>
      </c>
      <c r="AC45" s="83">
        <f t="shared" si="50"/>
        <v>0</v>
      </c>
      <c r="AD45" s="83">
        <f t="shared" si="50"/>
        <v>0</v>
      </c>
      <c r="AE45" s="83">
        <f t="shared" si="50"/>
        <v>0</v>
      </c>
      <c r="AF45" s="83">
        <f t="shared" si="50"/>
        <v>0</v>
      </c>
      <c r="AG45" s="83">
        <f t="shared" si="50"/>
        <v>0</v>
      </c>
      <c r="AH45" s="83">
        <f t="shared" si="50"/>
        <v>0</v>
      </c>
      <c r="AI45" s="83">
        <f t="shared" si="50"/>
        <v>0</v>
      </c>
      <c r="AJ45" s="83">
        <f t="shared" si="50"/>
        <v>0</v>
      </c>
      <c r="AK45" s="83">
        <f t="shared" si="50"/>
        <v>0</v>
      </c>
      <c r="AL45" s="83">
        <f t="shared" si="50"/>
        <v>0</v>
      </c>
      <c r="AM45" s="83">
        <f t="shared" si="50"/>
        <v>0</v>
      </c>
      <c r="AN45" s="83">
        <f t="shared" si="50"/>
        <v>0</v>
      </c>
      <c r="AO45" s="83">
        <f t="shared" si="50"/>
        <v>0</v>
      </c>
      <c r="AP45" s="83">
        <f t="shared" si="50"/>
        <v>0</v>
      </c>
      <c r="AQ45" s="83">
        <f t="shared" si="50"/>
        <v>0</v>
      </c>
      <c r="AR45" s="83">
        <f t="shared" si="50"/>
        <v>0</v>
      </c>
      <c r="AS45" s="83">
        <f t="shared" si="50"/>
        <v>0</v>
      </c>
      <c r="AT45" s="83">
        <f t="shared" si="50"/>
        <v>0</v>
      </c>
      <c r="AU45" s="83">
        <f t="shared" si="50"/>
        <v>0</v>
      </c>
      <c r="AV45" s="83">
        <f t="shared" si="50"/>
        <v>0</v>
      </c>
      <c r="AW45" s="83">
        <f t="shared" si="50"/>
        <v>0</v>
      </c>
      <c r="AX45" s="83">
        <f t="shared" si="50"/>
        <v>0</v>
      </c>
      <c r="AY45" s="83">
        <f t="shared" si="50"/>
        <v>0</v>
      </c>
      <c r="AZ45" s="83">
        <f t="shared" si="50"/>
        <v>0</v>
      </c>
      <c r="BA45" s="83">
        <f t="shared" si="50"/>
        <v>0</v>
      </c>
      <c r="BB45" s="107">
        <f t="shared" ref="BB45:CJ45" si="51">BA45</f>
        <v>0</v>
      </c>
      <c r="BC45" s="83">
        <f t="shared" si="51"/>
        <v>0</v>
      </c>
      <c r="BD45" s="83">
        <f t="shared" si="51"/>
        <v>0</v>
      </c>
      <c r="BE45" s="83">
        <f t="shared" si="51"/>
        <v>0</v>
      </c>
      <c r="BF45" s="83">
        <f t="shared" si="51"/>
        <v>0</v>
      </c>
      <c r="BG45" s="83">
        <f t="shared" si="51"/>
        <v>0</v>
      </c>
      <c r="BH45" s="83">
        <f t="shared" si="51"/>
        <v>0</v>
      </c>
      <c r="BI45" s="83">
        <f t="shared" si="51"/>
        <v>0</v>
      </c>
      <c r="BJ45" s="83">
        <f t="shared" si="51"/>
        <v>0</v>
      </c>
      <c r="BK45" s="83">
        <f t="shared" si="51"/>
        <v>0</v>
      </c>
      <c r="BL45" s="83">
        <f t="shared" si="51"/>
        <v>0</v>
      </c>
      <c r="BM45" s="83">
        <f t="shared" si="51"/>
        <v>0</v>
      </c>
      <c r="BN45" s="83">
        <f t="shared" si="51"/>
        <v>0</v>
      </c>
      <c r="BO45" s="83">
        <f t="shared" si="51"/>
        <v>0</v>
      </c>
      <c r="BP45" s="83">
        <f t="shared" si="51"/>
        <v>0</v>
      </c>
      <c r="BQ45" s="83">
        <f t="shared" si="51"/>
        <v>0</v>
      </c>
      <c r="BR45" s="83">
        <f t="shared" si="51"/>
        <v>0</v>
      </c>
      <c r="BS45" s="83">
        <f t="shared" si="51"/>
        <v>0</v>
      </c>
      <c r="BT45" s="83">
        <f t="shared" si="51"/>
        <v>0</v>
      </c>
      <c r="BU45" s="83">
        <f t="shared" si="51"/>
        <v>0</v>
      </c>
      <c r="BV45" s="83">
        <f t="shared" si="51"/>
        <v>0</v>
      </c>
      <c r="BW45" s="83">
        <f t="shared" si="51"/>
        <v>0</v>
      </c>
      <c r="BX45" s="83">
        <f t="shared" si="51"/>
        <v>0</v>
      </c>
      <c r="BY45" s="83">
        <f t="shared" si="51"/>
        <v>0</v>
      </c>
      <c r="BZ45" s="83">
        <f t="shared" si="51"/>
        <v>0</v>
      </c>
      <c r="CA45" s="83">
        <f t="shared" si="51"/>
        <v>0</v>
      </c>
      <c r="CB45" s="83">
        <f t="shared" si="51"/>
        <v>0</v>
      </c>
      <c r="CC45" s="83">
        <f t="shared" si="51"/>
        <v>0</v>
      </c>
      <c r="CD45" s="83">
        <f t="shared" si="51"/>
        <v>0</v>
      </c>
      <c r="CE45" s="83">
        <f t="shared" si="51"/>
        <v>0</v>
      </c>
      <c r="CF45" s="83">
        <f t="shared" si="51"/>
        <v>0</v>
      </c>
      <c r="CG45" s="83">
        <f t="shared" si="51"/>
        <v>0</v>
      </c>
      <c r="CH45" s="83">
        <f t="shared" si="51"/>
        <v>0</v>
      </c>
      <c r="CI45" s="83">
        <f t="shared" si="51"/>
        <v>0</v>
      </c>
      <c r="CJ45" s="83">
        <f t="shared" si="51"/>
        <v>0</v>
      </c>
    </row>
    <row r="46" spans="1:88" x14ac:dyDescent="0.25">
      <c r="A46" s="241"/>
      <c r="B46" s="37" t="s">
        <v>3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83">
        <v>0</v>
      </c>
      <c r="S46" s="83">
        <f t="shared" ref="S46:BA49" si="52">R46</f>
        <v>0</v>
      </c>
      <c r="T46" s="83">
        <f t="shared" si="52"/>
        <v>0</v>
      </c>
      <c r="U46" s="83">
        <f t="shared" si="52"/>
        <v>0</v>
      </c>
      <c r="V46" s="83">
        <f t="shared" si="52"/>
        <v>0</v>
      </c>
      <c r="W46" s="83">
        <f t="shared" si="52"/>
        <v>0</v>
      </c>
      <c r="X46" s="83">
        <f t="shared" si="52"/>
        <v>0</v>
      </c>
      <c r="Y46" s="83">
        <f t="shared" si="52"/>
        <v>0</v>
      </c>
      <c r="Z46" s="83">
        <f t="shared" si="52"/>
        <v>0</v>
      </c>
      <c r="AA46" s="83">
        <f t="shared" si="52"/>
        <v>0</v>
      </c>
      <c r="AB46" s="83">
        <f t="shared" si="52"/>
        <v>0</v>
      </c>
      <c r="AC46" s="83">
        <f t="shared" si="52"/>
        <v>0</v>
      </c>
      <c r="AD46" s="83">
        <f t="shared" si="52"/>
        <v>0</v>
      </c>
      <c r="AE46" s="83">
        <f t="shared" si="52"/>
        <v>0</v>
      </c>
      <c r="AF46" s="83">
        <f t="shared" si="52"/>
        <v>0</v>
      </c>
      <c r="AG46" s="83">
        <f t="shared" si="52"/>
        <v>0</v>
      </c>
      <c r="AH46" s="83">
        <f t="shared" si="52"/>
        <v>0</v>
      </c>
      <c r="AI46" s="83">
        <f t="shared" si="52"/>
        <v>0</v>
      </c>
      <c r="AJ46" s="83">
        <f t="shared" si="52"/>
        <v>0</v>
      </c>
      <c r="AK46" s="83">
        <f t="shared" si="52"/>
        <v>0</v>
      </c>
      <c r="AL46" s="83">
        <f t="shared" si="52"/>
        <v>0</v>
      </c>
      <c r="AM46" s="83">
        <f t="shared" si="52"/>
        <v>0</v>
      </c>
      <c r="AN46" s="83">
        <f t="shared" si="52"/>
        <v>0</v>
      </c>
      <c r="AO46" s="83">
        <f t="shared" si="52"/>
        <v>0</v>
      </c>
      <c r="AP46" s="83">
        <f t="shared" si="52"/>
        <v>0</v>
      </c>
      <c r="AQ46" s="83">
        <f t="shared" si="52"/>
        <v>0</v>
      </c>
      <c r="AR46" s="83">
        <f t="shared" si="52"/>
        <v>0</v>
      </c>
      <c r="AS46" s="83">
        <f t="shared" si="52"/>
        <v>0</v>
      </c>
      <c r="AT46" s="83">
        <f t="shared" si="52"/>
        <v>0</v>
      </c>
      <c r="AU46" s="83">
        <f t="shared" si="52"/>
        <v>0</v>
      </c>
      <c r="AV46" s="83">
        <f t="shared" si="52"/>
        <v>0</v>
      </c>
      <c r="AW46" s="83">
        <f t="shared" si="52"/>
        <v>0</v>
      </c>
      <c r="AX46" s="83">
        <f t="shared" si="52"/>
        <v>0</v>
      </c>
      <c r="AY46" s="83">
        <f t="shared" si="52"/>
        <v>0</v>
      </c>
      <c r="AZ46" s="83">
        <f t="shared" si="52"/>
        <v>0</v>
      </c>
      <c r="BA46" s="83">
        <f t="shared" si="52"/>
        <v>0</v>
      </c>
      <c r="BB46" s="107">
        <f t="shared" ref="BB46:CJ46" si="53">BA46</f>
        <v>0</v>
      </c>
      <c r="BC46" s="83">
        <f t="shared" si="53"/>
        <v>0</v>
      </c>
      <c r="BD46" s="83">
        <f t="shared" si="53"/>
        <v>0</v>
      </c>
      <c r="BE46" s="83">
        <f t="shared" si="53"/>
        <v>0</v>
      </c>
      <c r="BF46" s="83">
        <f t="shared" si="53"/>
        <v>0</v>
      </c>
      <c r="BG46" s="83">
        <f t="shared" si="53"/>
        <v>0</v>
      </c>
      <c r="BH46" s="83">
        <f t="shared" si="53"/>
        <v>0</v>
      </c>
      <c r="BI46" s="83">
        <f t="shared" si="53"/>
        <v>0</v>
      </c>
      <c r="BJ46" s="83">
        <f t="shared" si="53"/>
        <v>0</v>
      </c>
      <c r="BK46" s="83">
        <f t="shared" si="53"/>
        <v>0</v>
      </c>
      <c r="BL46" s="83">
        <f t="shared" si="53"/>
        <v>0</v>
      </c>
      <c r="BM46" s="83">
        <f t="shared" si="53"/>
        <v>0</v>
      </c>
      <c r="BN46" s="83">
        <f t="shared" si="53"/>
        <v>0</v>
      </c>
      <c r="BO46" s="83">
        <f t="shared" si="53"/>
        <v>0</v>
      </c>
      <c r="BP46" s="83">
        <f t="shared" si="53"/>
        <v>0</v>
      </c>
      <c r="BQ46" s="83">
        <f t="shared" si="53"/>
        <v>0</v>
      </c>
      <c r="BR46" s="83">
        <f t="shared" si="53"/>
        <v>0</v>
      </c>
      <c r="BS46" s="83">
        <f t="shared" si="53"/>
        <v>0</v>
      </c>
      <c r="BT46" s="83">
        <f t="shared" si="53"/>
        <v>0</v>
      </c>
      <c r="BU46" s="83">
        <f t="shared" si="53"/>
        <v>0</v>
      </c>
      <c r="BV46" s="83">
        <f t="shared" si="53"/>
        <v>0</v>
      </c>
      <c r="BW46" s="83">
        <f t="shared" si="53"/>
        <v>0</v>
      </c>
      <c r="BX46" s="83">
        <f t="shared" si="53"/>
        <v>0</v>
      </c>
      <c r="BY46" s="83">
        <f t="shared" si="53"/>
        <v>0</v>
      </c>
      <c r="BZ46" s="83">
        <f t="shared" si="53"/>
        <v>0</v>
      </c>
      <c r="CA46" s="83">
        <f t="shared" si="53"/>
        <v>0</v>
      </c>
      <c r="CB46" s="83">
        <f t="shared" si="53"/>
        <v>0</v>
      </c>
      <c r="CC46" s="83">
        <f t="shared" si="53"/>
        <v>0</v>
      </c>
      <c r="CD46" s="83">
        <f t="shared" si="53"/>
        <v>0</v>
      </c>
      <c r="CE46" s="83">
        <f t="shared" si="53"/>
        <v>0</v>
      </c>
      <c r="CF46" s="83">
        <f t="shared" si="53"/>
        <v>0</v>
      </c>
      <c r="CG46" s="83">
        <f t="shared" si="53"/>
        <v>0</v>
      </c>
      <c r="CH46" s="83">
        <f t="shared" si="53"/>
        <v>0</v>
      </c>
      <c r="CI46" s="83">
        <f t="shared" si="53"/>
        <v>0</v>
      </c>
      <c r="CJ46" s="83">
        <f t="shared" si="53"/>
        <v>0</v>
      </c>
    </row>
    <row r="47" spans="1:88" x14ac:dyDescent="0.25">
      <c r="A47" s="241"/>
      <c r="B47" s="37" t="s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83">
        <f>'KWh (Cumulative) LI'!N57</f>
        <v>0</v>
      </c>
      <c r="S47" s="83">
        <f>R47</f>
        <v>0</v>
      </c>
      <c r="T47" s="83">
        <f t="shared" si="52"/>
        <v>0</v>
      </c>
      <c r="U47" s="83">
        <f t="shared" si="52"/>
        <v>0</v>
      </c>
      <c r="V47" s="83">
        <f t="shared" si="52"/>
        <v>0</v>
      </c>
      <c r="W47" s="83">
        <f t="shared" si="52"/>
        <v>0</v>
      </c>
      <c r="X47" s="83">
        <f t="shared" si="52"/>
        <v>0</v>
      </c>
      <c r="Y47" s="83">
        <f t="shared" si="52"/>
        <v>0</v>
      </c>
      <c r="Z47" s="83">
        <f t="shared" si="52"/>
        <v>0</v>
      </c>
      <c r="AA47" s="83">
        <f t="shared" si="52"/>
        <v>0</v>
      </c>
      <c r="AB47" s="83">
        <f t="shared" si="52"/>
        <v>0</v>
      </c>
      <c r="AC47" s="83">
        <f t="shared" si="52"/>
        <v>0</v>
      </c>
      <c r="AD47" s="83">
        <f t="shared" si="52"/>
        <v>0</v>
      </c>
      <c r="AE47" s="83">
        <f t="shared" si="52"/>
        <v>0</v>
      </c>
      <c r="AF47" s="83">
        <f t="shared" si="52"/>
        <v>0</v>
      </c>
      <c r="AG47" s="83">
        <f t="shared" si="52"/>
        <v>0</v>
      </c>
      <c r="AH47" s="83">
        <f t="shared" si="52"/>
        <v>0</v>
      </c>
      <c r="AI47" s="83">
        <f t="shared" si="52"/>
        <v>0</v>
      </c>
      <c r="AJ47" s="83">
        <f t="shared" si="52"/>
        <v>0</v>
      </c>
      <c r="AK47" s="83">
        <f t="shared" si="52"/>
        <v>0</v>
      </c>
      <c r="AL47" s="83">
        <f t="shared" si="52"/>
        <v>0</v>
      </c>
      <c r="AM47" s="83">
        <f t="shared" si="52"/>
        <v>0</v>
      </c>
      <c r="AN47" s="83">
        <f t="shared" si="52"/>
        <v>0</v>
      </c>
      <c r="AO47" s="83">
        <f t="shared" si="52"/>
        <v>0</v>
      </c>
      <c r="AP47" s="83">
        <f t="shared" si="52"/>
        <v>0</v>
      </c>
      <c r="AQ47" s="83">
        <f t="shared" si="52"/>
        <v>0</v>
      </c>
      <c r="AR47" s="83">
        <f t="shared" si="52"/>
        <v>0</v>
      </c>
      <c r="AS47" s="83">
        <f t="shared" si="52"/>
        <v>0</v>
      </c>
      <c r="AT47" s="83">
        <f t="shared" si="52"/>
        <v>0</v>
      </c>
      <c r="AU47" s="83">
        <f t="shared" si="52"/>
        <v>0</v>
      </c>
      <c r="AV47" s="83">
        <f t="shared" si="52"/>
        <v>0</v>
      </c>
      <c r="AW47" s="83">
        <f t="shared" si="52"/>
        <v>0</v>
      </c>
      <c r="AX47" s="83">
        <f t="shared" si="52"/>
        <v>0</v>
      </c>
      <c r="AY47" s="83">
        <f t="shared" si="52"/>
        <v>0</v>
      </c>
      <c r="AZ47" s="83">
        <f t="shared" si="52"/>
        <v>0</v>
      </c>
      <c r="BA47" s="83">
        <f t="shared" si="52"/>
        <v>0</v>
      </c>
      <c r="BB47" s="107">
        <f t="shared" ref="BB47:CJ47" si="54">BA47</f>
        <v>0</v>
      </c>
      <c r="BC47" s="83">
        <f t="shared" si="54"/>
        <v>0</v>
      </c>
      <c r="BD47" s="83">
        <f t="shared" si="54"/>
        <v>0</v>
      </c>
      <c r="BE47" s="83">
        <f t="shared" si="54"/>
        <v>0</v>
      </c>
      <c r="BF47" s="83">
        <f t="shared" si="54"/>
        <v>0</v>
      </c>
      <c r="BG47" s="83">
        <f t="shared" si="54"/>
        <v>0</v>
      </c>
      <c r="BH47" s="83">
        <f t="shared" si="54"/>
        <v>0</v>
      </c>
      <c r="BI47" s="83">
        <f t="shared" si="54"/>
        <v>0</v>
      </c>
      <c r="BJ47" s="83">
        <f t="shared" si="54"/>
        <v>0</v>
      </c>
      <c r="BK47" s="83">
        <f t="shared" si="54"/>
        <v>0</v>
      </c>
      <c r="BL47" s="83">
        <f t="shared" si="54"/>
        <v>0</v>
      </c>
      <c r="BM47" s="83">
        <f t="shared" si="54"/>
        <v>0</v>
      </c>
      <c r="BN47" s="83">
        <f t="shared" si="54"/>
        <v>0</v>
      </c>
      <c r="BO47" s="83">
        <f t="shared" si="54"/>
        <v>0</v>
      </c>
      <c r="BP47" s="83">
        <f t="shared" si="54"/>
        <v>0</v>
      </c>
      <c r="BQ47" s="83">
        <f t="shared" si="54"/>
        <v>0</v>
      </c>
      <c r="BR47" s="83">
        <f t="shared" si="54"/>
        <v>0</v>
      </c>
      <c r="BS47" s="83">
        <f t="shared" si="54"/>
        <v>0</v>
      </c>
      <c r="BT47" s="83">
        <f t="shared" si="54"/>
        <v>0</v>
      </c>
      <c r="BU47" s="83">
        <f t="shared" si="54"/>
        <v>0</v>
      </c>
      <c r="BV47" s="83">
        <f t="shared" si="54"/>
        <v>0</v>
      </c>
      <c r="BW47" s="83">
        <f t="shared" si="54"/>
        <v>0</v>
      </c>
      <c r="BX47" s="83">
        <f t="shared" si="54"/>
        <v>0</v>
      </c>
      <c r="BY47" s="83">
        <f t="shared" si="54"/>
        <v>0</v>
      </c>
      <c r="BZ47" s="83">
        <f t="shared" si="54"/>
        <v>0</v>
      </c>
      <c r="CA47" s="83">
        <f t="shared" si="54"/>
        <v>0</v>
      </c>
      <c r="CB47" s="83">
        <f t="shared" si="54"/>
        <v>0</v>
      </c>
      <c r="CC47" s="83">
        <f t="shared" si="54"/>
        <v>0</v>
      </c>
      <c r="CD47" s="83">
        <f t="shared" si="54"/>
        <v>0</v>
      </c>
      <c r="CE47" s="83">
        <f t="shared" si="54"/>
        <v>0</v>
      </c>
      <c r="CF47" s="83">
        <f t="shared" si="54"/>
        <v>0</v>
      </c>
      <c r="CG47" s="83">
        <f t="shared" si="54"/>
        <v>0</v>
      </c>
      <c r="CH47" s="83">
        <f t="shared" si="54"/>
        <v>0</v>
      </c>
      <c r="CI47" s="83">
        <f t="shared" si="54"/>
        <v>0</v>
      </c>
      <c r="CJ47" s="83">
        <f t="shared" si="54"/>
        <v>0</v>
      </c>
    </row>
    <row r="48" spans="1:88" x14ac:dyDescent="0.25">
      <c r="A48" s="241"/>
      <c r="B48" s="37" t="s">
        <v>4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83">
        <f>'KWh (Cumulative) LI'!N58</f>
        <v>0</v>
      </c>
      <c r="S48" s="83">
        <f>R48</f>
        <v>0</v>
      </c>
      <c r="T48" s="83">
        <f t="shared" si="52"/>
        <v>0</v>
      </c>
      <c r="U48" s="83">
        <f t="shared" si="52"/>
        <v>0</v>
      </c>
      <c r="V48" s="83">
        <f t="shared" si="52"/>
        <v>0</v>
      </c>
      <c r="W48" s="83">
        <f t="shared" si="52"/>
        <v>0</v>
      </c>
      <c r="X48" s="83">
        <f t="shared" si="52"/>
        <v>0</v>
      </c>
      <c r="Y48" s="83">
        <f t="shared" si="52"/>
        <v>0</v>
      </c>
      <c r="Z48" s="83">
        <f t="shared" si="52"/>
        <v>0</v>
      </c>
      <c r="AA48" s="83">
        <f t="shared" si="52"/>
        <v>0</v>
      </c>
      <c r="AB48" s="83">
        <f t="shared" si="52"/>
        <v>0</v>
      </c>
      <c r="AC48" s="83">
        <f t="shared" si="52"/>
        <v>0</v>
      </c>
      <c r="AD48" s="83">
        <f t="shared" si="52"/>
        <v>0</v>
      </c>
      <c r="AE48" s="83">
        <f t="shared" si="52"/>
        <v>0</v>
      </c>
      <c r="AF48" s="83">
        <f t="shared" si="52"/>
        <v>0</v>
      </c>
      <c r="AG48" s="83">
        <f t="shared" si="52"/>
        <v>0</v>
      </c>
      <c r="AH48" s="83">
        <f t="shared" si="52"/>
        <v>0</v>
      </c>
      <c r="AI48" s="83">
        <f t="shared" si="52"/>
        <v>0</v>
      </c>
      <c r="AJ48" s="83">
        <f t="shared" si="52"/>
        <v>0</v>
      </c>
      <c r="AK48" s="83">
        <f t="shared" si="52"/>
        <v>0</v>
      </c>
      <c r="AL48" s="83">
        <f t="shared" si="52"/>
        <v>0</v>
      </c>
      <c r="AM48" s="83">
        <f t="shared" si="52"/>
        <v>0</v>
      </c>
      <c r="AN48" s="83">
        <f t="shared" si="52"/>
        <v>0</v>
      </c>
      <c r="AO48" s="83">
        <f t="shared" si="52"/>
        <v>0</v>
      </c>
      <c r="AP48" s="83">
        <f t="shared" si="52"/>
        <v>0</v>
      </c>
      <c r="AQ48" s="83">
        <f t="shared" si="52"/>
        <v>0</v>
      </c>
      <c r="AR48" s="83">
        <f t="shared" si="52"/>
        <v>0</v>
      </c>
      <c r="AS48" s="83">
        <f t="shared" si="52"/>
        <v>0</v>
      </c>
      <c r="AT48" s="83">
        <f t="shared" si="52"/>
        <v>0</v>
      </c>
      <c r="AU48" s="83">
        <f t="shared" si="52"/>
        <v>0</v>
      </c>
      <c r="AV48" s="83">
        <f t="shared" si="52"/>
        <v>0</v>
      </c>
      <c r="AW48" s="83">
        <f t="shared" si="52"/>
        <v>0</v>
      </c>
      <c r="AX48" s="83">
        <f t="shared" si="52"/>
        <v>0</v>
      </c>
      <c r="AY48" s="83">
        <f t="shared" si="52"/>
        <v>0</v>
      </c>
      <c r="AZ48" s="83">
        <f t="shared" si="52"/>
        <v>0</v>
      </c>
      <c r="BA48" s="83">
        <f t="shared" si="52"/>
        <v>0</v>
      </c>
      <c r="BB48" s="107">
        <f t="shared" ref="BB48:CJ48" si="55">BA48</f>
        <v>0</v>
      </c>
      <c r="BC48" s="83">
        <f t="shared" si="55"/>
        <v>0</v>
      </c>
      <c r="BD48" s="83">
        <f t="shared" si="55"/>
        <v>0</v>
      </c>
      <c r="BE48" s="83">
        <f t="shared" si="55"/>
        <v>0</v>
      </c>
      <c r="BF48" s="83">
        <f t="shared" si="55"/>
        <v>0</v>
      </c>
      <c r="BG48" s="83">
        <f t="shared" si="55"/>
        <v>0</v>
      </c>
      <c r="BH48" s="83">
        <f t="shared" si="55"/>
        <v>0</v>
      </c>
      <c r="BI48" s="83">
        <f t="shared" si="55"/>
        <v>0</v>
      </c>
      <c r="BJ48" s="83">
        <f t="shared" si="55"/>
        <v>0</v>
      </c>
      <c r="BK48" s="83">
        <f t="shared" si="55"/>
        <v>0</v>
      </c>
      <c r="BL48" s="83">
        <f t="shared" si="55"/>
        <v>0</v>
      </c>
      <c r="BM48" s="83">
        <f t="shared" si="55"/>
        <v>0</v>
      </c>
      <c r="BN48" s="83">
        <f t="shared" si="55"/>
        <v>0</v>
      </c>
      <c r="BO48" s="83">
        <f t="shared" si="55"/>
        <v>0</v>
      </c>
      <c r="BP48" s="83">
        <f t="shared" si="55"/>
        <v>0</v>
      </c>
      <c r="BQ48" s="83">
        <f t="shared" si="55"/>
        <v>0</v>
      </c>
      <c r="BR48" s="83">
        <f t="shared" si="55"/>
        <v>0</v>
      </c>
      <c r="BS48" s="83">
        <f t="shared" si="55"/>
        <v>0</v>
      </c>
      <c r="BT48" s="83">
        <f t="shared" si="55"/>
        <v>0</v>
      </c>
      <c r="BU48" s="83">
        <f t="shared" si="55"/>
        <v>0</v>
      </c>
      <c r="BV48" s="83">
        <f t="shared" si="55"/>
        <v>0</v>
      </c>
      <c r="BW48" s="83">
        <f t="shared" si="55"/>
        <v>0</v>
      </c>
      <c r="BX48" s="83">
        <f t="shared" si="55"/>
        <v>0</v>
      </c>
      <c r="BY48" s="83">
        <f t="shared" si="55"/>
        <v>0</v>
      </c>
      <c r="BZ48" s="83">
        <f t="shared" si="55"/>
        <v>0</v>
      </c>
      <c r="CA48" s="83">
        <f t="shared" si="55"/>
        <v>0</v>
      </c>
      <c r="CB48" s="83">
        <f t="shared" si="55"/>
        <v>0</v>
      </c>
      <c r="CC48" s="83">
        <f t="shared" si="55"/>
        <v>0</v>
      </c>
      <c r="CD48" s="83">
        <f t="shared" si="55"/>
        <v>0</v>
      </c>
      <c r="CE48" s="83">
        <f t="shared" si="55"/>
        <v>0</v>
      </c>
      <c r="CF48" s="83">
        <f t="shared" si="55"/>
        <v>0</v>
      </c>
      <c r="CG48" s="83">
        <f t="shared" si="55"/>
        <v>0</v>
      </c>
      <c r="CH48" s="83">
        <f t="shared" si="55"/>
        <v>0</v>
      </c>
      <c r="CI48" s="83">
        <f t="shared" si="55"/>
        <v>0</v>
      </c>
      <c r="CJ48" s="83">
        <f t="shared" si="55"/>
        <v>0</v>
      </c>
    </row>
    <row r="49" spans="1:88" x14ac:dyDescent="0.25">
      <c r="A49" s="242"/>
      <c r="B49" s="37" t="s">
        <v>14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83">
        <f>'KWh (Cumulative) LI'!N59</f>
        <v>0</v>
      </c>
      <c r="S49" s="83">
        <f>R49</f>
        <v>0</v>
      </c>
      <c r="T49" s="83">
        <f t="shared" si="52"/>
        <v>0</v>
      </c>
      <c r="U49" s="83">
        <f t="shared" si="52"/>
        <v>0</v>
      </c>
      <c r="V49" s="83">
        <f t="shared" si="52"/>
        <v>0</v>
      </c>
      <c r="W49" s="83">
        <f t="shared" si="52"/>
        <v>0</v>
      </c>
      <c r="X49" s="83">
        <f t="shared" si="52"/>
        <v>0</v>
      </c>
      <c r="Y49" s="83">
        <f t="shared" si="52"/>
        <v>0</v>
      </c>
      <c r="Z49" s="83">
        <f t="shared" si="52"/>
        <v>0</v>
      </c>
      <c r="AA49" s="83">
        <f t="shared" si="52"/>
        <v>0</v>
      </c>
      <c r="AB49" s="83">
        <f t="shared" si="52"/>
        <v>0</v>
      </c>
      <c r="AC49" s="83">
        <f t="shared" si="52"/>
        <v>0</v>
      </c>
      <c r="AD49" s="83">
        <f t="shared" si="52"/>
        <v>0</v>
      </c>
      <c r="AE49" s="83">
        <f t="shared" si="52"/>
        <v>0</v>
      </c>
      <c r="AF49" s="83">
        <f t="shared" si="52"/>
        <v>0</v>
      </c>
      <c r="AG49" s="83">
        <f t="shared" si="52"/>
        <v>0</v>
      </c>
      <c r="AH49" s="83">
        <f t="shared" si="52"/>
        <v>0</v>
      </c>
      <c r="AI49" s="83">
        <f t="shared" si="52"/>
        <v>0</v>
      </c>
      <c r="AJ49" s="83">
        <f t="shared" si="52"/>
        <v>0</v>
      </c>
      <c r="AK49" s="83">
        <f t="shared" si="52"/>
        <v>0</v>
      </c>
      <c r="AL49" s="83">
        <f t="shared" si="52"/>
        <v>0</v>
      </c>
      <c r="AM49" s="83">
        <f t="shared" si="52"/>
        <v>0</v>
      </c>
      <c r="AN49" s="83">
        <f t="shared" si="52"/>
        <v>0</v>
      </c>
      <c r="AO49" s="83">
        <f t="shared" si="52"/>
        <v>0</v>
      </c>
      <c r="AP49" s="83">
        <f t="shared" si="52"/>
        <v>0</v>
      </c>
      <c r="AQ49" s="83">
        <f t="shared" si="52"/>
        <v>0</v>
      </c>
      <c r="AR49" s="83">
        <f t="shared" si="52"/>
        <v>0</v>
      </c>
      <c r="AS49" s="83">
        <f t="shared" si="52"/>
        <v>0</v>
      </c>
      <c r="AT49" s="83">
        <f t="shared" si="52"/>
        <v>0</v>
      </c>
      <c r="AU49" s="83">
        <f t="shared" si="52"/>
        <v>0</v>
      </c>
      <c r="AV49" s="83">
        <f t="shared" si="52"/>
        <v>0</v>
      </c>
      <c r="AW49" s="83">
        <f t="shared" si="52"/>
        <v>0</v>
      </c>
      <c r="AX49" s="83">
        <f t="shared" si="52"/>
        <v>0</v>
      </c>
      <c r="AY49" s="83">
        <f t="shared" si="52"/>
        <v>0</v>
      </c>
      <c r="AZ49" s="83">
        <f t="shared" si="52"/>
        <v>0</v>
      </c>
      <c r="BA49" s="83">
        <f t="shared" si="52"/>
        <v>0</v>
      </c>
      <c r="BB49" s="107">
        <f t="shared" ref="BB49:CJ49" si="56">BA49</f>
        <v>0</v>
      </c>
      <c r="BC49" s="83">
        <f t="shared" si="56"/>
        <v>0</v>
      </c>
      <c r="BD49" s="83">
        <f t="shared" si="56"/>
        <v>0</v>
      </c>
      <c r="BE49" s="83">
        <f t="shared" si="56"/>
        <v>0</v>
      </c>
      <c r="BF49" s="83">
        <f t="shared" si="56"/>
        <v>0</v>
      </c>
      <c r="BG49" s="83">
        <f t="shared" si="56"/>
        <v>0</v>
      </c>
      <c r="BH49" s="83">
        <f t="shared" si="56"/>
        <v>0</v>
      </c>
      <c r="BI49" s="83">
        <f t="shared" si="56"/>
        <v>0</v>
      </c>
      <c r="BJ49" s="83">
        <f t="shared" si="56"/>
        <v>0</v>
      </c>
      <c r="BK49" s="83">
        <f t="shared" si="56"/>
        <v>0</v>
      </c>
      <c r="BL49" s="83">
        <f t="shared" si="56"/>
        <v>0</v>
      </c>
      <c r="BM49" s="83">
        <f t="shared" si="56"/>
        <v>0</v>
      </c>
      <c r="BN49" s="83">
        <f t="shared" si="56"/>
        <v>0</v>
      </c>
      <c r="BO49" s="83">
        <f t="shared" si="56"/>
        <v>0</v>
      </c>
      <c r="BP49" s="83">
        <f t="shared" si="56"/>
        <v>0</v>
      </c>
      <c r="BQ49" s="83">
        <f t="shared" si="56"/>
        <v>0</v>
      </c>
      <c r="BR49" s="83">
        <f t="shared" si="56"/>
        <v>0</v>
      </c>
      <c r="BS49" s="83">
        <f t="shared" si="56"/>
        <v>0</v>
      </c>
      <c r="BT49" s="83">
        <f t="shared" si="56"/>
        <v>0</v>
      </c>
      <c r="BU49" s="83">
        <f t="shared" si="56"/>
        <v>0</v>
      </c>
      <c r="BV49" s="83">
        <f t="shared" si="56"/>
        <v>0</v>
      </c>
      <c r="BW49" s="83">
        <f t="shared" si="56"/>
        <v>0</v>
      </c>
      <c r="BX49" s="83">
        <f t="shared" si="56"/>
        <v>0</v>
      </c>
      <c r="BY49" s="83">
        <f t="shared" si="56"/>
        <v>0</v>
      </c>
      <c r="BZ49" s="83">
        <f t="shared" si="56"/>
        <v>0</v>
      </c>
      <c r="CA49" s="83">
        <f t="shared" si="56"/>
        <v>0</v>
      </c>
      <c r="CB49" s="83">
        <f t="shared" si="56"/>
        <v>0</v>
      </c>
      <c r="CC49" s="83">
        <f t="shared" si="56"/>
        <v>0</v>
      </c>
      <c r="CD49" s="83">
        <f t="shared" si="56"/>
        <v>0</v>
      </c>
      <c r="CE49" s="83">
        <f t="shared" si="56"/>
        <v>0</v>
      </c>
      <c r="CF49" s="83">
        <f t="shared" si="56"/>
        <v>0</v>
      </c>
      <c r="CG49" s="83">
        <f t="shared" si="56"/>
        <v>0</v>
      </c>
      <c r="CH49" s="83">
        <f t="shared" si="56"/>
        <v>0</v>
      </c>
      <c r="CI49" s="83">
        <f t="shared" si="56"/>
        <v>0</v>
      </c>
      <c r="CJ49" s="83">
        <f t="shared" si="56"/>
        <v>0</v>
      </c>
    </row>
    <row r="50" spans="1:88" x14ac:dyDescent="0.25">
      <c r="A50" s="242"/>
      <c r="B50" s="37" t="s">
        <v>15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83">
        <f>'KWh (Cumulative) LI'!N60</f>
        <v>0</v>
      </c>
      <c r="S50" s="83">
        <f t="shared" ref="S50:BA50" si="57">R50</f>
        <v>0</v>
      </c>
      <c r="T50" s="83">
        <f t="shared" si="57"/>
        <v>0</v>
      </c>
      <c r="U50" s="83">
        <f t="shared" si="57"/>
        <v>0</v>
      </c>
      <c r="V50" s="83">
        <f t="shared" si="57"/>
        <v>0</v>
      </c>
      <c r="W50" s="83">
        <f t="shared" si="57"/>
        <v>0</v>
      </c>
      <c r="X50" s="83">
        <f t="shared" si="57"/>
        <v>0</v>
      </c>
      <c r="Y50" s="83">
        <f t="shared" si="57"/>
        <v>0</v>
      </c>
      <c r="Z50" s="83">
        <f t="shared" si="57"/>
        <v>0</v>
      </c>
      <c r="AA50" s="83">
        <f t="shared" si="57"/>
        <v>0</v>
      </c>
      <c r="AB50" s="83">
        <f t="shared" si="57"/>
        <v>0</v>
      </c>
      <c r="AC50" s="83">
        <f t="shared" si="57"/>
        <v>0</v>
      </c>
      <c r="AD50" s="83">
        <f t="shared" si="57"/>
        <v>0</v>
      </c>
      <c r="AE50" s="83">
        <f t="shared" si="57"/>
        <v>0</v>
      </c>
      <c r="AF50" s="83">
        <f t="shared" si="57"/>
        <v>0</v>
      </c>
      <c r="AG50" s="83">
        <f t="shared" si="57"/>
        <v>0</v>
      </c>
      <c r="AH50" s="83">
        <f t="shared" si="57"/>
        <v>0</v>
      </c>
      <c r="AI50" s="83">
        <f t="shared" si="57"/>
        <v>0</v>
      </c>
      <c r="AJ50" s="83">
        <f t="shared" si="57"/>
        <v>0</v>
      </c>
      <c r="AK50" s="83">
        <f t="shared" si="57"/>
        <v>0</v>
      </c>
      <c r="AL50" s="83">
        <f t="shared" si="57"/>
        <v>0</v>
      </c>
      <c r="AM50" s="83">
        <f t="shared" si="57"/>
        <v>0</v>
      </c>
      <c r="AN50" s="83">
        <f t="shared" si="57"/>
        <v>0</v>
      </c>
      <c r="AO50" s="83">
        <f t="shared" si="57"/>
        <v>0</v>
      </c>
      <c r="AP50" s="83">
        <f t="shared" si="57"/>
        <v>0</v>
      </c>
      <c r="AQ50" s="83">
        <f t="shared" si="57"/>
        <v>0</v>
      </c>
      <c r="AR50" s="83">
        <f t="shared" si="57"/>
        <v>0</v>
      </c>
      <c r="AS50" s="83">
        <f t="shared" si="57"/>
        <v>0</v>
      </c>
      <c r="AT50" s="83">
        <f t="shared" si="57"/>
        <v>0</v>
      </c>
      <c r="AU50" s="83">
        <f t="shared" si="57"/>
        <v>0</v>
      </c>
      <c r="AV50" s="83">
        <f t="shared" si="57"/>
        <v>0</v>
      </c>
      <c r="AW50" s="83">
        <f t="shared" si="57"/>
        <v>0</v>
      </c>
      <c r="AX50" s="83">
        <f t="shared" si="57"/>
        <v>0</v>
      </c>
      <c r="AY50" s="83">
        <f t="shared" si="57"/>
        <v>0</v>
      </c>
      <c r="AZ50" s="83">
        <f t="shared" si="57"/>
        <v>0</v>
      </c>
      <c r="BA50" s="83">
        <f t="shared" si="57"/>
        <v>0</v>
      </c>
      <c r="BB50" s="107">
        <f t="shared" ref="BB50:CJ50" si="58">BA50</f>
        <v>0</v>
      </c>
      <c r="BC50" s="83">
        <f t="shared" si="58"/>
        <v>0</v>
      </c>
      <c r="BD50" s="83">
        <f t="shared" si="58"/>
        <v>0</v>
      </c>
      <c r="BE50" s="83">
        <f t="shared" si="58"/>
        <v>0</v>
      </c>
      <c r="BF50" s="83">
        <f t="shared" si="58"/>
        <v>0</v>
      </c>
      <c r="BG50" s="83">
        <f t="shared" si="58"/>
        <v>0</v>
      </c>
      <c r="BH50" s="83">
        <f t="shared" si="58"/>
        <v>0</v>
      </c>
      <c r="BI50" s="83">
        <f t="shared" si="58"/>
        <v>0</v>
      </c>
      <c r="BJ50" s="83">
        <f t="shared" si="58"/>
        <v>0</v>
      </c>
      <c r="BK50" s="83">
        <f t="shared" si="58"/>
        <v>0</v>
      </c>
      <c r="BL50" s="83">
        <f t="shared" si="58"/>
        <v>0</v>
      </c>
      <c r="BM50" s="83">
        <f t="shared" si="58"/>
        <v>0</v>
      </c>
      <c r="BN50" s="83">
        <f t="shared" si="58"/>
        <v>0</v>
      </c>
      <c r="BO50" s="83">
        <f t="shared" si="58"/>
        <v>0</v>
      </c>
      <c r="BP50" s="83">
        <f t="shared" si="58"/>
        <v>0</v>
      </c>
      <c r="BQ50" s="83">
        <f t="shared" si="58"/>
        <v>0</v>
      </c>
      <c r="BR50" s="83">
        <f t="shared" si="58"/>
        <v>0</v>
      </c>
      <c r="BS50" s="83">
        <f t="shared" si="58"/>
        <v>0</v>
      </c>
      <c r="BT50" s="83">
        <f t="shared" si="58"/>
        <v>0</v>
      </c>
      <c r="BU50" s="83">
        <f t="shared" si="58"/>
        <v>0</v>
      </c>
      <c r="BV50" s="83">
        <f t="shared" si="58"/>
        <v>0</v>
      </c>
      <c r="BW50" s="83">
        <f t="shared" si="58"/>
        <v>0</v>
      </c>
      <c r="BX50" s="83">
        <f t="shared" si="58"/>
        <v>0</v>
      </c>
      <c r="BY50" s="83">
        <f t="shared" si="58"/>
        <v>0</v>
      </c>
      <c r="BZ50" s="83">
        <f t="shared" si="58"/>
        <v>0</v>
      </c>
      <c r="CA50" s="83">
        <f t="shared" si="58"/>
        <v>0</v>
      </c>
      <c r="CB50" s="83">
        <f t="shared" si="58"/>
        <v>0</v>
      </c>
      <c r="CC50" s="83">
        <f t="shared" si="58"/>
        <v>0</v>
      </c>
      <c r="CD50" s="83">
        <f t="shared" si="58"/>
        <v>0</v>
      </c>
      <c r="CE50" s="83">
        <f t="shared" si="58"/>
        <v>0</v>
      </c>
      <c r="CF50" s="83">
        <f t="shared" si="58"/>
        <v>0</v>
      </c>
      <c r="CG50" s="83">
        <f t="shared" si="58"/>
        <v>0</v>
      </c>
      <c r="CH50" s="83">
        <f t="shared" si="58"/>
        <v>0</v>
      </c>
      <c r="CI50" s="83">
        <f t="shared" si="58"/>
        <v>0</v>
      </c>
      <c r="CJ50" s="83">
        <f t="shared" si="58"/>
        <v>0</v>
      </c>
    </row>
    <row r="51" spans="1:88" x14ac:dyDescent="0.25">
      <c r="A51" s="242"/>
      <c r="B51" s="37" t="s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83">
        <f>'KWh (Cumulative) LI'!N61</f>
        <v>0</v>
      </c>
      <c r="S51" s="83">
        <f t="shared" ref="S51:BA51" si="59">R51</f>
        <v>0</v>
      </c>
      <c r="T51" s="83">
        <f t="shared" si="59"/>
        <v>0</v>
      </c>
      <c r="U51" s="83">
        <f t="shared" si="59"/>
        <v>0</v>
      </c>
      <c r="V51" s="83">
        <f t="shared" si="59"/>
        <v>0</v>
      </c>
      <c r="W51" s="83">
        <f t="shared" si="59"/>
        <v>0</v>
      </c>
      <c r="X51" s="83">
        <f t="shared" si="59"/>
        <v>0</v>
      </c>
      <c r="Y51" s="83">
        <f t="shared" si="59"/>
        <v>0</v>
      </c>
      <c r="Z51" s="83">
        <f t="shared" si="59"/>
        <v>0</v>
      </c>
      <c r="AA51" s="83">
        <f t="shared" si="59"/>
        <v>0</v>
      </c>
      <c r="AB51" s="83">
        <f t="shared" si="59"/>
        <v>0</v>
      </c>
      <c r="AC51" s="83">
        <f t="shared" si="59"/>
        <v>0</v>
      </c>
      <c r="AD51" s="83">
        <f t="shared" si="59"/>
        <v>0</v>
      </c>
      <c r="AE51" s="83">
        <f t="shared" si="59"/>
        <v>0</v>
      </c>
      <c r="AF51" s="83">
        <f t="shared" si="59"/>
        <v>0</v>
      </c>
      <c r="AG51" s="83">
        <f t="shared" si="59"/>
        <v>0</v>
      </c>
      <c r="AH51" s="83">
        <f t="shared" si="59"/>
        <v>0</v>
      </c>
      <c r="AI51" s="83">
        <f t="shared" si="59"/>
        <v>0</v>
      </c>
      <c r="AJ51" s="83">
        <f t="shared" si="59"/>
        <v>0</v>
      </c>
      <c r="AK51" s="83">
        <f t="shared" si="59"/>
        <v>0</v>
      </c>
      <c r="AL51" s="83">
        <f t="shared" si="59"/>
        <v>0</v>
      </c>
      <c r="AM51" s="83">
        <f t="shared" si="59"/>
        <v>0</v>
      </c>
      <c r="AN51" s="83">
        <f t="shared" si="59"/>
        <v>0</v>
      </c>
      <c r="AO51" s="83">
        <f t="shared" si="59"/>
        <v>0</v>
      </c>
      <c r="AP51" s="83">
        <f t="shared" si="59"/>
        <v>0</v>
      </c>
      <c r="AQ51" s="83">
        <f t="shared" si="59"/>
        <v>0</v>
      </c>
      <c r="AR51" s="83">
        <f t="shared" si="59"/>
        <v>0</v>
      </c>
      <c r="AS51" s="83">
        <f t="shared" si="59"/>
        <v>0</v>
      </c>
      <c r="AT51" s="83">
        <f t="shared" si="59"/>
        <v>0</v>
      </c>
      <c r="AU51" s="83">
        <f t="shared" si="59"/>
        <v>0</v>
      </c>
      <c r="AV51" s="83">
        <f t="shared" si="59"/>
        <v>0</v>
      </c>
      <c r="AW51" s="83">
        <f t="shared" si="59"/>
        <v>0</v>
      </c>
      <c r="AX51" s="83">
        <f t="shared" si="59"/>
        <v>0</v>
      </c>
      <c r="AY51" s="83">
        <f t="shared" si="59"/>
        <v>0</v>
      </c>
      <c r="AZ51" s="83">
        <f t="shared" si="59"/>
        <v>0</v>
      </c>
      <c r="BA51" s="83">
        <f t="shared" si="59"/>
        <v>0</v>
      </c>
      <c r="BB51" s="107">
        <f t="shared" ref="BB51:CJ51" si="60">BA51</f>
        <v>0</v>
      </c>
      <c r="BC51" s="83">
        <f t="shared" si="60"/>
        <v>0</v>
      </c>
      <c r="BD51" s="83">
        <f t="shared" si="60"/>
        <v>0</v>
      </c>
      <c r="BE51" s="83">
        <f t="shared" si="60"/>
        <v>0</v>
      </c>
      <c r="BF51" s="83">
        <f t="shared" si="60"/>
        <v>0</v>
      </c>
      <c r="BG51" s="83">
        <f t="shared" si="60"/>
        <v>0</v>
      </c>
      <c r="BH51" s="83">
        <f t="shared" si="60"/>
        <v>0</v>
      </c>
      <c r="BI51" s="83">
        <f t="shared" si="60"/>
        <v>0</v>
      </c>
      <c r="BJ51" s="83">
        <f t="shared" si="60"/>
        <v>0</v>
      </c>
      <c r="BK51" s="83">
        <f t="shared" si="60"/>
        <v>0</v>
      </c>
      <c r="BL51" s="83">
        <f t="shared" si="60"/>
        <v>0</v>
      </c>
      <c r="BM51" s="83">
        <f t="shared" si="60"/>
        <v>0</v>
      </c>
      <c r="BN51" s="83">
        <f t="shared" si="60"/>
        <v>0</v>
      </c>
      <c r="BO51" s="83">
        <f t="shared" si="60"/>
        <v>0</v>
      </c>
      <c r="BP51" s="83">
        <f t="shared" si="60"/>
        <v>0</v>
      </c>
      <c r="BQ51" s="83">
        <f t="shared" si="60"/>
        <v>0</v>
      </c>
      <c r="BR51" s="83">
        <f t="shared" si="60"/>
        <v>0</v>
      </c>
      <c r="BS51" s="83">
        <f t="shared" si="60"/>
        <v>0</v>
      </c>
      <c r="BT51" s="83">
        <f t="shared" si="60"/>
        <v>0</v>
      </c>
      <c r="BU51" s="83">
        <f t="shared" si="60"/>
        <v>0</v>
      </c>
      <c r="BV51" s="83">
        <f t="shared" si="60"/>
        <v>0</v>
      </c>
      <c r="BW51" s="83">
        <f t="shared" si="60"/>
        <v>0</v>
      </c>
      <c r="BX51" s="83">
        <f t="shared" si="60"/>
        <v>0</v>
      </c>
      <c r="BY51" s="83">
        <f t="shared" si="60"/>
        <v>0</v>
      </c>
      <c r="BZ51" s="83">
        <f t="shared" si="60"/>
        <v>0</v>
      </c>
      <c r="CA51" s="83">
        <f t="shared" si="60"/>
        <v>0</v>
      </c>
      <c r="CB51" s="83">
        <f t="shared" si="60"/>
        <v>0</v>
      </c>
      <c r="CC51" s="83">
        <f t="shared" si="60"/>
        <v>0</v>
      </c>
      <c r="CD51" s="83">
        <f t="shared" si="60"/>
        <v>0</v>
      </c>
      <c r="CE51" s="83">
        <f t="shared" si="60"/>
        <v>0</v>
      </c>
      <c r="CF51" s="83">
        <f t="shared" si="60"/>
        <v>0</v>
      </c>
      <c r="CG51" s="83">
        <f t="shared" si="60"/>
        <v>0</v>
      </c>
      <c r="CH51" s="83">
        <f t="shared" si="60"/>
        <v>0</v>
      </c>
      <c r="CI51" s="83">
        <f t="shared" si="60"/>
        <v>0</v>
      </c>
      <c r="CJ51" s="83">
        <f t="shared" si="60"/>
        <v>0</v>
      </c>
    </row>
    <row r="52" spans="1:88" ht="15.75" thickBot="1" x14ac:dyDescent="0.3">
      <c r="A52" s="243"/>
      <c r="B52" s="37" t="s">
        <v>8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83">
        <f>'KWh (Cumulative) LI'!N62</f>
        <v>0</v>
      </c>
      <c r="S52" s="83">
        <f t="shared" ref="S52:BA52" si="61">R52</f>
        <v>0</v>
      </c>
      <c r="T52" s="83">
        <f t="shared" si="61"/>
        <v>0</v>
      </c>
      <c r="U52" s="83">
        <f t="shared" si="61"/>
        <v>0</v>
      </c>
      <c r="V52" s="83">
        <f t="shared" si="61"/>
        <v>0</v>
      </c>
      <c r="W52" s="83">
        <f t="shared" si="61"/>
        <v>0</v>
      </c>
      <c r="X52" s="83">
        <f t="shared" si="61"/>
        <v>0</v>
      </c>
      <c r="Y52" s="83">
        <f t="shared" si="61"/>
        <v>0</v>
      </c>
      <c r="Z52" s="83">
        <f t="shared" si="61"/>
        <v>0</v>
      </c>
      <c r="AA52" s="83">
        <f t="shared" si="61"/>
        <v>0</v>
      </c>
      <c r="AB52" s="83">
        <f t="shared" si="61"/>
        <v>0</v>
      </c>
      <c r="AC52" s="83">
        <f t="shared" si="61"/>
        <v>0</v>
      </c>
      <c r="AD52" s="83">
        <f t="shared" si="61"/>
        <v>0</v>
      </c>
      <c r="AE52" s="83">
        <f t="shared" si="61"/>
        <v>0</v>
      </c>
      <c r="AF52" s="83">
        <f t="shared" si="61"/>
        <v>0</v>
      </c>
      <c r="AG52" s="83">
        <f t="shared" si="61"/>
        <v>0</v>
      </c>
      <c r="AH52" s="83">
        <f t="shared" si="61"/>
        <v>0</v>
      </c>
      <c r="AI52" s="83">
        <f t="shared" si="61"/>
        <v>0</v>
      </c>
      <c r="AJ52" s="83">
        <f t="shared" si="61"/>
        <v>0</v>
      </c>
      <c r="AK52" s="83">
        <f t="shared" si="61"/>
        <v>0</v>
      </c>
      <c r="AL52" s="83">
        <f t="shared" si="61"/>
        <v>0</v>
      </c>
      <c r="AM52" s="83">
        <f t="shared" si="61"/>
        <v>0</v>
      </c>
      <c r="AN52" s="83">
        <f t="shared" si="61"/>
        <v>0</v>
      </c>
      <c r="AO52" s="83">
        <f t="shared" si="61"/>
        <v>0</v>
      </c>
      <c r="AP52" s="83">
        <f t="shared" si="61"/>
        <v>0</v>
      </c>
      <c r="AQ52" s="83">
        <f t="shared" si="61"/>
        <v>0</v>
      </c>
      <c r="AR52" s="83">
        <f t="shared" si="61"/>
        <v>0</v>
      </c>
      <c r="AS52" s="83">
        <f t="shared" si="61"/>
        <v>0</v>
      </c>
      <c r="AT52" s="83">
        <f t="shared" si="61"/>
        <v>0</v>
      </c>
      <c r="AU52" s="83">
        <f t="shared" si="61"/>
        <v>0</v>
      </c>
      <c r="AV52" s="83">
        <f t="shared" si="61"/>
        <v>0</v>
      </c>
      <c r="AW52" s="83">
        <f t="shared" si="61"/>
        <v>0</v>
      </c>
      <c r="AX52" s="83">
        <f t="shared" si="61"/>
        <v>0</v>
      </c>
      <c r="AY52" s="83">
        <f t="shared" si="61"/>
        <v>0</v>
      </c>
      <c r="AZ52" s="83">
        <f t="shared" si="61"/>
        <v>0</v>
      </c>
      <c r="BA52" s="83">
        <f t="shared" si="61"/>
        <v>0</v>
      </c>
      <c r="BB52" s="107">
        <f t="shared" ref="BB52:CJ52" si="62">BA52</f>
        <v>0</v>
      </c>
      <c r="BC52" s="83">
        <f t="shared" si="62"/>
        <v>0</v>
      </c>
      <c r="BD52" s="83">
        <f t="shared" si="62"/>
        <v>0</v>
      </c>
      <c r="BE52" s="83">
        <f t="shared" si="62"/>
        <v>0</v>
      </c>
      <c r="BF52" s="83">
        <f t="shared" si="62"/>
        <v>0</v>
      </c>
      <c r="BG52" s="83">
        <f t="shared" si="62"/>
        <v>0</v>
      </c>
      <c r="BH52" s="83">
        <f t="shared" si="62"/>
        <v>0</v>
      </c>
      <c r="BI52" s="83">
        <f t="shared" si="62"/>
        <v>0</v>
      </c>
      <c r="BJ52" s="83">
        <f t="shared" si="62"/>
        <v>0</v>
      </c>
      <c r="BK52" s="83">
        <f t="shared" si="62"/>
        <v>0</v>
      </c>
      <c r="BL52" s="83">
        <f t="shared" si="62"/>
        <v>0</v>
      </c>
      <c r="BM52" s="83">
        <f t="shared" si="62"/>
        <v>0</v>
      </c>
      <c r="BN52" s="83">
        <f t="shared" si="62"/>
        <v>0</v>
      </c>
      <c r="BO52" s="83">
        <f t="shared" si="62"/>
        <v>0</v>
      </c>
      <c r="BP52" s="83">
        <f t="shared" si="62"/>
        <v>0</v>
      </c>
      <c r="BQ52" s="83">
        <f t="shared" si="62"/>
        <v>0</v>
      </c>
      <c r="BR52" s="83">
        <f t="shared" si="62"/>
        <v>0</v>
      </c>
      <c r="BS52" s="83">
        <f t="shared" si="62"/>
        <v>0</v>
      </c>
      <c r="BT52" s="83">
        <f t="shared" si="62"/>
        <v>0</v>
      </c>
      <c r="BU52" s="83">
        <f t="shared" si="62"/>
        <v>0</v>
      </c>
      <c r="BV52" s="83">
        <f t="shared" si="62"/>
        <v>0</v>
      </c>
      <c r="BW52" s="83">
        <f t="shared" si="62"/>
        <v>0</v>
      </c>
      <c r="BX52" s="83">
        <f t="shared" si="62"/>
        <v>0</v>
      </c>
      <c r="BY52" s="83">
        <f t="shared" si="62"/>
        <v>0</v>
      </c>
      <c r="BZ52" s="83">
        <f t="shared" si="62"/>
        <v>0</v>
      </c>
      <c r="CA52" s="83">
        <f t="shared" si="62"/>
        <v>0</v>
      </c>
      <c r="CB52" s="83">
        <f t="shared" si="62"/>
        <v>0</v>
      </c>
      <c r="CC52" s="83">
        <f t="shared" si="62"/>
        <v>0</v>
      </c>
      <c r="CD52" s="83">
        <f t="shared" si="62"/>
        <v>0</v>
      </c>
      <c r="CE52" s="83">
        <f t="shared" si="62"/>
        <v>0</v>
      </c>
      <c r="CF52" s="83">
        <f t="shared" si="62"/>
        <v>0</v>
      </c>
      <c r="CG52" s="83">
        <f t="shared" si="62"/>
        <v>0</v>
      </c>
      <c r="CH52" s="83">
        <f t="shared" si="62"/>
        <v>0</v>
      </c>
      <c r="CI52" s="83">
        <f t="shared" si="62"/>
        <v>0</v>
      </c>
      <c r="CJ52" s="83">
        <f t="shared" si="62"/>
        <v>0</v>
      </c>
    </row>
    <row r="53" spans="1:88" ht="15.75" thickBot="1" x14ac:dyDescent="0.3">
      <c r="A53" s="46"/>
      <c r="B53" s="46"/>
      <c r="BB53" s="106"/>
    </row>
    <row r="54" spans="1:88" ht="15.75" x14ac:dyDescent="0.25">
      <c r="A54" s="19"/>
      <c r="B54" s="66" t="s">
        <v>33</v>
      </c>
      <c r="C54" s="16">
        <v>42370</v>
      </c>
      <c r="D54" s="16">
        <v>42401</v>
      </c>
      <c r="E54" s="14">
        <v>42430</v>
      </c>
      <c r="F54" s="14">
        <v>42461</v>
      </c>
      <c r="G54" s="14">
        <v>42491</v>
      </c>
      <c r="H54" s="14">
        <v>42522</v>
      </c>
      <c r="I54" s="14">
        <v>42552</v>
      </c>
      <c r="J54" s="14">
        <v>42583</v>
      </c>
      <c r="K54" s="14">
        <v>42614</v>
      </c>
      <c r="L54" s="14">
        <v>42644</v>
      </c>
      <c r="M54" s="14">
        <v>42675</v>
      </c>
      <c r="N54" s="14">
        <v>42705</v>
      </c>
      <c r="O54" s="14">
        <v>42736</v>
      </c>
      <c r="P54" s="14">
        <v>42767</v>
      </c>
      <c r="Q54" s="15">
        <v>42795</v>
      </c>
      <c r="R54" s="15">
        <v>42826</v>
      </c>
      <c r="S54" s="15">
        <v>42856</v>
      </c>
      <c r="T54" s="15">
        <v>42887</v>
      </c>
      <c r="U54" s="15">
        <v>42917</v>
      </c>
      <c r="V54" s="15">
        <v>42948</v>
      </c>
      <c r="W54" s="15">
        <v>42979</v>
      </c>
      <c r="X54" s="15">
        <v>43009</v>
      </c>
      <c r="Y54" s="15">
        <v>43040</v>
      </c>
      <c r="Z54" s="15">
        <v>43070</v>
      </c>
      <c r="AA54" s="15">
        <v>43101</v>
      </c>
      <c r="AB54" s="15">
        <v>43132</v>
      </c>
      <c r="AC54" s="16">
        <v>43160</v>
      </c>
      <c r="AD54" s="16">
        <v>43191</v>
      </c>
      <c r="AE54" s="16">
        <v>43221</v>
      </c>
      <c r="AF54" s="16">
        <v>43252</v>
      </c>
      <c r="AG54" s="16">
        <v>43282</v>
      </c>
      <c r="AH54" s="16">
        <v>43313</v>
      </c>
      <c r="AI54" s="16">
        <v>43344</v>
      </c>
      <c r="AJ54" s="16">
        <v>43374</v>
      </c>
      <c r="AK54" s="16">
        <v>43405</v>
      </c>
      <c r="AL54" s="16">
        <v>43435</v>
      </c>
      <c r="AM54" s="16">
        <v>43466</v>
      </c>
      <c r="AN54" s="16">
        <v>43497</v>
      </c>
      <c r="AO54" s="14">
        <v>43525</v>
      </c>
      <c r="AP54" s="14">
        <v>43556</v>
      </c>
      <c r="AQ54" s="14">
        <v>43586</v>
      </c>
      <c r="AR54" s="14">
        <v>43617</v>
      </c>
      <c r="AS54" s="14">
        <v>43647</v>
      </c>
      <c r="AT54" s="14">
        <v>43678</v>
      </c>
      <c r="AU54" s="14">
        <v>43709</v>
      </c>
      <c r="AV54" s="14">
        <v>43739</v>
      </c>
      <c r="AW54" s="14">
        <v>43770</v>
      </c>
      <c r="AX54" s="14">
        <v>43800</v>
      </c>
      <c r="AY54" s="14">
        <v>43831</v>
      </c>
      <c r="AZ54" s="14">
        <v>43862</v>
      </c>
      <c r="BA54" s="15">
        <v>43891</v>
      </c>
      <c r="BB54" s="15">
        <v>43922</v>
      </c>
      <c r="BC54" s="15">
        <v>43952</v>
      </c>
      <c r="BD54" s="15">
        <v>43983</v>
      </c>
      <c r="BE54" s="15">
        <v>44013</v>
      </c>
      <c r="BF54" s="15">
        <v>44044</v>
      </c>
      <c r="BG54" s="15">
        <v>44075</v>
      </c>
      <c r="BH54" s="15">
        <v>44105</v>
      </c>
      <c r="BI54" s="15">
        <v>44136</v>
      </c>
      <c r="BJ54" s="15">
        <v>44166</v>
      </c>
      <c r="BK54" s="15">
        <v>44197</v>
      </c>
      <c r="BL54" s="15">
        <v>44228</v>
      </c>
      <c r="BM54" s="16">
        <v>44256</v>
      </c>
      <c r="BN54" s="16">
        <v>44287</v>
      </c>
      <c r="BO54" s="16">
        <v>44317</v>
      </c>
      <c r="BP54" s="16">
        <v>44348</v>
      </c>
      <c r="BQ54" s="16">
        <v>44378</v>
      </c>
      <c r="BR54" s="16">
        <v>44409</v>
      </c>
      <c r="BS54" s="16">
        <v>44440</v>
      </c>
      <c r="BT54" s="16">
        <v>44470</v>
      </c>
      <c r="BU54" s="16">
        <v>44501</v>
      </c>
      <c r="BV54" s="16">
        <v>44531</v>
      </c>
      <c r="BW54" s="16">
        <v>44562</v>
      </c>
      <c r="BX54" s="16">
        <v>44593</v>
      </c>
      <c r="BY54" s="14">
        <v>44621</v>
      </c>
      <c r="BZ54" s="14">
        <v>44652</v>
      </c>
      <c r="CA54" s="14">
        <v>44682</v>
      </c>
      <c r="CB54" s="14">
        <v>44713</v>
      </c>
      <c r="CC54" s="14">
        <v>44743</v>
      </c>
      <c r="CD54" s="14">
        <v>44774</v>
      </c>
      <c r="CE54" s="14">
        <v>44805</v>
      </c>
      <c r="CF54" s="14">
        <v>44835</v>
      </c>
      <c r="CG54" s="14">
        <v>44866</v>
      </c>
      <c r="CH54" s="14">
        <v>44896</v>
      </c>
      <c r="CI54" s="14">
        <v>44927</v>
      </c>
      <c r="CJ54" s="14">
        <v>44958</v>
      </c>
    </row>
    <row r="55" spans="1:88" ht="15" customHeight="1" x14ac:dyDescent="0.25">
      <c r="A55" s="241" t="s">
        <v>29</v>
      </c>
      <c r="B55" s="37" t="s">
        <v>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83">
        <f>'KWh (Cumulative) LI'!N65</f>
        <v>0</v>
      </c>
      <c r="S55" s="83">
        <f>R55</f>
        <v>0</v>
      </c>
      <c r="T55" s="83">
        <f t="shared" ref="T55:BA55" si="63">S55</f>
        <v>0</v>
      </c>
      <c r="U55" s="83">
        <f t="shared" si="63"/>
        <v>0</v>
      </c>
      <c r="V55" s="83">
        <f t="shared" si="63"/>
        <v>0</v>
      </c>
      <c r="W55" s="83">
        <f t="shared" si="63"/>
        <v>0</v>
      </c>
      <c r="X55" s="83">
        <f t="shared" si="63"/>
        <v>0</v>
      </c>
      <c r="Y55" s="83">
        <f t="shared" si="63"/>
        <v>0</v>
      </c>
      <c r="Z55" s="83">
        <f t="shared" si="63"/>
        <v>0</v>
      </c>
      <c r="AA55" s="83">
        <f t="shared" si="63"/>
        <v>0</v>
      </c>
      <c r="AB55" s="83">
        <f t="shared" si="63"/>
        <v>0</v>
      </c>
      <c r="AC55" s="83">
        <f t="shared" si="63"/>
        <v>0</v>
      </c>
      <c r="AD55" s="83">
        <f t="shared" si="63"/>
        <v>0</v>
      </c>
      <c r="AE55" s="83">
        <f t="shared" si="63"/>
        <v>0</v>
      </c>
      <c r="AF55" s="83">
        <f t="shared" si="63"/>
        <v>0</v>
      </c>
      <c r="AG55" s="83">
        <f t="shared" si="63"/>
        <v>0</v>
      </c>
      <c r="AH55" s="83">
        <f t="shared" si="63"/>
        <v>0</v>
      </c>
      <c r="AI55" s="83">
        <f t="shared" si="63"/>
        <v>0</v>
      </c>
      <c r="AJ55" s="83">
        <f t="shared" si="63"/>
        <v>0</v>
      </c>
      <c r="AK55" s="83">
        <f t="shared" si="63"/>
        <v>0</v>
      </c>
      <c r="AL55" s="83">
        <f t="shared" si="63"/>
        <v>0</v>
      </c>
      <c r="AM55" s="83">
        <f t="shared" si="63"/>
        <v>0</v>
      </c>
      <c r="AN55" s="83">
        <f t="shared" si="63"/>
        <v>0</v>
      </c>
      <c r="AO55" s="83">
        <f t="shared" si="63"/>
        <v>0</v>
      </c>
      <c r="AP55" s="83">
        <f t="shared" si="63"/>
        <v>0</v>
      </c>
      <c r="AQ55" s="83">
        <f t="shared" si="63"/>
        <v>0</v>
      </c>
      <c r="AR55" s="83">
        <f t="shared" si="63"/>
        <v>0</v>
      </c>
      <c r="AS55" s="83">
        <f t="shared" si="63"/>
        <v>0</v>
      </c>
      <c r="AT55" s="83">
        <f t="shared" si="63"/>
        <v>0</v>
      </c>
      <c r="AU55" s="83">
        <f t="shared" si="63"/>
        <v>0</v>
      </c>
      <c r="AV55" s="83">
        <f t="shared" si="63"/>
        <v>0</v>
      </c>
      <c r="AW55" s="83">
        <f t="shared" si="63"/>
        <v>0</v>
      </c>
      <c r="AX55" s="83">
        <f t="shared" si="63"/>
        <v>0</v>
      </c>
      <c r="AY55" s="83">
        <f t="shared" si="63"/>
        <v>0</v>
      </c>
      <c r="AZ55" s="83">
        <f t="shared" si="63"/>
        <v>0</v>
      </c>
      <c r="BA55" s="83">
        <f t="shared" si="63"/>
        <v>0</v>
      </c>
      <c r="BB55" s="107">
        <f t="shared" ref="BB55:CJ55" si="64">BA55</f>
        <v>0</v>
      </c>
      <c r="BC55" s="83">
        <f t="shared" si="64"/>
        <v>0</v>
      </c>
      <c r="BD55" s="83">
        <f t="shared" si="64"/>
        <v>0</v>
      </c>
      <c r="BE55" s="83">
        <f t="shared" si="64"/>
        <v>0</v>
      </c>
      <c r="BF55" s="83">
        <f t="shared" si="64"/>
        <v>0</v>
      </c>
      <c r="BG55" s="83">
        <f t="shared" si="64"/>
        <v>0</v>
      </c>
      <c r="BH55" s="83">
        <f t="shared" si="64"/>
        <v>0</v>
      </c>
      <c r="BI55" s="83">
        <f t="shared" si="64"/>
        <v>0</v>
      </c>
      <c r="BJ55" s="83">
        <f t="shared" si="64"/>
        <v>0</v>
      </c>
      <c r="BK55" s="83">
        <f t="shared" si="64"/>
        <v>0</v>
      </c>
      <c r="BL55" s="83">
        <f t="shared" si="64"/>
        <v>0</v>
      </c>
      <c r="BM55" s="83">
        <f t="shared" si="64"/>
        <v>0</v>
      </c>
      <c r="BN55" s="83">
        <f t="shared" si="64"/>
        <v>0</v>
      </c>
      <c r="BO55" s="83">
        <f t="shared" si="64"/>
        <v>0</v>
      </c>
      <c r="BP55" s="83">
        <f t="shared" si="64"/>
        <v>0</v>
      </c>
      <c r="BQ55" s="83">
        <f t="shared" si="64"/>
        <v>0</v>
      </c>
      <c r="BR55" s="83">
        <f t="shared" si="64"/>
        <v>0</v>
      </c>
      <c r="BS55" s="83">
        <f t="shared" si="64"/>
        <v>0</v>
      </c>
      <c r="BT55" s="83">
        <f t="shared" si="64"/>
        <v>0</v>
      </c>
      <c r="BU55" s="83">
        <f t="shared" si="64"/>
        <v>0</v>
      </c>
      <c r="BV55" s="83">
        <f t="shared" si="64"/>
        <v>0</v>
      </c>
      <c r="BW55" s="83">
        <f t="shared" si="64"/>
        <v>0</v>
      </c>
      <c r="BX55" s="83">
        <f t="shared" si="64"/>
        <v>0</v>
      </c>
      <c r="BY55" s="83">
        <f t="shared" si="64"/>
        <v>0</v>
      </c>
      <c r="BZ55" s="83">
        <f t="shared" si="64"/>
        <v>0</v>
      </c>
      <c r="CA55" s="83">
        <f t="shared" si="64"/>
        <v>0</v>
      </c>
      <c r="CB55" s="83">
        <f t="shared" si="64"/>
        <v>0</v>
      </c>
      <c r="CC55" s="83">
        <f t="shared" si="64"/>
        <v>0</v>
      </c>
      <c r="CD55" s="83">
        <f t="shared" si="64"/>
        <v>0</v>
      </c>
      <c r="CE55" s="83">
        <f t="shared" si="64"/>
        <v>0</v>
      </c>
      <c r="CF55" s="83">
        <f t="shared" si="64"/>
        <v>0</v>
      </c>
      <c r="CG55" s="83">
        <f t="shared" si="64"/>
        <v>0</v>
      </c>
      <c r="CH55" s="83">
        <f t="shared" si="64"/>
        <v>0</v>
      </c>
      <c r="CI55" s="83">
        <f t="shared" si="64"/>
        <v>0</v>
      </c>
      <c r="CJ55" s="83">
        <f t="shared" si="64"/>
        <v>0</v>
      </c>
    </row>
    <row r="56" spans="1:88" x14ac:dyDescent="0.25">
      <c r="A56" s="241"/>
      <c r="B56" s="37" t="s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83">
        <f>'KWh (Cumulative) LI'!N66</f>
        <v>0</v>
      </c>
      <c r="S56" s="83">
        <f t="shared" ref="S56:BA60" si="65">R56</f>
        <v>0</v>
      </c>
      <c r="T56" s="83">
        <f t="shared" si="65"/>
        <v>0</v>
      </c>
      <c r="U56" s="83">
        <f t="shared" si="65"/>
        <v>0</v>
      </c>
      <c r="V56" s="83">
        <f t="shared" si="65"/>
        <v>0</v>
      </c>
      <c r="W56" s="83">
        <f t="shared" si="65"/>
        <v>0</v>
      </c>
      <c r="X56" s="83">
        <f t="shared" si="65"/>
        <v>0</v>
      </c>
      <c r="Y56" s="83">
        <f t="shared" si="65"/>
        <v>0</v>
      </c>
      <c r="Z56" s="83">
        <f t="shared" si="65"/>
        <v>0</v>
      </c>
      <c r="AA56" s="83">
        <f t="shared" si="65"/>
        <v>0</v>
      </c>
      <c r="AB56" s="83">
        <f t="shared" si="65"/>
        <v>0</v>
      </c>
      <c r="AC56" s="83">
        <f t="shared" si="65"/>
        <v>0</v>
      </c>
      <c r="AD56" s="83">
        <f t="shared" si="65"/>
        <v>0</v>
      </c>
      <c r="AE56" s="83">
        <f t="shared" si="65"/>
        <v>0</v>
      </c>
      <c r="AF56" s="83">
        <f t="shared" si="65"/>
        <v>0</v>
      </c>
      <c r="AG56" s="83">
        <f t="shared" si="65"/>
        <v>0</v>
      </c>
      <c r="AH56" s="83">
        <f t="shared" si="65"/>
        <v>0</v>
      </c>
      <c r="AI56" s="83">
        <f t="shared" si="65"/>
        <v>0</v>
      </c>
      <c r="AJ56" s="83">
        <f t="shared" si="65"/>
        <v>0</v>
      </c>
      <c r="AK56" s="83">
        <f t="shared" si="65"/>
        <v>0</v>
      </c>
      <c r="AL56" s="83">
        <f t="shared" si="65"/>
        <v>0</v>
      </c>
      <c r="AM56" s="83">
        <f t="shared" si="65"/>
        <v>0</v>
      </c>
      <c r="AN56" s="83">
        <f t="shared" si="65"/>
        <v>0</v>
      </c>
      <c r="AO56" s="83">
        <f t="shared" si="65"/>
        <v>0</v>
      </c>
      <c r="AP56" s="83">
        <f t="shared" si="65"/>
        <v>0</v>
      </c>
      <c r="AQ56" s="83">
        <f t="shared" si="65"/>
        <v>0</v>
      </c>
      <c r="AR56" s="83">
        <f t="shared" si="65"/>
        <v>0</v>
      </c>
      <c r="AS56" s="83">
        <f t="shared" si="65"/>
        <v>0</v>
      </c>
      <c r="AT56" s="83">
        <f t="shared" si="65"/>
        <v>0</v>
      </c>
      <c r="AU56" s="83">
        <f t="shared" si="65"/>
        <v>0</v>
      </c>
      <c r="AV56" s="83">
        <f t="shared" si="65"/>
        <v>0</v>
      </c>
      <c r="AW56" s="83">
        <f t="shared" si="65"/>
        <v>0</v>
      </c>
      <c r="AX56" s="83">
        <f t="shared" si="65"/>
        <v>0</v>
      </c>
      <c r="AY56" s="83">
        <f t="shared" si="65"/>
        <v>0</v>
      </c>
      <c r="AZ56" s="83">
        <f t="shared" si="65"/>
        <v>0</v>
      </c>
      <c r="BA56" s="83">
        <f t="shared" si="65"/>
        <v>0</v>
      </c>
      <c r="BB56" s="107">
        <f t="shared" ref="BB56:CJ56" si="66">BA56</f>
        <v>0</v>
      </c>
      <c r="BC56" s="83">
        <f t="shared" si="66"/>
        <v>0</v>
      </c>
      <c r="BD56" s="83">
        <f t="shared" si="66"/>
        <v>0</v>
      </c>
      <c r="BE56" s="83">
        <f t="shared" si="66"/>
        <v>0</v>
      </c>
      <c r="BF56" s="83">
        <f t="shared" si="66"/>
        <v>0</v>
      </c>
      <c r="BG56" s="83">
        <f t="shared" si="66"/>
        <v>0</v>
      </c>
      <c r="BH56" s="83">
        <f t="shared" si="66"/>
        <v>0</v>
      </c>
      <c r="BI56" s="83">
        <f t="shared" si="66"/>
        <v>0</v>
      </c>
      <c r="BJ56" s="83">
        <f t="shared" si="66"/>
        <v>0</v>
      </c>
      <c r="BK56" s="83">
        <f t="shared" si="66"/>
        <v>0</v>
      </c>
      <c r="BL56" s="83">
        <f t="shared" si="66"/>
        <v>0</v>
      </c>
      <c r="BM56" s="83">
        <f t="shared" si="66"/>
        <v>0</v>
      </c>
      <c r="BN56" s="83">
        <f t="shared" si="66"/>
        <v>0</v>
      </c>
      <c r="BO56" s="83">
        <f t="shared" si="66"/>
        <v>0</v>
      </c>
      <c r="BP56" s="83">
        <f t="shared" si="66"/>
        <v>0</v>
      </c>
      <c r="BQ56" s="83">
        <f t="shared" si="66"/>
        <v>0</v>
      </c>
      <c r="BR56" s="83">
        <f t="shared" si="66"/>
        <v>0</v>
      </c>
      <c r="BS56" s="83">
        <f t="shared" si="66"/>
        <v>0</v>
      </c>
      <c r="BT56" s="83">
        <f t="shared" si="66"/>
        <v>0</v>
      </c>
      <c r="BU56" s="83">
        <f t="shared" si="66"/>
        <v>0</v>
      </c>
      <c r="BV56" s="83">
        <f t="shared" si="66"/>
        <v>0</v>
      </c>
      <c r="BW56" s="83">
        <f t="shared" si="66"/>
        <v>0</v>
      </c>
      <c r="BX56" s="83">
        <f t="shared" si="66"/>
        <v>0</v>
      </c>
      <c r="BY56" s="83">
        <f t="shared" si="66"/>
        <v>0</v>
      </c>
      <c r="BZ56" s="83">
        <f t="shared" si="66"/>
        <v>0</v>
      </c>
      <c r="CA56" s="83">
        <f t="shared" si="66"/>
        <v>0</v>
      </c>
      <c r="CB56" s="83">
        <f t="shared" si="66"/>
        <v>0</v>
      </c>
      <c r="CC56" s="83">
        <f t="shared" si="66"/>
        <v>0</v>
      </c>
      <c r="CD56" s="83">
        <f t="shared" si="66"/>
        <v>0</v>
      </c>
      <c r="CE56" s="83">
        <f t="shared" si="66"/>
        <v>0</v>
      </c>
      <c r="CF56" s="83">
        <f t="shared" si="66"/>
        <v>0</v>
      </c>
      <c r="CG56" s="83">
        <f t="shared" si="66"/>
        <v>0</v>
      </c>
      <c r="CH56" s="83">
        <f t="shared" si="66"/>
        <v>0</v>
      </c>
      <c r="CI56" s="83">
        <f t="shared" si="66"/>
        <v>0</v>
      </c>
      <c r="CJ56" s="83">
        <f t="shared" si="66"/>
        <v>0</v>
      </c>
    </row>
    <row r="57" spans="1:88" x14ac:dyDescent="0.25">
      <c r="A57" s="241"/>
      <c r="B57" s="37" t="s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83">
        <f>'KWh (Cumulative) LI'!N67</f>
        <v>0</v>
      </c>
      <c r="S57" s="83">
        <f>R57</f>
        <v>0</v>
      </c>
      <c r="T57" s="83">
        <f t="shared" si="65"/>
        <v>0</v>
      </c>
      <c r="U57" s="83">
        <f t="shared" si="65"/>
        <v>0</v>
      </c>
      <c r="V57" s="83">
        <f t="shared" si="65"/>
        <v>0</v>
      </c>
      <c r="W57" s="83">
        <f t="shared" si="65"/>
        <v>0</v>
      </c>
      <c r="X57" s="83">
        <f t="shared" si="65"/>
        <v>0</v>
      </c>
      <c r="Y57" s="83">
        <f t="shared" si="65"/>
        <v>0</v>
      </c>
      <c r="Z57" s="83">
        <f t="shared" si="65"/>
        <v>0</v>
      </c>
      <c r="AA57" s="83">
        <f t="shared" si="65"/>
        <v>0</v>
      </c>
      <c r="AB57" s="83">
        <f t="shared" si="65"/>
        <v>0</v>
      </c>
      <c r="AC57" s="83">
        <f t="shared" si="65"/>
        <v>0</v>
      </c>
      <c r="AD57" s="83">
        <f t="shared" si="65"/>
        <v>0</v>
      </c>
      <c r="AE57" s="83">
        <f t="shared" si="65"/>
        <v>0</v>
      </c>
      <c r="AF57" s="83">
        <f t="shared" si="65"/>
        <v>0</v>
      </c>
      <c r="AG57" s="83">
        <f t="shared" si="65"/>
        <v>0</v>
      </c>
      <c r="AH57" s="83">
        <f t="shared" si="65"/>
        <v>0</v>
      </c>
      <c r="AI57" s="83">
        <f t="shared" si="65"/>
        <v>0</v>
      </c>
      <c r="AJ57" s="83">
        <f t="shared" si="65"/>
        <v>0</v>
      </c>
      <c r="AK57" s="83">
        <f t="shared" si="65"/>
        <v>0</v>
      </c>
      <c r="AL57" s="83">
        <f t="shared" si="65"/>
        <v>0</v>
      </c>
      <c r="AM57" s="83">
        <f t="shared" si="65"/>
        <v>0</v>
      </c>
      <c r="AN57" s="83">
        <f t="shared" si="65"/>
        <v>0</v>
      </c>
      <c r="AO57" s="83">
        <f t="shared" si="65"/>
        <v>0</v>
      </c>
      <c r="AP57" s="83">
        <f t="shared" si="65"/>
        <v>0</v>
      </c>
      <c r="AQ57" s="83">
        <f t="shared" si="65"/>
        <v>0</v>
      </c>
      <c r="AR57" s="83">
        <f t="shared" si="65"/>
        <v>0</v>
      </c>
      <c r="AS57" s="83">
        <f t="shared" si="65"/>
        <v>0</v>
      </c>
      <c r="AT57" s="83">
        <f t="shared" si="65"/>
        <v>0</v>
      </c>
      <c r="AU57" s="83">
        <f t="shared" si="65"/>
        <v>0</v>
      </c>
      <c r="AV57" s="83">
        <f t="shared" si="65"/>
        <v>0</v>
      </c>
      <c r="AW57" s="83">
        <f t="shared" si="65"/>
        <v>0</v>
      </c>
      <c r="AX57" s="83">
        <f t="shared" si="65"/>
        <v>0</v>
      </c>
      <c r="AY57" s="83">
        <f t="shared" si="65"/>
        <v>0</v>
      </c>
      <c r="AZ57" s="83">
        <f t="shared" si="65"/>
        <v>0</v>
      </c>
      <c r="BA57" s="83">
        <f t="shared" si="65"/>
        <v>0</v>
      </c>
      <c r="BB57" s="107">
        <f t="shared" ref="BB57:CJ57" si="67">BA57</f>
        <v>0</v>
      </c>
      <c r="BC57" s="83">
        <f t="shared" si="67"/>
        <v>0</v>
      </c>
      <c r="BD57" s="83">
        <f t="shared" si="67"/>
        <v>0</v>
      </c>
      <c r="BE57" s="83">
        <f t="shared" si="67"/>
        <v>0</v>
      </c>
      <c r="BF57" s="83">
        <f t="shared" si="67"/>
        <v>0</v>
      </c>
      <c r="BG57" s="83">
        <f t="shared" si="67"/>
        <v>0</v>
      </c>
      <c r="BH57" s="83">
        <f t="shared" si="67"/>
        <v>0</v>
      </c>
      <c r="BI57" s="83">
        <f t="shared" si="67"/>
        <v>0</v>
      </c>
      <c r="BJ57" s="83">
        <f t="shared" si="67"/>
        <v>0</v>
      </c>
      <c r="BK57" s="83">
        <f t="shared" si="67"/>
        <v>0</v>
      </c>
      <c r="BL57" s="83">
        <f t="shared" si="67"/>
        <v>0</v>
      </c>
      <c r="BM57" s="83">
        <f t="shared" si="67"/>
        <v>0</v>
      </c>
      <c r="BN57" s="83">
        <f t="shared" si="67"/>
        <v>0</v>
      </c>
      <c r="BO57" s="83">
        <f t="shared" si="67"/>
        <v>0</v>
      </c>
      <c r="BP57" s="83">
        <f t="shared" si="67"/>
        <v>0</v>
      </c>
      <c r="BQ57" s="83">
        <f t="shared" si="67"/>
        <v>0</v>
      </c>
      <c r="BR57" s="83">
        <f t="shared" si="67"/>
        <v>0</v>
      </c>
      <c r="BS57" s="83">
        <f t="shared" si="67"/>
        <v>0</v>
      </c>
      <c r="BT57" s="83">
        <f t="shared" si="67"/>
        <v>0</v>
      </c>
      <c r="BU57" s="83">
        <f t="shared" si="67"/>
        <v>0</v>
      </c>
      <c r="BV57" s="83">
        <f t="shared" si="67"/>
        <v>0</v>
      </c>
      <c r="BW57" s="83">
        <f t="shared" si="67"/>
        <v>0</v>
      </c>
      <c r="BX57" s="83">
        <f t="shared" si="67"/>
        <v>0</v>
      </c>
      <c r="BY57" s="83">
        <f t="shared" si="67"/>
        <v>0</v>
      </c>
      <c r="BZ57" s="83">
        <f t="shared" si="67"/>
        <v>0</v>
      </c>
      <c r="CA57" s="83">
        <f t="shared" si="67"/>
        <v>0</v>
      </c>
      <c r="CB57" s="83">
        <f t="shared" si="67"/>
        <v>0</v>
      </c>
      <c r="CC57" s="83">
        <f t="shared" si="67"/>
        <v>0</v>
      </c>
      <c r="CD57" s="83">
        <f t="shared" si="67"/>
        <v>0</v>
      </c>
      <c r="CE57" s="83">
        <f t="shared" si="67"/>
        <v>0</v>
      </c>
      <c r="CF57" s="83">
        <f t="shared" si="67"/>
        <v>0</v>
      </c>
      <c r="CG57" s="83">
        <f t="shared" si="67"/>
        <v>0</v>
      </c>
      <c r="CH57" s="83">
        <f t="shared" si="67"/>
        <v>0</v>
      </c>
      <c r="CI57" s="83">
        <f t="shared" si="67"/>
        <v>0</v>
      </c>
      <c r="CJ57" s="83">
        <f t="shared" si="67"/>
        <v>0</v>
      </c>
    </row>
    <row r="58" spans="1:88" x14ac:dyDescent="0.25">
      <c r="A58" s="241"/>
      <c r="B58" s="37" t="s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83">
        <f>'KWh (Cumulative) LI'!N68</f>
        <v>0</v>
      </c>
      <c r="S58" s="83">
        <f>R58</f>
        <v>0</v>
      </c>
      <c r="T58" s="83">
        <f t="shared" si="65"/>
        <v>0</v>
      </c>
      <c r="U58" s="83">
        <f t="shared" si="65"/>
        <v>0</v>
      </c>
      <c r="V58" s="83">
        <f t="shared" si="65"/>
        <v>0</v>
      </c>
      <c r="W58" s="83">
        <f t="shared" si="65"/>
        <v>0</v>
      </c>
      <c r="X58" s="83">
        <f t="shared" si="65"/>
        <v>0</v>
      </c>
      <c r="Y58" s="83">
        <f t="shared" si="65"/>
        <v>0</v>
      </c>
      <c r="Z58" s="83">
        <f t="shared" si="65"/>
        <v>0</v>
      </c>
      <c r="AA58" s="83">
        <f t="shared" si="65"/>
        <v>0</v>
      </c>
      <c r="AB58" s="83">
        <f t="shared" si="65"/>
        <v>0</v>
      </c>
      <c r="AC58" s="83">
        <f t="shared" si="65"/>
        <v>0</v>
      </c>
      <c r="AD58" s="83">
        <f t="shared" si="65"/>
        <v>0</v>
      </c>
      <c r="AE58" s="83">
        <f t="shared" si="65"/>
        <v>0</v>
      </c>
      <c r="AF58" s="83">
        <f t="shared" si="65"/>
        <v>0</v>
      </c>
      <c r="AG58" s="83">
        <f t="shared" si="65"/>
        <v>0</v>
      </c>
      <c r="AH58" s="83">
        <f t="shared" si="65"/>
        <v>0</v>
      </c>
      <c r="AI58" s="83">
        <f t="shared" si="65"/>
        <v>0</v>
      </c>
      <c r="AJ58" s="83">
        <f t="shared" si="65"/>
        <v>0</v>
      </c>
      <c r="AK58" s="83">
        <f t="shared" si="65"/>
        <v>0</v>
      </c>
      <c r="AL58" s="83">
        <f t="shared" si="65"/>
        <v>0</v>
      </c>
      <c r="AM58" s="83">
        <f t="shared" si="65"/>
        <v>0</v>
      </c>
      <c r="AN58" s="83">
        <f t="shared" si="65"/>
        <v>0</v>
      </c>
      <c r="AO58" s="83">
        <f t="shared" si="65"/>
        <v>0</v>
      </c>
      <c r="AP58" s="83">
        <f t="shared" si="65"/>
        <v>0</v>
      </c>
      <c r="AQ58" s="83">
        <f t="shared" si="65"/>
        <v>0</v>
      </c>
      <c r="AR58" s="83">
        <f t="shared" si="65"/>
        <v>0</v>
      </c>
      <c r="AS58" s="83">
        <f t="shared" si="65"/>
        <v>0</v>
      </c>
      <c r="AT58" s="83">
        <f t="shared" si="65"/>
        <v>0</v>
      </c>
      <c r="AU58" s="83">
        <f t="shared" si="65"/>
        <v>0</v>
      </c>
      <c r="AV58" s="83">
        <f t="shared" si="65"/>
        <v>0</v>
      </c>
      <c r="AW58" s="83">
        <f t="shared" si="65"/>
        <v>0</v>
      </c>
      <c r="AX58" s="83">
        <f t="shared" si="65"/>
        <v>0</v>
      </c>
      <c r="AY58" s="83">
        <f t="shared" si="65"/>
        <v>0</v>
      </c>
      <c r="AZ58" s="83">
        <f t="shared" si="65"/>
        <v>0</v>
      </c>
      <c r="BA58" s="83">
        <f t="shared" si="65"/>
        <v>0</v>
      </c>
      <c r="BB58" s="107">
        <f t="shared" ref="BB58:CJ58" si="68">BA58</f>
        <v>0</v>
      </c>
      <c r="BC58" s="83">
        <f t="shared" si="68"/>
        <v>0</v>
      </c>
      <c r="BD58" s="83">
        <f t="shared" si="68"/>
        <v>0</v>
      </c>
      <c r="BE58" s="83">
        <f t="shared" si="68"/>
        <v>0</v>
      </c>
      <c r="BF58" s="83">
        <f t="shared" si="68"/>
        <v>0</v>
      </c>
      <c r="BG58" s="83">
        <f t="shared" si="68"/>
        <v>0</v>
      </c>
      <c r="BH58" s="83">
        <f t="shared" si="68"/>
        <v>0</v>
      </c>
      <c r="BI58" s="83">
        <f t="shared" si="68"/>
        <v>0</v>
      </c>
      <c r="BJ58" s="83">
        <f t="shared" si="68"/>
        <v>0</v>
      </c>
      <c r="BK58" s="83">
        <f t="shared" si="68"/>
        <v>0</v>
      </c>
      <c r="BL58" s="83">
        <f t="shared" si="68"/>
        <v>0</v>
      </c>
      <c r="BM58" s="83">
        <f t="shared" si="68"/>
        <v>0</v>
      </c>
      <c r="BN58" s="83">
        <f t="shared" si="68"/>
        <v>0</v>
      </c>
      <c r="BO58" s="83">
        <f t="shared" si="68"/>
        <v>0</v>
      </c>
      <c r="BP58" s="83">
        <f t="shared" si="68"/>
        <v>0</v>
      </c>
      <c r="BQ58" s="83">
        <f t="shared" si="68"/>
        <v>0</v>
      </c>
      <c r="BR58" s="83">
        <f t="shared" si="68"/>
        <v>0</v>
      </c>
      <c r="BS58" s="83">
        <f t="shared" si="68"/>
        <v>0</v>
      </c>
      <c r="BT58" s="83">
        <f t="shared" si="68"/>
        <v>0</v>
      </c>
      <c r="BU58" s="83">
        <f t="shared" si="68"/>
        <v>0</v>
      </c>
      <c r="BV58" s="83">
        <f t="shared" si="68"/>
        <v>0</v>
      </c>
      <c r="BW58" s="83">
        <f t="shared" si="68"/>
        <v>0</v>
      </c>
      <c r="BX58" s="83">
        <f t="shared" si="68"/>
        <v>0</v>
      </c>
      <c r="BY58" s="83">
        <f t="shared" si="68"/>
        <v>0</v>
      </c>
      <c r="BZ58" s="83">
        <f t="shared" si="68"/>
        <v>0</v>
      </c>
      <c r="CA58" s="83">
        <f t="shared" si="68"/>
        <v>0</v>
      </c>
      <c r="CB58" s="83">
        <f t="shared" si="68"/>
        <v>0</v>
      </c>
      <c r="CC58" s="83">
        <f t="shared" si="68"/>
        <v>0</v>
      </c>
      <c r="CD58" s="83">
        <f t="shared" si="68"/>
        <v>0</v>
      </c>
      <c r="CE58" s="83">
        <f t="shared" si="68"/>
        <v>0</v>
      </c>
      <c r="CF58" s="83">
        <f t="shared" si="68"/>
        <v>0</v>
      </c>
      <c r="CG58" s="83">
        <f t="shared" si="68"/>
        <v>0</v>
      </c>
      <c r="CH58" s="83">
        <f t="shared" si="68"/>
        <v>0</v>
      </c>
      <c r="CI58" s="83">
        <f t="shared" si="68"/>
        <v>0</v>
      </c>
      <c r="CJ58" s="83">
        <f t="shared" si="68"/>
        <v>0</v>
      </c>
    </row>
    <row r="59" spans="1:88" x14ac:dyDescent="0.25">
      <c r="A59" s="241"/>
      <c r="B59" s="37" t="s">
        <v>11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83">
        <f>'KWh (Cumulative) LI'!N69</f>
        <v>0</v>
      </c>
      <c r="S59" s="83">
        <f>R59</f>
        <v>0</v>
      </c>
      <c r="T59" s="83">
        <f t="shared" si="65"/>
        <v>0</v>
      </c>
      <c r="U59" s="83">
        <f t="shared" si="65"/>
        <v>0</v>
      </c>
      <c r="V59" s="83">
        <f t="shared" si="65"/>
        <v>0</v>
      </c>
      <c r="W59" s="83">
        <f t="shared" si="65"/>
        <v>0</v>
      </c>
      <c r="X59" s="83">
        <f t="shared" si="65"/>
        <v>0</v>
      </c>
      <c r="Y59" s="83">
        <f t="shared" si="65"/>
        <v>0</v>
      </c>
      <c r="Z59" s="83">
        <f t="shared" si="65"/>
        <v>0</v>
      </c>
      <c r="AA59" s="83">
        <f t="shared" si="65"/>
        <v>0</v>
      </c>
      <c r="AB59" s="83">
        <f t="shared" si="65"/>
        <v>0</v>
      </c>
      <c r="AC59" s="83">
        <f t="shared" si="65"/>
        <v>0</v>
      </c>
      <c r="AD59" s="83">
        <f t="shared" si="65"/>
        <v>0</v>
      </c>
      <c r="AE59" s="83">
        <f t="shared" si="65"/>
        <v>0</v>
      </c>
      <c r="AF59" s="83">
        <f t="shared" si="65"/>
        <v>0</v>
      </c>
      <c r="AG59" s="83">
        <f t="shared" si="65"/>
        <v>0</v>
      </c>
      <c r="AH59" s="83">
        <f t="shared" si="65"/>
        <v>0</v>
      </c>
      <c r="AI59" s="83">
        <f t="shared" si="65"/>
        <v>0</v>
      </c>
      <c r="AJ59" s="83">
        <f t="shared" si="65"/>
        <v>0</v>
      </c>
      <c r="AK59" s="83">
        <f t="shared" si="65"/>
        <v>0</v>
      </c>
      <c r="AL59" s="83">
        <f t="shared" si="65"/>
        <v>0</v>
      </c>
      <c r="AM59" s="83">
        <f t="shared" si="65"/>
        <v>0</v>
      </c>
      <c r="AN59" s="83">
        <f t="shared" si="65"/>
        <v>0</v>
      </c>
      <c r="AO59" s="83">
        <f t="shared" si="65"/>
        <v>0</v>
      </c>
      <c r="AP59" s="83">
        <f t="shared" si="65"/>
        <v>0</v>
      </c>
      <c r="AQ59" s="83">
        <f t="shared" si="65"/>
        <v>0</v>
      </c>
      <c r="AR59" s="83">
        <f t="shared" si="65"/>
        <v>0</v>
      </c>
      <c r="AS59" s="83">
        <f t="shared" si="65"/>
        <v>0</v>
      </c>
      <c r="AT59" s="83">
        <f t="shared" si="65"/>
        <v>0</v>
      </c>
      <c r="AU59" s="83">
        <f t="shared" si="65"/>
        <v>0</v>
      </c>
      <c r="AV59" s="83">
        <f t="shared" si="65"/>
        <v>0</v>
      </c>
      <c r="AW59" s="83">
        <f t="shared" si="65"/>
        <v>0</v>
      </c>
      <c r="AX59" s="83">
        <f t="shared" si="65"/>
        <v>0</v>
      </c>
      <c r="AY59" s="83">
        <f t="shared" si="65"/>
        <v>0</v>
      </c>
      <c r="AZ59" s="83">
        <f t="shared" si="65"/>
        <v>0</v>
      </c>
      <c r="BA59" s="83">
        <f t="shared" si="65"/>
        <v>0</v>
      </c>
      <c r="BB59" s="107">
        <f t="shared" ref="BB59:CJ59" si="69">BA59</f>
        <v>0</v>
      </c>
      <c r="BC59" s="83">
        <f t="shared" si="69"/>
        <v>0</v>
      </c>
      <c r="BD59" s="83">
        <f t="shared" si="69"/>
        <v>0</v>
      </c>
      <c r="BE59" s="83">
        <f t="shared" si="69"/>
        <v>0</v>
      </c>
      <c r="BF59" s="83">
        <f t="shared" si="69"/>
        <v>0</v>
      </c>
      <c r="BG59" s="83">
        <f t="shared" si="69"/>
        <v>0</v>
      </c>
      <c r="BH59" s="83">
        <f t="shared" si="69"/>
        <v>0</v>
      </c>
      <c r="BI59" s="83">
        <f t="shared" si="69"/>
        <v>0</v>
      </c>
      <c r="BJ59" s="83">
        <f t="shared" si="69"/>
        <v>0</v>
      </c>
      <c r="BK59" s="83">
        <f t="shared" si="69"/>
        <v>0</v>
      </c>
      <c r="BL59" s="83">
        <f t="shared" si="69"/>
        <v>0</v>
      </c>
      <c r="BM59" s="83">
        <f t="shared" si="69"/>
        <v>0</v>
      </c>
      <c r="BN59" s="83">
        <f t="shared" si="69"/>
        <v>0</v>
      </c>
      <c r="BO59" s="83">
        <f t="shared" si="69"/>
        <v>0</v>
      </c>
      <c r="BP59" s="83">
        <f t="shared" si="69"/>
        <v>0</v>
      </c>
      <c r="BQ59" s="83">
        <f t="shared" si="69"/>
        <v>0</v>
      </c>
      <c r="BR59" s="83">
        <f t="shared" si="69"/>
        <v>0</v>
      </c>
      <c r="BS59" s="83">
        <f t="shared" si="69"/>
        <v>0</v>
      </c>
      <c r="BT59" s="83">
        <f t="shared" si="69"/>
        <v>0</v>
      </c>
      <c r="BU59" s="83">
        <f t="shared" si="69"/>
        <v>0</v>
      </c>
      <c r="BV59" s="83">
        <f t="shared" si="69"/>
        <v>0</v>
      </c>
      <c r="BW59" s="83">
        <f t="shared" si="69"/>
        <v>0</v>
      </c>
      <c r="BX59" s="83">
        <f t="shared" si="69"/>
        <v>0</v>
      </c>
      <c r="BY59" s="83">
        <f t="shared" si="69"/>
        <v>0</v>
      </c>
      <c r="BZ59" s="83">
        <f t="shared" si="69"/>
        <v>0</v>
      </c>
      <c r="CA59" s="83">
        <f t="shared" si="69"/>
        <v>0</v>
      </c>
      <c r="CB59" s="83">
        <f t="shared" si="69"/>
        <v>0</v>
      </c>
      <c r="CC59" s="83">
        <f t="shared" si="69"/>
        <v>0</v>
      </c>
      <c r="CD59" s="83">
        <f t="shared" si="69"/>
        <v>0</v>
      </c>
      <c r="CE59" s="83">
        <f t="shared" si="69"/>
        <v>0</v>
      </c>
      <c r="CF59" s="83">
        <f t="shared" si="69"/>
        <v>0</v>
      </c>
      <c r="CG59" s="83">
        <f t="shared" si="69"/>
        <v>0</v>
      </c>
      <c r="CH59" s="83">
        <f t="shared" si="69"/>
        <v>0</v>
      </c>
      <c r="CI59" s="83">
        <f t="shared" si="69"/>
        <v>0</v>
      </c>
      <c r="CJ59" s="83">
        <f t="shared" si="69"/>
        <v>0</v>
      </c>
    </row>
    <row r="60" spans="1:88" x14ac:dyDescent="0.25">
      <c r="A60" s="241"/>
      <c r="B60" s="37" t="s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83">
        <f>'KWh (Cumulative) LI'!N70</f>
        <v>0</v>
      </c>
      <c r="S60" s="83">
        <f>R60</f>
        <v>0</v>
      </c>
      <c r="T60" s="83">
        <f t="shared" si="65"/>
        <v>0</v>
      </c>
      <c r="U60" s="83">
        <f t="shared" si="65"/>
        <v>0</v>
      </c>
      <c r="V60" s="83">
        <f t="shared" ref="V60:BA60" si="70">U60</f>
        <v>0</v>
      </c>
      <c r="W60" s="83">
        <f t="shared" si="70"/>
        <v>0</v>
      </c>
      <c r="X60" s="83">
        <f t="shared" si="70"/>
        <v>0</v>
      </c>
      <c r="Y60" s="83">
        <f t="shared" si="70"/>
        <v>0</v>
      </c>
      <c r="Z60" s="83">
        <f t="shared" si="70"/>
        <v>0</v>
      </c>
      <c r="AA60" s="83">
        <f t="shared" si="70"/>
        <v>0</v>
      </c>
      <c r="AB60" s="83">
        <f t="shared" si="70"/>
        <v>0</v>
      </c>
      <c r="AC60" s="83">
        <f t="shared" si="70"/>
        <v>0</v>
      </c>
      <c r="AD60" s="83">
        <f t="shared" si="70"/>
        <v>0</v>
      </c>
      <c r="AE60" s="83">
        <f t="shared" si="70"/>
        <v>0</v>
      </c>
      <c r="AF60" s="83">
        <f t="shared" si="70"/>
        <v>0</v>
      </c>
      <c r="AG60" s="83">
        <f t="shared" si="70"/>
        <v>0</v>
      </c>
      <c r="AH60" s="83">
        <f t="shared" si="70"/>
        <v>0</v>
      </c>
      <c r="AI60" s="83">
        <f t="shared" si="70"/>
        <v>0</v>
      </c>
      <c r="AJ60" s="83">
        <f t="shared" si="70"/>
        <v>0</v>
      </c>
      <c r="AK60" s="83">
        <f t="shared" si="70"/>
        <v>0</v>
      </c>
      <c r="AL60" s="83">
        <f t="shared" si="70"/>
        <v>0</v>
      </c>
      <c r="AM60" s="83">
        <f t="shared" si="70"/>
        <v>0</v>
      </c>
      <c r="AN60" s="83">
        <f t="shared" si="70"/>
        <v>0</v>
      </c>
      <c r="AO60" s="83">
        <f t="shared" si="70"/>
        <v>0</v>
      </c>
      <c r="AP60" s="83">
        <f t="shared" si="70"/>
        <v>0</v>
      </c>
      <c r="AQ60" s="83">
        <f t="shared" si="70"/>
        <v>0</v>
      </c>
      <c r="AR60" s="83">
        <f t="shared" si="70"/>
        <v>0</v>
      </c>
      <c r="AS60" s="83">
        <f t="shared" si="70"/>
        <v>0</v>
      </c>
      <c r="AT60" s="83">
        <f t="shared" si="70"/>
        <v>0</v>
      </c>
      <c r="AU60" s="83">
        <f t="shared" si="70"/>
        <v>0</v>
      </c>
      <c r="AV60" s="83">
        <f t="shared" si="70"/>
        <v>0</v>
      </c>
      <c r="AW60" s="83">
        <f t="shared" si="70"/>
        <v>0</v>
      </c>
      <c r="AX60" s="83">
        <f t="shared" si="70"/>
        <v>0</v>
      </c>
      <c r="AY60" s="83">
        <f t="shared" si="70"/>
        <v>0</v>
      </c>
      <c r="AZ60" s="83">
        <f t="shared" si="70"/>
        <v>0</v>
      </c>
      <c r="BA60" s="83">
        <f t="shared" si="70"/>
        <v>0</v>
      </c>
      <c r="BB60" s="107">
        <f t="shared" ref="BB60:CJ60" si="71">BA60</f>
        <v>0</v>
      </c>
      <c r="BC60" s="83">
        <f t="shared" si="71"/>
        <v>0</v>
      </c>
      <c r="BD60" s="83">
        <f t="shared" si="71"/>
        <v>0</v>
      </c>
      <c r="BE60" s="83">
        <f t="shared" si="71"/>
        <v>0</v>
      </c>
      <c r="BF60" s="83">
        <f t="shared" si="71"/>
        <v>0</v>
      </c>
      <c r="BG60" s="83">
        <f t="shared" si="71"/>
        <v>0</v>
      </c>
      <c r="BH60" s="83">
        <f t="shared" si="71"/>
        <v>0</v>
      </c>
      <c r="BI60" s="83">
        <f t="shared" si="71"/>
        <v>0</v>
      </c>
      <c r="BJ60" s="83">
        <f t="shared" si="71"/>
        <v>0</v>
      </c>
      <c r="BK60" s="83">
        <f t="shared" si="71"/>
        <v>0</v>
      </c>
      <c r="BL60" s="83">
        <f t="shared" si="71"/>
        <v>0</v>
      </c>
      <c r="BM60" s="83">
        <f t="shared" si="71"/>
        <v>0</v>
      </c>
      <c r="BN60" s="83">
        <f t="shared" si="71"/>
        <v>0</v>
      </c>
      <c r="BO60" s="83">
        <f t="shared" si="71"/>
        <v>0</v>
      </c>
      <c r="BP60" s="83">
        <f t="shared" si="71"/>
        <v>0</v>
      </c>
      <c r="BQ60" s="83">
        <f t="shared" si="71"/>
        <v>0</v>
      </c>
      <c r="BR60" s="83">
        <f t="shared" si="71"/>
        <v>0</v>
      </c>
      <c r="BS60" s="83">
        <f t="shared" si="71"/>
        <v>0</v>
      </c>
      <c r="BT60" s="83">
        <f t="shared" si="71"/>
        <v>0</v>
      </c>
      <c r="BU60" s="83">
        <f t="shared" si="71"/>
        <v>0</v>
      </c>
      <c r="BV60" s="83">
        <f t="shared" si="71"/>
        <v>0</v>
      </c>
      <c r="BW60" s="83">
        <f t="shared" si="71"/>
        <v>0</v>
      </c>
      <c r="BX60" s="83">
        <f t="shared" si="71"/>
        <v>0</v>
      </c>
      <c r="BY60" s="83">
        <f t="shared" si="71"/>
        <v>0</v>
      </c>
      <c r="BZ60" s="83">
        <f t="shared" si="71"/>
        <v>0</v>
      </c>
      <c r="CA60" s="83">
        <f t="shared" si="71"/>
        <v>0</v>
      </c>
      <c r="CB60" s="83">
        <f t="shared" si="71"/>
        <v>0</v>
      </c>
      <c r="CC60" s="83">
        <f t="shared" si="71"/>
        <v>0</v>
      </c>
      <c r="CD60" s="83">
        <f t="shared" si="71"/>
        <v>0</v>
      </c>
      <c r="CE60" s="83">
        <f t="shared" si="71"/>
        <v>0</v>
      </c>
      <c r="CF60" s="83">
        <f t="shared" si="71"/>
        <v>0</v>
      </c>
      <c r="CG60" s="83">
        <f t="shared" si="71"/>
        <v>0</v>
      </c>
      <c r="CH60" s="83">
        <f t="shared" si="71"/>
        <v>0</v>
      </c>
      <c r="CI60" s="83">
        <f t="shared" si="71"/>
        <v>0</v>
      </c>
      <c r="CJ60" s="83">
        <f t="shared" si="71"/>
        <v>0</v>
      </c>
    </row>
    <row r="61" spans="1:88" x14ac:dyDescent="0.25">
      <c r="A61" s="241"/>
      <c r="B61" s="37" t="s">
        <v>3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83">
        <f>'KWh (Cumulative) LI'!N71</f>
        <v>0</v>
      </c>
      <c r="S61" s="83">
        <f t="shared" ref="S61:BA64" si="72">R61</f>
        <v>0</v>
      </c>
      <c r="T61" s="83">
        <f t="shared" si="72"/>
        <v>0</v>
      </c>
      <c r="U61" s="83">
        <f t="shared" si="72"/>
        <v>0</v>
      </c>
      <c r="V61" s="83">
        <f t="shared" si="72"/>
        <v>0</v>
      </c>
      <c r="W61" s="83">
        <f t="shared" si="72"/>
        <v>0</v>
      </c>
      <c r="X61" s="83">
        <f t="shared" si="72"/>
        <v>0</v>
      </c>
      <c r="Y61" s="83">
        <f t="shared" si="72"/>
        <v>0</v>
      </c>
      <c r="Z61" s="83">
        <f t="shared" si="72"/>
        <v>0</v>
      </c>
      <c r="AA61" s="83">
        <f t="shared" si="72"/>
        <v>0</v>
      </c>
      <c r="AB61" s="83">
        <f t="shared" si="72"/>
        <v>0</v>
      </c>
      <c r="AC61" s="83">
        <f t="shared" si="72"/>
        <v>0</v>
      </c>
      <c r="AD61" s="83">
        <f t="shared" si="72"/>
        <v>0</v>
      </c>
      <c r="AE61" s="83">
        <f t="shared" si="72"/>
        <v>0</v>
      </c>
      <c r="AF61" s="83">
        <f t="shared" si="72"/>
        <v>0</v>
      </c>
      <c r="AG61" s="83">
        <f t="shared" si="72"/>
        <v>0</v>
      </c>
      <c r="AH61" s="83">
        <f t="shared" si="72"/>
        <v>0</v>
      </c>
      <c r="AI61" s="83">
        <f t="shared" si="72"/>
        <v>0</v>
      </c>
      <c r="AJ61" s="83">
        <f t="shared" si="72"/>
        <v>0</v>
      </c>
      <c r="AK61" s="83">
        <f t="shared" si="72"/>
        <v>0</v>
      </c>
      <c r="AL61" s="83">
        <f t="shared" si="72"/>
        <v>0</v>
      </c>
      <c r="AM61" s="83">
        <f t="shared" si="72"/>
        <v>0</v>
      </c>
      <c r="AN61" s="83">
        <f t="shared" si="72"/>
        <v>0</v>
      </c>
      <c r="AO61" s="83">
        <f t="shared" si="72"/>
        <v>0</v>
      </c>
      <c r="AP61" s="83">
        <f t="shared" si="72"/>
        <v>0</v>
      </c>
      <c r="AQ61" s="83">
        <f t="shared" si="72"/>
        <v>0</v>
      </c>
      <c r="AR61" s="83">
        <f t="shared" si="72"/>
        <v>0</v>
      </c>
      <c r="AS61" s="83">
        <f t="shared" si="72"/>
        <v>0</v>
      </c>
      <c r="AT61" s="83">
        <f t="shared" si="72"/>
        <v>0</v>
      </c>
      <c r="AU61" s="83">
        <f t="shared" si="72"/>
        <v>0</v>
      </c>
      <c r="AV61" s="83">
        <f t="shared" si="72"/>
        <v>0</v>
      </c>
      <c r="AW61" s="83">
        <f t="shared" si="72"/>
        <v>0</v>
      </c>
      <c r="AX61" s="83">
        <f t="shared" si="72"/>
        <v>0</v>
      </c>
      <c r="AY61" s="83">
        <f t="shared" si="72"/>
        <v>0</v>
      </c>
      <c r="AZ61" s="83">
        <f t="shared" si="72"/>
        <v>0</v>
      </c>
      <c r="BA61" s="83">
        <f t="shared" si="72"/>
        <v>0</v>
      </c>
      <c r="BB61" s="107">
        <f t="shared" ref="BB61:CJ61" si="73">BA61</f>
        <v>0</v>
      </c>
      <c r="BC61" s="83">
        <f t="shared" si="73"/>
        <v>0</v>
      </c>
      <c r="BD61" s="83">
        <f t="shared" si="73"/>
        <v>0</v>
      </c>
      <c r="BE61" s="83">
        <f t="shared" si="73"/>
        <v>0</v>
      </c>
      <c r="BF61" s="83">
        <f t="shared" si="73"/>
        <v>0</v>
      </c>
      <c r="BG61" s="83">
        <f t="shared" si="73"/>
        <v>0</v>
      </c>
      <c r="BH61" s="83">
        <f t="shared" si="73"/>
        <v>0</v>
      </c>
      <c r="BI61" s="83">
        <f t="shared" si="73"/>
        <v>0</v>
      </c>
      <c r="BJ61" s="83">
        <f t="shared" si="73"/>
        <v>0</v>
      </c>
      <c r="BK61" s="83">
        <f t="shared" si="73"/>
        <v>0</v>
      </c>
      <c r="BL61" s="83">
        <f t="shared" si="73"/>
        <v>0</v>
      </c>
      <c r="BM61" s="83">
        <f t="shared" si="73"/>
        <v>0</v>
      </c>
      <c r="BN61" s="83">
        <f t="shared" si="73"/>
        <v>0</v>
      </c>
      <c r="BO61" s="83">
        <f t="shared" si="73"/>
        <v>0</v>
      </c>
      <c r="BP61" s="83">
        <f t="shared" si="73"/>
        <v>0</v>
      </c>
      <c r="BQ61" s="83">
        <f t="shared" si="73"/>
        <v>0</v>
      </c>
      <c r="BR61" s="83">
        <f t="shared" si="73"/>
        <v>0</v>
      </c>
      <c r="BS61" s="83">
        <f t="shared" si="73"/>
        <v>0</v>
      </c>
      <c r="BT61" s="83">
        <f t="shared" si="73"/>
        <v>0</v>
      </c>
      <c r="BU61" s="83">
        <f t="shared" si="73"/>
        <v>0</v>
      </c>
      <c r="BV61" s="83">
        <f t="shared" si="73"/>
        <v>0</v>
      </c>
      <c r="BW61" s="83">
        <f t="shared" si="73"/>
        <v>0</v>
      </c>
      <c r="BX61" s="83">
        <f t="shared" si="73"/>
        <v>0</v>
      </c>
      <c r="BY61" s="83">
        <f t="shared" si="73"/>
        <v>0</v>
      </c>
      <c r="BZ61" s="83">
        <f t="shared" si="73"/>
        <v>0</v>
      </c>
      <c r="CA61" s="83">
        <f t="shared" si="73"/>
        <v>0</v>
      </c>
      <c r="CB61" s="83">
        <f t="shared" si="73"/>
        <v>0</v>
      </c>
      <c r="CC61" s="83">
        <f t="shared" si="73"/>
        <v>0</v>
      </c>
      <c r="CD61" s="83">
        <f t="shared" si="73"/>
        <v>0</v>
      </c>
      <c r="CE61" s="83">
        <f t="shared" si="73"/>
        <v>0</v>
      </c>
      <c r="CF61" s="83">
        <f t="shared" si="73"/>
        <v>0</v>
      </c>
      <c r="CG61" s="83">
        <f t="shared" si="73"/>
        <v>0</v>
      </c>
      <c r="CH61" s="83">
        <f t="shared" si="73"/>
        <v>0</v>
      </c>
      <c r="CI61" s="83">
        <f t="shared" si="73"/>
        <v>0</v>
      </c>
      <c r="CJ61" s="83">
        <f t="shared" si="73"/>
        <v>0</v>
      </c>
    </row>
    <row r="62" spans="1:88" x14ac:dyDescent="0.25">
      <c r="A62" s="241"/>
      <c r="B62" s="37" t="s">
        <v>13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83">
        <f>'KWh (Cumulative) LI'!N72</f>
        <v>0</v>
      </c>
      <c r="S62" s="83">
        <f>R62</f>
        <v>0</v>
      </c>
      <c r="T62" s="83">
        <f t="shared" si="72"/>
        <v>0</v>
      </c>
      <c r="U62" s="83">
        <f t="shared" si="72"/>
        <v>0</v>
      </c>
      <c r="V62" s="83">
        <f t="shared" si="72"/>
        <v>0</v>
      </c>
      <c r="W62" s="83">
        <f t="shared" si="72"/>
        <v>0</v>
      </c>
      <c r="X62" s="83">
        <f t="shared" si="72"/>
        <v>0</v>
      </c>
      <c r="Y62" s="83">
        <f t="shared" si="72"/>
        <v>0</v>
      </c>
      <c r="Z62" s="83">
        <f t="shared" si="72"/>
        <v>0</v>
      </c>
      <c r="AA62" s="83">
        <f t="shared" si="72"/>
        <v>0</v>
      </c>
      <c r="AB62" s="83">
        <f t="shared" si="72"/>
        <v>0</v>
      </c>
      <c r="AC62" s="83">
        <f t="shared" si="72"/>
        <v>0</v>
      </c>
      <c r="AD62" s="83">
        <f t="shared" si="72"/>
        <v>0</v>
      </c>
      <c r="AE62" s="83">
        <f t="shared" si="72"/>
        <v>0</v>
      </c>
      <c r="AF62" s="83">
        <f t="shared" si="72"/>
        <v>0</v>
      </c>
      <c r="AG62" s="83">
        <f t="shared" si="72"/>
        <v>0</v>
      </c>
      <c r="AH62" s="83">
        <f t="shared" si="72"/>
        <v>0</v>
      </c>
      <c r="AI62" s="83">
        <f t="shared" si="72"/>
        <v>0</v>
      </c>
      <c r="AJ62" s="83">
        <f t="shared" si="72"/>
        <v>0</v>
      </c>
      <c r="AK62" s="83">
        <f t="shared" si="72"/>
        <v>0</v>
      </c>
      <c r="AL62" s="83">
        <f t="shared" si="72"/>
        <v>0</v>
      </c>
      <c r="AM62" s="83">
        <f t="shared" si="72"/>
        <v>0</v>
      </c>
      <c r="AN62" s="83">
        <f t="shared" si="72"/>
        <v>0</v>
      </c>
      <c r="AO62" s="83">
        <f t="shared" si="72"/>
        <v>0</v>
      </c>
      <c r="AP62" s="83">
        <f t="shared" si="72"/>
        <v>0</v>
      </c>
      <c r="AQ62" s="83">
        <f t="shared" si="72"/>
        <v>0</v>
      </c>
      <c r="AR62" s="83">
        <f t="shared" si="72"/>
        <v>0</v>
      </c>
      <c r="AS62" s="83">
        <f t="shared" si="72"/>
        <v>0</v>
      </c>
      <c r="AT62" s="83">
        <f t="shared" si="72"/>
        <v>0</v>
      </c>
      <c r="AU62" s="83">
        <f t="shared" si="72"/>
        <v>0</v>
      </c>
      <c r="AV62" s="83">
        <f t="shared" si="72"/>
        <v>0</v>
      </c>
      <c r="AW62" s="83">
        <f t="shared" si="72"/>
        <v>0</v>
      </c>
      <c r="AX62" s="83">
        <f t="shared" si="72"/>
        <v>0</v>
      </c>
      <c r="AY62" s="83">
        <f t="shared" si="72"/>
        <v>0</v>
      </c>
      <c r="AZ62" s="83">
        <f t="shared" si="72"/>
        <v>0</v>
      </c>
      <c r="BA62" s="83">
        <f t="shared" si="72"/>
        <v>0</v>
      </c>
      <c r="BB62" s="107">
        <f t="shared" ref="BB62:CJ62" si="74">BA62</f>
        <v>0</v>
      </c>
      <c r="BC62" s="83">
        <f t="shared" si="74"/>
        <v>0</v>
      </c>
      <c r="BD62" s="83">
        <f t="shared" si="74"/>
        <v>0</v>
      </c>
      <c r="BE62" s="83">
        <f t="shared" si="74"/>
        <v>0</v>
      </c>
      <c r="BF62" s="83">
        <f t="shared" si="74"/>
        <v>0</v>
      </c>
      <c r="BG62" s="83">
        <f t="shared" si="74"/>
        <v>0</v>
      </c>
      <c r="BH62" s="83">
        <f t="shared" si="74"/>
        <v>0</v>
      </c>
      <c r="BI62" s="83">
        <f t="shared" si="74"/>
        <v>0</v>
      </c>
      <c r="BJ62" s="83">
        <f t="shared" si="74"/>
        <v>0</v>
      </c>
      <c r="BK62" s="83">
        <f t="shared" si="74"/>
        <v>0</v>
      </c>
      <c r="BL62" s="83">
        <f t="shared" si="74"/>
        <v>0</v>
      </c>
      <c r="BM62" s="83">
        <f t="shared" si="74"/>
        <v>0</v>
      </c>
      <c r="BN62" s="83">
        <f t="shared" si="74"/>
        <v>0</v>
      </c>
      <c r="BO62" s="83">
        <f t="shared" si="74"/>
        <v>0</v>
      </c>
      <c r="BP62" s="83">
        <f t="shared" si="74"/>
        <v>0</v>
      </c>
      <c r="BQ62" s="83">
        <f t="shared" si="74"/>
        <v>0</v>
      </c>
      <c r="BR62" s="83">
        <f t="shared" si="74"/>
        <v>0</v>
      </c>
      <c r="BS62" s="83">
        <f t="shared" si="74"/>
        <v>0</v>
      </c>
      <c r="BT62" s="83">
        <f t="shared" si="74"/>
        <v>0</v>
      </c>
      <c r="BU62" s="83">
        <f t="shared" si="74"/>
        <v>0</v>
      </c>
      <c r="BV62" s="83">
        <f t="shared" si="74"/>
        <v>0</v>
      </c>
      <c r="BW62" s="83">
        <f t="shared" si="74"/>
        <v>0</v>
      </c>
      <c r="BX62" s="83">
        <f t="shared" si="74"/>
        <v>0</v>
      </c>
      <c r="BY62" s="83">
        <f t="shared" si="74"/>
        <v>0</v>
      </c>
      <c r="BZ62" s="83">
        <f t="shared" si="74"/>
        <v>0</v>
      </c>
      <c r="CA62" s="83">
        <f t="shared" si="74"/>
        <v>0</v>
      </c>
      <c r="CB62" s="83">
        <f t="shared" si="74"/>
        <v>0</v>
      </c>
      <c r="CC62" s="83">
        <f t="shared" si="74"/>
        <v>0</v>
      </c>
      <c r="CD62" s="83">
        <f t="shared" si="74"/>
        <v>0</v>
      </c>
      <c r="CE62" s="83">
        <f t="shared" si="74"/>
        <v>0</v>
      </c>
      <c r="CF62" s="83">
        <f t="shared" si="74"/>
        <v>0</v>
      </c>
      <c r="CG62" s="83">
        <f t="shared" si="74"/>
        <v>0</v>
      </c>
      <c r="CH62" s="83">
        <f t="shared" si="74"/>
        <v>0</v>
      </c>
      <c r="CI62" s="83">
        <f t="shared" si="74"/>
        <v>0</v>
      </c>
      <c r="CJ62" s="83">
        <f t="shared" si="74"/>
        <v>0</v>
      </c>
    </row>
    <row r="63" spans="1:88" x14ac:dyDescent="0.25">
      <c r="A63" s="241"/>
      <c r="B63" s="37" t="s">
        <v>4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83">
        <f>'KWh (Cumulative) LI'!N73</f>
        <v>0</v>
      </c>
      <c r="S63" s="83">
        <f>R63</f>
        <v>0</v>
      </c>
      <c r="T63" s="83">
        <f t="shared" si="72"/>
        <v>0</v>
      </c>
      <c r="U63" s="83">
        <f t="shared" si="72"/>
        <v>0</v>
      </c>
      <c r="V63" s="83">
        <f t="shared" si="72"/>
        <v>0</v>
      </c>
      <c r="W63" s="83">
        <f t="shared" si="72"/>
        <v>0</v>
      </c>
      <c r="X63" s="83">
        <f t="shared" si="72"/>
        <v>0</v>
      </c>
      <c r="Y63" s="83">
        <f t="shared" si="72"/>
        <v>0</v>
      </c>
      <c r="Z63" s="83">
        <f t="shared" si="72"/>
        <v>0</v>
      </c>
      <c r="AA63" s="83">
        <f t="shared" si="72"/>
        <v>0</v>
      </c>
      <c r="AB63" s="83">
        <f t="shared" si="72"/>
        <v>0</v>
      </c>
      <c r="AC63" s="83">
        <f t="shared" si="72"/>
        <v>0</v>
      </c>
      <c r="AD63" s="83">
        <f t="shared" si="72"/>
        <v>0</v>
      </c>
      <c r="AE63" s="83">
        <f t="shared" si="72"/>
        <v>0</v>
      </c>
      <c r="AF63" s="83">
        <f t="shared" si="72"/>
        <v>0</v>
      </c>
      <c r="AG63" s="83">
        <f t="shared" si="72"/>
        <v>0</v>
      </c>
      <c r="AH63" s="83">
        <f t="shared" si="72"/>
        <v>0</v>
      </c>
      <c r="AI63" s="83">
        <f t="shared" si="72"/>
        <v>0</v>
      </c>
      <c r="AJ63" s="83">
        <f t="shared" si="72"/>
        <v>0</v>
      </c>
      <c r="AK63" s="83">
        <f t="shared" si="72"/>
        <v>0</v>
      </c>
      <c r="AL63" s="83">
        <f t="shared" si="72"/>
        <v>0</v>
      </c>
      <c r="AM63" s="83">
        <f t="shared" si="72"/>
        <v>0</v>
      </c>
      <c r="AN63" s="83">
        <f t="shared" si="72"/>
        <v>0</v>
      </c>
      <c r="AO63" s="83">
        <f t="shared" si="72"/>
        <v>0</v>
      </c>
      <c r="AP63" s="83">
        <f t="shared" si="72"/>
        <v>0</v>
      </c>
      <c r="AQ63" s="83">
        <f t="shared" si="72"/>
        <v>0</v>
      </c>
      <c r="AR63" s="83">
        <f t="shared" si="72"/>
        <v>0</v>
      </c>
      <c r="AS63" s="83">
        <f t="shared" si="72"/>
        <v>0</v>
      </c>
      <c r="AT63" s="83">
        <f t="shared" si="72"/>
        <v>0</v>
      </c>
      <c r="AU63" s="83">
        <f t="shared" si="72"/>
        <v>0</v>
      </c>
      <c r="AV63" s="83">
        <f t="shared" si="72"/>
        <v>0</v>
      </c>
      <c r="AW63" s="83">
        <f t="shared" si="72"/>
        <v>0</v>
      </c>
      <c r="AX63" s="83">
        <f t="shared" si="72"/>
        <v>0</v>
      </c>
      <c r="AY63" s="83">
        <f t="shared" si="72"/>
        <v>0</v>
      </c>
      <c r="AZ63" s="83">
        <f t="shared" si="72"/>
        <v>0</v>
      </c>
      <c r="BA63" s="83">
        <f t="shared" si="72"/>
        <v>0</v>
      </c>
      <c r="BB63" s="107">
        <f t="shared" ref="BB63:CJ63" si="75">BA63</f>
        <v>0</v>
      </c>
      <c r="BC63" s="83">
        <f t="shared" si="75"/>
        <v>0</v>
      </c>
      <c r="BD63" s="83">
        <f t="shared" si="75"/>
        <v>0</v>
      </c>
      <c r="BE63" s="83">
        <f t="shared" si="75"/>
        <v>0</v>
      </c>
      <c r="BF63" s="83">
        <f t="shared" si="75"/>
        <v>0</v>
      </c>
      <c r="BG63" s="83">
        <f t="shared" si="75"/>
        <v>0</v>
      </c>
      <c r="BH63" s="83">
        <f t="shared" si="75"/>
        <v>0</v>
      </c>
      <c r="BI63" s="83">
        <f t="shared" si="75"/>
        <v>0</v>
      </c>
      <c r="BJ63" s="83">
        <f t="shared" si="75"/>
        <v>0</v>
      </c>
      <c r="BK63" s="83">
        <f t="shared" si="75"/>
        <v>0</v>
      </c>
      <c r="BL63" s="83">
        <f t="shared" si="75"/>
        <v>0</v>
      </c>
      <c r="BM63" s="83">
        <f t="shared" si="75"/>
        <v>0</v>
      </c>
      <c r="BN63" s="83">
        <f t="shared" si="75"/>
        <v>0</v>
      </c>
      <c r="BO63" s="83">
        <f t="shared" si="75"/>
        <v>0</v>
      </c>
      <c r="BP63" s="83">
        <f t="shared" si="75"/>
        <v>0</v>
      </c>
      <c r="BQ63" s="83">
        <f t="shared" si="75"/>
        <v>0</v>
      </c>
      <c r="BR63" s="83">
        <f t="shared" si="75"/>
        <v>0</v>
      </c>
      <c r="BS63" s="83">
        <f t="shared" si="75"/>
        <v>0</v>
      </c>
      <c r="BT63" s="83">
        <f t="shared" si="75"/>
        <v>0</v>
      </c>
      <c r="BU63" s="83">
        <f t="shared" si="75"/>
        <v>0</v>
      </c>
      <c r="BV63" s="83">
        <f t="shared" si="75"/>
        <v>0</v>
      </c>
      <c r="BW63" s="83">
        <f t="shared" si="75"/>
        <v>0</v>
      </c>
      <c r="BX63" s="83">
        <f t="shared" si="75"/>
        <v>0</v>
      </c>
      <c r="BY63" s="83">
        <f t="shared" si="75"/>
        <v>0</v>
      </c>
      <c r="BZ63" s="83">
        <f t="shared" si="75"/>
        <v>0</v>
      </c>
      <c r="CA63" s="83">
        <f t="shared" si="75"/>
        <v>0</v>
      </c>
      <c r="CB63" s="83">
        <f t="shared" si="75"/>
        <v>0</v>
      </c>
      <c r="CC63" s="83">
        <f t="shared" si="75"/>
        <v>0</v>
      </c>
      <c r="CD63" s="83">
        <f t="shared" si="75"/>
        <v>0</v>
      </c>
      <c r="CE63" s="83">
        <f t="shared" si="75"/>
        <v>0</v>
      </c>
      <c r="CF63" s="83">
        <f t="shared" si="75"/>
        <v>0</v>
      </c>
      <c r="CG63" s="83">
        <f t="shared" si="75"/>
        <v>0</v>
      </c>
      <c r="CH63" s="83">
        <f t="shared" si="75"/>
        <v>0</v>
      </c>
      <c r="CI63" s="83">
        <f t="shared" si="75"/>
        <v>0</v>
      </c>
      <c r="CJ63" s="83">
        <f t="shared" si="75"/>
        <v>0</v>
      </c>
    </row>
    <row r="64" spans="1:88" x14ac:dyDescent="0.25">
      <c r="A64" s="242"/>
      <c r="B64" s="37" t="s">
        <v>14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83">
        <f>'KWh (Cumulative) LI'!N74</f>
        <v>0</v>
      </c>
      <c r="S64" s="83">
        <f>R64</f>
        <v>0</v>
      </c>
      <c r="T64" s="83">
        <f t="shared" si="72"/>
        <v>0</v>
      </c>
      <c r="U64" s="83">
        <f t="shared" si="72"/>
        <v>0</v>
      </c>
      <c r="V64" s="83">
        <f t="shared" si="72"/>
        <v>0</v>
      </c>
      <c r="W64" s="83">
        <f t="shared" si="72"/>
        <v>0</v>
      </c>
      <c r="X64" s="83">
        <f t="shared" si="72"/>
        <v>0</v>
      </c>
      <c r="Y64" s="83">
        <f t="shared" si="72"/>
        <v>0</v>
      </c>
      <c r="Z64" s="83">
        <f t="shared" si="72"/>
        <v>0</v>
      </c>
      <c r="AA64" s="83">
        <f t="shared" si="72"/>
        <v>0</v>
      </c>
      <c r="AB64" s="83">
        <f t="shared" si="72"/>
        <v>0</v>
      </c>
      <c r="AC64" s="83">
        <f t="shared" si="72"/>
        <v>0</v>
      </c>
      <c r="AD64" s="83">
        <f t="shared" si="72"/>
        <v>0</v>
      </c>
      <c r="AE64" s="83">
        <f t="shared" si="72"/>
        <v>0</v>
      </c>
      <c r="AF64" s="83">
        <f t="shared" si="72"/>
        <v>0</v>
      </c>
      <c r="AG64" s="83">
        <f t="shared" si="72"/>
        <v>0</v>
      </c>
      <c r="AH64" s="83">
        <f t="shared" si="72"/>
        <v>0</v>
      </c>
      <c r="AI64" s="83">
        <f t="shared" si="72"/>
        <v>0</v>
      </c>
      <c r="AJ64" s="83">
        <f t="shared" si="72"/>
        <v>0</v>
      </c>
      <c r="AK64" s="83">
        <f t="shared" si="72"/>
        <v>0</v>
      </c>
      <c r="AL64" s="83">
        <f t="shared" si="72"/>
        <v>0</v>
      </c>
      <c r="AM64" s="83">
        <f t="shared" si="72"/>
        <v>0</v>
      </c>
      <c r="AN64" s="83">
        <f t="shared" si="72"/>
        <v>0</v>
      </c>
      <c r="AO64" s="83">
        <f t="shared" si="72"/>
        <v>0</v>
      </c>
      <c r="AP64" s="83">
        <f t="shared" si="72"/>
        <v>0</v>
      </c>
      <c r="AQ64" s="83">
        <f t="shared" si="72"/>
        <v>0</v>
      </c>
      <c r="AR64" s="83">
        <f t="shared" si="72"/>
        <v>0</v>
      </c>
      <c r="AS64" s="83">
        <f t="shared" si="72"/>
        <v>0</v>
      </c>
      <c r="AT64" s="83">
        <f t="shared" si="72"/>
        <v>0</v>
      </c>
      <c r="AU64" s="83">
        <f t="shared" si="72"/>
        <v>0</v>
      </c>
      <c r="AV64" s="83">
        <f t="shared" si="72"/>
        <v>0</v>
      </c>
      <c r="AW64" s="83">
        <f t="shared" si="72"/>
        <v>0</v>
      </c>
      <c r="AX64" s="83">
        <f t="shared" si="72"/>
        <v>0</v>
      </c>
      <c r="AY64" s="83">
        <f t="shared" si="72"/>
        <v>0</v>
      </c>
      <c r="AZ64" s="83">
        <f t="shared" si="72"/>
        <v>0</v>
      </c>
      <c r="BA64" s="83">
        <f t="shared" si="72"/>
        <v>0</v>
      </c>
      <c r="BB64" s="107">
        <f t="shared" ref="BB64:CJ64" si="76">BA64</f>
        <v>0</v>
      </c>
      <c r="BC64" s="83">
        <f t="shared" si="76"/>
        <v>0</v>
      </c>
      <c r="BD64" s="83">
        <f t="shared" si="76"/>
        <v>0</v>
      </c>
      <c r="BE64" s="83">
        <f t="shared" si="76"/>
        <v>0</v>
      </c>
      <c r="BF64" s="83">
        <f t="shared" si="76"/>
        <v>0</v>
      </c>
      <c r="BG64" s="83">
        <f t="shared" si="76"/>
        <v>0</v>
      </c>
      <c r="BH64" s="83">
        <f t="shared" si="76"/>
        <v>0</v>
      </c>
      <c r="BI64" s="83">
        <f t="shared" si="76"/>
        <v>0</v>
      </c>
      <c r="BJ64" s="83">
        <f t="shared" si="76"/>
        <v>0</v>
      </c>
      <c r="BK64" s="83">
        <f t="shared" si="76"/>
        <v>0</v>
      </c>
      <c r="BL64" s="83">
        <f t="shared" si="76"/>
        <v>0</v>
      </c>
      <c r="BM64" s="83">
        <f t="shared" si="76"/>
        <v>0</v>
      </c>
      <c r="BN64" s="83">
        <f t="shared" si="76"/>
        <v>0</v>
      </c>
      <c r="BO64" s="83">
        <f t="shared" si="76"/>
        <v>0</v>
      </c>
      <c r="BP64" s="83">
        <f t="shared" si="76"/>
        <v>0</v>
      </c>
      <c r="BQ64" s="83">
        <f t="shared" si="76"/>
        <v>0</v>
      </c>
      <c r="BR64" s="83">
        <f t="shared" si="76"/>
        <v>0</v>
      </c>
      <c r="BS64" s="83">
        <f t="shared" si="76"/>
        <v>0</v>
      </c>
      <c r="BT64" s="83">
        <f t="shared" si="76"/>
        <v>0</v>
      </c>
      <c r="BU64" s="83">
        <f t="shared" si="76"/>
        <v>0</v>
      </c>
      <c r="BV64" s="83">
        <f t="shared" si="76"/>
        <v>0</v>
      </c>
      <c r="BW64" s="83">
        <f t="shared" si="76"/>
        <v>0</v>
      </c>
      <c r="BX64" s="83">
        <f t="shared" si="76"/>
        <v>0</v>
      </c>
      <c r="BY64" s="83">
        <f t="shared" si="76"/>
        <v>0</v>
      </c>
      <c r="BZ64" s="83">
        <f t="shared" si="76"/>
        <v>0</v>
      </c>
      <c r="CA64" s="83">
        <f t="shared" si="76"/>
        <v>0</v>
      </c>
      <c r="CB64" s="83">
        <f t="shared" si="76"/>
        <v>0</v>
      </c>
      <c r="CC64" s="83">
        <f t="shared" si="76"/>
        <v>0</v>
      </c>
      <c r="CD64" s="83">
        <f t="shared" si="76"/>
        <v>0</v>
      </c>
      <c r="CE64" s="83">
        <f t="shared" si="76"/>
        <v>0</v>
      </c>
      <c r="CF64" s="83">
        <f t="shared" si="76"/>
        <v>0</v>
      </c>
      <c r="CG64" s="83">
        <f t="shared" si="76"/>
        <v>0</v>
      </c>
      <c r="CH64" s="83">
        <f t="shared" si="76"/>
        <v>0</v>
      </c>
      <c r="CI64" s="83">
        <f t="shared" si="76"/>
        <v>0</v>
      </c>
      <c r="CJ64" s="83">
        <f t="shared" si="76"/>
        <v>0</v>
      </c>
    </row>
    <row r="65" spans="1:88" x14ac:dyDescent="0.25">
      <c r="A65" s="242"/>
      <c r="B65" s="37" t="s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83">
        <f>'KWh (Cumulative) LI'!N75</f>
        <v>0</v>
      </c>
      <c r="S65" s="83">
        <f t="shared" ref="S65:BA65" si="77">R65</f>
        <v>0</v>
      </c>
      <c r="T65" s="83">
        <f t="shared" si="77"/>
        <v>0</v>
      </c>
      <c r="U65" s="83">
        <f t="shared" si="77"/>
        <v>0</v>
      </c>
      <c r="V65" s="83">
        <f t="shared" si="77"/>
        <v>0</v>
      </c>
      <c r="W65" s="83">
        <f t="shared" si="77"/>
        <v>0</v>
      </c>
      <c r="X65" s="83">
        <f t="shared" si="77"/>
        <v>0</v>
      </c>
      <c r="Y65" s="83">
        <f t="shared" si="77"/>
        <v>0</v>
      </c>
      <c r="Z65" s="83">
        <f t="shared" si="77"/>
        <v>0</v>
      </c>
      <c r="AA65" s="83">
        <f t="shared" si="77"/>
        <v>0</v>
      </c>
      <c r="AB65" s="83">
        <f t="shared" si="77"/>
        <v>0</v>
      </c>
      <c r="AC65" s="83">
        <f t="shared" si="77"/>
        <v>0</v>
      </c>
      <c r="AD65" s="83">
        <f t="shared" si="77"/>
        <v>0</v>
      </c>
      <c r="AE65" s="83">
        <f t="shared" si="77"/>
        <v>0</v>
      </c>
      <c r="AF65" s="83">
        <f t="shared" si="77"/>
        <v>0</v>
      </c>
      <c r="AG65" s="83">
        <f t="shared" si="77"/>
        <v>0</v>
      </c>
      <c r="AH65" s="83">
        <f t="shared" si="77"/>
        <v>0</v>
      </c>
      <c r="AI65" s="83">
        <f t="shared" si="77"/>
        <v>0</v>
      </c>
      <c r="AJ65" s="83">
        <f t="shared" si="77"/>
        <v>0</v>
      </c>
      <c r="AK65" s="83">
        <f t="shared" si="77"/>
        <v>0</v>
      </c>
      <c r="AL65" s="83">
        <f t="shared" si="77"/>
        <v>0</v>
      </c>
      <c r="AM65" s="83">
        <f t="shared" si="77"/>
        <v>0</v>
      </c>
      <c r="AN65" s="83">
        <f t="shared" si="77"/>
        <v>0</v>
      </c>
      <c r="AO65" s="83">
        <f t="shared" si="77"/>
        <v>0</v>
      </c>
      <c r="AP65" s="83">
        <f t="shared" si="77"/>
        <v>0</v>
      </c>
      <c r="AQ65" s="83">
        <f t="shared" si="77"/>
        <v>0</v>
      </c>
      <c r="AR65" s="83">
        <f t="shared" si="77"/>
        <v>0</v>
      </c>
      <c r="AS65" s="83">
        <f t="shared" si="77"/>
        <v>0</v>
      </c>
      <c r="AT65" s="83">
        <f t="shared" si="77"/>
        <v>0</v>
      </c>
      <c r="AU65" s="83">
        <f t="shared" si="77"/>
        <v>0</v>
      </c>
      <c r="AV65" s="83">
        <f t="shared" si="77"/>
        <v>0</v>
      </c>
      <c r="AW65" s="83">
        <f t="shared" si="77"/>
        <v>0</v>
      </c>
      <c r="AX65" s="83">
        <f t="shared" si="77"/>
        <v>0</v>
      </c>
      <c r="AY65" s="83">
        <f t="shared" si="77"/>
        <v>0</v>
      </c>
      <c r="AZ65" s="83">
        <f t="shared" si="77"/>
        <v>0</v>
      </c>
      <c r="BA65" s="83">
        <f t="shared" si="77"/>
        <v>0</v>
      </c>
      <c r="BB65" s="107">
        <f t="shared" ref="BB65:CJ65" si="78">BA65</f>
        <v>0</v>
      </c>
      <c r="BC65" s="83">
        <f t="shared" si="78"/>
        <v>0</v>
      </c>
      <c r="BD65" s="83">
        <f t="shared" si="78"/>
        <v>0</v>
      </c>
      <c r="BE65" s="83">
        <f t="shared" si="78"/>
        <v>0</v>
      </c>
      <c r="BF65" s="83">
        <f t="shared" si="78"/>
        <v>0</v>
      </c>
      <c r="BG65" s="83">
        <f t="shared" si="78"/>
        <v>0</v>
      </c>
      <c r="BH65" s="83">
        <f t="shared" si="78"/>
        <v>0</v>
      </c>
      <c r="BI65" s="83">
        <f t="shared" si="78"/>
        <v>0</v>
      </c>
      <c r="BJ65" s="83">
        <f t="shared" si="78"/>
        <v>0</v>
      </c>
      <c r="BK65" s="83">
        <f t="shared" si="78"/>
        <v>0</v>
      </c>
      <c r="BL65" s="83">
        <f t="shared" si="78"/>
        <v>0</v>
      </c>
      <c r="BM65" s="83">
        <f t="shared" si="78"/>
        <v>0</v>
      </c>
      <c r="BN65" s="83">
        <f t="shared" si="78"/>
        <v>0</v>
      </c>
      <c r="BO65" s="83">
        <f t="shared" si="78"/>
        <v>0</v>
      </c>
      <c r="BP65" s="83">
        <f t="shared" si="78"/>
        <v>0</v>
      </c>
      <c r="BQ65" s="83">
        <f t="shared" si="78"/>
        <v>0</v>
      </c>
      <c r="BR65" s="83">
        <f t="shared" si="78"/>
        <v>0</v>
      </c>
      <c r="BS65" s="83">
        <f t="shared" si="78"/>
        <v>0</v>
      </c>
      <c r="BT65" s="83">
        <f t="shared" si="78"/>
        <v>0</v>
      </c>
      <c r="BU65" s="83">
        <f t="shared" si="78"/>
        <v>0</v>
      </c>
      <c r="BV65" s="83">
        <f t="shared" si="78"/>
        <v>0</v>
      </c>
      <c r="BW65" s="83">
        <f t="shared" si="78"/>
        <v>0</v>
      </c>
      <c r="BX65" s="83">
        <f t="shared" si="78"/>
        <v>0</v>
      </c>
      <c r="BY65" s="83">
        <f t="shared" si="78"/>
        <v>0</v>
      </c>
      <c r="BZ65" s="83">
        <f t="shared" si="78"/>
        <v>0</v>
      </c>
      <c r="CA65" s="83">
        <f t="shared" si="78"/>
        <v>0</v>
      </c>
      <c r="CB65" s="83">
        <f t="shared" si="78"/>
        <v>0</v>
      </c>
      <c r="CC65" s="83">
        <f t="shared" si="78"/>
        <v>0</v>
      </c>
      <c r="CD65" s="83">
        <f t="shared" si="78"/>
        <v>0</v>
      </c>
      <c r="CE65" s="83">
        <f t="shared" si="78"/>
        <v>0</v>
      </c>
      <c r="CF65" s="83">
        <f t="shared" si="78"/>
        <v>0</v>
      </c>
      <c r="CG65" s="83">
        <f t="shared" si="78"/>
        <v>0</v>
      </c>
      <c r="CH65" s="83">
        <f t="shared" si="78"/>
        <v>0</v>
      </c>
      <c r="CI65" s="83">
        <f t="shared" si="78"/>
        <v>0</v>
      </c>
      <c r="CJ65" s="83">
        <f t="shared" si="78"/>
        <v>0</v>
      </c>
    </row>
    <row r="66" spans="1:88" x14ac:dyDescent="0.25">
      <c r="A66" s="242"/>
      <c r="B66" s="37" t="s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83">
        <f>'KWh (Cumulative) LI'!N76</f>
        <v>0</v>
      </c>
      <c r="S66" s="83">
        <f t="shared" ref="S66:BA66" si="79">R66</f>
        <v>0</v>
      </c>
      <c r="T66" s="83">
        <f t="shared" si="79"/>
        <v>0</v>
      </c>
      <c r="U66" s="83">
        <f t="shared" si="79"/>
        <v>0</v>
      </c>
      <c r="V66" s="83">
        <f t="shared" si="79"/>
        <v>0</v>
      </c>
      <c r="W66" s="83">
        <f t="shared" si="79"/>
        <v>0</v>
      </c>
      <c r="X66" s="83">
        <f t="shared" si="79"/>
        <v>0</v>
      </c>
      <c r="Y66" s="83">
        <f t="shared" si="79"/>
        <v>0</v>
      </c>
      <c r="Z66" s="83">
        <f t="shared" si="79"/>
        <v>0</v>
      </c>
      <c r="AA66" s="83">
        <f t="shared" si="79"/>
        <v>0</v>
      </c>
      <c r="AB66" s="83">
        <f t="shared" si="79"/>
        <v>0</v>
      </c>
      <c r="AC66" s="83">
        <f t="shared" si="79"/>
        <v>0</v>
      </c>
      <c r="AD66" s="83">
        <f t="shared" si="79"/>
        <v>0</v>
      </c>
      <c r="AE66" s="83">
        <f t="shared" si="79"/>
        <v>0</v>
      </c>
      <c r="AF66" s="83">
        <f t="shared" si="79"/>
        <v>0</v>
      </c>
      <c r="AG66" s="83">
        <f t="shared" si="79"/>
        <v>0</v>
      </c>
      <c r="AH66" s="83">
        <f t="shared" si="79"/>
        <v>0</v>
      </c>
      <c r="AI66" s="83">
        <f t="shared" si="79"/>
        <v>0</v>
      </c>
      <c r="AJ66" s="83">
        <f t="shared" si="79"/>
        <v>0</v>
      </c>
      <c r="AK66" s="83">
        <f t="shared" si="79"/>
        <v>0</v>
      </c>
      <c r="AL66" s="83">
        <f t="shared" si="79"/>
        <v>0</v>
      </c>
      <c r="AM66" s="83">
        <f t="shared" si="79"/>
        <v>0</v>
      </c>
      <c r="AN66" s="83">
        <f t="shared" si="79"/>
        <v>0</v>
      </c>
      <c r="AO66" s="83">
        <f t="shared" si="79"/>
        <v>0</v>
      </c>
      <c r="AP66" s="83">
        <f t="shared" si="79"/>
        <v>0</v>
      </c>
      <c r="AQ66" s="83">
        <f t="shared" si="79"/>
        <v>0</v>
      </c>
      <c r="AR66" s="83">
        <f t="shared" si="79"/>
        <v>0</v>
      </c>
      <c r="AS66" s="83">
        <f t="shared" si="79"/>
        <v>0</v>
      </c>
      <c r="AT66" s="83">
        <f t="shared" si="79"/>
        <v>0</v>
      </c>
      <c r="AU66" s="83">
        <f t="shared" si="79"/>
        <v>0</v>
      </c>
      <c r="AV66" s="83">
        <f t="shared" si="79"/>
        <v>0</v>
      </c>
      <c r="AW66" s="83">
        <f t="shared" si="79"/>
        <v>0</v>
      </c>
      <c r="AX66" s="83">
        <f t="shared" si="79"/>
        <v>0</v>
      </c>
      <c r="AY66" s="83">
        <f t="shared" si="79"/>
        <v>0</v>
      </c>
      <c r="AZ66" s="83">
        <f t="shared" si="79"/>
        <v>0</v>
      </c>
      <c r="BA66" s="83">
        <f t="shared" si="79"/>
        <v>0</v>
      </c>
      <c r="BB66" s="107">
        <f t="shared" ref="BB66:CJ66" si="80">BA66</f>
        <v>0</v>
      </c>
      <c r="BC66" s="83">
        <f t="shared" si="80"/>
        <v>0</v>
      </c>
      <c r="BD66" s="83">
        <f t="shared" si="80"/>
        <v>0</v>
      </c>
      <c r="BE66" s="83">
        <f t="shared" si="80"/>
        <v>0</v>
      </c>
      <c r="BF66" s="83">
        <f t="shared" si="80"/>
        <v>0</v>
      </c>
      <c r="BG66" s="83">
        <f t="shared" si="80"/>
        <v>0</v>
      </c>
      <c r="BH66" s="83">
        <f t="shared" si="80"/>
        <v>0</v>
      </c>
      <c r="BI66" s="83">
        <f t="shared" si="80"/>
        <v>0</v>
      </c>
      <c r="BJ66" s="83">
        <f t="shared" si="80"/>
        <v>0</v>
      </c>
      <c r="BK66" s="83">
        <f t="shared" si="80"/>
        <v>0</v>
      </c>
      <c r="BL66" s="83">
        <f t="shared" si="80"/>
        <v>0</v>
      </c>
      <c r="BM66" s="83">
        <f t="shared" si="80"/>
        <v>0</v>
      </c>
      <c r="BN66" s="83">
        <f t="shared" si="80"/>
        <v>0</v>
      </c>
      <c r="BO66" s="83">
        <f t="shared" si="80"/>
        <v>0</v>
      </c>
      <c r="BP66" s="83">
        <f t="shared" si="80"/>
        <v>0</v>
      </c>
      <c r="BQ66" s="83">
        <f t="shared" si="80"/>
        <v>0</v>
      </c>
      <c r="BR66" s="83">
        <f t="shared" si="80"/>
        <v>0</v>
      </c>
      <c r="BS66" s="83">
        <f t="shared" si="80"/>
        <v>0</v>
      </c>
      <c r="BT66" s="83">
        <f t="shared" si="80"/>
        <v>0</v>
      </c>
      <c r="BU66" s="83">
        <f t="shared" si="80"/>
        <v>0</v>
      </c>
      <c r="BV66" s="83">
        <f t="shared" si="80"/>
        <v>0</v>
      </c>
      <c r="BW66" s="83">
        <f t="shared" si="80"/>
        <v>0</v>
      </c>
      <c r="BX66" s="83">
        <f t="shared" si="80"/>
        <v>0</v>
      </c>
      <c r="BY66" s="83">
        <f t="shared" si="80"/>
        <v>0</v>
      </c>
      <c r="BZ66" s="83">
        <f t="shared" si="80"/>
        <v>0</v>
      </c>
      <c r="CA66" s="83">
        <f t="shared" si="80"/>
        <v>0</v>
      </c>
      <c r="CB66" s="83">
        <f t="shared" si="80"/>
        <v>0</v>
      </c>
      <c r="CC66" s="83">
        <f t="shared" si="80"/>
        <v>0</v>
      </c>
      <c r="CD66" s="83">
        <f t="shared" si="80"/>
        <v>0</v>
      </c>
      <c r="CE66" s="83">
        <f t="shared" si="80"/>
        <v>0</v>
      </c>
      <c r="CF66" s="83">
        <f t="shared" si="80"/>
        <v>0</v>
      </c>
      <c r="CG66" s="83">
        <f t="shared" si="80"/>
        <v>0</v>
      </c>
      <c r="CH66" s="83">
        <f t="shared" si="80"/>
        <v>0</v>
      </c>
      <c r="CI66" s="83">
        <f t="shared" si="80"/>
        <v>0</v>
      </c>
      <c r="CJ66" s="83">
        <f t="shared" si="80"/>
        <v>0</v>
      </c>
    </row>
    <row r="67" spans="1:88" ht="15.75" thickBot="1" x14ac:dyDescent="0.3">
      <c r="A67" s="243"/>
      <c r="B67" s="37" t="s">
        <v>8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83">
        <f>'KWh (Cumulative) LI'!N77</f>
        <v>0</v>
      </c>
      <c r="S67" s="83">
        <f t="shared" ref="S67:BA67" si="81">R67</f>
        <v>0</v>
      </c>
      <c r="T67" s="83">
        <f t="shared" si="81"/>
        <v>0</v>
      </c>
      <c r="U67" s="83">
        <f t="shared" si="81"/>
        <v>0</v>
      </c>
      <c r="V67" s="83">
        <f t="shared" si="81"/>
        <v>0</v>
      </c>
      <c r="W67" s="83">
        <f t="shared" si="81"/>
        <v>0</v>
      </c>
      <c r="X67" s="83">
        <f t="shared" si="81"/>
        <v>0</v>
      </c>
      <c r="Y67" s="83">
        <f t="shared" si="81"/>
        <v>0</v>
      </c>
      <c r="Z67" s="83">
        <f t="shared" si="81"/>
        <v>0</v>
      </c>
      <c r="AA67" s="83">
        <f t="shared" si="81"/>
        <v>0</v>
      </c>
      <c r="AB67" s="83">
        <f t="shared" si="81"/>
        <v>0</v>
      </c>
      <c r="AC67" s="83">
        <f t="shared" si="81"/>
        <v>0</v>
      </c>
      <c r="AD67" s="83">
        <f t="shared" si="81"/>
        <v>0</v>
      </c>
      <c r="AE67" s="83">
        <f t="shared" si="81"/>
        <v>0</v>
      </c>
      <c r="AF67" s="83">
        <f t="shared" si="81"/>
        <v>0</v>
      </c>
      <c r="AG67" s="83">
        <f t="shared" si="81"/>
        <v>0</v>
      </c>
      <c r="AH67" s="83">
        <f t="shared" si="81"/>
        <v>0</v>
      </c>
      <c r="AI67" s="83">
        <f t="shared" si="81"/>
        <v>0</v>
      </c>
      <c r="AJ67" s="83">
        <f t="shared" si="81"/>
        <v>0</v>
      </c>
      <c r="AK67" s="83">
        <f t="shared" si="81"/>
        <v>0</v>
      </c>
      <c r="AL67" s="83">
        <f t="shared" si="81"/>
        <v>0</v>
      </c>
      <c r="AM67" s="83">
        <f t="shared" si="81"/>
        <v>0</v>
      </c>
      <c r="AN67" s="83">
        <f t="shared" si="81"/>
        <v>0</v>
      </c>
      <c r="AO67" s="83">
        <f t="shared" si="81"/>
        <v>0</v>
      </c>
      <c r="AP67" s="83">
        <f t="shared" si="81"/>
        <v>0</v>
      </c>
      <c r="AQ67" s="83">
        <f t="shared" si="81"/>
        <v>0</v>
      </c>
      <c r="AR67" s="83">
        <f t="shared" si="81"/>
        <v>0</v>
      </c>
      <c r="AS67" s="83">
        <f t="shared" si="81"/>
        <v>0</v>
      </c>
      <c r="AT67" s="83">
        <f t="shared" si="81"/>
        <v>0</v>
      </c>
      <c r="AU67" s="83">
        <f t="shared" si="81"/>
        <v>0</v>
      </c>
      <c r="AV67" s="83">
        <f t="shared" si="81"/>
        <v>0</v>
      </c>
      <c r="AW67" s="83">
        <f t="shared" si="81"/>
        <v>0</v>
      </c>
      <c r="AX67" s="83">
        <f t="shared" si="81"/>
        <v>0</v>
      </c>
      <c r="AY67" s="83">
        <f t="shared" si="81"/>
        <v>0</v>
      </c>
      <c r="AZ67" s="83">
        <f t="shared" si="81"/>
        <v>0</v>
      </c>
      <c r="BA67" s="83">
        <f t="shared" si="81"/>
        <v>0</v>
      </c>
      <c r="BB67" s="107">
        <f t="shared" ref="BB67:CJ67" si="82">BA67</f>
        <v>0</v>
      </c>
      <c r="BC67" s="83">
        <f t="shared" si="82"/>
        <v>0</v>
      </c>
      <c r="BD67" s="83">
        <f t="shared" si="82"/>
        <v>0</v>
      </c>
      <c r="BE67" s="83">
        <f t="shared" si="82"/>
        <v>0</v>
      </c>
      <c r="BF67" s="83">
        <f t="shared" si="82"/>
        <v>0</v>
      </c>
      <c r="BG67" s="83">
        <f t="shared" si="82"/>
        <v>0</v>
      </c>
      <c r="BH67" s="83">
        <f t="shared" si="82"/>
        <v>0</v>
      </c>
      <c r="BI67" s="83">
        <f t="shared" si="82"/>
        <v>0</v>
      </c>
      <c r="BJ67" s="83">
        <f t="shared" si="82"/>
        <v>0</v>
      </c>
      <c r="BK67" s="83">
        <f t="shared" si="82"/>
        <v>0</v>
      </c>
      <c r="BL67" s="83">
        <f t="shared" si="82"/>
        <v>0</v>
      </c>
      <c r="BM67" s="83">
        <f t="shared" si="82"/>
        <v>0</v>
      </c>
      <c r="BN67" s="83">
        <f t="shared" si="82"/>
        <v>0</v>
      </c>
      <c r="BO67" s="83">
        <f t="shared" si="82"/>
        <v>0</v>
      </c>
      <c r="BP67" s="83">
        <f t="shared" si="82"/>
        <v>0</v>
      </c>
      <c r="BQ67" s="83">
        <f t="shared" si="82"/>
        <v>0</v>
      </c>
      <c r="BR67" s="83">
        <f t="shared" si="82"/>
        <v>0</v>
      </c>
      <c r="BS67" s="83">
        <f t="shared" si="82"/>
        <v>0</v>
      </c>
      <c r="BT67" s="83">
        <f t="shared" si="82"/>
        <v>0</v>
      </c>
      <c r="BU67" s="83">
        <f t="shared" si="82"/>
        <v>0</v>
      </c>
      <c r="BV67" s="83">
        <f t="shared" si="82"/>
        <v>0</v>
      </c>
      <c r="BW67" s="83">
        <f t="shared" si="82"/>
        <v>0</v>
      </c>
      <c r="BX67" s="83">
        <f t="shared" si="82"/>
        <v>0</v>
      </c>
      <c r="BY67" s="83">
        <f t="shared" si="82"/>
        <v>0</v>
      </c>
      <c r="BZ67" s="83">
        <f t="shared" si="82"/>
        <v>0</v>
      </c>
      <c r="CA67" s="83">
        <f t="shared" si="82"/>
        <v>0</v>
      </c>
      <c r="CB67" s="83">
        <f t="shared" si="82"/>
        <v>0</v>
      </c>
      <c r="CC67" s="83">
        <f t="shared" si="82"/>
        <v>0</v>
      </c>
      <c r="CD67" s="83">
        <f t="shared" si="82"/>
        <v>0</v>
      </c>
      <c r="CE67" s="83">
        <f t="shared" si="82"/>
        <v>0</v>
      </c>
      <c r="CF67" s="83">
        <f t="shared" si="82"/>
        <v>0</v>
      </c>
      <c r="CG67" s="83">
        <f t="shared" si="82"/>
        <v>0</v>
      </c>
      <c r="CH67" s="83">
        <f t="shared" si="82"/>
        <v>0</v>
      </c>
      <c r="CI67" s="83">
        <f t="shared" si="82"/>
        <v>0</v>
      </c>
      <c r="CJ67" s="83">
        <f t="shared" si="82"/>
        <v>0</v>
      </c>
    </row>
    <row r="68" spans="1:88" ht="15.75" thickBot="1" x14ac:dyDescent="0.3">
      <c r="A68" s="46"/>
      <c r="B68" s="46"/>
    </row>
    <row r="69" spans="1:88" ht="15.75" x14ac:dyDescent="0.25">
      <c r="A69" s="19"/>
      <c r="B69" s="66" t="s">
        <v>34</v>
      </c>
      <c r="C69" s="16">
        <v>42370</v>
      </c>
      <c r="D69" s="16">
        <v>42401</v>
      </c>
      <c r="E69" s="14">
        <v>42430</v>
      </c>
      <c r="F69" s="14">
        <v>42461</v>
      </c>
      <c r="G69" s="14">
        <v>42491</v>
      </c>
      <c r="H69" s="14">
        <v>42522</v>
      </c>
      <c r="I69" s="14">
        <v>42552</v>
      </c>
      <c r="J69" s="14">
        <v>42583</v>
      </c>
      <c r="K69" s="14">
        <v>42614</v>
      </c>
      <c r="L69" s="14">
        <v>42644</v>
      </c>
      <c r="M69" s="14">
        <v>42675</v>
      </c>
      <c r="N69" s="14">
        <v>42705</v>
      </c>
      <c r="O69" s="14">
        <v>42736</v>
      </c>
      <c r="P69" s="14">
        <v>42767</v>
      </c>
      <c r="Q69" s="15">
        <v>42795</v>
      </c>
      <c r="R69" s="15">
        <v>42826</v>
      </c>
      <c r="S69" s="15">
        <v>42856</v>
      </c>
      <c r="T69" s="15">
        <v>42887</v>
      </c>
      <c r="U69" s="15">
        <v>42917</v>
      </c>
      <c r="V69" s="15">
        <v>42948</v>
      </c>
      <c r="W69" s="15">
        <v>42979</v>
      </c>
      <c r="X69" s="15">
        <v>43009</v>
      </c>
      <c r="Y69" s="15">
        <v>43040</v>
      </c>
      <c r="Z69" s="15">
        <v>43070</v>
      </c>
      <c r="AA69" s="15">
        <v>43101</v>
      </c>
      <c r="AB69" s="15">
        <v>43132</v>
      </c>
      <c r="AC69" s="16">
        <v>43160</v>
      </c>
      <c r="AD69" s="16">
        <v>43191</v>
      </c>
      <c r="AE69" s="16">
        <v>43221</v>
      </c>
      <c r="AF69" s="16">
        <v>43252</v>
      </c>
      <c r="AG69" s="16">
        <v>43282</v>
      </c>
      <c r="AH69" s="16">
        <v>43313</v>
      </c>
      <c r="AI69" s="16">
        <v>43344</v>
      </c>
      <c r="AJ69" s="16">
        <v>43374</v>
      </c>
      <c r="AK69" s="16">
        <v>43405</v>
      </c>
      <c r="AL69" s="16">
        <v>43435</v>
      </c>
      <c r="AM69" s="16">
        <v>43466</v>
      </c>
      <c r="AN69" s="16">
        <v>43497</v>
      </c>
      <c r="AO69" s="14">
        <v>43525</v>
      </c>
      <c r="AP69" s="14">
        <v>43556</v>
      </c>
      <c r="AQ69" s="14">
        <v>43586</v>
      </c>
      <c r="AR69" s="14">
        <v>43617</v>
      </c>
      <c r="AS69" s="14">
        <v>43647</v>
      </c>
      <c r="AT69" s="14">
        <v>43678</v>
      </c>
      <c r="AU69" s="14">
        <v>43709</v>
      </c>
      <c r="AV69" s="14">
        <v>43739</v>
      </c>
      <c r="AW69" s="14">
        <v>43770</v>
      </c>
      <c r="AX69" s="14">
        <v>43800</v>
      </c>
      <c r="AY69" s="14">
        <v>43831</v>
      </c>
      <c r="AZ69" s="14">
        <v>43862</v>
      </c>
      <c r="BA69" s="15">
        <v>43891</v>
      </c>
      <c r="BB69" s="15">
        <v>43922</v>
      </c>
      <c r="BC69" s="15">
        <v>43952</v>
      </c>
      <c r="BD69" s="15">
        <v>43983</v>
      </c>
      <c r="BE69" s="15">
        <v>44013</v>
      </c>
      <c r="BF69" s="15">
        <v>44044</v>
      </c>
      <c r="BG69" s="15">
        <v>44075</v>
      </c>
      <c r="BH69" s="15">
        <v>44105</v>
      </c>
      <c r="BI69" s="15">
        <v>44136</v>
      </c>
      <c r="BJ69" s="15">
        <v>44166</v>
      </c>
      <c r="BK69" s="15">
        <v>44197</v>
      </c>
      <c r="BL69" s="15">
        <v>44228</v>
      </c>
      <c r="BM69" s="16">
        <v>44256</v>
      </c>
      <c r="BN69" s="16">
        <v>44287</v>
      </c>
      <c r="BO69" s="16">
        <v>44317</v>
      </c>
      <c r="BP69" s="16">
        <v>44348</v>
      </c>
      <c r="BQ69" s="16">
        <v>44378</v>
      </c>
      <c r="BR69" s="16">
        <v>44409</v>
      </c>
      <c r="BS69" s="16">
        <v>44440</v>
      </c>
      <c r="BT69" s="16">
        <v>44470</v>
      </c>
      <c r="BU69" s="16">
        <v>44501</v>
      </c>
      <c r="BV69" s="16">
        <v>44531</v>
      </c>
      <c r="BW69" s="16">
        <v>44562</v>
      </c>
      <c r="BX69" s="16">
        <v>44593</v>
      </c>
      <c r="BY69" s="14">
        <v>44621</v>
      </c>
      <c r="BZ69" s="14">
        <v>44652</v>
      </c>
      <c r="CA69" s="14">
        <v>44682</v>
      </c>
      <c r="CB69" s="14">
        <v>44713</v>
      </c>
      <c r="CC69" s="14">
        <v>44743</v>
      </c>
      <c r="CD69" s="14">
        <v>44774</v>
      </c>
      <c r="CE69" s="14">
        <v>44805</v>
      </c>
      <c r="CF69" s="14">
        <v>44835</v>
      </c>
      <c r="CG69" s="14">
        <v>44866</v>
      </c>
      <c r="CH69" s="14">
        <v>44896</v>
      </c>
      <c r="CI69" s="14">
        <v>44927</v>
      </c>
      <c r="CJ69" s="14">
        <v>44958</v>
      </c>
    </row>
    <row r="70" spans="1:88" ht="15" customHeight="1" x14ac:dyDescent="0.25">
      <c r="A70" s="241" t="s">
        <v>29</v>
      </c>
      <c r="B70" s="37" t="s">
        <v>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83">
        <f>'KWh (Cumulative) LI'!N80</f>
        <v>0</v>
      </c>
      <c r="S70" s="83">
        <f>R70</f>
        <v>0</v>
      </c>
      <c r="T70" s="83">
        <f t="shared" ref="T70:BA70" si="83">S70</f>
        <v>0</v>
      </c>
      <c r="U70" s="83">
        <f t="shared" si="83"/>
        <v>0</v>
      </c>
      <c r="V70" s="83">
        <f t="shared" si="83"/>
        <v>0</v>
      </c>
      <c r="W70" s="83">
        <f t="shared" si="83"/>
        <v>0</v>
      </c>
      <c r="X70" s="83">
        <f t="shared" si="83"/>
        <v>0</v>
      </c>
      <c r="Y70" s="83">
        <f t="shared" si="83"/>
        <v>0</v>
      </c>
      <c r="Z70" s="83">
        <f t="shared" si="83"/>
        <v>0</v>
      </c>
      <c r="AA70" s="83">
        <f t="shared" si="83"/>
        <v>0</v>
      </c>
      <c r="AB70" s="83">
        <f t="shared" si="83"/>
        <v>0</v>
      </c>
      <c r="AC70" s="83">
        <f t="shared" si="83"/>
        <v>0</v>
      </c>
      <c r="AD70" s="83">
        <f t="shared" si="83"/>
        <v>0</v>
      </c>
      <c r="AE70" s="83">
        <f t="shared" si="83"/>
        <v>0</v>
      </c>
      <c r="AF70" s="83">
        <f t="shared" si="83"/>
        <v>0</v>
      </c>
      <c r="AG70" s="83">
        <f t="shared" si="83"/>
        <v>0</v>
      </c>
      <c r="AH70" s="83">
        <f t="shared" si="83"/>
        <v>0</v>
      </c>
      <c r="AI70" s="83">
        <f t="shared" si="83"/>
        <v>0</v>
      </c>
      <c r="AJ70" s="83">
        <f t="shared" si="83"/>
        <v>0</v>
      </c>
      <c r="AK70" s="83">
        <f t="shared" si="83"/>
        <v>0</v>
      </c>
      <c r="AL70" s="83">
        <f t="shared" si="83"/>
        <v>0</v>
      </c>
      <c r="AM70" s="83">
        <f t="shared" si="83"/>
        <v>0</v>
      </c>
      <c r="AN70" s="83">
        <f t="shared" si="83"/>
        <v>0</v>
      </c>
      <c r="AO70" s="83">
        <f t="shared" si="83"/>
        <v>0</v>
      </c>
      <c r="AP70" s="83">
        <f t="shared" si="83"/>
        <v>0</v>
      </c>
      <c r="AQ70" s="83">
        <f t="shared" si="83"/>
        <v>0</v>
      </c>
      <c r="AR70" s="83">
        <f t="shared" si="83"/>
        <v>0</v>
      </c>
      <c r="AS70" s="83">
        <f t="shared" si="83"/>
        <v>0</v>
      </c>
      <c r="AT70" s="83">
        <f t="shared" si="83"/>
        <v>0</v>
      </c>
      <c r="AU70" s="83">
        <f t="shared" si="83"/>
        <v>0</v>
      </c>
      <c r="AV70" s="83">
        <f t="shared" si="83"/>
        <v>0</v>
      </c>
      <c r="AW70" s="83">
        <f t="shared" si="83"/>
        <v>0</v>
      </c>
      <c r="AX70" s="83">
        <f t="shared" si="83"/>
        <v>0</v>
      </c>
      <c r="AY70" s="83">
        <f t="shared" si="83"/>
        <v>0</v>
      </c>
      <c r="AZ70" s="83">
        <f t="shared" si="83"/>
        <v>0</v>
      </c>
      <c r="BA70" s="83">
        <f t="shared" si="83"/>
        <v>0</v>
      </c>
      <c r="BB70" s="107">
        <f t="shared" ref="BB70:CJ70" si="84">BA70</f>
        <v>0</v>
      </c>
      <c r="BC70" s="83">
        <f t="shared" si="84"/>
        <v>0</v>
      </c>
      <c r="BD70" s="83">
        <f t="shared" si="84"/>
        <v>0</v>
      </c>
      <c r="BE70" s="83">
        <f t="shared" si="84"/>
        <v>0</v>
      </c>
      <c r="BF70" s="83">
        <f t="shared" si="84"/>
        <v>0</v>
      </c>
      <c r="BG70" s="83">
        <f t="shared" si="84"/>
        <v>0</v>
      </c>
      <c r="BH70" s="83">
        <f t="shared" si="84"/>
        <v>0</v>
      </c>
      <c r="BI70" s="83">
        <f t="shared" si="84"/>
        <v>0</v>
      </c>
      <c r="BJ70" s="83">
        <f t="shared" si="84"/>
        <v>0</v>
      </c>
      <c r="BK70" s="83">
        <f t="shared" si="84"/>
        <v>0</v>
      </c>
      <c r="BL70" s="83">
        <f t="shared" si="84"/>
        <v>0</v>
      </c>
      <c r="BM70" s="83">
        <f t="shared" si="84"/>
        <v>0</v>
      </c>
      <c r="BN70" s="83">
        <f t="shared" si="84"/>
        <v>0</v>
      </c>
      <c r="BO70" s="83">
        <f t="shared" si="84"/>
        <v>0</v>
      </c>
      <c r="BP70" s="83">
        <f t="shared" si="84"/>
        <v>0</v>
      </c>
      <c r="BQ70" s="83">
        <f t="shared" si="84"/>
        <v>0</v>
      </c>
      <c r="BR70" s="83">
        <f t="shared" si="84"/>
        <v>0</v>
      </c>
      <c r="BS70" s="83">
        <f t="shared" si="84"/>
        <v>0</v>
      </c>
      <c r="BT70" s="83">
        <f t="shared" si="84"/>
        <v>0</v>
      </c>
      <c r="BU70" s="83">
        <f t="shared" si="84"/>
        <v>0</v>
      </c>
      <c r="BV70" s="83">
        <f t="shared" si="84"/>
        <v>0</v>
      </c>
      <c r="BW70" s="83">
        <f t="shared" si="84"/>
        <v>0</v>
      </c>
      <c r="BX70" s="83">
        <f t="shared" si="84"/>
        <v>0</v>
      </c>
      <c r="BY70" s="83">
        <f t="shared" si="84"/>
        <v>0</v>
      </c>
      <c r="BZ70" s="83">
        <f t="shared" si="84"/>
        <v>0</v>
      </c>
      <c r="CA70" s="83">
        <f t="shared" si="84"/>
        <v>0</v>
      </c>
      <c r="CB70" s="83">
        <f t="shared" si="84"/>
        <v>0</v>
      </c>
      <c r="CC70" s="83">
        <f t="shared" si="84"/>
        <v>0</v>
      </c>
      <c r="CD70" s="83">
        <f t="shared" si="84"/>
        <v>0</v>
      </c>
      <c r="CE70" s="83">
        <f t="shared" si="84"/>
        <v>0</v>
      </c>
      <c r="CF70" s="83">
        <f t="shared" si="84"/>
        <v>0</v>
      </c>
      <c r="CG70" s="83">
        <f t="shared" si="84"/>
        <v>0</v>
      </c>
      <c r="CH70" s="83">
        <f t="shared" si="84"/>
        <v>0</v>
      </c>
      <c r="CI70" s="83">
        <f t="shared" si="84"/>
        <v>0</v>
      </c>
      <c r="CJ70" s="83">
        <f t="shared" si="84"/>
        <v>0</v>
      </c>
    </row>
    <row r="71" spans="1:88" x14ac:dyDescent="0.25">
      <c r="A71" s="241"/>
      <c r="B71" s="37" t="s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83">
        <f>'KWh (Cumulative) LI'!N81</f>
        <v>0</v>
      </c>
      <c r="S71" s="83">
        <f t="shared" ref="S71:BA75" si="85">R71</f>
        <v>0</v>
      </c>
      <c r="T71" s="83">
        <f t="shared" si="85"/>
        <v>0</v>
      </c>
      <c r="U71" s="83">
        <f t="shared" si="85"/>
        <v>0</v>
      </c>
      <c r="V71" s="83">
        <f t="shared" si="85"/>
        <v>0</v>
      </c>
      <c r="W71" s="83">
        <f t="shared" si="85"/>
        <v>0</v>
      </c>
      <c r="X71" s="83">
        <f t="shared" si="85"/>
        <v>0</v>
      </c>
      <c r="Y71" s="83">
        <f t="shared" si="85"/>
        <v>0</v>
      </c>
      <c r="Z71" s="83">
        <f t="shared" si="85"/>
        <v>0</v>
      </c>
      <c r="AA71" s="83">
        <f t="shared" si="85"/>
        <v>0</v>
      </c>
      <c r="AB71" s="83">
        <f t="shared" si="85"/>
        <v>0</v>
      </c>
      <c r="AC71" s="83">
        <f t="shared" si="85"/>
        <v>0</v>
      </c>
      <c r="AD71" s="83">
        <f t="shared" si="85"/>
        <v>0</v>
      </c>
      <c r="AE71" s="83">
        <f t="shared" si="85"/>
        <v>0</v>
      </c>
      <c r="AF71" s="83">
        <f t="shared" si="85"/>
        <v>0</v>
      </c>
      <c r="AG71" s="83">
        <f t="shared" si="85"/>
        <v>0</v>
      </c>
      <c r="AH71" s="83">
        <f t="shared" si="85"/>
        <v>0</v>
      </c>
      <c r="AI71" s="83">
        <f t="shared" si="85"/>
        <v>0</v>
      </c>
      <c r="AJ71" s="83">
        <f t="shared" si="85"/>
        <v>0</v>
      </c>
      <c r="AK71" s="83">
        <f t="shared" si="85"/>
        <v>0</v>
      </c>
      <c r="AL71" s="83">
        <f t="shared" si="85"/>
        <v>0</v>
      </c>
      <c r="AM71" s="83">
        <f t="shared" si="85"/>
        <v>0</v>
      </c>
      <c r="AN71" s="83">
        <f t="shared" si="85"/>
        <v>0</v>
      </c>
      <c r="AO71" s="83">
        <f t="shared" si="85"/>
        <v>0</v>
      </c>
      <c r="AP71" s="83">
        <f t="shared" si="85"/>
        <v>0</v>
      </c>
      <c r="AQ71" s="83">
        <f t="shared" si="85"/>
        <v>0</v>
      </c>
      <c r="AR71" s="83">
        <f t="shared" si="85"/>
        <v>0</v>
      </c>
      <c r="AS71" s="83">
        <f t="shared" si="85"/>
        <v>0</v>
      </c>
      <c r="AT71" s="83">
        <f t="shared" si="85"/>
        <v>0</v>
      </c>
      <c r="AU71" s="83">
        <f t="shared" si="85"/>
        <v>0</v>
      </c>
      <c r="AV71" s="83">
        <f t="shared" si="85"/>
        <v>0</v>
      </c>
      <c r="AW71" s="83">
        <f t="shared" si="85"/>
        <v>0</v>
      </c>
      <c r="AX71" s="83">
        <f t="shared" si="85"/>
        <v>0</v>
      </c>
      <c r="AY71" s="83">
        <f t="shared" si="85"/>
        <v>0</v>
      </c>
      <c r="AZ71" s="83">
        <f t="shared" si="85"/>
        <v>0</v>
      </c>
      <c r="BA71" s="83">
        <f t="shared" si="85"/>
        <v>0</v>
      </c>
      <c r="BB71" s="107">
        <f t="shared" ref="BB71:CJ71" si="86">BA71</f>
        <v>0</v>
      </c>
      <c r="BC71" s="83">
        <f t="shared" si="86"/>
        <v>0</v>
      </c>
      <c r="BD71" s="83">
        <f t="shared" si="86"/>
        <v>0</v>
      </c>
      <c r="BE71" s="83">
        <f t="shared" si="86"/>
        <v>0</v>
      </c>
      <c r="BF71" s="83">
        <f t="shared" si="86"/>
        <v>0</v>
      </c>
      <c r="BG71" s="83">
        <f t="shared" si="86"/>
        <v>0</v>
      </c>
      <c r="BH71" s="83">
        <f t="shared" si="86"/>
        <v>0</v>
      </c>
      <c r="BI71" s="83">
        <f t="shared" si="86"/>
        <v>0</v>
      </c>
      <c r="BJ71" s="83">
        <f t="shared" si="86"/>
        <v>0</v>
      </c>
      <c r="BK71" s="83">
        <f t="shared" si="86"/>
        <v>0</v>
      </c>
      <c r="BL71" s="83">
        <f t="shared" si="86"/>
        <v>0</v>
      </c>
      <c r="BM71" s="83">
        <f t="shared" si="86"/>
        <v>0</v>
      </c>
      <c r="BN71" s="83">
        <f t="shared" si="86"/>
        <v>0</v>
      </c>
      <c r="BO71" s="83">
        <f t="shared" si="86"/>
        <v>0</v>
      </c>
      <c r="BP71" s="83">
        <f t="shared" si="86"/>
        <v>0</v>
      </c>
      <c r="BQ71" s="83">
        <f t="shared" si="86"/>
        <v>0</v>
      </c>
      <c r="BR71" s="83">
        <f t="shared" si="86"/>
        <v>0</v>
      </c>
      <c r="BS71" s="83">
        <f t="shared" si="86"/>
        <v>0</v>
      </c>
      <c r="BT71" s="83">
        <f t="shared" si="86"/>
        <v>0</v>
      </c>
      <c r="BU71" s="83">
        <f t="shared" si="86"/>
        <v>0</v>
      </c>
      <c r="BV71" s="83">
        <f t="shared" si="86"/>
        <v>0</v>
      </c>
      <c r="BW71" s="83">
        <f t="shared" si="86"/>
        <v>0</v>
      </c>
      <c r="BX71" s="83">
        <f t="shared" si="86"/>
        <v>0</v>
      </c>
      <c r="BY71" s="83">
        <f t="shared" si="86"/>
        <v>0</v>
      </c>
      <c r="BZ71" s="83">
        <f t="shared" si="86"/>
        <v>0</v>
      </c>
      <c r="CA71" s="83">
        <f t="shared" si="86"/>
        <v>0</v>
      </c>
      <c r="CB71" s="83">
        <f t="shared" si="86"/>
        <v>0</v>
      </c>
      <c r="CC71" s="83">
        <f t="shared" si="86"/>
        <v>0</v>
      </c>
      <c r="CD71" s="83">
        <f t="shared" si="86"/>
        <v>0</v>
      </c>
      <c r="CE71" s="83">
        <f t="shared" si="86"/>
        <v>0</v>
      </c>
      <c r="CF71" s="83">
        <f t="shared" si="86"/>
        <v>0</v>
      </c>
      <c r="CG71" s="83">
        <f t="shared" si="86"/>
        <v>0</v>
      </c>
      <c r="CH71" s="83">
        <f t="shared" si="86"/>
        <v>0</v>
      </c>
      <c r="CI71" s="83">
        <f t="shared" si="86"/>
        <v>0</v>
      </c>
      <c r="CJ71" s="83">
        <f t="shared" si="86"/>
        <v>0</v>
      </c>
    </row>
    <row r="72" spans="1:88" x14ac:dyDescent="0.25">
      <c r="A72" s="241"/>
      <c r="B72" s="37" t="s">
        <v>10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83">
        <f>'KWh (Cumulative) LI'!N82</f>
        <v>0</v>
      </c>
      <c r="S72" s="83">
        <f>R72</f>
        <v>0</v>
      </c>
      <c r="T72" s="83">
        <f t="shared" si="85"/>
        <v>0</v>
      </c>
      <c r="U72" s="83">
        <f t="shared" si="85"/>
        <v>0</v>
      </c>
      <c r="V72" s="83">
        <f t="shared" si="85"/>
        <v>0</v>
      </c>
      <c r="W72" s="83">
        <f t="shared" si="85"/>
        <v>0</v>
      </c>
      <c r="X72" s="83">
        <f t="shared" si="85"/>
        <v>0</v>
      </c>
      <c r="Y72" s="83">
        <f t="shared" si="85"/>
        <v>0</v>
      </c>
      <c r="Z72" s="83">
        <f t="shared" si="85"/>
        <v>0</v>
      </c>
      <c r="AA72" s="83">
        <f t="shared" si="85"/>
        <v>0</v>
      </c>
      <c r="AB72" s="83">
        <f t="shared" si="85"/>
        <v>0</v>
      </c>
      <c r="AC72" s="83">
        <f t="shared" si="85"/>
        <v>0</v>
      </c>
      <c r="AD72" s="83">
        <f t="shared" si="85"/>
        <v>0</v>
      </c>
      <c r="AE72" s="83">
        <f t="shared" si="85"/>
        <v>0</v>
      </c>
      <c r="AF72" s="83">
        <f t="shared" si="85"/>
        <v>0</v>
      </c>
      <c r="AG72" s="83">
        <f t="shared" si="85"/>
        <v>0</v>
      </c>
      <c r="AH72" s="83">
        <f t="shared" si="85"/>
        <v>0</v>
      </c>
      <c r="AI72" s="83">
        <f t="shared" si="85"/>
        <v>0</v>
      </c>
      <c r="AJ72" s="83">
        <f t="shared" si="85"/>
        <v>0</v>
      </c>
      <c r="AK72" s="83">
        <f t="shared" si="85"/>
        <v>0</v>
      </c>
      <c r="AL72" s="83">
        <f t="shared" si="85"/>
        <v>0</v>
      </c>
      <c r="AM72" s="83">
        <f t="shared" si="85"/>
        <v>0</v>
      </c>
      <c r="AN72" s="83">
        <f t="shared" si="85"/>
        <v>0</v>
      </c>
      <c r="AO72" s="83">
        <f t="shared" si="85"/>
        <v>0</v>
      </c>
      <c r="AP72" s="83">
        <f t="shared" si="85"/>
        <v>0</v>
      </c>
      <c r="AQ72" s="83">
        <f t="shared" si="85"/>
        <v>0</v>
      </c>
      <c r="AR72" s="83">
        <f t="shared" si="85"/>
        <v>0</v>
      </c>
      <c r="AS72" s="83">
        <f t="shared" si="85"/>
        <v>0</v>
      </c>
      <c r="AT72" s="83">
        <f t="shared" si="85"/>
        <v>0</v>
      </c>
      <c r="AU72" s="83">
        <f t="shared" si="85"/>
        <v>0</v>
      </c>
      <c r="AV72" s="83">
        <f t="shared" si="85"/>
        <v>0</v>
      </c>
      <c r="AW72" s="83">
        <f t="shared" si="85"/>
        <v>0</v>
      </c>
      <c r="AX72" s="83">
        <f t="shared" si="85"/>
        <v>0</v>
      </c>
      <c r="AY72" s="83">
        <f t="shared" si="85"/>
        <v>0</v>
      </c>
      <c r="AZ72" s="83">
        <f t="shared" si="85"/>
        <v>0</v>
      </c>
      <c r="BA72" s="83">
        <f t="shared" si="85"/>
        <v>0</v>
      </c>
      <c r="BB72" s="107">
        <f t="shared" ref="BB72:CJ72" si="87">BA72</f>
        <v>0</v>
      </c>
      <c r="BC72" s="83">
        <f t="shared" si="87"/>
        <v>0</v>
      </c>
      <c r="BD72" s="83">
        <f t="shared" si="87"/>
        <v>0</v>
      </c>
      <c r="BE72" s="83">
        <f t="shared" si="87"/>
        <v>0</v>
      </c>
      <c r="BF72" s="83">
        <f t="shared" si="87"/>
        <v>0</v>
      </c>
      <c r="BG72" s="83">
        <f t="shared" si="87"/>
        <v>0</v>
      </c>
      <c r="BH72" s="83">
        <f t="shared" si="87"/>
        <v>0</v>
      </c>
      <c r="BI72" s="83">
        <f t="shared" si="87"/>
        <v>0</v>
      </c>
      <c r="BJ72" s="83">
        <f t="shared" si="87"/>
        <v>0</v>
      </c>
      <c r="BK72" s="83">
        <f t="shared" si="87"/>
        <v>0</v>
      </c>
      <c r="BL72" s="83">
        <f t="shared" si="87"/>
        <v>0</v>
      </c>
      <c r="BM72" s="83">
        <f t="shared" si="87"/>
        <v>0</v>
      </c>
      <c r="BN72" s="83">
        <f t="shared" si="87"/>
        <v>0</v>
      </c>
      <c r="BO72" s="83">
        <f t="shared" si="87"/>
        <v>0</v>
      </c>
      <c r="BP72" s="83">
        <f t="shared" si="87"/>
        <v>0</v>
      </c>
      <c r="BQ72" s="83">
        <f t="shared" si="87"/>
        <v>0</v>
      </c>
      <c r="BR72" s="83">
        <f t="shared" si="87"/>
        <v>0</v>
      </c>
      <c r="BS72" s="83">
        <f t="shared" si="87"/>
        <v>0</v>
      </c>
      <c r="BT72" s="83">
        <f t="shared" si="87"/>
        <v>0</v>
      </c>
      <c r="BU72" s="83">
        <f t="shared" si="87"/>
        <v>0</v>
      </c>
      <c r="BV72" s="83">
        <f t="shared" si="87"/>
        <v>0</v>
      </c>
      <c r="BW72" s="83">
        <f t="shared" si="87"/>
        <v>0</v>
      </c>
      <c r="BX72" s="83">
        <f t="shared" si="87"/>
        <v>0</v>
      </c>
      <c r="BY72" s="83">
        <f t="shared" si="87"/>
        <v>0</v>
      </c>
      <c r="BZ72" s="83">
        <f t="shared" si="87"/>
        <v>0</v>
      </c>
      <c r="CA72" s="83">
        <f t="shared" si="87"/>
        <v>0</v>
      </c>
      <c r="CB72" s="83">
        <f t="shared" si="87"/>
        <v>0</v>
      </c>
      <c r="CC72" s="83">
        <f t="shared" si="87"/>
        <v>0</v>
      </c>
      <c r="CD72" s="83">
        <f t="shared" si="87"/>
        <v>0</v>
      </c>
      <c r="CE72" s="83">
        <f t="shared" si="87"/>
        <v>0</v>
      </c>
      <c r="CF72" s="83">
        <f t="shared" si="87"/>
        <v>0</v>
      </c>
      <c r="CG72" s="83">
        <f t="shared" si="87"/>
        <v>0</v>
      </c>
      <c r="CH72" s="83">
        <f t="shared" si="87"/>
        <v>0</v>
      </c>
      <c r="CI72" s="83">
        <f t="shared" si="87"/>
        <v>0</v>
      </c>
      <c r="CJ72" s="83">
        <f t="shared" si="87"/>
        <v>0</v>
      </c>
    </row>
    <row r="73" spans="1:88" x14ac:dyDescent="0.25">
      <c r="A73" s="241"/>
      <c r="B73" s="37" t="s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83">
        <f>'KWh (Cumulative) LI'!N83</f>
        <v>0</v>
      </c>
      <c r="S73" s="83">
        <f>R73</f>
        <v>0</v>
      </c>
      <c r="T73" s="83">
        <f t="shared" si="85"/>
        <v>0</v>
      </c>
      <c r="U73" s="83">
        <f t="shared" si="85"/>
        <v>0</v>
      </c>
      <c r="V73" s="83">
        <f t="shared" si="85"/>
        <v>0</v>
      </c>
      <c r="W73" s="83">
        <f t="shared" si="85"/>
        <v>0</v>
      </c>
      <c r="X73" s="83">
        <f t="shared" si="85"/>
        <v>0</v>
      </c>
      <c r="Y73" s="83">
        <f t="shared" si="85"/>
        <v>0</v>
      </c>
      <c r="Z73" s="83">
        <f t="shared" si="85"/>
        <v>0</v>
      </c>
      <c r="AA73" s="83">
        <f t="shared" si="85"/>
        <v>0</v>
      </c>
      <c r="AB73" s="83">
        <f t="shared" si="85"/>
        <v>0</v>
      </c>
      <c r="AC73" s="83">
        <f t="shared" si="85"/>
        <v>0</v>
      </c>
      <c r="AD73" s="83">
        <f t="shared" si="85"/>
        <v>0</v>
      </c>
      <c r="AE73" s="83">
        <f t="shared" si="85"/>
        <v>0</v>
      </c>
      <c r="AF73" s="83">
        <f t="shared" si="85"/>
        <v>0</v>
      </c>
      <c r="AG73" s="83">
        <f t="shared" si="85"/>
        <v>0</v>
      </c>
      <c r="AH73" s="83">
        <f t="shared" si="85"/>
        <v>0</v>
      </c>
      <c r="AI73" s="83">
        <f t="shared" si="85"/>
        <v>0</v>
      </c>
      <c r="AJ73" s="83">
        <f t="shared" si="85"/>
        <v>0</v>
      </c>
      <c r="AK73" s="83">
        <f t="shared" si="85"/>
        <v>0</v>
      </c>
      <c r="AL73" s="83">
        <f t="shared" si="85"/>
        <v>0</v>
      </c>
      <c r="AM73" s="83">
        <f t="shared" si="85"/>
        <v>0</v>
      </c>
      <c r="AN73" s="83">
        <f t="shared" si="85"/>
        <v>0</v>
      </c>
      <c r="AO73" s="83">
        <f t="shared" si="85"/>
        <v>0</v>
      </c>
      <c r="AP73" s="83">
        <f t="shared" si="85"/>
        <v>0</v>
      </c>
      <c r="AQ73" s="83">
        <f t="shared" si="85"/>
        <v>0</v>
      </c>
      <c r="AR73" s="83">
        <f t="shared" si="85"/>
        <v>0</v>
      </c>
      <c r="AS73" s="83">
        <f t="shared" si="85"/>
        <v>0</v>
      </c>
      <c r="AT73" s="83">
        <f t="shared" si="85"/>
        <v>0</v>
      </c>
      <c r="AU73" s="83">
        <f t="shared" si="85"/>
        <v>0</v>
      </c>
      <c r="AV73" s="83">
        <f t="shared" si="85"/>
        <v>0</v>
      </c>
      <c r="AW73" s="83">
        <f t="shared" si="85"/>
        <v>0</v>
      </c>
      <c r="AX73" s="83">
        <f t="shared" si="85"/>
        <v>0</v>
      </c>
      <c r="AY73" s="83">
        <f t="shared" si="85"/>
        <v>0</v>
      </c>
      <c r="AZ73" s="83">
        <f t="shared" si="85"/>
        <v>0</v>
      </c>
      <c r="BA73" s="83">
        <f t="shared" si="85"/>
        <v>0</v>
      </c>
      <c r="BB73" s="107">
        <f t="shared" ref="BB73:CJ73" si="88">BA73</f>
        <v>0</v>
      </c>
      <c r="BC73" s="83">
        <f t="shared" si="88"/>
        <v>0</v>
      </c>
      <c r="BD73" s="83">
        <f t="shared" si="88"/>
        <v>0</v>
      </c>
      <c r="BE73" s="83">
        <f t="shared" si="88"/>
        <v>0</v>
      </c>
      <c r="BF73" s="83">
        <f t="shared" si="88"/>
        <v>0</v>
      </c>
      <c r="BG73" s="83">
        <f t="shared" si="88"/>
        <v>0</v>
      </c>
      <c r="BH73" s="83">
        <f t="shared" si="88"/>
        <v>0</v>
      </c>
      <c r="BI73" s="83">
        <f t="shared" si="88"/>
        <v>0</v>
      </c>
      <c r="BJ73" s="83">
        <f t="shared" si="88"/>
        <v>0</v>
      </c>
      <c r="BK73" s="83">
        <f t="shared" si="88"/>
        <v>0</v>
      </c>
      <c r="BL73" s="83">
        <f t="shared" si="88"/>
        <v>0</v>
      </c>
      <c r="BM73" s="83">
        <f t="shared" si="88"/>
        <v>0</v>
      </c>
      <c r="BN73" s="83">
        <f t="shared" si="88"/>
        <v>0</v>
      </c>
      <c r="BO73" s="83">
        <f t="shared" si="88"/>
        <v>0</v>
      </c>
      <c r="BP73" s="83">
        <f t="shared" si="88"/>
        <v>0</v>
      </c>
      <c r="BQ73" s="83">
        <f t="shared" si="88"/>
        <v>0</v>
      </c>
      <c r="BR73" s="83">
        <f t="shared" si="88"/>
        <v>0</v>
      </c>
      <c r="BS73" s="83">
        <f t="shared" si="88"/>
        <v>0</v>
      </c>
      <c r="BT73" s="83">
        <f t="shared" si="88"/>
        <v>0</v>
      </c>
      <c r="BU73" s="83">
        <f t="shared" si="88"/>
        <v>0</v>
      </c>
      <c r="BV73" s="83">
        <f t="shared" si="88"/>
        <v>0</v>
      </c>
      <c r="BW73" s="83">
        <f t="shared" si="88"/>
        <v>0</v>
      </c>
      <c r="BX73" s="83">
        <f t="shared" si="88"/>
        <v>0</v>
      </c>
      <c r="BY73" s="83">
        <f t="shared" si="88"/>
        <v>0</v>
      </c>
      <c r="BZ73" s="83">
        <f t="shared" si="88"/>
        <v>0</v>
      </c>
      <c r="CA73" s="83">
        <f t="shared" si="88"/>
        <v>0</v>
      </c>
      <c r="CB73" s="83">
        <f t="shared" si="88"/>
        <v>0</v>
      </c>
      <c r="CC73" s="83">
        <f t="shared" si="88"/>
        <v>0</v>
      </c>
      <c r="CD73" s="83">
        <f t="shared" si="88"/>
        <v>0</v>
      </c>
      <c r="CE73" s="83">
        <f t="shared" si="88"/>
        <v>0</v>
      </c>
      <c r="CF73" s="83">
        <f t="shared" si="88"/>
        <v>0</v>
      </c>
      <c r="CG73" s="83">
        <f t="shared" si="88"/>
        <v>0</v>
      </c>
      <c r="CH73" s="83">
        <f t="shared" si="88"/>
        <v>0</v>
      </c>
      <c r="CI73" s="83">
        <f t="shared" si="88"/>
        <v>0</v>
      </c>
      <c r="CJ73" s="83">
        <f t="shared" si="88"/>
        <v>0</v>
      </c>
    </row>
    <row r="74" spans="1:88" x14ac:dyDescent="0.25">
      <c r="A74" s="241"/>
      <c r="B74" s="37" t="s">
        <v>11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83">
        <f>'KWh (Cumulative) LI'!N84</f>
        <v>0</v>
      </c>
      <c r="S74" s="83">
        <f>R74</f>
        <v>0</v>
      </c>
      <c r="T74" s="83">
        <f t="shared" si="85"/>
        <v>0</v>
      </c>
      <c r="U74" s="83">
        <f t="shared" si="85"/>
        <v>0</v>
      </c>
      <c r="V74" s="83">
        <f t="shared" si="85"/>
        <v>0</v>
      </c>
      <c r="W74" s="83">
        <f t="shared" si="85"/>
        <v>0</v>
      </c>
      <c r="X74" s="83">
        <f t="shared" si="85"/>
        <v>0</v>
      </c>
      <c r="Y74" s="83">
        <f t="shared" si="85"/>
        <v>0</v>
      </c>
      <c r="Z74" s="83">
        <f t="shared" si="85"/>
        <v>0</v>
      </c>
      <c r="AA74" s="83">
        <f t="shared" si="85"/>
        <v>0</v>
      </c>
      <c r="AB74" s="83">
        <f t="shared" si="85"/>
        <v>0</v>
      </c>
      <c r="AC74" s="83">
        <f t="shared" si="85"/>
        <v>0</v>
      </c>
      <c r="AD74" s="83">
        <f t="shared" si="85"/>
        <v>0</v>
      </c>
      <c r="AE74" s="83">
        <f t="shared" si="85"/>
        <v>0</v>
      </c>
      <c r="AF74" s="83">
        <f t="shared" si="85"/>
        <v>0</v>
      </c>
      <c r="AG74" s="83">
        <f t="shared" si="85"/>
        <v>0</v>
      </c>
      <c r="AH74" s="83">
        <f t="shared" si="85"/>
        <v>0</v>
      </c>
      <c r="AI74" s="83">
        <f t="shared" si="85"/>
        <v>0</v>
      </c>
      <c r="AJ74" s="83">
        <f t="shared" si="85"/>
        <v>0</v>
      </c>
      <c r="AK74" s="83">
        <f t="shared" si="85"/>
        <v>0</v>
      </c>
      <c r="AL74" s="83">
        <f t="shared" si="85"/>
        <v>0</v>
      </c>
      <c r="AM74" s="83">
        <f t="shared" si="85"/>
        <v>0</v>
      </c>
      <c r="AN74" s="83">
        <f t="shared" si="85"/>
        <v>0</v>
      </c>
      <c r="AO74" s="83">
        <f t="shared" si="85"/>
        <v>0</v>
      </c>
      <c r="AP74" s="83">
        <f t="shared" si="85"/>
        <v>0</v>
      </c>
      <c r="AQ74" s="83">
        <f t="shared" si="85"/>
        <v>0</v>
      </c>
      <c r="AR74" s="83">
        <f t="shared" si="85"/>
        <v>0</v>
      </c>
      <c r="AS74" s="83">
        <f t="shared" si="85"/>
        <v>0</v>
      </c>
      <c r="AT74" s="83">
        <f t="shared" si="85"/>
        <v>0</v>
      </c>
      <c r="AU74" s="83">
        <f t="shared" si="85"/>
        <v>0</v>
      </c>
      <c r="AV74" s="83">
        <f t="shared" si="85"/>
        <v>0</v>
      </c>
      <c r="AW74" s="83">
        <f t="shared" si="85"/>
        <v>0</v>
      </c>
      <c r="AX74" s="83">
        <f t="shared" si="85"/>
        <v>0</v>
      </c>
      <c r="AY74" s="83">
        <f t="shared" si="85"/>
        <v>0</v>
      </c>
      <c r="AZ74" s="83">
        <f t="shared" si="85"/>
        <v>0</v>
      </c>
      <c r="BA74" s="83">
        <f t="shared" si="85"/>
        <v>0</v>
      </c>
      <c r="BB74" s="107">
        <f t="shared" ref="BB74:CJ74" si="89">BA74</f>
        <v>0</v>
      </c>
      <c r="BC74" s="83">
        <f t="shared" si="89"/>
        <v>0</v>
      </c>
      <c r="BD74" s="83">
        <f t="shared" si="89"/>
        <v>0</v>
      </c>
      <c r="BE74" s="83">
        <f t="shared" si="89"/>
        <v>0</v>
      </c>
      <c r="BF74" s="83">
        <f t="shared" si="89"/>
        <v>0</v>
      </c>
      <c r="BG74" s="83">
        <f t="shared" si="89"/>
        <v>0</v>
      </c>
      <c r="BH74" s="83">
        <f t="shared" si="89"/>
        <v>0</v>
      </c>
      <c r="BI74" s="83">
        <f t="shared" si="89"/>
        <v>0</v>
      </c>
      <c r="BJ74" s="83">
        <f t="shared" si="89"/>
        <v>0</v>
      </c>
      <c r="BK74" s="83">
        <f t="shared" si="89"/>
        <v>0</v>
      </c>
      <c r="BL74" s="83">
        <f t="shared" si="89"/>
        <v>0</v>
      </c>
      <c r="BM74" s="83">
        <f t="shared" si="89"/>
        <v>0</v>
      </c>
      <c r="BN74" s="83">
        <f t="shared" si="89"/>
        <v>0</v>
      </c>
      <c r="BO74" s="83">
        <f t="shared" si="89"/>
        <v>0</v>
      </c>
      <c r="BP74" s="83">
        <f t="shared" si="89"/>
        <v>0</v>
      </c>
      <c r="BQ74" s="83">
        <f t="shared" si="89"/>
        <v>0</v>
      </c>
      <c r="BR74" s="83">
        <f t="shared" si="89"/>
        <v>0</v>
      </c>
      <c r="BS74" s="83">
        <f t="shared" si="89"/>
        <v>0</v>
      </c>
      <c r="BT74" s="83">
        <f t="shared" si="89"/>
        <v>0</v>
      </c>
      <c r="BU74" s="83">
        <f t="shared" si="89"/>
        <v>0</v>
      </c>
      <c r="BV74" s="83">
        <f t="shared" si="89"/>
        <v>0</v>
      </c>
      <c r="BW74" s="83">
        <f t="shared" si="89"/>
        <v>0</v>
      </c>
      <c r="BX74" s="83">
        <f t="shared" si="89"/>
        <v>0</v>
      </c>
      <c r="BY74" s="83">
        <f t="shared" si="89"/>
        <v>0</v>
      </c>
      <c r="BZ74" s="83">
        <f t="shared" si="89"/>
        <v>0</v>
      </c>
      <c r="CA74" s="83">
        <f t="shared" si="89"/>
        <v>0</v>
      </c>
      <c r="CB74" s="83">
        <f t="shared" si="89"/>
        <v>0</v>
      </c>
      <c r="CC74" s="83">
        <f t="shared" si="89"/>
        <v>0</v>
      </c>
      <c r="CD74" s="83">
        <f t="shared" si="89"/>
        <v>0</v>
      </c>
      <c r="CE74" s="83">
        <f t="shared" si="89"/>
        <v>0</v>
      </c>
      <c r="CF74" s="83">
        <f t="shared" si="89"/>
        <v>0</v>
      </c>
      <c r="CG74" s="83">
        <f t="shared" si="89"/>
        <v>0</v>
      </c>
      <c r="CH74" s="83">
        <f t="shared" si="89"/>
        <v>0</v>
      </c>
      <c r="CI74" s="83">
        <f t="shared" si="89"/>
        <v>0</v>
      </c>
      <c r="CJ74" s="83">
        <f t="shared" si="89"/>
        <v>0</v>
      </c>
    </row>
    <row r="75" spans="1:88" x14ac:dyDescent="0.25">
      <c r="A75" s="241"/>
      <c r="B75" s="37" t="s">
        <v>12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83">
        <f>'KWh (Cumulative) LI'!N85</f>
        <v>0</v>
      </c>
      <c r="S75" s="83">
        <f>R75</f>
        <v>0</v>
      </c>
      <c r="T75" s="83">
        <f t="shared" si="85"/>
        <v>0</v>
      </c>
      <c r="U75" s="83">
        <f t="shared" si="85"/>
        <v>0</v>
      </c>
      <c r="V75" s="83">
        <f t="shared" ref="V75:BA75" si="90">U75</f>
        <v>0</v>
      </c>
      <c r="W75" s="83">
        <f t="shared" si="90"/>
        <v>0</v>
      </c>
      <c r="X75" s="83">
        <f t="shared" si="90"/>
        <v>0</v>
      </c>
      <c r="Y75" s="83">
        <f t="shared" si="90"/>
        <v>0</v>
      </c>
      <c r="Z75" s="83">
        <f t="shared" si="90"/>
        <v>0</v>
      </c>
      <c r="AA75" s="83">
        <f t="shared" si="90"/>
        <v>0</v>
      </c>
      <c r="AB75" s="83">
        <f t="shared" si="90"/>
        <v>0</v>
      </c>
      <c r="AC75" s="83">
        <f t="shared" si="90"/>
        <v>0</v>
      </c>
      <c r="AD75" s="83">
        <f t="shared" si="90"/>
        <v>0</v>
      </c>
      <c r="AE75" s="83">
        <f t="shared" si="90"/>
        <v>0</v>
      </c>
      <c r="AF75" s="83">
        <f t="shared" si="90"/>
        <v>0</v>
      </c>
      <c r="AG75" s="83">
        <f t="shared" si="90"/>
        <v>0</v>
      </c>
      <c r="AH75" s="83">
        <f t="shared" si="90"/>
        <v>0</v>
      </c>
      <c r="AI75" s="83">
        <f t="shared" si="90"/>
        <v>0</v>
      </c>
      <c r="AJ75" s="83">
        <f t="shared" si="90"/>
        <v>0</v>
      </c>
      <c r="AK75" s="83">
        <f t="shared" si="90"/>
        <v>0</v>
      </c>
      <c r="AL75" s="83">
        <f t="shared" si="90"/>
        <v>0</v>
      </c>
      <c r="AM75" s="83">
        <f t="shared" si="90"/>
        <v>0</v>
      </c>
      <c r="AN75" s="83">
        <f t="shared" si="90"/>
        <v>0</v>
      </c>
      <c r="AO75" s="83">
        <f t="shared" si="90"/>
        <v>0</v>
      </c>
      <c r="AP75" s="83">
        <f t="shared" si="90"/>
        <v>0</v>
      </c>
      <c r="AQ75" s="83">
        <f t="shared" si="90"/>
        <v>0</v>
      </c>
      <c r="AR75" s="83">
        <f t="shared" si="90"/>
        <v>0</v>
      </c>
      <c r="AS75" s="83">
        <f t="shared" si="90"/>
        <v>0</v>
      </c>
      <c r="AT75" s="83">
        <f t="shared" si="90"/>
        <v>0</v>
      </c>
      <c r="AU75" s="83">
        <f t="shared" si="90"/>
        <v>0</v>
      </c>
      <c r="AV75" s="83">
        <f t="shared" si="90"/>
        <v>0</v>
      </c>
      <c r="AW75" s="83">
        <f t="shared" si="90"/>
        <v>0</v>
      </c>
      <c r="AX75" s="83">
        <f t="shared" si="90"/>
        <v>0</v>
      </c>
      <c r="AY75" s="83">
        <f t="shared" si="90"/>
        <v>0</v>
      </c>
      <c r="AZ75" s="83">
        <f t="shared" si="90"/>
        <v>0</v>
      </c>
      <c r="BA75" s="83">
        <f t="shared" si="90"/>
        <v>0</v>
      </c>
      <c r="BB75" s="107">
        <f t="shared" ref="BB75:CJ75" si="91">BA75</f>
        <v>0</v>
      </c>
      <c r="BC75" s="83">
        <f t="shared" si="91"/>
        <v>0</v>
      </c>
      <c r="BD75" s="83">
        <f t="shared" si="91"/>
        <v>0</v>
      </c>
      <c r="BE75" s="83">
        <f t="shared" si="91"/>
        <v>0</v>
      </c>
      <c r="BF75" s="83">
        <f t="shared" si="91"/>
        <v>0</v>
      </c>
      <c r="BG75" s="83">
        <f t="shared" si="91"/>
        <v>0</v>
      </c>
      <c r="BH75" s="83">
        <f t="shared" si="91"/>
        <v>0</v>
      </c>
      <c r="BI75" s="83">
        <f t="shared" si="91"/>
        <v>0</v>
      </c>
      <c r="BJ75" s="83">
        <f t="shared" si="91"/>
        <v>0</v>
      </c>
      <c r="BK75" s="83">
        <f t="shared" si="91"/>
        <v>0</v>
      </c>
      <c r="BL75" s="83">
        <f t="shared" si="91"/>
        <v>0</v>
      </c>
      <c r="BM75" s="83">
        <f t="shared" si="91"/>
        <v>0</v>
      </c>
      <c r="BN75" s="83">
        <f t="shared" si="91"/>
        <v>0</v>
      </c>
      <c r="BO75" s="83">
        <f t="shared" si="91"/>
        <v>0</v>
      </c>
      <c r="BP75" s="83">
        <f t="shared" si="91"/>
        <v>0</v>
      </c>
      <c r="BQ75" s="83">
        <f t="shared" si="91"/>
        <v>0</v>
      </c>
      <c r="BR75" s="83">
        <f t="shared" si="91"/>
        <v>0</v>
      </c>
      <c r="BS75" s="83">
        <f t="shared" si="91"/>
        <v>0</v>
      </c>
      <c r="BT75" s="83">
        <f t="shared" si="91"/>
        <v>0</v>
      </c>
      <c r="BU75" s="83">
        <f t="shared" si="91"/>
        <v>0</v>
      </c>
      <c r="BV75" s="83">
        <f t="shared" si="91"/>
        <v>0</v>
      </c>
      <c r="BW75" s="83">
        <f t="shared" si="91"/>
        <v>0</v>
      </c>
      <c r="BX75" s="83">
        <f t="shared" si="91"/>
        <v>0</v>
      </c>
      <c r="BY75" s="83">
        <f t="shared" si="91"/>
        <v>0</v>
      </c>
      <c r="BZ75" s="83">
        <f t="shared" si="91"/>
        <v>0</v>
      </c>
      <c r="CA75" s="83">
        <f t="shared" si="91"/>
        <v>0</v>
      </c>
      <c r="CB75" s="83">
        <f t="shared" si="91"/>
        <v>0</v>
      </c>
      <c r="CC75" s="83">
        <f t="shared" si="91"/>
        <v>0</v>
      </c>
      <c r="CD75" s="83">
        <f t="shared" si="91"/>
        <v>0</v>
      </c>
      <c r="CE75" s="83">
        <f t="shared" si="91"/>
        <v>0</v>
      </c>
      <c r="CF75" s="83">
        <f t="shared" si="91"/>
        <v>0</v>
      </c>
      <c r="CG75" s="83">
        <f t="shared" si="91"/>
        <v>0</v>
      </c>
      <c r="CH75" s="83">
        <f t="shared" si="91"/>
        <v>0</v>
      </c>
      <c r="CI75" s="83">
        <f t="shared" si="91"/>
        <v>0</v>
      </c>
      <c r="CJ75" s="83">
        <f t="shared" si="91"/>
        <v>0</v>
      </c>
    </row>
    <row r="76" spans="1:88" x14ac:dyDescent="0.25">
      <c r="A76" s="241"/>
      <c r="B76" s="37" t="s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83">
        <f>'KWh (Cumulative) LI'!N86</f>
        <v>0</v>
      </c>
      <c r="S76" s="83">
        <f t="shared" ref="S76:BA79" si="92">R76</f>
        <v>0</v>
      </c>
      <c r="T76" s="83">
        <f t="shared" si="92"/>
        <v>0</v>
      </c>
      <c r="U76" s="83">
        <f t="shared" si="92"/>
        <v>0</v>
      </c>
      <c r="V76" s="83">
        <f t="shared" si="92"/>
        <v>0</v>
      </c>
      <c r="W76" s="83">
        <f t="shared" si="92"/>
        <v>0</v>
      </c>
      <c r="X76" s="83">
        <f t="shared" si="92"/>
        <v>0</v>
      </c>
      <c r="Y76" s="83">
        <f t="shared" si="92"/>
        <v>0</v>
      </c>
      <c r="Z76" s="83">
        <f t="shared" si="92"/>
        <v>0</v>
      </c>
      <c r="AA76" s="83">
        <f t="shared" si="92"/>
        <v>0</v>
      </c>
      <c r="AB76" s="83">
        <f t="shared" si="92"/>
        <v>0</v>
      </c>
      <c r="AC76" s="83">
        <f t="shared" si="92"/>
        <v>0</v>
      </c>
      <c r="AD76" s="83">
        <f t="shared" si="92"/>
        <v>0</v>
      </c>
      <c r="AE76" s="83">
        <f t="shared" si="92"/>
        <v>0</v>
      </c>
      <c r="AF76" s="83">
        <f t="shared" si="92"/>
        <v>0</v>
      </c>
      <c r="AG76" s="83">
        <f t="shared" si="92"/>
        <v>0</v>
      </c>
      <c r="AH76" s="83">
        <f t="shared" si="92"/>
        <v>0</v>
      </c>
      <c r="AI76" s="83">
        <f t="shared" si="92"/>
        <v>0</v>
      </c>
      <c r="AJ76" s="83">
        <f t="shared" si="92"/>
        <v>0</v>
      </c>
      <c r="AK76" s="83">
        <f t="shared" si="92"/>
        <v>0</v>
      </c>
      <c r="AL76" s="83">
        <f t="shared" si="92"/>
        <v>0</v>
      </c>
      <c r="AM76" s="83">
        <f t="shared" si="92"/>
        <v>0</v>
      </c>
      <c r="AN76" s="83">
        <f t="shared" si="92"/>
        <v>0</v>
      </c>
      <c r="AO76" s="83">
        <f t="shared" si="92"/>
        <v>0</v>
      </c>
      <c r="AP76" s="83">
        <f t="shared" si="92"/>
        <v>0</v>
      </c>
      <c r="AQ76" s="83">
        <f t="shared" si="92"/>
        <v>0</v>
      </c>
      <c r="AR76" s="83">
        <f t="shared" si="92"/>
        <v>0</v>
      </c>
      <c r="AS76" s="83">
        <f t="shared" si="92"/>
        <v>0</v>
      </c>
      <c r="AT76" s="83">
        <f t="shared" si="92"/>
        <v>0</v>
      </c>
      <c r="AU76" s="83">
        <f t="shared" si="92"/>
        <v>0</v>
      </c>
      <c r="AV76" s="83">
        <f t="shared" si="92"/>
        <v>0</v>
      </c>
      <c r="AW76" s="83">
        <f t="shared" si="92"/>
        <v>0</v>
      </c>
      <c r="AX76" s="83">
        <f t="shared" si="92"/>
        <v>0</v>
      </c>
      <c r="AY76" s="83">
        <f t="shared" si="92"/>
        <v>0</v>
      </c>
      <c r="AZ76" s="83">
        <f t="shared" si="92"/>
        <v>0</v>
      </c>
      <c r="BA76" s="83">
        <f t="shared" si="92"/>
        <v>0</v>
      </c>
      <c r="BB76" s="107">
        <f t="shared" ref="BB76:CJ76" si="93">BA76</f>
        <v>0</v>
      </c>
      <c r="BC76" s="83">
        <f t="shared" si="93"/>
        <v>0</v>
      </c>
      <c r="BD76" s="83">
        <f t="shared" si="93"/>
        <v>0</v>
      </c>
      <c r="BE76" s="83">
        <f t="shared" si="93"/>
        <v>0</v>
      </c>
      <c r="BF76" s="83">
        <f t="shared" si="93"/>
        <v>0</v>
      </c>
      <c r="BG76" s="83">
        <f t="shared" si="93"/>
        <v>0</v>
      </c>
      <c r="BH76" s="83">
        <f t="shared" si="93"/>
        <v>0</v>
      </c>
      <c r="BI76" s="83">
        <f t="shared" si="93"/>
        <v>0</v>
      </c>
      <c r="BJ76" s="83">
        <f t="shared" si="93"/>
        <v>0</v>
      </c>
      <c r="BK76" s="83">
        <f t="shared" si="93"/>
        <v>0</v>
      </c>
      <c r="BL76" s="83">
        <f t="shared" si="93"/>
        <v>0</v>
      </c>
      <c r="BM76" s="83">
        <f t="shared" si="93"/>
        <v>0</v>
      </c>
      <c r="BN76" s="83">
        <f t="shared" si="93"/>
        <v>0</v>
      </c>
      <c r="BO76" s="83">
        <f t="shared" si="93"/>
        <v>0</v>
      </c>
      <c r="BP76" s="83">
        <f t="shared" si="93"/>
        <v>0</v>
      </c>
      <c r="BQ76" s="83">
        <f t="shared" si="93"/>
        <v>0</v>
      </c>
      <c r="BR76" s="83">
        <f t="shared" si="93"/>
        <v>0</v>
      </c>
      <c r="BS76" s="83">
        <f t="shared" si="93"/>
        <v>0</v>
      </c>
      <c r="BT76" s="83">
        <f t="shared" si="93"/>
        <v>0</v>
      </c>
      <c r="BU76" s="83">
        <f t="shared" si="93"/>
        <v>0</v>
      </c>
      <c r="BV76" s="83">
        <f t="shared" si="93"/>
        <v>0</v>
      </c>
      <c r="BW76" s="83">
        <f t="shared" si="93"/>
        <v>0</v>
      </c>
      <c r="BX76" s="83">
        <f t="shared" si="93"/>
        <v>0</v>
      </c>
      <c r="BY76" s="83">
        <f t="shared" si="93"/>
        <v>0</v>
      </c>
      <c r="BZ76" s="83">
        <f t="shared" si="93"/>
        <v>0</v>
      </c>
      <c r="CA76" s="83">
        <f t="shared" si="93"/>
        <v>0</v>
      </c>
      <c r="CB76" s="83">
        <f t="shared" si="93"/>
        <v>0</v>
      </c>
      <c r="CC76" s="83">
        <f t="shared" si="93"/>
        <v>0</v>
      </c>
      <c r="CD76" s="83">
        <f t="shared" si="93"/>
        <v>0</v>
      </c>
      <c r="CE76" s="83">
        <f t="shared" si="93"/>
        <v>0</v>
      </c>
      <c r="CF76" s="83">
        <f t="shared" si="93"/>
        <v>0</v>
      </c>
      <c r="CG76" s="83">
        <f t="shared" si="93"/>
        <v>0</v>
      </c>
      <c r="CH76" s="83">
        <f t="shared" si="93"/>
        <v>0</v>
      </c>
      <c r="CI76" s="83">
        <f t="shared" si="93"/>
        <v>0</v>
      </c>
      <c r="CJ76" s="83">
        <f t="shared" si="93"/>
        <v>0</v>
      </c>
    </row>
    <row r="77" spans="1:88" x14ac:dyDescent="0.25">
      <c r="A77" s="241"/>
      <c r="B77" s="37" t="s">
        <v>13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83">
        <f>'KWh (Cumulative) LI'!N87</f>
        <v>0</v>
      </c>
      <c r="S77" s="83">
        <f>R77</f>
        <v>0</v>
      </c>
      <c r="T77" s="83">
        <f t="shared" si="92"/>
        <v>0</v>
      </c>
      <c r="U77" s="83">
        <f t="shared" si="92"/>
        <v>0</v>
      </c>
      <c r="V77" s="83">
        <f t="shared" si="92"/>
        <v>0</v>
      </c>
      <c r="W77" s="83">
        <f t="shared" si="92"/>
        <v>0</v>
      </c>
      <c r="X77" s="83">
        <f t="shared" si="92"/>
        <v>0</v>
      </c>
      <c r="Y77" s="83">
        <f t="shared" si="92"/>
        <v>0</v>
      </c>
      <c r="Z77" s="83">
        <f t="shared" si="92"/>
        <v>0</v>
      </c>
      <c r="AA77" s="83">
        <f t="shared" si="92"/>
        <v>0</v>
      </c>
      <c r="AB77" s="83">
        <f t="shared" si="92"/>
        <v>0</v>
      </c>
      <c r="AC77" s="83">
        <f t="shared" si="92"/>
        <v>0</v>
      </c>
      <c r="AD77" s="83">
        <f t="shared" si="92"/>
        <v>0</v>
      </c>
      <c r="AE77" s="83">
        <f t="shared" si="92"/>
        <v>0</v>
      </c>
      <c r="AF77" s="83">
        <f t="shared" si="92"/>
        <v>0</v>
      </c>
      <c r="AG77" s="83">
        <f t="shared" si="92"/>
        <v>0</v>
      </c>
      <c r="AH77" s="83">
        <f t="shared" si="92"/>
        <v>0</v>
      </c>
      <c r="AI77" s="83">
        <f t="shared" si="92"/>
        <v>0</v>
      </c>
      <c r="AJ77" s="83">
        <f t="shared" si="92"/>
        <v>0</v>
      </c>
      <c r="AK77" s="83">
        <f t="shared" si="92"/>
        <v>0</v>
      </c>
      <c r="AL77" s="83">
        <f t="shared" si="92"/>
        <v>0</v>
      </c>
      <c r="AM77" s="83">
        <f t="shared" si="92"/>
        <v>0</v>
      </c>
      <c r="AN77" s="83">
        <f t="shared" si="92"/>
        <v>0</v>
      </c>
      <c r="AO77" s="83">
        <f t="shared" si="92"/>
        <v>0</v>
      </c>
      <c r="AP77" s="83">
        <f t="shared" si="92"/>
        <v>0</v>
      </c>
      <c r="AQ77" s="83">
        <f t="shared" si="92"/>
        <v>0</v>
      </c>
      <c r="AR77" s="83">
        <f t="shared" si="92"/>
        <v>0</v>
      </c>
      <c r="AS77" s="83">
        <f t="shared" si="92"/>
        <v>0</v>
      </c>
      <c r="AT77" s="83">
        <f t="shared" si="92"/>
        <v>0</v>
      </c>
      <c r="AU77" s="83">
        <f t="shared" si="92"/>
        <v>0</v>
      </c>
      <c r="AV77" s="83">
        <f t="shared" si="92"/>
        <v>0</v>
      </c>
      <c r="AW77" s="83">
        <f t="shared" si="92"/>
        <v>0</v>
      </c>
      <c r="AX77" s="83">
        <f t="shared" si="92"/>
        <v>0</v>
      </c>
      <c r="AY77" s="83">
        <f t="shared" si="92"/>
        <v>0</v>
      </c>
      <c r="AZ77" s="83">
        <f t="shared" si="92"/>
        <v>0</v>
      </c>
      <c r="BA77" s="83">
        <f t="shared" si="92"/>
        <v>0</v>
      </c>
      <c r="BB77" s="107">
        <f t="shared" ref="BB77:CJ77" si="94">BA77</f>
        <v>0</v>
      </c>
      <c r="BC77" s="83">
        <f t="shared" si="94"/>
        <v>0</v>
      </c>
      <c r="BD77" s="83">
        <f t="shared" si="94"/>
        <v>0</v>
      </c>
      <c r="BE77" s="83">
        <f t="shared" si="94"/>
        <v>0</v>
      </c>
      <c r="BF77" s="83">
        <f t="shared" si="94"/>
        <v>0</v>
      </c>
      <c r="BG77" s="83">
        <f t="shared" si="94"/>
        <v>0</v>
      </c>
      <c r="BH77" s="83">
        <f t="shared" si="94"/>
        <v>0</v>
      </c>
      <c r="BI77" s="83">
        <f t="shared" si="94"/>
        <v>0</v>
      </c>
      <c r="BJ77" s="83">
        <f t="shared" si="94"/>
        <v>0</v>
      </c>
      <c r="BK77" s="83">
        <f t="shared" si="94"/>
        <v>0</v>
      </c>
      <c r="BL77" s="83">
        <f t="shared" si="94"/>
        <v>0</v>
      </c>
      <c r="BM77" s="83">
        <f t="shared" si="94"/>
        <v>0</v>
      </c>
      <c r="BN77" s="83">
        <f t="shared" si="94"/>
        <v>0</v>
      </c>
      <c r="BO77" s="83">
        <f t="shared" si="94"/>
        <v>0</v>
      </c>
      <c r="BP77" s="83">
        <f t="shared" si="94"/>
        <v>0</v>
      </c>
      <c r="BQ77" s="83">
        <f t="shared" si="94"/>
        <v>0</v>
      </c>
      <c r="BR77" s="83">
        <f t="shared" si="94"/>
        <v>0</v>
      </c>
      <c r="BS77" s="83">
        <f t="shared" si="94"/>
        <v>0</v>
      </c>
      <c r="BT77" s="83">
        <f t="shared" si="94"/>
        <v>0</v>
      </c>
      <c r="BU77" s="83">
        <f t="shared" si="94"/>
        <v>0</v>
      </c>
      <c r="BV77" s="83">
        <f t="shared" si="94"/>
        <v>0</v>
      </c>
      <c r="BW77" s="83">
        <f t="shared" si="94"/>
        <v>0</v>
      </c>
      <c r="BX77" s="83">
        <f t="shared" si="94"/>
        <v>0</v>
      </c>
      <c r="BY77" s="83">
        <f t="shared" si="94"/>
        <v>0</v>
      </c>
      <c r="BZ77" s="83">
        <f t="shared" si="94"/>
        <v>0</v>
      </c>
      <c r="CA77" s="83">
        <f t="shared" si="94"/>
        <v>0</v>
      </c>
      <c r="CB77" s="83">
        <f t="shared" si="94"/>
        <v>0</v>
      </c>
      <c r="CC77" s="83">
        <f t="shared" si="94"/>
        <v>0</v>
      </c>
      <c r="CD77" s="83">
        <f t="shared" si="94"/>
        <v>0</v>
      </c>
      <c r="CE77" s="83">
        <f t="shared" si="94"/>
        <v>0</v>
      </c>
      <c r="CF77" s="83">
        <f t="shared" si="94"/>
        <v>0</v>
      </c>
      <c r="CG77" s="83">
        <f t="shared" si="94"/>
        <v>0</v>
      </c>
      <c r="CH77" s="83">
        <f t="shared" si="94"/>
        <v>0</v>
      </c>
      <c r="CI77" s="83">
        <f t="shared" si="94"/>
        <v>0</v>
      </c>
      <c r="CJ77" s="83">
        <f t="shared" si="94"/>
        <v>0</v>
      </c>
    </row>
    <row r="78" spans="1:88" x14ac:dyDescent="0.25">
      <c r="A78" s="241"/>
      <c r="B78" s="37" t="s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83">
        <f>'KWh (Cumulative) LI'!N88</f>
        <v>0</v>
      </c>
      <c r="S78" s="83">
        <f>R78</f>
        <v>0</v>
      </c>
      <c r="T78" s="83">
        <f t="shared" si="92"/>
        <v>0</v>
      </c>
      <c r="U78" s="83">
        <f t="shared" si="92"/>
        <v>0</v>
      </c>
      <c r="V78" s="83">
        <f t="shared" si="92"/>
        <v>0</v>
      </c>
      <c r="W78" s="83">
        <f t="shared" si="92"/>
        <v>0</v>
      </c>
      <c r="X78" s="83">
        <f t="shared" si="92"/>
        <v>0</v>
      </c>
      <c r="Y78" s="83">
        <f t="shared" si="92"/>
        <v>0</v>
      </c>
      <c r="Z78" s="83">
        <f t="shared" si="92"/>
        <v>0</v>
      </c>
      <c r="AA78" s="83">
        <f t="shared" si="92"/>
        <v>0</v>
      </c>
      <c r="AB78" s="83">
        <f t="shared" si="92"/>
        <v>0</v>
      </c>
      <c r="AC78" s="83">
        <f t="shared" si="92"/>
        <v>0</v>
      </c>
      <c r="AD78" s="83">
        <f t="shared" si="92"/>
        <v>0</v>
      </c>
      <c r="AE78" s="83">
        <f t="shared" si="92"/>
        <v>0</v>
      </c>
      <c r="AF78" s="83">
        <f t="shared" si="92"/>
        <v>0</v>
      </c>
      <c r="AG78" s="83">
        <f t="shared" si="92"/>
        <v>0</v>
      </c>
      <c r="AH78" s="83">
        <f t="shared" si="92"/>
        <v>0</v>
      </c>
      <c r="AI78" s="83">
        <f t="shared" si="92"/>
        <v>0</v>
      </c>
      <c r="AJ78" s="83">
        <f t="shared" si="92"/>
        <v>0</v>
      </c>
      <c r="AK78" s="83">
        <f t="shared" si="92"/>
        <v>0</v>
      </c>
      <c r="AL78" s="83">
        <f t="shared" si="92"/>
        <v>0</v>
      </c>
      <c r="AM78" s="83">
        <f t="shared" si="92"/>
        <v>0</v>
      </c>
      <c r="AN78" s="83">
        <f t="shared" si="92"/>
        <v>0</v>
      </c>
      <c r="AO78" s="83">
        <f t="shared" si="92"/>
        <v>0</v>
      </c>
      <c r="AP78" s="83">
        <f t="shared" si="92"/>
        <v>0</v>
      </c>
      <c r="AQ78" s="83">
        <f t="shared" si="92"/>
        <v>0</v>
      </c>
      <c r="AR78" s="83">
        <f t="shared" si="92"/>
        <v>0</v>
      </c>
      <c r="AS78" s="83">
        <f t="shared" si="92"/>
        <v>0</v>
      </c>
      <c r="AT78" s="83">
        <f t="shared" si="92"/>
        <v>0</v>
      </c>
      <c r="AU78" s="83">
        <f t="shared" si="92"/>
        <v>0</v>
      </c>
      <c r="AV78" s="83">
        <f t="shared" si="92"/>
        <v>0</v>
      </c>
      <c r="AW78" s="83">
        <f t="shared" si="92"/>
        <v>0</v>
      </c>
      <c r="AX78" s="83">
        <f t="shared" si="92"/>
        <v>0</v>
      </c>
      <c r="AY78" s="83">
        <f t="shared" si="92"/>
        <v>0</v>
      </c>
      <c r="AZ78" s="83">
        <f t="shared" si="92"/>
        <v>0</v>
      </c>
      <c r="BA78" s="83">
        <f t="shared" si="92"/>
        <v>0</v>
      </c>
      <c r="BB78" s="107">
        <f t="shared" ref="BB78:CJ78" si="95">BA78</f>
        <v>0</v>
      </c>
      <c r="BC78" s="83">
        <f t="shared" si="95"/>
        <v>0</v>
      </c>
      <c r="BD78" s="83">
        <f t="shared" si="95"/>
        <v>0</v>
      </c>
      <c r="BE78" s="83">
        <f t="shared" si="95"/>
        <v>0</v>
      </c>
      <c r="BF78" s="83">
        <f t="shared" si="95"/>
        <v>0</v>
      </c>
      <c r="BG78" s="83">
        <f t="shared" si="95"/>
        <v>0</v>
      </c>
      <c r="BH78" s="83">
        <f t="shared" si="95"/>
        <v>0</v>
      </c>
      <c r="BI78" s="83">
        <f t="shared" si="95"/>
        <v>0</v>
      </c>
      <c r="BJ78" s="83">
        <f t="shared" si="95"/>
        <v>0</v>
      </c>
      <c r="BK78" s="83">
        <f t="shared" si="95"/>
        <v>0</v>
      </c>
      <c r="BL78" s="83">
        <f t="shared" si="95"/>
        <v>0</v>
      </c>
      <c r="BM78" s="83">
        <f t="shared" si="95"/>
        <v>0</v>
      </c>
      <c r="BN78" s="83">
        <f t="shared" si="95"/>
        <v>0</v>
      </c>
      <c r="BO78" s="83">
        <f t="shared" si="95"/>
        <v>0</v>
      </c>
      <c r="BP78" s="83">
        <f t="shared" si="95"/>
        <v>0</v>
      </c>
      <c r="BQ78" s="83">
        <f t="shared" si="95"/>
        <v>0</v>
      </c>
      <c r="BR78" s="83">
        <f t="shared" si="95"/>
        <v>0</v>
      </c>
      <c r="BS78" s="83">
        <f t="shared" si="95"/>
        <v>0</v>
      </c>
      <c r="BT78" s="83">
        <f t="shared" si="95"/>
        <v>0</v>
      </c>
      <c r="BU78" s="83">
        <f t="shared" si="95"/>
        <v>0</v>
      </c>
      <c r="BV78" s="83">
        <f t="shared" si="95"/>
        <v>0</v>
      </c>
      <c r="BW78" s="83">
        <f t="shared" si="95"/>
        <v>0</v>
      </c>
      <c r="BX78" s="83">
        <f t="shared" si="95"/>
        <v>0</v>
      </c>
      <c r="BY78" s="83">
        <f t="shared" si="95"/>
        <v>0</v>
      </c>
      <c r="BZ78" s="83">
        <f t="shared" si="95"/>
        <v>0</v>
      </c>
      <c r="CA78" s="83">
        <f t="shared" si="95"/>
        <v>0</v>
      </c>
      <c r="CB78" s="83">
        <f t="shared" si="95"/>
        <v>0</v>
      </c>
      <c r="CC78" s="83">
        <f t="shared" si="95"/>
        <v>0</v>
      </c>
      <c r="CD78" s="83">
        <f t="shared" si="95"/>
        <v>0</v>
      </c>
      <c r="CE78" s="83">
        <f t="shared" si="95"/>
        <v>0</v>
      </c>
      <c r="CF78" s="83">
        <f t="shared" si="95"/>
        <v>0</v>
      </c>
      <c r="CG78" s="83">
        <f t="shared" si="95"/>
        <v>0</v>
      </c>
      <c r="CH78" s="83">
        <f t="shared" si="95"/>
        <v>0</v>
      </c>
      <c r="CI78" s="83">
        <f t="shared" si="95"/>
        <v>0</v>
      </c>
      <c r="CJ78" s="83">
        <f t="shared" si="95"/>
        <v>0</v>
      </c>
    </row>
    <row r="79" spans="1:88" x14ac:dyDescent="0.25">
      <c r="A79" s="242"/>
      <c r="B79" s="37" t="s">
        <v>14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83">
        <f>'KWh (Cumulative) LI'!N89</f>
        <v>0</v>
      </c>
      <c r="S79" s="83">
        <f>R79</f>
        <v>0</v>
      </c>
      <c r="T79" s="83">
        <f t="shared" si="92"/>
        <v>0</v>
      </c>
      <c r="U79" s="83">
        <f t="shared" si="92"/>
        <v>0</v>
      </c>
      <c r="V79" s="83">
        <f t="shared" si="92"/>
        <v>0</v>
      </c>
      <c r="W79" s="83">
        <f t="shared" si="92"/>
        <v>0</v>
      </c>
      <c r="X79" s="83">
        <f t="shared" si="92"/>
        <v>0</v>
      </c>
      <c r="Y79" s="83">
        <f t="shared" si="92"/>
        <v>0</v>
      </c>
      <c r="Z79" s="83">
        <f t="shared" si="92"/>
        <v>0</v>
      </c>
      <c r="AA79" s="83">
        <f t="shared" si="92"/>
        <v>0</v>
      </c>
      <c r="AB79" s="83">
        <f t="shared" si="92"/>
        <v>0</v>
      </c>
      <c r="AC79" s="83">
        <f t="shared" si="92"/>
        <v>0</v>
      </c>
      <c r="AD79" s="83">
        <f t="shared" si="92"/>
        <v>0</v>
      </c>
      <c r="AE79" s="83">
        <f t="shared" si="92"/>
        <v>0</v>
      </c>
      <c r="AF79" s="83">
        <f t="shared" si="92"/>
        <v>0</v>
      </c>
      <c r="AG79" s="83">
        <f t="shared" si="92"/>
        <v>0</v>
      </c>
      <c r="AH79" s="83">
        <f t="shared" si="92"/>
        <v>0</v>
      </c>
      <c r="AI79" s="83">
        <f t="shared" si="92"/>
        <v>0</v>
      </c>
      <c r="AJ79" s="83">
        <f t="shared" si="92"/>
        <v>0</v>
      </c>
      <c r="AK79" s="83">
        <f t="shared" si="92"/>
        <v>0</v>
      </c>
      <c r="AL79" s="83">
        <f t="shared" si="92"/>
        <v>0</v>
      </c>
      <c r="AM79" s="83">
        <f t="shared" si="92"/>
        <v>0</v>
      </c>
      <c r="AN79" s="83">
        <f t="shared" si="92"/>
        <v>0</v>
      </c>
      <c r="AO79" s="83">
        <f t="shared" si="92"/>
        <v>0</v>
      </c>
      <c r="AP79" s="83">
        <f t="shared" si="92"/>
        <v>0</v>
      </c>
      <c r="AQ79" s="83">
        <f t="shared" si="92"/>
        <v>0</v>
      </c>
      <c r="AR79" s="83">
        <f t="shared" si="92"/>
        <v>0</v>
      </c>
      <c r="AS79" s="83">
        <f t="shared" si="92"/>
        <v>0</v>
      </c>
      <c r="AT79" s="83">
        <f t="shared" si="92"/>
        <v>0</v>
      </c>
      <c r="AU79" s="83">
        <f t="shared" si="92"/>
        <v>0</v>
      </c>
      <c r="AV79" s="83">
        <f t="shared" si="92"/>
        <v>0</v>
      </c>
      <c r="AW79" s="83">
        <f t="shared" si="92"/>
        <v>0</v>
      </c>
      <c r="AX79" s="83">
        <f t="shared" si="92"/>
        <v>0</v>
      </c>
      <c r="AY79" s="83">
        <f t="shared" si="92"/>
        <v>0</v>
      </c>
      <c r="AZ79" s="83">
        <f t="shared" si="92"/>
        <v>0</v>
      </c>
      <c r="BA79" s="83">
        <f t="shared" si="92"/>
        <v>0</v>
      </c>
      <c r="BB79" s="107">
        <f t="shared" ref="BB79:CJ79" si="96">BA79</f>
        <v>0</v>
      </c>
      <c r="BC79" s="83">
        <f t="shared" si="96"/>
        <v>0</v>
      </c>
      <c r="BD79" s="83">
        <f t="shared" si="96"/>
        <v>0</v>
      </c>
      <c r="BE79" s="83">
        <f t="shared" si="96"/>
        <v>0</v>
      </c>
      <c r="BF79" s="83">
        <f t="shared" si="96"/>
        <v>0</v>
      </c>
      <c r="BG79" s="83">
        <f t="shared" si="96"/>
        <v>0</v>
      </c>
      <c r="BH79" s="83">
        <f t="shared" si="96"/>
        <v>0</v>
      </c>
      <c r="BI79" s="83">
        <f t="shared" si="96"/>
        <v>0</v>
      </c>
      <c r="BJ79" s="83">
        <f t="shared" si="96"/>
        <v>0</v>
      </c>
      <c r="BK79" s="83">
        <f t="shared" si="96"/>
        <v>0</v>
      </c>
      <c r="BL79" s="83">
        <f t="shared" si="96"/>
        <v>0</v>
      </c>
      <c r="BM79" s="83">
        <f t="shared" si="96"/>
        <v>0</v>
      </c>
      <c r="BN79" s="83">
        <f t="shared" si="96"/>
        <v>0</v>
      </c>
      <c r="BO79" s="83">
        <f t="shared" si="96"/>
        <v>0</v>
      </c>
      <c r="BP79" s="83">
        <f t="shared" si="96"/>
        <v>0</v>
      </c>
      <c r="BQ79" s="83">
        <f t="shared" si="96"/>
        <v>0</v>
      </c>
      <c r="BR79" s="83">
        <f t="shared" si="96"/>
        <v>0</v>
      </c>
      <c r="BS79" s="83">
        <f t="shared" si="96"/>
        <v>0</v>
      </c>
      <c r="BT79" s="83">
        <f t="shared" si="96"/>
        <v>0</v>
      </c>
      <c r="BU79" s="83">
        <f t="shared" si="96"/>
        <v>0</v>
      </c>
      <c r="BV79" s="83">
        <f t="shared" si="96"/>
        <v>0</v>
      </c>
      <c r="BW79" s="83">
        <f t="shared" si="96"/>
        <v>0</v>
      </c>
      <c r="BX79" s="83">
        <f t="shared" si="96"/>
        <v>0</v>
      </c>
      <c r="BY79" s="83">
        <f t="shared" si="96"/>
        <v>0</v>
      </c>
      <c r="BZ79" s="83">
        <f t="shared" si="96"/>
        <v>0</v>
      </c>
      <c r="CA79" s="83">
        <f t="shared" si="96"/>
        <v>0</v>
      </c>
      <c r="CB79" s="83">
        <f t="shared" si="96"/>
        <v>0</v>
      </c>
      <c r="CC79" s="83">
        <f t="shared" si="96"/>
        <v>0</v>
      </c>
      <c r="CD79" s="83">
        <f t="shared" si="96"/>
        <v>0</v>
      </c>
      <c r="CE79" s="83">
        <f t="shared" si="96"/>
        <v>0</v>
      </c>
      <c r="CF79" s="83">
        <f t="shared" si="96"/>
        <v>0</v>
      </c>
      <c r="CG79" s="83">
        <f t="shared" si="96"/>
        <v>0</v>
      </c>
      <c r="CH79" s="83">
        <f t="shared" si="96"/>
        <v>0</v>
      </c>
      <c r="CI79" s="83">
        <f t="shared" si="96"/>
        <v>0</v>
      </c>
      <c r="CJ79" s="83">
        <f t="shared" si="96"/>
        <v>0</v>
      </c>
    </row>
    <row r="80" spans="1:88" x14ac:dyDescent="0.25">
      <c r="A80" s="242"/>
      <c r="B80" s="37" t="s">
        <v>15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83">
        <f>'KWh (Cumulative) LI'!N90</f>
        <v>0</v>
      </c>
      <c r="S80" s="83">
        <f t="shared" ref="S80:BA80" si="97">R80</f>
        <v>0</v>
      </c>
      <c r="T80" s="83">
        <f t="shared" si="97"/>
        <v>0</v>
      </c>
      <c r="U80" s="83">
        <f t="shared" si="97"/>
        <v>0</v>
      </c>
      <c r="V80" s="83">
        <f t="shared" si="97"/>
        <v>0</v>
      </c>
      <c r="W80" s="83">
        <f t="shared" si="97"/>
        <v>0</v>
      </c>
      <c r="X80" s="83">
        <f t="shared" si="97"/>
        <v>0</v>
      </c>
      <c r="Y80" s="83">
        <f t="shared" si="97"/>
        <v>0</v>
      </c>
      <c r="Z80" s="83">
        <f t="shared" si="97"/>
        <v>0</v>
      </c>
      <c r="AA80" s="83">
        <f t="shared" si="97"/>
        <v>0</v>
      </c>
      <c r="AB80" s="83">
        <f t="shared" si="97"/>
        <v>0</v>
      </c>
      <c r="AC80" s="83">
        <f t="shared" si="97"/>
        <v>0</v>
      </c>
      <c r="AD80" s="83">
        <f t="shared" si="97"/>
        <v>0</v>
      </c>
      <c r="AE80" s="83">
        <f t="shared" si="97"/>
        <v>0</v>
      </c>
      <c r="AF80" s="83">
        <f t="shared" si="97"/>
        <v>0</v>
      </c>
      <c r="AG80" s="83">
        <f t="shared" si="97"/>
        <v>0</v>
      </c>
      <c r="AH80" s="83">
        <f t="shared" si="97"/>
        <v>0</v>
      </c>
      <c r="AI80" s="83">
        <f t="shared" si="97"/>
        <v>0</v>
      </c>
      <c r="AJ80" s="83">
        <f t="shared" si="97"/>
        <v>0</v>
      </c>
      <c r="AK80" s="83">
        <f t="shared" si="97"/>
        <v>0</v>
      </c>
      <c r="AL80" s="83">
        <f t="shared" si="97"/>
        <v>0</v>
      </c>
      <c r="AM80" s="83">
        <f t="shared" si="97"/>
        <v>0</v>
      </c>
      <c r="AN80" s="83">
        <f t="shared" si="97"/>
        <v>0</v>
      </c>
      <c r="AO80" s="83">
        <f t="shared" si="97"/>
        <v>0</v>
      </c>
      <c r="AP80" s="83">
        <f t="shared" si="97"/>
        <v>0</v>
      </c>
      <c r="AQ80" s="83">
        <f t="shared" si="97"/>
        <v>0</v>
      </c>
      <c r="AR80" s="83">
        <f t="shared" si="97"/>
        <v>0</v>
      </c>
      <c r="AS80" s="83">
        <f t="shared" si="97"/>
        <v>0</v>
      </c>
      <c r="AT80" s="83">
        <f t="shared" si="97"/>
        <v>0</v>
      </c>
      <c r="AU80" s="83">
        <f t="shared" si="97"/>
        <v>0</v>
      </c>
      <c r="AV80" s="83">
        <f t="shared" si="97"/>
        <v>0</v>
      </c>
      <c r="AW80" s="83">
        <f t="shared" si="97"/>
        <v>0</v>
      </c>
      <c r="AX80" s="83">
        <f t="shared" si="97"/>
        <v>0</v>
      </c>
      <c r="AY80" s="83">
        <f t="shared" si="97"/>
        <v>0</v>
      </c>
      <c r="AZ80" s="83">
        <f t="shared" si="97"/>
        <v>0</v>
      </c>
      <c r="BA80" s="83">
        <f t="shared" si="97"/>
        <v>0</v>
      </c>
      <c r="BB80" s="107">
        <f t="shared" ref="BB80:CJ80" si="98">BA80</f>
        <v>0</v>
      </c>
      <c r="BC80" s="83">
        <f t="shared" si="98"/>
        <v>0</v>
      </c>
      <c r="BD80" s="83">
        <f t="shared" si="98"/>
        <v>0</v>
      </c>
      <c r="BE80" s="83">
        <f t="shared" si="98"/>
        <v>0</v>
      </c>
      <c r="BF80" s="83">
        <f t="shared" si="98"/>
        <v>0</v>
      </c>
      <c r="BG80" s="83">
        <f t="shared" si="98"/>
        <v>0</v>
      </c>
      <c r="BH80" s="83">
        <f t="shared" si="98"/>
        <v>0</v>
      </c>
      <c r="BI80" s="83">
        <f t="shared" si="98"/>
        <v>0</v>
      </c>
      <c r="BJ80" s="83">
        <f t="shared" si="98"/>
        <v>0</v>
      </c>
      <c r="BK80" s="83">
        <f t="shared" si="98"/>
        <v>0</v>
      </c>
      <c r="BL80" s="83">
        <f t="shared" si="98"/>
        <v>0</v>
      </c>
      <c r="BM80" s="83">
        <f t="shared" si="98"/>
        <v>0</v>
      </c>
      <c r="BN80" s="83">
        <f t="shared" si="98"/>
        <v>0</v>
      </c>
      <c r="BO80" s="83">
        <f t="shared" si="98"/>
        <v>0</v>
      </c>
      <c r="BP80" s="83">
        <f t="shared" si="98"/>
        <v>0</v>
      </c>
      <c r="BQ80" s="83">
        <f t="shared" si="98"/>
        <v>0</v>
      </c>
      <c r="BR80" s="83">
        <f t="shared" si="98"/>
        <v>0</v>
      </c>
      <c r="BS80" s="83">
        <f t="shared" si="98"/>
        <v>0</v>
      </c>
      <c r="BT80" s="83">
        <f t="shared" si="98"/>
        <v>0</v>
      </c>
      <c r="BU80" s="83">
        <f t="shared" si="98"/>
        <v>0</v>
      </c>
      <c r="BV80" s="83">
        <f t="shared" si="98"/>
        <v>0</v>
      </c>
      <c r="BW80" s="83">
        <f t="shared" si="98"/>
        <v>0</v>
      </c>
      <c r="BX80" s="83">
        <f t="shared" si="98"/>
        <v>0</v>
      </c>
      <c r="BY80" s="83">
        <f t="shared" si="98"/>
        <v>0</v>
      </c>
      <c r="BZ80" s="83">
        <f t="shared" si="98"/>
        <v>0</v>
      </c>
      <c r="CA80" s="83">
        <f t="shared" si="98"/>
        <v>0</v>
      </c>
      <c r="CB80" s="83">
        <f t="shared" si="98"/>
        <v>0</v>
      </c>
      <c r="CC80" s="83">
        <f t="shared" si="98"/>
        <v>0</v>
      </c>
      <c r="CD80" s="83">
        <f t="shared" si="98"/>
        <v>0</v>
      </c>
      <c r="CE80" s="83">
        <f t="shared" si="98"/>
        <v>0</v>
      </c>
      <c r="CF80" s="83">
        <f t="shared" si="98"/>
        <v>0</v>
      </c>
      <c r="CG80" s="83">
        <f t="shared" si="98"/>
        <v>0</v>
      </c>
      <c r="CH80" s="83">
        <f t="shared" si="98"/>
        <v>0</v>
      </c>
      <c r="CI80" s="83">
        <f t="shared" si="98"/>
        <v>0</v>
      </c>
      <c r="CJ80" s="83">
        <f t="shared" si="98"/>
        <v>0</v>
      </c>
    </row>
    <row r="81" spans="1:88" x14ac:dyDescent="0.25">
      <c r="A81" s="242"/>
      <c r="B81" s="37" t="s">
        <v>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83">
        <f>'KWh (Cumulative) LI'!N91</f>
        <v>0</v>
      </c>
      <c r="S81" s="83">
        <f t="shared" ref="S81:BA81" si="99">R81</f>
        <v>0</v>
      </c>
      <c r="T81" s="83">
        <f t="shared" si="99"/>
        <v>0</v>
      </c>
      <c r="U81" s="83">
        <f t="shared" si="99"/>
        <v>0</v>
      </c>
      <c r="V81" s="83">
        <f t="shared" si="99"/>
        <v>0</v>
      </c>
      <c r="W81" s="83">
        <f t="shared" si="99"/>
        <v>0</v>
      </c>
      <c r="X81" s="83">
        <f t="shared" si="99"/>
        <v>0</v>
      </c>
      <c r="Y81" s="83">
        <f t="shared" si="99"/>
        <v>0</v>
      </c>
      <c r="Z81" s="83">
        <f t="shared" si="99"/>
        <v>0</v>
      </c>
      <c r="AA81" s="83">
        <f t="shared" si="99"/>
        <v>0</v>
      </c>
      <c r="AB81" s="83">
        <f t="shared" si="99"/>
        <v>0</v>
      </c>
      <c r="AC81" s="83">
        <f t="shared" si="99"/>
        <v>0</v>
      </c>
      <c r="AD81" s="83">
        <f t="shared" si="99"/>
        <v>0</v>
      </c>
      <c r="AE81" s="83">
        <f t="shared" si="99"/>
        <v>0</v>
      </c>
      <c r="AF81" s="83">
        <f t="shared" si="99"/>
        <v>0</v>
      </c>
      <c r="AG81" s="83">
        <f t="shared" si="99"/>
        <v>0</v>
      </c>
      <c r="AH81" s="83">
        <f t="shared" si="99"/>
        <v>0</v>
      </c>
      <c r="AI81" s="83">
        <f t="shared" si="99"/>
        <v>0</v>
      </c>
      <c r="AJ81" s="83">
        <f t="shared" si="99"/>
        <v>0</v>
      </c>
      <c r="AK81" s="83">
        <f t="shared" si="99"/>
        <v>0</v>
      </c>
      <c r="AL81" s="83">
        <f t="shared" si="99"/>
        <v>0</v>
      </c>
      <c r="AM81" s="83">
        <f t="shared" si="99"/>
        <v>0</v>
      </c>
      <c r="AN81" s="83">
        <f t="shared" si="99"/>
        <v>0</v>
      </c>
      <c r="AO81" s="83">
        <f t="shared" si="99"/>
        <v>0</v>
      </c>
      <c r="AP81" s="83">
        <f t="shared" si="99"/>
        <v>0</v>
      </c>
      <c r="AQ81" s="83">
        <f t="shared" si="99"/>
        <v>0</v>
      </c>
      <c r="AR81" s="83">
        <f t="shared" si="99"/>
        <v>0</v>
      </c>
      <c r="AS81" s="83">
        <f t="shared" si="99"/>
        <v>0</v>
      </c>
      <c r="AT81" s="83">
        <f t="shared" si="99"/>
        <v>0</v>
      </c>
      <c r="AU81" s="83">
        <f t="shared" si="99"/>
        <v>0</v>
      </c>
      <c r="AV81" s="83">
        <f t="shared" si="99"/>
        <v>0</v>
      </c>
      <c r="AW81" s="83">
        <f t="shared" si="99"/>
        <v>0</v>
      </c>
      <c r="AX81" s="83">
        <f t="shared" si="99"/>
        <v>0</v>
      </c>
      <c r="AY81" s="83">
        <f t="shared" si="99"/>
        <v>0</v>
      </c>
      <c r="AZ81" s="83">
        <f t="shared" si="99"/>
        <v>0</v>
      </c>
      <c r="BA81" s="83">
        <f t="shared" si="99"/>
        <v>0</v>
      </c>
      <c r="BB81" s="107">
        <f t="shared" ref="BB81:CJ81" si="100">BA81</f>
        <v>0</v>
      </c>
      <c r="BC81" s="83">
        <f t="shared" si="100"/>
        <v>0</v>
      </c>
      <c r="BD81" s="83">
        <f t="shared" si="100"/>
        <v>0</v>
      </c>
      <c r="BE81" s="83">
        <f t="shared" si="100"/>
        <v>0</v>
      </c>
      <c r="BF81" s="83">
        <f t="shared" si="100"/>
        <v>0</v>
      </c>
      <c r="BG81" s="83">
        <f t="shared" si="100"/>
        <v>0</v>
      </c>
      <c r="BH81" s="83">
        <f t="shared" si="100"/>
        <v>0</v>
      </c>
      <c r="BI81" s="83">
        <f t="shared" si="100"/>
        <v>0</v>
      </c>
      <c r="BJ81" s="83">
        <f t="shared" si="100"/>
        <v>0</v>
      </c>
      <c r="BK81" s="83">
        <f t="shared" si="100"/>
        <v>0</v>
      </c>
      <c r="BL81" s="83">
        <f t="shared" si="100"/>
        <v>0</v>
      </c>
      <c r="BM81" s="83">
        <f t="shared" si="100"/>
        <v>0</v>
      </c>
      <c r="BN81" s="83">
        <f t="shared" si="100"/>
        <v>0</v>
      </c>
      <c r="BO81" s="83">
        <f t="shared" si="100"/>
        <v>0</v>
      </c>
      <c r="BP81" s="83">
        <f t="shared" si="100"/>
        <v>0</v>
      </c>
      <c r="BQ81" s="83">
        <f t="shared" si="100"/>
        <v>0</v>
      </c>
      <c r="BR81" s="83">
        <f t="shared" si="100"/>
        <v>0</v>
      </c>
      <c r="BS81" s="83">
        <f t="shared" si="100"/>
        <v>0</v>
      </c>
      <c r="BT81" s="83">
        <f t="shared" si="100"/>
        <v>0</v>
      </c>
      <c r="BU81" s="83">
        <f t="shared" si="100"/>
        <v>0</v>
      </c>
      <c r="BV81" s="83">
        <f t="shared" si="100"/>
        <v>0</v>
      </c>
      <c r="BW81" s="83">
        <f t="shared" si="100"/>
        <v>0</v>
      </c>
      <c r="BX81" s="83">
        <f t="shared" si="100"/>
        <v>0</v>
      </c>
      <c r="BY81" s="83">
        <f t="shared" si="100"/>
        <v>0</v>
      </c>
      <c r="BZ81" s="83">
        <f t="shared" si="100"/>
        <v>0</v>
      </c>
      <c r="CA81" s="83">
        <f t="shared" si="100"/>
        <v>0</v>
      </c>
      <c r="CB81" s="83">
        <f t="shared" si="100"/>
        <v>0</v>
      </c>
      <c r="CC81" s="83">
        <f t="shared" si="100"/>
        <v>0</v>
      </c>
      <c r="CD81" s="83">
        <f t="shared" si="100"/>
        <v>0</v>
      </c>
      <c r="CE81" s="83">
        <f t="shared" si="100"/>
        <v>0</v>
      </c>
      <c r="CF81" s="83">
        <f t="shared" si="100"/>
        <v>0</v>
      </c>
      <c r="CG81" s="83">
        <f t="shared" si="100"/>
        <v>0</v>
      </c>
      <c r="CH81" s="83">
        <f t="shared" si="100"/>
        <v>0</v>
      </c>
      <c r="CI81" s="83">
        <f t="shared" si="100"/>
        <v>0</v>
      </c>
      <c r="CJ81" s="83">
        <f t="shared" si="100"/>
        <v>0</v>
      </c>
    </row>
    <row r="82" spans="1:88" ht="15.75" thickBot="1" x14ac:dyDescent="0.3">
      <c r="A82" s="243"/>
      <c r="B82" s="37" t="s">
        <v>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83">
        <f>'KWh (Cumulative) LI'!N92</f>
        <v>0</v>
      </c>
      <c r="S82" s="83">
        <f t="shared" ref="S82:BA82" si="101">R82</f>
        <v>0</v>
      </c>
      <c r="T82" s="83">
        <f t="shared" si="101"/>
        <v>0</v>
      </c>
      <c r="U82" s="83">
        <f t="shared" si="101"/>
        <v>0</v>
      </c>
      <c r="V82" s="83">
        <f t="shared" si="101"/>
        <v>0</v>
      </c>
      <c r="W82" s="83">
        <f t="shared" si="101"/>
        <v>0</v>
      </c>
      <c r="X82" s="83">
        <f t="shared" si="101"/>
        <v>0</v>
      </c>
      <c r="Y82" s="83">
        <f t="shared" si="101"/>
        <v>0</v>
      </c>
      <c r="Z82" s="83">
        <f t="shared" si="101"/>
        <v>0</v>
      </c>
      <c r="AA82" s="83">
        <f t="shared" si="101"/>
        <v>0</v>
      </c>
      <c r="AB82" s="83">
        <f t="shared" si="101"/>
        <v>0</v>
      </c>
      <c r="AC82" s="83">
        <f t="shared" si="101"/>
        <v>0</v>
      </c>
      <c r="AD82" s="83">
        <f t="shared" si="101"/>
        <v>0</v>
      </c>
      <c r="AE82" s="83">
        <f t="shared" si="101"/>
        <v>0</v>
      </c>
      <c r="AF82" s="83">
        <f t="shared" si="101"/>
        <v>0</v>
      </c>
      <c r="AG82" s="83">
        <f t="shared" si="101"/>
        <v>0</v>
      </c>
      <c r="AH82" s="83">
        <f t="shared" si="101"/>
        <v>0</v>
      </c>
      <c r="AI82" s="83">
        <f t="shared" si="101"/>
        <v>0</v>
      </c>
      <c r="AJ82" s="83">
        <f t="shared" si="101"/>
        <v>0</v>
      </c>
      <c r="AK82" s="83">
        <f t="shared" si="101"/>
        <v>0</v>
      </c>
      <c r="AL82" s="83">
        <f t="shared" si="101"/>
        <v>0</v>
      </c>
      <c r="AM82" s="83">
        <f t="shared" si="101"/>
        <v>0</v>
      </c>
      <c r="AN82" s="83">
        <f t="shared" si="101"/>
        <v>0</v>
      </c>
      <c r="AO82" s="83">
        <f t="shared" si="101"/>
        <v>0</v>
      </c>
      <c r="AP82" s="83">
        <f t="shared" si="101"/>
        <v>0</v>
      </c>
      <c r="AQ82" s="83">
        <f t="shared" si="101"/>
        <v>0</v>
      </c>
      <c r="AR82" s="83">
        <f t="shared" si="101"/>
        <v>0</v>
      </c>
      <c r="AS82" s="83">
        <f t="shared" si="101"/>
        <v>0</v>
      </c>
      <c r="AT82" s="83">
        <f t="shared" si="101"/>
        <v>0</v>
      </c>
      <c r="AU82" s="83">
        <f t="shared" si="101"/>
        <v>0</v>
      </c>
      <c r="AV82" s="83">
        <f t="shared" si="101"/>
        <v>0</v>
      </c>
      <c r="AW82" s="83">
        <f t="shared" si="101"/>
        <v>0</v>
      </c>
      <c r="AX82" s="83">
        <f t="shared" si="101"/>
        <v>0</v>
      </c>
      <c r="AY82" s="83">
        <f t="shared" si="101"/>
        <v>0</v>
      </c>
      <c r="AZ82" s="83">
        <f t="shared" si="101"/>
        <v>0</v>
      </c>
      <c r="BA82" s="83">
        <f t="shared" si="101"/>
        <v>0</v>
      </c>
      <c r="BB82" s="107">
        <f t="shared" ref="BB82:CJ82" si="102">BA82</f>
        <v>0</v>
      </c>
      <c r="BC82" s="83">
        <f t="shared" si="102"/>
        <v>0</v>
      </c>
      <c r="BD82" s="83">
        <f t="shared" si="102"/>
        <v>0</v>
      </c>
      <c r="BE82" s="83">
        <f t="shared" si="102"/>
        <v>0</v>
      </c>
      <c r="BF82" s="83">
        <f t="shared" si="102"/>
        <v>0</v>
      </c>
      <c r="BG82" s="83">
        <f t="shared" si="102"/>
        <v>0</v>
      </c>
      <c r="BH82" s="83">
        <f t="shared" si="102"/>
        <v>0</v>
      </c>
      <c r="BI82" s="83">
        <f t="shared" si="102"/>
        <v>0</v>
      </c>
      <c r="BJ82" s="83">
        <f t="shared" si="102"/>
        <v>0</v>
      </c>
      <c r="BK82" s="83">
        <f t="shared" si="102"/>
        <v>0</v>
      </c>
      <c r="BL82" s="83">
        <f t="shared" si="102"/>
        <v>0</v>
      </c>
      <c r="BM82" s="83">
        <f t="shared" si="102"/>
        <v>0</v>
      </c>
      <c r="BN82" s="83">
        <f t="shared" si="102"/>
        <v>0</v>
      </c>
      <c r="BO82" s="83">
        <f t="shared" si="102"/>
        <v>0</v>
      </c>
      <c r="BP82" s="83">
        <f t="shared" si="102"/>
        <v>0</v>
      </c>
      <c r="BQ82" s="83">
        <f t="shared" si="102"/>
        <v>0</v>
      </c>
      <c r="BR82" s="83">
        <f t="shared" si="102"/>
        <v>0</v>
      </c>
      <c r="BS82" s="83">
        <f t="shared" si="102"/>
        <v>0</v>
      </c>
      <c r="BT82" s="83">
        <f t="shared" si="102"/>
        <v>0</v>
      </c>
      <c r="BU82" s="83">
        <f t="shared" si="102"/>
        <v>0</v>
      </c>
      <c r="BV82" s="83">
        <f t="shared" si="102"/>
        <v>0</v>
      </c>
      <c r="BW82" s="83">
        <f t="shared" si="102"/>
        <v>0</v>
      </c>
      <c r="BX82" s="83">
        <f t="shared" si="102"/>
        <v>0</v>
      </c>
      <c r="BY82" s="83">
        <f t="shared" si="102"/>
        <v>0</v>
      </c>
      <c r="BZ82" s="83">
        <f t="shared" si="102"/>
        <v>0</v>
      </c>
      <c r="CA82" s="83">
        <f t="shared" si="102"/>
        <v>0</v>
      </c>
      <c r="CB82" s="83">
        <f t="shared" si="102"/>
        <v>0</v>
      </c>
      <c r="CC82" s="83">
        <f t="shared" si="102"/>
        <v>0</v>
      </c>
      <c r="CD82" s="83">
        <f t="shared" si="102"/>
        <v>0</v>
      </c>
      <c r="CE82" s="83">
        <f t="shared" si="102"/>
        <v>0</v>
      </c>
      <c r="CF82" s="83">
        <f t="shared" si="102"/>
        <v>0</v>
      </c>
      <c r="CG82" s="83">
        <f t="shared" si="102"/>
        <v>0</v>
      </c>
      <c r="CH82" s="83">
        <f t="shared" si="102"/>
        <v>0</v>
      </c>
      <c r="CI82" s="83">
        <f t="shared" si="102"/>
        <v>0</v>
      </c>
      <c r="CJ82" s="83">
        <f t="shared" si="102"/>
        <v>0</v>
      </c>
    </row>
    <row r="83" spans="1:88" x14ac:dyDescent="0.25">
      <c r="BB83" s="106"/>
    </row>
    <row r="84" spans="1:88" x14ac:dyDescent="0.25">
      <c r="BB84" s="106"/>
    </row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Z63"/>
  <sheetViews>
    <sheetView zoomScale="70" zoomScaleNormal="70" workbookViewId="0">
      <pane xSplit="2" topLeftCell="C1" activePane="topRight" state="frozen"/>
      <selection activeCell="L2" sqref="L2:O2"/>
      <selection pane="topRight" activeCell="BJ30" sqref="BJ30"/>
    </sheetView>
  </sheetViews>
  <sheetFormatPr defaultColWidth="8.7109375" defaultRowHeight="15" x14ac:dyDescent="0.25"/>
  <cols>
    <col min="1" max="1" width="7" style="106" customWidth="1"/>
    <col min="2" max="2" width="24.85546875" style="106" customWidth="1"/>
    <col min="3" max="42" width="13.42578125" style="109" customWidth="1"/>
    <col min="43" max="16384" width="8.7109375" style="106"/>
  </cols>
  <sheetData>
    <row r="1" spans="1:78" x14ac:dyDescent="0.25">
      <c r="B1" s="171" t="s">
        <v>67</v>
      </c>
      <c r="C1" s="131" t="s">
        <v>72</v>
      </c>
      <c r="D1" s="131" t="s">
        <v>90</v>
      </c>
      <c r="E1" s="131" t="s">
        <v>91</v>
      </c>
      <c r="F1" s="131" t="s">
        <v>73</v>
      </c>
      <c r="G1" s="106"/>
      <c r="H1" s="149" t="s">
        <v>72</v>
      </c>
      <c r="I1" s="149" t="s">
        <v>90</v>
      </c>
      <c r="J1" s="149" t="s">
        <v>91</v>
      </c>
      <c r="K1" s="149" t="s">
        <v>73</v>
      </c>
      <c r="L1" s="133"/>
      <c r="M1" s="133"/>
      <c r="N1" s="133"/>
      <c r="O1" s="135"/>
    </row>
    <row r="2" spans="1:78" x14ac:dyDescent="0.25">
      <c r="B2" s="35" t="s">
        <v>92</v>
      </c>
      <c r="C2" s="173">
        <v>2349841.2503441074</v>
      </c>
      <c r="D2" s="173">
        <v>7334783.7848954946</v>
      </c>
      <c r="E2" s="173">
        <v>9914662.2626401279</v>
      </c>
      <c r="F2" s="174">
        <v>19599287.297879729</v>
      </c>
      <c r="G2" s="106"/>
      <c r="H2" s="134">
        <f>SUM(C9:N18,C21:N33,C36:N48,C51:N63,C66:N78)</f>
        <v>2349841.2503441074</v>
      </c>
      <c r="I2" s="134">
        <f>SUM(O9:Z18,O21:Z33,O36:Z48,O51:Z63,O66:Z78)</f>
        <v>7334783.7848954946</v>
      </c>
      <c r="J2" s="134">
        <f>SUM(AA9:AO18,AA21:AO33,AA36:AO48,AA51:AO63,AA66:AO78)</f>
        <v>9914662.2626401279</v>
      </c>
      <c r="K2" s="134">
        <f>SUM(H2:J2)</f>
        <v>19599287.297879729</v>
      </c>
      <c r="L2" s="134">
        <f>C2-H2</f>
        <v>0</v>
      </c>
      <c r="M2" s="134">
        <f t="shared" ref="M2:O2" si="0">D2-I2</f>
        <v>0</v>
      </c>
      <c r="N2" s="134">
        <f t="shared" si="0"/>
        <v>0</v>
      </c>
      <c r="O2" s="134">
        <f t="shared" si="0"/>
        <v>0</v>
      </c>
    </row>
    <row r="3" spans="1:78" x14ac:dyDescent="0.25">
      <c r="A3" s="109"/>
      <c r="B3" s="35" t="s">
        <v>93</v>
      </c>
      <c r="C3" s="129">
        <v>2349841</v>
      </c>
      <c r="D3" s="129">
        <v>7334784.0000000028</v>
      </c>
      <c r="E3" s="129">
        <v>9914662.2626401279</v>
      </c>
      <c r="F3" s="174">
        <v>19599287.262640134</v>
      </c>
      <c r="G3" s="106"/>
      <c r="L3" s="137"/>
      <c r="M3" s="137"/>
      <c r="N3" s="137"/>
      <c r="O3" s="137"/>
    </row>
    <row r="4" spans="1:78" x14ac:dyDescent="0.25">
      <c r="B4" s="37" t="s">
        <v>94</v>
      </c>
      <c r="C4" s="186">
        <v>0.99999989346339568</v>
      </c>
      <c r="D4" s="186">
        <v>1.0000000293266329</v>
      </c>
      <c r="E4" s="186">
        <v>1</v>
      </c>
      <c r="F4" s="187"/>
      <c r="G4" s="106"/>
      <c r="L4" s="137"/>
      <c r="M4" s="137"/>
      <c r="N4" s="137"/>
      <c r="O4" s="137"/>
    </row>
    <row r="5" spans="1:78" x14ac:dyDescent="0.25">
      <c r="B5" s="176" t="s">
        <v>95</v>
      </c>
      <c r="C5" s="188">
        <f>C3/C2</f>
        <v>0.99999989346339568</v>
      </c>
      <c r="D5" s="188">
        <f t="shared" ref="D5:E5" si="1">D3/D2</f>
        <v>1.0000000293266325</v>
      </c>
      <c r="E5" s="188">
        <f t="shared" si="1"/>
        <v>1</v>
      </c>
      <c r="L5" s="137"/>
      <c r="M5" s="137"/>
      <c r="N5" s="137"/>
      <c r="O5" s="137"/>
    </row>
    <row r="6" spans="1:78" x14ac:dyDescent="0.25"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</row>
    <row r="7" spans="1:78" ht="15.75" thickBot="1" x14ac:dyDescent="0.3">
      <c r="A7" s="17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</row>
    <row r="8" spans="1:78" ht="15.75" x14ac:dyDescent="0.25">
      <c r="A8" s="178"/>
      <c r="B8" s="179" t="s">
        <v>31</v>
      </c>
      <c r="C8" s="147">
        <v>42430</v>
      </c>
      <c r="D8" s="147">
        <v>42461</v>
      </c>
      <c r="E8" s="147">
        <v>42491</v>
      </c>
      <c r="F8" s="147">
        <v>42522</v>
      </c>
      <c r="G8" s="147">
        <v>42552</v>
      </c>
      <c r="H8" s="147">
        <v>42583</v>
      </c>
      <c r="I8" s="147">
        <v>42614</v>
      </c>
      <c r="J8" s="147">
        <v>42644</v>
      </c>
      <c r="K8" s="147">
        <v>42675</v>
      </c>
      <c r="L8" s="147">
        <v>42705</v>
      </c>
      <c r="M8" s="147">
        <v>42736</v>
      </c>
      <c r="N8" s="147">
        <v>42767</v>
      </c>
      <c r="O8" s="147">
        <v>42795</v>
      </c>
      <c r="P8" s="147">
        <v>42826</v>
      </c>
      <c r="Q8" s="147">
        <v>42856</v>
      </c>
      <c r="R8" s="147">
        <v>42887</v>
      </c>
      <c r="S8" s="147">
        <v>42917</v>
      </c>
      <c r="T8" s="147">
        <v>42948</v>
      </c>
      <c r="U8" s="147">
        <v>42979</v>
      </c>
      <c r="V8" s="147">
        <v>43009</v>
      </c>
      <c r="W8" s="147">
        <v>43040</v>
      </c>
      <c r="X8" s="147">
        <v>43070</v>
      </c>
      <c r="Y8" s="147">
        <v>43101</v>
      </c>
      <c r="Z8" s="147">
        <v>43132</v>
      </c>
      <c r="AA8" s="147">
        <v>43160</v>
      </c>
      <c r="AB8" s="147">
        <v>43191</v>
      </c>
      <c r="AC8" s="147">
        <v>43221</v>
      </c>
      <c r="AD8" s="147">
        <v>43252</v>
      </c>
      <c r="AE8" s="147">
        <v>43282</v>
      </c>
      <c r="AF8" s="147">
        <v>43313</v>
      </c>
      <c r="AG8" s="147">
        <v>43344</v>
      </c>
      <c r="AH8" s="147">
        <v>43374</v>
      </c>
      <c r="AI8" s="147">
        <v>43405</v>
      </c>
      <c r="AJ8" s="147">
        <v>43435</v>
      </c>
      <c r="AK8" s="147">
        <v>43466</v>
      </c>
      <c r="AL8" s="147">
        <v>43497</v>
      </c>
      <c r="AM8" s="147">
        <v>43525</v>
      </c>
      <c r="AN8" s="147">
        <v>43556</v>
      </c>
      <c r="AO8" s="147">
        <v>43586</v>
      </c>
      <c r="AQ8" s="147">
        <v>42430</v>
      </c>
      <c r="AR8" s="147">
        <v>42461</v>
      </c>
      <c r="AS8" s="147">
        <v>42491</v>
      </c>
      <c r="AT8" s="147">
        <v>42522</v>
      </c>
      <c r="AU8" s="147">
        <v>42552</v>
      </c>
      <c r="AV8" s="147">
        <v>42583</v>
      </c>
      <c r="AW8" s="147">
        <v>42614</v>
      </c>
      <c r="AX8" s="147">
        <v>42644</v>
      </c>
      <c r="AY8" s="147">
        <v>42675</v>
      </c>
      <c r="AZ8" s="147">
        <v>42705</v>
      </c>
      <c r="BA8" s="147">
        <v>42736</v>
      </c>
      <c r="BB8" s="147">
        <v>42767</v>
      </c>
      <c r="BC8" s="147">
        <v>42795</v>
      </c>
      <c r="BD8" s="147">
        <v>42826</v>
      </c>
      <c r="BE8" s="147">
        <v>42856</v>
      </c>
      <c r="BF8" s="147">
        <v>42887</v>
      </c>
      <c r="BG8" s="147">
        <v>42917</v>
      </c>
      <c r="BH8" s="147">
        <v>42948</v>
      </c>
      <c r="BI8" s="147">
        <v>42979</v>
      </c>
      <c r="BJ8" s="147">
        <v>43009</v>
      </c>
      <c r="BK8" s="147">
        <v>43040</v>
      </c>
      <c r="BL8" s="147">
        <v>43070</v>
      </c>
      <c r="BM8" s="147">
        <v>43101</v>
      </c>
      <c r="BN8" s="147">
        <v>43132</v>
      </c>
      <c r="BO8" s="147">
        <v>43160</v>
      </c>
      <c r="BP8" s="147">
        <v>43191</v>
      </c>
      <c r="BQ8" s="147">
        <v>43221</v>
      </c>
      <c r="BR8" s="147">
        <v>43252</v>
      </c>
      <c r="BS8" s="147">
        <v>43282</v>
      </c>
      <c r="BT8" s="147">
        <v>43313</v>
      </c>
      <c r="BU8" s="147">
        <v>43344</v>
      </c>
      <c r="BV8" s="147">
        <v>43374</v>
      </c>
      <c r="BW8" s="147">
        <v>43405</v>
      </c>
      <c r="BX8" s="147">
        <v>43435</v>
      </c>
      <c r="BY8" s="147">
        <v>43466</v>
      </c>
      <c r="BZ8" s="147" t="s">
        <v>104</v>
      </c>
    </row>
    <row r="9" spans="1:78" x14ac:dyDescent="0.25">
      <c r="A9" s="222" t="s">
        <v>28</v>
      </c>
      <c r="B9" s="73" t="s">
        <v>6</v>
      </c>
      <c r="C9" s="113"/>
      <c r="D9" s="113">
        <v>0</v>
      </c>
      <c r="E9" s="113">
        <v>0</v>
      </c>
      <c r="F9" s="113">
        <v>0</v>
      </c>
      <c r="G9" s="113">
        <v>0</v>
      </c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Q9" s="99">
        <f>C9-'KWh (Monthly) ENTRY LI'!E23</f>
        <v>0</v>
      </c>
      <c r="AR9" s="99">
        <f>D9-'KWh (Monthly) ENTRY LI'!F23</f>
        <v>0</v>
      </c>
      <c r="AS9" s="99">
        <f>E9-'KWh (Monthly) ENTRY LI'!G23</f>
        <v>0</v>
      </c>
      <c r="AT9" s="99">
        <f>F9-'KWh (Monthly) ENTRY LI'!H23</f>
        <v>0</v>
      </c>
      <c r="AU9" s="99">
        <f>G9-'KWh (Monthly) ENTRY LI'!I23</f>
        <v>0</v>
      </c>
      <c r="AV9" s="99">
        <f>H9-'KWh (Monthly) ENTRY LI'!J23</f>
        <v>0</v>
      </c>
      <c r="AW9" s="99">
        <f>I9-'KWh (Monthly) ENTRY LI'!K23</f>
        <v>0</v>
      </c>
      <c r="AX9" s="99">
        <f>J9-'KWh (Monthly) ENTRY LI'!L23</f>
        <v>0</v>
      </c>
      <c r="AY9" s="99">
        <f>K9-'KWh (Monthly) ENTRY LI'!M23</f>
        <v>0</v>
      </c>
      <c r="AZ9" s="99">
        <f>L9-'KWh (Monthly) ENTRY LI'!N23</f>
        <v>0</v>
      </c>
      <c r="BA9" s="99">
        <f>M9-'KWh (Monthly) ENTRY LI'!O23</f>
        <v>0</v>
      </c>
      <c r="BB9" s="99">
        <f>N9-'KWh (Monthly) ENTRY LI'!P23</f>
        <v>0</v>
      </c>
      <c r="BC9" s="99">
        <f>O9-'KWh (Monthly) ENTRY LI'!Q23</f>
        <v>0</v>
      </c>
      <c r="BD9" s="99">
        <f>P9-'KWh (Monthly) ENTRY LI'!R23</f>
        <v>0</v>
      </c>
      <c r="BE9" s="99">
        <f>Q9-'KWh (Monthly) ENTRY LI'!S23</f>
        <v>0</v>
      </c>
      <c r="BF9" s="99">
        <f>R9-'KWh (Monthly) ENTRY LI'!T23</f>
        <v>0</v>
      </c>
      <c r="BG9" s="99">
        <f>S9-'KWh (Monthly) ENTRY LI'!U23</f>
        <v>0</v>
      </c>
      <c r="BH9" s="99">
        <f>T9-'KWh (Monthly) ENTRY LI'!V23</f>
        <v>0</v>
      </c>
      <c r="BI9" s="99">
        <f>U9-'KWh (Monthly) ENTRY LI'!W23</f>
        <v>0</v>
      </c>
      <c r="BJ9" s="99">
        <f>V9-'KWh (Monthly) ENTRY LI'!X23</f>
        <v>0</v>
      </c>
      <c r="BK9" s="99">
        <f>W9-'KWh (Monthly) ENTRY LI'!Y23</f>
        <v>0</v>
      </c>
      <c r="BL9" s="99">
        <f>X9-'KWh (Monthly) ENTRY LI'!Z23</f>
        <v>0</v>
      </c>
      <c r="BM9" s="99">
        <f>Y9-'KWh (Monthly) ENTRY LI'!AA23</f>
        <v>0</v>
      </c>
      <c r="BN9" s="99">
        <f>Z9-'KWh (Monthly) ENTRY LI'!AB23</f>
        <v>0</v>
      </c>
      <c r="BO9" s="99">
        <f>AA9-'KWh (Monthly) ENTRY LI'!AC23</f>
        <v>0</v>
      </c>
      <c r="BP9" s="99">
        <f>AB9-'KWh (Monthly) ENTRY LI'!AD23</f>
        <v>0</v>
      </c>
      <c r="BQ9" s="99">
        <f>AC9-'KWh (Monthly) ENTRY LI'!AE23</f>
        <v>0</v>
      </c>
      <c r="BR9" s="99">
        <f>AD9-'KWh (Monthly) ENTRY LI'!AF23</f>
        <v>0</v>
      </c>
      <c r="BS9" s="99">
        <f>AE9-'KWh (Monthly) ENTRY LI'!AG23</f>
        <v>0</v>
      </c>
      <c r="BT9" s="99">
        <f>AF9-'KWh (Monthly) ENTRY LI'!AH23</f>
        <v>0</v>
      </c>
      <c r="BU9" s="99">
        <f>AG9-'KWh (Monthly) ENTRY LI'!AI23</f>
        <v>0</v>
      </c>
      <c r="BV9" s="99">
        <f>AH9-'KWh (Monthly) ENTRY LI'!AJ23</f>
        <v>0</v>
      </c>
      <c r="BW9" s="99">
        <f>AI9-'KWh (Monthly) ENTRY LI'!AK23</f>
        <v>0</v>
      </c>
      <c r="BX9" s="99">
        <f>AJ9-'KWh (Monthly) ENTRY LI'!AL23</f>
        <v>0</v>
      </c>
      <c r="BY9" s="99">
        <f>AK9-'KWh (Monthly) ENTRY LI'!AM23</f>
        <v>0</v>
      </c>
      <c r="BZ9" s="99">
        <f>SUM(AL9:AO9)-'KWh (Monthly) ENTRY LI'!AN23</f>
        <v>0</v>
      </c>
    </row>
    <row r="10" spans="1:78" x14ac:dyDescent="0.25">
      <c r="A10" s="222"/>
      <c r="B10" s="73" t="s">
        <v>1</v>
      </c>
      <c r="C10" s="113"/>
      <c r="D10" s="113">
        <v>0</v>
      </c>
      <c r="E10" s="113">
        <v>0</v>
      </c>
      <c r="F10" s="113">
        <v>0</v>
      </c>
      <c r="G10" s="113">
        <v>0</v>
      </c>
      <c r="H10" s="113">
        <v>0</v>
      </c>
      <c r="I10" s="113">
        <v>7764.1423715017254</v>
      </c>
      <c r="J10" s="113">
        <v>0</v>
      </c>
      <c r="K10" s="113">
        <v>0</v>
      </c>
      <c r="L10" s="113">
        <v>0</v>
      </c>
      <c r="M10" s="113">
        <v>3787.7037823444266</v>
      </c>
      <c r="N10" s="113">
        <v>0</v>
      </c>
      <c r="O10" s="113">
        <v>3309.1209890062673</v>
      </c>
      <c r="P10" s="113">
        <v>0</v>
      </c>
      <c r="Q10" s="113">
        <v>0</v>
      </c>
      <c r="R10" s="113">
        <v>0</v>
      </c>
      <c r="S10" s="113">
        <v>0</v>
      </c>
      <c r="T10" s="113">
        <v>0</v>
      </c>
      <c r="U10" s="113">
        <v>8272.8024725156683</v>
      </c>
      <c r="V10" s="113">
        <v>14894.62402944665</v>
      </c>
      <c r="W10" s="113">
        <v>2708.1134598993908</v>
      </c>
      <c r="X10" s="113">
        <v>12496.09039873345</v>
      </c>
      <c r="Y10" s="113"/>
      <c r="Z10" s="113"/>
      <c r="AA10" s="113">
        <v>0</v>
      </c>
      <c r="AB10" s="113">
        <v>0</v>
      </c>
      <c r="AC10" s="113">
        <v>4055.2229943350117</v>
      </c>
      <c r="AD10" s="113">
        <v>0</v>
      </c>
      <c r="AE10" s="113">
        <v>0</v>
      </c>
      <c r="AF10" s="113">
        <v>6544.6177317219081</v>
      </c>
      <c r="AG10" s="113">
        <v>0</v>
      </c>
      <c r="AH10" s="113">
        <v>0</v>
      </c>
      <c r="AI10" s="113">
        <v>23344.645008814769</v>
      </c>
      <c r="AJ10" s="113">
        <v>0</v>
      </c>
      <c r="AK10" s="113">
        <v>909.53162372005579</v>
      </c>
      <c r="AL10" s="113">
        <v>13488.044119295417</v>
      </c>
      <c r="AN10" s="113">
        <v>3372.0110298238542</v>
      </c>
      <c r="AO10" s="113"/>
      <c r="AQ10" s="99">
        <f>C10-'KWh (Monthly) ENTRY LI'!E24</f>
        <v>0</v>
      </c>
      <c r="AR10" s="99">
        <f>D10-'KWh (Monthly) ENTRY LI'!F24</f>
        <v>0</v>
      </c>
      <c r="AS10" s="99">
        <f>E10-'KWh (Monthly) ENTRY LI'!G24</f>
        <v>0</v>
      </c>
      <c r="AT10" s="99">
        <f>F10-'KWh (Monthly) ENTRY LI'!H24</f>
        <v>0</v>
      </c>
      <c r="AU10" s="99">
        <f>G10-'KWh (Monthly) ENTRY LI'!I24</f>
        <v>0</v>
      </c>
      <c r="AV10" s="99">
        <f>H10-'KWh (Monthly) ENTRY LI'!J24</f>
        <v>0</v>
      </c>
      <c r="AW10" s="99">
        <f>I10-'KWh (Monthly) ENTRY LI'!K24</f>
        <v>0</v>
      </c>
      <c r="AX10" s="99">
        <f>J10-'KWh (Monthly) ENTRY LI'!L24</f>
        <v>0</v>
      </c>
      <c r="AY10" s="99">
        <f>K10-'KWh (Monthly) ENTRY LI'!M24</f>
        <v>0</v>
      </c>
      <c r="AZ10" s="99">
        <f>L10-'KWh (Monthly) ENTRY LI'!N24</f>
        <v>0</v>
      </c>
      <c r="BA10" s="99">
        <f>M10-'KWh (Monthly) ENTRY LI'!O24</f>
        <v>0</v>
      </c>
      <c r="BB10" s="99">
        <f>N10-'KWh (Monthly) ENTRY LI'!P24</f>
        <v>0</v>
      </c>
      <c r="BC10" s="99">
        <f>O10-'KWh (Monthly) ENTRY LI'!Q24</f>
        <v>0</v>
      </c>
      <c r="BD10" s="99">
        <f>P10-'KWh (Monthly) ENTRY LI'!R24</f>
        <v>0</v>
      </c>
      <c r="BE10" s="99">
        <f>Q10-'KWh (Monthly) ENTRY LI'!S24</f>
        <v>0</v>
      </c>
      <c r="BF10" s="99">
        <f>R10-'KWh (Monthly) ENTRY LI'!T24</f>
        <v>0</v>
      </c>
      <c r="BG10" s="99">
        <f>S10-'KWh (Monthly) ENTRY LI'!U24</f>
        <v>0</v>
      </c>
      <c r="BH10" s="99">
        <f>T10-'KWh (Monthly) ENTRY LI'!V24</f>
        <v>0</v>
      </c>
      <c r="BI10" s="99">
        <f>U10-'KWh (Monthly) ENTRY LI'!W24</f>
        <v>0</v>
      </c>
      <c r="BJ10" s="99">
        <f>V10-'KWh (Monthly) ENTRY LI'!X24</f>
        <v>0</v>
      </c>
      <c r="BK10" s="99">
        <f>W10-'KWh (Monthly) ENTRY LI'!Y24</f>
        <v>0</v>
      </c>
      <c r="BL10" s="99">
        <f>X10-'KWh (Monthly) ENTRY LI'!Z24</f>
        <v>0</v>
      </c>
      <c r="BM10" s="99">
        <f>Y10-'KWh (Monthly) ENTRY LI'!AA24</f>
        <v>0</v>
      </c>
      <c r="BN10" s="99">
        <f>Z10-'KWh (Monthly) ENTRY LI'!AB24</f>
        <v>0</v>
      </c>
      <c r="BO10" s="99">
        <f>AA10-'KWh (Monthly) ENTRY LI'!AC24</f>
        <v>0</v>
      </c>
      <c r="BP10" s="99">
        <f>AB10-'KWh (Monthly) ENTRY LI'!AD24</f>
        <v>0</v>
      </c>
      <c r="BQ10" s="99">
        <f>AC10-'KWh (Monthly) ENTRY LI'!AE24</f>
        <v>0</v>
      </c>
      <c r="BR10" s="99">
        <f>AD10-'KWh (Monthly) ENTRY LI'!AF24</f>
        <v>0</v>
      </c>
      <c r="BS10" s="99">
        <f>AE10-'KWh (Monthly) ENTRY LI'!AG24</f>
        <v>0</v>
      </c>
      <c r="BT10" s="99">
        <f>AF10-'KWh (Monthly) ENTRY LI'!AH24</f>
        <v>0</v>
      </c>
      <c r="BU10" s="99">
        <f>AG10-'KWh (Monthly) ENTRY LI'!AI24</f>
        <v>0</v>
      </c>
      <c r="BV10" s="99">
        <f>AH10-'KWh (Monthly) ENTRY LI'!AJ24</f>
        <v>0</v>
      </c>
      <c r="BW10" s="99">
        <f>AI10-'KWh (Monthly) ENTRY LI'!AK24</f>
        <v>0</v>
      </c>
      <c r="BX10" s="99">
        <f>AJ10-'KWh (Monthly) ENTRY LI'!AL24</f>
        <v>0</v>
      </c>
      <c r="BY10" s="99">
        <f>AK10-'KWh (Monthly) ENTRY LI'!AM24</f>
        <v>0</v>
      </c>
      <c r="BZ10" s="99">
        <f>SUM(AL10:AO10)-'KWh (Monthly) ENTRY LI'!AN24</f>
        <v>0</v>
      </c>
    </row>
    <row r="11" spans="1:78" x14ac:dyDescent="0.25">
      <c r="A11" s="222"/>
      <c r="B11" s="37" t="s">
        <v>2</v>
      </c>
      <c r="C11" s="113"/>
      <c r="D11" s="113">
        <v>0</v>
      </c>
      <c r="E11" s="113">
        <v>0</v>
      </c>
      <c r="F11" s="113">
        <v>0</v>
      </c>
      <c r="G11" s="113">
        <v>0</v>
      </c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Q11" s="99">
        <f>C11-'KWh (Monthly) ENTRY LI'!E25</f>
        <v>0</v>
      </c>
      <c r="AR11" s="99">
        <f>D11-'KWh (Monthly) ENTRY LI'!F25</f>
        <v>0</v>
      </c>
      <c r="AS11" s="99">
        <f>E11-'KWh (Monthly) ENTRY LI'!G25</f>
        <v>0</v>
      </c>
      <c r="AT11" s="99">
        <f>F11-'KWh (Monthly) ENTRY LI'!H25</f>
        <v>0</v>
      </c>
      <c r="AU11" s="99">
        <f>G11-'KWh (Monthly) ENTRY LI'!I25</f>
        <v>0</v>
      </c>
      <c r="AV11" s="99">
        <f>H11-'KWh (Monthly) ENTRY LI'!J25</f>
        <v>0</v>
      </c>
      <c r="AW11" s="99">
        <f>I11-'KWh (Monthly) ENTRY LI'!K25</f>
        <v>0</v>
      </c>
      <c r="AX11" s="99">
        <f>J11-'KWh (Monthly) ENTRY LI'!L25</f>
        <v>0</v>
      </c>
      <c r="AY11" s="99">
        <f>K11-'KWh (Monthly) ENTRY LI'!M25</f>
        <v>0</v>
      </c>
      <c r="AZ11" s="99">
        <f>L11-'KWh (Monthly) ENTRY LI'!N25</f>
        <v>0</v>
      </c>
      <c r="BA11" s="99">
        <f>M11-'KWh (Monthly) ENTRY LI'!O25</f>
        <v>0</v>
      </c>
      <c r="BB11" s="99">
        <f>N11-'KWh (Monthly) ENTRY LI'!P25</f>
        <v>0</v>
      </c>
      <c r="BC11" s="99">
        <f>O11-'KWh (Monthly) ENTRY LI'!Q25</f>
        <v>0</v>
      </c>
      <c r="BD11" s="99">
        <f>P11-'KWh (Monthly) ENTRY LI'!R25</f>
        <v>0</v>
      </c>
      <c r="BE11" s="99">
        <f>Q11-'KWh (Monthly) ENTRY LI'!S25</f>
        <v>0</v>
      </c>
      <c r="BF11" s="99">
        <f>R11-'KWh (Monthly) ENTRY LI'!T25</f>
        <v>0</v>
      </c>
      <c r="BG11" s="99">
        <f>S11-'KWh (Monthly) ENTRY LI'!U25</f>
        <v>0</v>
      </c>
      <c r="BH11" s="99">
        <f>T11-'KWh (Monthly) ENTRY LI'!V25</f>
        <v>0</v>
      </c>
      <c r="BI11" s="99">
        <f>U11-'KWh (Monthly) ENTRY LI'!W25</f>
        <v>0</v>
      </c>
      <c r="BJ11" s="99">
        <f>V11-'KWh (Monthly) ENTRY LI'!X25</f>
        <v>0</v>
      </c>
      <c r="BK11" s="99">
        <f>W11-'KWh (Monthly) ENTRY LI'!Y25</f>
        <v>0</v>
      </c>
      <c r="BL11" s="99">
        <f>X11-'KWh (Monthly) ENTRY LI'!Z25</f>
        <v>0</v>
      </c>
      <c r="BM11" s="99">
        <f>Y11-'KWh (Monthly) ENTRY LI'!AA25</f>
        <v>0</v>
      </c>
      <c r="BN11" s="99">
        <f>Z11-'KWh (Monthly) ENTRY LI'!AB25</f>
        <v>0</v>
      </c>
      <c r="BO11" s="99">
        <f>AA11-'KWh (Monthly) ENTRY LI'!AC25</f>
        <v>0</v>
      </c>
      <c r="BP11" s="99">
        <f>AB11-'KWh (Monthly) ENTRY LI'!AD25</f>
        <v>0</v>
      </c>
      <c r="BQ11" s="99">
        <f>AC11-'KWh (Monthly) ENTRY LI'!AE25</f>
        <v>0</v>
      </c>
      <c r="BR11" s="99">
        <f>AD11-'KWh (Monthly) ENTRY LI'!AF25</f>
        <v>0</v>
      </c>
      <c r="BS11" s="99">
        <f>AE11-'KWh (Monthly) ENTRY LI'!AG25</f>
        <v>0</v>
      </c>
      <c r="BT11" s="99">
        <f>AF11-'KWh (Monthly) ENTRY LI'!AH25</f>
        <v>0</v>
      </c>
      <c r="BU11" s="99">
        <f>AG11-'KWh (Monthly) ENTRY LI'!AI25</f>
        <v>0</v>
      </c>
      <c r="BV11" s="99">
        <f>AH11-'KWh (Monthly) ENTRY LI'!AJ25</f>
        <v>0</v>
      </c>
      <c r="BW11" s="99">
        <f>AI11-'KWh (Monthly) ENTRY LI'!AK25</f>
        <v>0</v>
      </c>
      <c r="BX11" s="99">
        <f>AJ11-'KWh (Monthly) ENTRY LI'!AL25</f>
        <v>0</v>
      </c>
      <c r="BY11" s="99">
        <f>AK11-'KWh (Monthly) ENTRY LI'!AM25</f>
        <v>0</v>
      </c>
      <c r="BZ11" s="99">
        <f>SUM(AL11:AO11)-'KWh (Monthly) ENTRY LI'!AN25</f>
        <v>0</v>
      </c>
    </row>
    <row r="12" spans="1:78" x14ac:dyDescent="0.25">
      <c r="A12" s="222"/>
      <c r="B12" s="73" t="s">
        <v>3</v>
      </c>
      <c r="C12" s="113"/>
      <c r="D12" s="113">
        <v>0</v>
      </c>
      <c r="E12" s="113">
        <v>0</v>
      </c>
      <c r="F12" s="113">
        <v>0</v>
      </c>
      <c r="G12" s="113">
        <v>0</v>
      </c>
      <c r="H12" s="113">
        <v>380805.28827487573</v>
      </c>
      <c r="I12" s="113">
        <v>113358.93412888942</v>
      </c>
      <c r="J12" s="113">
        <v>283086.52328918176</v>
      </c>
      <c r="K12" s="113">
        <v>144808.80625148481</v>
      </c>
      <c r="L12" s="113">
        <v>64888.403054003815</v>
      </c>
      <c r="M12" s="113">
        <v>202447.6195477859</v>
      </c>
      <c r="N12" s="113">
        <v>19605.377201092557</v>
      </c>
      <c r="O12" s="113">
        <v>68730.484203465589</v>
      </c>
      <c r="P12" s="113">
        <v>106228.67063814787</v>
      </c>
      <c r="Q12" s="113">
        <v>217047.46901991943</v>
      </c>
      <c r="R12" s="113">
        <v>24667.499685310129</v>
      </c>
      <c r="S12" s="113">
        <v>0</v>
      </c>
      <c r="T12" s="113">
        <v>408801.59676148277</v>
      </c>
      <c r="U12" s="113">
        <v>673211.26299603283</v>
      </c>
      <c r="V12" s="113">
        <v>443926.60731605405</v>
      </c>
      <c r="W12" s="113">
        <v>563673.16443038068</v>
      </c>
      <c r="X12" s="113">
        <v>56187.75936611012</v>
      </c>
      <c r="Y12" s="113">
        <v>14161.438617903679</v>
      </c>
      <c r="Z12" s="113">
        <v>571733.11176825664</v>
      </c>
      <c r="AA12" s="113">
        <v>0</v>
      </c>
      <c r="AB12" s="113">
        <v>7414.2770319086621</v>
      </c>
      <c r="AC12" s="113">
        <v>56381.763635307398</v>
      </c>
      <c r="AD12" s="113">
        <v>40244.603730686649</v>
      </c>
      <c r="AE12" s="113">
        <v>8840.9841391369373</v>
      </c>
      <c r="AF12" s="113">
        <v>34724.692916640714</v>
      </c>
      <c r="AG12" s="113">
        <v>70932.679327823003</v>
      </c>
      <c r="AH12" s="113">
        <v>17472.051035014854</v>
      </c>
      <c r="AI12" s="113">
        <v>232054.020512719</v>
      </c>
      <c r="AJ12" s="113">
        <v>41431.457570399834</v>
      </c>
      <c r="AK12" s="113">
        <v>57328.216597305676</v>
      </c>
      <c r="AL12" s="113">
        <v>74458.193794174964</v>
      </c>
      <c r="AM12" s="113"/>
      <c r="AN12" s="113">
        <v>859.74801369564716</v>
      </c>
      <c r="AO12" s="113"/>
      <c r="AQ12" s="99">
        <f>C12-'KWh (Monthly) ENTRY LI'!E26</f>
        <v>0</v>
      </c>
      <c r="AR12" s="99">
        <f>D12-'KWh (Monthly) ENTRY LI'!F26</f>
        <v>0</v>
      </c>
      <c r="AS12" s="99">
        <f>E12-'KWh (Monthly) ENTRY LI'!G26</f>
        <v>0</v>
      </c>
      <c r="AT12" s="99">
        <f>F12-'KWh (Monthly) ENTRY LI'!H26</f>
        <v>0</v>
      </c>
      <c r="AU12" s="99">
        <f>G12-'KWh (Monthly) ENTRY LI'!I26</f>
        <v>0</v>
      </c>
      <c r="AV12" s="99">
        <f>H12-'KWh (Monthly) ENTRY LI'!J26</f>
        <v>0</v>
      </c>
      <c r="AW12" s="99">
        <f>I12-'KWh (Monthly) ENTRY LI'!K26</f>
        <v>0</v>
      </c>
      <c r="AX12" s="99">
        <f>J12-'KWh (Monthly) ENTRY LI'!L26</f>
        <v>0</v>
      </c>
      <c r="AY12" s="99">
        <f>K12-'KWh (Monthly) ENTRY LI'!M26</f>
        <v>0</v>
      </c>
      <c r="AZ12" s="99">
        <f>L12-'KWh (Monthly) ENTRY LI'!N26</f>
        <v>0</v>
      </c>
      <c r="BA12" s="99">
        <f>M12-'KWh (Monthly) ENTRY LI'!O26</f>
        <v>0</v>
      </c>
      <c r="BB12" s="99">
        <f>N12-'KWh (Monthly) ENTRY LI'!P26</f>
        <v>0</v>
      </c>
      <c r="BC12" s="99">
        <f>O12-'KWh (Monthly) ENTRY LI'!Q26</f>
        <v>0</v>
      </c>
      <c r="BD12" s="99">
        <f>P12-'KWh (Monthly) ENTRY LI'!R26</f>
        <v>0</v>
      </c>
      <c r="BE12" s="99">
        <f>Q12-'KWh (Monthly) ENTRY LI'!S26</f>
        <v>0</v>
      </c>
      <c r="BF12" s="99">
        <f>R12-'KWh (Monthly) ENTRY LI'!T26</f>
        <v>0</v>
      </c>
      <c r="BG12" s="99">
        <f>S12-'KWh (Monthly) ENTRY LI'!U26</f>
        <v>0</v>
      </c>
      <c r="BH12" s="99">
        <f>T12-'KWh (Monthly) ENTRY LI'!V26</f>
        <v>0</v>
      </c>
      <c r="BI12" s="99">
        <f>U12-'KWh (Monthly) ENTRY LI'!W26</f>
        <v>0</v>
      </c>
      <c r="BJ12" s="99">
        <f>V12-'KWh (Monthly) ENTRY LI'!X26</f>
        <v>0</v>
      </c>
      <c r="BK12" s="99">
        <f>W12-'KWh (Monthly) ENTRY LI'!Y26</f>
        <v>0</v>
      </c>
      <c r="BL12" s="99">
        <f>X12-'KWh (Monthly) ENTRY LI'!Z26</f>
        <v>0</v>
      </c>
      <c r="BM12" s="99">
        <f>Y12-'KWh (Monthly) ENTRY LI'!AA26</f>
        <v>0</v>
      </c>
      <c r="BN12" s="99">
        <f>Z12-'KWh (Monthly) ENTRY LI'!AB26</f>
        <v>0</v>
      </c>
      <c r="BO12" s="99">
        <f>AA12-'KWh (Monthly) ENTRY LI'!AC26</f>
        <v>0</v>
      </c>
      <c r="BP12" s="99">
        <f>AB12-'KWh (Monthly) ENTRY LI'!AD26</f>
        <v>0</v>
      </c>
      <c r="BQ12" s="99">
        <f>AC12-'KWh (Monthly) ENTRY LI'!AE26</f>
        <v>0</v>
      </c>
      <c r="BR12" s="99">
        <f>AD12-'KWh (Monthly) ENTRY LI'!AF26</f>
        <v>0</v>
      </c>
      <c r="BS12" s="99">
        <f>AE12-'KWh (Monthly) ENTRY LI'!AG26</f>
        <v>0</v>
      </c>
      <c r="BT12" s="99">
        <f>AF12-'KWh (Monthly) ENTRY LI'!AH26</f>
        <v>0</v>
      </c>
      <c r="BU12" s="99">
        <f>AG12-'KWh (Monthly) ENTRY LI'!AI26</f>
        <v>0</v>
      </c>
      <c r="BV12" s="99">
        <f>AH12-'KWh (Monthly) ENTRY LI'!AJ26</f>
        <v>0</v>
      </c>
      <c r="BW12" s="99">
        <f>AI12-'KWh (Monthly) ENTRY LI'!AK26</f>
        <v>0</v>
      </c>
      <c r="BX12" s="99">
        <f>AJ12-'KWh (Monthly) ENTRY LI'!AL26</f>
        <v>0</v>
      </c>
      <c r="BY12" s="99">
        <f>AK12-'KWh (Monthly) ENTRY LI'!AM26</f>
        <v>0</v>
      </c>
      <c r="BZ12" s="99">
        <f>SUM(AL12:AO12)-'KWh (Monthly) ENTRY LI'!AN26</f>
        <v>0</v>
      </c>
    </row>
    <row r="13" spans="1:78" x14ac:dyDescent="0.25">
      <c r="A13" s="222"/>
      <c r="B13" s="37" t="s">
        <v>13</v>
      </c>
      <c r="C13" s="113"/>
      <c r="D13" s="113">
        <v>0</v>
      </c>
      <c r="E13" s="113">
        <v>0</v>
      </c>
      <c r="F13" s="113">
        <v>0</v>
      </c>
      <c r="G13" s="113">
        <v>0</v>
      </c>
      <c r="H13" s="113">
        <v>0</v>
      </c>
      <c r="I13" s="113">
        <v>0</v>
      </c>
      <c r="J13" s="113">
        <v>46709.164068082777</v>
      </c>
      <c r="K13" s="113">
        <v>62694.975719450398</v>
      </c>
      <c r="L13" s="113">
        <v>50646.668508142087</v>
      </c>
      <c r="M13" s="113">
        <v>82255.980552355788</v>
      </c>
      <c r="N13" s="113">
        <v>7042.0394926701429</v>
      </c>
      <c r="O13" s="113">
        <v>23905.912952446324</v>
      </c>
      <c r="P13" s="113">
        <v>38113.758205399376</v>
      </c>
      <c r="Q13" s="113">
        <v>94991.653257511643</v>
      </c>
      <c r="R13" s="113">
        <v>4019.8442893628003</v>
      </c>
      <c r="S13" s="113">
        <v>0</v>
      </c>
      <c r="T13" s="113">
        <v>37830.176143668541</v>
      </c>
      <c r="U13" s="113">
        <v>145152.54790044794</v>
      </c>
      <c r="V13" s="113">
        <v>17939.546864158332</v>
      </c>
      <c r="W13" s="113">
        <v>82290.245607197096</v>
      </c>
      <c r="X13" s="113">
        <v>9415.2625872562148</v>
      </c>
      <c r="Y13" s="113">
        <v>4672.1248227534752</v>
      </c>
      <c r="Z13" s="113">
        <v>131874.44691212341</v>
      </c>
      <c r="AA13" s="113">
        <v>2437.888364974855</v>
      </c>
      <c r="AB13" s="113">
        <v>17973.339132611327</v>
      </c>
      <c r="AC13" s="113">
        <v>79811.480432666809</v>
      </c>
      <c r="AD13" s="113">
        <v>20266.558446550658</v>
      </c>
      <c r="AE13" s="113">
        <v>0</v>
      </c>
      <c r="AF13" s="113">
        <v>21128.365829782077</v>
      </c>
      <c r="AG13" s="113">
        <v>72324.976405481983</v>
      </c>
      <c r="AH13" s="113">
        <v>16932.485894137924</v>
      </c>
      <c r="AI13" s="113">
        <v>113009.92418382849</v>
      </c>
      <c r="AJ13" s="113">
        <v>78543.35832193958</v>
      </c>
      <c r="AK13" s="113">
        <v>171844.86967195841</v>
      </c>
      <c r="AL13" s="113">
        <v>63322.073348301048</v>
      </c>
      <c r="AM13" s="113"/>
      <c r="AN13" s="113">
        <v>0</v>
      </c>
      <c r="AO13" s="113"/>
      <c r="AQ13" s="99">
        <f>C13-'KWh (Monthly) ENTRY LI'!E27</f>
        <v>0</v>
      </c>
      <c r="AR13" s="99">
        <f>D13-'KWh (Monthly) ENTRY LI'!F27</f>
        <v>0</v>
      </c>
      <c r="AS13" s="99">
        <f>E13-'KWh (Monthly) ENTRY LI'!G27</f>
        <v>0</v>
      </c>
      <c r="AT13" s="99">
        <f>F13-'KWh (Monthly) ENTRY LI'!H27</f>
        <v>0</v>
      </c>
      <c r="AU13" s="99">
        <f>G13-'KWh (Monthly) ENTRY LI'!I27</f>
        <v>0</v>
      </c>
      <c r="AV13" s="99">
        <f>H13-'KWh (Monthly) ENTRY LI'!J27</f>
        <v>0</v>
      </c>
      <c r="AW13" s="99">
        <f>I13-'KWh (Monthly) ENTRY LI'!K27</f>
        <v>0</v>
      </c>
      <c r="AX13" s="99">
        <f>J13-'KWh (Monthly) ENTRY LI'!L27</f>
        <v>0</v>
      </c>
      <c r="AY13" s="99">
        <f>K13-'KWh (Monthly) ENTRY LI'!M27</f>
        <v>0</v>
      </c>
      <c r="AZ13" s="99">
        <f>L13-'KWh (Monthly) ENTRY LI'!N27</f>
        <v>0</v>
      </c>
      <c r="BA13" s="99">
        <f>M13-'KWh (Monthly) ENTRY LI'!O27</f>
        <v>0</v>
      </c>
      <c r="BB13" s="99">
        <f>N13-'KWh (Monthly) ENTRY LI'!P27</f>
        <v>0</v>
      </c>
      <c r="BC13" s="99">
        <f>O13-'KWh (Monthly) ENTRY LI'!Q27</f>
        <v>0</v>
      </c>
      <c r="BD13" s="99">
        <f>P13-'KWh (Monthly) ENTRY LI'!R27</f>
        <v>0</v>
      </c>
      <c r="BE13" s="99">
        <f>Q13-'KWh (Monthly) ENTRY LI'!S27</f>
        <v>0</v>
      </c>
      <c r="BF13" s="99">
        <f>R13-'KWh (Monthly) ENTRY LI'!T27</f>
        <v>0</v>
      </c>
      <c r="BG13" s="99">
        <f>S13-'KWh (Monthly) ENTRY LI'!U27</f>
        <v>0</v>
      </c>
      <c r="BH13" s="99">
        <f>T13-'KWh (Monthly) ENTRY LI'!V27</f>
        <v>0</v>
      </c>
      <c r="BI13" s="99">
        <f>U13-'KWh (Monthly) ENTRY LI'!W27</f>
        <v>0</v>
      </c>
      <c r="BJ13" s="99">
        <f>V13-'KWh (Monthly) ENTRY LI'!X27</f>
        <v>0</v>
      </c>
      <c r="BK13" s="99">
        <f>W13-'KWh (Monthly) ENTRY LI'!Y27</f>
        <v>0</v>
      </c>
      <c r="BL13" s="99">
        <f>X13-'KWh (Monthly) ENTRY LI'!Z27</f>
        <v>0</v>
      </c>
      <c r="BM13" s="99">
        <f>Y13-'KWh (Monthly) ENTRY LI'!AA27</f>
        <v>0</v>
      </c>
      <c r="BN13" s="99">
        <f>Z13-'KWh (Monthly) ENTRY LI'!AB27</f>
        <v>0</v>
      </c>
      <c r="BO13" s="99">
        <f>AA13-'KWh (Monthly) ENTRY LI'!AC27</f>
        <v>0</v>
      </c>
      <c r="BP13" s="99">
        <f>AB13-'KWh (Monthly) ENTRY LI'!AD27</f>
        <v>0</v>
      </c>
      <c r="BQ13" s="99">
        <f>AC13-'KWh (Monthly) ENTRY LI'!AE27</f>
        <v>0</v>
      </c>
      <c r="BR13" s="99">
        <f>AD13-'KWh (Monthly) ENTRY LI'!AF27</f>
        <v>0</v>
      </c>
      <c r="BS13" s="99">
        <f>AE13-'KWh (Monthly) ENTRY LI'!AG27</f>
        <v>0</v>
      </c>
      <c r="BT13" s="99">
        <f>AF13-'KWh (Monthly) ENTRY LI'!AH27</f>
        <v>0</v>
      </c>
      <c r="BU13" s="99">
        <f>AG13-'KWh (Monthly) ENTRY LI'!AI27</f>
        <v>0</v>
      </c>
      <c r="BV13" s="99">
        <f>AH13-'KWh (Monthly) ENTRY LI'!AJ27</f>
        <v>0</v>
      </c>
      <c r="BW13" s="99">
        <f>AI13-'KWh (Monthly) ENTRY LI'!AK27</f>
        <v>0</v>
      </c>
      <c r="BX13" s="99">
        <f>AJ13-'KWh (Monthly) ENTRY LI'!AL27</f>
        <v>0</v>
      </c>
      <c r="BY13" s="99">
        <f>AK13-'KWh (Monthly) ENTRY LI'!AM27</f>
        <v>0</v>
      </c>
      <c r="BZ13" s="99">
        <f>SUM(AL13:AO13)-'KWh (Monthly) ENTRY LI'!AN27</f>
        <v>0</v>
      </c>
    </row>
    <row r="14" spans="1:78" x14ac:dyDescent="0.25">
      <c r="A14" s="222"/>
      <c r="B14" s="37" t="s">
        <v>4</v>
      </c>
      <c r="C14" s="113"/>
      <c r="D14" s="113">
        <v>0</v>
      </c>
      <c r="E14" s="113">
        <v>0</v>
      </c>
      <c r="F14" s="113">
        <v>0</v>
      </c>
      <c r="G14" s="113">
        <v>0</v>
      </c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Q14" s="99">
        <f>C14-'KWh (Monthly) ENTRY LI'!E28</f>
        <v>0</v>
      </c>
      <c r="AR14" s="99">
        <f>D14-'KWh (Monthly) ENTRY LI'!F28</f>
        <v>0</v>
      </c>
      <c r="AS14" s="99">
        <f>E14-'KWh (Monthly) ENTRY LI'!G28</f>
        <v>0</v>
      </c>
      <c r="AT14" s="99">
        <f>F14-'KWh (Monthly) ENTRY LI'!H28</f>
        <v>0</v>
      </c>
      <c r="AU14" s="99">
        <f>G14-'KWh (Monthly) ENTRY LI'!I28</f>
        <v>0</v>
      </c>
      <c r="AV14" s="99">
        <f>H14-'KWh (Monthly) ENTRY LI'!J28</f>
        <v>0</v>
      </c>
      <c r="AW14" s="99">
        <f>I14-'KWh (Monthly) ENTRY LI'!K28</f>
        <v>0</v>
      </c>
      <c r="AX14" s="99">
        <f>J14-'KWh (Monthly) ENTRY LI'!L28</f>
        <v>0</v>
      </c>
      <c r="AY14" s="99">
        <f>K14-'KWh (Monthly) ENTRY LI'!M28</f>
        <v>0</v>
      </c>
      <c r="AZ14" s="99">
        <f>L14-'KWh (Monthly) ENTRY LI'!N28</f>
        <v>0</v>
      </c>
      <c r="BA14" s="99">
        <f>M14-'KWh (Monthly) ENTRY LI'!O28</f>
        <v>0</v>
      </c>
      <c r="BB14" s="99">
        <f>N14-'KWh (Monthly) ENTRY LI'!P28</f>
        <v>0</v>
      </c>
      <c r="BC14" s="99">
        <f>O14-'KWh (Monthly) ENTRY LI'!Q28</f>
        <v>0</v>
      </c>
      <c r="BD14" s="99">
        <f>P14-'KWh (Monthly) ENTRY LI'!R28</f>
        <v>0</v>
      </c>
      <c r="BE14" s="99">
        <f>Q14-'KWh (Monthly) ENTRY LI'!S28</f>
        <v>0</v>
      </c>
      <c r="BF14" s="99">
        <f>R14-'KWh (Monthly) ENTRY LI'!T28</f>
        <v>0</v>
      </c>
      <c r="BG14" s="99">
        <f>S14-'KWh (Monthly) ENTRY LI'!U28</f>
        <v>0</v>
      </c>
      <c r="BH14" s="99">
        <f>T14-'KWh (Monthly) ENTRY LI'!V28</f>
        <v>0</v>
      </c>
      <c r="BI14" s="99">
        <f>U14-'KWh (Monthly) ENTRY LI'!W28</f>
        <v>0</v>
      </c>
      <c r="BJ14" s="99">
        <f>V14-'KWh (Monthly) ENTRY LI'!X28</f>
        <v>0</v>
      </c>
      <c r="BK14" s="99">
        <f>W14-'KWh (Monthly) ENTRY LI'!Y28</f>
        <v>0</v>
      </c>
      <c r="BL14" s="99">
        <f>X14-'KWh (Monthly) ENTRY LI'!Z28</f>
        <v>0</v>
      </c>
      <c r="BM14" s="99">
        <f>Y14-'KWh (Monthly) ENTRY LI'!AA28</f>
        <v>0</v>
      </c>
      <c r="BN14" s="99">
        <f>Z14-'KWh (Monthly) ENTRY LI'!AB28</f>
        <v>0</v>
      </c>
      <c r="BO14" s="99">
        <f>AA14-'KWh (Monthly) ENTRY LI'!AC28</f>
        <v>0</v>
      </c>
      <c r="BP14" s="99">
        <f>AB14-'KWh (Monthly) ENTRY LI'!AD28</f>
        <v>0</v>
      </c>
      <c r="BQ14" s="99">
        <f>AC14-'KWh (Monthly) ENTRY LI'!AE28</f>
        <v>0</v>
      </c>
      <c r="BR14" s="99">
        <f>AD14-'KWh (Monthly) ENTRY LI'!AF28</f>
        <v>0</v>
      </c>
      <c r="BS14" s="99">
        <f>AE14-'KWh (Monthly) ENTRY LI'!AG28</f>
        <v>0</v>
      </c>
      <c r="BT14" s="99">
        <f>AF14-'KWh (Monthly) ENTRY LI'!AH28</f>
        <v>0</v>
      </c>
      <c r="BU14" s="99">
        <f>AG14-'KWh (Monthly) ENTRY LI'!AI28</f>
        <v>0</v>
      </c>
      <c r="BV14" s="99">
        <f>AH14-'KWh (Monthly) ENTRY LI'!AJ28</f>
        <v>0</v>
      </c>
      <c r="BW14" s="99">
        <f>AI14-'KWh (Monthly) ENTRY LI'!AK28</f>
        <v>0</v>
      </c>
      <c r="BX14" s="99">
        <f>AJ14-'KWh (Monthly) ENTRY LI'!AL28</f>
        <v>0</v>
      </c>
      <c r="BY14" s="99">
        <f>AK14-'KWh (Monthly) ENTRY LI'!AM28</f>
        <v>0</v>
      </c>
      <c r="BZ14" s="99">
        <f>SUM(AL14:AO14)-'KWh (Monthly) ENTRY LI'!AN28</f>
        <v>0</v>
      </c>
    </row>
    <row r="15" spans="1:78" x14ac:dyDescent="0.25">
      <c r="A15" s="222"/>
      <c r="B15" s="37" t="s">
        <v>5</v>
      </c>
      <c r="C15" s="113"/>
      <c r="D15" s="113">
        <v>0</v>
      </c>
      <c r="E15" s="113">
        <v>0</v>
      </c>
      <c r="F15" s="113">
        <v>0</v>
      </c>
      <c r="G15" s="113">
        <v>0</v>
      </c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Q15" s="99">
        <f>C15-'KWh (Monthly) ENTRY LI'!E29</f>
        <v>0</v>
      </c>
      <c r="AR15" s="99">
        <f>D15-'KWh (Monthly) ENTRY LI'!F29</f>
        <v>0</v>
      </c>
      <c r="AS15" s="99">
        <f>E15-'KWh (Monthly) ENTRY LI'!G29</f>
        <v>0</v>
      </c>
      <c r="AT15" s="99">
        <f>F15-'KWh (Monthly) ENTRY LI'!H29</f>
        <v>0</v>
      </c>
      <c r="AU15" s="99">
        <f>G15-'KWh (Monthly) ENTRY LI'!I29</f>
        <v>0</v>
      </c>
      <c r="AV15" s="99">
        <f>H15-'KWh (Monthly) ENTRY LI'!J29</f>
        <v>0</v>
      </c>
      <c r="AW15" s="99">
        <f>I15-'KWh (Monthly) ENTRY LI'!K29</f>
        <v>0</v>
      </c>
      <c r="AX15" s="99">
        <f>J15-'KWh (Monthly) ENTRY LI'!L29</f>
        <v>0</v>
      </c>
      <c r="AY15" s="99">
        <f>K15-'KWh (Monthly) ENTRY LI'!M29</f>
        <v>0</v>
      </c>
      <c r="AZ15" s="99">
        <f>L15-'KWh (Monthly) ENTRY LI'!N29</f>
        <v>0</v>
      </c>
      <c r="BA15" s="99">
        <f>M15-'KWh (Monthly) ENTRY LI'!O29</f>
        <v>0</v>
      </c>
      <c r="BB15" s="99">
        <f>N15-'KWh (Monthly) ENTRY LI'!P29</f>
        <v>0</v>
      </c>
      <c r="BC15" s="99">
        <f>O15-'KWh (Monthly) ENTRY LI'!Q29</f>
        <v>0</v>
      </c>
      <c r="BD15" s="99">
        <f>P15-'KWh (Monthly) ENTRY LI'!R29</f>
        <v>0</v>
      </c>
      <c r="BE15" s="99">
        <f>Q15-'KWh (Monthly) ENTRY LI'!S29</f>
        <v>0</v>
      </c>
      <c r="BF15" s="99">
        <f>R15-'KWh (Monthly) ENTRY LI'!T29</f>
        <v>0</v>
      </c>
      <c r="BG15" s="99">
        <f>S15-'KWh (Monthly) ENTRY LI'!U29</f>
        <v>0</v>
      </c>
      <c r="BH15" s="99">
        <f>T15-'KWh (Monthly) ENTRY LI'!V29</f>
        <v>0</v>
      </c>
      <c r="BI15" s="99">
        <f>U15-'KWh (Monthly) ENTRY LI'!W29</f>
        <v>0</v>
      </c>
      <c r="BJ15" s="99">
        <f>V15-'KWh (Monthly) ENTRY LI'!X29</f>
        <v>0</v>
      </c>
      <c r="BK15" s="99">
        <f>W15-'KWh (Monthly) ENTRY LI'!Y29</f>
        <v>0</v>
      </c>
      <c r="BL15" s="99">
        <f>X15-'KWh (Monthly) ENTRY LI'!Z29</f>
        <v>0</v>
      </c>
      <c r="BM15" s="99">
        <f>Y15-'KWh (Monthly) ENTRY LI'!AA29</f>
        <v>0</v>
      </c>
      <c r="BN15" s="99">
        <f>Z15-'KWh (Monthly) ENTRY LI'!AB29</f>
        <v>0</v>
      </c>
      <c r="BO15" s="99">
        <f>AA15-'KWh (Monthly) ENTRY LI'!AC29</f>
        <v>0</v>
      </c>
      <c r="BP15" s="99">
        <f>AB15-'KWh (Monthly) ENTRY LI'!AD29</f>
        <v>0</v>
      </c>
      <c r="BQ15" s="99">
        <f>AC15-'KWh (Monthly) ENTRY LI'!AE29</f>
        <v>0</v>
      </c>
      <c r="BR15" s="99">
        <f>AD15-'KWh (Monthly) ENTRY LI'!AF29</f>
        <v>0</v>
      </c>
      <c r="BS15" s="99">
        <f>AE15-'KWh (Monthly) ENTRY LI'!AG29</f>
        <v>0</v>
      </c>
      <c r="BT15" s="99">
        <f>AF15-'KWh (Monthly) ENTRY LI'!AH29</f>
        <v>0</v>
      </c>
      <c r="BU15" s="99">
        <f>AG15-'KWh (Monthly) ENTRY LI'!AI29</f>
        <v>0</v>
      </c>
      <c r="BV15" s="99">
        <f>AH15-'KWh (Monthly) ENTRY LI'!AJ29</f>
        <v>0</v>
      </c>
      <c r="BW15" s="99">
        <f>AI15-'KWh (Monthly) ENTRY LI'!AK29</f>
        <v>0</v>
      </c>
      <c r="BX15" s="99">
        <f>AJ15-'KWh (Monthly) ENTRY LI'!AL29</f>
        <v>0</v>
      </c>
      <c r="BY15" s="99">
        <f>AK15-'KWh (Monthly) ENTRY LI'!AM29</f>
        <v>0</v>
      </c>
      <c r="BZ15" s="99">
        <f>SUM(AL15:AO15)-'KWh (Monthly) ENTRY LI'!AN29</f>
        <v>0</v>
      </c>
    </row>
    <row r="16" spans="1:78" x14ac:dyDescent="0.25">
      <c r="A16" s="222"/>
      <c r="B16" s="37" t="s">
        <v>7</v>
      </c>
      <c r="C16" s="113"/>
      <c r="D16" s="113">
        <v>0</v>
      </c>
      <c r="E16" s="113">
        <v>0</v>
      </c>
      <c r="F16" s="113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128557.52000000002</v>
      </c>
      <c r="M16" s="113">
        <v>8947.2266666666674</v>
      </c>
      <c r="N16" s="113">
        <v>30608.933333333334</v>
      </c>
      <c r="O16" s="113">
        <v>5589.4608935281849</v>
      </c>
      <c r="P16" s="113">
        <v>2149.7926513569942</v>
      </c>
      <c r="Q16" s="113">
        <v>0</v>
      </c>
      <c r="R16" s="113">
        <v>0</v>
      </c>
      <c r="S16" s="113">
        <v>0</v>
      </c>
      <c r="T16" s="113">
        <v>25582.532551148233</v>
      </c>
      <c r="U16" s="113">
        <v>18165.747903966603</v>
      </c>
      <c r="V16" s="113">
        <v>396644.79101869912</v>
      </c>
      <c r="W16" s="113">
        <v>204368.81000658582</v>
      </c>
      <c r="X16" s="113">
        <v>135439.68473809239</v>
      </c>
      <c r="Y16" s="113">
        <v>0</v>
      </c>
      <c r="Z16" s="113">
        <v>1209.2828994472534</v>
      </c>
      <c r="AA16" s="113">
        <v>0</v>
      </c>
      <c r="AB16" s="113">
        <v>0</v>
      </c>
      <c r="AC16" s="113">
        <v>18454.294358860603</v>
      </c>
      <c r="AD16" s="113">
        <v>89537.502259656991</v>
      </c>
      <c r="AE16" s="113">
        <v>5467.9390692920306</v>
      </c>
      <c r="AF16" s="113">
        <v>0</v>
      </c>
      <c r="AG16" s="113">
        <v>0</v>
      </c>
      <c r="AH16" s="113">
        <v>67665.745982488879</v>
      </c>
      <c r="AI16" s="113">
        <v>77234.639353749924</v>
      </c>
      <c r="AJ16" s="113">
        <v>0</v>
      </c>
      <c r="AK16" s="113">
        <v>159253.72539313039</v>
      </c>
      <c r="AL16" s="113">
        <v>256993.13625672544</v>
      </c>
      <c r="AM16" s="113"/>
      <c r="AN16" s="113">
        <v>15036.832440553082</v>
      </c>
      <c r="AO16" s="113"/>
      <c r="AQ16" s="99">
        <f>C16-'KWh (Monthly) ENTRY LI'!E30</f>
        <v>0</v>
      </c>
      <c r="AR16" s="99">
        <f>D16-'KWh (Monthly) ENTRY LI'!F30</f>
        <v>0</v>
      </c>
      <c r="AS16" s="99">
        <f>E16-'KWh (Monthly) ENTRY LI'!G30</f>
        <v>0</v>
      </c>
      <c r="AT16" s="99">
        <f>F16-'KWh (Monthly) ENTRY LI'!H30</f>
        <v>0</v>
      </c>
      <c r="AU16" s="99">
        <f>G16-'KWh (Monthly) ENTRY LI'!I30</f>
        <v>0</v>
      </c>
      <c r="AV16" s="99">
        <f>H16-'KWh (Monthly) ENTRY LI'!J30</f>
        <v>0</v>
      </c>
      <c r="AW16" s="99">
        <f>I16-'KWh (Monthly) ENTRY LI'!K30</f>
        <v>0</v>
      </c>
      <c r="AX16" s="99">
        <f>J16-'KWh (Monthly) ENTRY LI'!L30</f>
        <v>0</v>
      </c>
      <c r="AY16" s="99">
        <f>K16-'KWh (Monthly) ENTRY LI'!M30</f>
        <v>0</v>
      </c>
      <c r="AZ16" s="99">
        <f>L16-'KWh (Monthly) ENTRY LI'!N30</f>
        <v>0</v>
      </c>
      <c r="BA16" s="99">
        <f>M16-'KWh (Monthly) ENTRY LI'!O30</f>
        <v>0</v>
      </c>
      <c r="BB16" s="99">
        <f>N16-'KWh (Monthly) ENTRY LI'!P30</f>
        <v>0</v>
      </c>
      <c r="BC16" s="99">
        <f>O16-'KWh (Monthly) ENTRY LI'!Q30</f>
        <v>0</v>
      </c>
      <c r="BD16" s="99">
        <f>P16-'KWh (Monthly) ENTRY LI'!R30</f>
        <v>0</v>
      </c>
      <c r="BE16" s="99">
        <f>Q16-'KWh (Monthly) ENTRY LI'!S30</f>
        <v>0</v>
      </c>
      <c r="BF16" s="99">
        <f>R16-'KWh (Monthly) ENTRY LI'!T30</f>
        <v>0</v>
      </c>
      <c r="BG16" s="99">
        <f>S16-'KWh (Monthly) ENTRY LI'!U30</f>
        <v>0</v>
      </c>
      <c r="BH16" s="99">
        <f>T16-'KWh (Monthly) ENTRY LI'!V30</f>
        <v>0</v>
      </c>
      <c r="BI16" s="99">
        <f>U16-'KWh (Monthly) ENTRY LI'!W30</f>
        <v>0</v>
      </c>
      <c r="BJ16" s="99">
        <f>V16-'KWh (Monthly) ENTRY LI'!X30</f>
        <v>0</v>
      </c>
      <c r="BK16" s="99">
        <f>W16-'KWh (Monthly) ENTRY LI'!Y30</f>
        <v>0</v>
      </c>
      <c r="BL16" s="99">
        <f>X16-'KWh (Monthly) ENTRY LI'!Z30</f>
        <v>0</v>
      </c>
      <c r="BM16" s="99">
        <f>Y16-'KWh (Monthly) ENTRY LI'!AA30</f>
        <v>0</v>
      </c>
      <c r="BN16" s="99">
        <f>Z16-'KWh (Monthly) ENTRY LI'!AB30</f>
        <v>0</v>
      </c>
      <c r="BO16" s="99">
        <f>AA16-'KWh (Monthly) ENTRY LI'!AC30</f>
        <v>0</v>
      </c>
      <c r="BP16" s="99">
        <f>AB16-'KWh (Monthly) ENTRY LI'!AD30</f>
        <v>0</v>
      </c>
      <c r="BQ16" s="99">
        <f>AC16-'KWh (Monthly) ENTRY LI'!AE30</f>
        <v>0</v>
      </c>
      <c r="BR16" s="99">
        <f>AD16-'KWh (Monthly) ENTRY LI'!AF30</f>
        <v>0</v>
      </c>
      <c r="BS16" s="99">
        <f>AE16-'KWh (Monthly) ENTRY LI'!AG30</f>
        <v>0</v>
      </c>
      <c r="BT16" s="99">
        <f>AF16-'KWh (Monthly) ENTRY LI'!AH30</f>
        <v>0</v>
      </c>
      <c r="BU16" s="99">
        <f>AG16-'KWh (Monthly) ENTRY LI'!AI30</f>
        <v>0</v>
      </c>
      <c r="BV16" s="99">
        <f>AH16-'KWh (Monthly) ENTRY LI'!AJ30</f>
        <v>0</v>
      </c>
      <c r="BW16" s="99">
        <f>AI16-'KWh (Monthly) ENTRY LI'!AK30</f>
        <v>0</v>
      </c>
      <c r="BX16" s="99">
        <f>AJ16-'KWh (Monthly) ENTRY LI'!AL30</f>
        <v>0</v>
      </c>
      <c r="BY16" s="99">
        <f>AK16-'KWh (Monthly) ENTRY LI'!AM30</f>
        <v>0</v>
      </c>
      <c r="BZ16" s="99">
        <f>SUM(AL16:AO16)-'KWh (Monthly) ENTRY LI'!AN30</f>
        <v>0</v>
      </c>
    </row>
    <row r="17" spans="1:78" x14ac:dyDescent="0.25">
      <c r="A17" s="222"/>
      <c r="B17" s="37" t="s">
        <v>8</v>
      </c>
      <c r="C17" s="113"/>
      <c r="D17" s="113">
        <v>0</v>
      </c>
      <c r="E17" s="113">
        <v>0</v>
      </c>
      <c r="F17" s="113">
        <v>0</v>
      </c>
      <c r="G17" s="113">
        <v>0</v>
      </c>
      <c r="H17" s="113">
        <v>0</v>
      </c>
      <c r="I17" s="113">
        <v>0</v>
      </c>
      <c r="J17" s="113">
        <v>94196.360387215944</v>
      </c>
      <c r="K17" s="113">
        <v>104853.71393543009</v>
      </c>
      <c r="L17" s="113">
        <v>70050.210394205933</v>
      </c>
      <c r="M17" s="113">
        <v>282183.21291147731</v>
      </c>
      <c r="N17" s="113">
        <v>20912.451916735296</v>
      </c>
      <c r="O17" s="113">
        <v>0</v>
      </c>
      <c r="P17" s="113">
        <v>112721.06783756301</v>
      </c>
      <c r="Q17" s="113">
        <v>327402.75507566595</v>
      </c>
      <c r="R17" s="113">
        <v>9499.2041026775132</v>
      </c>
      <c r="S17" s="113">
        <v>0</v>
      </c>
      <c r="T17" s="113">
        <v>159409.8919769694</v>
      </c>
      <c r="U17" s="113">
        <v>2506.214548247965</v>
      </c>
      <c r="V17" s="113">
        <v>35162.167907028022</v>
      </c>
      <c r="W17" s="113">
        <v>113893.77157428094</v>
      </c>
      <c r="X17" s="113">
        <v>18851.694077419728</v>
      </c>
      <c r="Y17" s="113">
        <v>0</v>
      </c>
      <c r="Z17" s="113">
        <v>120155.00148992261</v>
      </c>
      <c r="AA17" s="113">
        <v>0</v>
      </c>
      <c r="AB17" s="113">
        <v>7527.4842024280579</v>
      </c>
      <c r="AC17" s="113">
        <v>1.3507913906169074E-13</v>
      </c>
      <c r="AD17" s="113">
        <v>13535.300672669267</v>
      </c>
      <c r="AE17" s="113">
        <v>0</v>
      </c>
      <c r="AF17" s="113">
        <v>0</v>
      </c>
      <c r="AG17" s="113">
        <v>3064.6830627213535</v>
      </c>
      <c r="AH17" s="113">
        <v>1824.2349685829097</v>
      </c>
      <c r="AI17" s="113">
        <v>22341.12762876552</v>
      </c>
      <c r="AJ17" s="113">
        <v>12651.192284551973</v>
      </c>
      <c r="AK17" s="113">
        <v>58630.579203026398</v>
      </c>
      <c r="AL17" s="113">
        <v>0</v>
      </c>
      <c r="AM17" s="113"/>
      <c r="AN17" s="113">
        <v>0</v>
      </c>
      <c r="AO17" s="113"/>
      <c r="AQ17" s="99">
        <f>C17-'KWh (Monthly) ENTRY LI'!E31</f>
        <v>0</v>
      </c>
      <c r="AR17" s="99">
        <f>D17-'KWh (Monthly) ENTRY LI'!F31</f>
        <v>0</v>
      </c>
      <c r="AS17" s="99">
        <f>E17-'KWh (Monthly) ENTRY LI'!G31</f>
        <v>0</v>
      </c>
      <c r="AT17" s="99">
        <f>F17-'KWh (Monthly) ENTRY LI'!H31</f>
        <v>0</v>
      </c>
      <c r="AU17" s="99">
        <f>G17-'KWh (Monthly) ENTRY LI'!I31</f>
        <v>0</v>
      </c>
      <c r="AV17" s="99">
        <f>H17-'KWh (Monthly) ENTRY LI'!J31</f>
        <v>0</v>
      </c>
      <c r="AW17" s="99">
        <f>I17-'KWh (Monthly) ENTRY LI'!K31</f>
        <v>0</v>
      </c>
      <c r="AX17" s="99">
        <f>J17-'KWh (Monthly) ENTRY LI'!L31</f>
        <v>0</v>
      </c>
      <c r="AY17" s="99">
        <f>K17-'KWh (Monthly) ENTRY LI'!M31</f>
        <v>0</v>
      </c>
      <c r="AZ17" s="99">
        <f>L17-'KWh (Monthly) ENTRY LI'!N31</f>
        <v>0</v>
      </c>
      <c r="BA17" s="99">
        <f>M17-'KWh (Monthly) ENTRY LI'!O31</f>
        <v>0</v>
      </c>
      <c r="BB17" s="99">
        <f>N17-'KWh (Monthly) ENTRY LI'!P31</f>
        <v>0</v>
      </c>
      <c r="BC17" s="99">
        <f>O17-'KWh (Monthly) ENTRY LI'!Q31</f>
        <v>0</v>
      </c>
      <c r="BD17" s="99">
        <f>P17-'KWh (Monthly) ENTRY LI'!R31</f>
        <v>0</v>
      </c>
      <c r="BE17" s="99">
        <f>Q17-'KWh (Monthly) ENTRY LI'!S31</f>
        <v>0</v>
      </c>
      <c r="BF17" s="99">
        <f>R17-'KWh (Monthly) ENTRY LI'!T31</f>
        <v>0</v>
      </c>
      <c r="BG17" s="99">
        <f>S17-'KWh (Monthly) ENTRY LI'!U31</f>
        <v>0</v>
      </c>
      <c r="BH17" s="99">
        <f>T17-'KWh (Monthly) ENTRY LI'!V31</f>
        <v>0</v>
      </c>
      <c r="BI17" s="99">
        <f>U17-'KWh (Monthly) ENTRY LI'!W31</f>
        <v>0</v>
      </c>
      <c r="BJ17" s="99">
        <f>V17-'KWh (Monthly) ENTRY LI'!X31</f>
        <v>0</v>
      </c>
      <c r="BK17" s="99">
        <f>W17-'KWh (Monthly) ENTRY LI'!Y31</f>
        <v>0</v>
      </c>
      <c r="BL17" s="99">
        <f>X17-'KWh (Monthly) ENTRY LI'!Z31</f>
        <v>0</v>
      </c>
      <c r="BM17" s="99">
        <f>Y17-'KWh (Monthly) ENTRY LI'!AA31</f>
        <v>0</v>
      </c>
      <c r="BN17" s="99">
        <f>Z17-'KWh (Monthly) ENTRY LI'!AB31</f>
        <v>0</v>
      </c>
      <c r="BO17" s="99">
        <f>AA17-'KWh (Monthly) ENTRY LI'!AC31</f>
        <v>0</v>
      </c>
      <c r="BP17" s="99">
        <f>AB17-'KWh (Monthly) ENTRY LI'!AD31</f>
        <v>0</v>
      </c>
      <c r="BQ17" s="99">
        <f>AC17-'KWh (Monthly) ENTRY LI'!AE31</f>
        <v>0</v>
      </c>
      <c r="BR17" s="99">
        <f>AD17-'KWh (Monthly) ENTRY LI'!AF31</f>
        <v>0</v>
      </c>
      <c r="BS17" s="99">
        <f>AE17-'KWh (Monthly) ENTRY LI'!AG31</f>
        <v>0</v>
      </c>
      <c r="BT17" s="99">
        <f>AF17-'KWh (Monthly) ENTRY LI'!AH31</f>
        <v>0</v>
      </c>
      <c r="BU17" s="99">
        <f>AG17-'KWh (Monthly) ENTRY LI'!AI31</f>
        <v>0</v>
      </c>
      <c r="BV17" s="99">
        <f>AH17-'KWh (Monthly) ENTRY LI'!AJ31</f>
        <v>0</v>
      </c>
      <c r="BW17" s="99">
        <f>AI17-'KWh (Monthly) ENTRY LI'!AK31</f>
        <v>0</v>
      </c>
      <c r="BX17" s="99">
        <f>AJ17-'KWh (Monthly) ENTRY LI'!AL31</f>
        <v>0</v>
      </c>
      <c r="BY17" s="99">
        <f>AK17-'KWh (Monthly) ENTRY LI'!AM31</f>
        <v>0</v>
      </c>
      <c r="BZ17" s="99">
        <f>SUM(AL17:AO17)-'KWh (Monthly) ENTRY LI'!AN31</f>
        <v>0</v>
      </c>
    </row>
    <row r="18" spans="1:78" ht="15.75" thickBot="1" x14ac:dyDescent="0.3">
      <c r="A18" s="180"/>
      <c r="B18" s="181" t="s">
        <v>70</v>
      </c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Q18" s="99">
        <f>C18-'KWh (Monthly) ENTRY LI'!E32</f>
        <v>0</v>
      </c>
      <c r="AR18" s="99">
        <f>D18-'KWh (Monthly) ENTRY LI'!F32</f>
        <v>0</v>
      </c>
      <c r="AS18" s="99">
        <f>E18-'KWh (Monthly) ENTRY LI'!G32</f>
        <v>0</v>
      </c>
      <c r="AT18" s="99">
        <f>F18-'KWh (Monthly) ENTRY LI'!H32</f>
        <v>0</v>
      </c>
      <c r="AU18" s="99">
        <f>G18-'KWh (Monthly) ENTRY LI'!I32</f>
        <v>0</v>
      </c>
      <c r="AV18" s="99">
        <f>H18-'KWh (Monthly) ENTRY LI'!J32</f>
        <v>0</v>
      </c>
      <c r="AW18" s="99">
        <f>I18-'KWh (Monthly) ENTRY LI'!K32</f>
        <v>0</v>
      </c>
      <c r="AX18" s="99">
        <f>J18-'KWh (Monthly) ENTRY LI'!L32</f>
        <v>0</v>
      </c>
      <c r="AY18" s="99">
        <f>K18-'KWh (Monthly) ENTRY LI'!M32</f>
        <v>0</v>
      </c>
      <c r="AZ18" s="99">
        <f>L18-'KWh (Monthly) ENTRY LI'!N32</f>
        <v>0</v>
      </c>
      <c r="BA18" s="99">
        <f>M18-'KWh (Monthly) ENTRY LI'!O32</f>
        <v>0</v>
      </c>
      <c r="BB18" s="99">
        <f>N18-'KWh (Monthly) ENTRY LI'!P32</f>
        <v>0</v>
      </c>
      <c r="BC18" s="99">
        <f>O18-'KWh (Monthly) ENTRY LI'!Q32</f>
        <v>0</v>
      </c>
      <c r="BD18" s="99">
        <f>P18-'KWh (Monthly) ENTRY LI'!R32</f>
        <v>0</v>
      </c>
      <c r="BE18" s="99">
        <f>Q18-'KWh (Monthly) ENTRY LI'!S32</f>
        <v>0</v>
      </c>
      <c r="BF18" s="99">
        <f>R18-'KWh (Monthly) ENTRY LI'!T32</f>
        <v>0</v>
      </c>
      <c r="BG18" s="99">
        <f>S18-'KWh (Monthly) ENTRY LI'!U32</f>
        <v>0</v>
      </c>
      <c r="BH18" s="99">
        <f>T18-'KWh (Monthly) ENTRY LI'!V32</f>
        <v>0</v>
      </c>
      <c r="BI18" s="99">
        <f>U18-'KWh (Monthly) ENTRY LI'!W32</f>
        <v>0</v>
      </c>
      <c r="BJ18" s="99">
        <f>V18-'KWh (Monthly) ENTRY LI'!X32</f>
        <v>0</v>
      </c>
      <c r="BK18" s="99">
        <f>W18-'KWh (Monthly) ENTRY LI'!Y32</f>
        <v>0</v>
      </c>
      <c r="BL18" s="99">
        <f>X18-'KWh (Monthly) ENTRY LI'!Z32</f>
        <v>0</v>
      </c>
      <c r="BM18" s="99">
        <f>Y18-'KWh (Monthly) ENTRY LI'!AA32</f>
        <v>0</v>
      </c>
      <c r="BN18" s="99">
        <f>Z18-'KWh (Monthly) ENTRY LI'!AB32</f>
        <v>0</v>
      </c>
      <c r="BO18" s="99">
        <f>AA18-'KWh (Monthly) ENTRY LI'!AC32</f>
        <v>0</v>
      </c>
      <c r="BP18" s="99">
        <f>AB18-'KWh (Monthly) ENTRY LI'!AD32</f>
        <v>0</v>
      </c>
      <c r="BQ18" s="99">
        <f>AC18-'KWh (Monthly) ENTRY LI'!AE32</f>
        <v>0</v>
      </c>
      <c r="BR18" s="99">
        <f>AD18-'KWh (Monthly) ENTRY LI'!AF32</f>
        <v>0</v>
      </c>
      <c r="BS18" s="99">
        <f>AE18-'KWh (Monthly) ENTRY LI'!AG32</f>
        <v>0</v>
      </c>
      <c r="BT18" s="99">
        <f>AF18-'KWh (Monthly) ENTRY LI'!AH32</f>
        <v>0</v>
      </c>
      <c r="BU18" s="99">
        <f>AG18-'KWh (Monthly) ENTRY LI'!AI32</f>
        <v>0</v>
      </c>
      <c r="BV18" s="99">
        <f>AH18-'KWh (Monthly) ENTRY LI'!AJ32</f>
        <v>0</v>
      </c>
      <c r="BW18" s="99">
        <f>AI18-'KWh (Monthly) ENTRY LI'!AK32</f>
        <v>0</v>
      </c>
      <c r="BX18" s="99">
        <f>AJ18-'KWh (Monthly) ENTRY LI'!AL32</f>
        <v>0</v>
      </c>
      <c r="BY18" s="99">
        <f>AK18-'KWh (Monthly) ENTRY LI'!AM32</f>
        <v>0</v>
      </c>
      <c r="BZ18" s="99">
        <f>SUM(AL18:AO18)-'KWh (Monthly) ENTRY LI'!AN32</f>
        <v>0</v>
      </c>
    </row>
    <row r="19" spans="1:78" ht="15.75" thickBot="1" x14ac:dyDescent="0.3">
      <c r="A19" s="182"/>
      <c r="B19" s="183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Q19" s="136"/>
      <c r="AR19" s="136"/>
      <c r="AS19" s="136"/>
      <c r="AT19" s="136"/>
      <c r="AU19" s="136"/>
      <c r="AV19" s="136"/>
      <c r="AW19" s="136"/>
      <c r="AX19" s="136"/>
      <c r="AY19" s="136"/>
      <c r="AZ19" s="136"/>
      <c r="BA19" s="136"/>
      <c r="BB19" s="136"/>
      <c r="BC19" s="136"/>
      <c r="BD19" s="136"/>
      <c r="BE19" s="136"/>
      <c r="BF19" s="136"/>
      <c r="BG19" s="136"/>
      <c r="BH19" s="136"/>
      <c r="BI19" s="136"/>
      <c r="BJ19" s="136"/>
      <c r="BK19" s="136"/>
      <c r="BL19" s="136"/>
      <c r="BM19" s="136"/>
      <c r="BN19" s="136"/>
      <c r="BO19" s="136"/>
      <c r="BP19" s="136"/>
      <c r="BQ19" s="136"/>
      <c r="BR19" s="136"/>
      <c r="BS19" s="136"/>
      <c r="BT19" s="136"/>
      <c r="BU19" s="136"/>
      <c r="BV19" s="136"/>
      <c r="BW19" s="136"/>
      <c r="BX19" s="136"/>
      <c r="BY19" s="136"/>
      <c r="BZ19" s="136"/>
    </row>
    <row r="20" spans="1:78" ht="15.75" x14ac:dyDescent="0.25">
      <c r="A20" s="184"/>
      <c r="B20" s="179" t="s">
        <v>30</v>
      </c>
      <c r="C20" s="147">
        <v>42430</v>
      </c>
      <c r="D20" s="147">
        <v>42461</v>
      </c>
      <c r="E20" s="147">
        <v>42491</v>
      </c>
      <c r="F20" s="147">
        <v>42522</v>
      </c>
      <c r="G20" s="147">
        <v>42552</v>
      </c>
      <c r="H20" s="147">
        <v>42583</v>
      </c>
      <c r="I20" s="147">
        <v>42614</v>
      </c>
      <c r="J20" s="147">
        <v>42644</v>
      </c>
      <c r="K20" s="147">
        <v>42675</v>
      </c>
      <c r="L20" s="147">
        <v>42705</v>
      </c>
      <c r="M20" s="147">
        <v>42736</v>
      </c>
      <c r="N20" s="147">
        <v>42767</v>
      </c>
      <c r="O20" s="147">
        <v>42795</v>
      </c>
      <c r="P20" s="147">
        <v>42826</v>
      </c>
      <c r="Q20" s="147">
        <v>42856</v>
      </c>
      <c r="R20" s="147">
        <v>42887</v>
      </c>
      <c r="S20" s="147">
        <v>42917</v>
      </c>
      <c r="T20" s="147">
        <v>42948</v>
      </c>
      <c r="U20" s="147">
        <v>42979</v>
      </c>
      <c r="V20" s="147">
        <v>43009</v>
      </c>
      <c r="W20" s="147">
        <v>43040</v>
      </c>
      <c r="X20" s="147">
        <v>43070</v>
      </c>
      <c r="Y20" s="147">
        <v>43101</v>
      </c>
      <c r="Z20" s="147">
        <v>43132</v>
      </c>
      <c r="AA20" s="147">
        <v>43160</v>
      </c>
      <c r="AB20" s="147">
        <v>43191</v>
      </c>
      <c r="AC20" s="147">
        <v>43221</v>
      </c>
      <c r="AD20" s="147">
        <v>43252</v>
      </c>
      <c r="AE20" s="147">
        <v>43282</v>
      </c>
      <c r="AF20" s="147">
        <v>43313</v>
      </c>
      <c r="AG20" s="147">
        <v>43344</v>
      </c>
      <c r="AH20" s="147">
        <v>43374</v>
      </c>
      <c r="AI20" s="147">
        <v>43405</v>
      </c>
      <c r="AJ20" s="147">
        <v>43435</v>
      </c>
      <c r="AK20" s="147">
        <v>43466</v>
      </c>
      <c r="AL20" s="147">
        <v>43497</v>
      </c>
      <c r="AM20" s="147">
        <v>43525</v>
      </c>
      <c r="AN20" s="147">
        <v>43556</v>
      </c>
      <c r="AO20" s="147">
        <v>43586</v>
      </c>
      <c r="AQ20" s="136"/>
      <c r="AR20" s="136"/>
      <c r="AS20" s="136"/>
      <c r="AT20" s="136"/>
      <c r="AU20" s="136"/>
      <c r="AV20" s="136"/>
      <c r="AW20" s="136"/>
      <c r="AX20" s="136"/>
      <c r="AY20" s="136"/>
      <c r="AZ20" s="136"/>
      <c r="BA20" s="136"/>
      <c r="BB20" s="136"/>
      <c r="BC20" s="136"/>
      <c r="BD20" s="136"/>
      <c r="BE20" s="136"/>
      <c r="BF20" s="136"/>
      <c r="BG20" s="136"/>
      <c r="BH20" s="136"/>
      <c r="BI20" s="136"/>
      <c r="BJ20" s="136"/>
      <c r="BK20" s="136"/>
      <c r="BL20" s="136"/>
      <c r="BM20" s="136"/>
      <c r="BN20" s="136"/>
      <c r="BO20" s="136"/>
      <c r="BP20" s="136"/>
      <c r="BQ20" s="136"/>
      <c r="BR20" s="136"/>
      <c r="BS20" s="136"/>
      <c r="BT20" s="136"/>
      <c r="BU20" s="136"/>
      <c r="BV20" s="136"/>
      <c r="BW20" s="136"/>
      <c r="BX20" s="136"/>
      <c r="BY20" s="136"/>
      <c r="BZ20" s="136"/>
    </row>
    <row r="21" spans="1:78" x14ac:dyDescent="0.25">
      <c r="A21" s="223" t="s">
        <v>29</v>
      </c>
      <c r="B21" s="185" t="s">
        <v>9</v>
      </c>
      <c r="C21" s="113"/>
      <c r="D21" s="113"/>
      <c r="E21" s="113"/>
      <c r="F21" s="113">
        <v>0</v>
      </c>
      <c r="G21" s="113">
        <v>0</v>
      </c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Q21" s="136">
        <f>C21-'KWh (Monthly) ENTRY LI'!E35</f>
        <v>0</v>
      </c>
      <c r="AR21" s="136">
        <f>D21-'KWh (Monthly) ENTRY LI'!F35</f>
        <v>0</v>
      </c>
      <c r="AS21" s="136">
        <f>E21-'KWh (Monthly) ENTRY LI'!G35</f>
        <v>0</v>
      </c>
      <c r="AT21" s="136">
        <f>F21-'KWh (Monthly) ENTRY LI'!H35</f>
        <v>0</v>
      </c>
      <c r="AU21" s="136">
        <f>G21-'KWh (Monthly) ENTRY LI'!I35</f>
        <v>0</v>
      </c>
      <c r="AV21" s="136">
        <f>H21-'KWh (Monthly) ENTRY LI'!J35</f>
        <v>0</v>
      </c>
      <c r="AW21" s="136">
        <f>I21-'KWh (Monthly) ENTRY LI'!K35</f>
        <v>0</v>
      </c>
      <c r="AX21" s="136">
        <f>J21-'KWh (Monthly) ENTRY LI'!L35</f>
        <v>0</v>
      </c>
      <c r="AY21" s="136">
        <f>K21-'KWh (Monthly) ENTRY LI'!M35</f>
        <v>0</v>
      </c>
      <c r="AZ21" s="136">
        <f>L21-'KWh (Monthly) ENTRY LI'!N35</f>
        <v>0</v>
      </c>
      <c r="BA21" s="136">
        <f>M21-'KWh (Monthly) ENTRY LI'!O35</f>
        <v>0</v>
      </c>
      <c r="BB21" s="136">
        <f>N21-'KWh (Monthly) ENTRY LI'!P35</f>
        <v>0</v>
      </c>
      <c r="BC21" s="136">
        <f>O21-'KWh (Monthly) ENTRY LI'!Q35</f>
        <v>0</v>
      </c>
      <c r="BD21" s="136">
        <f>P21-'KWh (Monthly) ENTRY LI'!R35</f>
        <v>0</v>
      </c>
      <c r="BE21" s="136">
        <f>Q21-'KWh (Monthly) ENTRY LI'!S35</f>
        <v>0</v>
      </c>
      <c r="BF21" s="136">
        <f>R21-'KWh (Monthly) ENTRY LI'!T35</f>
        <v>0</v>
      </c>
      <c r="BG21" s="136">
        <f>S21-'KWh (Monthly) ENTRY LI'!U35</f>
        <v>0</v>
      </c>
      <c r="BH21" s="136">
        <f>T21-'KWh (Monthly) ENTRY LI'!V35</f>
        <v>0</v>
      </c>
      <c r="BI21" s="136">
        <f>U21-'KWh (Monthly) ENTRY LI'!W35</f>
        <v>0</v>
      </c>
      <c r="BJ21" s="136">
        <f>V21-'KWh (Monthly) ENTRY LI'!X35</f>
        <v>0</v>
      </c>
      <c r="BK21" s="136">
        <f>W21-'KWh (Monthly) ENTRY LI'!Y35</f>
        <v>0</v>
      </c>
      <c r="BL21" s="136">
        <f>X21-'KWh (Monthly) ENTRY LI'!Z35</f>
        <v>0</v>
      </c>
      <c r="BM21" s="136">
        <f>Y21-'KWh (Monthly) ENTRY LI'!AA35</f>
        <v>0</v>
      </c>
      <c r="BN21" s="136">
        <f>Z21-'KWh (Monthly) ENTRY LI'!AB35</f>
        <v>0</v>
      </c>
      <c r="BO21" s="136">
        <f>AA21-'KWh (Monthly) ENTRY LI'!AC35</f>
        <v>0</v>
      </c>
      <c r="BP21" s="136">
        <f>AB21-'KWh (Monthly) ENTRY LI'!AD35</f>
        <v>0</v>
      </c>
      <c r="BQ21" s="136">
        <f>AC21-'KWh (Monthly) ENTRY LI'!AE35</f>
        <v>0</v>
      </c>
      <c r="BR21" s="136">
        <f>AD21-'KWh (Monthly) ENTRY LI'!AF35</f>
        <v>0</v>
      </c>
      <c r="BS21" s="136">
        <f>AE21-'KWh (Monthly) ENTRY LI'!AG35</f>
        <v>0</v>
      </c>
      <c r="BT21" s="136">
        <f>AF21-'KWh (Monthly) ENTRY LI'!AH35</f>
        <v>0</v>
      </c>
      <c r="BU21" s="136">
        <f>AG21-'KWh (Monthly) ENTRY LI'!AI35</f>
        <v>0</v>
      </c>
      <c r="BV21" s="136">
        <f>AH21-'KWh (Monthly) ENTRY LI'!AJ35</f>
        <v>0</v>
      </c>
      <c r="BW21" s="136">
        <f>AI21-'KWh (Monthly) ENTRY LI'!AK35</f>
        <v>0</v>
      </c>
      <c r="BX21" s="136">
        <f>AJ21-'KWh (Monthly) ENTRY LI'!AL35</f>
        <v>0</v>
      </c>
      <c r="BY21" s="136">
        <f>AK21-'KWh (Monthly) ENTRY LI'!AM35</f>
        <v>0</v>
      </c>
      <c r="BZ21" s="136">
        <f>SUM(AL21:AO21)-'KWh (Monthly) ENTRY LI'!AN35</f>
        <v>0</v>
      </c>
    </row>
    <row r="22" spans="1:78" x14ac:dyDescent="0.25">
      <c r="A22" s="223"/>
      <c r="B22" s="185" t="s">
        <v>6</v>
      </c>
      <c r="C22" s="113"/>
      <c r="D22" s="113"/>
      <c r="E22" s="113"/>
      <c r="F22" s="113">
        <v>0</v>
      </c>
      <c r="G22" s="113">
        <v>0</v>
      </c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Q22" s="136">
        <f>C22-'KWh (Monthly) ENTRY LI'!E36</f>
        <v>0</v>
      </c>
      <c r="AR22" s="136">
        <f>D22-'KWh (Monthly) ENTRY LI'!F36</f>
        <v>0</v>
      </c>
      <c r="AS22" s="136">
        <f>E22-'KWh (Monthly) ENTRY LI'!G36</f>
        <v>0</v>
      </c>
      <c r="AT22" s="136">
        <f>F22-'KWh (Monthly) ENTRY LI'!H36</f>
        <v>0</v>
      </c>
      <c r="AU22" s="136">
        <f>G22-'KWh (Monthly) ENTRY LI'!I36</f>
        <v>0</v>
      </c>
      <c r="AV22" s="136">
        <f>H22-'KWh (Monthly) ENTRY LI'!J36</f>
        <v>0</v>
      </c>
      <c r="AW22" s="136">
        <f>I22-'KWh (Monthly) ENTRY LI'!K36</f>
        <v>0</v>
      </c>
      <c r="AX22" s="136">
        <f>J22-'KWh (Monthly) ENTRY LI'!L36</f>
        <v>0</v>
      </c>
      <c r="AY22" s="136">
        <f>K22-'KWh (Monthly) ENTRY LI'!M36</f>
        <v>0</v>
      </c>
      <c r="AZ22" s="136">
        <f>L22-'KWh (Monthly) ENTRY LI'!N36</f>
        <v>0</v>
      </c>
      <c r="BA22" s="136">
        <f>M22-'KWh (Monthly) ENTRY LI'!O36</f>
        <v>0</v>
      </c>
      <c r="BB22" s="136">
        <f>N22-'KWh (Monthly) ENTRY LI'!P36</f>
        <v>0</v>
      </c>
      <c r="BC22" s="136">
        <f>O22-'KWh (Monthly) ENTRY LI'!Q36</f>
        <v>0</v>
      </c>
      <c r="BD22" s="136">
        <f>P22-'KWh (Monthly) ENTRY LI'!R36</f>
        <v>0</v>
      </c>
      <c r="BE22" s="136">
        <f>Q22-'KWh (Monthly) ENTRY LI'!S36</f>
        <v>0</v>
      </c>
      <c r="BF22" s="136">
        <f>R22-'KWh (Monthly) ENTRY LI'!T36</f>
        <v>0</v>
      </c>
      <c r="BG22" s="136">
        <f>S22-'KWh (Monthly) ENTRY LI'!U36</f>
        <v>0</v>
      </c>
      <c r="BH22" s="136">
        <f>T22-'KWh (Monthly) ENTRY LI'!V36</f>
        <v>0</v>
      </c>
      <c r="BI22" s="136">
        <f>U22-'KWh (Monthly) ENTRY LI'!W36</f>
        <v>0</v>
      </c>
      <c r="BJ22" s="136">
        <f>V22-'KWh (Monthly) ENTRY LI'!X36</f>
        <v>0</v>
      </c>
      <c r="BK22" s="136">
        <f>W22-'KWh (Monthly) ENTRY LI'!Y36</f>
        <v>0</v>
      </c>
      <c r="BL22" s="136">
        <f>X22-'KWh (Monthly) ENTRY LI'!Z36</f>
        <v>0</v>
      </c>
      <c r="BM22" s="136">
        <f>Y22-'KWh (Monthly) ENTRY LI'!AA36</f>
        <v>0</v>
      </c>
      <c r="BN22" s="136">
        <f>Z22-'KWh (Monthly) ENTRY LI'!AB36</f>
        <v>0</v>
      </c>
      <c r="BO22" s="136">
        <f>AA22-'KWh (Monthly) ENTRY LI'!AC36</f>
        <v>0</v>
      </c>
      <c r="BP22" s="136">
        <f>AB22-'KWh (Monthly) ENTRY LI'!AD36</f>
        <v>0</v>
      </c>
      <c r="BQ22" s="136">
        <f>AC22-'KWh (Monthly) ENTRY LI'!AE36</f>
        <v>0</v>
      </c>
      <c r="BR22" s="136">
        <f>AD22-'KWh (Monthly) ENTRY LI'!AF36</f>
        <v>0</v>
      </c>
      <c r="BS22" s="136">
        <f>AE22-'KWh (Monthly) ENTRY LI'!AG36</f>
        <v>0</v>
      </c>
      <c r="BT22" s="136">
        <f>AF22-'KWh (Monthly) ENTRY LI'!AH36</f>
        <v>0</v>
      </c>
      <c r="BU22" s="136">
        <f>AG22-'KWh (Monthly) ENTRY LI'!AI36</f>
        <v>0</v>
      </c>
      <c r="BV22" s="136">
        <f>AH22-'KWh (Monthly) ENTRY LI'!AJ36</f>
        <v>0</v>
      </c>
      <c r="BW22" s="136">
        <f>AI22-'KWh (Monthly) ENTRY LI'!AK36</f>
        <v>0</v>
      </c>
      <c r="BX22" s="136">
        <f>AJ22-'KWh (Monthly) ENTRY LI'!AL36</f>
        <v>0</v>
      </c>
      <c r="BY22" s="136">
        <f>AK22-'KWh (Monthly) ENTRY LI'!AM36</f>
        <v>0</v>
      </c>
      <c r="BZ22" s="136">
        <f>SUM(AL22:AO22)-'KWh (Monthly) ENTRY LI'!AN36</f>
        <v>0</v>
      </c>
    </row>
    <row r="23" spans="1:78" x14ac:dyDescent="0.25">
      <c r="A23" s="223"/>
      <c r="B23" s="185" t="s">
        <v>10</v>
      </c>
      <c r="C23" s="113"/>
      <c r="D23" s="113"/>
      <c r="E23" s="113"/>
      <c r="F23" s="113">
        <v>0</v>
      </c>
      <c r="G23" s="113">
        <v>0</v>
      </c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Q23" s="136">
        <f>C23-'KWh (Monthly) ENTRY LI'!E37</f>
        <v>0</v>
      </c>
      <c r="AR23" s="136">
        <f>D23-'KWh (Monthly) ENTRY LI'!F37</f>
        <v>0</v>
      </c>
      <c r="AS23" s="136">
        <f>E23-'KWh (Monthly) ENTRY LI'!G37</f>
        <v>0</v>
      </c>
      <c r="AT23" s="136">
        <f>F23-'KWh (Monthly) ENTRY LI'!H37</f>
        <v>0</v>
      </c>
      <c r="AU23" s="136">
        <f>G23-'KWh (Monthly) ENTRY LI'!I37</f>
        <v>0</v>
      </c>
      <c r="AV23" s="136">
        <f>H23-'KWh (Monthly) ENTRY LI'!J37</f>
        <v>0</v>
      </c>
      <c r="AW23" s="136">
        <f>I23-'KWh (Monthly) ENTRY LI'!K37</f>
        <v>0</v>
      </c>
      <c r="AX23" s="136">
        <f>J23-'KWh (Monthly) ENTRY LI'!L37</f>
        <v>0</v>
      </c>
      <c r="AY23" s="136">
        <f>K23-'KWh (Monthly) ENTRY LI'!M37</f>
        <v>0</v>
      </c>
      <c r="AZ23" s="136">
        <f>L23-'KWh (Monthly) ENTRY LI'!N37</f>
        <v>0</v>
      </c>
      <c r="BA23" s="136">
        <f>M23-'KWh (Monthly) ENTRY LI'!O37</f>
        <v>0</v>
      </c>
      <c r="BB23" s="136">
        <f>N23-'KWh (Monthly) ENTRY LI'!P37</f>
        <v>0</v>
      </c>
      <c r="BC23" s="136">
        <f>O23-'KWh (Monthly) ENTRY LI'!Q37</f>
        <v>0</v>
      </c>
      <c r="BD23" s="136">
        <f>P23-'KWh (Monthly) ENTRY LI'!R37</f>
        <v>0</v>
      </c>
      <c r="BE23" s="136">
        <f>Q23-'KWh (Monthly) ENTRY LI'!S37</f>
        <v>0</v>
      </c>
      <c r="BF23" s="136">
        <f>R23-'KWh (Monthly) ENTRY LI'!T37</f>
        <v>0</v>
      </c>
      <c r="BG23" s="136">
        <f>S23-'KWh (Monthly) ENTRY LI'!U37</f>
        <v>0</v>
      </c>
      <c r="BH23" s="136">
        <f>T23-'KWh (Monthly) ENTRY LI'!V37</f>
        <v>0</v>
      </c>
      <c r="BI23" s="136">
        <f>U23-'KWh (Monthly) ENTRY LI'!W37</f>
        <v>0</v>
      </c>
      <c r="BJ23" s="136">
        <f>V23-'KWh (Monthly) ENTRY LI'!X37</f>
        <v>0</v>
      </c>
      <c r="BK23" s="136">
        <f>W23-'KWh (Monthly) ENTRY LI'!Y37</f>
        <v>0</v>
      </c>
      <c r="BL23" s="136">
        <f>X23-'KWh (Monthly) ENTRY LI'!Z37</f>
        <v>0</v>
      </c>
      <c r="BM23" s="136">
        <f>Y23-'KWh (Monthly) ENTRY LI'!AA37</f>
        <v>0</v>
      </c>
      <c r="BN23" s="136">
        <f>Z23-'KWh (Monthly) ENTRY LI'!AB37</f>
        <v>0</v>
      </c>
      <c r="BO23" s="136">
        <f>AA23-'KWh (Monthly) ENTRY LI'!AC37</f>
        <v>0</v>
      </c>
      <c r="BP23" s="136">
        <f>AB23-'KWh (Monthly) ENTRY LI'!AD37</f>
        <v>0</v>
      </c>
      <c r="BQ23" s="136">
        <f>AC23-'KWh (Monthly) ENTRY LI'!AE37</f>
        <v>0</v>
      </c>
      <c r="BR23" s="136">
        <f>AD23-'KWh (Monthly) ENTRY LI'!AF37</f>
        <v>0</v>
      </c>
      <c r="BS23" s="136">
        <f>AE23-'KWh (Monthly) ENTRY LI'!AG37</f>
        <v>0</v>
      </c>
      <c r="BT23" s="136">
        <f>AF23-'KWh (Monthly) ENTRY LI'!AH37</f>
        <v>0</v>
      </c>
      <c r="BU23" s="136">
        <f>AG23-'KWh (Monthly) ENTRY LI'!AI37</f>
        <v>0</v>
      </c>
      <c r="BV23" s="136">
        <f>AH23-'KWh (Monthly) ENTRY LI'!AJ37</f>
        <v>0</v>
      </c>
      <c r="BW23" s="136">
        <f>AI23-'KWh (Monthly) ENTRY LI'!AK37</f>
        <v>0</v>
      </c>
      <c r="BX23" s="136">
        <f>AJ23-'KWh (Monthly) ENTRY LI'!AL37</f>
        <v>0</v>
      </c>
      <c r="BY23" s="136">
        <f>AK23-'KWh (Monthly) ENTRY LI'!AM37</f>
        <v>0</v>
      </c>
      <c r="BZ23" s="136">
        <f>SUM(AL23:AO23)-'KWh (Monthly) ENTRY LI'!AN37</f>
        <v>0</v>
      </c>
    </row>
    <row r="24" spans="1:78" x14ac:dyDescent="0.25">
      <c r="A24" s="223"/>
      <c r="B24" s="185" t="s">
        <v>1</v>
      </c>
      <c r="C24" s="113"/>
      <c r="D24" s="113"/>
      <c r="E24" s="113"/>
      <c r="F24" s="113">
        <v>0</v>
      </c>
      <c r="G24" s="113">
        <v>0</v>
      </c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>
        <v>0</v>
      </c>
      <c r="AB24" s="113">
        <v>0</v>
      </c>
      <c r="AC24" s="113">
        <v>0</v>
      </c>
      <c r="AD24" s="113">
        <v>0</v>
      </c>
      <c r="AE24" s="113">
        <v>1819.0632474401114</v>
      </c>
      <c r="AF24" s="113">
        <v>0</v>
      </c>
      <c r="AG24" s="113">
        <v>0</v>
      </c>
      <c r="AH24" s="113">
        <v>0</v>
      </c>
      <c r="AI24" s="113">
        <v>0</v>
      </c>
      <c r="AJ24" s="113">
        <v>0</v>
      </c>
      <c r="AK24" s="113">
        <v>0</v>
      </c>
      <c r="AL24" s="113">
        <v>0</v>
      </c>
      <c r="AM24" s="113"/>
      <c r="AN24" s="113"/>
      <c r="AO24" s="113"/>
      <c r="AQ24" s="136">
        <f>C24-'KWh (Monthly) ENTRY LI'!E38</f>
        <v>0</v>
      </c>
      <c r="AR24" s="136">
        <f>D24-'KWh (Monthly) ENTRY LI'!F38</f>
        <v>0</v>
      </c>
      <c r="AS24" s="136">
        <f>E24-'KWh (Monthly) ENTRY LI'!G38</f>
        <v>0</v>
      </c>
      <c r="AT24" s="136">
        <f>F24-'KWh (Monthly) ENTRY LI'!H38</f>
        <v>0</v>
      </c>
      <c r="AU24" s="136">
        <f>G24-'KWh (Monthly) ENTRY LI'!I38</f>
        <v>0</v>
      </c>
      <c r="AV24" s="136">
        <f>H24-'KWh (Monthly) ENTRY LI'!J38</f>
        <v>0</v>
      </c>
      <c r="AW24" s="136">
        <f>I24-'KWh (Monthly) ENTRY LI'!K38</f>
        <v>0</v>
      </c>
      <c r="AX24" s="136">
        <f>J24-'KWh (Monthly) ENTRY LI'!L38</f>
        <v>0</v>
      </c>
      <c r="AY24" s="136">
        <f>K24-'KWh (Monthly) ENTRY LI'!M38</f>
        <v>0</v>
      </c>
      <c r="AZ24" s="136">
        <f>L24-'KWh (Monthly) ENTRY LI'!N38</f>
        <v>0</v>
      </c>
      <c r="BA24" s="136">
        <f>M24-'KWh (Monthly) ENTRY LI'!O38</f>
        <v>0</v>
      </c>
      <c r="BB24" s="136">
        <f>N24-'KWh (Monthly) ENTRY LI'!P38</f>
        <v>0</v>
      </c>
      <c r="BC24" s="136">
        <f>O24-'KWh (Monthly) ENTRY LI'!Q38</f>
        <v>0</v>
      </c>
      <c r="BD24" s="136">
        <f>P24-'KWh (Monthly) ENTRY LI'!R38</f>
        <v>0</v>
      </c>
      <c r="BE24" s="136">
        <f>Q24-'KWh (Monthly) ENTRY LI'!S38</f>
        <v>0</v>
      </c>
      <c r="BF24" s="136">
        <f>R24-'KWh (Monthly) ENTRY LI'!T38</f>
        <v>0</v>
      </c>
      <c r="BG24" s="136">
        <f>S24-'KWh (Monthly) ENTRY LI'!U38</f>
        <v>0</v>
      </c>
      <c r="BH24" s="136">
        <f>T24-'KWh (Monthly) ENTRY LI'!V38</f>
        <v>0</v>
      </c>
      <c r="BI24" s="136">
        <f>U24-'KWh (Monthly) ENTRY LI'!W38</f>
        <v>0</v>
      </c>
      <c r="BJ24" s="136">
        <f>V24-'KWh (Monthly) ENTRY LI'!X38</f>
        <v>0</v>
      </c>
      <c r="BK24" s="136">
        <f>W24-'KWh (Monthly) ENTRY LI'!Y38</f>
        <v>0</v>
      </c>
      <c r="BL24" s="136">
        <f>X24-'KWh (Monthly) ENTRY LI'!Z38</f>
        <v>0</v>
      </c>
      <c r="BM24" s="136">
        <f>Y24-'KWh (Monthly) ENTRY LI'!AA38</f>
        <v>0</v>
      </c>
      <c r="BN24" s="136">
        <f>Z24-'KWh (Monthly) ENTRY LI'!AB38</f>
        <v>0</v>
      </c>
      <c r="BO24" s="136">
        <f>AA24-'KWh (Monthly) ENTRY LI'!AC38</f>
        <v>0</v>
      </c>
      <c r="BP24" s="136">
        <f>AB24-'KWh (Monthly) ENTRY LI'!AD38</f>
        <v>0</v>
      </c>
      <c r="BQ24" s="136">
        <f>AC24-'KWh (Monthly) ENTRY LI'!AE38</f>
        <v>0</v>
      </c>
      <c r="BR24" s="136">
        <f>AD24-'KWh (Monthly) ENTRY LI'!AF38</f>
        <v>0</v>
      </c>
      <c r="BS24" s="136">
        <f>AE24-'KWh (Monthly) ENTRY LI'!AG38</f>
        <v>0</v>
      </c>
      <c r="BT24" s="136">
        <f>AF24-'KWh (Monthly) ENTRY LI'!AH38</f>
        <v>0</v>
      </c>
      <c r="BU24" s="136">
        <f>AG24-'KWh (Monthly) ENTRY LI'!AI38</f>
        <v>0</v>
      </c>
      <c r="BV24" s="136">
        <f>AH24-'KWh (Monthly) ENTRY LI'!AJ38</f>
        <v>0</v>
      </c>
      <c r="BW24" s="136">
        <f>AI24-'KWh (Monthly) ENTRY LI'!AK38</f>
        <v>0</v>
      </c>
      <c r="BX24" s="136">
        <f>AJ24-'KWh (Monthly) ENTRY LI'!AL38</f>
        <v>0</v>
      </c>
      <c r="BY24" s="136">
        <f>AK24-'KWh (Monthly) ENTRY LI'!AM38</f>
        <v>0</v>
      </c>
      <c r="BZ24" s="136">
        <f>SUM(AL24:AO24)-'KWh (Monthly) ENTRY LI'!AN38</f>
        <v>0</v>
      </c>
    </row>
    <row r="25" spans="1:78" x14ac:dyDescent="0.25">
      <c r="A25" s="223"/>
      <c r="B25" s="185" t="s">
        <v>11</v>
      </c>
      <c r="C25" s="113"/>
      <c r="D25" s="113"/>
      <c r="E25" s="113"/>
      <c r="F25" s="113">
        <v>0</v>
      </c>
      <c r="G25" s="113">
        <v>0</v>
      </c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>
        <v>3369.7818884101002</v>
      </c>
      <c r="X25" s="113">
        <v>16860.169236002577</v>
      </c>
      <c r="Y25" s="113">
        <v>7222.0037298516454</v>
      </c>
      <c r="Z25" s="113">
        <v>181757.83567375489</v>
      </c>
      <c r="AA25" s="113">
        <v>0</v>
      </c>
      <c r="AB25" s="113">
        <v>0</v>
      </c>
      <c r="AC25" s="113">
        <v>0</v>
      </c>
      <c r="AD25" s="113">
        <v>0</v>
      </c>
      <c r="AE25" s="113">
        <v>295532.62637199112</v>
      </c>
      <c r="AF25" s="113">
        <v>7230.4856350630444</v>
      </c>
      <c r="AG25" s="113">
        <v>0</v>
      </c>
      <c r="AH25" s="113">
        <v>200249.32054333956</v>
      </c>
      <c r="AI25" s="113">
        <v>309039.98039300664</v>
      </c>
      <c r="AJ25" s="113">
        <v>2509.2096267798693</v>
      </c>
      <c r="AK25" s="113">
        <v>0</v>
      </c>
      <c r="AL25" s="113">
        <v>464781.55948675808</v>
      </c>
      <c r="AM25" s="113"/>
      <c r="AN25" s="113"/>
      <c r="AO25" s="113"/>
      <c r="AQ25" s="136">
        <f>C25-'KWh (Monthly) ENTRY LI'!E39</f>
        <v>0</v>
      </c>
      <c r="AR25" s="136">
        <f>D25-'KWh (Monthly) ENTRY LI'!F39</f>
        <v>0</v>
      </c>
      <c r="AS25" s="136">
        <f>E25-'KWh (Monthly) ENTRY LI'!G39</f>
        <v>0</v>
      </c>
      <c r="AT25" s="136">
        <f>F25-'KWh (Monthly) ENTRY LI'!H39</f>
        <v>0</v>
      </c>
      <c r="AU25" s="136">
        <f>G25-'KWh (Monthly) ENTRY LI'!I39</f>
        <v>0</v>
      </c>
      <c r="AV25" s="136">
        <f>H25-'KWh (Monthly) ENTRY LI'!J39</f>
        <v>0</v>
      </c>
      <c r="AW25" s="136">
        <f>I25-'KWh (Monthly) ENTRY LI'!K39</f>
        <v>0</v>
      </c>
      <c r="AX25" s="136">
        <f>J25-'KWh (Monthly) ENTRY LI'!L39</f>
        <v>0</v>
      </c>
      <c r="AY25" s="136">
        <f>K25-'KWh (Monthly) ENTRY LI'!M39</f>
        <v>0</v>
      </c>
      <c r="AZ25" s="136">
        <f>L25-'KWh (Monthly) ENTRY LI'!N39</f>
        <v>0</v>
      </c>
      <c r="BA25" s="136">
        <f>M25-'KWh (Monthly) ENTRY LI'!O39</f>
        <v>0</v>
      </c>
      <c r="BB25" s="136">
        <f>N25-'KWh (Monthly) ENTRY LI'!P39</f>
        <v>0</v>
      </c>
      <c r="BC25" s="136">
        <f>O25-'KWh (Monthly) ENTRY LI'!Q39</f>
        <v>0</v>
      </c>
      <c r="BD25" s="136">
        <f>P25-'KWh (Monthly) ENTRY LI'!R39</f>
        <v>0</v>
      </c>
      <c r="BE25" s="136">
        <f>Q25-'KWh (Monthly) ENTRY LI'!S39</f>
        <v>0</v>
      </c>
      <c r="BF25" s="136">
        <f>R25-'KWh (Monthly) ENTRY LI'!T39</f>
        <v>0</v>
      </c>
      <c r="BG25" s="136">
        <f>S25-'KWh (Monthly) ENTRY LI'!U39</f>
        <v>0</v>
      </c>
      <c r="BH25" s="136">
        <f>T25-'KWh (Monthly) ENTRY LI'!V39</f>
        <v>0</v>
      </c>
      <c r="BI25" s="136">
        <f>U25-'KWh (Monthly) ENTRY LI'!W39</f>
        <v>0</v>
      </c>
      <c r="BJ25" s="136">
        <f>V25-'KWh (Monthly) ENTRY LI'!X39</f>
        <v>0</v>
      </c>
      <c r="BK25" s="136">
        <f>W25-'KWh (Monthly) ENTRY LI'!Y39</f>
        <v>0</v>
      </c>
      <c r="BL25" s="136">
        <f>X25-'KWh (Monthly) ENTRY LI'!Z39</f>
        <v>0</v>
      </c>
      <c r="BM25" s="136">
        <f>Y25-'KWh (Monthly) ENTRY LI'!AA39</f>
        <v>0</v>
      </c>
      <c r="BN25" s="136">
        <f>Z25-'KWh (Monthly) ENTRY LI'!AB39</f>
        <v>0</v>
      </c>
      <c r="BO25" s="136">
        <f>AA25-'KWh (Monthly) ENTRY LI'!AC39</f>
        <v>0</v>
      </c>
      <c r="BP25" s="136">
        <f>AB25-'KWh (Monthly) ENTRY LI'!AD39</f>
        <v>0</v>
      </c>
      <c r="BQ25" s="136">
        <f>AC25-'KWh (Monthly) ENTRY LI'!AE39</f>
        <v>0</v>
      </c>
      <c r="BR25" s="136">
        <f>AD25-'KWh (Monthly) ENTRY LI'!AF39</f>
        <v>0</v>
      </c>
      <c r="BS25" s="136">
        <f>AE25-'KWh (Monthly) ENTRY LI'!AG39</f>
        <v>0</v>
      </c>
      <c r="BT25" s="136">
        <f>AF25-'KWh (Monthly) ENTRY LI'!AH39</f>
        <v>0</v>
      </c>
      <c r="BU25" s="136">
        <f>AG25-'KWh (Monthly) ENTRY LI'!AI39</f>
        <v>0</v>
      </c>
      <c r="BV25" s="136">
        <f>AH25-'KWh (Monthly) ENTRY LI'!AJ39</f>
        <v>0</v>
      </c>
      <c r="BW25" s="136">
        <f>AI25-'KWh (Monthly) ENTRY LI'!AK39</f>
        <v>0</v>
      </c>
      <c r="BX25" s="136">
        <f>AJ25-'KWh (Monthly) ENTRY LI'!AL39</f>
        <v>0</v>
      </c>
      <c r="BY25" s="136">
        <f>AK25-'KWh (Monthly) ENTRY LI'!AM39</f>
        <v>0</v>
      </c>
      <c r="BZ25" s="136">
        <f>SUM(AL25:AO25)-'KWh (Monthly) ENTRY LI'!AN39</f>
        <v>0</v>
      </c>
    </row>
    <row r="26" spans="1:78" x14ac:dyDescent="0.25">
      <c r="A26" s="223"/>
      <c r="B26" s="185" t="s">
        <v>12</v>
      </c>
      <c r="C26" s="113"/>
      <c r="D26" s="113"/>
      <c r="E26" s="113"/>
      <c r="F26" s="113">
        <v>0</v>
      </c>
      <c r="G26" s="113">
        <v>0</v>
      </c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Q26" s="136">
        <f>C26-'KWh (Monthly) ENTRY LI'!E40</f>
        <v>0</v>
      </c>
      <c r="AR26" s="136">
        <f>D26-'KWh (Monthly) ENTRY LI'!F40</f>
        <v>0</v>
      </c>
      <c r="AS26" s="136">
        <f>E26-'KWh (Monthly) ENTRY LI'!G40</f>
        <v>0</v>
      </c>
      <c r="AT26" s="136">
        <f>F26-'KWh (Monthly) ENTRY LI'!H40</f>
        <v>0</v>
      </c>
      <c r="AU26" s="136">
        <f>G26-'KWh (Monthly) ENTRY LI'!I40</f>
        <v>0</v>
      </c>
      <c r="AV26" s="136">
        <f>H26-'KWh (Monthly) ENTRY LI'!J40</f>
        <v>0</v>
      </c>
      <c r="AW26" s="136">
        <f>I26-'KWh (Monthly) ENTRY LI'!K40</f>
        <v>0</v>
      </c>
      <c r="AX26" s="136">
        <f>J26-'KWh (Monthly) ENTRY LI'!L40</f>
        <v>0</v>
      </c>
      <c r="AY26" s="136">
        <f>K26-'KWh (Monthly) ENTRY LI'!M40</f>
        <v>0</v>
      </c>
      <c r="AZ26" s="136">
        <f>L26-'KWh (Monthly) ENTRY LI'!N40</f>
        <v>0</v>
      </c>
      <c r="BA26" s="136">
        <f>M26-'KWh (Monthly) ENTRY LI'!O40</f>
        <v>0</v>
      </c>
      <c r="BB26" s="136">
        <f>N26-'KWh (Monthly) ENTRY LI'!P40</f>
        <v>0</v>
      </c>
      <c r="BC26" s="136">
        <f>O26-'KWh (Monthly) ENTRY LI'!Q40</f>
        <v>0</v>
      </c>
      <c r="BD26" s="136">
        <f>P26-'KWh (Monthly) ENTRY LI'!R40</f>
        <v>0</v>
      </c>
      <c r="BE26" s="136">
        <f>Q26-'KWh (Monthly) ENTRY LI'!S40</f>
        <v>0</v>
      </c>
      <c r="BF26" s="136">
        <f>R26-'KWh (Monthly) ENTRY LI'!T40</f>
        <v>0</v>
      </c>
      <c r="BG26" s="136">
        <f>S26-'KWh (Monthly) ENTRY LI'!U40</f>
        <v>0</v>
      </c>
      <c r="BH26" s="136">
        <f>T26-'KWh (Monthly) ENTRY LI'!V40</f>
        <v>0</v>
      </c>
      <c r="BI26" s="136">
        <f>U26-'KWh (Monthly) ENTRY LI'!W40</f>
        <v>0</v>
      </c>
      <c r="BJ26" s="136">
        <f>V26-'KWh (Monthly) ENTRY LI'!X40</f>
        <v>0</v>
      </c>
      <c r="BK26" s="136">
        <f>W26-'KWh (Monthly) ENTRY LI'!Y40</f>
        <v>0</v>
      </c>
      <c r="BL26" s="136">
        <f>X26-'KWh (Monthly) ENTRY LI'!Z40</f>
        <v>0</v>
      </c>
      <c r="BM26" s="136">
        <f>Y26-'KWh (Monthly) ENTRY LI'!AA40</f>
        <v>0</v>
      </c>
      <c r="BN26" s="136">
        <f>Z26-'KWh (Monthly) ENTRY LI'!AB40</f>
        <v>0</v>
      </c>
      <c r="BO26" s="136">
        <f>AA26-'KWh (Monthly) ENTRY LI'!AC40</f>
        <v>0</v>
      </c>
      <c r="BP26" s="136">
        <f>AB26-'KWh (Monthly) ENTRY LI'!AD40</f>
        <v>0</v>
      </c>
      <c r="BQ26" s="136">
        <f>AC26-'KWh (Monthly) ENTRY LI'!AE40</f>
        <v>0</v>
      </c>
      <c r="BR26" s="136">
        <f>AD26-'KWh (Monthly) ENTRY LI'!AF40</f>
        <v>0</v>
      </c>
      <c r="BS26" s="136">
        <f>AE26-'KWh (Monthly) ENTRY LI'!AG40</f>
        <v>0</v>
      </c>
      <c r="BT26" s="136">
        <f>AF26-'KWh (Monthly) ENTRY LI'!AH40</f>
        <v>0</v>
      </c>
      <c r="BU26" s="136">
        <f>AG26-'KWh (Monthly) ENTRY LI'!AI40</f>
        <v>0</v>
      </c>
      <c r="BV26" s="136">
        <f>AH26-'KWh (Monthly) ENTRY LI'!AJ40</f>
        <v>0</v>
      </c>
      <c r="BW26" s="136">
        <f>AI26-'KWh (Monthly) ENTRY LI'!AK40</f>
        <v>0</v>
      </c>
      <c r="BX26" s="136">
        <f>AJ26-'KWh (Monthly) ENTRY LI'!AL40</f>
        <v>0</v>
      </c>
      <c r="BY26" s="136">
        <f>AK26-'KWh (Monthly) ENTRY LI'!AM40</f>
        <v>0</v>
      </c>
      <c r="BZ26" s="136">
        <f>SUM(AL26:AO26)-'KWh (Monthly) ENTRY LI'!AN40</f>
        <v>0</v>
      </c>
    </row>
    <row r="27" spans="1:78" x14ac:dyDescent="0.25">
      <c r="A27" s="223"/>
      <c r="B27" s="185" t="s">
        <v>3</v>
      </c>
      <c r="C27" s="113"/>
      <c r="D27" s="113"/>
      <c r="E27" s="113"/>
      <c r="F27" s="113">
        <v>0</v>
      </c>
      <c r="G27" s="113">
        <v>0</v>
      </c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>
        <v>2872.5299713447384</v>
      </c>
      <c r="W27" s="113"/>
      <c r="X27" s="113"/>
      <c r="Y27" s="113"/>
      <c r="Z27" s="113"/>
      <c r="AA27" s="113">
        <v>0</v>
      </c>
      <c r="AB27" s="113">
        <v>0</v>
      </c>
      <c r="AC27" s="113">
        <v>0</v>
      </c>
      <c r="AD27" s="113">
        <v>0</v>
      </c>
      <c r="AE27" s="113">
        <v>0</v>
      </c>
      <c r="AF27" s="113">
        <v>16872.862263156458</v>
      </c>
      <c r="AG27" s="113">
        <v>0</v>
      </c>
      <c r="AH27" s="113">
        <v>0</v>
      </c>
      <c r="AI27" s="113">
        <v>864177.04266269447</v>
      </c>
      <c r="AJ27" s="113">
        <v>0</v>
      </c>
      <c r="AK27" s="113">
        <v>0</v>
      </c>
      <c r="AL27" s="113">
        <v>1156.2209436869</v>
      </c>
      <c r="AM27" s="113"/>
      <c r="AN27" s="113"/>
      <c r="AO27" s="113"/>
      <c r="AQ27" s="136">
        <f>C27-'KWh (Monthly) ENTRY LI'!E41</f>
        <v>0</v>
      </c>
      <c r="AR27" s="136">
        <f>D27-'KWh (Monthly) ENTRY LI'!F41</f>
        <v>0</v>
      </c>
      <c r="AS27" s="136">
        <f>E27-'KWh (Monthly) ENTRY LI'!G41</f>
        <v>0</v>
      </c>
      <c r="AT27" s="136">
        <f>F27-'KWh (Monthly) ENTRY LI'!H41</f>
        <v>0</v>
      </c>
      <c r="AU27" s="136">
        <f>G27-'KWh (Monthly) ENTRY LI'!I41</f>
        <v>0</v>
      </c>
      <c r="AV27" s="136">
        <f>H27-'KWh (Monthly) ENTRY LI'!J41</f>
        <v>0</v>
      </c>
      <c r="AW27" s="136">
        <f>I27-'KWh (Monthly) ENTRY LI'!K41</f>
        <v>0</v>
      </c>
      <c r="AX27" s="136">
        <f>J27-'KWh (Monthly) ENTRY LI'!L41</f>
        <v>0</v>
      </c>
      <c r="AY27" s="136">
        <f>K27-'KWh (Monthly) ENTRY LI'!M41</f>
        <v>0</v>
      </c>
      <c r="AZ27" s="136">
        <f>L27-'KWh (Monthly) ENTRY LI'!N41</f>
        <v>0</v>
      </c>
      <c r="BA27" s="136">
        <f>M27-'KWh (Monthly) ENTRY LI'!O41</f>
        <v>0</v>
      </c>
      <c r="BB27" s="136">
        <f>N27-'KWh (Monthly) ENTRY LI'!P41</f>
        <v>0</v>
      </c>
      <c r="BC27" s="136">
        <f>O27-'KWh (Monthly) ENTRY LI'!Q41</f>
        <v>0</v>
      </c>
      <c r="BD27" s="136">
        <f>P27-'KWh (Monthly) ENTRY LI'!R41</f>
        <v>0</v>
      </c>
      <c r="BE27" s="136">
        <f>Q27-'KWh (Monthly) ENTRY LI'!S41</f>
        <v>0</v>
      </c>
      <c r="BF27" s="136">
        <f>R27-'KWh (Monthly) ENTRY LI'!T41</f>
        <v>0</v>
      </c>
      <c r="BG27" s="136">
        <f>S27-'KWh (Monthly) ENTRY LI'!U41</f>
        <v>0</v>
      </c>
      <c r="BH27" s="136">
        <f>T27-'KWh (Monthly) ENTRY LI'!V41</f>
        <v>0</v>
      </c>
      <c r="BI27" s="136">
        <f>U27-'KWh (Monthly) ENTRY LI'!W41</f>
        <v>0</v>
      </c>
      <c r="BJ27" s="136">
        <f>V27-'KWh (Monthly) ENTRY LI'!X41</f>
        <v>0</v>
      </c>
      <c r="BK27" s="136">
        <f>W27-'KWh (Monthly) ENTRY LI'!Y41</f>
        <v>0</v>
      </c>
      <c r="BL27" s="136">
        <f>X27-'KWh (Monthly) ENTRY LI'!Z41</f>
        <v>0</v>
      </c>
      <c r="BM27" s="136">
        <f>Y27-'KWh (Monthly) ENTRY LI'!AA41</f>
        <v>0</v>
      </c>
      <c r="BN27" s="136">
        <f>Z27-'KWh (Monthly) ENTRY LI'!AB41</f>
        <v>0</v>
      </c>
      <c r="BO27" s="136">
        <f>AA27-'KWh (Monthly) ENTRY LI'!AC41</f>
        <v>0</v>
      </c>
      <c r="BP27" s="136">
        <f>AB27-'KWh (Monthly) ENTRY LI'!AD41</f>
        <v>0</v>
      </c>
      <c r="BQ27" s="136">
        <f>AC27-'KWh (Monthly) ENTRY LI'!AE41</f>
        <v>0</v>
      </c>
      <c r="BR27" s="136">
        <f>AD27-'KWh (Monthly) ENTRY LI'!AF41</f>
        <v>0</v>
      </c>
      <c r="BS27" s="136">
        <f>AE27-'KWh (Monthly) ENTRY LI'!AG41</f>
        <v>0</v>
      </c>
      <c r="BT27" s="136">
        <f>AF27-'KWh (Monthly) ENTRY LI'!AH41</f>
        <v>0</v>
      </c>
      <c r="BU27" s="136">
        <f>AG27-'KWh (Monthly) ENTRY LI'!AI41</f>
        <v>0</v>
      </c>
      <c r="BV27" s="136">
        <f>AH27-'KWh (Monthly) ENTRY LI'!AJ41</f>
        <v>0</v>
      </c>
      <c r="BW27" s="136">
        <f>AI27-'KWh (Monthly) ENTRY LI'!AK41</f>
        <v>0</v>
      </c>
      <c r="BX27" s="136">
        <f>AJ27-'KWh (Monthly) ENTRY LI'!AL41</f>
        <v>0</v>
      </c>
      <c r="BY27" s="136">
        <f>AK27-'KWh (Monthly) ENTRY LI'!AM41</f>
        <v>0</v>
      </c>
      <c r="BZ27" s="136">
        <f>SUM(AL27:AO27)-'KWh (Monthly) ENTRY LI'!AN41</f>
        <v>0</v>
      </c>
    </row>
    <row r="28" spans="1:78" x14ac:dyDescent="0.25">
      <c r="A28" s="223"/>
      <c r="B28" s="185" t="s">
        <v>13</v>
      </c>
      <c r="C28" s="113"/>
      <c r="D28" s="113"/>
      <c r="E28" s="113"/>
      <c r="F28" s="113">
        <v>0</v>
      </c>
      <c r="G28" s="113">
        <v>0</v>
      </c>
      <c r="H28" s="113"/>
      <c r="I28" s="113"/>
      <c r="J28" s="113"/>
      <c r="K28" s="113"/>
      <c r="L28" s="113">
        <v>21918.300381446854</v>
      </c>
      <c r="M28" s="113">
        <v>0</v>
      </c>
      <c r="N28" s="113">
        <v>13338.412497367672</v>
      </c>
      <c r="O28" s="113">
        <v>95310.9098641249</v>
      </c>
      <c r="P28" s="113"/>
      <c r="Q28" s="113"/>
      <c r="R28" s="113"/>
      <c r="S28" s="113"/>
      <c r="T28" s="113">
        <v>88538.620235075141</v>
      </c>
      <c r="U28" s="113"/>
      <c r="V28" s="113">
        <v>141.44061200059582</v>
      </c>
      <c r="W28" s="113">
        <v>9909.6946289857224</v>
      </c>
      <c r="X28" s="113">
        <v>49581.585412530905</v>
      </c>
      <c r="Y28" s="113">
        <v>21238.125772582924</v>
      </c>
      <c r="Z28" s="113">
        <v>534504.81591913581</v>
      </c>
      <c r="AA28" s="113">
        <v>47263.814950738852</v>
      </c>
      <c r="AB28" s="113">
        <v>75373.110700217221</v>
      </c>
      <c r="AC28" s="113">
        <v>67737.36624080273</v>
      </c>
      <c r="AD28" s="113">
        <v>200295.81996175877</v>
      </c>
      <c r="AE28" s="113">
        <v>179368.96241880825</v>
      </c>
      <c r="AF28" s="113">
        <v>167656.41900429426</v>
      </c>
      <c r="AG28" s="113">
        <v>448152.9506221406</v>
      </c>
      <c r="AH28" s="113">
        <v>428530.01661035273</v>
      </c>
      <c r="AI28" s="113">
        <v>88515.382576413118</v>
      </c>
      <c r="AJ28" s="113">
        <v>130339.97249511593</v>
      </c>
      <c r="AK28" s="113">
        <v>315062.8912624013</v>
      </c>
      <c r="AL28" s="113">
        <v>845141.60805799847</v>
      </c>
      <c r="AM28" s="113"/>
      <c r="AN28" s="113"/>
      <c r="AO28" s="113"/>
      <c r="AQ28" s="136">
        <f>C28-'KWh (Monthly) ENTRY LI'!E42</f>
        <v>0</v>
      </c>
      <c r="AR28" s="136">
        <f>D28-'KWh (Monthly) ENTRY LI'!F42</f>
        <v>0</v>
      </c>
      <c r="AS28" s="136">
        <f>E28-'KWh (Monthly) ENTRY LI'!G42</f>
        <v>0</v>
      </c>
      <c r="AT28" s="136">
        <f>F28-'KWh (Monthly) ENTRY LI'!H42</f>
        <v>0</v>
      </c>
      <c r="AU28" s="136">
        <f>G28-'KWh (Monthly) ENTRY LI'!I42</f>
        <v>0</v>
      </c>
      <c r="AV28" s="136">
        <f>H28-'KWh (Monthly) ENTRY LI'!J42</f>
        <v>0</v>
      </c>
      <c r="AW28" s="136">
        <f>I28-'KWh (Monthly) ENTRY LI'!K42</f>
        <v>0</v>
      </c>
      <c r="AX28" s="136">
        <f>J28-'KWh (Monthly) ENTRY LI'!L42</f>
        <v>0</v>
      </c>
      <c r="AY28" s="136">
        <f>K28-'KWh (Monthly) ENTRY LI'!M42</f>
        <v>0</v>
      </c>
      <c r="AZ28" s="136">
        <f>L28-'KWh (Monthly) ENTRY LI'!N42</f>
        <v>0</v>
      </c>
      <c r="BA28" s="136">
        <f>M28-'KWh (Monthly) ENTRY LI'!O42</f>
        <v>0</v>
      </c>
      <c r="BB28" s="136">
        <f>N28-'KWh (Monthly) ENTRY LI'!P42</f>
        <v>0</v>
      </c>
      <c r="BC28" s="136">
        <f>O28-'KWh (Monthly) ENTRY LI'!Q42</f>
        <v>0</v>
      </c>
      <c r="BD28" s="136">
        <f>P28-'KWh (Monthly) ENTRY LI'!R42</f>
        <v>0</v>
      </c>
      <c r="BE28" s="136">
        <f>Q28-'KWh (Monthly) ENTRY LI'!S42</f>
        <v>0</v>
      </c>
      <c r="BF28" s="136">
        <f>R28-'KWh (Monthly) ENTRY LI'!T42</f>
        <v>0</v>
      </c>
      <c r="BG28" s="136">
        <f>S28-'KWh (Monthly) ENTRY LI'!U42</f>
        <v>0</v>
      </c>
      <c r="BH28" s="136">
        <f>T28-'KWh (Monthly) ENTRY LI'!V42</f>
        <v>0</v>
      </c>
      <c r="BI28" s="136">
        <f>U28-'KWh (Monthly) ENTRY LI'!W42</f>
        <v>0</v>
      </c>
      <c r="BJ28" s="136">
        <f>V28-'KWh (Monthly) ENTRY LI'!X42</f>
        <v>0</v>
      </c>
      <c r="BK28" s="136">
        <f>W28-'KWh (Monthly) ENTRY LI'!Y42</f>
        <v>0</v>
      </c>
      <c r="BL28" s="136">
        <f>X28-'KWh (Monthly) ENTRY LI'!Z42</f>
        <v>0</v>
      </c>
      <c r="BM28" s="136">
        <f>Y28-'KWh (Monthly) ENTRY LI'!AA42</f>
        <v>0</v>
      </c>
      <c r="BN28" s="136">
        <f>Z28-'KWh (Monthly) ENTRY LI'!AB42</f>
        <v>0</v>
      </c>
      <c r="BO28" s="136">
        <f>AA28-'KWh (Monthly) ENTRY LI'!AC42</f>
        <v>0</v>
      </c>
      <c r="BP28" s="136">
        <f>AB28-'KWh (Monthly) ENTRY LI'!AD42</f>
        <v>0</v>
      </c>
      <c r="BQ28" s="136">
        <f>AC28-'KWh (Monthly) ENTRY LI'!AE42</f>
        <v>0</v>
      </c>
      <c r="BR28" s="136">
        <f>AD28-'KWh (Monthly) ENTRY LI'!AF42</f>
        <v>0</v>
      </c>
      <c r="BS28" s="136">
        <f>AE28-'KWh (Monthly) ENTRY LI'!AG42</f>
        <v>0</v>
      </c>
      <c r="BT28" s="136">
        <f>AF28-'KWh (Monthly) ENTRY LI'!AH42</f>
        <v>0</v>
      </c>
      <c r="BU28" s="136">
        <f>AG28-'KWh (Monthly) ENTRY LI'!AI42</f>
        <v>0</v>
      </c>
      <c r="BV28" s="136">
        <f>AH28-'KWh (Monthly) ENTRY LI'!AJ42</f>
        <v>0</v>
      </c>
      <c r="BW28" s="136">
        <f>AI28-'KWh (Monthly) ENTRY LI'!AK42</f>
        <v>0</v>
      </c>
      <c r="BX28" s="136">
        <f>AJ28-'KWh (Monthly) ENTRY LI'!AL42</f>
        <v>0</v>
      </c>
      <c r="BY28" s="136">
        <f>AK28-'KWh (Monthly) ENTRY LI'!AM42</f>
        <v>0</v>
      </c>
      <c r="BZ28" s="136">
        <f>SUM(AL28:AO28)-'KWh (Monthly) ENTRY LI'!AN42</f>
        <v>0</v>
      </c>
    </row>
    <row r="29" spans="1:78" x14ac:dyDescent="0.25">
      <c r="A29" s="223"/>
      <c r="B29" s="185" t="s">
        <v>4</v>
      </c>
      <c r="C29" s="113"/>
      <c r="D29" s="113"/>
      <c r="E29" s="113"/>
      <c r="F29" s="113">
        <v>0</v>
      </c>
      <c r="G29" s="113">
        <v>0</v>
      </c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>
        <v>139.12156201325288</v>
      </c>
      <c r="X29" s="113">
        <v>696.07267104968537</v>
      </c>
      <c r="Y29" s="113">
        <v>298.16067420213506</v>
      </c>
      <c r="Z29" s="113">
        <v>7503.878543014941</v>
      </c>
      <c r="AA29" s="113">
        <v>1250.9907085657824</v>
      </c>
      <c r="AB29" s="113">
        <v>1774.673990278372</v>
      </c>
      <c r="AC29" s="113">
        <v>1792.8898858097152</v>
      </c>
      <c r="AD29" s="113">
        <v>4899.4087892815978</v>
      </c>
      <c r="AE29" s="113">
        <v>4747.5834446475701</v>
      </c>
      <c r="AF29" s="113">
        <v>4437.5728583142018</v>
      </c>
      <c r="AG29" s="113">
        <v>11861.826596709656</v>
      </c>
      <c r="AH29" s="113">
        <v>11342.441774533716</v>
      </c>
      <c r="AI29" s="113">
        <v>2342.847721531783</v>
      </c>
      <c r="AJ29" s="113">
        <v>3449.8716346967394</v>
      </c>
      <c r="AK29" s="113">
        <v>8339.1649614812559</v>
      </c>
      <c r="AL29" s="113">
        <v>22365.354383851172</v>
      </c>
      <c r="AM29" s="113"/>
      <c r="AN29" s="113"/>
      <c r="AO29" s="113"/>
      <c r="AQ29" s="136">
        <f>C29-'KWh (Monthly) ENTRY LI'!E43</f>
        <v>0</v>
      </c>
      <c r="AR29" s="136">
        <f>D29-'KWh (Monthly) ENTRY LI'!F43</f>
        <v>0</v>
      </c>
      <c r="AS29" s="136">
        <f>E29-'KWh (Monthly) ENTRY LI'!G43</f>
        <v>0</v>
      </c>
      <c r="AT29" s="136">
        <f>F29-'KWh (Monthly) ENTRY LI'!H43</f>
        <v>0</v>
      </c>
      <c r="AU29" s="136">
        <f>G29-'KWh (Monthly) ENTRY LI'!I43</f>
        <v>0</v>
      </c>
      <c r="AV29" s="136">
        <f>H29-'KWh (Monthly) ENTRY LI'!J43</f>
        <v>0</v>
      </c>
      <c r="AW29" s="136">
        <f>I29-'KWh (Monthly) ENTRY LI'!K43</f>
        <v>0</v>
      </c>
      <c r="AX29" s="136">
        <f>J29-'KWh (Monthly) ENTRY LI'!L43</f>
        <v>0</v>
      </c>
      <c r="AY29" s="136">
        <f>K29-'KWh (Monthly) ENTRY LI'!M43</f>
        <v>0</v>
      </c>
      <c r="AZ29" s="136">
        <f>L29-'KWh (Monthly) ENTRY LI'!N43</f>
        <v>0</v>
      </c>
      <c r="BA29" s="136">
        <f>M29-'KWh (Monthly) ENTRY LI'!O43</f>
        <v>0</v>
      </c>
      <c r="BB29" s="136">
        <f>N29-'KWh (Monthly) ENTRY LI'!P43</f>
        <v>0</v>
      </c>
      <c r="BC29" s="136">
        <f>O29-'KWh (Monthly) ENTRY LI'!Q43</f>
        <v>0</v>
      </c>
      <c r="BD29" s="136">
        <f>P29-'KWh (Monthly) ENTRY LI'!R43</f>
        <v>0</v>
      </c>
      <c r="BE29" s="136">
        <f>Q29-'KWh (Monthly) ENTRY LI'!S43</f>
        <v>0</v>
      </c>
      <c r="BF29" s="136">
        <f>R29-'KWh (Monthly) ENTRY LI'!T43</f>
        <v>0</v>
      </c>
      <c r="BG29" s="136">
        <f>S29-'KWh (Monthly) ENTRY LI'!U43</f>
        <v>0</v>
      </c>
      <c r="BH29" s="136">
        <f>T29-'KWh (Monthly) ENTRY LI'!V43</f>
        <v>0</v>
      </c>
      <c r="BI29" s="136">
        <f>U29-'KWh (Monthly) ENTRY LI'!W43</f>
        <v>0</v>
      </c>
      <c r="BJ29" s="136">
        <f>V29-'KWh (Monthly) ENTRY LI'!X43</f>
        <v>0</v>
      </c>
      <c r="BK29" s="136">
        <f>W29-'KWh (Monthly) ENTRY LI'!Y43</f>
        <v>0</v>
      </c>
      <c r="BL29" s="136">
        <f>X29-'KWh (Monthly) ENTRY LI'!Z43</f>
        <v>0</v>
      </c>
      <c r="BM29" s="136">
        <f>Y29-'KWh (Monthly) ENTRY LI'!AA43</f>
        <v>0</v>
      </c>
      <c r="BN29" s="136">
        <f>Z29-'KWh (Monthly) ENTRY LI'!AB43</f>
        <v>0</v>
      </c>
      <c r="BO29" s="136">
        <f>AA29-'KWh (Monthly) ENTRY LI'!AC43</f>
        <v>0</v>
      </c>
      <c r="BP29" s="136">
        <f>AB29-'KWh (Monthly) ENTRY LI'!AD43</f>
        <v>0</v>
      </c>
      <c r="BQ29" s="136">
        <f>AC29-'KWh (Monthly) ENTRY LI'!AE43</f>
        <v>0</v>
      </c>
      <c r="BR29" s="136">
        <f>AD29-'KWh (Monthly) ENTRY LI'!AF43</f>
        <v>0</v>
      </c>
      <c r="BS29" s="136">
        <f>AE29-'KWh (Monthly) ENTRY LI'!AG43</f>
        <v>0</v>
      </c>
      <c r="BT29" s="136">
        <f>AF29-'KWh (Monthly) ENTRY LI'!AH43</f>
        <v>0</v>
      </c>
      <c r="BU29" s="136">
        <f>AG29-'KWh (Monthly) ENTRY LI'!AI43</f>
        <v>0</v>
      </c>
      <c r="BV29" s="136">
        <f>AH29-'KWh (Monthly) ENTRY LI'!AJ43</f>
        <v>0</v>
      </c>
      <c r="BW29" s="136">
        <f>AI29-'KWh (Monthly) ENTRY LI'!AK43</f>
        <v>0</v>
      </c>
      <c r="BX29" s="136">
        <f>AJ29-'KWh (Monthly) ENTRY LI'!AL43</f>
        <v>0</v>
      </c>
      <c r="BY29" s="136">
        <f>AK29-'KWh (Monthly) ENTRY LI'!AM43</f>
        <v>0</v>
      </c>
      <c r="BZ29" s="136">
        <f>SUM(AL29:AO29)-'KWh (Monthly) ENTRY LI'!AN43</f>
        <v>0</v>
      </c>
    </row>
    <row r="30" spans="1:78" x14ac:dyDescent="0.25">
      <c r="A30" s="224"/>
      <c r="B30" s="185" t="s">
        <v>14</v>
      </c>
      <c r="C30" s="113"/>
      <c r="D30" s="113"/>
      <c r="E30" s="113"/>
      <c r="F30" s="113">
        <v>0</v>
      </c>
      <c r="G30" s="113">
        <v>0</v>
      </c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Q30" s="136">
        <f>C30-'KWh (Monthly) ENTRY LI'!E44</f>
        <v>0</v>
      </c>
      <c r="AR30" s="136">
        <f>D30-'KWh (Monthly) ENTRY LI'!F44</f>
        <v>0</v>
      </c>
      <c r="AS30" s="136">
        <f>E30-'KWh (Monthly) ENTRY LI'!G44</f>
        <v>0</v>
      </c>
      <c r="AT30" s="136">
        <f>F30-'KWh (Monthly) ENTRY LI'!H44</f>
        <v>0</v>
      </c>
      <c r="AU30" s="136">
        <f>G30-'KWh (Monthly) ENTRY LI'!I44</f>
        <v>0</v>
      </c>
      <c r="AV30" s="136">
        <f>H30-'KWh (Monthly) ENTRY LI'!J44</f>
        <v>0</v>
      </c>
      <c r="AW30" s="136">
        <f>I30-'KWh (Monthly) ENTRY LI'!K44</f>
        <v>0</v>
      </c>
      <c r="AX30" s="136">
        <f>J30-'KWh (Monthly) ENTRY LI'!L44</f>
        <v>0</v>
      </c>
      <c r="AY30" s="136">
        <f>K30-'KWh (Monthly) ENTRY LI'!M44</f>
        <v>0</v>
      </c>
      <c r="AZ30" s="136">
        <f>L30-'KWh (Monthly) ENTRY LI'!N44</f>
        <v>0</v>
      </c>
      <c r="BA30" s="136">
        <f>M30-'KWh (Monthly) ENTRY LI'!O44</f>
        <v>0</v>
      </c>
      <c r="BB30" s="136">
        <f>N30-'KWh (Monthly) ENTRY LI'!P44</f>
        <v>0</v>
      </c>
      <c r="BC30" s="136">
        <f>O30-'KWh (Monthly) ENTRY LI'!Q44</f>
        <v>0</v>
      </c>
      <c r="BD30" s="136">
        <f>P30-'KWh (Monthly) ENTRY LI'!R44</f>
        <v>0</v>
      </c>
      <c r="BE30" s="136">
        <f>Q30-'KWh (Monthly) ENTRY LI'!S44</f>
        <v>0</v>
      </c>
      <c r="BF30" s="136">
        <f>R30-'KWh (Monthly) ENTRY LI'!T44</f>
        <v>0</v>
      </c>
      <c r="BG30" s="136">
        <f>S30-'KWh (Monthly) ENTRY LI'!U44</f>
        <v>0</v>
      </c>
      <c r="BH30" s="136">
        <f>T30-'KWh (Monthly) ENTRY LI'!V44</f>
        <v>0</v>
      </c>
      <c r="BI30" s="136">
        <f>U30-'KWh (Monthly) ENTRY LI'!W44</f>
        <v>0</v>
      </c>
      <c r="BJ30" s="136">
        <f>V30-'KWh (Monthly) ENTRY LI'!X44</f>
        <v>0</v>
      </c>
      <c r="BK30" s="136">
        <f>W30-'KWh (Monthly) ENTRY LI'!Y44</f>
        <v>0</v>
      </c>
      <c r="BL30" s="136">
        <f>X30-'KWh (Monthly) ENTRY LI'!Z44</f>
        <v>0</v>
      </c>
      <c r="BM30" s="136">
        <f>Y30-'KWh (Monthly) ENTRY LI'!AA44</f>
        <v>0</v>
      </c>
      <c r="BN30" s="136">
        <f>Z30-'KWh (Monthly) ENTRY LI'!AB44</f>
        <v>0</v>
      </c>
      <c r="BO30" s="136">
        <f>AA30-'KWh (Monthly) ENTRY LI'!AC44</f>
        <v>0</v>
      </c>
      <c r="BP30" s="136">
        <f>AB30-'KWh (Monthly) ENTRY LI'!AD44</f>
        <v>0</v>
      </c>
      <c r="BQ30" s="136">
        <f>AC30-'KWh (Monthly) ENTRY LI'!AE44</f>
        <v>0</v>
      </c>
      <c r="BR30" s="136">
        <f>AD30-'KWh (Monthly) ENTRY LI'!AF44</f>
        <v>0</v>
      </c>
      <c r="BS30" s="136">
        <f>AE30-'KWh (Monthly) ENTRY LI'!AG44</f>
        <v>0</v>
      </c>
      <c r="BT30" s="136">
        <f>AF30-'KWh (Monthly) ENTRY LI'!AH44</f>
        <v>0</v>
      </c>
      <c r="BU30" s="136">
        <f>AG30-'KWh (Monthly) ENTRY LI'!AI44</f>
        <v>0</v>
      </c>
      <c r="BV30" s="136">
        <f>AH30-'KWh (Monthly) ENTRY LI'!AJ44</f>
        <v>0</v>
      </c>
      <c r="BW30" s="136">
        <f>AI30-'KWh (Monthly) ENTRY LI'!AK44</f>
        <v>0</v>
      </c>
      <c r="BX30" s="136">
        <f>AJ30-'KWh (Monthly) ENTRY LI'!AL44</f>
        <v>0</v>
      </c>
      <c r="BY30" s="136">
        <f>AK30-'KWh (Monthly) ENTRY LI'!AM44</f>
        <v>0</v>
      </c>
      <c r="BZ30" s="136">
        <f>SUM(AL30:AO30)-'KWh (Monthly) ENTRY LI'!AN44</f>
        <v>0</v>
      </c>
    </row>
    <row r="31" spans="1:78" x14ac:dyDescent="0.25">
      <c r="A31" s="224"/>
      <c r="B31" s="185" t="s">
        <v>15</v>
      </c>
      <c r="C31" s="113"/>
      <c r="D31" s="113"/>
      <c r="E31" s="113"/>
      <c r="F31" s="113">
        <v>0</v>
      </c>
      <c r="G31" s="113">
        <v>0</v>
      </c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Q31" s="136">
        <f>C31-'KWh (Monthly) ENTRY LI'!E45</f>
        <v>0</v>
      </c>
      <c r="AR31" s="136">
        <f>D31-'KWh (Monthly) ENTRY LI'!F45</f>
        <v>0</v>
      </c>
      <c r="AS31" s="136">
        <f>E31-'KWh (Monthly) ENTRY LI'!G45</f>
        <v>0</v>
      </c>
      <c r="AT31" s="136">
        <f>F31-'KWh (Monthly) ENTRY LI'!H45</f>
        <v>0</v>
      </c>
      <c r="AU31" s="136">
        <f>G31-'KWh (Monthly) ENTRY LI'!I45</f>
        <v>0</v>
      </c>
      <c r="AV31" s="136">
        <f>H31-'KWh (Monthly) ENTRY LI'!J45</f>
        <v>0</v>
      </c>
      <c r="AW31" s="136">
        <f>I31-'KWh (Monthly) ENTRY LI'!K45</f>
        <v>0</v>
      </c>
      <c r="AX31" s="136">
        <f>J31-'KWh (Monthly) ENTRY LI'!L45</f>
        <v>0</v>
      </c>
      <c r="AY31" s="136">
        <f>K31-'KWh (Monthly) ENTRY LI'!M45</f>
        <v>0</v>
      </c>
      <c r="AZ31" s="136">
        <f>L31-'KWh (Monthly) ENTRY LI'!N45</f>
        <v>0</v>
      </c>
      <c r="BA31" s="136">
        <f>M31-'KWh (Monthly) ENTRY LI'!O45</f>
        <v>0</v>
      </c>
      <c r="BB31" s="136">
        <f>N31-'KWh (Monthly) ENTRY LI'!P45</f>
        <v>0</v>
      </c>
      <c r="BC31" s="136">
        <f>O31-'KWh (Monthly) ENTRY LI'!Q45</f>
        <v>0</v>
      </c>
      <c r="BD31" s="136">
        <f>P31-'KWh (Monthly) ENTRY LI'!R45</f>
        <v>0</v>
      </c>
      <c r="BE31" s="136">
        <f>Q31-'KWh (Monthly) ENTRY LI'!S45</f>
        <v>0</v>
      </c>
      <c r="BF31" s="136">
        <f>R31-'KWh (Monthly) ENTRY LI'!T45</f>
        <v>0</v>
      </c>
      <c r="BG31" s="136">
        <f>S31-'KWh (Monthly) ENTRY LI'!U45</f>
        <v>0</v>
      </c>
      <c r="BH31" s="136">
        <f>T31-'KWh (Monthly) ENTRY LI'!V45</f>
        <v>0</v>
      </c>
      <c r="BI31" s="136">
        <f>U31-'KWh (Monthly) ENTRY LI'!W45</f>
        <v>0</v>
      </c>
      <c r="BJ31" s="136">
        <f>V31-'KWh (Monthly) ENTRY LI'!X45</f>
        <v>0</v>
      </c>
      <c r="BK31" s="136">
        <f>W31-'KWh (Monthly) ENTRY LI'!Y45</f>
        <v>0</v>
      </c>
      <c r="BL31" s="136">
        <f>X31-'KWh (Monthly) ENTRY LI'!Z45</f>
        <v>0</v>
      </c>
      <c r="BM31" s="136">
        <f>Y31-'KWh (Monthly) ENTRY LI'!AA45</f>
        <v>0</v>
      </c>
      <c r="BN31" s="136">
        <f>Z31-'KWh (Monthly) ENTRY LI'!AB45</f>
        <v>0</v>
      </c>
      <c r="BO31" s="136">
        <f>AA31-'KWh (Monthly) ENTRY LI'!AC45</f>
        <v>0</v>
      </c>
      <c r="BP31" s="136">
        <f>AB31-'KWh (Monthly) ENTRY LI'!AD45</f>
        <v>0</v>
      </c>
      <c r="BQ31" s="136">
        <f>AC31-'KWh (Monthly) ENTRY LI'!AE45</f>
        <v>0</v>
      </c>
      <c r="BR31" s="136">
        <f>AD31-'KWh (Monthly) ENTRY LI'!AF45</f>
        <v>0</v>
      </c>
      <c r="BS31" s="136">
        <f>AE31-'KWh (Monthly) ENTRY LI'!AG45</f>
        <v>0</v>
      </c>
      <c r="BT31" s="136">
        <f>AF31-'KWh (Monthly) ENTRY LI'!AH45</f>
        <v>0</v>
      </c>
      <c r="BU31" s="136">
        <f>AG31-'KWh (Monthly) ENTRY LI'!AI45</f>
        <v>0</v>
      </c>
      <c r="BV31" s="136">
        <f>AH31-'KWh (Monthly) ENTRY LI'!AJ45</f>
        <v>0</v>
      </c>
      <c r="BW31" s="136">
        <f>AI31-'KWh (Monthly) ENTRY LI'!AK45</f>
        <v>0</v>
      </c>
      <c r="BX31" s="136">
        <f>AJ31-'KWh (Monthly) ENTRY LI'!AL45</f>
        <v>0</v>
      </c>
      <c r="BY31" s="136">
        <f>AK31-'KWh (Monthly) ENTRY LI'!AM45</f>
        <v>0</v>
      </c>
      <c r="BZ31" s="136">
        <f>SUM(AL31:AO31)-'KWh (Monthly) ENTRY LI'!AN45</f>
        <v>0</v>
      </c>
    </row>
    <row r="32" spans="1:78" x14ac:dyDescent="0.25">
      <c r="A32" s="224"/>
      <c r="B32" s="185" t="s">
        <v>7</v>
      </c>
      <c r="C32" s="113"/>
      <c r="D32" s="113"/>
      <c r="E32" s="113"/>
      <c r="F32" s="113">
        <v>0</v>
      </c>
      <c r="G32" s="113">
        <v>0</v>
      </c>
      <c r="H32" s="113"/>
      <c r="I32" s="113"/>
      <c r="J32" s="113"/>
      <c r="K32" s="113"/>
      <c r="L32" s="113"/>
      <c r="M32" s="113"/>
      <c r="N32" s="113">
        <v>8476.32</v>
      </c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>
        <v>0</v>
      </c>
      <c r="AB32" s="113">
        <v>0</v>
      </c>
      <c r="AC32" s="113">
        <v>0</v>
      </c>
      <c r="AD32" s="113">
        <v>0</v>
      </c>
      <c r="AE32" s="113">
        <v>12302.862905907066</v>
      </c>
      <c r="AF32" s="113">
        <v>0</v>
      </c>
      <c r="AG32" s="113">
        <v>0</v>
      </c>
      <c r="AH32" s="113">
        <v>683.49238366150371</v>
      </c>
      <c r="AI32" s="113">
        <v>683.49238366150371</v>
      </c>
      <c r="AJ32" s="113">
        <v>0</v>
      </c>
      <c r="AK32" s="113">
        <v>0</v>
      </c>
      <c r="AL32" s="113">
        <v>0</v>
      </c>
      <c r="AM32" s="113"/>
      <c r="AN32" s="113"/>
      <c r="AO32" s="113"/>
      <c r="AQ32" s="136">
        <f>C32-'KWh (Monthly) ENTRY LI'!E46</f>
        <v>0</v>
      </c>
      <c r="AR32" s="136">
        <f>D32-'KWh (Monthly) ENTRY LI'!F46</f>
        <v>0</v>
      </c>
      <c r="AS32" s="136">
        <f>E32-'KWh (Monthly) ENTRY LI'!G46</f>
        <v>0</v>
      </c>
      <c r="AT32" s="136">
        <f>F32-'KWh (Monthly) ENTRY LI'!H46</f>
        <v>0</v>
      </c>
      <c r="AU32" s="136">
        <f>G32-'KWh (Monthly) ENTRY LI'!I46</f>
        <v>0</v>
      </c>
      <c r="AV32" s="136">
        <f>H32-'KWh (Monthly) ENTRY LI'!J46</f>
        <v>0</v>
      </c>
      <c r="AW32" s="136">
        <f>I32-'KWh (Monthly) ENTRY LI'!K46</f>
        <v>0</v>
      </c>
      <c r="AX32" s="136">
        <f>J32-'KWh (Monthly) ENTRY LI'!L46</f>
        <v>0</v>
      </c>
      <c r="AY32" s="136">
        <f>K32-'KWh (Monthly) ENTRY LI'!M46</f>
        <v>0</v>
      </c>
      <c r="AZ32" s="136">
        <f>L32-'KWh (Monthly) ENTRY LI'!N46</f>
        <v>0</v>
      </c>
      <c r="BA32" s="136">
        <f>M32-'KWh (Monthly) ENTRY LI'!O46</f>
        <v>0</v>
      </c>
      <c r="BB32" s="136">
        <f>N32-'KWh (Monthly) ENTRY LI'!P46</f>
        <v>0</v>
      </c>
      <c r="BC32" s="136">
        <f>O32-'KWh (Monthly) ENTRY LI'!Q46</f>
        <v>0</v>
      </c>
      <c r="BD32" s="136">
        <f>P32-'KWh (Monthly) ENTRY LI'!R46</f>
        <v>0</v>
      </c>
      <c r="BE32" s="136">
        <f>Q32-'KWh (Monthly) ENTRY LI'!S46</f>
        <v>0</v>
      </c>
      <c r="BF32" s="136">
        <f>R32-'KWh (Monthly) ENTRY LI'!T46</f>
        <v>0</v>
      </c>
      <c r="BG32" s="136">
        <f>S32-'KWh (Monthly) ENTRY LI'!U46</f>
        <v>0</v>
      </c>
      <c r="BH32" s="136">
        <f>T32-'KWh (Monthly) ENTRY LI'!V46</f>
        <v>0</v>
      </c>
      <c r="BI32" s="136">
        <f>U32-'KWh (Monthly) ENTRY LI'!W46</f>
        <v>0</v>
      </c>
      <c r="BJ32" s="136">
        <f>V32-'KWh (Monthly) ENTRY LI'!X46</f>
        <v>0</v>
      </c>
      <c r="BK32" s="136">
        <f>W32-'KWh (Monthly) ENTRY LI'!Y46</f>
        <v>0</v>
      </c>
      <c r="BL32" s="136">
        <f>X32-'KWh (Monthly) ENTRY LI'!Z46</f>
        <v>0</v>
      </c>
      <c r="BM32" s="136">
        <f>Y32-'KWh (Monthly) ENTRY LI'!AA46</f>
        <v>0</v>
      </c>
      <c r="BN32" s="136">
        <f>Z32-'KWh (Monthly) ENTRY LI'!AB46</f>
        <v>0</v>
      </c>
      <c r="BO32" s="136">
        <f>AA32-'KWh (Monthly) ENTRY LI'!AC46</f>
        <v>0</v>
      </c>
      <c r="BP32" s="136">
        <f>AB32-'KWh (Monthly) ENTRY LI'!AD46</f>
        <v>0</v>
      </c>
      <c r="BQ32" s="136">
        <f>AC32-'KWh (Monthly) ENTRY LI'!AE46</f>
        <v>0</v>
      </c>
      <c r="BR32" s="136">
        <f>AD32-'KWh (Monthly) ENTRY LI'!AF46</f>
        <v>0</v>
      </c>
      <c r="BS32" s="136">
        <f>AE32-'KWh (Monthly) ENTRY LI'!AG46</f>
        <v>0</v>
      </c>
      <c r="BT32" s="136">
        <f>AF32-'KWh (Monthly) ENTRY LI'!AH46</f>
        <v>0</v>
      </c>
      <c r="BU32" s="136">
        <f>AG32-'KWh (Monthly) ENTRY LI'!AI46</f>
        <v>0</v>
      </c>
      <c r="BV32" s="136">
        <f>AH32-'KWh (Monthly) ENTRY LI'!AJ46</f>
        <v>0</v>
      </c>
      <c r="BW32" s="136">
        <f>AI32-'KWh (Monthly) ENTRY LI'!AK46</f>
        <v>0</v>
      </c>
      <c r="BX32" s="136">
        <f>AJ32-'KWh (Monthly) ENTRY LI'!AL46</f>
        <v>0</v>
      </c>
      <c r="BY32" s="136">
        <f>AK32-'KWh (Monthly) ENTRY LI'!AM46</f>
        <v>0</v>
      </c>
      <c r="BZ32" s="136">
        <f>SUM(AL32:AO32)-'KWh (Monthly) ENTRY LI'!AN46</f>
        <v>0</v>
      </c>
    </row>
    <row r="33" spans="1:78" ht="15.75" thickBot="1" x14ac:dyDescent="0.3">
      <c r="A33" s="225"/>
      <c r="B33" s="185" t="s">
        <v>8</v>
      </c>
      <c r="C33" s="113"/>
      <c r="D33" s="113"/>
      <c r="E33" s="113"/>
      <c r="F33" s="113">
        <v>0</v>
      </c>
      <c r="G33" s="113">
        <v>0</v>
      </c>
      <c r="H33" s="113"/>
      <c r="I33" s="113"/>
      <c r="J33" s="113"/>
      <c r="K33" s="113"/>
      <c r="L33" s="113"/>
      <c r="M33" s="113"/>
      <c r="N33" s="113">
        <v>29906.588689033102</v>
      </c>
      <c r="O33" s="113"/>
      <c r="P33" s="113"/>
      <c r="Q33" s="113"/>
      <c r="R33" s="113"/>
      <c r="S33" s="113"/>
      <c r="T33" s="113"/>
      <c r="U33" s="113"/>
      <c r="V33" s="113">
        <v>518.36930996933222</v>
      </c>
      <c r="W33" s="113"/>
      <c r="X33" s="113"/>
      <c r="Y33" s="113"/>
      <c r="Z33" s="113"/>
      <c r="AA33" s="113"/>
      <c r="AB33" s="113"/>
      <c r="AC33" s="113"/>
      <c r="AD33" s="113"/>
      <c r="AE33" s="113"/>
      <c r="AF33" s="113">
        <v>0</v>
      </c>
      <c r="AG33" s="113"/>
      <c r="AH33" s="113"/>
      <c r="AI33" s="113"/>
      <c r="AJ33" s="113"/>
      <c r="AK33" s="113"/>
      <c r="AL33" s="113"/>
      <c r="AM33" s="113"/>
      <c r="AN33" s="113"/>
      <c r="AO33" s="113"/>
      <c r="AQ33" s="136">
        <f>C33-'KWh (Monthly) ENTRY LI'!E47</f>
        <v>0</v>
      </c>
      <c r="AR33" s="136">
        <f>D33-'KWh (Monthly) ENTRY LI'!F47</f>
        <v>0</v>
      </c>
      <c r="AS33" s="136">
        <f>E33-'KWh (Monthly) ENTRY LI'!G47</f>
        <v>0</v>
      </c>
      <c r="AT33" s="136">
        <f>F33-'KWh (Monthly) ENTRY LI'!H47</f>
        <v>0</v>
      </c>
      <c r="AU33" s="136">
        <f>G33-'KWh (Monthly) ENTRY LI'!I47</f>
        <v>0</v>
      </c>
      <c r="AV33" s="136">
        <f>H33-'KWh (Monthly) ENTRY LI'!J47</f>
        <v>0</v>
      </c>
      <c r="AW33" s="136">
        <f>I33-'KWh (Monthly) ENTRY LI'!K47</f>
        <v>0</v>
      </c>
      <c r="AX33" s="136">
        <f>J33-'KWh (Monthly) ENTRY LI'!L47</f>
        <v>0</v>
      </c>
      <c r="AY33" s="136">
        <f>K33-'KWh (Monthly) ENTRY LI'!M47</f>
        <v>0</v>
      </c>
      <c r="AZ33" s="136">
        <f>L33-'KWh (Monthly) ENTRY LI'!N47</f>
        <v>0</v>
      </c>
      <c r="BA33" s="136">
        <f>M33-'KWh (Monthly) ENTRY LI'!O47</f>
        <v>0</v>
      </c>
      <c r="BB33" s="136">
        <f>N33-'KWh (Monthly) ENTRY LI'!P47</f>
        <v>0</v>
      </c>
      <c r="BC33" s="136">
        <f>O33-'KWh (Monthly) ENTRY LI'!Q47</f>
        <v>0</v>
      </c>
      <c r="BD33" s="136">
        <f>P33-'KWh (Monthly) ENTRY LI'!R47</f>
        <v>0</v>
      </c>
      <c r="BE33" s="136">
        <f>Q33-'KWh (Monthly) ENTRY LI'!S47</f>
        <v>0</v>
      </c>
      <c r="BF33" s="136">
        <f>R33-'KWh (Monthly) ENTRY LI'!T47</f>
        <v>0</v>
      </c>
      <c r="BG33" s="136">
        <f>S33-'KWh (Monthly) ENTRY LI'!U47</f>
        <v>0</v>
      </c>
      <c r="BH33" s="136">
        <f>T33-'KWh (Monthly) ENTRY LI'!V47</f>
        <v>0</v>
      </c>
      <c r="BI33" s="136">
        <f>U33-'KWh (Monthly) ENTRY LI'!W47</f>
        <v>0</v>
      </c>
      <c r="BJ33" s="136">
        <f>V33-'KWh (Monthly) ENTRY LI'!X47</f>
        <v>0</v>
      </c>
      <c r="BK33" s="136">
        <f>W33-'KWh (Monthly) ENTRY LI'!Y47</f>
        <v>0</v>
      </c>
      <c r="BL33" s="136">
        <f>X33-'KWh (Monthly) ENTRY LI'!Z47</f>
        <v>0</v>
      </c>
      <c r="BM33" s="136">
        <f>Y33-'KWh (Monthly) ENTRY LI'!AA47</f>
        <v>0</v>
      </c>
      <c r="BN33" s="136">
        <f>Z33-'KWh (Monthly) ENTRY LI'!AB47</f>
        <v>0</v>
      </c>
      <c r="BO33" s="136">
        <f>AA33-'KWh (Monthly) ENTRY LI'!AC47</f>
        <v>0</v>
      </c>
      <c r="BP33" s="136">
        <f>AB33-'KWh (Monthly) ENTRY LI'!AD47</f>
        <v>0</v>
      </c>
      <c r="BQ33" s="136">
        <f>AC33-'KWh (Monthly) ENTRY LI'!AE47</f>
        <v>0</v>
      </c>
      <c r="BR33" s="136">
        <f>AD33-'KWh (Monthly) ENTRY LI'!AF47</f>
        <v>0</v>
      </c>
      <c r="BS33" s="136">
        <f>AE33-'KWh (Monthly) ENTRY LI'!AG47</f>
        <v>0</v>
      </c>
      <c r="BT33" s="136">
        <f>AF33-'KWh (Monthly) ENTRY LI'!AH47</f>
        <v>0</v>
      </c>
      <c r="BU33" s="136">
        <f>AG33-'KWh (Monthly) ENTRY LI'!AI47</f>
        <v>0</v>
      </c>
      <c r="BV33" s="136">
        <f>AH33-'KWh (Monthly) ENTRY LI'!AJ47</f>
        <v>0</v>
      </c>
      <c r="BW33" s="136">
        <f>AI33-'KWh (Monthly) ENTRY LI'!AK47</f>
        <v>0</v>
      </c>
      <c r="BX33" s="136">
        <f>AJ33-'KWh (Monthly) ENTRY LI'!AL47</f>
        <v>0</v>
      </c>
      <c r="BY33" s="136">
        <f>AK33-'KWh (Monthly) ENTRY LI'!AM47</f>
        <v>0</v>
      </c>
      <c r="BZ33" s="136">
        <f>SUM(AL33:AO33)-'KWh (Monthly) ENTRY LI'!AN47</f>
        <v>0</v>
      </c>
    </row>
    <row r="34" spans="1:78" ht="15.75" thickBot="1" x14ac:dyDescent="0.3">
      <c r="A34" s="103"/>
      <c r="B34" s="103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Q34" s="136"/>
      <c r="AR34" s="136"/>
      <c r="AS34" s="136"/>
      <c r="AT34" s="136"/>
      <c r="AU34" s="136"/>
      <c r="AV34" s="136"/>
      <c r="AW34" s="136"/>
      <c r="AX34" s="136"/>
      <c r="AY34" s="136"/>
      <c r="AZ34" s="136"/>
      <c r="BA34" s="136"/>
      <c r="BB34" s="136"/>
      <c r="BC34" s="136"/>
      <c r="BD34" s="136"/>
      <c r="BE34" s="136"/>
      <c r="BF34" s="136"/>
      <c r="BG34" s="136"/>
      <c r="BH34" s="136"/>
      <c r="BI34" s="136"/>
      <c r="BJ34" s="136"/>
      <c r="BK34" s="136"/>
      <c r="BL34" s="136"/>
      <c r="BM34" s="136"/>
      <c r="BN34" s="136"/>
      <c r="BO34" s="136"/>
      <c r="BP34" s="136"/>
      <c r="BQ34" s="136"/>
      <c r="BR34" s="136"/>
      <c r="BS34" s="136"/>
      <c r="BT34" s="136"/>
      <c r="BU34" s="136"/>
      <c r="BV34" s="136"/>
      <c r="BW34" s="136"/>
      <c r="BX34" s="136"/>
      <c r="BY34" s="136"/>
      <c r="BZ34" s="136"/>
    </row>
    <row r="35" spans="1:78" ht="15.75" x14ac:dyDescent="0.25">
      <c r="A35" s="184"/>
      <c r="B35" s="179" t="s">
        <v>32</v>
      </c>
      <c r="C35" s="147">
        <v>42430</v>
      </c>
      <c r="D35" s="147">
        <v>42461</v>
      </c>
      <c r="E35" s="147">
        <v>42491</v>
      </c>
      <c r="F35" s="147">
        <v>42522</v>
      </c>
      <c r="G35" s="147">
        <v>42552</v>
      </c>
      <c r="H35" s="147">
        <v>42583</v>
      </c>
      <c r="I35" s="147">
        <v>42614</v>
      </c>
      <c r="J35" s="147">
        <v>42644</v>
      </c>
      <c r="K35" s="147">
        <v>42675</v>
      </c>
      <c r="L35" s="147">
        <v>42705</v>
      </c>
      <c r="M35" s="147">
        <v>42736</v>
      </c>
      <c r="N35" s="147">
        <v>42767</v>
      </c>
      <c r="O35" s="147">
        <v>42795</v>
      </c>
      <c r="P35" s="147">
        <v>42826</v>
      </c>
      <c r="Q35" s="147">
        <v>42856</v>
      </c>
      <c r="R35" s="147">
        <v>42887</v>
      </c>
      <c r="S35" s="147">
        <v>42917</v>
      </c>
      <c r="T35" s="147">
        <v>42948</v>
      </c>
      <c r="U35" s="147">
        <v>42979</v>
      </c>
      <c r="V35" s="147">
        <v>43009</v>
      </c>
      <c r="W35" s="147">
        <v>43040</v>
      </c>
      <c r="X35" s="147">
        <v>43070</v>
      </c>
      <c r="Y35" s="147">
        <v>43101</v>
      </c>
      <c r="Z35" s="147">
        <v>43132</v>
      </c>
      <c r="AA35" s="147">
        <v>43160</v>
      </c>
      <c r="AB35" s="147">
        <v>43191</v>
      </c>
      <c r="AC35" s="147">
        <v>43221</v>
      </c>
      <c r="AD35" s="147">
        <v>43252</v>
      </c>
      <c r="AE35" s="147">
        <v>43282</v>
      </c>
      <c r="AF35" s="147">
        <v>43313</v>
      </c>
      <c r="AG35" s="147">
        <v>43344</v>
      </c>
      <c r="AH35" s="147">
        <v>43374</v>
      </c>
      <c r="AI35" s="147">
        <v>43405</v>
      </c>
      <c r="AJ35" s="147">
        <v>43435</v>
      </c>
      <c r="AK35" s="147">
        <v>43466</v>
      </c>
      <c r="AL35" s="147">
        <v>43497</v>
      </c>
      <c r="AM35" s="147">
        <v>43525</v>
      </c>
      <c r="AN35" s="147">
        <v>43556</v>
      </c>
      <c r="AO35" s="147">
        <v>43586</v>
      </c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6"/>
      <c r="BK35" s="136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</row>
    <row r="36" spans="1:78" x14ac:dyDescent="0.25">
      <c r="A36" s="223" t="s">
        <v>29</v>
      </c>
      <c r="B36" s="185" t="s">
        <v>9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Q36" s="136">
        <f>C36-'KWh (Monthly) ENTRY LI'!E50</f>
        <v>0</v>
      </c>
      <c r="AR36" s="136">
        <f>D36-'KWh (Monthly) ENTRY LI'!F50</f>
        <v>0</v>
      </c>
      <c r="AS36" s="136">
        <f>E36-'KWh (Monthly) ENTRY LI'!G50</f>
        <v>0</v>
      </c>
      <c r="AT36" s="136">
        <f>F36-'KWh (Monthly) ENTRY LI'!H50</f>
        <v>0</v>
      </c>
      <c r="AU36" s="136">
        <f>G36-'KWh (Monthly) ENTRY LI'!I50</f>
        <v>0</v>
      </c>
      <c r="AV36" s="136">
        <f>H36-'KWh (Monthly) ENTRY LI'!J50</f>
        <v>0</v>
      </c>
      <c r="AW36" s="136">
        <f>I36-'KWh (Monthly) ENTRY LI'!K50</f>
        <v>0</v>
      </c>
      <c r="AX36" s="136">
        <f>J36-'KWh (Monthly) ENTRY LI'!L50</f>
        <v>0</v>
      </c>
      <c r="AY36" s="136">
        <f>K36-'KWh (Monthly) ENTRY LI'!M50</f>
        <v>0</v>
      </c>
      <c r="AZ36" s="136">
        <f>L36-'KWh (Monthly) ENTRY LI'!N50</f>
        <v>0</v>
      </c>
      <c r="BA36" s="136">
        <f>M36-'KWh (Monthly) ENTRY LI'!O50</f>
        <v>0</v>
      </c>
      <c r="BB36" s="136">
        <f>N36-'KWh (Monthly) ENTRY LI'!P50</f>
        <v>0</v>
      </c>
      <c r="BC36" s="136">
        <f>O36-'KWh (Monthly) ENTRY LI'!Q50</f>
        <v>0</v>
      </c>
      <c r="BD36" s="136">
        <f>P36-'KWh (Monthly) ENTRY LI'!R50</f>
        <v>0</v>
      </c>
      <c r="BE36" s="136">
        <f>Q36-'KWh (Monthly) ENTRY LI'!S50</f>
        <v>0</v>
      </c>
      <c r="BF36" s="136">
        <f>R36-'KWh (Monthly) ENTRY LI'!T50</f>
        <v>0</v>
      </c>
      <c r="BG36" s="136">
        <f>S36-'KWh (Monthly) ENTRY LI'!U50</f>
        <v>0</v>
      </c>
      <c r="BH36" s="136">
        <f>T36-'KWh (Monthly) ENTRY LI'!V50</f>
        <v>0</v>
      </c>
      <c r="BI36" s="136">
        <f>U36-'KWh (Monthly) ENTRY LI'!W50</f>
        <v>0</v>
      </c>
      <c r="BJ36" s="136">
        <f>V36-'KWh (Monthly) ENTRY LI'!X50</f>
        <v>0</v>
      </c>
      <c r="BK36" s="136">
        <f>W36-'KWh (Monthly) ENTRY LI'!Y50</f>
        <v>0</v>
      </c>
      <c r="BL36" s="136">
        <f>X36-'KWh (Monthly) ENTRY LI'!Z50</f>
        <v>0</v>
      </c>
      <c r="BM36" s="136">
        <f>Y36-'KWh (Monthly) ENTRY LI'!AA50</f>
        <v>0</v>
      </c>
      <c r="BN36" s="136">
        <f>Z36-'KWh (Monthly) ENTRY LI'!AB50</f>
        <v>0</v>
      </c>
      <c r="BO36" s="136">
        <f>AA36-'KWh (Monthly) ENTRY LI'!AC50</f>
        <v>0</v>
      </c>
      <c r="BP36" s="136">
        <f>AB36-'KWh (Monthly) ENTRY LI'!AD50</f>
        <v>0</v>
      </c>
      <c r="BQ36" s="136">
        <f>AC36-'KWh (Monthly) ENTRY LI'!AE50</f>
        <v>0</v>
      </c>
      <c r="BR36" s="136">
        <f>AD36-'KWh (Monthly) ENTRY LI'!AF50</f>
        <v>0</v>
      </c>
      <c r="BS36" s="136">
        <f>AE36-'KWh (Monthly) ENTRY LI'!AG50</f>
        <v>0</v>
      </c>
      <c r="BT36" s="136">
        <f>AF36-'KWh (Monthly) ENTRY LI'!AH50</f>
        <v>0</v>
      </c>
      <c r="BU36" s="136">
        <f>AG36-'KWh (Monthly) ENTRY LI'!AI50</f>
        <v>0</v>
      </c>
      <c r="BV36" s="136">
        <f>AH36-'KWh (Monthly) ENTRY LI'!AJ50</f>
        <v>0</v>
      </c>
      <c r="BW36" s="136">
        <f>AI36-'KWh (Monthly) ENTRY LI'!AK50</f>
        <v>0</v>
      </c>
      <c r="BX36" s="136">
        <f>AJ36-'KWh (Monthly) ENTRY LI'!AL50</f>
        <v>0</v>
      </c>
      <c r="BY36" s="136">
        <f>AK36-'KWh (Monthly) ENTRY LI'!AM50</f>
        <v>0</v>
      </c>
      <c r="BZ36" s="136">
        <f>SUM(AL36:AO36)-'KWh (Monthly) ENTRY LI'!AN50</f>
        <v>0</v>
      </c>
    </row>
    <row r="37" spans="1:78" x14ac:dyDescent="0.25">
      <c r="A37" s="223"/>
      <c r="B37" s="185" t="s">
        <v>6</v>
      </c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>
        <f>SUM(AA37:AL37)</f>
        <v>0</v>
      </c>
      <c r="AN37" s="113"/>
      <c r="AO37" s="113"/>
      <c r="AQ37" s="136">
        <f>C37-'KWh (Monthly) ENTRY LI'!E51</f>
        <v>0</v>
      </c>
      <c r="AR37" s="136">
        <f>D37-'KWh (Monthly) ENTRY LI'!F51</f>
        <v>0</v>
      </c>
      <c r="AS37" s="136">
        <f>E37-'KWh (Monthly) ENTRY LI'!G51</f>
        <v>0</v>
      </c>
      <c r="AT37" s="136">
        <f>F37-'KWh (Monthly) ENTRY LI'!H51</f>
        <v>0</v>
      </c>
      <c r="AU37" s="136">
        <f>G37-'KWh (Monthly) ENTRY LI'!I51</f>
        <v>0</v>
      </c>
      <c r="AV37" s="136">
        <f>H37-'KWh (Monthly) ENTRY LI'!J51</f>
        <v>0</v>
      </c>
      <c r="AW37" s="136">
        <f>I37-'KWh (Monthly) ENTRY LI'!K51</f>
        <v>0</v>
      </c>
      <c r="AX37" s="136">
        <f>J37-'KWh (Monthly) ENTRY LI'!L51</f>
        <v>0</v>
      </c>
      <c r="AY37" s="136">
        <f>K37-'KWh (Monthly) ENTRY LI'!M51</f>
        <v>0</v>
      </c>
      <c r="AZ37" s="136">
        <f>L37-'KWh (Monthly) ENTRY LI'!N51</f>
        <v>0</v>
      </c>
      <c r="BA37" s="136">
        <f>M37-'KWh (Monthly) ENTRY LI'!O51</f>
        <v>0</v>
      </c>
      <c r="BB37" s="136">
        <f>N37-'KWh (Monthly) ENTRY LI'!P51</f>
        <v>0</v>
      </c>
      <c r="BC37" s="136">
        <f>O37-'KWh (Monthly) ENTRY LI'!Q51</f>
        <v>0</v>
      </c>
      <c r="BD37" s="136">
        <f>P37-'KWh (Monthly) ENTRY LI'!R51</f>
        <v>0</v>
      </c>
      <c r="BE37" s="136">
        <f>Q37-'KWh (Monthly) ENTRY LI'!S51</f>
        <v>0</v>
      </c>
      <c r="BF37" s="136">
        <f>R37-'KWh (Monthly) ENTRY LI'!T51</f>
        <v>0</v>
      </c>
      <c r="BG37" s="136">
        <f>S37-'KWh (Monthly) ENTRY LI'!U51</f>
        <v>0</v>
      </c>
      <c r="BH37" s="136">
        <f>T37-'KWh (Monthly) ENTRY LI'!V51</f>
        <v>0</v>
      </c>
      <c r="BI37" s="136">
        <f>U37-'KWh (Monthly) ENTRY LI'!W51</f>
        <v>0</v>
      </c>
      <c r="BJ37" s="136">
        <f>V37-'KWh (Monthly) ENTRY LI'!X51</f>
        <v>0</v>
      </c>
      <c r="BK37" s="136">
        <f>W37-'KWh (Monthly) ENTRY LI'!Y51</f>
        <v>0</v>
      </c>
      <c r="BL37" s="136">
        <f>X37-'KWh (Monthly) ENTRY LI'!Z51</f>
        <v>0</v>
      </c>
      <c r="BM37" s="136">
        <f>Y37-'KWh (Monthly) ENTRY LI'!AA51</f>
        <v>0</v>
      </c>
      <c r="BN37" s="136">
        <f>Z37-'KWh (Monthly) ENTRY LI'!AB51</f>
        <v>0</v>
      </c>
      <c r="BO37" s="136">
        <f>AA37-'KWh (Monthly) ENTRY LI'!AC51</f>
        <v>0</v>
      </c>
      <c r="BP37" s="136">
        <f>AB37-'KWh (Monthly) ENTRY LI'!AD51</f>
        <v>0</v>
      </c>
      <c r="BQ37" s="136">
        <f>AC37-'KWh (Monthly) ENTRY LI'!AE51</f>
        <v>0</v>
      </c>
      <c r="BR37" s="136">
        <f>AD37-'KWh (Monthly) ENTRY LI'!AF51</f>
        <v>0</v>
      </c>
      <c r="BS37" s="136">
        <f>AE37-'KWh (Monthly) ENTRY LI'!AG51</f>
        <v>0</v>
      </c>
      <c r="BT37" s="136">
        <f>AF37-'KWh (Monthly) ENTRY LI'!AH51</f>
        <v>0</v>
      </c>
      <c r="BU37" s="136">
        <f>AG37-'KWh (Monthly) ENTRY LI'!AI51</f>
        <v>0</v>
      </c>
      <c r="BV37" s="136">
        <f>AH37-'KWh (Monthly) ENTRY LI'!AJ51</f>
        <v>0</v>
      </c>
      <c r="BW37" s="136">
        <f>AI37-'KWh (Monthly) ENTRY LI'!AK51</f>
        <v>0</v>
      </c>
      <c r="BX37" s="136">
        <f>AJ37-'KWh (Monthly) ENTRY LI'!AL51</f>
        <v>0</v>
      </c>
      <c r="BY37" s="136">
        <f>AK37-'KWh (Monthly) ENTRY LI'!AM51</f>
        <v>0</v>
      </c>
      <c r="BZ37" s="136">
        <f>SUM(AL37:AO37)-'KWh (Monthly) ENTRY LI'!AN51</f>
        <v>0</v>
      </c>
    </row>
    <row r="38" spans="1:78" x14ac:dyDescent="0.25">
      <c r="A38" s="223"/>
      <c r="B38" s="185" t="s">
        <v>10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Q38" s="136">
        <f>C38-'KWh (Monthly) ENTRY LI'!E52</f>
        <v>0</v>
      </c>
      <c r="AR38" s="136">
        <f>D38-'KWh (Monthly) ENTRY LI'!F52</f>
        <v>0</v>
      </c>
      <c r="AS38" s="136">
        <f>E38-'KWh (Monthly) ENTRY LI'!G52</f>
        <v>0</v>
      </c>
      <c r="AT38" s="136">
        <f>F38-'KWh (Monthly) ENTRY LI'!H52</f>
        <v>0</v>
      </c>
      <c r="AU38" s="136">
        <f>G38-'KWh (Monthly) ENTRY LI'!I52</f>
        <v>0</v>
      </c>
      <c r="AV38" s="136">
        <f>H38-'KWh (Monthly) ENTRY LI'!J52</f>
        <v>0</v>
      </c>
      <c r="AW38" s="136">
        <f>I38-'KWh (Monthly) ENTRY LI'!K52</f>
        <v>0</v>
      </c>
      <c r="AX38" s="136">
        <f>J38-'KWh (Monthly) ENTRY LI'!L52</f>
        <v>0</v>
      </c>
      <c r="AY38" s="136">
        <f>K38-'KWh (Monthly) ENTRY LI'!M52</f>
        <v>0</v>
      </c>
      <c r="AZ38" s="136">
        <f>L38-'KWh (Monthly) ENTRY LI'!N52</f>
        <v>0</v>
      </c>
      <c r="BA38" s="136">
        <f>M38-'KWh (Monthly) ENTRY LI'!O52</f>
        <v>0</v>
      </c>
      <c r="BB38" s="136">
        <f>N38-'KWh (Monthly) ENTRY LI'!P52</f>
        <v>0</v>
      </c>
      <c r="BC38" s="136">
        <f>O38-'KWh (Monthly) ENTRY LI'!Q52</f>
        <v>0</v>
      </c>
      <c r="BD38" s="136">
        <f>P38-'KWh (Monthly) ENTRY LI'!R52</f>
        <v>0</v>
      </c>
      <c r="BE38" s="136">
        <f>Q38-'KWh (Monthly) ENTRY LI'!S52</f>
        <v>0</v>
      </c>
      <c r="BF38" s="136">
        <f>R38-'KWh (Monthly) ENTRY LI'!T52</f>
        <v>0</v>
      </c>
      <c r="BG38" s="136">
        <f>S38-'KWh (Monthly) ENTRY LI'!U52</f>
        <v>0</v>
      </c>
      <c r="BH38" s="136">
        <f>T38-'KWh (Monthly) ENTRY LI'!V52</f>
        <v>0</v>
      </c>
      <c r="BI38" s="136">
        <f>U38-'KWh (Monthly) ENTRY LI'!W52</f>
        <v>0</v>
      </c>
      <c r="BJ38" s="136">
        <f>V38-'KWh (Monthly) ENTRY LI'!X52</f>
        <v>0</v>
      </c>
      <c r="BK38" s="136">
        <f>W38-'KWh (Monthly) ENTRY LI'!Y52</f>
        <v>0</v>
      </c>
      <c r="BL38" s="136">
        <f>X38-'KWh (Monthly) ENTRY LI'!Z52</f>
        <v>0</v>
      </c>
      <c r="BM38" s="136">
        <f>Y38-'KWh (Monthly) ENTRY LI'!AA52</f>
        <v>0</v>
      </c>
      <c r="BN38" s="136">
        <f>Z38-'KWh (Monthly) ENTRY LI'!AB52</f>
        <v>0</v>
      </c>
      <c r="BO38" s="136">
        <f>AA38-'KWh (Monthly) ENTRY LI'!AC52</f>
        <v>0</v>
      </c>
      <c r="BP38" s="136">
        <f>AB38-'KWh (Monthly) ENTRY LI'!AD52</f>
        <v>0</v>
      </c>
      <c r="BQ38" s="136">
        <f>AC38-'KWh (Monthly) ENTRY LI'!AE52</f>
        <v>0</v>
      </c>
      <c r="BR38" s="136">
        <f>AD38-'KWh (Monthly) ENTRY LI'!AF52</f>
        <v>0</v>
      </c>
      <c r="BS38" s="136">
        <f>AE38-'KWh (Monthly) ENTRY LI'!AG52</f>
        <v>0</v>
      </c>
      <c r="BT38" s="136">
        <f>AF38-'KWh (Monthly) ENTRY LI'!AH52</f>
        <v>0</v>
      </c>
      <c r="BU38" s="136">
        <f>AG38-'KWh (Monthly) ENTRY LI'!AI52</f>
        <v>0</v>
      </c>
      <c r="BV38" s="136">
        <f>AH38-'KWh (Monthly) ENTRY LI'!AJ52</f>
        <v>0</v>
      </c>
      <c r="BW38" s="136">
        <f>AI38-'KWh (Monthly) ENTRY LI'!AK52</f>
        <v>0</v>
      </c>
      <c r="BX38" s="136">
        <f>AJ38-'KWh (Monthly) ENTRY LI'!AL52</f>
        <v>0</v>
      </c>
      <c r="BY38" s="136">
        <f>AK38-'KWh (Monthly) ENTRY LI'!AM52</f>
        <v>0</v>
      </c>
      <c r="BZ38" s="136">
        <f>SUM(AL38:AO38)-'KWh (Monthly) ENTRY LI'!AN52</f>
        <v>0</v>
      </c>
    </row>
    <row r="39" spans="1:78" x14ac:dyDescent="0.25">
      <c r="A39" s="223"/>
      <c r="B39" s="185" t="s">
        <v>1</v>
      </c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>
        <v>94204.319999999992</v>
      </c>
      <c r="AM39" s="113"/>
      <c r="AN39" s="113"/>
      <c r="AO39" s="113"/>
      <c r="AQ39" s="136">
        <f>C39-'KWh (Monthly) ENTRY LI'!E53</f>
        <v>0</v>
      </c>
      <c r="AR39" s="136">
        <f>D39-'KWh (Monthly) ENTRY LI'!F53</f>
        <v>0</v>
      </c>
      <c r="AS39" s="136">
        <f>E39-'KWh (Monthly) ENTRY LI'!G53</f>
        <v>0</v>
      </c>
      <c r="AT39" s="136">
        <f>F39-'KWh (Monthly) ENTRY LI'!H53</f>
        <v>0</v>
      </c>
      <c r="AU39" s="136">
        <f>G39-'KWh (Monthly) ENTRY LI'!I53</f>
        <v>0</v>
      </c>
      <c r="AV39" s="136">
        <f>H39-'KWh (Monthly) ENTRY LI'!J53</f>
        <v>0</v>
      </c>
      <c r="AW39" s="136">
        <f>I39-'KWh (Monthly) ENTRY LI'!K53</f>
        <v>0</v>
      </c>
      <c r="AX39" s="136">
        <f>J39-'KWh (Monthly) ENTRY LI'!L53</f>
        <v>0</v>
      </c>
      <c r="AY39" s="136">
        <f>K39-'KWh (Monthly) ENTRY LI'!M53</f>
        <v>0</v>
      </c>
      <c r="AZ39" s="136">
        <f>L39-'KWh (Monthly) ENTRY LI'!N53</f>
        <v>0</v>
      </c>
      <c r="BA39" s="136">
        <f>M39-'KWh (Monthly) ENTRY LI'!O53</f>
        <v>0</v>
      </c>
      <c r="BB39" s="136">
        <f>N39-'KWh (Monthly) ENTRY LI'!P53</f>
        <v>0</v>
      </c>
      <c r="BC39" s="136">
        <f>O39-'KWh (Monthly) ENTRY LI'!Q53</f>
        <v>0</v>
      </c>
      <c r="BD39" s="136">
        <f>P39-'KWh (Monthly) ENTRY LI'!R53</f>
        <v>0</v>
      </c>
      <c r="BE39" s="136">
        <f>Q39-'KWh (Monthly) ENTRY LI'!S53</f>
        <v>0</v>
      </c>
      <c r="BF39" s="136">
        <f>R39-'KWh (Monthly) ENTRY LI'!T53</f>
        <v>0</v>
      </c>
      <c r="BG39" s="136">
        <f>S39-'KWh (Monthly) ENTRY LI'!U53</f>
        <v>0</v>
      </c>
      <c r="BH39" s="136">
        <f>T39-'KWh (Monthly) ENTRY LI'!V53</f>
        <v>0</v>
      </c>
      <c r="BI39" s="136">
        <f>U39-'KWh (Monthly) ENTRY LI'!W53</f>
        <v>0</v>
      </c>
      <c r="BJ39" s="136">
        <f>V39-'KWh (Monthly) ENTRY LI'!X53</f>
        <v>0</v>
      </c>
      <c r="BK39" s="136">
        <f>W39-'KWh (Monthly) ENTRY LI'!Y53</f>
        <v>0</v>
      </c>
      <c r="BL39" s="136">
        <f>X39-'KWh (Monthly) ENTRY LI'!Z53</f>
        <v>0</v>
      </c>
      <c r="BM39" s="136">
        <f>Y39-'KWh (Monthly) ENTRY LI'!AA53</f>
        <v>0</v>
      </c>
      <c r="BN39" s="136">
        <f>Z39-'KWh (Monthly) ENTRY LI'!AB53</f>
        <v>0</v>
      </c>
      <c r="BO39" s="136">
        <f>AA39-'KWh (Monthly) ENTRY LI'!AC53</f>
        <v>0</v>
      </c>
      <c r="BP39" s="136">
        <f>AB39-'KWh (Monthly) ENTRY LI'!AD53</f>
        <v>0</v>
      </c>
      <c r="BQ39" s="136">
        <f>AC39-'KWh (Monthly) ENTRY LI'!AE53</f>
        <v>0</v>
      </c>
      <c r="BR39" s="136">
        <f>AD39-'KWh (Monthly) ENTRY LI'!AF53</f>
        <v>0</v>
      </c>
      <c r="BS39" s="136">
        <f>AE39-'KWh (Monthly) ENTRY LI'!AG53</f>
        <v>0</v>
      </c>
      <c r="BT39" s="136">
        <f>AF39-'KWh (Monthly) ENTRY LI'!AH53</f>
        <v>0</v>
      </c>
      <c r="BU39" s="136">
        <f>AG39-'KWh (Monthly) ENTRY LI'!AI53</f>
        <v>0</v>
      </c>
      <c r="BV39" s="136">
        <f>AH39-'KWh (Monthly) ENTRY LI'!AJ53</f>
        <v>0</v>
      </c>
      <c r="BW39" s="136">
        <f>AI39-'KWh (Monthly) ENTRY LI'!AK53</f>
        <v>0</v>
      </c>
      <c r="BX39" s="136">
        <f>AJ39-'KWh (Monthly) ENTRY LI'!AL53</f>
        <v>0</v>
      </c>
      <c r="BY39" s="136">
        <f>AK39-'KWh (Monthly) ENTRY LI'!AM53</f>
        <v>0</v>
      </c>
      <c r="BZ39" s="136">
        <f>SUM(AL39:AO39)-'KWh (Monthly) ENTRY LI'!AN53</f>
        <v>0</v>
      </c>
    </row>
    <row r="40" spans="1:78" x14ac:dyDescent="0.25">
      <c r="A40" s="223"/>
      <c r="B40" s="185" t="s">
        <v>11</v>
      </c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>
        <v>0</v>
      </c>
      <c r="W40" s="113">
        <v>13080.624209126294</v>
      </c>
      <c r="X40" s="113">
        <v>72040.336116787948</v>
      </c>
      <c r="Y40" s="113">
        <v>8848.8130147317333</v>
      </c>
      <c r="Z40" s="113">
        <v>72385.096131335245</v>
      </c>
      <c r="AA40" s="113">
        <v>0</v>
      </c>
      <c r="AB40" s="113">
        <v>0</v>
      </c>
      <c r="AC40" s="113">
        <v>0</v>
      </c>
      <c r="AD40" s="113">
        <v>0</v>
      </c>
      <c r="AE40" s="113">
        <v>0</v>
      </c>
      <c r="AF40" s="113">
        <v>44593.497402245746</v>
      </c>
      <c r="AG40" s="113">
        <v>1870.9019147042884</v>
      </c>
      <c r="AH40" s="113">
        <v>0</v>
      </c>
      <c r="AI40" s="113"/>
      <c r="AJ40" s="113">
        <v>0</v>
      </c>
      <c r="AK40" s="113">
        <v>0</v>
      </c>
      <c r="AL40" s="113">
        <v>29230.091090909355</v>
      </c>
      <c r="AM40" s="113"/>
      <c r="AN40" s="113"/>
      <c r="AO40" s="113"/>
      <c r="AQ40" s="136">
        <f>C40-'KWh (Monthly) ENTRY LI'!E54</f>
        <v>0</v>
      </c>
      <c r="AR40" s="136">
        <f>D40-'KWh (Monthly) ENTRY LI'!F54</f>
        <v>0</v>
      </c>
      <c r="AS40" s="136">
        <f>E40-'KWh (Monthly) ENTRY LI'!G54</f>
        <v>0</v>
      </c>
      <c r="AT40" s="136">
        <f>F40-'KWh (Monthly) ENTRY LI'!H54</f>
        <v>0</v>
      </c>
      <c r="AU40" s="136">
        <f>G40-'KWh (Monthly) ENTRY LI'!I54</f>
        <v>0</v>
      </c>
      <c r="AV40" s="136">
        <f>H40-'KWh (Monthly) ENTRY LI'!J54</f>
        <v>0</v>
      </c>
      <c r="AW40" s="136">
        <f>I40-'KWh (Monthly) ENTRY LI'!K54</f>
        <v>0</v>
      </c>
      <c r="AX40" s="136">
        <f>J40-'KWh (Monthly) ENTRY LI'!L54</f>
        <v>0</v>
      </c>
      <c r="AY40" s="136">
        <f>K40-'KWh (Monthly) ENTRY LI'!M54</f>
        <v>0</v>
      </c>
      <c r="AZ40" s="136">
        <f>L40-'KWh (Monthly) ENTRY LI'!N54</f>
        <v>0</v>
      </c>
      <c r="BA40" s="136">
        <f>M40-'KWh (Monthly) ENTRY LI'!O54</f>
        <v>0</v>
      </c>
      <c r="BB40" s="136">
        <f>N40-'KWh (Monthly) ENTRY LI'!P54</f>
        <v>0</v>
      </c>
      <c r="BC40" s="136">
        <f>O40-'KWh (Monthly) ENTRY LI'!Q54</f>
        <v>0</v>
      </c>
      <c r="BD40" s="136">
        <f>P40-'KWh (Monthly) ENTRY LI'!R54</f>
        <v>0</v>
      </c>
      <c r="BE40" s="136">
        <f>Q40-'KWh (Monthly) ENTRY LI'!S54</f>
        <v>0</v>
      </c>
      <c r="BF40" s="136">
        <f>R40-'KWh (Monthly) ENTRY LI'!T54</f>
        <v>0</v>
      </c>
      <c r="BG40" s="136">
        <f>S40-'KWh (Monthly) ENTRY LI'!U54</f>
        <v>0</v>
      </c>
      <c r="BH40" s="136">
        <f>T40-'KWh (Monthly) ENTRY LI'!V54</f>
        <v>0</v>
      </c>
      <c r="BI40" s="136">
        <f>U40-'KWh (Monthly) ENTRY LI'!W54</f>
        <v>0</v>
      </c>
      <c r="BJ40" s="136">
        <f>V40-'KWh (Monthly) ENTRY LI'!X54</f>
        <v>0</v>
      </c>
      <c r="BK40" s="136">
        <f>W40-'KWh (Monthly) ENTRY LI'!Y54</f>
        <v>0</v>
      </c>
      <c r="BL40" s="136">
        <f>X40-'KWh (Monthly) ENTRY LI'!Z54</f>
        <v>0</v>
      </c>
      <c r="BM40" s="136">
        <f>Y40-'KWh (Monthly) ENTRY LI'!AA54</f>
        <v>0</v>
      </c>
      <c r="BN40" s="136">
        <f>Z40-'KWh (Monthly) ENTRY LI'!AB54</f>
        <v>0</v>
      </c>
      <c r="BO40" s="136">
        <f>AA40-'KWh (Monthly) ENTRY LI'!AC54</f>
        <v>0</v>
      </c>
      <c r="BP40" s="136">
        <f>AB40-'KWh (Monthly) ENTRY LI'!AD54</f>
        <v>0</v>
      </c>
      <c r="BQ40" s="136">
        <f>AC40-'KWh (Monthly) ENTRY LI'!AE54</f>
        <v>0</v>
      </c>
      <c r="BR40" s="136">
        <f>AD40-'KWh (Monthly) ENTRY LI'!AF54</f>
        <v>0</v>
      </c>
      <c r="BS40" s="136">
        <f>AE40-'KWh (Monthly) ENTRY LI'!AG54</f>
        <v>0</v>
      </c>
      <c r="BT40" s="136">
        <f>AF40-'KWh (Monthly) ENTRY LI'!AH54</f>
        <v>0</v>
      </c>
      <c r="BU40" s="136">
        <f>AG40-'KWh (Monthly) ENTRY LI'!AI54</f>
        <v>0</v>
      </c>
      <c r="BV40" s="136">
        <f>AH40-'KWh (Monthly) ENTRY LI'!AJ54</f>
        <v>0</v>
      </c>
      <c r="BW40" s="136">
        <f>AI40-'KWh (Monthly) ENTRY LI'!AK54</f>
        <v>0</v>
      </c>
      <c r="BX40" s="136">
        <f>AJ40-'KWh (Monthly) ENTRY LI'!AL54</f>
        <v>0</v>
      </c>
      <c r="BY40" s="136">
        <f>AK40-'KWh (Monthly) ENTRY LI'!AM54</f>
        <v>0</v>
      </c>
      <c r="BZ40" s="136">
        <f>SUM(AL40:AO40)-'KWh (Monthly) ENTRY LI'!AN54</f>
        <v>0</v>
      </c>
    </row>
    <row r="41" spans="1:78" x14ac:dyDescent="0.25">
      <c r="A41" s="223"/>
      <c r="B41" s="185" t="s">
        <v>12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Q41" s="136">
        <f>C41-'KWh (Monthly) ENTRY LI'!E55</f>
        <v>0</v>
      </c>
      <c r="AR41" s="136">
        <f>D41-'KWh (Monthly) ENTRY LI'!F55</f>
        <v>0</v>
      </c>
      <c r="AS41" s="136">
        <f>E41-'KWh (Monthly) ENTRY LI'!G55</f>
        <v>0</v>
      </c>
      <c r="AT41" s="136">
        <f>F41-'KWh (Monthly) ENTRY LI'!H55</f>
        <v>0</v>
      </c>
      <c r="AU41" s="136">
        <f>G41-'KWh (Monthly) ENTRY LI'!I55</f>
        <v>0</v>
      </c>
      <c r="AV41" s="136">
        <f>H41-'KWh (Monthly) ENTRY LI'!J55</f>
        <v>0</v>
      </c>
      <c r="AW41" s="136">
        <f>I41-'KWh (Monthly) ENTRY LI'!K55</f>
        <v>0</v>
      </c>
      <c r="AX41" s="136">
        <f>J41-'KWh (Monthly) ENTRY LI'!L55</f>
        <v>0</v>
      </c>
      <c r="AY41" s="136">
        <f>K41-'KWh (Monthly) ENTRY LI'!M55</f>
        <v>0</v>
      </c>
      <c r="AZ41" s="136">
        <f>L41-'KWh (Monthly) ENTRY LI'!N55</f>
        <v>0</v>
      </c>
      <c r="BA41" s="136">
        <f>M41-'KWh (Monthly) ENTRY LI'!O55</f>
        <v>0</v>
      </c>
      <c r="BB41" s="136">
        <f>N41-'KWh (Monthly) ENTRY LI'!P55</f>
        <v>0</v>
      </c>
      <c r="BC41" s="136">
        <f>O41-'KWh (Monthly) ENTRY LI'!Q55</f>
        <v>0</v>
      </c>
      <c r="BD41" s="136">
        <f>P41-'KWh (Monthly) ENTRY LI'!R55</f>
        <v>0</v>
      </c>
      <c r="BE41" s="136">
        <f>Q41-'KWh (Monthly) ENTRY LI'!S55</f>
        <v>0</v>
      </c>
      <c r="BF41" s="136">
        <f>R41-'KWh (Monthly) ENTRY LI'!T55</f>
        <v>0</v>
      </c>
      <c r="BG41" s="136">
        <f>S41-'KWh (Monthly) ENTRY LI'!U55</f>
        <v>0</v>
      </c>
      <c r="BH41" s="136">
        <f>T41-'KWh (Monthly) ENTRY LI'!V55</f>
        <v>0</v>
      </c>
      <c r="BI41" s="136">
        <f>U41-'KWh (Monthly) ENTRY LI'!W55</f>
        <v>0</v>
      </c>
      <c r="BJ41" s="136">
        <f>V41-'KWh (Monthly) ENTRY LI'!X55</f>
        <v>0</v>
      </c>
      <c r="BK41" s="136">
        <f>W41-'KWh (Monthly) ENTRY LI'!Y55</f>
        <v>0</v>
      </c>
      <c r="BL41" s="136">
        <f>X41-'KWh (Monthly) ENTRY LI'!Z55</f>
        <v>0</v>
      </c>
      <c r="BM41" s="136">
        <f>Y41-'KWh (Monthly) ENTRY LI'!AA55</f>
        <v>0</v>
      </c>
      <c r="BN41" s="136">
        <f>Z41-'KWh (Monthly) ENTRY LI'!AB55</f>
        <v>0</v>
      </c>
      <c r="BO41" s="136">
        <f>AA41-'KWh (Monthly) ENTRY LI'!AC55</f>
        <v>0</v>
      </c>
      <c r="BP41" s="136">
        <f>AB41-'KWh (Monthly) ENTRY LI'!AD55</f>
        <v>0</v>
      </c>
      <c r="BQ41" s="136">
        <f>AC41-'KWh (Monthly) ENTRY LI'!AE55</f>
        <v>0</v>
      </c>
      <c r="BR41" s="136">
        <f>AD41-'KWh (Monthly) ENTRY LI'!AF55</f>
        <v>0</v>
      </c>
      <c r="BS41" s="136">
        <f>AE41-'KWh (Monthly) ENTRY LI'!AG55</f>
        <v>0</v>
      </c>
      <c r="BT41" s="136">
        <f>AF41-'KWh (Monthly) ENTRY LI'!AH55</f>
        <v>0</v>
      </c>
      <c r="BU41" s="136">
        <f>AG41-'KWh (Monthly) ENTRY LI'!AI55</f>
        <v>0</v>
      </c>
      <c r="BV41" s="136">
        <f>AH41-'KWh (Monthly) ENTRY LI'!AJ55</f>
        <v>0</v>
      </c>
      <c r="BW41" s="136">
        <f>AI41-'KWh (Monthly) ENTRY LI'!AK55</f>
        <v>0</v>
      </c>
      <c r="BX41" s="136">
        <f>AJ41-'KWh (Monthly) ENTRY LI'!AL55</f>
        <v>0</v>
      </c>
      <c r="BY41" s="136">
        <f>AK41-'KWh (Monthly) ENTRY LI'!AM55</f>
        <v>0</v>
      </c>
      <c r="BZ41" s="136">
        <f>SUM(AL41:AO41)-'KWh (Monthly) ENTRY LI'!AN55</f>
        <v>0</v>
      </c>
    </row>
    <row r="42" spans="1:78" x14ac:dyDescent="0.25">
      <c r="A42" s="223"/>
      <c r="B42" s="185" t="s">
        <v>3</v>
      </c>
      <c r="C42" s="113"/>
      <c r="D42" s="113"/>
      <c r="E42" s="113"/>
      <c r="F42" s="113"/>
      <c r="G42" s="113"/>
      <c r="H42" s="113">
        <v>62922.61785801204</v>
      </c>
      <c r="I42" s="113">
        <v>3067.7551313218742</v>
      </c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>
        <v>484.82327068059953</v>
      </c>
      <c r="W42" s="113">
        <v>31829.701683813273</v>
      </c>
      <c r="X42" s="113">
        <v>0</v>
      </c>
      <c r="Y42" s="113">
        <v>0</v>
      </c>
      <c r="Z42" s="113">
        <v>0</v>
      </c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Q42" s="136">
        <f>C42-'KWh (Monthly) ENTRY LI'!E56</f>
        <v>0</v>
      </c>
      <c r="AR42" s="136">
        <f>D42-'KWh (Monthly) ENTRY LI'!F56</f>
        <v>0</v>
      </c>
      <c r="AS42" s="136">
        <f>E42-'KWh (Monthly) ENTRY LI'!G56</f>
        <v>0</v>
      </c>
      <c r="AT42" s="136">
        <f>F42-'KWh (Monthly) ENTRY LI'!H56</f>
        <v>0</v>
      </c>
      <c r="AU42" s="136">
        <f>G42-'KWh (Monthly) ENTRY LI'!I56</f>
        <v>0</v>
      </c>
      <c r="AV42" s="136">
        <f>H42-'KWh (Monthly) ENTRY LI'!J56</f>
        <v>0</v>
      </c>
      <c r="AW42" s="136">
        <f>I42-'KWh (Monthly) ENTRY LI'!K56</f>
        <v>0</v>
      </c>
      <c r="AX42" s="136">
        <f>J42-'KWh (Monthly) ENTRY LI'!L56</f>
        <v>0</v>
      </c>
      <c r="AY42" s="136">
        <f>K42-'KWh (Monthly) ENTRY LI'!M56</f>
        <v>0</v>
      </c>
      <c r="AZ42" s="136">
        <f>L42-'KWh (Monthly) ENTRY LI'!N56</f>
        <v>0</v>
      </c>
      <c r="BA42" s="136">
        <f>M42-'KWh (Monthly) ENTRY LI'!O56</f>
        <v>0</v>
      </c>
      <c r="BB42" s="136">
        <f>N42-'KWh (Monthly) ENTRY LI'!P56</f>
        <v>0</v>
      </c>
      <c r="BC42" s="136">
        <f>O42-'KWh (Monthly) ENTRY LI'!Q56</f>
        <v>0</v>
      </c>
      <c r="BD42" s="136">
        <f>P42-'KWh (Monthly) ENTRY LI'!R56</f>
        <v>0</v>
      </c>
      <c r="BE42" s="136">
        <f>Q42-'KWh (Monthly) ENTRY LI'!S56</f>
        <v>0</v>
      </c>
      <c r="BF42" s="136">
        <f>R42-'KWh (Monthly) ENTRY LI'!T56</f>
        <v>0</v>
      </c>
      <c r="BG42" s="136">
        <f>S42-'KWh (Monthly) ENTRY LI'!U56</f>
        <v>0</v>
      </c>
      <c r="BH42" s="136">
        <f>T42-'KWh (Monthly) ENTRY LI'!V56</f>
        <v>0</v>
      </c>
      <c r="BI42" s="136">
        <f>U42-'KWh (Monthly) ENTRY LI'!W56</f>
        <v>0</v>
      </c>
      <c r="BJ42" s="136">
        <f>V42-'KWh (Monthly) ENTRY LI'!X56</f>
        <v>0</v>
      </c>
      <c r="BK42" s="136">
        <f>W42-'KWh (Monthly) ENTRY LI'!Y56</f>
        <v>0</v>
      </c>
      <c r="BL42" s="136">
        <f>X42-'KWh (Monthly) ENTRY LI'!Z56</f>
        <v>0</v>
      </c>
      <c r="BM42" s="136">
        <f>Y42-'KWh (Monthly) ENTRY LI'!AA56</f>
        <v>0</v>
      </c>
      <c r="BN42" s="136">
        <f>Z42-'KWh (Monthly) ENTRY LI'!AB56</f>
        <v>0</v>
      </c>
      <c r="BO42" s="136">
        <f>AA42-'KWh (Monthly) ENTRY LI'!AC56</f>
        <v>0</v>
      </c>
      <c r="BP42" s="136">
        <f>AB42-'KWh (Monthly) ENTRY LI'!AD56</f>
        <v>0</v>
      </c>
      <c r="BQ42" s="136">
        <f>AC42-'KWh (Monthly) ENTRY LI'!AE56</f>
        <v>0</v>
      </c>
      <c r="BR42" s="136">
        <f>AD42-'KWh (Monthly) ENTRY LI'!AF56</f>
        <v>0</v>
      </c>
      <c r="BS42" s="136">
        <f>AE42-'KWh (Monthly) ENTRY LI'!AG56</f>
        <v>0</v>
      </c>
      <c r="BT42" s="136">
        <f>AF42-'KWh (Monthly) ENTRY LI'!AH56</f>
        <v>0</v>
      </c>
      <c r="BU42" s="136">
        <f>AG42-'KWh (Monthly) ENTRY LI'!AI56</f>
        <v>0</v>
      </c>
      <c r="BV42" s="136">
        <f>AH42-'KWh (Monthly) ENTRY LI'!AJ56</f>
        <v>0</v>
      </c>
      <c r="BW42" s="136">
        <f>AI42-'KWh (Monthly) ENTRY LI'!AK56</f>
        <v>0</v>
      </c>
      <c r="BX42" s="136">
        <f>AJ42-'KWh (Monthly) ENTRY LI'!AL56</f>
        <v>0</v>
      </c>
      <c r="BY42" s="136">
        <f>AK42-'KWh (Monthly) ENTRY LI'!AM56</f>
        <v>0</v>
      </c>
      <c r="BZ42" s="136">
        <f>SUM(AL42:AO42)-'KWh (Monthly) ENTRY LI'!AN56</f>
        <v>0</v>
      </c>
    </row>
    <row r="43" spans="1:78" x14ac:dyDescent="0.25">
      <c r="A43" s="223"/>
      <c r="B43" s="185" t="s">
        <v>13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>
        <v>10049.994683645331</v>
      </c>
      <c r="V43" s="113">
        <v>0</v>
      </c>
      <c r="W43" s="113">
        <v>59596.35041395943</v>
      </c>
      <c r="X43" s="113">
        <v>211852.80102021215</v>
      </c>
      <c r="Y43" s="113">
        <v>26022.169300209116</v>
      </c>
      <c r="Z43" s="113">
        <v>212866.65490677935</v>
      </c>
      <c r="AA43" s="113">
        <v>23105.032071653579</v>
      </c>
      <c r="AB43" s="113">
        <v>29477.154695812296</v>
      </c>
      <c r="AC43" s="113">
        <v>127897.8149170408</v>
      </c>
      <c r="AD43" s="113">
        <v>336453.65563225554</v>
      </c>
      <c r="AE43" s="113">
        <v>198301.74193538833</v>
      </c>
      <c r="AF43" s="113">
        <v>118990.51688023232</v>
      </c>
      <c r="AG43" s="113">
        <v>31751.287798103102</v>
      </c>
      <c r="AH43" s="113">
        <v>74083.359471794422</v>
      </c>
      <c r="AJ43" s="113">
        <v>263928.146483708</v>
      </c>
      <c r="AK43" s="113">
        <v>136438.68800338916</v>
      </c>
      <c r="AL43" s="113">
        <v>357868.12907344452</v>
      </c>
      <c r="AM43" s="113"/>
      <c r="AN43" s="113"/>
      <c r="AO43" s="113"/>
      <c r="AQ43" s="136">
        <f>C43-'KWh (Monthly) ENTRY LI'!E57</f>
        <v>0</v>
      </c>
      <c r="AR43" s="136">
        <f>D43-'KWh (Monthly) ENTRY LI'!F57</f>
        <v>0</v>
      </c>
      <c r="AS43" s="136">
        <f>E43-'KWh (Monthly) ENTRY LI'!G57</f>
        <v>0</v>
      </c>
      <c r="AT43" s="136">
        <f>F43-'KWh (Monthly) ENTRY LI'!H57</f>
        <v>0</v>
      </c>
      <c r="AU43" s="136">
        <f>G43-'KWh (Monthly) ENTRY LI'!I57</f>
        <v>0</v>
      </c>
      <c r="AV43" s="136">
        <f>H43-'KWh (Monthly) ENTRY LI'!J57</f>
        <v>0</v>
      </c>
      <c r="AW43" s="136">
        <f>I43-'KWh (Monthly) ENTRY LI'!K57</f>
        <v>0</v>
      </c>
      <c r="AX43" s="136">
        <f>J43-'KWh (Monthly) ENTRY LI'!L57</f>
        <v>0</v>
      </c>
      <c r="AY43" s="136">
        <f>K43-'KWh (Monthly) ENTRY LI'!M57</f>
        <v>0</v>
      </c>
      <c r="AZ43" s="136">
        <f>L43-'KWh (Monthly) ENTRY LI'!N57</f>
        <v>0</v>
      </c>
      <c r="BA43" s="136">
        <f>M43-'KWh (Monthly) ENTRY LI'!O57</f>
        <v>0</v>
      </c>
      <c r="BB43" s="136">
        <f>N43-'KWh (Monthly) ENTRY LI'!P57</f>
        <v>0</v>
      </c>
      <c r="BC43" s="136">
        <f>O43-'KWh (Monthly) ENTRY LI'!Q57</f>
        <v>0</v>
      </c>
      <c r="BD43" s="136">
        <f>P43-'KWh (Monthly) ENTRY LI'!R57</f>
        <v>0</v>
      </c>
      <c r="BE43" s="136">
        <f>Q43-'KWh (Monthly) ENTRY LI'!S57</f>
        <v>0</v>
      </c>
      <c r="BF43" s="136">
        <f>R43-'KWh (Monthly) ENTRY LI'!T57</f>
        <v>0</v>
      </c>
      <c r="BG43" s="136">
        <f>S43-'KWh (Monthly) ENTRY LI'!U57</f>
        <v>0</v>
      </c>
      <c r="BH43" s="136">
        <f>T43-'KWh (Monthly) ENTRY LI'!V57</f>
        <v>0</v>
      </c>
      <c r="BI43" s="136">
        <f>U43-'KWh (Monthly) ENTRY LI'!W57</f>
        <v>0</v>
      </c>
      <c r="BJ43" s="136">
        <f>V43-'KWh (Monthly) ENTRY LI'!X57</f>
        <v>0</v>
      </c>
      <c r="BK43" s="136">
        <f>W43-'KWh (Monthly) ENTRY LI'!Y57</f>
        <v>0</v>
      </c>
      <c r="BL43" s="136">
        <f>X43-'KWh (Monthly) ENTRY LI'!Z57</f>
        <v>0</v>
      </c>
      <c r="BM43" s="136">
        <f>Y43-'KWh (Monthly) ENTRY LI'!AA57</f>
        <v>0</v>
      </c>
      <c r="BN43" s="136">
        <f>Z43-'KWh (Monthly) ENTRY LI'!AB57</f>
        <v>0</v>
      </c>
      <c r="BO43" s="136">
        <f>AA43-'KWh (Monthly) ENTRY LI'!AC57</f>
        <v>0</v>
      </c>
      <c r="BP43" s="136">
        <f>AB43-'KWh (Monthly) ENTRY LI'!AD57</f>
        <v>0</v>
      </c>
      <c r="BQ43" s="136">
        <f>AC43-'KWh (Monthly) ENTRY LI'!AE57</f>
        <v>0</v>
      </c>
      <c r="BR43" s="136">
        <f>AD43-'KWh (Monthly) ENTRY LI'!AF57</f>
        <v>0</v>
      </c>
      <c r="BS43" s="136">
        <f>AE43-'KWh (Monthly) ENTRY LI'!AG57</f>
        <v>0</v>
      </c>
      <c r="BT43" s="136">
        <f>AF43-'KWh (Monthly) ENTRY LI'!AH57</f>
        <v>0</v>
      </c>
      <c r="BU43" s="136">
        <f>AG43-'KWh (Monthly) ENTRY LI'!AI57</f>
        <v>0</v>
      </c>
      <c r="BV43" s="136">
        <f>AH43-'KWh (Monthly) ENTRY LI'!AJ57</f>
        <v>0</v>
      </c>
      <c r="BW43" s="136">
        <f>AI43-'KWh (Monthly) ENTRY LI'!AK57</f>
        <v>0</v>
      </c>
      <c r="BX43" s="136">
        <f>AJ43-'KWh (Monthly) ENTRY LI'!AL57</f>
        <v>0</v>
      </c>
      <c r="BY43" s="136">
        <f>AK43-'KWh (Monthly) ENTRY LI'!AM57</f>
        <v>0</v>
      </c>
      <c r="BZ43" s="136">
        <f>SUM(AL43:AO43)-'KWh (Monthly) ENTRY LI'!AN57</f>
        <v>0</v>
      </c>
    </row>
    <row r="44" spans="1:78" x14ac:dyDescent="0.25">
      <c r="A44" s="223"/>
      <c r="B44" s="185" t="s">
        <v>4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>
        <v>0</v>
      </c>
      <c r="W44" s="113">
        <v>540.03402366810769</v>
      </c>
      <c r="X44" s="113">
        <v>2974.1877725077206</v>
      </c>
      <c r="Y44" s="113">
        <v>365.32355189121978</v>
      </c>
      <c r="Z44" s="113">
        <v>2988.4212016529409</v>
      </c>
      <c r="AA44" s="113">
        <v>0</v>
      </c>
      <c r="AB44" s="113">
        <v>0</v>
      </c>
      <c r="AC44" s="113">
        <v>3385.2319850575877</v>
      </c>
      <c r="AD44" s="113">
        <v>8905.34116845266</v>
      </c>
      <c r="AE44" s="113">
        <v>5248.7010816231696</v>
      </c>
      <c r="AF44" s="113">
        <v>3149.4713488481002</v>
      </c>
      <c r="AG44" s="113">
        <v>840.40118348093995</v>
      </c>
      <c r="AH44" s="113">
        <v>1641.0800543121647</v>
      </c>
      <c r="AI44" s="113"/>
      <c r="AJ44" s="113">
        <v>6985.7174949637892</v>
      </c>
      <c r="AK44" s="113">
        <v>3611.2939922230571</v>
      </c>
      <c r="AL44" s="113">
        <v>9472.1449131710579</v>
      </c>
      <c r="AM44" s="113"/>
      <c r="AN44" s="113"/>
      <c r="AO44" s="113"/>
      <c r="AQ44" s="136">
        <f>C44-'KWh (Monthly) ENTRY LI'!E58</f>
        <v>0</v>
      </c>
      <c r="AR44" s="136">
        <f>D44-'KWh (Monthly) ENTRY LI'!F58</f>
        <v>0</v>
      </c>
      <c r="AS44" s="136">
        <f>E44-'KWh (Monthly) ENTRY LI'!G58</f>
        <v>0</v>
      </c>
      <c r="AT44" s="136">
        <f>F44-'KWh (Monthly) ENTRY LI'!H58</f>
        <v>0</v>
      </c>
      <c r="AU44" s="136">
        <f>G44-'KWh (Monthly) ENTRY LI'!I58</f>
        <v>0</v>
      </c>
      <c r="AV44" s="136">
        <f>H44-'KWh (Monthly) ENTRY LI'!J58</f>
        <v>0</v>
      </c>
      <c r="AW44" s="136">
        <f>I44-'KWh (Monthly) ENTRY LI'!K58</f>
        <v>0</v>
      </c>
      <c r="AX44" s="136">
        <f>J44-'KWh (Monthly) ENTRY LI'!L58</f>
        <v>0</v>
      </c>
      <c r="AY44" s="136">
        <f>K44-'KWh (Monthly) ENTRY LI'!M58</f>
        <v>0</v>
      </c>
      <c r="AZ44" s="136">
        <f>L44-'KWh (Monthly) ENTRY LI'!N58</f>
        <v>0</v>
      </c>
      <c r="BA44" s="136">
        <f>M44-'KWh (Monthly) ENTRY LI'!O58</f>
        <v>0</v>
      </c>
      <c r="BB44" s="136">
        <f>N44-'KWh (Monthly) ENTRY LI'!P58</f>
        <v>0</v>
      </c>
      <c r="BC44" s="136">
        <f>O44-'KWh (Monthly) ENTRY LI'!Q58</f>
        <v>0</v>
      </c>
      <c r="BD44" s="136">
        <f>P44-'KWh (Monthly) ENTRY LI'!R58</f>
        <v>0</v>
      </c>
      <c r="BE44" s="136">
        <f>Q44-'KWh (Monthly) ENTRY LI'!S58</f>
        <v>0</v>
      </c>
      <c r="BF44" s="136">
        <f>R44-'KWh (Monthly) ENTRY LI'!T58</f>
        <v>0</v>
      </c>
      <c r="BG44" s="136">
        <f>S44-'KWh (Monthly) ENTRY LI'!U58</f>
        <v>0</v>
      </c>
      <c r="BH44" s="136">
        <f>T44-'KWh (Monthly) ENTRY LI'!V58</f>
        <v>0</v>
      </c>
      <c r="BI44" s="136">
        <f>U44-'KWh (Monthly) ENTRY LI'!W58</f>
        <v>0</v>
      </c>
      <c r="BJ44" s="136">
        <f>V44-'KWh (Monthly) ENTRY LI'!X58</f>
        <v>0</v>
      </c>
      <c r="BK44" s="136">
        <f>W44-'KWh (Monthly) ENTRY LI'!Y58</f>
        <v>0</v>
      </c>
      <c r="BL44" s="136">
        <f>X44-'KWh (Monthly) ENTRY LI'!Z58</f>
        <v>0</v>
      </c>
      <c r="BM44" s="136">
        <f>Y44-'KWh (Monthly) ENTRY LI'!AA58</f>
        <v>0</v>
      </c>
      <c r="BN44" s="136">
        <f>Z44-'KWh (Monthly) ENTRY LI'!AB58</f>
        <v>0</v>
      </c>
      <c r="BO44" s="136">
        <f>AA44-'KWh (Monthly) ENTRY LI'!AC58</f>
        <v>0</v>
      </c>
      <c r="BP44" s="136">
        <f>AB44-'KWh (Monthly) ENTRY LI'!AD58</f>
        <v>0</v>
      </c>
      <c r="BQ44" s="136">
        <f>AC44-'KWh (Monthly) ENTRY LI'!AE58</f>
        <v>0</v>
      </c>
      <c r="BR44" s="136">
        <f>AD44-'KWh (Monthly) ENTRY LI'!AF58</f>
        <v>0</v>
      </c>
      <c r="BS44" s="136">
        <f>AE44-'KWh (Monthly) ENTRY LI'!AG58</f>
        <v>0</v>
      </c>
      <c r="BT44" s="136">
        <f>AF44-'KWh (Monthly) ENTRY LI'!AH58</f>
        <v>0</v>
      </c>
      <c r="BU44" s="136">
        <f>AG44-'KWh (Monthly) ENTRY LI'!AI58</f>
        <v>0</v>
      </c>
      <c r="BV44" s="136">
        <f>AH44-'KWh (Monthly) ENTRY LI'!AJ58</f>
        <v>0</v>
      </c>
      <c r="BW44" s="136">
        <f>AI44-'KWh (Monthly) ENTRY LI'!AK58</f>
        <v>0</v>
      </c>
      <c r="BX44" s="136">
        <f>AJ44-'KWh (Monthly) ENTRY LI'!AL58</f>
        <v>0</v>
      </c>
      <c r="BY44" s="136">
        <f>AK44-'KWh (Monthly) ENTRY LI'!AM58</f>
        <v>0</v>
      </c>
      <c r="BZ44" s="136">
        <f>SUM(AL44:AO44)-'KWh (Monthly) ENTRY LI'!AN58</f>
        <v>0</v>
      </c>
    </row>
    <row r="45" spans="1:78" x14ac:dyDescent="0.25">
      <c r="A45" s="224"/>
      <c r="B45" s="185" t="s">
        <v>14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Q45" s="136">
        <f>C45-'KWh (Monthly) ENTRY LI'!E59</f>
        <v>0</v>
      </c>
      <c r="AR45" s="136">
        <f>D45-'KWh (Monthly) ENTRY LI'!F59</f>
        <v>0</v>
      </c>
      <c r="AS45" s="136">
        <f>E45-'KWh (Monthly) ENTRY LI'!G59</f>
        <v>0</v>
      </c>
      <c r="AT45" s="136">
        <f>F45-'KWh (Monthly) ENTRY LI'!H59</f>
        <v>0</v>
      </c>
      <c r="AU45" s="136">
        <f>G45-'KWh (Monthly) ENTRY LI'!I59</f>
        <v>0</v>
      </c>
      <c r="AV45" s="136">
        <f>H45-'KWh (Monthly) ENTRY LI'!J59</f>
        <v>0</v>
      </c>
      <c r="AW45" s="136">
        <f>I45-'KWh (Monthly) ENTRY LI'!K59</f>
        <v>0</v>
      </c>
      <c r="AX45" s="136">
        <f>J45-'KWh (Monthly) ENTRY LI'!L59</f>
        <v>0</v>
      </c>
      <c r="AY45" s="136">
        <f>K45-'KWh (Monthly) ENTRY LI'!M59</f>
        <v>0</v>
      </c>
      <c r="AZ45" s="136">
        <f>L45-'KWh (Monthly) ENTRY LI'!N59</f>
        <v>0</v>
      </c>
      <c r="BA45" s="136">
        <f>M45-'KWh (Monthly) ENTRY LI'!O59</f>
        <v>0</v>
      </c>
      <c r="BB45" s="136">
        <f>N45-'KWh (Monthly) ENTRY LI'!P59</f>
        <v>0</v>
      </c>
      <c r="BC45" s="136">
        <f>O45-'KWh (Monthly) ENTRY LI'!Q59</f>
        <v>0</v>
      </c>
      <c r="BD45" s="136">
        <f>P45-'KWh (Monthly) ENTRY LI'!R59</f>
        <v>0</v>
      </c>
      <c r="BE45" s="136">
        <f>Q45-'KWh (Monthly) ENTRY LI'!S59</f>
        <v>0</v>
      </c>
      <c r="BF45" s="136">
        <f>R45-'KWh (Monthly) ENTRY LI'!T59</f>
        <v>0</v>
      </c>
      <c r="BG45" s="136">
        <f>S45-'KWh (Monthly) ENTRY LI'!U59</f>
        <v>0</v>
      </c>
      <c r="BH45" s="136">
        <f>T45-'KWh (Monthly) ENTRY LI'!V59</f>
        <v>0</v>
      </c>
      <c r="BI45" s="136">
        <f>U45-'KWh (Monthly) ENTRY LI'!W59</f>
        <v>0</v>
      </c>
      <c r="BJ45" s="136">
        <f>V45-'KWh (Monthly) ENTRY LI'!X59</f>
        <v>0</v>
      </c>
      <c r="BK45" s="136">
        <f>W45-'KWh (Monthly) ENTRY LI'!Y59</f>
        <v>0</v>
      </c>
      <c r="BL45" s="136">
        <f>X45-'KWh (Monthly) ENTRY LI'!Z59</f>
        <v>0</v>
      </c>
      <c r="BM45" s="136">
        <f>Y45-'KWh (Monthly) ENTRY LI'!AA59</f>
        <v>0</v>
      </c>
      <c r="BN45" s="136">
        <f>Z45-'KWh (Monthly) ENTRY LI'!AB59</f>
        <v>0</v>
      </c>
      <c r="BO45" s="136">
        <f>AA45-'KWh (Monthly) ENTRY LI'!AC59</f>
        <v>0</v>
      </c>
      <c r="BP45" s="136">
        <f>AB45-'KWh (Monthly) ENTRY LI'!AD59</f>
        <v>0</v>
      </c>
      <c r="BQ45" s="136">
        <f>AC45-'KWh (Monthly) ENTRY LI'!AE59</f>
        <v>0</v>
      </c>
      <c r="BR45" s="136">
        <f>AD45-'KWh (Monthly) ENTRY LI'!AF59</f>
        <v>0</v>
      </c>
      <c r="BS45" s="136">
        <f>AE45-'KWh (Monthly) ENTRY LI'!AG59</f>
        <v>0</v>
      </c>
      <c r="BT45" s="136">
        <f>AF45-'KWh (Monthly) ENTRY LI'!AH59</f>
        <v>0</v>
      </c>
      <c r="BU45" s="136">
        <f>AG45-'KWh (Monthly) ENTRY LI'!AI59</f>
        <v>0</v>
      </c>
      <c r="BV45" s="136">
        <f>AH45-'KWh (Monthly) ENTRY LI'!AJ59</f>
        <v>0</v>
      </c>
      <c r="BW45" s="136">
        <f>AI45-'KWh (Monthly) ENTRY LI'!AK59</f>
        <v>0</v>
      </c>
      <c r="BX45" s="136">
        <f>AJ45-'KWh (Monthly) ENTRY LI'!AL59</f>
        <v>0</v>
      </c>
      <c r="BY45" s="136">
        <f>AK45-'KWh (Monthly) ENTRY LI'!AM59</f>
        <v>0</v>
      </c>
      <c r="BZ45" s="136">
        <f>SUM(AL45:AO45)-'KWh (Monthly) ENTRY LI'!AN59</f>
        <v>0</v>
      </c>
    </row>
    <row r="46" spans="1:78" x14ac:dyDescent="0.25">
      <c r="A46" s="224"/>
      <c r="B46" s="185" t="s">
        <v>15</v>
      </c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Q46" s="136">
        <f>C46-'KWh (Monthly) ENTRY LI'!E60</f>
        <v>0</v>
      </c>
      <c r="AR46" s="136">
        <f>D46-'KWh (Monthly) ENTRY LI'!F60</f>
        <v>0</v>
      </c>
      <c r="AS46" s="136">
        <f>E46-'KWh (Monthly) ENTRY LI'!G60</f>
        <v>0</v>
      </c>
      <c r="AT46" s="136">
        <f>F46-'KWh (Monthly) ENTRY LI'!H60</f>
        <v>0</v>
      </c>
      <c r="AU46" s="136">
        <f>G46-'KWh (Monthly) ENTRY LI'!I60</f>
        <v>0</v>
      </c>
      <c r="AV46" s="136">
        <f>H46-'KWh (Monthly) ENTRY LI'!J60</f>
        <v>0</v>
      </c>
      <c r="AW46" s="136">
        <f>I46-'KWh (Monthly) ENTRY LI'!K60</f>
        <v>0</v>
      </c>
      <c r="AX46" s="136">
        <f>J46-'KWh (Monthly) ENTRY LI'!L60</f>
        <v>0</v>
      </c>
      <c r="AY46" s="136">
        <f>K46-'KWh (Monthly) ENTRY LI'!M60</f>
        <v>0</v>
      </c>
      <c r="AZ46" s="136">
        <f>L46-'KWh (Monthly) ENTRY LI'!N60</f>
        <v>0</v>
      </c>
      <c r="BA46" s="136">
        <f>M46-'KWh (Monthly) ENTRY LI'!O60</f>
        <v>0</v>
      </c>
      <c r="BB46" s="136">
        <f>N46-'KWh (Monthly) ENTRY LI'!P60</f>
        <v>0</v>
      </c>
      <c r="BC46" s="136">
        <f>O46-'KWh (Monthly) ENTRY LI'!Q60</f>
        <v>0</v>
      </c>
      <c r="BD46" s="136">
        <f>P46-'KWh (Monthly) ENTRY LI'!R60</f>
        <v>0</v>
      </c>
      <c r="BE46" s="136">
        <f>Q46-'KWh (Monthly) ENTRY LI'!S60</f>
        <v>0</v>
      </c>
      <c r="BF46" s="136">
        <f>R46-'KWh (Monthly) ENTRY LI'!T60</f>
        <v>0</v>
      </c>
      <c r="BG46" s="136">
        <f>S46-'KWh (Monthly) ENTRY LI'!U60</f>
        <v>0</v>
      </c>
      <c r="BH46" s="136">
        <f>T46-'KWh (Monthly) ENTRY LI'!V60</f>
        <v>0</v>
      </c>
      <c r="BI46" s="136">
        <f>U46-'KWh (Monthly) ENTRY LI'!W60</f>
        <v>0</v>
      </c>
      <c r="BJ46" s="136">
        <f>V46-'KWh (Monthly) ENTRY LI'!X60</f>
        <v>0</v>
      </c>
      <c r="BK46" s="136">
        <f>W46-'KWh (Monthly) ENTRY LI'!Y60</f>
        <v>0</v>
      </c>
      <c r="BL46" s="136">
        <f>X46-'KWh (Monthly) ENTRY LI'!Z60</f>
        <v>0</v>
      </c>
      <c r="BM46" s="136">
        <f>Y46-'KWh (Monthly) ENTRY LI'!AA60</f>
        <v>0</v>
      </c>
      <c r="BN46" s="136">
        <f>Z46-'KWh (Monthly) ENTRY LI'!AB60</f>
        <v>0</v>
      </c>
      <c r="BO46" s="136">
        <f>AA46-'KWh (Monthly) ENTRY LI'!AC60</f>
        <v>0</v>
      </c>
      <c r="BP46" s="136">
        <f>AB46-'KWh (Monthly) ENTRY LI'!AD60</f>
        <v>0</v>
      </c>
      <c r="BQ46" s="136">
        <f>AC46-'KWh (Monthly) ENTRY LI'!AE60</f>
        <v>0</v>
      </c>
      <c r="BR46" s="136">
        <f>AD46-'KWh (Monthly) ENTRY LI'!AF60</f>
        <v>0</v>
      </c>
      <c r="BS46" s="136">
        <f>AE46-'KWh (Monthly) ENTRY LI'!AG60</f>
        <v>0</v>
      </c>
      <c r="BT46" s="136">
        <f>AF46-'KWh (Monthly) ENTRY LI'!AH60</f>
        <v>0</v>
      </c>
      <c r="BU46" s="136">
        <f>AG46-'KWh (Monthly) ENTRY LI'!AI60</f>
        <v>0</v>
      </c>
      <c r="BV46" s="136">
        <f>AH46-'KWh (Monthly) ENTRY LI'!AJ60</f>
        <v>0</v>
      </c>
      <c r="BW46" s="136">
        <f>AI46-'KWh (Monthly) ENTRY LI'!AK60</f>
        <v>0</v>
      </c>
      <c r="BX46" s="136">
        <f>AJ46-'KWh (Monthly) ENTRY LI'!AL60</f>
        <v>0</v>
      </c>
      <c r="BY46" s="136">
        <f>AK46-'KWh (Monthly) ENTRY LI'!AM60</f>
        <v>0</v>
      </c>
      <c r="BZ46" s="136">
        <f>SUM(AL46:AO46)-'KWh (Monthly) ENTRY LI'!AN60</f>
        <v>0</v>
      </c>
    </row>
    <row r="47" spans="1:78" x14ac:dyDescent="0.25">
      <c r="A47" s="224"/>
      <c r="B47" s="185" t="s">
        <v>7</v>
      </c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>
        <v>9513.570197678504</v>
      </c>
      <c r="AA47" s="113"/>
      <c r="AB47" s="113"/>
      <c r="AC47" s="113"/>
      <c r="AD47" s="113">
        <v>15036.832440553082</v>
      </c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Q47" s="136">
        <f>C47-'KWh (Monthly) ENTRY LI'!E61</f>
        <v>0</v>
      </c>
      <c r="AR47" s="136">
        <f>D47-'KWh (Monthly) ENTRY LI'!F61</f>
        <v>0</v>
      </c>
      <c r="AS47" s="136">
        <f>E47-'KWh (Monthly) ENTRY LI'!G61</f>
        <v>0</v>
      </c>
      <c r="AT47" s="136">
        <f>F47-'KWh (Monthly) ENTRY LI'!H61</f>
        <v>0</v>
      </c>
      <c r="AU47" s="136">
        <f>G47-'KWh (Monthly) ENTRY LI'!I61</f>
        <v>0</v>
      </c>
      <c r="AV47" s="136">
        <f>H47-'KWh (Monthly) ENTRY LI'!J61</f>
        <v>0</v>
      </c>
      <c r="AW47" s="136">
        <f>I47-'KWh (Monthly) ENTRY LI'!K61</f>
        <v>0</v>
      </c>
      <c r="AX47" s="136">
        <f>J47-'KWh (Monthly) ENTRY LI'!L61</f>
        <v>0</v>
      </c>
      <c r="AY47" s="136">
        <f>K47-'KWh (Monthly) ENTRY LI'!M61</f>
        <v>0</v>
      </c>
      <c r="AZ47" s="136">
        <f>L47-'KWh (Monthly) ENTRY LI'!N61</f>
        <v>0</v>
      </c>
      <c r="BA47" s="136">
        <f>M47-'KWh (Monthly) ENTRY LI'!O61</f>
        <v>0</v>
      </c>
      <c r="BB47" s="136">
        <f>N47-'KWh (Monthly) ENTRY LI'!P61</f>
        <v>0</v>
      </c>
      <c r="BC47" s="136">
        <f>O47-'KWh (Monthly) ENTRY LI'!Q61</f>
        <v>0</v>
      </c>
      <c r="BD47" s="136">
        <f>P47-'KWh (Monthly) ENTRY LI'!R61</f>
        <v>0</v>
      </c>
      <c r="BE47" s="136">
        <f>Q47-'KWh (Monthly) ENTRY LI'!S61</f>
        <v>0</v>
      </c>
      <c r="BF47" s="136">
        <f>R47-'KWh (Monthly) ENTRY LI'!T61</f>
        <v>0</v>
      </c>
      <c r="BG47" s="136">
        <f>S47-'KWh (Monthly) ENTRY LI'!U61</f>
        <v>0</v>
      </c>
      <c r="BH47" s="136">
        <f>T47-'KWh (Monthly) ENTRY LI'!V61</f>
        <v>0</v>
      </c>
      <c r="BI47" s="136">
        <f>U47-'KWh (Monthly) ENTRY LI'!W61</f>
        <v>0</v>
      </c>
      <c r="BJ47" s="136">
        <f>V47-'KWh (Monthly) ENTRY LI'!X61</f>
        <v>0</v>
      </c>
      <c r="BK47" s="136">
        <f>W47-'KWh (Monthly) ENTRY LI'!Y61</f>
        <v>0</v>
      </c>
      <c r="BL47" s="136">
        <f>X47-'KWh (Monthly) ENTRY LI'!Z61</f>
        <v>0</v>
      </c>
      <c r="BM47" s="136">
        <f>Y47-'KWh (Monthly) ENTRY LI'!AA61</f>
        <v>0</v>
      </c>
      <c r="BN47" s="136">
        <f>Z47-'KWh (Monthly) ENTRY LI'!AB61</f>
        <v>0</v>
      </c>
      <c r="BO47" s="136">
        <f>AA47-'KWh (Monthly) ENTRY LI'!AC61</f>
        <v>0</v>
      </c>
      <c r="BP47" s="136">
        <f>AB47-'KWh (Monthly) ENTRY LI'!AD61</f>
        <v>0</v>
      </c>
      <c r="BQ47" s="136">
        <f>AC47-'KWh (Monthly) ENTRY LI'!AE61</f>
        <v>0</v>
      </c>
      <c r="BR47" s="136">
        <f>AD47-'KWh (Monthly) ENTRY LI'!AF61</f>
        <v>0</v>
      </c>
      <c r="BS47" s="136">
        <f>AE47-'KWh (Monthly) ENTRY LI'!AG61</f>
        <v>0</v>
      </c>
      <c r="BT47" s="136">
        <f>AF47-'KWh (Monthly) ENTRY LI'!AH61</f>
        <v>0</v>
      </c>
      <c r="BU47" s="136">
        <f>AG47-'KWh (Monthly) ENTRY LI'!AI61</f>
        <v>0</v>
      </c>
      <c r="BV47" s="136">
        <f>AH47-'KWh (Monthly) ENTRY LI'!AJ61</f>
        <v>0</v>
      </c>
      <c r="BW47" s="136">
        <f>AI47-'KWh (Monthly) ENTRY LI'!AK61</f>
        <v>0</v>
      </c>
      <c r="BX47" s="136">
        <f>AJ47-'KWh (Monthly) ENTRY LI'!AL61</f>
        <v>0</v>
      </c>
      <c r="BY47" s="136">
        <f>AK47-'KWh (Monthly) ENTRY LI'!AM61</f>
        <v>0</v>
      </c>
      <c r="BZ47" s="136">
        <f>SUM(AL47:AO47)-'KWh (Monthly) ENTRY LI'!AN61</f>
        <v>0</v>
      </c>
    </row>
    <row r="48" spans="1:78" ht="15.75" thickBot="1" x14ac:dyDescent="0.3">
      <c r="A48" s="225"/>
      <c r="B48" s="185" t="s">
        <v>8</v>
      </c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>
        <v>0</v>
      </c>
      <c r="V48" s="113"/>
      <c r="W48" s="113">
        <v>0</v>
      </c>
      <c r="X48" s="113"/>
      <c r="Y48" s="113"/>
      <c r="Z48" s="113"/>
      <c r="AA48" s="113">
        <v>0</v>
      </c>
      <c r="AB48" s="113">
        <v>26153.523215796162</v>
      </c>
      <c r="AC48" s="113">
        <v>0</v>
      </c>
      <c r="AD48" s="113">
        <v>0</v>
      </c>
      <c r="AE48" s="113">
        <v>0</v>
      </c>
      <c r="AF48" s="113">
        <v>2848.8423619928171</v>
      </c>
      <c r="AG48" s="113">
        <v>0</v>
      </c>
      <c r="AH48" s="113">
        <v>15764.243754694613</v>
      </c>
      <c r="AI48" s="113">
        <v>0</v>
      </c>
      <c r="AJ48" s="113">
        <v>0</v>
      </c>
      <c r="AK48" s="113">
        <v>0</v>
      </c>
      <c r="AL48" s="113"/>
      <c r="AM48" s="113"/>
      <c r="AN48" s="113"/>
      <c r="AO48" s="113"/>
      <c r="AQ48" s="136">
        <f>C48-'KWh (Monthly) ENTRY LI'!E62</f>
        <v>0</v>
      </c>
      <c r="AR48" s="136">
        <f>D48-'KWh (Monthly) ENTRY LI'!F62</f>
        <v>0</v>
      </c>
      <c r="AS48" s="136">
        <f>E48-'KWh (Monthly) ENTRY LI'!G62</f>
        <v>0</v>
      </c>
      <c r="AT48" s="136">
        <f>F48-'KWh (Monthly) ENTRY LI'!H62</f>
        <v>0</v>
      </c>
      <c r="AU48" s="136">
        <f>G48-'KWh (Monthly) ENTRY LI'!I62</f>
        <v>0</v>
      </c>
      <c r="AV48" s="136">
        <f>H48-'KWh (Monthly) ENTRY LI'!J62</f>
        <v>0</v>
      </c>
      <c r="AW48" s="136">
        <f>I48-'KWh (Monthly) ENTRY LI'!K62</f>
        <v>0</v>
      </c>
      <c r="AX48" s="136">
        <f>J48-'KWh (Monthly) ENTRY LI'!L62</f>
        <v>0</v>
      </c>
      <c r="AY48" s="136">
        <f>K48-'KWh (Monthly) ENTRY LI'!M62</f>
        <v>0</v>
      </c>
      <c r="AZ48" s="136">
        <f>L48-'KWh (Monthly) ENTRY LI'!N62</f>
        <v>0</v>
      </c>
      <c r="BA48" s="136">
        <f>M48-'KWh (Monthly) ENTRY LI'!O62</f>
        <v>0</v>
      </c>
      <c r="BB48" s="136">
        <f>N48-'KWh (Monthly) ENTRY LI'!P62</f>
        <v>0</v>
      </c>
      <c r="BC48" s="136">
        <f>O48-'KWh (Monthly) ENTRY LI'!Q62</f>
        <v>0</v>
      </c>
      <c r="BD48" s="136">
        <f>P48-'KWh (Monthly) ENTRY LI'!R62</f>
        <v>0</v>
      </c>
      <c r="BE48" s="136">
        <f>Q48-'KWh (Monthly) ENTRY LI'!S62</f>
        <v>0</v>
      </c>
      <c r="BF48" s="136">
        <f>R48-'KWh (Monthly) ENTRY LI'!T62</f>
        <v>0</v>
      </c>
      <c r="BG48" s="136">
        <f>S48-'KWh (Monthly) ENTRY LI'!U62</f>
        <v>0</v>
      </c>
      <c r="BH48" s="136">
        <f>T48-'KWh (Monthly) ENTRY LI'!V62</f>
        <v>0</v>
      </c>
      <c r="BI48" s="136">
        <f>U48-'KWh (Monthly) ENTRY LI'!W62</f>
        <v>0</v>
      </c>
      <c r="BJ48" s="136">
        <f>V48-'KWh (Monthly) ENTRY LI'!X62</f>
        <v>0</v>
      </c>
      <c r="BK48" s="136">
        <f>W48-'KWh (Monthly) ENTRY LI'!Y62</f>
        <v>0</v>
      </c>
      <c r="BL48" s="136">
        <f>X48-'KWh (Monthly) ENTRY LI'!Z62</f>
        <v>0</v>
      </c>
      <c r="BM48" s="136">
        <f>Y48-'KWh (Monthly) ENTRY LI'!AA62</f>
        <v>0</v>
      </c>
      <c r="BN48" s="136">
        <f>Z48-'KWh (Monthly) ENTRY LI'!AB62</f>
        <v>0</v>
      </c>
      <c r="BO48" s="136">
        <f>AA48-'KWh (Monthly) ENTRY LI'!AC62</f>
        <v>0</v>
      </c>
      <c r="BP48" s="136">
        <f>AB48-'KWh (Monthly) ENTRY LI'!AD62</f>
        <v>0</v>
      </c>
      <c r="BQ48" s="136">
        <f>AC48-'KWh (Monthly) ENTRY LI'!AE62</f>
        <v>0</v>
      </c>
      <c r="BR48" s="136">
        <f>AD48-'KWh (Monthly) ENTRY LI'!AF62</f>
        <v>0</v>
      </c>
      <c r="BS48" s="136">
        <f>AE48-'KWh (Monthly) ENTRY LI'!AG62</f>
        <v>0</v>
      </c>
      <c r="BT48" s="136">
        <f>AF48-'KWh (Monthly) ENTRY LI'!AH62</f>
        <v>0</v>
      </c>
      <c r="BU48" s="136">
        <f>AG48-'KWh (Monthly) ENTRY LI'!AI62</f>
        <v>0</v>
      </c>
      <c r="BV48" s="136">
        <f>AH48-'KWh (Monthly) ENTRY LI'!AJ62</f>
        <v>0</v>
      </c>
      <c r="BW48" s="136">
        <f>AI48-'KWh (Monthly) ENTRY LI'!AK62</f>
        <v>0</v>
      </c>
      <c r="BX48" s="136">
        <f>AJ48-'KWh (Monthly) ENTRY LI'!AL62</f>
        <v>0</v>
      </c>
      <c r="BY48" s="136">
        <f>AK48-'KWh (Monthly) ENTRY LI'!AM62</f>
        <v>0</v>
      </c>
      <c r="BZ48" s="136">
        <f>SUM(AL48:AO48)-'KWh (Monthly) ENTRY LI'!AN62</f>
        <v>0</v>
      </c>
    </row>
    <row r="49" spans="1:78" ht="15.75" thickBot="1" x14ac:dyDescent="0.3">
      <c r="A49" s="103"/>
      <c r="B49" s="103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13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6"/>
      <c r="BK49" s="136"/>
      <c r="BL49" s="136"/>
      <c r="BM49" s="136"/>
      <c r="BN49" s="136"/>
      <c r="BO49" s="136"/>
      <c r="BP49" s="136"/>
      <c r="BQ49" s="136"/>
      <c r="BR49" s="136"/>
      <c r="BS49" s="136"/>
      <c r="BT49" s="136"/>
      <c r="BU49" s="136"/>
      <c r="BV49" s="136"/>
      <c r="BW49" s="136"/>
      <c r="BX49" s="136"/>
      <c r="BY49" s="136"/>
      <c r="BZ49" s="136"/>
    </row>
    <row r="50" spans="1:78" ht="15.75" x14ac:dyDescent="0.25">
      <c r="A50" s="184"/>
      <c r="B50" s="179" t="s">
        <v>33</v>
      </c>
      <c r="C50" s="147">
        <v>42430</v>
      </c>
      <c r="D50" s="147">
        <v>42461</v>
      </c>
      <c r="E50" s="147">
        <v>42491</v>
      </c>
      <c r="F50" s="147">
        <v>42522</v>
      </c>
      <c r="G50" s="147">
        <v>42552</v>
      </c>
      <c r="H50" s="147">
        <v>42583</v>
      </c>
      <c r="I50" s="147">
        <v>42614</v>
      </c>
      <c r="J50" s="147">
        <v>42644</v>
      </c>
      <c r="K50" s="147">
        <v>42675</v>
      </c>
      <c r="L50" s="147">
        <v>42705</v>
      </c>
      <c r="M50" s="147">
        <v>42736</v>
      </c>
      <c r="N50" s="147">
        <v>42767</v>
      </c>
      <c r="O50" s="147">
        <v>42795</v>
      </c>
      <c r="P50" s="147">
        <v>42826</v>
      </c>
      <c r="Q50" s="147">
        <v>42856</v>
      </c>
      <c r="R50" s="147">
        <v>42887</v>
      </c>
      <c r="S50" s="147">
        <v>42917</v>
      </c>
      <c r="T50" s="147">
        <v>42948</v>
      </c>
      <c r="U50" s="147">
        <v>42979</v>
      </c>
      <c r="V50" s="147">
        <v>43009</v>
      </c>
      <c r="W50" s="147">
        <v>43040</v>
      </c>
      <c r="X50" s="147">
        <v>43070</v>
      </c>
      <c r="Y50" s="147">
        <v>43101</v>
      </c>
      <c r="Z50" s="147">
        <v>43132</v>
      </c>
      <c r="AA50" s="147">
        <v>43160</v>
      </c>
      <c r="AB50" s="147">
        <v>43191</v>
      </c>
      <c r="AC50" s="147">
        <v>43221</v>
      </c>
      <c r="AD50" s="147">
        <v>43252</v>
      </c>
      <c r="AE50" s="147">
        <v>43282</v>
      </c>
      <c r="AF50" s="147">
        <v>43313</v>
      </c>
      <c r="AG50" s="147">
        <v>43344</v>
      </c>
      <c r="AH50" s="147">
        <v>43374</v>
      </c>
      <c r="AI50" s="147">
        <v>43405</v>
      </c>
      <c r="AJ50" s="147">
        <v>43435</v>
      </c>
      <c r="AK50" s="147">
        <v>43466</v>
      </c>
      <c r="AL50" s="147">
        <v>43497</v>
      </c>
      <c r="AM50" s="147">
        <v>43525</v>
      </c>
      <c r="AN50" s="147">
        <v>43556</v>
      </c>
      <c r="AO50" s="147">
        <v>43586</v>
      </c>
      <c r="AQ50" s="136"/>
      <c r="AR50" s="136"/>
      <c r="AS50" s="136"/>
      <c r="AT50" s="136"/>
      <c r="AU50" s="136"/>
      <c r="AV50" s="136"/>
      <c r="AW50" s="136"/>
      <c r="AX50" s="136"/>
      <c r="AY50" s="136"/>
      <c r="AZ50" s="136"/>
      <c r="BA50" s="136"/>
      <c r="BB50" s="136"/>
      <c r="BC50" s="136"/>
      <c r="BD50" s="136"/>
      <c r="BE50" s="136"/>
      <c r="BF50" s="136"/>
      <c r="BG50" s="136"/>
      <c r="BH50" s="136"/>
      <c r="BI50" s="136"/>
      <c r="BJ50" s="136"/>
      <c r="BK50" s="136"/>
      <c r="BL50" s="136"/>
      <c r="BM50" s="136"/>
      <c r="BN50" s="136"/>
      <c r="BO50" s="136"/>
      <c r="BP50" s="136"/>
      <c r="BQ50" s="136"/>
      <c r="BR50" s="136"/>
      <c r="BS50" s="136"/>
      <c r="BT50" s="136"/>
      <c r="BU50" s="136"/>
      <c r="BV50" s="136"/>
      <c r="BW50" s="136"/>
      <c r="BX50" s="136"/>
      <c r="BY50" s="136"/>
      <c r="BZ50" s="136"/>
    </row>
    <row r="51" spans="1:78" x14ac:dyDescent="0.25">
      <c r="A51" s="223" t="s">
        <v>29</v>
      </c>
      <c r="B51" s="185" t="s">
        <v>9</v>
      </c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Q51" s="136">
        <f>C51-'KWh (Monthly) ENTRY LI'!E65</f>
        <v>0</v>
      </c>
      <c r="AR51" s="136">
        <f>D51-'KWh (Monthly) ENTRY LI'!F65</f>
        <v>0</v>
      </c>
      <c r="AS51" s="136">
        <f>E51-'KWh (Monthly) ENTRY LI'!G65</f>
        <v>0</v>
      </c>
      <c r="AT51" s="136">
        <f>F51-'KWh (Monthly) ENTRY LI'!H65</f>
        <v>0</v>
      </c>
      <c r="AU51" s="136">
        <f>G51-'KWh (Monthly) ENTRY LI'!I65</f>
        <v>0</v>
      </c>
      <c r="AV51" s="136">
        <f>H51-'KWh (Monthly) ENTRY LI'!J65</f>
        <v>0</v>
      </c>
      <c r="AW51" s="136">
        <f>I51-'KWh (Monthly) ENTRY LI'!K65</f>
        <v>0</v>
      </c>
      <c r="AX51" s="136">
        <f>J51-'KWh (Monthly) ENTRY LI'!L65</f>
        <v>0</v>
      </c>
      <c r="AY51" s="136">
        <f>K51-'KWh (Monthly) ENTRY LI'!M65</f>
        <v>0</v>
      </c>
      <c r="AZ51" s="136">
        <f>L51-'KWh (Monthly) ENTRY LI'!N65</f>
        <v>0</v>
      </c>
      <c r="BA51" s="136">
        <f>M51-'KWh (Monthly) ENTRY LI'!O65</f>
        <v>0</v>
      </c>
      <c r="BB51" s="136">
        <f>N51-'KWh (Monthly) ENTRY LI'!P65</f>
        <v>0</v>
      </c>
      <c r="BC51" s="136">
        <f>O51-'KWh (Monthly) ENTRY LI'!Q65</f>
        <v>0</v>
      </c>
      <c r="BD51" s="136">
        <f>P51-'KWh (Monthly) ENTRY LI'!R65</f>
        <v>0</v>
      </c>
      <c r="BE51" s="136">
        <f>Q51-'KWh (Monthly) ENTRY LI'!S65</f>
        <v>0</v>
      </c>
      <c r="BF51" s="136">
        <f>R51-'KWh (Monthly) ENTRY LI'!T65</f>
        <v>0</v>
      </c>
      <c r="BG51" s="136">
        <f>S51-'KWh (Monthly) ENTRY LI'!U65</f>
        <v>0</v>
      </c>
      <c r="BH51" s="136">
        <f>T51-'KWh (Monthly) ENTRY LI'!V65</f>
        <v>0</v>
      </c>
      <c r="BI51" s="136">
        <f>U51-'KWh (Monthly) ENTRY LI'!W65</f>
        <v>0</v>
      </c>
      <c r="BJ51" s="136">
        <f>V51-'KWh (Monthly) ENTRY LI'!X65</f>
        <v>0</v>
      </c>
      <c r="BK51" s="136">
        <f>W51-'KWh (Monthly) ENTRY LI'!Y65</f>
        <v>0</v>
      </c>
      <c r="BL51" s="136">
        <f>X51-'KWh (Monthly) ENTRY LI'!Z65</f>
        <v>0</v>
      </c>
      <c r="BM51" s="136">
        <f>Y51-'KWh (Monthly) ENTRY LI'!AA65</f>
        <v>0</v>
      </c>
      <c r="BN51" s="136">
        <f>Z51-'KWh (Monthly) ENTRY LI'!AB65</f>
        <v>0</v>
      </c>
      <c r="BO51" s="136">
        <f>AA51-'KWh (Monthly) ENTRY LI'!AC65</f>
        <v>0</v>
      </c>
      <c r="BP51" s="136">
        <f>AB51-'KWh (Monthly) ENTRY LI'!AD65</f>
        <v>0</v>
      </c>
      <c r="BQ51" s="136">
        <f>AC51-'KWh (Monthly) ENTRY LI'!AE65</f>
        <v>0</v>
      </c>
      <c r="BR51" s="136">
        <f>AD51-'KWh (Monthly) ENTRY LI'!AF65</f>
        <v>0</v>
      </c>
      <c r="BS51" s="136">
        <f>AE51-'KWh (Monthly) ENTRY LI'!AG65</f>
        <v>0</v>
      </c>
      <c r="BT51" s="136">
        <f>AF51-'KWh (Monthly) ENTRY LI'!AH65</f>
        <v>0</v>
      </c>
      <c r="BU51" s="136">
        <f>AG51-'KWh (Monthly) ENTRY LI'!AI65</f>
        <v>0</v>
      </c>
      <c r="BV51" s="136">
        <f>AH51-'KWh (Monthly) ENTRY LI'!AJ65</f>
        <v>0</v>
      </c>
      <c r="BW51" s="136">
        <f>AI51-'KWh (Monthly) ENTRY LI'!AK65</f>
        <v>0</v>
      </c>
      <c r="BX51" s="136">
        <f>AJ51-'KWh (Monthly) ENTRY LI'!AL65</f>
        <v>0</v>
      </c>
      <c r="BY51" s="136">
        <f>AK51-'KWh (Monthly) ENTRY LI'!AM65</f>
        <v>0</v>
      </c>
      <c r="BZ51" s="136">
        <f>SUM(AL51:AO51)-'KWh (Monthly) ENTRY LI'!AN65</f>
        <v>0</v>
      </c>
    </row>
    <row r="52" spans="1:78" x14ac:dyDescent="0.25">
      <c r="A52" s="223"/>
      <c r="B52" s="185" t="s">
        <v>6</v>
      </c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Q52" s="136">
        <f>C52-'KWh (Monthly) ENTRY LI'!E66</f>
        <v>0</v>
      </c>
      <c r="AR52" s="136">
        <f>D52-'KWh (Monthly) ENTRY LI'!F66</f>
        <v>0</v>
      </c>
      <c r="AS52" s="136">
        <f>E52-'KWh (Monthly) ENTRY LI'!G66</f>
        <v>0</v>
      </c>
      <c r="AT52" s="136">
        <f>F52-'KWh (Monthly) ENTRY LI'!H66</f>
        <v>0</v>
      </c>
      <c r="AU52" s="136">
        <f>G52-'KWh (Monthly) ENTRY LI'!I66</f>
        <v>0</v>
      </c>
      <c r="AV52" s="136">
        <f>H52-'KWh (Monthly) ENTRY LI'!J66</f>
        <v>0</v>
      </c>
      <c r="AW52" s="136">
        <f>I52-'KWh (Monthly) ENTRY LI'!K66</f>
        <v>0</v>
      </c>
      <c r="AX52" s="136">
        <f>J52-'KWh (Monthly) ENTRY LI'!L66</f>
        <v>0</v>
      </c>
      <c r="AY52" s="136">
        <f>K52-'KWh (Monthly) ENTRY LI'!M66</f>
        <v>0</v>
      </c>
      <c r="AZ52" s="136">
        <f>L52-'KWh (Monthly) ENTRY LI'!N66</f>
        <v>0</v>
      </c>
      <c r="BA52" s="136">
        <f>M52-'KWh (Monthly) ENTRY LI'!O66</f>
        <v>0</v>
      </c>
      <c r="BB52" s="136">
        <f>N52-'KWh (Monthly) ENTRY LI'!P66</f>
        <v>0</v>
      </c>
      <c r="BC52" s="136">
        <f>O52-'KWh (Monthly) ENTRY LI'!Q66</f>
        <v>0</v>
      </c>
      <c r="BD52" s="136">
        <f>P52-'KWh (Monthly) ENTRY LI'!R66</f>
        <v>0</v>
      </c>
      <c r="BE52" s="136">
        <f>Q52-'KWh (Monthly) ENTRY LI'!S66</f>
        <v>0</v>
      </c>
      <c r="BF52" s="136">
        <f>R52-'KWh (Monthly) ENTRY LI'!T66</f>
        <v>0</v>
      </c>
      <c r="BG52" s="136">
        <f>S52-'KWh (Monthly) ENTRY LI'!U66</f>
        <v>0</v>
      </c>
      <c r="BH52" s="136">
        <f>T52-'KWh (Monthly) ENTRY LI'!V66</f>
        <v>0</v>
      </c>
      <c r="BI52" s="136">
        <f>U52-'KWh (Monthly) ENTRY LI'!W66</f>
        <v>0</v>
      </c>
      <c r="BJ52" s="136">
        <f>V52-'KWh (Monthly) ENTRY LI'!X66</f>
        <v>0</v>
      </c>
      <c r="BK52" s="136">
        <f>W52-'KWh (Monthly) ENTRY LI'!Y66</f>
        <v>0</v>
      </c>
      <c r="BL52" s="136">
        <f>X52-'KWh (Monthly) ENTRY LI'!Z66</f>
        <v>0</v>
      </c>
      <c r="BM52" s="136">
        <f>Y52-'KWh (Monthly) ENTRY LI'!AA66</f>
        <v>0</v>
      </c>
      <c r="BN52" s="136">
        <f>Z52-'KWh (Monthly) ENTRY LI'!AB66</f>
        <v>0</v>
      </c>
      <c r="BO52" s="136">
        <f>AA52-'KWh (Monthly) ENTRY LI'!AC66</f>
        <v>0</v>
      </c>
      <c r="BP52" s="136">
        <f>AB52-'KWh (Monthly) ENTRY LI'!AD66</f>
        <v>0</v>
      </c>
      <c r="BQ52" s="136">
        <f>AC52-'KWh (Monthly) ENTRY LI'!AE66</f>
        <v>0</v>
      </c>
      <c r="BR52" s="136">
        <f>AD52-'KWh (Monthly) ENTRY LI'!AF66</f>
        <v>0</v>
      </c>
      <c r="BS52" s="136">
        <f>AE52-'KWh (Monthly) ENTRY LI'!AG66</f>
        <v>0</v>
      </c>
      <c r="BT52" s="136">
        <f>AF52-'KWh (Monthly) ENTRY LI'!AH66</f>
        <v>0</v>
      </c>
      <c r="BU52" s="136">
        <f>AG52-'KWh (Monthly) ENTRY LI'!AI66</f>
        <v>0</v>
      </c>
      <c r="BV52" s="136">
        <f>AH52-'KWh (Monthly) ENTRY LI'!AJ66</f>
        <v>0</v>
      </c>
      <c r="BW52" s="136">
        <f>AI52-'KWh (Monthly) ENTRY LI'!AK66</f>
        <v>0</v>
      </c>
      <c r="BX52" s="136">
        <f>AJ52-'KWh (Monthly) ENTRY LI'!AL66</f>
        <v>0</v>
      </c>
      <c r="BY52" s="136">
        <f>AK52-'KWh (Monthly) ENTRY LI'!AM66</f>
        <v>0</v>
      </c>
      <c r="BZ52" s="136">
        <f>SUM(AL52:AO52)-'KWh (Monthly) ENTRY LI'!AN66</f>
        <v>0</v>
      </c>
    </row>
    <row r="53" spans="1:78" x14ac:dyDescent="0.25">
      <c r="A53" s="223"/>
      <c r="B53" s="185" t="s">
        <v>10</v>
      </c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Q53" s="136">
        <f>C53-'KWh (Monthly) ENTRY LI'!E67</f>
        <v>0</v>
      </c>
      <c r="AR53" s="136">
        <f>D53-'KWh (Monthly) ENTRY LI'!F67</f>
        <v>0</v>
      </c>
      <c r="AS53" s="136">
        <f>E53-'KWh (Monthly) ENTRY LI'!G67</f>
        <v>0</v>
      </c>
      <c r="AT53" s="136">
        <f>F53-'KWh (Monthly) ENTRY LI'!H67</f>
        <v>0</v>
      </c>
      <c r="AU53" s="136">
        <f>G53-'KWh (Monthly) ENTRY LI'!I67</f>
        <v>0</v>
      </c>
      <c r="AV53" s="136">
        <f>H53-'KWh (Monthly) ENTRY LI'!J67</f>
        <v>0</v>
      </c>
      <c r="AW53" s="136">
        <f>I53-'KWh (Monthly) ENTRY LI'!K67</f>
        <v>0</v>
      </c>
      <c r="AX53" s="136">
        <f>J53-'KWh (Monthly) ENTRY LI'!L67</f>
        <v>0</v>
      </c>
      <c r="AY53" s="136">
        <f>K53-'KWh (Monthly) ENTRY LI'!M67</f>
        <v>0</v>
      </c>
      <c r="AZ53" s="136">
        <f>L53-'KWh (Monthly) ENTRY LI'!N67</f>
        <v>0</v>
      </c>
      <c r="BA53" s="136">
        <f>M53-'KWh (Monthly) ENTRY LI'!O67</f>
        <v>0</v>
      </c>
      <c r="BB53" s="136">
        <f>N53-'KWh (Monthly) ENTRY LI'!P67</f>
        <v>0</v>
      </c>
      <c r="BC53" s="136">
        <f>O53-'KWh (Monthly) ENTRY LI'!Q67</f>
        <v>0</v>
      </c>
      <c r="BD53" s="136">
        <f>P53-'KWh (Monthly) ENTRY LI'!R67</f>
        <v>0</v>
      </c>
      <c r="BE53" s="136">
        <f>Q53-'KWh (Monthly) ENTRY LI'!S67</f>
        <v>0</v>
      </c>
      <c r="BF53" s="136">
        <f>R53-'KWh (Monthly) ENTRY LI'!T67</f>
        <v>0</v>
      </c>
      <c r="BG53" s="136">
        <f>S53-'KWh (Monthly) ENTRY LI'!U67</f>
        <v>0</v>
      </c>
      <c r="BH53" s="136">
        <f>T53-'KWh (Monthly) ENTRY LI'!V67</f>
        <v>0</v>
      </c>
      <c r="BI53" s="136">
        <f>U53-'KWh (Monthly) ENTRY LI'!W67</f>
        <v>0</v>
      </c>
      <c r="BJ53" s="136">
        <f>V53-'KWh (Monthly) ENTRY LI'!X67</f>
        <v>0</v>
      </c>
      <c r="BK53" s="136">
        <f>W53-'KWh (Monthly) ENTRY LI'!Y67</f>
        <v>0</v>
      </c>
      <c r="BL53" s="136">
        <f>X53-'KWh (Monthly) ENTRY LI'!Z67</f>
        <v>0</v>
      </c>
      <c r="BM53" s="136">
        <f>Y53-'KWh (Monthly) ENTRY LI'!AA67</f>
        <v>0</v>
      </c>
      <c r="BN53" s="136">
        <f>Z53-'KWh (Monthly) ENTRY LI'!AB67</f>
        <v>0</v>
      </c>
      <c r="BO53" s="136">
        <f>AA53-'KWh (Monthly) ENTRY LI'!AC67</f>
        <v>0</v>
      </c>
      <c r="BP53" s="136">
        <f>AB53-'KWh (Monthly) ENTRY LI'!AD67</f>
        <v>0</v>
      </c>
      <c r="BQ53" s="136">
        <f>AC53-'KWh (Monthly) ENTRY LI'!AE67</f>
        <v>0</v>
      </c>
      <c r="BR53" s="136">
        <f>AD53-'KWh (Monthly) ENTRY LI'!AF67</f>
        <v>0</v>
      </c>
      <c r="BS53" s="136">
        <f>AE53-'KWh (Monthly) ENTRY LI'!AG67</f>
        <v>0</v>
      </c>
      <c r="BT53" s="136">
        <f>AF53-'KWh (Monthly) ENTRY LI'!AH67</f>
        <v>0</v>
      </c>
      <c r="BU53" s="136">
        <f>AG53-'KWh (Monthly) ENTRY LI'!AI67</f>
        <v>0</v>
      </c>
      <c r="BV53" s="136">
        <f>AH53-'KWh (Monthly) ENTRY LI'!AJ67</f>
        <v>0</v>
      </c>
      <c r="BW53" s="136">
        <f>AI53-'KWh (Monthly) ENTRY LI'!AK67</f>
        <v>0</v>
      </c>
      <c r="BX53" s="136">
        <f>AJ53-'KWh (Monthly) ENTRY LI'!AL67</f>
        <v>0</v>
      </c>
      <c r="BY53" s="136">
        <f>AK53-'KWh (Monthly) ENTRY LI'!AM67</f>
        <v>0</v>
      </c>
      <c r="BZ53" s="136">
        <f>SUM(AL53:AO53)-'KWh (Monthly) ENTRY LI'!AN67</f>
        <v>0</v>
      </c>
    </row>
    <row r="54" spans="1:78" x14ac:dyDescent="0.25">
      <c r="A54" s="223"/>
      <c r="B54" s="185" t="s">
        <v>1</v>
      </c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>
        <v>48205.176057162949</v>
      </c>
      <c r="AF54" s="113">
        <v>145221.88258730221</v>
      </c>
      <c r="AG54" s="113">
        <v>0</v>
      </c>
      <c r="AH54" s="113">
        <v>606.35441581337045</v>
      </c>
      <c r="AI54" s="113"/>
      <c r="AJ54" s="113"/>
      <c r="AK54" s="113">
        <v>909.53162372005556</v>
      </c>
      <c r="AL54" s="113"/>
      <c r="AM54" s="113"/>
      <c r="AN54" s="113"/>
      <c r="AO54" s="113"/>
      <c r="AQ54" s="136">
        <f>C54-'KWh (Monthly) ENTRY LI'!E68</f>
        <v>0</v>
      </c>
      <c r="AR54" s="136">
        <f>D54-'KWh (Monthly) ENTRY LI'!F68</f>
        <v>0</v>
      </c>
      <c r="AS54" s="136">
        <f>E54-'KWh (Monthly) ENTRY LI'!G68</f>
        <v>0</v>
      </c>
      <c r="AT54" s="136">
        <f>F54-'KWh (Monthly) ENTRY LI'!H68</f>
        <v>0</v>
      </c>
      <c r="AU54" s="136">
        <f>G54-'KWh (Monthly) ENTRY LI'!I68</f>
        <v>0</v>
      </c>
      <c r="AV54" s="136">
        <f>H54-'KWh (Monthly) ENTRY LI'!J68</f>
        <v>0</v>
      </c>
      <c r="AW54" s="136">
        <f>I54-'KWh (Monthly) ENTRY LI'!K68</f>
        <v>0</v>
      </c>
      <c r="AX54" s="136">
        <f>J54-'KWh (Monthly) ENTRY LI'!L68</f>
        <v>0</v>
      </c>
      <c r="AY54" s="136">
        <f>K54-'KWh (Monthly) ENTRY LI'!M68</f>
        <v>0</v>
      </c>
      <c r="AZ54" s="136">
        <f>L54-'KWh (Monthly) ENTRY LI'!N68</f>
        <v>0</v>
      </c>
      <c r="BA54" s="136">
        <f>M54-'KWh (Monthly) ENTRY LI'!O68</f>
        <v>0</v>
      </c>
      <c r="BB54" s="136">
        <f>N54-'KWh (Monthly) ENTRY LI'!P68</f>
        <v>0</v>
      </c>
      <c r="BC54" s="136">
        <f>O54-'KWh (Monthly) ENTRY LI'!Q68</f>
        <v>0</v>
      </c>
      <c r="BD54" s="136">
        <f>P54-'KWh (Monthly) ENTRY LI'!R68</f>
        <v>0</v>
      </c>
      <c r="BE54" s="136">
        <f>Q54-'KWh (Monthly) ENTRY LI'!S68</f>
        <v>0</v>
      </c>
      <c r="BF54" s="136">
        <f>R54-'KWh (Monthly) ENTRY LI'!T68</f>
        <v>0</v>
      </c>
      <c r="BG54" s="136">
        <f>S54-'KWh (Monthly) ENTRY LI'!U68</f>
        <v>0</v>
      </c>
      <c r="BH54" s="136">
        <f>T54-'KWh (Monthly) ENTRY LI'!V68</f>
        <v>0</v>
      </c>
      <c r="BI54" s="136">
        <f>U54-'KWh (Monthly) ENTRY LI'!W68</f>
        <v>0</v>
      </c>
      <c r="BJ54" s="136">
        <f>V54-'KWh (Monthly) ENTRY LI'!X68</f>
        <v>0</v>
      </c>
      <c r="BK54" s="136">
        <f>W54-'KWh (Monthly) ENTRY LI'!Y68</f>
        <v>0</v>
      </c>
      <c r="BL54" s="136">
        <f>X54-'KWh (Monthly) ENTRY LI'!Z68</f>
        <v>0</v>
      </c>
      <c r="BM54" s="136">
        <f>Y54-'KWh (Monthly) ENTRY LI'!AA68</f>
        <v>0</v>
      </c>
      <c r="BN54" s="136">
        <f>Z54-'KWh (Monthly) ENTRY LI'!AB68</f>
        <v>0</v>
      </c>
      <c r="BO54" s="136">
        <f>AA54-'KWh (Monthly) ENTRY LI'!AC68</f>
        <v>0</v>
      </c>
      <c r="BP54" s="136">
        <f>AB54-'KWh (Monthly) ENTRY LI'!AD68</f>
        <v>0</v>
      </c>
      <c r="BQ54" s="136">
        <f>AC54-'KWh (Monthly) ENTRY LI'!AE68</f>
        <v>0</v>
      </c>
      <c r="BR54" s="136">
        <f>AD54-'KWh (Monthly) ENTRY LI'!AF68</f>
        <v>0</v>
      </c>
      <c r="BS54" s="136">
        <f>AE54-'KWh (Monthly) ENTRY LI'!AG68</f>
        <v>0</v>
      </c>
      <c r="BT54" s="136">
        <f>AF54-'KWh (Monthly) ENTRY LI'!AH68</f>
        <v>0</v>
      </c>
      <c r="BU54" s="136">
        <f>AG54-'KWh (Monthly) ENTRY LI'!AI68</f>
        <v>0</v>
      </c>
      <c r="BV54" s="136">
        <f>AH54-'KWh (Monthly) ENTRY LI'!AJ68</f>
        <v>0</v>
      </c>
      <c r="BW54" s="136">
        <f>AI54-'KWh (Monthly) ENTRY LI'!AK68</f>
        <v>0</v>
      </c>
      <c r="BX54" s="136">
        <f>AJ54-'KWh (Monthly) ENTRY LI'!AL68</f>
        <v>0</v>
      </c>
      <c r="BY54" s="136">
        <f>AK54-'KWh (Monthly) ENTRY LI'!AM68</f>
        <v>0</v>
      </c>
      <c r="BZ54" s="136">
        <f>SUM(AL54:AO54)-'KWh (Monthly) ENTRY LI'!AN68</f>
        <v>0</v>
      </c>
    </row>
    <row r="55" spans="1:78" x14ac:dyDescent="0.25">
      <c r="A55" s="223"/>
      <c r="B55" s="185" t="s">
        <v>11</v>
      </c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>
        <v>9860.7536210296639</v>
      </c>
      <c r="AF55" s="113">
        <v>16023.724634173201</v>
      </c>
      <c r="AG55" s="113"/>
      <c r="AH55" s="113"/>
      <c r="AI55" s="113"/>
      <c r="AJ55" s="113"/>
      <c r="AK55" s="113"/>
      <c r="AL55" s="113"/>
      <c r="AM55" s="113"/>
      <c r="AN55" s="113"/>
      <c r="AO55" s="113"/>
      <c r="AQ55" s="136">
        <f>C55-'KWh (Monthly) ENTRY LI'!E69</f>
        <v>0</v>
      </c>
      <c r="AR55" s="136">
        <f>D55-'KWh (Monthly) ENTRY LI'!F69</f>
        <v>0</v>
      </c>
      <c r="AS55" s="136">
        <f>E55-'KWh (Monthly) ENTRY LI'!G69</f>
        <v>0</v>
      </c>
      <c r="AT55" s="136">
        <f>F55-'KWh (Monthly) ENTRY LI'!H69</f>
        <v>0</v>
      </c>
      <c r="AU55" s="136">
        <f>G55-'KWh (Monthly) ENTRY LI'!I69</f>
        <v>0</v>
      </c>
      <c r="AV55" s="136">
        <f>H55-'KWh (Monthly) ENTRY LI'!J69</f>
        <v>0</v>
      </c>
      <c r="AW55" s="136">
        <f>I55-'KWh (Monthly) ENTRY LI'!K69</f>
        <v>0</v>
      </c>
      <c r="AX55" s="136">
        <f>J55-'KWh (Monthly) ENTRY LI'!L69</f>
        <v>0</v>
      </c>
      <c r="AY55" s="136">
        <f>K55-'KWh (Monthly) ENTRY LI'!M69</f>
        <v>0</v>
      </c>
      <c r="AZ55" s="136">
        <f>L55-'KWh (Monthly) ENTRY LI'!N69</f>
        <v>0</v>
      </c>
      <c r="BA55" s="136">
        <f>M55-'KWh (Monthly) ENTRY LI'!O69</f>
        <v>0</v>
      </c>
      <c r="BB55" s="136">
        <f>N55-'KWh (Monthly) ENTRY LI'!P69</f>
        <v>0</v>
      </c>
      <c r="BC55" s="136">
        <f>O55-'KWh (Monthly) ENTRY LI'!Q69</f>
        <v>0</v>
      </c>
      <c r="BD55" s="136">
        <f>P55-'KWh (Monthly) ENTRY LI'!R69</f>
        <v>0</v>
      </c>
      <c r="BE55" s="136">
        <f>Q55-'KWh (Monthly) ENTRY LI'!S69</f>
        <v>0</v>
      </c>
      <c r="BF55" s="136">
        <f>R55-'KWh (Monthly) ENTRY LI'!T69</f>
        <v>0</v>
      </c>
      <c r="BG55" s="136">
        <f>S55-'KWh (Monthly) ENTRY LI'!U69</f>
        <v>0</v>
      </c>
      <c r="BH55" s="136">
        <f>T55-'KWh (Monthly) ENTRY LI'!V69</f>
        <v>0</v>
      </c>
      <c r="BI55" s="136">
        <f>U55-'KWh (Monthly) ENTRY LI'!W69</f>
        <v>0</v>
      </c>
      <c r="BJ55" s="136">
        <f>V55-'KWh (Monthly) ENTRY LI'!X69</f>
        <v>0</v>
      </c>
      <c r="BK55" s="136">
        <f>W55-'KWh (Monthly) ENTRY LI'!Y69</f>
        <v>0</v>
      </c>
      <c r="BL55" s="136">
        <f>X55-'KWh (Monthly) ENTRY LI'!Z69</f>
        <v>0</v>
      </c>
      <c r="BM55" s="136">
        <f>Y55-'KWh (Monthly) ENTRY LI'!AA69</f>
        <v>0</v>
      </c>
      <c r="BN55" s="136">
        <f>Z55-'KWh (Monthly) ENTRY LI'!AB69</f>
        <v>0</v>
      </c>
      <c r="BO55" s="136">
        <f>AA55-'KWh (Monthly) ENTRY LI'!AC69</f>
        <v>0</v>
      </c>
      <c r="BP55" s="136">
        <f>AB55-'KWh (Monthly) ENTRY LI'!AD69</f>
        <v>0</v>
      </c>
      <c r="BQ55" s="136">
        <f>AC55-'KWh (Monthly) ENTRY LI'!AE69</f>
        <v>0</v>
      </c>
      <c r="BR55" s="136">
        <f>AD55-'KWh (Monthly) ENTRY LI'!AF69</f>
        <v>0</v>
      </c>
      <c r="BS55" s="136">
        <f>AE55-'KWh (Monthly) ENTRY LI'!AG69</f>
        <v>0</v>
      </c>
      <c r="BT55" s="136">
        <f>AF55-'KWh (Monthly) ENTRY LI'!AH69</f>
        <v>0</v>
      </c>
      <c r="BU55" s="136">
        <f>AG55-'KWh (Monthly) ENTRY LI'!AI69</f>
        <v>0</v>
      </c>
      <c r="BV55" s="136">
        <f>AH55-'KWh (Monthly) ENTRY LI'!AJ69</f>
        <v>0</v>
      </c>
      <c r="BW55" s="136">
        <f>AI55-'KWh (Monthly) ENTRY LI'!AK69</f>
        <v>0</v>
      </c>
      <c r="BX55" s="136">
        <f>AJ55-'KWh (Monthly) ENTRY LI'!AL69</f>
        <v>0</v>
      </c>
      <c r="BY55" s="136">
        <f>AK55-'KWh (Monthly) ENTRY LI'!AM69</f>
        <v>0</v>
      </c>
      <c r="BZ55" s="136">
        <f>SUM(AL55:AO55)-'KWh (Monthly) ENTRY LI'!AN69</f>
        <v>0</v>
      </c>
    </row>
    <row r="56" spans="1:78" x14ac:dyDescent="0.25">
      <c r="A56" s="223"/>
      <c r="B56" s="185" t="s">
        <v>12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Q56" s="136">
        <f>C56-'KWh (Monthly) ENTRY LI'!E70</f>
        <v>0</v>
      </c>
      <c r="AR56" s="136">
        <f>D56-'KWh (Monthly) ENTRY LI'!F70</f>
        <v>0</v>
      </c>
      <c r="AS56" s="136">
        <f>E56-'KWh (Monthly) ENTRY LI'!G70</f>
        <v>0</v>
      </c>
      <c r="AT56" s="136">
        <f>F56-'KWh (Monthly) ENTRY LI'!H70</f>
        <v>0</v>
      </c>
      <c r="AU56" s="136">
        <f>G56-'KWh (Monthly) ENTRY LI'!I70</f>
        <v>0</v>
      </c>
      <c r="AV56" s="136">
        <f>H56-'KWh (Monthly) ENTRY LI'!J70</f>
        <v>0</v>
      </c>
      <c r="AW56" s="136">
        <f>I56-'KWh (Monthly) ENTRY LI'!K70</f>
        <v>0</v>
      </c>
      <c r="AX56" s="136">
        <f>J56-'KWh (Monthly) ENTRY LI'!L70</f>
        <v>0</v>
      </c>
      <c r="AY56" s="136">
        <f>K56-'KWh (Monthly) ENTRY LI'!M70</f>
        <v>0</v>
      </c>
      <c r="AZ56" s="136">
        <f>L56-'KWh (Monthly) ENTRY LI'!N70</f>
        <v>0</v>
      </c>
      <c r="BA56" s="136">
        <f>M56-'KWh (Monthly) ENTRY LI'!O70</f>
        <v>0</v>
      </c>
      <c r="BB56" s="136">
        <f>N56-'KWh (Monthly) ENTRY LI'!P70</f>
        <v>0</v>
      </c>
      <c r="BC56" s="136">
        <f>O56-'KWh (Monthly) ENTRY LI'!Q70</f>
        <v>0</v>
      </c>
      <c r="BD56" s="136">
        <f>P56-'KWh (Monthly) ENTRY LI'!R70</f>
        <v>0</v>
      </c>
      <c r="BE56" s="136">
        <f>Q56-'KWh (Monthly) ENTRY LI'!S70</f>
        <v>0</v>
      </c>
      <c r="BF56" s="136">
        <f>R56-'KWh (Monthly) ENTRY LI'!T70</f>
        <v>0</v>
      </c>
      <c r="BG56" s="136">
        <f>S56-'KWh (Monthly) ENTRY LI'!U70</f>
        <v>0</v>
      </c>
      <c r="BH56" s="136">
        <f>T56-'KWh (Monthly) ENTRY LI'!V70</f>
        <v>0</v>
      </c>
      <c r="BI56" s="136">
        <f>U56-'KWh (Monthly) ENTRY LI'!W70</f>
        <v>0</v>
      </c>
      <c r="BJ56" s="136">
        <f>V56-'KWh (Monthly) ENTRY LI'!X70</f>
        <v>0</v>
      </c>
      <c r="BK56" s="136">
        <f>W56-'KWh (Monthly) ENTRY LI'!Y70</f>
        <v>0</v>
      </c>
      <c r="BL56" s="136">
        <f>X56-'KWh (Monthly) ENTRY LI'!Z70</f>
        <v>0</v>
      </c>
      <c r="BM56" s="136">
        <f>Y56-'KWh (Monthly) ENTRY LI'!AA70</f>
        <v>0</v>
      </c>
      <c r="BN56" s="136">
        <f>Z56-'KWh (Monthly) ENTRY LI'!AB70</f>
        <v>0</v>
      </c>
      <c r="BO56" s="136">
        <f>AA56-'KWh (Monthly) ENTRY LI'!AC70</f>
        <v>0</v>
      </c>
      <c r="BP56" s="136">
        <f>AB56-'KWh (Monthly) ENTRY LI'!AD70</f>
        <v>0</v>
      </c>
      <c r="BQ56" s="136">
        <f>AC56-'KWh (Monthly) ENTRY LI'!AE70</f>
        <v>0</v>
      </c>
      <c r="BR56" s="136">
        <f>AD56-'KWh (Monthly) ENTRY LI'!AF70</f>
        <v>0</v>
      </c>
      <c r="BS56" s="136">
        <f>AE56-'KWh (Monthly) ENTRY LI'!AG70</f>
        <v>0</v>
      </c>
      <c r="BT56" s="136">
        <f>AF56-'KWh (Monthly) ENTRY LI'!AH70</f>
        <v>0</v>
      </c>
      <c r="BU56" s="136">
        <f>AG56-'KWh (Monthly) ENTRY LI'!AI70</f>
        <v>0</v>
      </c>
      <c r="BV56" s="136">
        <f>AH56-'KWh (Monthly) ENTRY LI'!AJ70</f>
        <v>0</v>
      </c>
      <c r="BW56" s="136">
        <f>AI56-'KWh (Monthly) ENTRY LI'!AK70</f>
        <v>0</v>
      </c>
      <c r="BX56" s="136">
        <f>AJ56-'KWh (Monthly) ENTRY LI'!AL70</f>
        <v>0</v>
      </c>
      <c r="BY56" s="136">
        <f>AK56-'KWh (Monthly) ENTRY LI'!AM70</f>
        <v>0</v>
      </c>
      <c r="BZ56" s="136">
        <f>SUM(AL56:AO56)-'KWh (Monthly) ENTRY LI'!AN70</f>
        <v>0</v>
      </c>
    </row>
    <row r="57" spans="1:78" x14ac:dyDescent="0.25">
      <c r="A57" s="223"/>
      <c r="B57" s="185" t="s">
        <v>3</v>
      </c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Q57" s="136">
        <f>C57-'KWh (Monthly) ENTRY LI'!E71</f>
        <v>0</v>
      </c>
      <c r="AR57" s="136">
        <f>D57-'KWh (Monthly) ENTRY LI'!F71</f>
        <v>0</v>
      </c>
      <c r="AS57" s="136">
        <f>E57-'KWh (Monthly) ENTRY LI'!G71</f>
        <v>0</v>
      </c>
      <c r="AT57" s="136">
        <f>F57-'KWh (Monthly) ENTRY LI'!H71</f>
        <v>0</v>
      </c>
      <c r="AU57" s="136">
        <f>G57-'KWh (Monthly) ENTRY LI'!I71</f>
        <v>0</v>
      </c>
      <c r="AV57" s="136">
        <f>H57-'KWh (Monthly) ENTRY LI'!J71</f>
        <v>0</v>
      </c>
      <c r="AW57" s="136">
        <f>I57-'KWh (Monthly) ENTRY LI'!K71</f>
        <v>0</v>
      </c>
      <c r="AX57" s="136">
        <f>J57-'KWh (Monthly) ENTRY LI'!L71</f>
        <v>0</v>
      </c>
      <c r="AY57" s="136">
        <f>K57-'KWh (Monthly) ENTRY LI'!M71</f>
        <v>0</v>
      </c>
      <c r="AZ57" s="136">
        <f>L57-'KWh (Monthly) ENTRY LI'!N71</f>
        <v>0</v>
      </c>
      <c r="BA57" s="136">
        <f>M57-'KWh (Monthly) ENTRY LI'!O71</f>
        <v>0</v>
      </c>
      <c r="BB57" s="136">
        <f>N57-'KWh (Monthly) ENTRY LI'!P71</f>
        <v>0</v>
      </c>
      <c r="BC57" s="136">
        <f>O57-'KWh (Monthly) ENTRY LI'!Q71</f>
        <v>0</v>
      </c>
      <c r="BD57" s="136">
        <f>P57-'KWh (Monthly) ENTRY LI'!R71</f>
        <v>0</v>
      </c>
      <c r="BE57" s="136">
        <f>Q57-'KWh (Monthly) ENTRY LI'!S71</f>
        <v>0</v>
      </c>
      <c r="BF57" s="136">
        <f>R57-'KWh (Monthly) ENTRY LI'!T71</f>
        <v>0</v>
      </c>
      <c r="BG57" s="136">
        <f>S57-'KWh (Monthly) ENTRY LI'!U71</f>
        <v>0</v>
      </c>
      <c r="BH57" s="136">
        <f>T57-'KWh (Monthly) ENTRY LI'!V71</f>
        <v>0</v>
      </c>
      <c r="BI57" s="136">
        <f>U57-'KWh (Monthly) ENTRY LI'!W71</f>
        <v>0</v>
      </c>
      <c r="BJ57" s="136">
        <f>V57-'KWh (Monthly) ENTRY LI'!X71</f>
        <v>0</v>
      </c>
      <c r="BK57" s="136">
        <f>W57-'KWh (Monthly) ENTRY LI'!Y71</f>
        <v>0</v>
      </c>
      <c r="BL57" s="136">
        <f>X57-'KWh (Monthly) ENTRY LI'!Z71</f>
        <v>0</v>
      </c>
      <c r="BM57" s="136">
        <f>Y57-'KWh (Monthly) ENTRY LI'!AA71</f>
        <v>0</v>
      </c>
      <c r="BN57" s="136">
        <f>Z57-'KWh (Monthly) ENTRY LI'!AB71</f>
        <v>0</v>
      </c>
      <c r="BO57" s="136">
        <f>AA57-'KWh (Monthly) ENTRY LI'!AC71</f>
        <v>0</v>
      </c>
      <c r="BP57" s="136">
        <f>AB57-'KWh (Monthly) ENTRY LI'!AD71</f>
        <v>0</v>
      </c>
      <c r="BQ57" s="136">
        <f>AC57-'KWh (Monthly) ENTRY LI'!AE71</f>
        <v>0</v>
      </c>
      <c r="BR57" s="136">
        <f>AD57-'KWh (Monthly) ENTRY LI'!AF71</f>
        <v>0</v>
      </c>
      <c r="BS57" s="136">
        <f>AE57-'KWh (Monthly) ENTRY LI'!AG71</f>
        <v>0</v>
      </c>
      <c r="BT57" s="136">
        <f>AF57-'KWh (Monthly) ENTRY LI'!AH71</f>
        <v>0</v>
      </c>
      <c r="BU57" s="136">
        <f>AG57-'KWh (Monthly) ENTRY LI'!AI71</f>
        <v>0</v>
      </c>
      <c r="BV57" s="136">
        <f>AH57-'KWh (Monthly) ENTRY LI'!AJ71</f>
        <v>0</v>
      </c>
      <c r="BW57" s="136">
        <f>AI57-'KWh (Monthly) ENTRY LI'!AK71</f>
        <v>0</v>
      </c>
      <c r="BX57" s="136">
        <f>AJ57-'KWh (Monthly) ENTRY LI'!AL71</f>
        <v>0</v>
      </c>
      <c r="BY57" s="136">
        <f>AK57-'KWh (Monthly) ENTRY LI'!AM71</f>
        <v>0</v>
      </c>
      <c r="BZ57" s="136">
        <f>SUM(AL57:AO57)-'KWh (Monthly) ENTRY LI'!AN71</f>
        <v>0</v>
      </c>
    </row>
    <row r="58" spans="1:78" x14ac:dyDescent="0.25">
      <c r="A58" s="223"/>
      <c r="B58" s="185" t="s">
        <v>13</v>
      </c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>
        <v>86898.185655675625</v>
      </c>
      <c r="Z58" s="113"/>
      <c r="AA58" s="113"/>
      <c r="AB58" s="113"/>
      <c r="AC58" s="113"/>
      <c r="AD58" s="113"/>
      <c r="AE58" s="113"/>
      <c r="AF58" s="113">
        <v>140415.27332232578</v>
      </c>
      <c r="AG58" s="113">
        <v>48972.585044736508</v>
      </c>
      <c r="AH58" s="113">
        <v>108357.53555624954</v>
      </c>
      <c r="AI58" s="113"/>
      <c r="AJ58" s="113"/>
      <c r="AK58" s="113"/>
      <c r="AL58" s="113">
        <v>7033.6553237515382</v>
      </c>
      <c r="AM58" s="113"/>
      <c r="AN58" s="113"/>
      <c r="AO58" s="113"/>
      <c r="AQ58" s="136">
        <f>C58-'KWh (Monthly) ENTRY LI'!E72</f>
        <v>0</v>
      </c>
      <c r="AR58" s="136">
        <f>D58-'KWh (Monthly) ENTRY LI'!F72</f>
        <v>0</v>
      </c>
      <c r="AS58" s="136">
        <f>E58-'KWh (Monthly) ENTRY LI'!G72</f>
        <v>0</v>
      </c>
      <c r="AT58" s="136">
        <f>F58-'KWh (Monthly) ENTRY LI'!H72</f>
        <v>0</v>
      </c>
      <c r="AU58" s="136">
        <f>G58-'KWh (Monthly) ENTRY LI'!I72</f>
        <v>0</v>
      </c>
      <c r="AV58" s="136">
        <f>H58-'KWh (Monthly) ENTRY LI'!J72</f>
        <v>0</v>
      </c>
      <c r="AW58" s="136">
        <f>I58-'KWh (Monthly) ENTRY LI'!K72</f>
        <v>0</v>
      </c>
      <c r="AX58" s="136">
        <f>J58-'KWh (Monthly) ENTRY LI'!L72</f>
        <v>0</v>
      </c>
      <c r="AY58" s="136">
        <f>K58-'KWh (Monthly) ENTRY LI'!M72</f>
        <v>0</v>
      </c>
      <c r="AZ58" s="136">
        <f>L58-'KWh (Monthly) ENTRY LI'!N72</f>
        <v>0</v>
      </c>
      <c r="BA58" s="136">
        <f>M58-'KWh (Monthly) ENTRY LI'!O72</f>
        <v>0</v>
      </c>
      <c r="BB58" s="136">
        <f>N58-'KWh (Monthly) ENTRY LI'!P72</f>
        <v>0</v>
      </c>
      <c r="BC58" s="136">
        <f>O58-'KWh (Monthly) ENTRY LI'!Q72</f>
        <v>0</v>
      </c>
      <c r="BD58" s="136">
        <f>P58-'KWh (Monthly) ENTRY LI'!R72</f>
        <v>0</v>
      </c>
      <c r="BE58" s="136">
        <f>Q58-'KWh (Monthly) ENTRY LI'!S72</f>
        <v>0</v>
      </c>
      <c r="BF58" s="136">
        <f>R58-'KWh (Monthly) ENTRY LI'!T72</f>
        <v>0</v>
      </c>
      <c r="BG58" s="136">
        <f>S58-'KWh (Monthly) ENTRY LI'!U72</f>
        <v>0</v>
      </c>
      <c r="BH58" s="136">
        <f>T58-'KWh (Monthly) ENTRY LI'!V72</f>
        <v>0</v>
      </c>
      <c r="BI58" s="136">
        <f>U58-'KWh (Monthly) ENTRY LI'!W72</f>
        <v>0</v>
      </c>
      <c r="BJ58" s="136">
        <f>V58-'KWh (Monthly) ENTRY LI'!X72</f>
        <v>0</v>
      </c>
      <c r="BK58" s="136">
        <f>W58-'KWh (Monthly) ENTRY LI'!Y72</f>
        <v>0</v>
      </c>
      <c r="BL58" s="136">
        <f>X58-'KWh (Monthly) ENTRY LI'!Z72</f>
        <v>0</v>
      </c>
      <c r="BM58" s="136">
        <f>Y58-'KWh (Monthly) ENTRY LI'!AA72</f>
        <v>0</v>
      </c>
      <c r="BN58" s="136">
        <f>Z58-'KWh (Monthly) ENTRY LI'!AB72</f>
        <v>0</v>
      </c>
      <c r="BO58" s="136">
        <f>AA58-'KWh (Monthly) ENTRY LI'!AC72</f>
        <v>0</v>
      </c>
      <c r="BP58" s="136">
        <f>AB58-'KWh (Monthly) ENTRY LI'!AD72</f>
        <v>0</v>
      </c>
      <c r="BQ58" s="136">
        <f>AC58-'KWh (Monthly) ENTRY LI'!AE72</f>
        <v>0</v>
      </c>
      <c r="BR58" s="136">
        <f>AD58-'KWh (Monthly) ENTRY LI'!AF72</f>
        <v>0</v>
      </c>
      <c r="BS58" s="136">
        <f>AE58-'KWh (Monthly) ENTRY LI'!AG72</f>
        <v>0</v>
      </c>
      <c r="BT58" s="136">
        <f>AF58-'KWh (Monthly) ENTRY LI'!AH72</f>
        <v>0</v>
      </c>
      <c r="BU58" s="136">
        <f>AG58-'KWh (Monthly) ENTRY LI'!AI72</f>
        <v>0</v>
      </c>
      <c r="BV58" s="136">
        <f>AH58-'KWh (Monthly) ENTRY LI'!AJ72</f>
        <v>0</v>
      </c>
      <c r="BW58" s="136">
        <f>AI58-'KWh (Monthly) ENTRY LI'!AK72</f>
        <v>0</v>
      </c>
      <c r="BX58" s="136">
        <f>AJ58-'KWh (Monthly) ENTRY LI'!AL72</f>
        <v>0</v>
      </c>
      <c r="BY58" s="136">
        <f>AK58-'KWh (Monthly) ENTRY LI'!AM72</f>
        <v>0</v>
      </c>
      <c r="BZ58" s="136">
        <f>SUM(AL58:AO58)-'KWh (Monthly) ENTRY LI'!AN72</f>
        <v>0</v>
      </c>
    </row>
    <row r="59" spans="1:78" x14ac:dyDescent="0.25">
      <c r="A59" s="223"/>
      <c r="B59" s="185" t="s">
        <v>4</v>
      </c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>
        <v>3716.5472666570749</v>
      </c>
      <c r="AG59" s="113">
        <v>1296.2188712287864</v>
      </c>
      <c r="AH59" s="113">
        <v>2868.0348872649661</v>
      </c>
      <c r="AI59" s="113"/>
      <c r="AJ59" s="113"/>
      <c r="AK59" s="113"/>
      <c r="AL59" s="113">
        <v>186.16858301510993</v>
      </c>
      <c r="AM59" s="113"/>
      <c r="AN59" s="113"/>
      <c r="AO59" s="113"/>
      <c r="AQ59" s="136">
        <f>C59-'KWh (Monthly) ENTRY LI'!E73</f>
        <v>0</v>
      </c>
      <c r="AR59" s="136">
        <f>D59-'KWh (Monthly) ENTRY LI'!F73</f>
        <v>0</v>
      </c>
      <c r="AS59" s="136">
        <f>E59-'KWh (Monthly) ENTRY LI'!G73</f>
        <v>0</v>
      </c>
      <c r="AT59" s="136">
        <f>F59-'KWh (Monthly) ENTRY LI'!H73</f>
        <v>0</v>
      </c>
      <c r="AU59" s="136">
        <f>G59-'KWh (Monthly) ENTRY LI'!I73</f>
        <v>0</v>
      </c>
      <c r="AV59" s="136">
        <f>H59-'KWh (Monthly) ENTRY LI'!J73</f>
        <v>0</v>
      </c>
      <c r="AW59" s="136">
        <f>I59-'KWh (Monthly) ENTRY LI'!K73</f>
        <v>0</v>
      </c>
      <c r="AX59" s="136">
        <f>J59-'KWh (Monthly) ENTRY LI'!L73</f>
        <v>0</v>
      </c>
      <c r="AY59" s="136">
        <f>K59-'KWh (Monthly) ENTRY LI'!M73</f>
        <v>0</v>
      </c>
      <c r="AZ59" s="136">
        <f>L59-'KWh (Monthly) ENTRY LI'!N73</f>
        <v>0</v>
      </c>
      <c r="BA59" s="136">
        <f>M59-'KWh (Monthly) ENTRY LI'!O73</f>
        <v>0</v>
      </c>
      <c r="BB59" s="136">
        <f>N59-'KWh (Monthly) ENTRY LI'!P73</f>
        <v>0</v>
      </c>
      <c r="BC59" s="136">
        <f>O59-'KWh (Monthly) ENTRY LI'!Q73</f>
        <v>0</v>
      </c>
      <c r="BD59" s="136">
        <f>P59-'KWh (Monthly) ENTRY LI'!R73</f>
        <v>0</v>
      </c>
      <c r="BE59" s="136">
        <f>Q59-'KWh (Monthly) ENTRY LI'!S73</f>
        <v>0</v>
      </c>
      <c r="BF59" s="136">
        <f>R59-'KWh (Monthly) ENTRY LI'!T73</f>
        <v>0</v>
      </c>
      <c r="BG59" s="136">
        <f>S59-'KWh (Monthly) ENTRY LI'!U73</f>
        <v>0</v>
      </c>
      <c r="BH59" s="136">
        <f>T59-'KWh (Monthly) ENTRY LI'!V73</f>
        <v>0</v>
      </c>
      <c r="BI59" s="136">
        <f>U59-'KWh (Monthly) ENTRY LI'!W73</f>
        <v>0</v>
      </c>
      <c r="BJ59" s="136">
        <f>V59-'KWh (Monthly) ENTRY LI'!X73</f>
        <v>0</v>
      </c>
      <c r="BK59" s="136">
        <f>W59-'KWh (Monthly) ENTRY LI'!Y73</f>
        <v>0</v>
      </c>
      <c r="BL59" s="136">
        <f>X59-'KWh (Monthly) ENTRY LI'!Z73</f>
        <v>0</v>
      </c>
      <c r="BM59" s="136">
        <f>Y59-'KWh (Monthly) ENTRY LI'!AA73</f>
        <v>0</v>
      </c>
      <c r="BN59" s="136">
        <f>Z59-'KWh (Monthly) ENTRY LI'!AB73</f>
        <v>0</v>
      </c>
      <c r="BO59" s="136">
        <f>AA59-'KWh (Monthly) ENTRY LI'!AC73</f>
        <v>0</v>
      </c>
      <c r="BP59" s="136">
        <f>AB59-'KWh (Monthly) ENTRY LI'!AD73</f>
        <v>0</v>
      </c>
      <c r="BQ59" s="136">
        <f>AC59-'KWh (Monthly) ENTRY LI'!AE73</f>
        <v>0</v>
      </c>
      <c r="BR59" s="136">
        <f>AD59-'KWh (Monthly) ENTRY LI'!AF73</f>
        <v>0</v>
      </c>
      <c r="BS59" s="136">
        <f>AE59-'KWh (Monthly) ENTRY LI'!AG73</f>
        <v>0</v>
      </c>
      <c r="BT59" s="136">
        <f>AF59-'KWh (Monthly) ENTRY LI'!AH73</f>
        <v>0</v>
      </c>
      <c r="BU59" s="136">
        <f>AG59-'KWh (Monthly) ENTRY LI'!AI73</f>
        <v>0</v>
      </c>
      <c r="BV59" s="136">
        <f>AH59-'KWh (Monthly) ENTRY LI'!AJ73</f>
        <v>0</v>
      </c>
      <c r="BW59" s="136">
        <f>AI59-'KWh (Monthly) ENTRY LI'!AK73</f>
        <v>0</v>
      </c>
      <c r="BX59" s="136">
        <f>AJ59-'KWh (Monthly) ENTRY LI'!AL73</f>
        <v>0</v>
      </c>
      <c r="BY59" s="136">
        <f>AK59-'KWh (Monthly) ENTRY LI'!AM73</f>
        <v>0</v>
      </c>
      <c r="BZ59" s="136">
        <f>SUM(AL59:AO59)-'KWh (Monthly) ENTRY LI'!AN73</f>
        <v>0</v>
      </c>
    </row>
    <row r="60" spans="1:78" x14ac:dyDescent="0.25">
      <c r="A60" s="224"/>
      <c r="B60" s="185" t="s">
        <v>14</v>
      </c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Q60" s="136">
        <f>C60-'KWh (Monthly) ENTRY LI'!E74</f>
        <v>0</v>
      </c>
      <c r="AR60" s="136">
        <f>D60-'KWh (Monthly) ENTRY LI'!F74</f>
        <v>0</v>
      </c>
      <c r="AS60" s="136">
        <f>E60-'KWh (Monthly) ENTRY LI'!G74</f>
        <v>0</v>
      </c>
      <c r="AT60" s="136">
        <f>F60-'KWh (Monthly) ENTRY LI'!H74</f>
        <v>0</v>
      </c>
      <c r="AU60" s="136">
        <f>G60-'KWh (Monthly) ENTRY LI'!I74</f>
        <v>0</v>
      </c>
      <c r="AV60" s="136">
        <f>H60-'KWh (Monthly) ENTRY LI'!J74</f>
        <v>0</v>
      </c>
      <c r="AW60" s="136">
        <f>I60-'KWh (Monthly) ENTRY LI'!K74</f>
        <v>0</v>
      </c>
      <c r="AX60" s="136">
        <f>J60-'KWh (Monthly) ENTRY LI'!L74</f>
        <v>0</v>
      </c>
      <c r="AY60" s="136">
        <f>K60-'KWh (Monthly) ENTRY LI'!M74</f>
        <v>0</v>
      </c>
      <c r="AZ60" s="136">
        <f>L60-'KWh (Monthly) ENTRY LI'!N74</f>
        <v>0</v>
      </c>
      <c r="BA60" s="136">
        <f>M60-'KWh (Monthly) ENTRY LI'!O74</f>
        <v>0</v>
      </c>
      <c r="BB60" s="136">
        <f>N60-'KWh (Monthly) ENTRY LI'!P74</f>
        <v>0</v>
      </c>
      <c r="BC60" s="136">
        <f>O60-'KWh (Monthly) ENTRY LI'!Q74</f>
        <v>0</v>
      </c>
      <c r="BD60" s="136">
        <f>P60-'KWh (Monthly) ENTRY LI'!R74</f>
        <v>0</v>
      </c>
      <c r="BE60" s="136">
        <f>Q60-'KWh (Monthly) ENTRY LI'!S74</f>
        <v>0</v>
      </c>
      <c r="BF60" s="136">
        <f>R60-'KWh (Monthly) ENTRY LI'!T74</f>
        <v>0</v>
      </c>
      <c r="BG60" s="136">
        <f>S60-'KWh (Monthly) ENTRY LI'!U74</f>
        <v>0</v>
      </c>
      <c r="BH60" s="136">
        <f>T60-'KWh (Monthly) ENTRY LI'!V74</f>
        <v>0</v>
      </c>
      <c r="BI60" s="136">
        <f>U60-'KWh (Monthly) ENTRY LI'!W74</f>
        <v>0</v>
      </c>
      <c r="BJ60" s="136">
        <f>V60-'KWh (Monthly) ENTRY LI'!X74</f>
        <v>0</v>
      </c>
      <c r="BK60" s="136">
        <f>W60-'KWh (Monthly) ENTRY LI'!Y74</f>
        <v>0</v>
      </c>
      <c r="BL60" s="136">
        <f>X60-'KWh (Monthly) ENTRY LI'!Z74</f>
        <v>0</v>
      </c>
      <c r="BM60" s="136">
        <f>Y60-'KWh (Monthly) ENTRY LI'!AA74</f>
        <v>0</v>
      </c>
      <c r="BN60" s="136">
        <f>Z60-'KWh (Monthly) ENTRY LI'!AB74</f>
        <v>0</v>
      </c>
      <c r="BO60" s="136">
        <f>AA60-'KWh (Monthly) ENTRY LI'!AC74</f>
        <v>0</v>
      </c>
      <c r="BP60" s="136">
        <f>AB60-'KWh (Monthly) ENTRY LI'!AD74</f>
        <v>0</v>
      </c>
      <c r="BQ60" s="136">
        <f>AC60-'KWh (Monthly) ENTRY LI'!AE74</f>
        <v>0</v>
      </c>
      <c r="BR60" s="136">
        <f>AD60-'KWh (Monthly) ENTRY LI'!AF74</f>
        <v>0</v>
      </c>
      <c r="BS60" s="136">
        <f>AE60-'KWh (Monthly) ENTRY LI'!AG74</f>
        <v>0</v>
      </c>
      <c r="BT60" s="136">
        <f>AF60-'KWh (Monthly) ENTRY LI'!AH74</f>
        <v>0</v>
      </c>
      <c r="BU60" s="136">
        <f>AG60-'KWh (Monthly) ENTRY LI'!AI74</f>
        <v>0</v>
      </c>
      <c r="BV60" s="136">
        <f>AH60-'KWh (Monthly) ENTRY LI'!AJ74</f>
        <v>0</v>
      </c>
      <c r="BW60" s="136">
        <f>AI60-'KWh (Monthly) ENTRY LI'!AK74</f>
        <v>0</v>
      </c>
      <c r="BX60" s="136">
        <f>AJ60-'KWh (Monthly) ENTRY LI'!AL74</f>
        <v>0</v>
      </c>
      <c r="BY60" s="136">
        <f>AK60-'KWh (Monthly) ENTRY LI'!AM74</f>
        <v>0</v>
      </c>
      <c r="BZ60" s="136">
        <f>SUM(AL60:AO60)-'KWh (Monthly) ENTRY LI'!AN74</f>
        <v>0</v>
      </c>
    </row>
    <row r="61" spans="1:78" x14ac:dyDescent="0.25">
      <c r="A61" s="224"/>
      <c r="B61" s="185" t="s">
        <v>15</v>
      </c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Q61" s="136">
        <f>C61-'KWh (Monthly) ENTRY LI'!E75</f>
        <v>0</v>
      </c>
      <c r="AR61" s="136">
        <f>D61-'KWh (Monthly) ENTRY LI'!F75</f>
        <v>0</v>
      </c>
      <c r="AS61" s="136">
        <f>E61-'KWh (Monthly) ENTRY LI'!G75</f>
        <v>0</v>
      </c>
      <c r="AT61" s="136">
        <f>F61-'KWh (Monthly) ENTRY LI'!H75</f>
        <v>0</v>
      </c>
      <c r="AU61" s="136">
        <f>G61-'KWh (Monthly) ENTRY LI'!I75</f>
        <v>0</v>
      </c>
      <c r="AV61" s="136">
        <f>H61-'KWh (Monthly) ENTRY LI'!J75</f>
        <v>0</v>
      </c>
      <c r="AW61" s="136">
        <f>I61-'KWh (Monthly) ENTRY LI'!K75</f>
        <v>0</v>
      </c>
      <c r="AX61" s="136">
        <f>J61-'KWh (Monthly) ENTRY LI'!L75</f>
        <v>0</v>
      </c>
      <c r="AY61" s="136">
        <f>K61-'KWh (Monthly) ENTRY LI'!M75</f>
        <v>0</v>
      </c>
      <c r="AZ61" s="136">
        <f>L61-'KWh (Monthly) ENTRY LI'!N75</f>
        <v>0</v>
      </c>
      <c r="BA61" s="136">
        <f>M61-'KWh (Monthly) ENTRY LI'!O75</f>
        <v>0</v>
      </c>
      <c r="BB61" s="136">
        <f>N61-'KWh (Monthly) ENTRY LI'!P75</f>
        <v>0</v>
      </c>
      <c r="BC61" s="136">
        <f>O61-'KWh (Monthly) ENTRY LI'!Q75</f>
        <v>0</v>
      </c>
      <c r="BD61" s="136">
        <f>P61-'KWh (Monthly) ENTRY LI'!R75</f>
        <v>0</v>
      </c>
      <c r="BE61" s="136">
        <f>Q61-'KWh (Monthly) ENTRY LI'!S75</f>
        <v>0</v>
      </c>
      <c r="BF61" s="136">
        <f>R61-'KWh (Monthly) ENTRY LI'!T75</f>
        <v>0</v>
      </c>
      <c r="BG61" s="136">
        <f>S61-'KWh (Monthly) ENTRY LI'!U75</f>
        <v>0</v>
      </c>
      <c r="BH61" s="136">
        <f>T61-'KWh (Monthly) ENTRY LI'!V75</f>
        <v>0</v>
      </c>
      <c r="BI61" s="136">
        <f>U61-'KWh (Monthly) ENTRY LI'!W75</f>
        <v>0</v>
      </c>
      <c r="BJ61" s="136">
        <f>V61-'KWh (Monthly) ENTRY LI'!X75</f>
        <v>0</v>
      </c>
      <c r="BK61" s="136">
        <f>W61-'KWh (Monthly) ENTRY LI'!Y75</f>
        <v>0</v>
      </c>
      <c r="BL61" s="136">
        <f>X61-'KWh (Monthly) ENTRY LI'!Z75</f>
        <v>0</v>
      </c>
      <c r="BM61" s="136">
        <f>Y61-'KWh (Monthly) ENTRY LI'!AA75</f>
        <v>0</v>
      </c>
      <c r="BN61" s="136">
        <f>Z61-'KWh (Monthly) ENTRY LI'!AB75</f>
        <v>0</v>
      </c>
      <c r="BO61" s="136">
        <f>AA61-'KWh (Monthly) ENTRY LI'!AC75</f>
        <v>0</v>
      </c>
      <c r="BP61" s="136">
        <f>AB61-'KWh (Monthly) ENTRY LI'!AD75</f>
        <v>0</v>
      </c>
      <c r="BQ61" s="136">
        <f>AC61-'KWh (Monthly) ENTRY LI'!AE75</f>
        <v>0</v>
      </c>
      <c r="BR61" s="136">
        <f>AD61-'KWh (Monthly) ENTRY LI'!AF75</f>
        <v>0</v>
      </c>
      <c r="BS61" s="136">
        <f>AE61-'KWh (Monthly) ENTRY LI'!AG75</f>
        <v>0</v>
      </c>
      <c r="BT61" s="136">
        <f>AF61-'KWh (Monthly) ENTRY LI'!AH75</f>
        <v>0</v>
      </c>
      <c r="BU61" s="136">
        <f>AG61-'KWh (Monthly) ENTRY LI'!AI75</f>
        <v>0</v>
      </c>
      <c r="BV61" s="136">
        <f>AH61-'KWh (Monthly) ENTRY LI'!AJ75</f>
        <v>0</v>
      </c>
      <c r="BW61" s="136">
        <f>AI61-'KWh (Monthly) ENTRY LI'!AK75</f>
        <v>0</v>
      </c>
      <c r="BX61" s="136">
        <f>AJ61-'KWh (Monthly) ENTRY LI'!AL75</f>
        <v>0</v>
      </c>
      <c r="BY61" s="136">
        <f>AK61-'KWh (Monthly) ENTRY LI'!AM75</f>
        <v>0</v>
      </c>
      <c r="BZ61" s="136">
        <f>SUM(AL61:AO61)-'KWh (Monthly) ENTRY LI'!AN75</f>
        <v>0</v>
      </c>
    </row>
    <row r="62" spans="1:78" x14ac:dyDescent="0.25">
      <c r="A62" s="224"/>
      <c r="B62" s="185" t="s">
        <v>7</v>
      </c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>
        <v>22976.375089497811</v>
      </c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Q62" s="136">
        <f>C62-'KWh (Monthly) ENTRY LI'!E76</f>
        <v>0</v>
      </c>
      <c r="AR62" s="136">
        <f>D62-'KWh (Monthly) ENTRY LI'!F76</f>
        <v>0</v>
      </c>
      <c r="AS62" s="136">
        <f>E62-'KWh (Monthly) ENTRY LI'!G76</f>
        <v>0</v>
      </c>
      <c r="AT62" s="136">
        <f>F62-'KWh (Monthly) ENTRY LI'!H76</f>
        <v>0</v>
      </c>
      <c r="AU62" s="136">
        <f>G62-'KWh (Monthly) ENTRY LI'!I76</f>
        <v>0</v>
      </c>
      <c r="AV62" s="136">
        <f>H62-'KWh (Monthly) ENTRY LI'!J76</f>
        <v>0</v>
      </c>
      <c r="AW62" s="136">
        <f>I62-'KWh (Monthly) ENTRY LI'!K76</f>
        <v>0</v>
      </c>
      <c r="AX62" s="136">
        <f>J62-'KWh (Monthly) ENTRY LI'!L76</f>
        <v>0</v>
      </c>
      <c r="AY62" s="136">
        <f>K62-'KWh (Monthly) ENTRY LI'!M76</f>
        <v>0</v>
      </c>
      <c r="AZ62" s="136">
        <f>L62-'KWh (Monthly) ENTRY LI'!N76</f>
        <v>0</v>
      </c>
      <c r="BA62" s="136">
        <f>M62-'KWh (Monthly) ENTRY LI'!O76</f>
        <v>0</v>
      </c>
      <c r="BB62" s="136">
        <f>N62-'KWh (Monthly) ENTRY LI'!P76</f>
        <v>0</v>
      </c>
      <c r="BC62" s="136">
        <f>O62-'KWh (Monthly) ENTRY LI'!Q76</f>
        <v>0</v>
      </c>
      <c r="BD62" s="136">
        <f>P62-'KWh (Monthly) ENTRY LI'!R76</f>
        <v>0</v>
      </c>
      <c r="BE62" s="136">
        <f>Q62-'KWh (Monthly) ENTRY LI'!S76</f>
        <v>0</v>
      </c>
      <c r="BF62" s="136">
        <f>R62-'KWh (Monthly) ENTRY LI'!T76</f>
        <v>0</v>
      </c>
      <c r="BG62" s="136">
        <f>S62-'KWh (Monthly) ENTRY LI'!U76</f>
        <v>0</v>
      </c>
      <c r="BH62" s="136">
        <f>T62-'KWh (Monthly) ENTRY LI'!V76</f>
        <v>0</v>
      </c>
      <c r="BI62" s="136">
        <f>U62-'KWh (Monthly) ENTRY LI'!W76</f>
        <v>0</v>
      </c>
      <c r="BJ62" s="136">
        <f>V62-'KWh (Monthly) ENTRY LI'!X76</f>
        <v>0</v>
      </c>
      <c r="BK62" s="136">
        <f>W62-'KWh (Monthly) ENTRY LI'!Y76</f>
        <v>0</v>
      </c>
      <c r="BL62" s="136">
        <f>X62-'KWh (Monthly) ENTRY LI'!Z76</f>
        <v>0</v>
      </c>
      <c r="BM62" s="136">
        <f>Y62-'KWh (Monthly) ENTRY LI'!AA76</f>
        <v>0</v>
      </c>
      <c r="BN62" s="136">
        <f>Z62-'KWh (Monthly) ENTRY LI'!AB76</f>
        <v>0</v>
      </c>
      <c r="BO62" s="136">
        <f>AA62-'KWh (Monthly) ENTRY LI'!AC76</f>
        <v>0</v>
      </c>
      <c r="BP62" s="136">
        <f>AB62-'KWh (Monthly) ENTRY LI'!AD76</f>
        <v>0</v>
      </c>
      <c r="BQ62" s="136">
        <f>AC62-'KWh (Monthly) ENTRY LI'!AE76</f>
        <v>0</v>
      </c>
      <c r="BR62" s="136">
        <f>AD62-'KWh (Monthly) ENTRY LI'!AF76</f>
        <v>0</v>
      </c>
      <c r="BS62" s="136">
        <f>AE62-'KWh (Monthly) ENTRY LI'!AG76</f>
        <v>0</v>
      </c>
      <c r="BT62" s="136">
        <f>AF62-'KWh (Monthly) ENTRY LI'!AH76</f>
        <v>0</v>
      </c>
      <c r="BU62" s="136">
        <f>AG62-'KWh (Monthly) ENTRY LI'!AI76</f>
        <v>0</v>
      </c>
      <c r="BV62" s="136">
        <f>AH62-'KWh (Monthly) ENTRY LI'!AJ76</f>
        <v>0</v>
      </c>
      <c r="BW62" s="136">
        <f>AI62-'KWh (Monthly) ENTRY LI'!AK76</f>
        <v>0</v>
      </c>
      <c r="BX62" s="136">
        <f>AJ62-'KWh (Monthly) ENTRY LI'!AL76</f>
        <v>0</v>
      </c>
      <c r="BY62" s="136">
        <f>AK62-'KWh (Monthly) ENTRY LI'!AM76</f>
        <v>0</v>
      </c>
      <c r="BZ62" s="136">
        <f>SUM(AL62:AO62)-'KWh (Monthly) ENTRY LI'!AN76</f>
        <v>0</v>
      </c>
    </row>
    <row r="63" spans="1:78" ht="15.75" thickBot="1" x14ac:dyDescent="0.3">
      <c r="A63" s="225"/>
      <c r="B63" s="185" t="s">
        <v>8</v>
      </c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Q63" s="136">
        <f>C63-'KWh (Monthly) ENTRY LI'!E77</f>
        <v>0</v>
      </c>
      <c r="AR63" s="136">
        <f>D63-'KWh (Monthly) ENTRY LI'!F77</f>
        <v>0</v>
      </c>
      <c r="AS63" s="136">
        <f>E63-'KWh (Monthly) ENTRY LI'!G77</f>
        <v>0</v>
      </c>
      <c r="AT63" s="136">
        <f>F63-'KWh (Monthly) ENTRY LI'!H77</f>
        <v>0</v>
      </c>
      <c r="AU63" s="136">
        <f>G63-'KWh (Monthly) ENTRY LI'!I77</f>
        <v>0</v>
      </c>
      <c r="AV63" s="136">
        <f>H63-'KWh (Monthly) ENTRY LI'!J77</f>
        <v>0</v>
      </c>
      <c r="AW63" s="136">
        <f>I63-'KWh (Monthly) ENTRY LI'!K77</f>
        <v>0</v>
      </c>
      <c r="AX63" s="136">
        <f>J63-'KWh (Monthly) ENTRY LI'!L77</f>
        <v>0</v>
      </c>
      <c r="AY63" s="136">
        <f>K63-'KWh (Monthly) ENTRY LI'!M77</f>
        <v>0</v>
      </c>
      <c r="AZ63" s="136">
        <f>L63-'KWh (Monthly) ENTRY LI'!N77</f>
        <v>0</v>
      </c>
      <c r="BA63" s="136">
        <f>M63-'KWh (Monthly) ENTRY LI'!O77</f>
        <v>0</v>
      </c>
      <c r="BB63" s="136">
        <f>N63-'KWh (Monthly) ENTRY LI'!P77</f>
        <v>0</v>
      </c>
      <c r="BC63" s="136">
        <f>O63-'KWh (Monthly) ENTRY LI'!Q77</f>
        <v>0</v>
      </c>
      <c r="BD63" s="136">
        <f>P63-'KWh (Monthly) ENTRY LI'!R77</f>
        <v>0</v>
      </c>
      <c r="BE63" s="136">
        <f>Q63-'KWh (Monthly) ENTRY LI'!S77</f>
        <v>0</v>
      </c>
      <c r="BF63" s="136">
        <f>R63-'KWh (Monthly) ENTRY LI'!T77</f>
        <v>0</v>
      </c>
      <c r="BG63" s="136">
        <f>S63-'KWh (Monthly) ENTRY LI'!U77</f>
        <v>0</v>
      </c>
      <c r="BH63" s="136">
        <f>T63-'KWh (Monthly) ENTRY LI'!V77</f>
        <v>0</v>
      </c>
      <c r="BI63" s="136">
        <f>U63-'KWh (Monthly) ENTRY LI'!W77</f>
        <v>0</v>
      </c>
      <c r="BJ63" s="136">
        <f>V63-'KWh (Monthly) ENTRY LI'!X77</f>
        <v>0</v>
      </c>
      <c r="BK63" s="136">
        <f>W63-'KWh (Monthly) ENTRY LI'!Y77</f>
        <v>0</v>
      </c>
      <c r="BL63" s="136">
        <f>X63-'KWh (Monthly) ENTRY LI'!Z77</f>
        <v>0</v>
      </c>
      <c r="BM63" s="136">
        <f>Y63-'KWh (Monthly) ENTRY LI'!AA77</f>
        <v>0</v>
      </c>
      <c r="BN63" s="136">
        <f>Z63-'KWh (Monthly) ENTRY LI'!AB77</f>
        <v>0</v>
      </c>
      <c r="BO63" s="136">
        <f>AA63-'KWh (Monthly) ENTRY LI'!AC77</f>
        <v>0</v>
      </c>
      <c r="BP63" s="136">
        <f>AB63-'KWh (Monthly) ENTRY LI'!AD77</f>
        <v>0</v>
      </c>
      <c r="BQ63" s="136">
        <f>AC63-'KWh (Monthly) ENTRY LI'!AE77</f>
        <v>0</v>
      </c>
      <c r="BR63" s="136">
        <f>AD63-'KWh (Monthly) ENTRY LI'!AF77</f>
        <v>0</v>
      </c>
      <c r="BS63" s="136">
        <f>AE63-'KWh (Monthly) ENTRY LI'!AG77</f>
        <v>0</v>
      </c>
      <c r="BT63" s="136">
        <f>AF63-'KWh (Monthly) ENTRY LI'!AH77</f>
        <v>0</v>
      </c>
      <c r="BU63" s="136">
        <f>AG63-'KWh (Monthly) ENTRY LI'!AI77</f>
        <v>0</v>
      </c>
      <c r="BV63" s="136">
        <f>AH63-'KWh (Monthly) ENTRY LI'!AJ77</f>
        <v>0</v>
      </c>
      <c r="BW63" s="136">
        <f>AI63-'KWh (Monthly) ENTRY LI'!AK77</f>
        <v>0</v>
      </c>
      <c r="BX63" s="136">
        <f>AJ63-'KWh (Monthly) ENTRY LI'!AL77</f>
        <v>0</v>
      </c>
      <c r="BY63" s="136">
        <f>AK63-'KWh (Monthly) ENTRY LI'!AM77</f>
        <v>0</v>
      </c>
      <c r="BZ63" s="136">
        <f>SUM(AL63:AO63)-'KWh (Monthly) ENTRY LI'!AN77</f>
        <v>0</v>
      </c>
    </row>
  </sheetData>
  <mergeCells count="4">
    <mergeCell ref="A9:A17"/>
    <mergeCell ref="A21:A33"/>
    <mergeCell ref="A36:A48"/>
    <mergeCell ref="A51:A6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P13"/>
  <sheetViews>
    <sheetView workbookViewId="0">
      <selection activeCell="L2" sqref="L2:O2"/>
    </sheetView>
  </sheetViews>
  <sheetFormatPr defaultColWidth="8.7109375" defaultRowHeight="15" x14ac:dyDescent="0.25"/>
  <cols>
    <col min="1" max="1" width="8.7109375" style="106"/>
    <col min="2" max="2" width="23.7109375" style="106" customWidth="1"/>
    <col min="3" max="7" width="12.85546875" style="106" customWidth="1"/>
    <col min="8" max="16" width="12.7109375" style="189" customWidth="1"/>
    <col min="17" max="16384" width="8.7109375" style="106"/>
  </cols>
  <sheetData>
    <row r="1" spans="2:15" x14ac:dyDescent="0.25">
      <c r="B1" s="171"/>
      <c r="C1" s="131" t="s">
        <v>72</v>
      </c>
      <c r="D1" s="131" t="s">
        <v>90</v>
      </c>
      <c r="E1" s="131" t="s">
        <v>91</v>
      </c>
      <c r="F1" s="131" t="s">
        <v>73</v>
      </c>
    </row>
    <row r="2" spans="2:15" x14ac:dyDescent="0.25">
      <c r="B2" s="185" t="s">
        <v>96</v>
      </c>
      <c r="C2" s="190">
        <f>'Non-Low Income Subtotal'!C3</f>
        <v>161174371.54379526</v>
      </c>
      <c r="D2" s="190">
        <f>'Non-Low Income Subtotal'!D3</f>
        <v>272436812.94203204</v>
      </c>
      <c r="E2" s="190">
        <f>'Non-Low Income Subtotal'!E3</f>
        <v>385136717.31063622</v>
      </c>
      <c r="F2" s="190">
        <f>'Non-Low Income Subtotal'!F3</f>
        <v>818747901.79646361</v>
      </c>
      <c r="H2" s="189">
        <f>[1]Lighting!C3+[1]Products!C3+[1]HVAC!C3+'[1]T-Stats'!C3+[1]Kits!C3+[1]HER!C3+[1]Standard!C3+[1]Custom!C3+[1]RCX!C3+'[1]New Con.'!C3+[1]SBDI!C3+[1]EMS!C3</f>
        <v>161174371.54379526</v>
      </c>
      <c r="I2" s="189">
        <f>[1]Lighting!D3+[1]Products!D3+[1]HVAC!D3+'[1]T-Stats'!D3+[1]Kits!D3+[1]HER!D3+[1]Standard!D3+[1]Custom!D3+[1]RCX!D3+'[1]New Con.'!D3+[1]SBDI!D3+[1]EMS!D3</f>
        <v>272436812.94203204</v>
      </c>
      <c r="J2" s="189">
        <f>[1]Lighting!E3+[1]Products!E3+[1]HVAC!E3+'[1]T-Stats'!E3+[1]Kits!E3+[1]HER!E3+[1]Standard!E3+[1]Custom!E3+[1]RCX!E3+'[1]New Con.'!E3+[1]SBDI!E3+[1]EMS!E3</f>
        <v>385136717.31063622</v>
      </c>
      <c r="K2" s="189">
        <f>SUM(H2:J2)</f>
        <v>818747901.79646349</v>
      </c>
      <c r="L2" s="189">
        <f>C2-H2</f>
        <v>0</v>
      </c>
      <c r="M2" s="189">
        <f t="shared" ref="M2:O4" si="0">D2-I2</f>
        <v>0</v>
      </c>
      <c r="N2" s="189">
        <f t="shared" si="0"/>
        <v>0</v>
      </c>
      <c r="O2" s="189">
        <f t="shared" si="0"/>
        <v>0</v>
      </c>
    </row>
    <row r="3" spans="2:15" x14ac:dyDescent="0.25">
      <c r="B3" s="185" t="s">
        <v>97</v>
      </c>
      <c r="C3" s="190">
        <f>'Low Income'!C3</f>
        <v>2349841</v>
      </c>
      <c r="D3" s="190">
        <f>'Low Income'!D3</f>
        <v>7334784.0000000028</v>
      </c>
      <c r="E3" s="190">
        <f>'Low Income'!E3</f>
        <v>9914662.2626401279</v>
      </c>
      <c r="F3" s="190">
        <f>'Low Income'!F3</f>
        <v>19599287.262640134</v>
      </c>
      <c r="H3" s="189">
        <f>'Low Income'!C3</f>
        <v>2349841</v>
      </c>
      <c r="I3" s="189">
        <f>'Low Income'!D3</f>
        <v>7334784.0000000028</v>
      </c>
      <c r="J3" s="189">
        <f>'Low Income'!E3</f>
        <v>9914662.2626401279</v>
      </c>
      <c r="K3" s="189">
        <f>SUM(H3:J3)</f>
        <v>19599287.262640134</v>
      </c>
      <c r="L3" s="189">
        <f t="shared" ref="L3:L4" si="1">C3-H3</f>
        <v>0</v>
      </c>
      <c r="M3" s="189">
        <f t="shared" si="0"/>
        <v>0</v>
      </c>
      <c r="N3" s="189">
        <f t="shared" si="0"/>
        <v>0</v>
      </c>
      <c r="O3" s="189">
        <f t="shared" si="0"/>
        <v>0</v>
      </c>
    </row>
    <row r="4" spans="2:15" x14ac:dyDescent="0.25">
      <c r="B4" s="191" t="s">
        <v>98</v>
      </c>
      <c r="C4" s="129">
        <f>SUM(C2:C3)</f>
        <v>163524212.54379526</v>
      </c>
      <c r="D4" s="129">
        <f t="shared" ref="D4:E4" si="2">SUM(D2:D3)</f>
        <v>279771596.94203204</v>
      </c>
      <c r="E4" s="129">
        <f t="shared" si="2"/>
        <v>395051379.57327634</v>
      </c>
      <c r="F4" s="192">
        <f t="shared" ref="F4" si="3">SUM(C4:E4)</f>
        <v>838347189.05910373</v>
      </c>
      <c r="H4" s="189">
        <f>SUM(H2:H3)</f>
        <v>163524212.54379526</v>
      </c>
      <c r="I4" s="189">
        <f t="shared" ref="I4:K4" si="4">SUM(I2:I3)</f>
        <v>279771596.94203204</v>
      </c>
      <c r="J4" s="189">
        <f t="shared" si="4"/>
        <v>395051379.57327634</v>
      </c>
      <c r="K4" s="189">
        <f t="shared" si="4"/>
        <v>838347189.05910361</v>
      </c>
      <c r="L4" s="189">
        <f t="shared" si="1"/>
        <v>0</v>
      </c>
      <c r="M4" s="189">
        <f t="shared" si="0"/>
        <v>0</v>
      </c>
      <c r="N4" s="189">
        <f t="shared" si="0"/>
        <v>0</v>
      </c>
      <c r="O4" s="189">
        <f t="shared" si="0"/>
        <v>0</v>
      </c>
    </row>
    <row r="6" spans="2:15" x14ac:dyDescent="0.25">
      <c r="B6" s="37" t="s">
        <v>99</v>
      </c>
      <c r="C6" s="37">
        <f>'Non-Low Income Subtotal'!C2</f>
        <v>173375255.67988333</v>
      </c>
      <c r="D6" s="37">
        <f>'Non-Low Income Subtotal'!D2</f>
        <v>285439430.39111799</v>
      </c>
      <c r="E6" s="37">
        <f>'Non-Low Income Subtotal'!E2</f>
        <v>420160176.36210251</v>
      </c>
      <c r="F6" s="37">
        <f>'Non-Low Income Subtotal'!F2</f>
        <v>878974862.4331038</v>
      </c>
      <c r="H6" s="189">
        <f>[1]Lighting!C2+[1]Products!C2+[1]HVAC!C2+'[1]T-Stats'!C2+[1]Kits!C2+[1]HER!C2+[1]Standard!C2+[1]Custom!C2+[1]RCX!C2+'[1]New Con.'!C2+[1]SBDI!C2+[1]EMS!C2</f>
        <v>173375255.67988333</v>
      </c>
      <c r="I6" s="189">
        <f>[1]Lighting!D2+[1]Products!D2+[1]HVAC!D2+'[1]T-Stats'!D2+[1]Kits!D2+[1]HER!D2+[1]Standard!D2+[1]Custom!D2+[1]RCX!D2+'[1]New Con.'!D2+[1]SBDI!D2+[1]EMS!D2</f>
        <v>285439430.39111799</v>
      </c>
      <c r="J6" s="189">
        <f>[1]Lighting!E2+[1]Products!E2+[1]HVAC!E2+'[1]T-Stats'!E2+[1]Kits!E2+[1]HER!E2+[1]Standard!E2+[1]Custom!E2+[1]RCX!E2+'[1]New Con.'!E2+[1]SBDI!E2+[1]EMS!E2</f>
        <v>420160176.36210251</v>
      </c>
      <c r="K6" s="189">
        <f>[1]Lighting!F2+[1]Products!F2+[1]HVAC!F2+'[1]T-Stats'!F2+[1]Kits!F2+[1]HER!F2+[1]Standard!F2+[1]Custom!F2+[1]RCX!F2+'[1]New Con.'!F2+[1]SBDI!F2+[1]EMS!F2</f>
        <v>878974862.4331038</v>
      </c>
      <c r="L6" s="189">
        <f t="shared" ref="L6:O8" si="5">C6-H6</f>
        <v>0</v>
      </c>
      <c r="M6" s="189">
        <f t="shared" si="5"/>
        <v>0</v>
      </c>
      <c r="N6" s="189">
        <f t="shared" si="5"/>
        <v>0</v>
      </c>
      <c r="O6" s="189">
        <f t="shared" si="5"/>
        <v>0</v>
      </c>
    </row>
    <row r="7" spans="2:15" x14ac:dyDescent="0.25">
      <c r="B7" s="37" t="s">
        <v>100</v>
      </c>
      <c r="C7" s="37">
        <f>'Low Income'!C2</f>
        <v>2349841.2503441074</v>
      </c>
      <c r="D7" s="37">
        <f>'Low Income'!D2</f>
        <v>7334783.7848954946</v>
      </c>
      <c r="E7" s="37">
        <f>'Low Income'!E2</f>
        <v>9914662.2626401279</v>
      </c>
      <c r="F7" s="37">
        <f>'Low Income'!F2</f>
        <v>19599287.297879729</v>
      </c>
      <c r="H7" s="189">
        <f>'Low Income'!C2</f>
        <v>2349841.2503441074</v>
      </c>
      <c r="I7" s="189">
        <f>'Low Income'!D2</f>
        <v>7334783.7848954946</v>
      </c>
      <c r="J7" s="189">
        <f>'Low Income'!E2</f>
        <v>9914662.2626401279</v>
      </c>
      <c r="K7" s="189">
        <f>'Low Income'!F2</f>
        <v>19599287.297879729</v>
      </c>
      <c r="L7" s="189">
        <f t="shared" si="5"/>
        <v>0</v>
      </c>
      <c r="M7" s="189">
        <f t="shared" si="5"/>
        <v>0</v>
      </c>
      <c r="N7" s="189">
        <f t="shared" si="5"/>
        <v>0</v>
      </c>
      <c r="O7" s="189">
        <f t="shared" si="5"/>
        <v>0</v>
      </c>
    </row>
    <row r="8" spans="2:15" x14ac:dyDescent="0.25">
      <c r="B8" s="191" t="s">
        <v>101</v>
      </c>
      <c r="C8" s="129">
        <f>SUM(C6:C7)</f>
        <v>175725096.93022743</v>
      </c>
      <c r="D8" s="129">
        <f t="shared" ref="D8:F8" si="6">SUM(D6:D7)</f>
        <v>292774214.17601347</v>
      </c>
      <c r="E8" s="129">
        <f t="shared" si="6"/>
        <v>430074838.62474263</v>
      </c>
      <c r="F8" s="129">
        <f t="shared" si="6"/>
        <v>898574149.7309835</v>
      </c>
      <c r="H8" s="189">
        <f>SUM(H6:H7)</f>
        <v>175725096.93022743</v>
      </c>
      <c r="I8" s="189">
        <f t="shared" ref="I8:K8" si="7">SUM(I6:I7)</f>
        <v>292774214.17601347</v>
      </c>
      <c r="J8" s="189">
        <f t="shared" si="7"/>
        <v>430074838.62474263</v>
      </c>
      <c r="K8" s="189">
        <f t="shared" si="7"/>
        <v>898574149.7309835</v>
      </c>
      <c r="L8" s="189">
        <f t="shared" si="5"/>
        <v>0</v>
      </c>
      <c r="M8" s="189">
        <f t="shared" si="5"/>
        <v>0</v>
      </c>
      <c r="N8" s="189">
        <f t="shared" si="5"/>
        <v>0</v>
      </c>
      <c r="O8" s="189">
        <f t="shared" si="5"/>
        <v>0</v>
      </c>
    </row>
    <row r="11" spans="2:15" x14ac:dyDescent="0.25">
      <c r="E11" s="193" t="s">
        <v>102</v>
      </c>
      <c r="F11" s="108">
        <f>F4/F8</f>
        <v>0.93297496852106132</v>
      </c>
    </row>
    <row r="12" spans="2:15" x14ac:dyDescent="0.25">
      <c r="C12" s="99"/>
      <c r="D12" s="99"/>
      <c r="E12" s="99"/>
      <c r="F12" s="99"/>
    </row>
    <row r="13" spans="2:15" x14ac:dyDescent="0.25">
      <c r="B13" s="106" t="s">
        <v>103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  <pageSetUpPr fitToPage="1"/>
  </sheetPr>
  <dimension ref="A1:AFU56"/>
  <sheetViews>
    <sheetView tabSelected="1" topLeftCell="A20" zoomScaleNormal="100" workbookViewId="0">
      <pane xSplit="2" topLeftCell="AX1" activePane="topRight" state="frozen"/>
      <selection pane="topRight" activeCell="CU34" sqref="CU34"/>
    </sheetView>
  </sheetViews>
  <sheetFormatPr defaultColWidth="9.140625" defaultRowHeight="15" x14ac:dyDescent="0.25"/>
  <cols>
    <col min="1" max="1" width="6.28515625" style="46" customWidth="1"/>
    <col min="2" max="2" width="43.85546875" style="46" customWidth="1"/>
    <col min="3" max="40" width="15.7109375" style="46" customWidth="1"/>
    <col min="41" max="43" width="16.28515625" style="46" bestFit="1" customWidth="1"/>
    <col min="44" max="48" width="15.7109375" style="46" customWidth="1"/>
    <col min="49" max="54" width="16.28515625" style="46" customWidth="1"/>
    <col min="55" max="55" width="16.28515625" style="46" hidden="1" customWidth="1"/>
    <col min="56" max="88" width="15.7109375" style="46" hidden="1" customWidth="1"/>
    <col min="89" max="89" width="15.5703125" style="46" customWidth="1"/>
    <col min="90" max="16384" width="9.140625" style="46"/>
  </cols>
  <sheetData>
    <row r="1" spans="1:104" ht="44.45" customHeight="1" x14ac:dyDescent="0.25">
      <c r="A1" s="226" t="s">
        <v>63</v>
      </c>
      <c r="B1" s="226"/>
      <c r="C1" s="106"/>
      <c r="D1" s="106"/>
      <c r="E1" s="106"/>
    </row>
    <row r="2" spans="1:104" ht="20.100000000000001" customHeight="1" thickBot="1" x14ac:dyDescent="0.4">
      <c r="A2" s="232" t="s">
        <v>60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</row>
    <row r="3" spans="1:104" x14ac:dyDescent="0.25">
      <c r="A3" s="235" t="s">
        <v>59</v>
      </c>
      <c r="B3" s="64" t="s">
        <v>62</v>
      </c>
      <c r="C3" s="43">
        <v>42370</v>
      </c>
      <c r="D3" s="43">
        <v>42401</v>
      </c>
      <c r="E3" s="41">
        <v>42430</v>
      </c>
      <c r="F3" s="41">
        <v>42461</v>
      </c>
      <c r="G3" s="47">
        <v>42491</v>
      </c>
      <c r="H3" s="41">
        <v>42522</v>
      </c>
      <c r="I3" s="41">
        <v>42552</v>
      </c>
      <c r="J3" s="41">
        <v>42583</v>
      </c>
      <c r="K3" s="41">
        <v>42614</v>
      </c>
      <c r="L3" s="41">
        <v>42644</v>
      </c>
      <c r="M3" s="41">
        <v>42675</v>
      </c>
      <c r="N3" s="41">
        <v>42705</v>
      </c>
      <c r="O3" s="41">
        <v>42736</v>
      </c>
      <c r="P3" s="41">
        <v>42767</v>
      </c>
      <c r="Q3" s="42">
        <v>42795</v>
      </c>
      <c r="R3" s="42">
        <v>42826</v>
      </c>
      <c r="S3" s="42">
        <v>42856</v>
      </c>
      <c r="T3" s="42">
        <v>42887</v>
      </c>
      <c r="U3" s="42">
        <v>42917</v>
      </c>
      <c r="V3" s="42">
        <v>42948</v>
      </c>
      <c r="W3" s="42">
        <v>42979</v>
      </c>
      <c r="X3" s="42">
        <v>43009</v>
      </c>
      <c r="Y3" s="42">
        <v>43040</v>
      </c>
      <c r="Z3" s="42">
        <v>43070</v>
      </c>
      <c r="AA3" s="42">
        <v>43101</v>
      </c>
      <c r="AB3" s="42">
        <v>43132</v>
      </c>
      <c r="AC3" s="43">
        <v>43160</v>
      </c>
      <c r="AD3" s="43">
        <v>43191</v>
      </c>
      <c r="AE3" s="43">
        <v>43221</v>
      </c>
      <c r="AF3" s="43">
        <v>43252</v>
      </c>
      <c r="AG3" s="43">
        <v>43282</v>
      </c>
      <c r="AH3" s="43">
        <v>43313</v>
      </c>
      <c r="AI3" s="43">
        <v>43344</v>
      </c>
      <c r="AJ3" s="43">
        <v>43374</v>
      </c>
      <c r="AK3" s="43">
        <v>43405</v>
      </c>
      <c r="AL3" s="43">
        <v>43435</v>
      </c>
      <c r="AM3" s="43">
        <v>43466</v>
      </c>
      <c r="AN3" s="43">
        <v>43497</v>
      </c>
      <c r="AO3" s="41">
        <v>43525</v>
      </c>
      <c r="AP3" s="41">
        <v>43556</v>
      </c>
      <c r="AQ3" s="41">
        <v>43586</v>
      </c>
      <c r="AR3" s="41">
        <v>43617</v>
      </c>
      <c r="AS3" s="41">
        <v>43647</v>
      </c>
      <c r="AT3" s="41">
        <v>43678</v>
      </c>
      <c r="AU3" s="41">
        <v>43709</v>
      </c>
      <c r="AV3" s="41">
        <v>43739</v>
      </c>
      <c r="AW3" s="41">
        <v>43770</v>
      </c>
      <c r="AX3" s="41">
        <v>43800</v>
      </c>
      <c r="AY3" s="41">
        <v>43831</v>
      </c>
      <c r="AZ3" s="41">
        <v>43862</v>
      </c>
      <c r="BA3" s="42">
        <v>43891</v>
      </c>
      <c r="BB3" s="153">
        <v>43922</v>
      </c>
      <c r="BC3" s="42">
        <v>43952</v>
      </c>
      <c r="BD3" s="42">
        <v>43983</v>
      </c>
      <c r="BE3" s="42">
        <v>44013</v>
      </c>
      <c r="BF3" s="42">
        <v>44044</v>
      </c>
      <c r="BG3" s="42">
        <v>44075</v>
      </c>
      <c r="BH3" s="42">
        <v>44105</v>
      </c>
      <c r="BI3" s="42">
        <v>44136</v>
      </c>
      <c r="BJ3" s="42">
        <v>44166</v>
      </c>
      <c r="BK3" s="42">
        <v>44197</v>
      </c>
      <c r="BL3" s="42">
        <v>44228</v>
      </c>
      <c r="BM3" s="43">
        <v>44256</v>
      </c>
      <c r="BN3" s="43">
        <v>44287</v>
      </c>
      <c r="BO3" s="43">
        <v>44317</v>
      </c>
      <c r="BP3" s="43">
        <v>44348</v>
      </c>
      <c r="BQ3" s="43">
        <v>44378</v>
      </c>
      <c r="BR3" s="43">
        <v>44409</v>
      </c>
      <c r="BS3" s="43">
        <v>44440</v>
      </c>
      <c r="BT3" s="43">
        <v>44470</v>
      </c>
      <c r="BU3" s="43">
        <v>44501</v>
      </c>
      <c r="BV3" s="43">
        <v>44531</v>
      </c>
      <c r="BW3" s="43">
        <v>44562</v>
      </c>
      <c r="BX3" s="43">
        <v>44593</v>
      </c>
      <c r="BY3" s="41">
        <v>44621</v>
      </c>
      <c r="BZ3" s="41">
        <v>44652</v>
      </c>
      <c r="CA3" s="41">
        <v>44682</v>
      </c>
      <c r="CB3" s="41">
        <v>44713</v>
      </c>
      <c r="CC3" s="41">
        <v>44743</v>
      </c>
      <c r="CD3" s="41">
        <v>44774</v>
      </c>
      <c r="CE3" s="41">
        <v>44805</v>
      </c>
      <c r="CF3" s="41">
        <v>44835</v>
      </c>
      <c r="CG3" s="41">
        <v>44866</v>
      </c>
      <c r="CH3" s="41">
        <v>44896</v>
      </c>
      <c r="CI3" s="41">
        <v>44927</v>
      </c>
      <c r="CJ3" s="41">
        <v>44958</v>
      </c>
    </row>
    <row r="4" spans="1:104" x14ac:dyDescent="0.25">
      <c r="A4" s="236"/>
      <c r="B4" s="114" t="s">
        <v>36</v>
      </c>
      <c r="C4" s="23"/>
      <c r="D4" s="23"/>
      <c r="E4" s="23">
        <f>IF('TD Calc. NLI (Monthly)'!E10=0,0,'TD Calc. NLI (Monthly)'!E10)</f>
        <v>0</v>
      </c>
      <c r="F4" s="23">
        <f>IF('TD Calc. NLI (Monthly)'!F10=0,0,E4+'TD Calc. NLI (Monthly)'!F10)</f>
        <v>1316.47</v>
      </c>
      <c r="G4" s="23">
        <f>IF('TD Calc. NLI (Monthly)'!G10=0,0,F4+'TD Calc. NLI (Monthly)'!G10)</f>
        <v>11249.32</v>
      </c>
      <c r="H4" s="23">
        <f>IF('TD Calc. NLI (Monthly)'!H10=0,0,G4+'TD Calc. NLI (Monthly)'!H10)</f>
        <v>137113.59</v>
      </c>
      <c r="I4" s="23">
        <f>IF('TD Calc. NLI (Monthly)'!I10=0,0,H4+'TD Calc. NLI (Monthly)'!I10)</f>
        <v>404768.26</v>
      </c>
      <c r="J4" s="23">
        <f>IF('TD Calc. NLI (Monthly)'!J10=0,0,I4+'TD Calc. NLI (Monthly)'!J10)</f>
        <v>804206.34000000008</v>
      </c>
      <c r="K4" s="23">
        <f>IF('TD Calc. NLI (Monthly)'!K10=0,0,J4+'TD Calc. NLI (Monthly)'!K10)</f>
        <v>1103872.06</v>
      </c>
      <c r="L4" s="23">
        <f>IF('TD Calc. NLI (Monthly)'!L10=0,0,K4+'TD Calc. NLI (Monthly)'!L10)</f>
        <v>1182784.45</v>
      </c>
      <c r="M4" s="23">
        <f>IF('TD Calc. NLI (Monthly)'!M10=0,0,L4+'TD Calc. NLI (Monthly)'!M10)</f>
        <v>1297266.19</v>
      </c>
      <c r="N4" s="23">
        <f>IF('TD Calc. NLI (Monthly)'!N10=0,0,M4+'TD Calc. NLI (Monthly)'!N10)</f>
        <v>1482224.2999999998</v>
      </c>
      <c r="O4" s="23">
        <f>IF('TD Calc. NLI (Monthly)'!O10=0,0,N4+'TD Calc. NLI (Monthly)'!O10)</f>
        <v>1696376.2599999998</v>
      </c>
      <c r="P4" s="23">
        <f>IF('TD Calc. NLI (Monthly)'!P10=0,0,O4+'TD Calc. NLI (Monthly)'!P10)</f>
        <v>1932080.7899999998</v>
      </c>
      <c r="Q4" s="23">
        <f>IF('TD Calc. NLI (Monthly)'!Q10=0,0,P4+'TD Calc. NLI (Monthly)'!Q10)</f>
        <v>2209422.6199999996</v>
      </c>
      <c r="R4" s="23">
        <f>IF('TD Calc. NLI (Monthly)'!R10=0,0,Q4+'TD Calc. NLI (Monthly)'!R10)</f>
        <v>2346059.5199999996</v>
      </c>
      <c r="S4" s="23">
        <f>IF('TD Calc. NLI (Monthly)'!S10=0,0,R4+'TD Calc. NLI (Monthly)'!S10)</f>
        <v>2519147.6899999995</v>
      </c>
      <c r="T4" s="23">
        <f>IF('TD Calc. NLI (Monthly)'!T10=0,0,S4+'TD Calc. NLI (Monthly)'!T10)</f>
        <v>3147328.6799999997</v>
      </c>
      <c r="U4" s="23">
        <f>IF('TD Calc. NLI (Monthly)'!U10=0,0,T4+'TD Calc. NLI (Monthly)'!U10)</f>
        <v>4063530.6899999995</v>
      </c>
      <c r="V4" s="23">
        <f>IF('TD Calc. NLI (Monthly)'!V10=0,0,U4+'TD Calc. NLI (Monthly)'!V10)</f>
        <v>5106720.7699999996</v>
      </c>
      <c r="W4" s="23">
        <f>IF('TD Calc. NLI (Monthly)'!W10=0,0,V4+'TD Calc. NLI (Monthly)'!W10)</f>
        <v>5851142.1599999992</v>
      </c>
      <c r="X4" s="23">
        <f>IF('TD Calc. NLI (Monthly)'!X10=0,0,W4+'TD Calc. NLI (Monthly)'!X10)</f>
        <v>6100029.959999999</v>
      </c>
      <c r="Y4" s="23">
        <f>IF('TD Calc. NLI (Monthly)'!Y10=0,0,X4+'TD Calc. NLI (Monthly)'!Y10)</f>
        <v>6419503.1799999988</v>
      </c>
      <c r="Z4" s="23">
        <f>IF('TD Calc. NLI (Monthly)'!Z10=0,0,Y4+'TD Calc. NLI (Monthly)'!Z10)</f>
        <v>6838081.3199999984</v>
      </c>
      <c r="AA4" s="23">
        <f>IF('TD Calc. NLI (Monthly)'!AA10=0,0,Z4+'TD Calc. NLI (Monthly)'!AA10)</f>
        <v>7266299.8499999987</v>
      </c>
      <c r="AB4" s="23">
        <f>IF('TD Calc. NLI (Monthly)'!AB10=0,0,AA4+'TD Calc. NLI (Monthly)'!AB10)</f>
        <v>7650207.0299999984</v>
      </c>
      <c r="AC4" s="23">
        <f>IF('TD Calc. NLI (Monthly)'!AC10=0,0,AB4+'TD Calc. NLI (Monthly)'!AC10)</f>
        <v>8060018.2399999984</v>
      </c>
      <c r="AD4" s="23">
        <f>IF('TD Calc. NLI (Monthly)'!AD10=0,0,AC4+'TD Calc. NLI (Monthly)'!AD10)</f>
        <v>8421402.459999999</v>
      </c>
      <c r="AE4" s="23">
        <f>IF('TD Calc. NLI (Monthly)'!AE10=0,0,AD4+'TD Calc. NLI (Monthly)'!AE10)</f>
        <v>8886377.1899999995</v>
      </c>
      <c r="AF4" s="23">
        <f>IF('TD Calc. NLI (Monthly)'!AF10=0,0,AE4+'TD Calc. NLI (Monthly)'!AF10)</f>
        <v>10713814.25</v>
      </c>
      <c r="AG4" s="23">
        <f>IF('TD Calc. NLI (Monthly)'!AG10=0,0,AF4+'TD Calc. NLI (Monthly)'!AG10)</f>
        <v>13170406.890000001</v>
      </c>
      <c r="AH4" s="23">
        <f>IF('TD Calc. NLI (Monthly)'!AH10=0,0,AG4+'TD Calc. NLI (Monthly)'!AH10)</f>
        <v>15543420.630000001</v>
      </c>
      <c r="AI4" s="23">
        <f>IF('TD Calc. NLI (Monthly)'!AI10=0,0,AH4+'TD Calc. NLI (Monthly)'!AI10)</f>
        <v>16972001.82</v>
      </c>
      <c r="AJ4" s="23">
        <f>IF('TD Calc. NLI (Monthly)'!AJ10=0,0,AI4+'TD Calc. NLI (Monthly)'!AJ10)</f>
        <v>17341743.32</v>
      </c>
      <c r="AK4" s="23">
        <f>IF('TD Calc. NLI (Monthly)'!AK10=0,0,AJ4+'TD Calc. NLI (Monthly)'!AK10)</f>
        <v>17807050.370000001</v>
      </c>
      <c r="AL4" s="23">
        <f>IF('TD Calc. NLI (Monthly)'!AL10=0,0,AK4+'TD Calc. NLI (Monthly)'!AL10)</f>
        <v>18420876.900000002</v>
      </c>
      <c r="AM4" s="23">
        <f>IF('TD Calc. NLI (Monthly)'!AM10=0,0,AL4+'TD Calc. NLI (Monthly)'!AM10)</f>
        <v>19034404.790000003</v>
      </c>
      <c r="AN4" s="86">
        <f>IF('TD Calc. NLI (Monthly)'!AN10=0,0,AM4+'TD Calc. NLI (Monthly)'!AN10)</f>
        <v>19591836.340000004</v>
      </c>
      <c r="AO4" s="23">
        <f>IF('TD Calc. NLI (Monthly)'!AO10=0,0,AN4+'TD Calc. NLI (Monthly)'!AO10)</f>
        <v>20052812.980000004</v>
      </c>
      <c r="AP4" s="23">
        <f>IF('TD Calc. NLI (Monthly)'!AP10=0,0,AO4+'TD Calc. NLI (Monthly)'!AP10)</f>
        <v>20447992.460000005</v>
      </c>
      <c r="AQ4" s="23">
        <f>IF('TD Calc. NLI (Monthly)'!AQ10=0,0,AP4+'TD Calc. NLI (Monthly)'!AQ10)</f>
        <v>20988089.080000006</v>
      </c>
      <c r="AR4" s="23">
        <f>IF('TD Calc. NLI (Monthly)'!AR10=0,0,AQ4+'TD Calc. NLI (Monthly)'!AR10)</f>
        <v>23249217.380000006</v>
      </c>
      <c r="AS4" s="23">
        <f>IF('TD Calc. NLI (Monthly)'!AS10=0,0,AR4+'TD Calc. NLI (Monthly)'!AS10)</f>
        <v>26123966.270000007</v>
      </c>
      <c r="AT4" s="23">
        <f>IF('TD Calc. NLI (Monthly)'!AT10=0,0,AS4+'TD Calc. NLI (Monthly)'!AT10)</f>
        <v>28892379.350000009</v>
      </c>
      <c r="AU4" s="23">
        <f>IF('TD Calc. NLI (Monthly)'!AU10=0,0,AT4+'TD Calc. NLI (Monthly)'!AU10)</f>
        <v>30494719.81000001</v>
      </c>
      <c r="AV4" s="23">
        <f>IF('TD Calc. NLI (Monthly)'!AV10=0,0,AU4+'TD Calc. NLI (Monthly)'!AV10)</f>
        <v>30890328.020000011</v>
      </c>
      <c r="AW4" s="23">
        <f>IF('TD Calc. NLI (Monthly)'!AW10=0,0,AV4+'TD Calc. NLI (Monthly)'!AW10)</f>
        <v>31347957.820000011</v>
      </c>
      <c r="AX4" s="23">
        <f>IF('TD Calc. NLI (Monthly)'!AX10=0,0,AW4+'TD Calc. NLI (Monthly)'!AX10)</f>
        <v>31912161.670000013</v>
      </c>
      <c r="AY4" s="23">
        <f>IF('TD Calc. NLI (Monthly)'!AY10=0,0,AX4+'TD Calc. NLI (Monthly)'!AY10)</f>
        <v>32463370.560000014</v>
      </c>
      <c r="AZ4" s="23">
        <f>IF('TD Calc. NLI (Monthly)'!AZ10=0,0,AY4+'TD Calc. NLI (Monthly)'!AZ10)</f>
        <v>32942356.130000014</v>
      </c>
      <c r="BA4" s="23">
        <f>IF('TD Calc. NLI (Monthly)'!BA10=0,0,AZ4+'TD Calc. NLI (Monthly)'!BA10)</f>
        <v>33403332.770000014</v>
      </c>
      <c r="BB4" s="154">
        <f>IF('TD Calc. NLI (Monthly)'!BB10=0,0,BA4+'TD Calc. NLI (Monthly)'!BB10)</f>
        <v>0</v>
      </c>
      <c r="BC4" s="23">
        <f>IF('TD Calc. NLI (Monthly)'!BC10=0,0,BB4+'TD Calc. NLI (Monthly)'!BC10)</f>
        <v>0</v>
      </c>
      <c r="BD4" s="23">
        <f>IF('TD Calc. NLI (Monthly)'!BD10=0,0,BC4+'TD Calc. NLI (Monthly)'!BD10)</f>
        <v>0</v>
      </c>
      <c r="BE4" s="23">
        <f>IF('TD Calc. NLI (Monthly)'!BE10=0,0,BD4+'TD Calc. NLI (Monthly)'!BE10)</f>
        <v>0</v>
      </c>
      <c r="BF4" s="23">
        <f>IF('TD Calc. NLI (Monthly)'!BF10=0,0,BE4+'TD Calc. NLI (Monthly)'!BF10)</f>
        <v>0</v>
      </c>
      <c r="BG4" s="23">
        <f>IF('TD Calc. NLI (Monthly)'!BG10=0,0,BF4+'TD Calc. NLI (Monthly)'!BG10)</f>
        <v>0</v>
      </c>
      <c r="BH4" s="23">
        <f>IF('TD Calc. NLI (Monthly)'!BH10=0,0,BG4+'TD Calc. NLI (Monthly)'!BH10)</f>
        <v>0</v>
      </c>
      <c r="BI4" s="23">
        <f>IF('TD Calc. NLI (Monthly)'!BI10=0,0,BH4+'TD Calc. NLI (Monthly)'!BI10)</f>
        <v>0</v>
      </c>
      <c r="BJ4" s="23">
        <f>IF('TD Calc. NLI (Monthly)'!BJ10=0,0,BI4+'TD Calc. NLI (Monthly)'!BJ10)</f>
        <v>0</v>
      </c>
      <c r="BK4" s="23">
        <f>IF('TD Calc. NLI (Monthly)'!BK10=0,0,BJ4+'TD Calc. NLI (Monthly)'!BK10)</f>
        <v>0</v>
      </c>
      <c r="BL4" s="23">
        <f>IF('TD Calc. NLI (Monthly)'!BL10=0,0,BK4+'TD Calc. NLI (Monthly)'!BL10)</f>
        <v>0</v>
      </c>
      <c r="BM4" s="23">
        <f>IF('TD Calc. NLI (Monthly)'!BM10=0,0,BL4+'TD Calc. NLI (Monthly)'!BM10)</f>
        <v>0</v>
      </c>
      <c r="BN4" s="23">
        <f>IF('TD Calc. NLI (Monthly)'!BN10=0,0,BM4+'TD Calc. NLI (Monthly)'!BN10)</f>
        <v>0</v>
      </c>
      <c r="BO4" s="23">
        <f>IF('TD Calc. NLI (Monthly)'!BO10=0,0,BN4+'TD Calc. NLI (Monthly)'!BO10)</f>
        <v>0</v>
      </c>
      <c r="BP4" s="23">
        <f>IF('TD Calc. NLI (Monthly)'!BP10=0,0,BO4+'TD Calc. NLI (Monthly)'!BP10)</f>
        <v>0</v>
      </c>
      <c r="BQ4" s="23">
        <f>IF('TD Calc. NLI (Monthly)'!BQ10=0,0,BP4+'TD Calc. NLI (Monthly)'!BQ10)</f>
        <v>0</v>
      </c>
      <c r="BR4" s="23">
        <f>IF('TD Calc. NLI (Monthly)'!BR10=0,0,BQ4+'TD Calc. NLI (Monthly)'!BR10)</f>
        <v>0</v>
      </c>
      <c r="BS4" s="23">
        <f>IF('TD Calc. NLI (Monthly)'!BS10=0,0,BR4+'TD Calc. NLI (Monthly)'!BS10)</f>
        <v>0</v>
      </c>
      <c r="BT4" s="23">
        <f>IF('TD Calc. NLI (Monthly)'!BT10=0,0,BS4+'TD Calc. NLI (Monthly)'!BT10)</f>
        <v>0</v>
      </c>
      <c r="BU4" s="23">
        <f>IF('TD Calc. NLI (Monthly)'!BU10=0,0,BT4+'TD Calc. NLI (Monthly)'!BU10)</f>
        <v>0</v>
      </c>
      <c r="BV4" s="23">
        <f>IF('TD Calc. NLI (Monthly)'!BV10=0,0,BU4+'TD Calc. NLI (Monthly)'!BV10)</f>
        <v>0</v>
      </c>
      <c r="BW4" s="23">
        <f>IF('TD Calc. NLI (Monthly)'!BW10=0,0,BV4+'TD Calc. NLI (Monthly)'!BW10)</f>
        <v>0</v>
      </c>
      <c r="BX4" s="23">
        <f>IF('TD Calc. NLI (Monthly)'!BX10=0,0,BW4+'TD Calc. NLI (Monthly)'!BX10)</f>
        <v>0</v>
      </c>
      <c r="BY4" s="23">
        <f>IF('TD Calc. NLI (Monthly)'!BY10=0,0,BX4+'TD Calc. NLI (Monthly)'!BY10)</f>
        <v>0</v>
      </c>
      <c r="BZ4" s="23">
        <f>IF('TD Calc. NLI (Monthly)'!BZ10=0,0,BY4+'TD Calc. NLI (Monthly)'!BZ10)</f>
        <v>0</v>
      </c>
      <c r="CA4" s="23">
        <f>IF('TD Calc. NLI (Monthly)'!CA10=0,0,BZ4+'TD Calc. NLI (Monthly)'!CA10)</f>
        <v>0</v>
      </c>
      <c r="CB4" s="23">
        <f>IF('TD Calc. NLI (Monthly)'!CB10=0,0,CA4+'TD Calc. NLI (Monthly)'!CB10)</f>
        <v>0</v>
      </c>
      <c r="CC4" s="23">
        <f>IF('TD Calc. NLI (Monthly)'!CC10=0,0,CB4+'TD Calc. NLI (Monthly)'!CC10)</f>
        <v>0</v>
      </c>
      <c r="CD4" s="23">
        <f>IF('TD Calc. NLI (Monthly)'!CD10=0,0,CC4+'TD Calc. NLI (Monthly)'!CD10)</f>
        <v>0</v>
      </c>
      <c r="CE4" s="23">
        <f>IF('TD Calc. NLI (Monthly)'!CE10=0,0,CD4+'TD Calc. NLI (Monthly)'!CE10)</f>
        <v>0</v>
      </c>
      <c r="CF4" s="23">
        <f>IF('TD Calc. NLI (Monthly)'!CF10=0,0,CE4+'TD Calc. NLI (Monthly)'!CF10)</f>
        <v>0</v>
      </c>
      <c r="CG4" s="23">
        <f>IF('TD Calc. NLI (Monthly)'!CG10=0,0,CF4+'TD Calc. NLI (Monthly)'!CG10)</f>
        <v>0</v>
      </c>
      <c r="CH4" s="23">
        <f>IF('TD Calc. NLI (Monthly)'!CH10=0,0,CG4+'TD Calc. NLI (Monthly)'!CH10)</f>
        <v>0</v>
      </c>
      <c r="CI4" s="23">
        <f>IF('TD Calc. NLI (Monthly)'!CI10=0,0,CH4+'TD Calc. NLI (Monthly)'!CI10)</f>
        <v>0</v>
      </c>
      <c r="CJ4" s="23">
        <f>IF('TD Calc. NLI (Monthly)'!CJ10=0,0,CI4+'TD Calc. NLI (Monthly)'!CJ10)</f>
        <v>0</v>
      </c>
    </row>
    <row r="5" spans="1:104" x14ac:dyDescent="0.25">
      <c r="A5" s="236"/>
      <c r="B5" s="114" t="s">
        <v>37</v>
      </c>
      <c r="C5" s="23"/>
      <c r="D5" s="23"/>
      <c r="E5" s="23">
        <f>IF('TD Calc. NLI (Monthly)'!E11=0,0,'TD Calc. NLI (Monthly)'!E11)</f>
        <v>0</v>
      </c>
      <c r="F5" s="23">
        <f>IF('TD Calc. NLI (Monthly)'!F11=0,0,E5+'TD Calc. NLI (Monthly)'!F11)</f>
        <v>0</v>
      </c>
      <c r="G5" s="23">
        <f>IF('TD Calc. NLI (Monthly)'!G11=0,0,F5+'TD Calc. NLI (Monthly)'!G11)</f>
        <v>0</v>
      </c>
      <c r="H5" s="23">
        <f>IF('TD Calc. NLI (Monthly)'!H11=0,0,G5+'TD Calc. NLI (Monthly)'!H11)</f>
        <v>4477.83</v>
      </c>
      <c r="I5" s="23">
        <f>IF('TD Calc. NLI (Monthly)'!I11=0,0,H5+'TD Calc. NLI (Monthly)'!I11)</f>
        <v>18806.05</v>
      </c>
      <c r="J5" s="23">
        <f>IF('TD Calc. NLI (Monthly)'!J11=0,0,I5+'TD Calc. NLI (Monthly)'!J11)</f>
        <v>34489.15</v>
      </c>
      <c r="K5" s="23">
        <f>IF('TD Calc. NLI (Monthly)'!K11=0,0,J5+'TD Calc. NLI (Monthly)'!K11)</f>
        <v>58948.25</v>
      </c>
      <c r="L5" s="23">
        <f>IF('TD Calc. NLI (Monthly)'!L11=0,0,K5+'TD Calc. NLI (Monthly)'!L11)</f>
        <v>85067.64</v>
      </c>
      <c r="M5" s="23">
        <f>IF('TD Calc. NLI (Monthly)'!M11=0,0,L5+'TD Calc. NLI (Monthly)'!M11)</f>
        <v>115984.35</v>
      </c>
      <c r="N5" s="23">
        <f>IF('TD Calc. NLI (Monthly)'!N11=0,0,M5+'TD Calc. NLI (Monthly)'!N11)</f>
        <v>157699.03</v>
      </c>
      <c r="O5" s="23">
        <f>IF('TD Calc. NLI (Monthly)'!O11=0,0,N5+'TD Calc. NLI (Monthly)'!O11)</f>
        <v>211687.12</v>
      </c>
      <c r="P5" s="23">
        <f>IF('TD Calc. NLI (Monthly)'!P11=0,0,O5+'TD Calc. NLI (Monthly)'!P11)</f>
        <v>260073.88</v>
      </c>
      <c r="Q5" s="23">
        <f>IF('TD Calc. NLI (Monthly)'!Q11=0,0,P5+'TD Calc. NLI (Monthly)'!Q11)</f>
        <v>320058.11</v>
      </c>
      <c r="R5" s="23">
        <f>IF('TD Calc. NLI (Monthly)'!R11=0,0,Q5+'TD Calc. NLI (Monthly)'!R11)</f>
        <v>349070.86</v>
      </c>
      <c r="S5" s="23">
        <f>IF('TD Calc. NLI (Monthly)'!S11=0,0,R5+'TD Calc. NLI (Monthly)'!S11)</f>
        <v>403555.32999999996</v>
      </c>
      <c r="T5" s="23">
        <f>IF('TD Calc. NLI (Monthly)'!T11=0,0,S5+'TD Calc. NLI (Monthly)'!T11)</f>
        <v>514995.32999999996</v>
      </c>
      <c r="U5" s="23">
        <f>IF('TD Calc. NLI (Monthly)'!U11=0,0,T5+'TD Calc. NLI (Monthly)'!U11)</f>
        <v>687181.26</v>
      </c>
      <c r="V5" s="23">
        <f>IF('TD Calc. NLI (Monthly)'!V11=0,0,U5+'TD Calc. NLI (Monthly)'!V11)</f>
        <v>847250.47</v>
      </c>
      <c r="W5" s="23">
        <f>IF('TD Calc. NLI (Monthly)'!W11=0,0,V5+'TD Calc. NLI (Monthly)'!W11)</f>
        <v>1019261.3099999999</v>
      </c>
      <c r="X5" s="23">
        <f>IF('TD Calc. NLI (Monthly)'!X11=0,0,W5+'TD Calc. NLI (Monthly)'!X11)</f>
        <v>1148068.25</v>
      </c>
      <c r="Y5" s="23">
        <f>IF('TD Calc. NLI (Monthly)'!Y11=0,0,X5+'TD Calc. NLI (Monthly)'!Y11)</f>
        <v>1270854.57</v>
      </c>
      <c r="Z5" s="23">
        <f>IF('TD Calc. NLI (Monthly)'!Z11=0,0,Y5+'TD Calc. NLI (Monthly)'!Z11)</f>
        <v>1413652.1</v>
      </c>
      <c r="AA5" s="23">
        <f>IF('TD Calc. NLI (Monthly)'!AA11=0,0,Z5+'TD Calc. NLI (Monthly)'!AA11)</f>
        <v>1580651.4200000002</v>
      </c>
      <c r="AB5" s="23">
        <f>IF('TD Calc. NLI (Monthly)'!AB11=0,0,AA5+'TD Calc. NLI (Monthly)'!AB11)</f>
        <v>1723941.59</v>
      </c>
      <c r="AC5" s="23">
        <f>IF('TD Calc. NLI (Monthly)'!AC11=0,0,AB5+'TD Calc. NLI (Monthly)'!AC11)</f>
        <v>1901938.3800000001</v>
      </c>
      <c r="AD5" s="23">
        <f>IF('TD Calc. NLI (Monthly)'!AD11=0,0,AC5+'TD Calc. NLI (Monthly)'!AD11)</f>
        <v>2104486.31</v>
      </c>
      <c r="AE5" s="23">
        <f>IF('TD Calc. NLI (Monthly)'!AE11=0,0,AD5+'TD Calc. NLI (Monthly)'!AE11)</f>
        <v>2387682.66</v>
      </c>
      <c r="AF5" s="23">
        <f>IF('TD Calc. NLI (Monthly)'!AF11=0,0,AE5+'TD Calc. NLI (Monthly)'!AF11)</f>
        <v>2818438.22</v>
      </c>
      <c r="AG5" s="23">
        <f>IF('TD Calc. NLI (Monthly)'!AG11=0,0,AF5+'TD Calc. NLI (Monthly)'!AG11)</f>
        <v>3416518</v>
      </c>
      <c r="AH5" s="23">
        <f>IF('TD Calc. NLI (Monthly)'!AH11=0,0,AG5+'TD Calc. NLI (Monthly)'!AH11)</f>
        <v>3917118.1</v>
      </c>
      <c r="AI5" s="23">
        <f>IF('TD Calc. NLI (Monthly)'!AI11=0,0,AH5+'TD Calc. NLI (Monthly)'!AI11)</f>
        <v>4470715.6900000004</v>
      </c>
      <c r="AJ5" s="23">
        <f>IF('TD Calc. NLI (Monthly)'!AJ11=0,0,AI5+'TD Calc. NLI (Monthly)'!AJ11)</f>
        <v>4845566.7700000005</v>
      </c>
      <c r="AK5" s="23">
        <f>IF('TD Calc. NLI (Monthly)'!AK11=0,0,AJ5+'TD Calc. NLI (Monthly)'!AK11)</f>
        <v>5184735.8100000005</v>
      </c>
      <c r="AL5" s="23">
        <f>IF('TD Calc. NLI (Monthly)'!AL11=0,0,AK5+'TD Calc. NLI (Monthly)'!AL11)</f>
        <v>5558542.1400000006</v>
      </c>
      <c r="AM5" s="23">
        <f>IF('TD Calc. NLI (Monthly)'!AM11=0,0,AL5+'TD Calc. NLI (Monthly)'!AM11)</f>
        <v>5962816.9000000004</v>
      </c>
      <c r="AN5" s="86">
        <f>IF('TD Calc. NLI (Monthly)'!AN11=0,0,AM5+'TD Calc. NLI (Monthly)'!AN11)</f>
        <v>6304186.0500000007</v>
      </c>
      <c r="AO5" s="23">
        <f>IF('TD Calc. NLI (Monthly)'!AO11=0,0,AN5+'TD Calc. NLI (Monthly)'!AO11)</f>
        <v>6710351.7400000012</v>
      </c>
      <c r="AP5" s="23">
        <f>IF('TD Calc. NLI (Monthly)'!AP11=0,0,AO5+'TD Calc. NLI (Monthly)'!AP11)</f>
        <v>7124561.9500000011</v>
      </c>
      <c r="AQ5" s="23">
        <f>IF('TD Calc. NLI (Monthly)'!AQ11=0,0,AP5+'TD Calc. NLI (Monthly)'!AQ11)</f>
        <v>7650993.120000001</v>
      </c>
      <c r="AR5" s="23">
        <f>IF('TD Calc. NLI (Monthly)'!AR11=0,0,AQ5+'TD Calc. NLI (Monthly)'!AR11)</f>
        <v>8404134.5900000017</v>
      </c>
      <c r="AS5" s="23">
        <f>IF('TD Calc. NLI (Monthly)'!AS11=0,0,AR5+'TD Calc. NLI (Monthly)'!AS11)</f>
        <v>9362323.6500000022</v>
      </c>
      <c r="AT5" s="23">
        <f>IF('TD Calc. NLI (Monthly)'!AT11=0,0,AS5+'TD Calc. NLI (Monthly)'!AT11)</f>
        <v>10139284.610000003</v>
      </c>
      <c r="AU5" s="23">
        <f>IF('TD Calc. NLI (Monthly)'!AU11=0,0,AT5+'TD Calc. NLI (Monthly)'!AU11)</f>
        <v>10941839.560000002</v>
      </c>
      <c r="AV5" s="23">
        <f>IF('TD Calc. NLI (Monthly)'!AV11=0,0,AU5+'TD Calc. NLI (Monthly)'!AV11)</f>
        <v>11457744.510000002</v>
      </c>
      <c r="AW5" s="23">
        <f>IF('TD Calc. NLI (Monthly)'!AW11=0,0,AV5+'TD Calc. NLI (Monthly)'!AW11)</f>
        <v>11897052.710000001</v>
      </c>
      <c r="AX5" s="23">
        <f>IF('TD Calc. NLI (Monthly)'!AX11=0,0,AW5+'TD Calc. NLI (Monthly)'!AX11)</f>
        <v>12352983.340000002</v>
      </c>
      <c r="AY5" s="23">
        <f>IF('TD Calc. NLI (Monthly)'!AY11=0,0,AX5+'TD Calc. NLI (Monthly)'!AY11)</f>
        <v>12824970.130000001</v>
      </c>
      <c r="AZ5" s="23">
        <f>IF('TD Calc. NLI (Monthly)'!AZ11=0,0,AY5+'TD Calc. NLI (Monthly)'!AZ11)</f>
        <v>13189682.49</v>
      </c>
      <c r="BA5" s="23">
        <f>IF('TD Calc. NLI (Monthly)'!BA11=0,0,AZ5+'TD Calc. NLI (Monthly)'!BA11)</f>
        <v>13595848.18</v>
      </c>
      <c r="BB5" s="154">
        <f>IF('TD Calc. NLI (Monthly)'!BB11=0,0,BA5+'TD Calc. NLI (Monthly)'!BB11)</f>
        <v>0</v>
      </c>
      <c r="BC5" s="23">
        <f>IF('TD Calc. NLI (Monthly)'!BC11=0,0,BB5+'TD Calc. NLI (Monthly)'!BC11)</f>
        <v>0</v>
      </c>
      <c r="BD5" s="23">
        <f>IF('TD Calc. NLI (Monthly)'!BD11=0,0,BC5+'TD Calc. NLI (Monthly)'!BD11)</f>
        <v>0</v>
      </c>
      <c r="BE5" s="23">
        <f>IF('TD Calc. NLI (Monthly)'!BE11=0,0,BD5+'TD Calc. NLI (Monthly)'!BE11)</f>
        <v>0</v>
      </c>
      <c r="BF5" s="23">
        <f>IF('TD Calc. NLI (Monthly)'!BF11=0,0,BE5+'TD Calc. NLI (Monthly)'!BF11)</f>
        <v>0</v>
      </c>
      <c r="BG5" s="23">
        <f>IF('TD Calc. NLI (Monthly)'!BG11=0,0,BF5+'TD Calc. NLI (Monthly)'!BG11)</f>
        <v>0</v>
      </c>
      <c r="BH5" s="23">
        <f>IF('TD Calc. NLI (Monthly)'!BH11=0,0,BG5+'TD Calc. NLI (Monthly)'!BH11)</f>
        <v>0</v>
      </c>
      <c r="BI5" s="23">
        <f>IF('TD Calc. NLI (Monthly)'!BI11=0,0,BH5+'TD Calc. NLI (Monthly)'!BI11)</f>
        <v>0</v>
      </c>
      <c r="BJ5" s="23">
        <f>IF('TD Calc. NLI (Monthly)'!BJ11=0,0,BI5+'TD Calc. NLI (Monthly)'!BJ11)</f>
        <v>0</v>
      </c>
      <c r="BK5" s="23">
        <f>IF('TD Calc. NLI (Monthly)'!BK11=0,0,BJ5+'TD Calc. NLI (Monthly)'!BK11)</f>
        <v>0</v>
      </c>
      <c r="BL5" s="23">
        <f>IF('TD Calc. NLI (Monthly)'!BL11=0,0,BK5+'TD Calc. NLI (Monthly)'!BL11)</f>
        <v>0</v>
      </c>
      <c r="BM5" s="23">
        <f>IF('TD Calc. NLI (Monthly)'!BM11=0,0,BL5+'TD Calc. NLI (Monthly)'!BM11)</f>
        <v>0</v>
      </c>
      <c r="BN5" s="23">
        <f>IF('TD Calc. NLI (Monthly)'!BN11=0,0,BM5+'TD Calc. NLI (Monthly)'!BN11)</f>
        <v>0</v>
      </c>
      <c r="BO5" s="23">
        <f>IF('TD Calc. NLI (Monthly)'!BO11=0,0,BN5+'TD Calc. NLI (Monthly)'!BO11)</f>
        <v>0</v>
      </c>
      <c r="BP5" s="23">
        <f>IF('TD Calc. NLI (Monthly)'!BP11=0,0,BO5+'TD Calc. NLI (Monthly)'!BP11)</f>
        <v>0</v>
      </c>
      <c r="BQ5" s="23">
        <f>IF('TD Calc. NLI (Monthly)'!BQ11=0,0,BP5+'TD Calc. NLI (Monthly)'!BQ11)</f>
        <v>0</v>
      </c>
      <c r="BR5" s="23">
        <f>IF('TD Calc. NLI (Monthly)'!BR11=0,0,BQ5+'TD Calc. NLI (Monthly)'!BR11)</f>
        <v>0</v>
      </c>
      <c r="BS5" s="23">
        <f>IF('TD Calc. NLI (Monthly)'!BS11=0,0,BR5+'TD Calc. NLI (Monthly)'!BS11)</f>
        <v>0</v>
      </c>
      <c r="BT5" s="23">
        <f>IF('TD Calc. NLI (Monthly)'!BT11=0,0,BS5+'TD Calc. NLI (Monthly)'!BT11)</f>
        <v>0</v>
      </c>
      <c r="BU5" s="23">
        <f>IF('TD Calc. NLI (Monthly)'!BU11=0,0,BT5+'TD Calc. NLI (Monthly)'!BU11)</f>
        <v>0</v>
      </c>
      <c r="BV5" s="23">
        <f>IF('TD Calc. NLI (Monthly)'!BV11=0,0,BU5+'TD Calc. NLI (Monthly)'!BV11)</f>
        <v>0</v>
      </c>
      <c r="BW5" s="23">
        <f>IF('TD Calc. NLI (Monthly)'!BW11=0,0,BV5+'TD Calc. NLI (Monthly)'!BW11)</f>
        <v>0</v>
      </c>
      <c r="BX5" s="23">
        <f>IF('TD Calc. NLI (Monthly)'!BX11=0,0,BW5+'TD Calc. NLI (Monthly)'!BX11)</f>
        <v>0</v>
      </c>
      <c r="BY5" s="23">
        <f>IF('TD Calc. NLI (Monthly)'!BY11=0,0,BX5+'TD Calc. NLI (Monthly)'!BY11)</f>
        <v>0</v>
      </c>
      <c r="BZ5" s="23">
        <f>IF('TD Calc. NLI (Monthly)'!BZ11=0,0,BY5+'TD Calc. NLI (Monthly)'!BZ11)</f>
        <v>0</v>
      </c>
      <c r="CA5" s="23">
        <f>IF('TD Calc. NLI (Monthly)'!CA11=0,0,BZ5+'TD Calc. NLI (Monthly)'!CA11)</f>
        <v>0</v>
      </c>
      <c r="CB5" s="23">
        <f>IF('TD Calc. NLI (Monthly)'!CB11=0,0,CA5+'TD Calc. NLI (Monthly)'!CB11)</f>
        <v>0</v>
      </c>
      <c r="CC5" s="23">
        <f>IF('TD Calc. NLI (Monthly)'!CC11=0,0,CB5+'TD Calc. NLI (Monthly)'!CC11)</f>
        <v>0</v>
      </c>
      <c r="CD5" s="23">
        <f>IF('TD Calc. NLI (Monthly)'!CD11=0,0,CC5+'TD Calc. NLI (Monthly)'!CD11)</f>
        <v>0</v>
      </c>
      <c r="CE5" s="23">
        <f>IF('TD Calc. NLI (Monthly)'!CE11=0,0,CD5+'TD Calc. NLI (Monthly)'!CE11)</f>
        <v>0</v>
      </c>
      <c r="CF5" s="23">
        <f>IF('TD Calc. NLI (Monthly)'!CF11=0,0,CE5+'TD Calc. NLI (Monthly)'!CF11)</f>
        <v>0</v>
      </c>
      <c r="CG5" s="23">
        <f>IF('TD Calc. NLI (Monthly)'!CG11=0,0,CF5+'TD Calc. NLI (Monthly)'!CG11)</f>
        <v>0</v>
      </c>
      <c r="CH5" s="23">
        <f>IF('TD Calc. NLI (Monthly)'!CH11=0,0,CG5+'TD Calc. NLI (Monthly)'!CH11)</f>
        <v>0</v>
      </c>
      <c r="CI5" s="23">
        <f>IF('TD Calc. NLI (Monthly)'!CI11=0,0,CH5+'TD Calc. NLI (Monthly)'!CI11)</f>
        <v>0</v>
      </c>
      <c r="CJ5" s="23">
        <f>IF('TD Calc. NLI (Monthly)'!CJ11=0,0,CI5+'TD Calc. NLI (Monthly)'!CJ11)</f>
        <v>0</v>
      </c>
    </row>
    <row r="6" spans="1:104" x14ac:dyDescent="0.25">
      <c r="A6" s="236"/>
      <c r="B6" s="114" t="s">
        <v>38</v>
      </c>
      <c r="C6" s="23"/>
      <c r="D6" s="23"/>
      <c r="E6" s="23">
        <f>IF('TD Calc. NLI (Monthly)'!E12=0,0,'TD Calc. NLI (Monthly)'!E12)</f>
        <v>0</v>
      </c>
      <c r="F6" s="23">
        <f>IF('TD Calc. NLI (Monthly)'!F12=0,0,E6+'TD Calc. NLI (Monthly)'!F12)</f>
        <v>0</v>
      </c>
      <c r="G6" s="23">
        <f>IF('TD Calc. NLI (Monthly)'!G12=0,0,F6+'TD Calc. NLI (Monthly)'!G12)</f>
        <v>0</v>
      </c>
      <c r="H6" s="23">
        <f>IF('TD Calc. NLI (Monthly)'!H12=0,0,G6+'TD Calc. NLI (Monthly)'!H12)</f>
        <v>7352.69</v>
      </c>
      <c r="I6" s="23">
        <f>IF('TD Calc. NLI (Monthly)'!I12=0,0,H6+'TD Calc. NLI (Monthly)'!I12)</f>
        <v>33164.68</v>
      </c>
      <c r="J6" s="23">
        <f>IF('TD Calc. NLI (Monthly)'!J12=0,0,I6+'TD Calc. NLI (Monthly)'!J12)</f>
        <v>69191.040000000008</v>
      </c>
      <c r="K6" s="23">
        <f>IF('TD Calc. NLI (Monthly)'!K12=0,0,J6+'TD Calc. NLI (Monthly)'!K12)</f>
        <v>131489.99</v>
      </c>
      <c r="L6" s="23">
        <f>IF('TD Calc. NLI (Monthly)'!L12=0,0,K6+'TD Calc. NLI (Monthly)'!L12)</f>
        <v>184954.41999999998</v>
      </c>
      <c r="M6" s="23">
        <f>IF('TD Calc. NLI (Monthly)'!M12=0,0,L6+'TD Calc. NLI (Monthly)'!M12)</f>
        <v>246811.38999999998</v>
      </c>
      <c r="N6" s="23">
        <f>IF('TD Calc. NLI (Monthly)'!N12=0,0,M6+'TD Calc. NLI (Monthly)'!N12)</f>
        <v>330514.28999999998</v>
      </c>
      <c r="O6" s="23">
        <f>IF('TD Calc. NLI (Monthly)'!O12=0,0,N6+'TD Calc. NLI (Monthly)'!O12)</f>
        <v>438402.99</v>
      </c>
      <c r="P6" s="23">
        <f>IF('TD Calc. NLI (Monthly)'!P12=0,0,O6+'TD Calc. NLI (Monthly)'!P12)</f>
        <v>539747.02</v>
      </c>
      <c r="Q6" s="23">
        <f>IF('TD Calc. NLI (Monthly)'!Q12=0,0,P6+'TD Calc. NLI (Monthly)'!Q12)</f>
        <v>666495.66</v>
      </c>
      <c r="R6" s="23">
        <f>IF('TD Calc. NLI (Monthly)'!R12=0,0,Q6+'TD Calc. NLI (Monthly)'!R12)</f>
        <v>734303.99</v>
      </c>
      <c r="S6" s="23">
        <f>IF('TD Calc. NLI (Monthly)'!S12=0,0,R6+'TD Calc. NLI (Monthly)'!S12)</f>
        <v>847859.05</v>
      </c>
      <c r="T6" s="23">
        <f>IF('TD Calc. NLI (Monthly)'!T12=0,0,S6+'TD Calc. NLI (Monthly)'!T12)</f>
        <v>1086517.53</v>
      </c>
      <c r="U6" s="23">
        <f>IF('TD Calc. NLI (Monthly)'!U12=0,0,T6+'TD Calc. NLI (Monthly)'!U12)</f>
        <v>1440597.57</v>
      </c>
      <c r="V6" s="23">
        <f>IF('TD Calc. NLI (Monthly)'!V12=0,0,U6+'TD Calc. NLI (Monthly)'!V12)</f>
        <v>1778319.6</v>
      </c>
      <c r="W6" s="23">
        <f>IF('TD Calc. NLI (Monthly)'!W12=0,0,V6+'TD Calc. NLI (Monthly)'!W12)</f>
        <v>2149340.77</v>
      </c>
      <c r="X6" s="23">
        <f>IF('TD Calc. NLI (Monthly)'!X12=0,0,W6+'TD Calc. NLI (Monthly)'!X12)</f>
        <v>2392054.5300000003</v>
      </c>
      <c r="Y6" s="23">
        <f>IF('TD Calc. NLI (Monthly)'!Y12=0,0,X6+'TD Calc. NLI (Monthly)'!Y12)</f>
        <v>2625261.0100000002</v>
      </c>
      <c r="Z6" s="23">
        <f>IF('TD Calc. NLI (Monthly)'!Z12=0,0,Y6+'TD Calc. NLI (Monthly)'!Z12)</f>
        <v>2903974.95</v>
      </c>
      <c r="AA6" s="23">
        <f>IF('TD Calc. NLI (Monthly)'!AA12=0,0,Z6+'TD Calc. NLI (Monthly)'!AA12)</f>
        <v>3230373.8600000003</v>
      </c>
      <c r="AB6" s="23">
        <f>IF('TD Calc. NLI (Monthly)'!AB12=0,0,AA6+'TD Calc. NLI (Monthly)'!AB12)</f>
        <v>3513740.5300000003</v>
      </c>
      <c r="AC6" s="23">
        <f>IF('TD Calc. NLI (Monthly)'!AC12=0,0,AB6+'TD Calc. NLI (Monthly)'!AC12)</f>
        <v>3845966.5900000003</v>
      </c>
      <c r="AD6" s="23">
        <f>IF('TD Calc. NLI (Monthly)'!AD12=0,0,AC6+'TD Calc. NLI (Monthly)'!AD12)</f>
        <v>4192858.9000000004</v>
      </c>
      <c r="AE6" s="23">
        <f>IF('TD Calc. NLI (Monthly)'!AE12=0,0,AD6+'TD Calc. NLI (Monthly)'!AE12)</f>
        <v>4659674.83</v>
      </c>
      <c r="AF6" s="23">
        <f>IF('TD Calc. NLI (Monthly)'!AF12=0,0,AE6+'TD Calc. NLI (Monthly)'!AF12)</f>
        <v>5567416.5499999998</v>
      </c>
      <c r="AG6" s="23">
        <f>IF('TD Calc. NLI (Monthly)'!AG12=0,0,AF6+'TD Calc. NLI (Monthly)'!AG12)</f>
        <v>6792579.1200000001</v>
      </c>
      <c r="AH6" s="23">
        <f>IF('TD Calc. NLI (Monthly)'!AH12=0,0,AG6+'TD Calc. NLI (Monthly)'!AH12)</f>
        <v>7838807.9400000004</v>
      </c>
      <c r="AI6" s="23">
        <f>IF('TD Calc. NLI (Monthly)'!AI12=0,0,AH6+'TD Calc. NLI (Monthly)'!AI12)</f>
        <v>8865619.3800000008</v>
      </c>
      <c r="AJ6" s="23">
        <f>IF('TD Calc. NLI (Monthly)'!AJ12=0,0,AI6+'TD Calc. NLI (Monthly)'!AJ12)</f>
        <v>9430621.370000001</v>
      </c>
      <c r="AK6" s="23">
        <f>IF('TD Calc. NLI (Monthly)'!AK12=0,0,AJ6+'TD Calc. NLI (Monthly)'!AK12)</f>
        <v>9943773.7100000009</v>
      </c>
      <c r="AL6" s="23">
        <f>IF('TD Calc. NLI (Monthly)'!AL12=0,0,AK6+'TD Calc. NLI (Monthly)'!AL12)</f>
        <v>10538870.9</v>
      </c>
      <c r="AM6" s="23">
        <f>IF('TD Calc. NLI (Monthly)'!AM12=0,0,AL6+'TD Calc. NLI (Monthly)'!AM12)</f>
        <v>11206410.25</v>
      </c>
      <c r="AN6" s="86">
        <f>IF('TD Calc. NLI (Monthly)'!AN12=0,0,AM6+'TD Calc. NLI (Monthly)'!AN12)</f>
        <v>11797412.75</v>
      </c>
      <c r="AO6" s="23">
        <f>IF('TD Calc. NLI (Monthly)'!AO12=0,0,AN6+'TD Calc. NLI (Monthly)'!AO12)</f>
        <v>12483943.65</v>
      </c>
      <c r="AP6" s="23">
        <f>IF('TD Calc. NLI (Monthly)'!AP12=0,0,AO6+'TD Calc. NLI (Monthly)'!AP12)</f>
        <v>13155793.200000001</v>
      </c>
      <c r="AQ6" s="23">
        <f>IF('TD Calc. NLI (Monthly)'!AQ12=0,0,AP6+'TD Calc. NLI (Monthly)'!AQ12)</f>
        <v>14010490.860000001</v>
      </c>
      <c r="AR6" s="23">
        <f>IF('TD Calc. NLI (Monthly)'!AR12=0,0,AQ6+'TD Calc. NLI (Monthly)'!AR12)</f>
        <v>15677111.590000002</v>
      </c>
      <c r="AS6" s="23">
        <f>IF('TD Calc. NLI (Monthly)'!AS12=0,0,AR6+'TD Calc. NLI (Monthly)'!AS12)</f>
        <v>17771652.790000003</v>
      </c>
      <c r="AT6" s="23">
        <f>IF('TD Calc. NLI (Monthly)'!AT12=0,0,AS6+'TD Calc. NLI (Monthly)'!AT12)</f>
        <v>19534893.990000002</v>
      </c>
      <c r="AU6" s="23">
        <f>IF('TD Calc. NLI (Monthly)'!AU12=0,0,AT6+'TD Calc. NLI (Monthly)'!AU12)</f>
        <v>21133360.080000002</v>
      </c>
      <c r="AV6" s="23">
        <f>IF('TD Calc. NLI (Monthly)'!AV12=0,0,AU6+'TD Calc. NLI (Monthly)'!AV12)</f>
        <v>21953338.300000001</v>
      </c>
      <c r="AW6" s="23">
        <f>IF('TD Calc. NLI (Monthly)'!AW12=0,0,AV6+'TD Calc. NLI (Monthly)'!AW12)</f>
        <v>22651122.330000002</v>
      </c>
      <c r="AX6" s="23">
        <f>IF('TD Calc. NLI (Monthly)'!AX12=0,0,AW6+'TD Calc. NLI (Monthly)'!AX12)</f>
        <v>23397872.640000001</v>
      </c>
      <c r="AY6" s="23">
        <f>IF('TD Calc. NLI (Monthly)'!AY12=0,0,AX6+'TD Calc. NLI (Monthly)'!AY12)</f>
        <v>24187072.580000002</v>
      </c>
      <c r="AZ6" s="23">
        <f>IF('TD Calc. NLI (Monthly)'!AZ12=0,0,AY6+'TD Calc. NLI (Monthly)'!AZ12)</f>
        <v>24822752.870000001</v>
      </c>
      <c r="BA6" s="23">
        <f>IF('TD Calc. NLI (Monthly)'!BA12=0,0,AZ6+'TD Calc. NLI (Monthly)'!BA12)</f>
        <v>25509283.77</v>
      </c>
      <c r="BB6" s="154">
        <f>IF('TD Calc. NLI (Monthly)'!BB12=0,0,BA6+'TD Calc. NLI (Monthly)'!BB12)</f>
        <v>0</v>
      </c>
      <c r="BC6" s="23">
        <f>IF('TD Calc. NLI (Monthly)'!BC12=0,0,BB6+'TD Calc. NLI (Monthly)'!BC12)</f>
        <v>0</v>
      </c>
      <c r="BD6" s="23">
        <f>IF('TD Calc. NLI (Monthly)'!BD12=0,0,BC6+'TD Calc. NLI (Monthly)'!BD12)</f>
        <v>0</v>
      </c>
      <c r="BE6" s="23">
        <f>IF('TD Calc. NLI (Monthly)'!BE12=0,0,BD6+'TD Calc. NLI (Monthly)'!BE12)</f>
        <v>0</v>
      </c>
      <c r="BF6" s="23">
        <f>IF('TD Calc. NLI (Monthly)'!BF12=0,0,BE6+'TD Calc. NLI (Monthly)'!BF12)</f>
        <v>0</v>
      </c>
      <c r="BG6" s="23">
        <f>IF('TD Calc. NLI (Monthly)'!BG12=0,0,BF6+'TD Calc. NLI (Monthly)'!BG12)</f>
        <v>0</v>
      </c>
      <c r="BH6" s="23">
        <f>IF('TD Calc. NLI (Monthly)'!BH12=0,0,BG6+'TD Calc. NLI (Monthly)'!BH12)</f>
        <v>0</v>
      </c>
      <c r="BI6" s="23">
        <f>IF('TD Calc. NLI (Monthly)'!BI12=0,0,BH6+'TD Calc. NLI (Monthly)'!BI12)</f>
        <v>0</v>
      </c>
      <c r="BJ6" s="23">
        <f>IF('TD Calc. NLI (Monthly)'!BJ12=0,0,BI6+'TD Calc. NLI (Monthly)'!BJ12)</f>
        <v>0</v>
      </c>
      <c r="BK6" s="23">
        <f>IF('TD Calc. NLI (Monthly)'!BK12=0,0,BJ6+'TD Calc. NLI (Monthly)'!BK12)</f>
        <v>0</v>
      </c>
      <c r="BL6" s="23">
        <f>IF('TD Calc. NLI (Monthly)'!BL12=0,0,BK6+'TD Calc. NLI (Monthly)'!BL12)</f>
        <v>0</v>
      </c>
      <c r="BM6" s="23">
        <f>IF('TD Calc. NLI (Monthly)'!BM12=0,0,BL6+'TD Calc. NLI (Monthly)'!BM12)</f>
        <v>0</v>
      </c>
      <c r="BN6" s="23">
        <f>IF('TD Calc. NLI (Monthly)'!BN12=0,0,BM6+'TD Calc. NLI (Monthly)'!BN12)</f>
        <v>0</v>
      </c>
      <c r="BO6" s="23">
        <f>IF('TD Calc. NLI (Monthly)'!BO12=0,0,BN6+'TD Calc. NLI (Monthly)'!BO12)</f>
        <v>0</v>
      </c>
      <c r="BP6" s="23">
        <f>IF('TD Calc. NLI (Monthly)'!BP12=0,0,BO6+'TD Calc. NLI (Monthly)'!BP12)</f>
        <v>0</v>
      </c>
      <c r="BQ6" s="23">
        <f>IF('TD Calc. NLI (Monthly)'!BQ12=0,0,BP6+'TD Calc. NLI (Monthly)'!BQ12)</f>
        <v>0</v>
      </c>
      <c r="BR6" s="23">
        <f>IF('TD Calc. NLI (Monthly)'!BR12=0,0,BQ6+'TD Calc. NLI (Monthly)'!BR12)</f>
        <v>0</v>
      </c>
      <c r="BS6" s="23">
        <f>IF('TD Calc. NLI (Monthly)'!BS12=0,0,BR6+'TD Calc. NLI (Monthly)'!BS12)</f>
        <v>0</v>
      </c>
      <c r="BT6" s="23">
        <f>IF('TD Calc. NLI (Monthly)'!BT12=0,0,BS6+'TD Calc. NLI (Monthly)'!BT12)</f>
        <v>0</v>
      </c>
      <c r="BU6" s="23">
        <f>IF('TD Calc. NLI (Monthly)'!BU12=0,0,BT6+'TD Calc. NLI (Monthly)'!BU12)</f>
        <v>0</v>
      </c>
      <c r="BV6" s="23">
        <f>IF('TD Calc. NLI (Monthly)'!BV12=0,0,BU6+'TD Calc. NLI (Monthly)'!BV12)</f>
        <v>0</v>
      </c>
      <c r="BW6" s="23">
        <f>IF('TD Calc. NLI (Monthly)'!BW12=0,0,BV6+'TD Calc. NLI (Monthly)'!BW12)</f>
        <v>0</v>
      </c>
      <c r="BX6" s="23">
        <f>IF('TD Calc. NLI (Monthly)'!BX12=0,0,BW6+'TD Calc. NLI (Monthly)'!BX12)</f>
        <v>0</v>
      </c>
      <c r="BY6" s="23">
        <f>IF('TD Calc. NLI (Monthly)'!BY12=0,0,BX6+'TD Calc. NLI (Monthly)'!BY12)</f>
        <v>0</v>
      </c>
      <c r="BZ6" s="23">
        <f>IF('TD Calc. NLI (Monthly)'!BZ12=0,0,BY6+'TD Calc. NLI (Monthly)'!BZ12)</f>
        <v>0</v>
      </c>
      <c r="CA6" s="23">
        <f>IF('TD Calc. NLI (Monthly)'!CA12=0,0,BZ6+'TD Calc. NLI (Monthly)'!CA12)</f>
        <v>0</v>
      </c>
      <c r="CB6" s="23">
        <f>IF('TD Calc. NLI (Monthly)'!CB12=0,0,CA6+'TD Calc. NLI (Monthly)'!CB12)</f>
        <v>0</v>
      </c>
      <c r="CC6" s="23">
        <f>IF('TD Calc. NLI (Monthly)'!CC12=0,0,CB6+'TD Calc. NLI (Monthly)'!CC12)</f>
        <v>0</v>
      </c>
      <c r="CD6" s="23">
        <f>IF('TD Calc. NLI (Monthly)'!CD12=0,0,CC6+'TD Calc. NLI (Monthly)'!CD12)</f>
        <v>0</v>
      </c>
      <c r="CE6" s="23">
        <f>IF('TD Calc. NLI (Monthly)'!CE12=0,0,CD6+'TD Calc. NLI (Monthly)'!CE12)</f>
        <v>0</v>
      </c>
      <c r="CF6" s="23">
        <f>IF('TD Calc. NLI (Monthly)'!CF12=0,0,CE6+'TD Calc. NLI (Monthly)'!CF12)</f>
        <v>0</v>
      </c>
      <c r="CG6" s="23">
        <f>IF('TD Calc. NLI (Monthly)'!CG12=0,0,CF6+'TD Calc. NLI (Monthly)'!CG12)</f>
        <v>0</v>
      </c>
      <c r="CH6" s="23">
        <f>IF('TD Calc. NLI (Monthly)'!CH12=0,0,CG6+'TD Calc. NLI (Monthly)'!CH12)</f>
        <v>0</v>
      </c>
      <c r="CI6" s="23">
        <f>IF('TD Calc. NLI (Monthly)'!CI12=0,0,CH6+'TD Calc. NLI (Monthly)'!CI12)</f>
        <v>0</v>
      </c>
      <c r="CJ6" s="23">
        <f>IF('TD Calc. NLI (Monthly)'!CJ12=0,0,CI6+'TD Calc. NLI (Monthly)'!CJ12)</f>
        <v>0</v>
      </c>
    </row>
    <row r="7" spans="1:104" x14ac:dyDescent="0.25">
      <c r="A7" s="236"/>
      <c r="B7" s="114" t="s">
        <v>39</v>
      </c>
      <c r="C7" s="23"/>
      <c r="D7" s="23"/>
      <c r="E7" s="23">
        <f>IF('TD Calc. NLI (Monthly)'!E13=0,0,'TD Calc. NLI (Monthly)'!E13)</f>
        <v>0</v>
      </c>
      <c r="F7" s="23">
        <f>IF('TD Calc. NLI (Monthly)'!F13=0,0,E7+'TD Calc. NLI (Monthly)'!F13)</f>
        <v>0</v>
      </c>
      <c r="G7" s="23">
        <f>IF('TD Calc. NLI (Monthly)'!G13=0,0,F7+'TD Calc. NLI (Monthly)'!G13)</f>
        <v>0</v>
      </c>
      <c r="H7" s="23">
        <f>IF('TD Calc. NLI (Monthly)'!H13=0,0,G7+'TD Calc. NLI (Monthly)'!H13)</f>
        <v>563.46</v>
      </c>
      <c r="I7" s="23">
        <f>IF('TD Calc. NLI (Monthly)'!I13=0,0,H7+'TD Calc. NLI (Monthly)'!I13)</f>
        <v>2289.02</v>
      </c>
      <c r="J7" s="23">
        <f>IF('TD Calc. NLI (Monthly)'!J13=0,0,I7+'TD Calc. NLI (Monthly)'!J13)</f>
        <v>4259.84</v>
      </c>
      <c r="K7" s="23">
        <f>IF('TD Calc. NLI (Monthly)'!K13=0,0,J7+'TD Calc. NLI (Monthly)'!K13)</f>
        <v>8844.66</v>
      </c>
      <c r="L7" s="23">
        <f>IF('TD Calc. NLI (Monthly)'!L13=0,0,K7+'TD Calc. NLI (Monthly)'!L13)</f>
        <v>13313.689999999999</v>
      </c>
      <c r="M7" s="23">
        <f>IF('TD Calc. NLI (Monthly)'!M13=0,0,L7+'TD Calc. NLI (Monthly)'!M13)</f>
        <v>21197.32</v>
      </c>
      <c r="N7" s="23">
        <f>IF('TD Calc. NLI (Monthly)'!N13=0,0,M7+'TD Calc. NLI (Monthly)'!N13)</f>
        <v>40899.919999999998</v>
      </c>
      <c r="O7" s="23">
        <f>IF('TD Calc. NLI (Monthly)'!O13=0,0,N7+'TD Calc. NLI (Monthly)'!O13)</f>
        <v>71477.17</v>
      </c>
      <c r="P7" s="23">
        <f>IF('TD Calc. NLI (Monthly)'!P13=0,0,O7+'TD Calc. NLI (Monthly)'!P13)</f>
        <v>97789.42</v>
      </c>
      <c r="Q7" s="23">
        <f>IF('TD Calc. NLI (Monthly)'!Q13=0,0,P7+'TD Calc. NLI (Monthly)'!Q13)</f>
        <v>129808.34</v>
      </c>
      <c r="R7" s="23">
        <f>IF('TD Calc. NLI (Monthly)'!R13=0,0,Q7+'TD Calc. NLI (Monthly)'!R13)</f>
        <v>141839.75</v>
      </c>
      <c r="S7" s="23">
        <f>IF('TD Calc. NLI (Monthly)'!S13=0,0,R7+'TD Calc. NLI (Monthly)'!S13)</f>
        <v>174192.07</v>
      </c>
      <c r="T7" s="23">
        <f>IF('TD Calc. NLI (Monthly)'!T13=0,0,S7+'TD Calc. NLI (Monthly)'!T13)</f>
        <v>310256.71000000002</v>
      </c>
      <c r="U7" s="23">
        <f>IF('TD Calc. NLI (Monthly)'!U13=0,0,T7+'TD Calc. NLI (Monthly)'!U13)</f>
        <v>499046.60000000003</v>
      </c>
      <c r="V7" s="23">
        <f>IF('TD Calc. NLI (Monthly)'!V13=0,0,U7+'TD Calc. NLI (Monthly)'!V13)</f>
        <v>730622.9</v>
      </c>
      <c r="W7" s="23">
        <f>IF('TD Calc. NLI (Monthly)'!W13=0,0,V7+'TD Calc. NLI (Monthly)'!W13)</f>
        <v>950775.66</v>
      </c>
      <c r="X7" s="23">
        <f>IF('TD Calc. NLI (Monthly)'!X13=0,0,W7+'TD Calc. NLI (Monthly)'!X13)</f>
        <v>1060094.1400000001</v>
      </c>
      <c r="Y7" s="23">
        <f>IF('TD Calc. NLI (Monthly)'!Y13=0,0,X7+'TD Calc. NLI (Monthly)'!Y13)</f>
        <v>1162757.5000000002</v>
      </c>
      <c r="Z7" s="23">
        <f>IF('TD Calc. NLI (Monthly)'!Z13=0,0,Y7+'TD Calc. NLI (Monthly)'!Z13)</f>
        <v>1282024.2900000003</v>
      </c>
      <c r="AA7" s="23">
        <f>IF('TD Calc. NLI (Monthly)'!AA13=0,0,Z7+'TD Calc. NLI (Monthly)'!AA13)</f>
        <v>1418585.1000000003</v>
      </c>
      <c r="AB7" s="23">
        <f>IF('TD Calc. NLI (Monthly)'!AB13=0,0,AA7+'TD Calc. NLI (Monthly)'!AB13)</f>
        <v>1538262.3300000003</v>
      </c>
      <c r="AC7" s="23">
        <f>IF('TD Calc. NLI (Monthly)'!AC13=0,0,AB7+'TD Calc. NLI (Monthly)'!AC13)</f>
        <v>1675216.2600000002</v>
      </c>
      <c r="AD7" s="23">
        <f>IF('TD Calc. NLI (Monthly)'!AD13=0,0,AC7+'TD Calc. NLI (Monthly)'!AD13)</f>
        <v>1812373.0600000003</v>
      </c>
      <c r="AE7" s="23">
        <f>IF('TD Calc. NLI (Monthly)'!AE13=0,0,AD7+'TD Calc. NLI (Monthly)'!AE13)</f>
        <v>1999844.1200000003</v>
      </c>
      <c r="AF7" s="23">
        <f>IF('TD Calc. NLI (Monthly)'!AF13=0,0,AE7+'TD Calc. NLI (Monthly)'!AF13)</f>
        <v>2439714.0400000005</v>
      </c>
      <c r="AG7" s="23">
        <f>IF('TD Calc. NLI (Monthly)'!AG13=0,0,AF7+'TD Calc. NLI (Monthly)'!AG13)</f>
        <v>3002224.2100000004</v>
      </c>
      <c r="AH7" s="23">
        <f>IF('TD Calc. NLI (Monthly)'!AH13=0,0,AG7+'TD Calc. NLI (Monthly)'!AH13)</f>
        <v>3502138.5400000005</v>
      </c>
      <c r="AI7" s="23">
        <f>IF('TD Calc. NLI (Monthly)'!AI13=0,0,AH7+'TD Calc. NLI (Monthly)'!AI13)</f>
        <v>3928111.5700000003</v>
      </c>
      <c r="AJ7" s="23">
        <f>IF('TD Calc. NLI (Monthly)'!AJ13=0,0,AI7+'TD Calc. NLI (Monthly)'!AJ13)</f>
        <v>4138532.0300000003</v>
      </c>
      <c r="AK7" s="23">
        <f>IF('TD Calc. NLI (Monthly)'!AK13=0,0,AJ7+'TD Calc. NLI (Monthly)'!AK13)</f>
        <v>4332501.2300000004</v>
      </c>
      <c r="AL7" s="23">
        <f>IF('TD Calc. NLI (Monthly)'!AL13=0,0,AK7+'TD Calc. NLI (Monthly)'!AL13)</f>
        <v>4560319.2300000004</v>
      </c>
      <c r="AM7" s="23">
        <f>IF('TD Calc. NLI (Monthly)'!AM13=0,0,AL7+'TD Calc. NLI (Monthly)'!AM13)</f>
        <v>4817175.9700000007</v>
      </c>
      <c r="AN7" s="86">
        <f>IF('TD Calc. NLI (Monthly)'!AN13=0,0,AM7+'TD Calc. NLI (Monthly)'!AN13)</f>
        <v>5051736.3400000008</v>
      </c>
      <c r="AO7" s="23">
        <f>IF('TD Calc. NLI (Monthly)'!AO13=0,0,AN7+'TD Calc. NLI (Monthly)'!AO13)</f>
        <v>5326627.0500000007</v>
      </c>
      <c r="AP7" s="23">
        <f>IF('TD Calc. NLI (Monthly)'!AP13=0,0,AO7+'TD Calc. NLI (Monthly)'!AP13)</f>
        <v>5590463.6700000009</v>
      </c>
      <c r="AQ7" s="23">
        <f>IF('TD Calc. NLI (Monthly)'!AQ13=0,0,AP7+'TD Calc. NLI (Monthly)'!AQ13)</f>
        <v>5933907.2000000011</v>
      </c>
      <c r="AR7" s="23">
        <f>IF('TD Calc. NLI (Monthly)'!AR13=0,0,AQ7+'TD Calc. NLI (Monthly)'!AR13)</f>
        <v>6724034.790000001</v>
      </c>
      <c r="AS7" s="23">
        <f>IF('TD Calc. NLI (Monthly)'!AS13=0,0,AR7+'TD Calc. NLI (Monthly)'!AS13)</f>
        <v>7701459.0700000012</v>
      </c>
      <c r="AT7" s="23">
        <f>IF('TD Calc. NLI (Monthly)'!AT13=0,0,AS7+'TD Calc. NLI (Monthly)'!AT13)</f>
        <v>8575394.6700000018</v>
      </c>
      <c r="AU7" s="23">
        <f>IF('TD Calc. NLI (Monthly)'!AU13=0,0,AT7+'TD Calc. NLI (Monthly)'!AU13)</f>
        <v>9262043.6100000013</v>
      </c>
      <c r="AV7" s="23">
        <f>IF('TD Calc. NLI (Monthly)'!AV13=0,0,AU7+'TD Calc. NLI (Monthly)'!AV13)</f>
        <v>9573800.790000001</v>
      </c>
      <c r="AW7" s="23">
        <f>IF('TD Calc. NLI (Monthly)'!AW13=0,0,AV7+'TD Calc. NLI (Monthly)'!AW13)</f>
        <v>9844083.0200000014</v>
      </c>
      <c r="AX7" s="23">
        <f>IF('TD Calc. NLI (Monthly)'!AX13=0,0,AW7+'TD Calc. NLI (Monthly)'!AX13)</f>
        <v>10132931.270000001</v>
      </c>
      <c r="AY7" s="23">
        <f>IF('TD Calc. NLI (Monthly)'!AY13=0,0,AX7+'TD Calc. NLI (Monthly)'!AY13)</f>
        <v>10435225.050000001</v>
      </c>
      <c r="AZ7" s="23">
        <f>IF('TD Calc. NLI (Monthly)'!AZ13=0,0,AY7+'TD Calc. NLI (Monthly)'!AZ13)</f>
        <v>10686092.700000001</v>
      </c>
      <c r="BA7" s="23">
        <f>IF('TD Calc. NLI (Monthly)'!BA13=0,0,AZ7+'TD Calc. NLI (Monthly)'!BA13)</f>
        <v>10960983.410000002</v>
      </c>
      <c r="BB7" s="154">
        <f>IF('TD Calc. NLI (Monthly)'!BB13=0,0,BA7+'TD Calc. NLI (Monthly)'!BB13)</f>
        <v>0</v>
      </c>
      <c r="BC7" s="23">
        <f>IF('TD Calc. NLI (Monthly)'!BC13=0,0,BB7+'TD Calc. NLI (Monthly)'!BC13)</f>
        <v>0</v>
      </c>
      <c r="BD7" s="23">
        <f>IF('TD Calc. NLI (Monthly)'!BD13=0,0,BC7+'TD Calc. NLI (Monthly)'!BD13)</f>
        <v>0</v>
      </c>
      <c r="BE7" s="23">
        <f>IF('TD Calc. NLI (Monthly)'!BE13=0,0,BD7+'TD Calc. NLI (Monthly)'!BE13)</f>
        <v>0</v>
      </c>
      <c r="BF7" s="23">
        <f>IF('TD Calc. NLI (Monthly)'!BF13=0,0,BE7+'TD Calc. NLI (Monthly)'!BF13)</f>
        <v>0</v>
      </c>
      <c r="BG7" s="23">
        <f>IF('TD Calc. NLI (Monthly)'!BG13=0,0,BF7+'TD Calc. NLI (Monthly)'!BG13)</f>
        <v>0</v>
      </c>
      <c r="BH7" s="23">
        <f>IF('TD Calc. NLI (Monthly)'!BH13=0,0,BG7+'TD Calc. NLI (Monthly)'!BH13)</f>
        <v>0</v>
      </c>
      <c r="BI7" s="23">
        <f>IF('TD Calc. NLI (Monthly)'!BI13=0,0,BH7+'TD Calc. NLI (Monthly)'!BI13)</f>
        <v>0</v>
      </c>
      <c r="BJ7" s="23">
        <f>IF('TD Calc. NLI (Monthly)'!BJ13=0,0,BI7+'TD Calc. NLI (Monthly)'!BJ13)</f>
        <v>0</v>
      </c>
      <c r="BK7" s="23">
        <f>IF('TD Calc. NLI (Monthly)'!BK13=0,0,BJ7+'TD Calc. NLI (Monthly)'!BK13)</f>
        <v>0</v>
      </c>
      <c r="BL7" s="23">
        <f>IF('TD Calc. NLI (Monthly)'!BL13=0,0,BK7+'TD Calc. NLI (Monthly)'!BL13)</f>
        <v>0</v>
      </c>
      <c r="BM7" s="23">
        <f>IF('TD Calc. NLI (Monthly)'!BM13=0,0,BL7+'TD Calc. NLI (Monthly)'!BM13)</f>
        <v>0</v>
      </c>
      <c r="BN7" s="23">
        <f>IF('TD Calc. NLI (Monthly)'!BN13=0,0,BM7+'TD Calc. NLI (Monthly)'!BN13)</f>
        <v>0</v>
      </c>
      <c r="BO7" s="23">
        <f>IF('TD Calc. NLI (Monthly)'!BO13=0,0,BN7+'TD Calc. NLI (Monthly)'!BO13)</f>
        <v>0</v>
      </c>
      <c r="BP7" s="23">
        <f>IF('TD Calc. NLI (Monthly)'!BP13=0,0,BO7+'TD Calc. NLI (Monthly)'!BP13)</f>
        <v>0</v>
      </c>
      <c r="BQ7" s="23">
        <f>IF('TD Calc. NLI (Monthly)'!BQ13=0,0,BP7+'TD Calc. NLI (Monthly)'!BQ13)</f>
        <v>0</v>
      </c>
      <c r="BR7" s="23">
        <f>IF('TD Calc. NLI (Monthly)'!BR13=0,0,BQ7+'TD Calc. NLI (Monthly)'!BR13)</f>
        <v>0</v>
      </c>
      <c r="BS7" s="23">
        <f>IF('TD Calc. NLI (Monthly)'!BS13=0,0,BR7+'TD Calc. NLI (Monthly)'!BS13)</f>
        <v>0</v>
      </c>
      <c r="BT7" s="23">
        <f>IF('TD Calc. NLI (Monthly)'!BT13=0,0,BS7+'TD Calc. NLI (Monthly)'!BT13)</f>
        <v>0</v>
      </c>
      <c r="BU7" s="23">
        <f>IF('TD Calc. NLI (Monthly)'!BU13=0,0,BT7+'TD Calc. NLI (Monthly)'!BU13)</f>
        <v>0</v>
      </c>
      <c r="BV7" s="23">
        <f>IF('TD Calc. NLI (Monthly)'!BV13=0,0,BU7+'TD Calc. NLI (Monthly)'!BV13)</f>
        <v>0</v>
      </c>
      <c r="BW7" s="23">
        <f>IF('TD Calc. NLI (Monthly)'!BW13=0,0,BV7+'TD Calc. NLI (Monthly)'!BW13)</f>
        <v>0</v>
      </c>
      <c r="BX7" s="23">
        <f>IF('TD Calc. NLI (Monthly)'!BX13=0,0,BW7+'TD Calc. NLI (Monthly)'!BX13)</f>
        <v>0</v>
      </c>
      <c r="BY7" s="23">
        <f>IF('TD Calc. NLI (Monthly)'!BY13=0,0,BX7+'TD Calc. NLI (Monthly)'!BY13)</f>
        <v>0</v>
      </c>
      <c r="BZ7" s="23">
        <f>IF('TD Calc. NLI (Monthly)'!BZ13=0,0,BY7+'TD Calc. NLI (Monthly)'!BZ13)</f>
        <v>0</v>
      </c>
      <c r="CA7" s="23">
        <f>IF('TD Calc. NLI (Monthly)'!CA13=0,0,BZ7+'TD Calc. NLI (Monthly)'!CA13)</f>
        <v>0</v>
      </c>
      <c r="CB7" s="23">
        <f>IF('TD Calc. NLI (Monthly)'!CB13=0,0,CA7+'TD Calc. NLI (Monthly)'!CB13)</f>
        <v>0</v>
      </c>
      <c r="CC7" s="23">
        <f>IF('TD Calc. NLI (Monthly)'!CC13=0,0,CB7+'TD Calc. NLI (Monthly)'!CC13)</f>
        <v>0</v>
      </c>
      <c r="CD7" s="23">
        <f>IF('TD Calc. NLI (Monthly)'!CD13=0,0,CC7+'TD Calc. NLI (Monthly)'!CD13)</f>
        <v>0</v>
      </c>
      <c r="CE7" s="23">
        <f>IF('TD Calc. NLI (Monthly)'!CE13=0,0,CD7+'TD Calc. NLI (Monthly)'!CE13)</f>
        <v>0</v>
      </c>
      <c r="CF7" s="23">
        <f>IF('TD Calc. NLI (Monthly)'!CF13=0,0,CE7+'TD Calc. NLI (Monthly)'!CF13)</f>
        <v>0</v>
      </c>
      <c r="CG7" s="23">
        <f>IF('TD Calc. NLI (Monthly)'!CG13=0,0,CF7+'TD Calc. NLI (Monthly)'!CG13)</f>
        <v>0</v>
      </c>
      <c r="CH7" s="23">
        <f>IF('TD Calc. NLI (Monthly)'!CH13=0,0,CG7+'TD Calc. NLI (Monthly)'!CH13)</f>
        <v>0</v>
      </c>
      <c r="CI7" s="23">
        <f>IF('TD Calc. NLI (Monthly)'!CI13=0,0,CH7+'TD Calc. NLI (Monthly)'!CI13)</f>
        <v>0</v>
      </c>
      <c r="CJ7" s="23">
        <f>IF('TD Calc. NLI (Monthly)'!CJ13=0,0,CI7+'TD Calc. NLI (Monthly)'!CJ13)</f>
        <v>0</v>
      </c>
    </row>
    <row r="8" spans="1:104" x14ac:dyDescent="0.25">
      <c r="A8" s="236"/>
      <c r="B8" s="114" t="s">
        <v>40</v>
      </c>
      <c r="C8" s="23"/>
      <c r="D8" s="23"/>
      <c r="E8" s="23">
        <f>IF('TD Calc. NLI (Monthly)'!E14=0,0,'TD Calc. NLI (Monthly)'!E14)</f>
        <v>0</v>
      </c>
      <c r="F8" s="23">
        <f>IF('TD Calc. NLI (Monthly)'!F14=0,0,E8+'TD Calc. NLI (Monthly)'!F14)</f>
        <v>0</v>
      </c>
      <c r="G8" s="23">
        <f>IF('TD Calc. NLI (Monthly)'!G14=0,0,F8+'TD Calc. NLI (Monthly)'!G14)</f>
        <v>0</v>
      </c>
      <c r="H8" s="23">
        <f>IF('TD Calc. NLI (Monthly)'!H14=0,0,G8+'TD Calc. NLI (Monthly)'!H14)</f>
        <v>0</v>
      </c>
      <c r="I8" s="23">
        <f>IF('TD Calc. NLI (Monthly)'!I14=0,0,H8+'TD Calc. NLI (Monthly)'!I14)</f>
        <v>481.35</v>
      </c>
      <c r="J8" s="23">
        <f>IF('TD Calc. NLI (Monthly)'!J14=0,0,I8+'TD Calc. NLI (Monthly)'!J14)</f>
        <v>2052.63</v>
      </c>
      <c r="K8" s="23">
        <f>IF('TD Calc. NLI (Monthly)'!K14=0,0,J8+'TD Calc. NLI (Monthly)'!K14)</f>
        <v>4642.17</v>
      </c>
      <c r="L8" s="23">
        <f>IF('TD Calc. NLI (Monthly)'!L14=0,0,K8+'TD Calc. NLI (Monthly)'!L14)</f>
        <v>6750.62</v>
      </c>
      <c r="M8" s="23">
        <f>IF('TD Calc. NLI (Monthly)'!M14=0,0,L8+'TD Calc. NLI (Monthly)'!M14)</f>
        <v>9244.58</v>
      </c>
      <c r="N8" s="23">
        <f>IF('TD Calc. NLI (Monthly)'!N14=0,0,M8+'TD Calc. NLI (Monthly)'!N14)</f>
        <v>12575.96</v>
      </c>
      <c r="O8" s="23">
        <f>IF('TD Calc. NLI (Monthly)'!O14=0,0,N8+'TD Calc. NLI (Monthly)'!O14)</f>
        <v>18727.669999999998</v>
      </c>
      <c r="P8" s="23">
        <f>IF('TD Calc. NLI (Monthly)'!P14=0,0,O8+'TD Calc. NLI (Monthly)'!P14)</f>
        <v>25387.5</v>
      </c>
      <c r="Q8" s="23">
        <f>IF('TD Calc. NLI (Monthly)'!Q14=0,0,P8+'TD Calc. NLI (Monthly)'!Q14)</f>
        <v>34922.800000000003</v>
      </c>
      <c r="R8" s="23">
        <f>IF('TD Calc. NLI (Monthly)'!R14=0,0,Q8+'TD Calc. NLI (Monthly)'!R14)</f>
        <v>43120.69</v>
      </c>
      <c r="S8" s="23">
        <f>IF('TD Calc. NLI (Monthly)'!S14=0,0,R8+'TD Calc. NLI (Monthly)'!S14)</f>
        <v>54678.62</v>
      </c>
      <c r="T8" s="23">
        <f>IF('TD Calc. NLI (Monthly)'!T14=0,0,S8+'TD Calc. NLI (Monthly)'!T14)</f>
        <v>75925.97</v>
      </c>
      <c r="U8" s="23">
        <f>IF('TD Calc. NLI (Monthly)'!U14=0,0,T8+'TD Calc. NLI (Monthly)'!U14)</f>
        <v>106960.09</v>
      </c>
      <c r="V8" s="23">
        <f>IF('TD Calc. NLI (Monthly)'!V14=0,0,U8+'TD Calc. NLI (Monthly)'!V14)</f>
        <v>134607.95000000001</v>
      </c>
      <c r="W8" s="23">
        <f>IF('TD Calc. NLI (Monthly)'!W14=0,0,V8+'TD Calc. NLI (Monthly)'!W14)</f>
        <v>161784.96000000002</v>
      </c>
      <c r="X8" s="23">
        <f>IF('TD Calc. NLI (Monthly)'!X14=0,0,W8+'TD Calc. NLI (Monthly)'!X14)</f>
        <v>181636.73</v>
      </c>
      <c r="Y8" s="23">
        <f>IF('TD Calc. NLI (Monthly)'!Y14=0,0,X8+'TD Calc. NLI (Monthly)'!Y14)</f>
        <v>200650.14</v>
      </c>
      <c r="Z8" s="23">
        <f>IF('TD Calc. NLI (Monthly)'!Z14=0,0,Y8+'TD Calc. NLI (Monthly)'!Z14)</f>
        <v>221902.19</v>
      </c>
      <c r="AA8" s="23">
        <f>IF('TD Calc. NLI (Monthly)'!AA14=0,0,Z8+'TD Calc. NLI (Monthly)'!AA14)</f>
        <v>246197.7</v>
      </c>
      <c r="AB8" s="23">
        <f>IF('TD Calc. NLI (Monthly)'!AB14=0,0,AA8+'TD Calc. NLI (Monthly)'!AB14)</f>
        <v>268067.16000000003</v>
      </c>
      <c r="AC8" s="23">
        <f>IF('TD Calc. NLI (Monthly)'!AC14=0,0,AB8+'TD Calc. NLI (Monthly)'!AC14)</f>
        <v>292306.08</v>
      </c>
      <c r="AD8" s="23">
        <f>IF('TD Calc. NLI (Monthly)'!AD14=0,0,AC8+'TD Calc. NLI (Monthly)'!AD14)</f>
        <v>317525.62</v>
      </c>
      <c r="AE8" s="23">
        <f>IF('TD Calc. NLI (Monthly)'!AE14=0,0,AD8+'TD Calc. NLI (Monthly)'!AE14)</f>
        <v>352284.4</v>
      </c>
      <c r="AF8" s="23">
        <f>IF('TD Calc. NLI (Monthly)'!AF14=0,0,AE8+'TD Calc. NLI (Monthly)'!AF14)</f>
        <v>428841.99</v>
      </c>
      <c r="AG8" s="23">
        <f>IF('TD Calc. NLI (Monthly)'!AG14=0,0,AF8+'TD Calc. NLI (Monthly)'!AG14)</f>
        <v>530524.36</v>
      </c>
      <c r="AH8" s="23">
        <f>IF('TD Calc. NLI (Monthly)'!AH14=0,0,AG8+'TD Calc. NLI (Monthly)'!AH14)</f>
        <v>615834.11</v>
      </c>
      <c r="AI8" s="23">
        <f>IF('TD Calc. NLI (Monthly)'!AI14=0,0,AH8+'TD Calc. NLI (Monthly)'!AI14)</f>
        <v>684044.91999999993</v>
      </c>
      <c r="AJ8" s="23">
        <f>IF('TD Calc. NLI (Monthly)'!AJ14=0,0,AI8+'TD Calc. NLI (Monthly)'!AJ14)</f>
        <v>720446.54999999993</v>
      </c>
      <c r="AK8" s="23">
        <f>IF('TD Calc. NLI (Monthly)'!AK14=0,0,AJ8+'TD Calc. NLI (Monthly)'!AK14)</f>
        <v>754719.29999999993</v>
      </c>
      <c r="AL8" s="23">
        <f>IF('TD Calc. NLI (Monthly)'!AL14=0,0,AK8+'TD Calc. NLI (Monthly)'!AL14)</f>
        <v>796096.2</v>
      </c>
      <c r="AM8" s="23">
        <f>IF('TD Calc. NLI (Monthly)'!AM14=0,0,AL8+'TD Calc. NLI (Monthly)'!AM14)</f>
        <v>843776.14999999991</v>
      </c>
      <c r="AN8" s="86">
        <f>IF('TD Calc. NLI (Monthly)'!AN14=0,0,AM8+'TD Calc. NLI (Monthly)'!AN14)</f>
        <v>892378.1399999999</v>
      </c>
      <c r="AO8" s="23">
        <f>IF('TD Calc. NLI (Monthly)'!AO14=0,0,AN8+'TD Calc. NLI (Monthly)'!AO14)</f>
        <v>946704.44</v>
      </c>
      <c r="AP8" s="23">
        <f>IF('TD Calc. NLI (Monthly)'!AP14=0,0,AO8+'TD Calc. NLI (Monthly)'!AP14)</f>
        <v>998482.49</v>
      </c>
      <c r="AQ8" s="23">
        <f>IF('TD Calc. NLI (Monthly)'!AQ14=0,0,AP8+'TD Calc. NLI (Monthly)'!AQ14)</f>
        <v>1070076.43</v>
      </c>
      <c r="AR8" s="23">
        <f>IF('TD Calc. NLI (Monthly)'!AR14=0,0,AQ8+'TD Calc. NLI (Monthly)'!AR14)</f>
        <v>1268940.03</v>
      </c>
      <c r="AS8" s="23">
        <f>IF('TD Calc. NLI (Monthly)'!AS14=0,0,AR8+'TD Calc. NLI (Monthly)'!AS14)</f>
        <v>1536837.01</v>
      </c>
      <c r="AT8" s="23">
        <f>IF('TD Calc. NLI (Monthly)'!AT14=0,0,AS8+'TD Calc. NLI (Monthly)'!AT14)</f>
        <v>1774549.3</v>
      </c>
      <c r="AU8" s="23">
        <f>IF('TD Calc. NLI (Monthly)'!AU14=0,0,AT8+'TD Calc. NLI (Monthly)'!AU14)</f>
        <v>1924183.87</v>
      </c>
      <c r="AV8" s="23">
        <f>IF('TD Calc. NLI (Monthly)'!AV14=0,0,AU8+'TD Calc. NLI (Monthly)'!AV14)</f>
        <v>1985455.3</v>
      </c>
      <c r="AW8" s="23">
        <f>IF('TD Calc. NLI (Monthly)'!AW14=0,0,AV8+'TD Calc. NLI (Monthly)'!AW14)</f>
        <v>2038850.52</v>
      </c>
      <c r="AX8" s="23">
        <f>IF('TD Calc. NLI (Monthly)'!AX14=0,0,AW8+'TD Calc. NLI (Monthly)'!AX14)</f>
        <v>2096836.29</v>
      </c>
      <c r="AY8" s="23">
        <f>IF('TD Calc. NLI (Monthly)'!AY14=0,0,AX8+'TD Calc. NLI (Monthly)'!AY14)</f>
        <v>2156887.19</v>
      </c>
      <c r="AZ8" s="23">
        <f>IF('TD Calc. NLI (Monthly)'!AZ14=0,0,AY8+'TD Calc. NLI (Monthly)'!AZ14)</f>
        <v>2210750.7399999998</v>
      </c>
      <c r="BA8" s="23">
        <f>IF('TD Calc. NLI (Monthly)'!BA14=0,0,AZ8+'TD Calc. NLI (Monthly)'!BA14)</f>
        <v>2265077.0399999996</v>
      </c>
      <c r="BB8" s="154">
        <f>IF('TD Calc. NLI (Monthly)'!BB14=0,0,BA8+'TD Calc. NLI (Monthly)'!BB14)</f>
        <v>0</v>
      </c>
      <c r="BC8" s="23">
        <f>IF('TD Calc. NLI (Monthly)'!BC14=0,0,BB8+'TD Calc. NLI (Monthly)'!BC14)</f>
        <v>0</v>
      </c>
      <c r="BD8" s="23">
        <f>IF('TD Calc. NLI (Monthly)'!BD14=0,0,BC8+'TD Calc. NLI (Monthly)'!BD14)</f>
        <v>0</v>
      </c>
      <c r="BE8" s="23">
        <f>IF('TD Calc. NLI (Monthly)'!BE14=0,0,BD8+'TD Calc. NLI (Monthly)'!BE14)</f>
        <v>0</v>
      </c>
      <c r="BF8" s="23">
        <f>IF('TD Calc. NLI (Monthly)'!BF14=0,0,BE8+'TD Calc. NLI (Monthly)'!BF14)</f>
        <v>0</v>
      </c>
      <c r="BG8" s="23">
        <f>IF('TD Calc. NLI (Monthly)'!BG14=0,0,BF8+'TD Calc. NLI (Monthly)'!BG14)</f>
        <v>0</v>
      </c>
      <c r="BH8" s="23">
        <f>IF('TD Calc. NLI (Monthly)'!BH14=0,0,BG8+'TD Calc. NLI (Monthly)'!BH14)</f>
        <v>0</v>
      </c>
      <c r="BI8" s="23">
        <f>IF('TD Calc. NLI (Monthly)'!BI14=0,0,BH8+'TD Calc. NLI (Monthly)'!BI14)</f>
        <v>0</v>
      </c>
      <c r="BJ8" s="23">
        <f>IF('TD Calc. NLI (Monthly)'!BJ14=0,0,BI8+'TD Calc. NLI (Monthly)'!BJ14)</f>
        <v>0</v>
      </c>
      <c r="BK8" s="23">
        <f>IF('TD Calc. NLI (Monthly)'!BK14=0,0,BJ8+'TD Calc. NLI (Monthly)'!BK14)</f>
        <v>0</v>
      </c>
      <c r="BL8" s="23">
        <f>IF('TD Calc. NLI (Monthly)'!BL14=0,0,BK8+'TD Calc. NLI (Monthly)'!BL14)</f>
        <v>0</v>
      </c>
      <c r="BM8" s="23">
        <f>IF('TD Calc. NLI (Monthly)'!BM14=0,0,BL8+'TD Calc. NLI (Monthly)'!BM14)</f>
        <v>0</v>
      </c>
      <c r="BN8" s="23">
        <f>IF('TD Calc. NLI (Monthly)'!BN14=0,0,BM8+'TD Calc. NLI (Monthly)'!BN14)</f>
        <v>0</v>
      </c>
      <c r="BO8" s="23">
        <f>IF('TD Calc. NLI (Monthly)'!BO14=0,0,BN8+'TD Calc. NLI (Monthly)'!BO14)</f>
        <v>0</v>
      </c>
      <c r="BP8" s="23">
        <f>IF('TD Calc. NLI (Monthly)'!BP14=0,0,BO8+'TD Calc. NLI (Monthly)'!BP14)</f>
        <v>0</v>
      </c>
      <c r="BQ8" s="23">
        <f>IF('TD Calc. NLI (Monthly)'!BQ14=0,0,BP8+'TD Calc. NLI (Monthly)'!BQ14)</f>
        <v>0</v>
      </c>
      <c r="BR8" s="23">
        <f>IF('TD Calc. NLI (Monthly)'!BR14=0,0,BQ8+'TD Calc. NLI (Monthly)'!BR14)</f>
        <v>0</v>
      </c>
      <c r="BS8" s="23">
        <f>IF('TD Calc. NLI (Monthly)'!BS14=0,0,BR8+'TD Calc. NLI (Monthly)'!BS14)</f>
        <v>0</v>
      </c>
      <c r="BT8" s="23">
        <f>IF('TD Calc. NLI (Monthly)'!BT14=0,0,BS8+'TD Calc. NLI (Monthly)'!BT14)</f>
        <v>0</v>
      </c>
      <c r="BU8" s="23">
        <f>IF('TD Calc. NLI (Monthly)'!BU14=0,0,BT8+'TD Calc. NLI (Monthly)'!BU14)</f>
        <v>0</v>
      </c>
      <c r="BV8" s="23">
        <f>IF('TD Calc. NLI (Monthly)'!BV14=0,0,BU8+'TD Calc. NLI (Monthly)'!BV14)</f>
        <v>0</v>
      </c>
      <c r="BW8" s="23">
        <f>IF('TD Calc. NLI (Monthly)'!BW14=0,0,BV8+'TD Calc. NLI (Monthly)'!BW14)</f>
        <v>0</v>
      </c>
      <c r="BX8" s="23">
        <f>IF('TD Calc. NLI (Monthly)'!BX14=0,0,BW8+'TD Calc. NLI (Monthly)'!BX14)</f>
        <v>0</v>
      </c>
      <c r="BY8" s="23">
        <f>IF('TD Calc. NLI (Monthly)'!BY14=0,0,BX8+'TD Calc. NLI (Monthly)'!BY14)</f>
        <v>0</v>
      </c>
      <c r="BZ8" s="23">
        <f>IF('TD Calc. NLI (Monthly)'!BZ14=0,0,BY8+'TD Calc. NLI (Monthly)'!BZ14)</f>
        <v>0</v>
      </c>
      <c r="CA8" s="23">
        <f>IF('TD Calc. NLI (Monthly)'!CA14=0,0,BZ8+'TD Calc. NLI (Monthly)'!CA14)</f>
        <v>0</v>
      </c>
      <c r="CB8" s="23">
        <f>IF('TD Calc. NLI (Monthly)'!CB14=0,0,CA8+'TD Calc. NLI (Monthly)'!CB14)</f>
        <v>0</v>
      </c>
      <c r="CC8" s="23">
        <f>IF('TD Calc. NLI (Monthly)'!CC14=0,0,CB8+'TD Calc. NLI (Monthly)'!CC14)</f>
        <v>0</v>
      </c>
      <c r="CD8" s="23">
        <f>IF('TD Calc. NLI (Monthly)'!CD14=0,0,CC8+'TD Calc. NLI (Monthly)'!CD14)</f>
        <v>0</v>
      </c>
      <c r="CE8" s="23">
        <f>IF('TD Calc. NLI (Monthly)'!CE14=0,0,CD8+'TD Calc. NLI (Monthly)'!CE14)</f>
        <v>0</v>
      </c>
      <c r="CF8" s="23">
        <f>IF('TD Calc. NLI (Monthly)'!CF14=0,0,CE8+'TD Calc. NLI (Monthly)'!CF14)</f>
        <v>0</v>
      </c>
      <c r="CG8" s="23">
        <f>IF('TD Calc. NLI (Monthly)'!CG14=0,0,CF8+'TD Calc. NLI (Monthly)'!CG14)</f>
        <v>0</v>
      </c>
      <c r="CH8" s="23">
        <f>IF('TD Calc. NLI (Monthly)'!CH14=0,0,CG8+'TD Calc. NLI (Monthly)'!CH14)</f>
        <v>0</v>
      </c>
      <c r="CI8" s="23">
        <f>IF('TD Calc. NLI (Monthly)'!CI14=0,0,CH8+'TD Calc. NLI (Monthly)'!CI14)</f>
        <v>0</v>
      </c>
      <c r="CJ8" s="23">
        <f>IF('TD Calc. NLI (Monthly)'!CJ14=0,0,CI8+'TD Calc. NLI (Monthly)'!CJ14)</f>
        <v>0</v>
      </c>
    </row>
    <row r="9" spans="1:104" s="34" customFormat="1" x14ac:dyDescent="0.25">
      <c r="A9" s="237"/>
      <c r="B9" s="69" t="s">
        <v>55</v>
      </c>
      <c r="C9" s="71"/>
      <c r="D9" s="71"/>
      <c r="E9" s="71">
        <f t="shared" ref="E9:AJ9" si="0">(SUM(E4:E8))</f>
        <v>0</v>
      </c>
      <c r="F9" s="71">
        <f t="shared" si="0"/>
        <v>1316.47</v>
      </c>
      <c r="G9" s="71">
        <f t="shared" si="0"/>
        <v>11249.32</v>
      </c>
      <c r="H9" s="71">
        <f t="shared" si="0"/>
        <v>149507.56999999998</v>
      </c>
      <c r="I9" s="71">
        <f t="shared" si="0"/>
        <v>459509.36</v>
      </c>
      <c r="J9" s="71">
        <f t="shared" si="0"/>
        <v>914199.00000000012</v>
      </c>
      <c r="K9" s="71">
        <f t="shared" si="0"/>
        <v>1307797.1299999999</v>
      </c>
      <c r="L9" s="71">
        <f t="shared" si="0"/>
        <v>1472870.8199999998</v>
      </c>
      <c r="M9" s="71">
        <f t="shared" si="0"/>
        <v>1690503.83</v>
      </c>
      <c r="N9" s="71">
        <f t="shared" si="0"/>
        <v>2023913.4999999998</v>
      </c>
      <c r="O9" s="71">
        <f t="shared" si="0"/>
        <v>2436671.21</v>
      </c>
      <c r="P9" s="71">
        <f t="shared" si="0"/>
        <v>2855078.61</v>
      </c>
      <c r="Q9" s="71">
        <f t="shared" si="0"/>
        <v>3360707.5299999993</v>
      </c>
      <c r="R9" s="71">
        <f t="shared" si="0"/>
        <v>3614394.8099999991</v>
      </c>
      <c r="S9" s="71">
        <f t="shared" si="0"/>
        <v>3999432.7599999993</v>
      </c>
      <c r="T9" s="71">
        <f t="shared" si="0"/>
        <v>5135024.22</v>
      </c>
      <c r="U9" s="71">
        <f t="shared" si="0"/>
        <v>6797316.209999999</v>
      </c>
      <c r="V9" s="71">
        <f t="shared" si="0"/>
        <v>8597521.6899999995</v>
      </c>
      <c r="W9" s="71">
        <f t="shared" si="0"/>
        <v>10132304.859999999</v>
      </c>
      <c r="X9" s="71">
        <f t="shared" si="0"/>
        <v>10881883.609999999</v>
      </c>
      <c r="Y9" s="71">
        <f t="shared" si="0"/>
        <v>11679026.4</v>
      </c>
      <c r="Z9" s="71">
        <f t="shared" si="0"/>
        <v>12659634.849999998</v>
      </c>
      <c r="AA9" s="71">
        <f t="shared" si="0"/>
        <v>13742107.929999998</v>
      </c>
      <c r="AB9" s="71">
        <f t="shared" si="0"/>
        <v>14694218.639999999</v>
      </c>
      <c r="AC9" s="71">
        <f t="shared" si="0"/>
        <v>15775445.549999999</v>
      </c>
      <c r="AD9" s="71">
        <f t="shared" si="0"/>
        <v>16848646.350000001</v>
      </c>
      <c r="AE9" s="71">
        <f t="shared" si="0"/>
        <v>18285863.199999999</v>
      </c>
      <c r="AF9" s="71">
        <f t="shared" si="0"/>
        <v>21968225.049999997</v>
      </c>
      <c r="AG9" s="71">
        <f t="shared" si="0"/>
        <v>26912252.580000002</v>
      </c>
      <c r="AH9" s="71">
        <f t="shared" si="0"/>
        <v>31417319.32</v>
      </c>
      <c r="AI9" s="71">
        <f t="shared" si="0"/>
        <v>34920493.380000003</v>
      </c>
      <c r="AJ9" s="71">
        <f t="shared" si="0"/>
        <v>36476910.039999999</v>
      </c>
      <c r="AK9" s="71">
        <f t="shared" ref="AK9:BP9" si="1">(SUM(AK4:AK8))</f>
        <v>38022780.420000002</v>
      </c>
      <c r="AL9" s="71">
        <f t="shared" si="1"/>
        <v>39874705.370000005</v>
      </c>
      <c r="AM9" s="71">
        <f t="shared" si="1"/>
        <v>41864584.060000002</v>
      </c>
      <c r="AN9" s="87">
        <f t="shared" si="1"/>
        <v>43637549.620000005</v>
      </c>
      <c r="AO9" s="71">
        <f t="shared" si="1"/>
        <v>45520439.859999999</v>
      </c>
      <c r="AP9" s="71">
        <f t="shared" si="1"/>
        <v>47317293.770000011</v>
      </c>
      <c r="AQ9" s="71">
        <f t="shared" si="1"/>
        <v>49653556.690000013</v>
      </c>
      <c r="AR9" s="71">
        <f t="shared" si="1"/>
        <v>55323438.38000001</v>
      </c>
      <c r="AS9" s="71">
        <f t="shared" si="1"/>
        <v>62496238.790000007</v>
      </c>
      <c r="AT9" s="71">
        <f t="shared" si="1"/>
        <v>68916501.920000002</v>
      </c>
      <c r="AU9" s="71">
        <f t="shared" si="1"/>
        <v>73756146.930000022</v>
      </c>
      <c r="AV9" s="71">
        <f t="shared" si="1"/>
        <v>75860666.920000017</v>
      </c>
      <c r="AW9" s="71">
        <f t="shared" si="1"/>
        <v>77779066.400000006</v>
      </c>
      <c r="AX9" s="71">
        <f t="shared" si="1"/>
        <v>79892785.210000008</v>
      </c>
      <c r="AY9" s="71">
        <f t="shared" si="1"/>
        <v>82067525.510000005</v>
      </c>
      <c r="AZ9" s="71">
        <f t="shared" si="1"/>
        <v>83851634.930000007</v>
      </c>
      <c r="BA9" s="71">
        <f t="shared" si="1"/>
        <v>85734525.170000017</v>
      </c>
      <c r="BB9" s="155">
        <f t="shared" si="1"/>
        <v>0</v>
      </c>
      <c r="BC9" s="71">
        <f t="shared" si="1"/>
        <v>0</v>
      </c>
      <c r="BD9" s="71">
        <f t="shared" si="1"/>
        <v>0</v>
      </c>
      <c r="BE9" s="71">
        <f t="shared" si="1"/>
        <v>0</v>
      </c>
      <c r="BF9" s="71">
        <f t="shared" si="1"/>
        <v>0</v>
      </c>
      <c r="BG9" s="71">
        <f t="shared" si="1"/>
        <v>0</v>
      </c>
      <c r="BH9" s="71">
        <f t="shared" si="1"/>
        <v>0</v>
      </c>
      <c r="BI9" s="71">
        <f t="shared" si="1"/>
        <v>0</v>
      </c>
      <c r="BJ9" s="71">
        <f t="shared" si="1"/>
        <v>0</v>
      </c>
      <c r="BK9" s="71">
        <f t="shared" si="1"/>
        <v>0</v>
      </c>
      <c r="BL9" s="71">
        <f t="shared" si="1"/>
        <v>0</v>
      </c>
      <c r="BM9" s="71">
        <f t="shared" si="1"/>
        <v>0</v>
      </c>
      <c r="BN9" s="71">
        <f t="shared" si="1"/>
        <v>0</v>
      </c>
      <c r="BO9" s="71">
        <f t="shared" si="1"/>
        <v>0</v>
      </c>
      <c r="BP9" s="71">
        <f t="shared" si="1"/>
        <v>0</v>
      </c>
      <c r="BQ9" s="71">
        <f t="shared" ref="BQ9:CJ9" si="2">(SUM(BQ4:BQ8))</f>
        <v>0</v>
      </c>
      <c r="BR9" s="71">
        <f t="shared" si="2"/>
        <v>0</v>
      </c>
      <c r="BS9" s="71">
        <f t="shared" si="2"/>
        <v>0</v>
      </c>
      <c r="BT9" s="71">
        <f t="shared" si="2"/>
        <v>0</v>
      </c>
      <c r="BU9" s="71">
        <f t="shared" si="2"/>
        <v>0</v>
      </c>
      <c r="BV9" s="71">
        <f t="shared" si="2"/>
        <v>0</v>
      </c>
      <c r="BW9" s="71">
        <f t="shared" si="2"/>
        <v>0</v>
      </c>
      <c r="BX9" s="71">
        <f t="shared" si="2"/>
        <v>0</v>
      </c>
      <c r="BY9" s="71">
        <f t="shared" si="2"/>
        <v>0</v>
      </c>
      <c r="BZ9" s="71">
        <f t="shared" si="2"/>
        <v>0</v>
      </c>
      <c r="CA9" s="71">
        <f t="shared" si="2"/>
        <v>0</v>
      </c>
      <c r="CB9" s="71">
        <f t="shared" si="2"/>
        <v>0</v>
      </c>
      <c r="CC9" s="71">
        <f t="shared" si="2"/>
        <v>0</v>
      </c>
      <c r="CD9" s="71">
        <f t="shared" si="2"/>
        <v>0</v>
      </c>
      <c r="CE9" s="71">
        <f t="shared" si="2"/>
        <v>0</v>
      </c>
      <c r="CF9" s="71">
        <f t="shared" si="2"/>
        <v>0</v>
      </c>
      <c r="CG9" s="71">
        <f t="shared" si="2"/>
        <v>0</v>
      </c>
      <c r="CH9" s="71">
        <f t="shared" si="2"/>
        <v>0</v>
      </c>
      <c r="CI9" s="71">
        <f t="shared" si="2"/>
        <v>0</v>
      </c>
      <c r="CJ9" s="71">
        <f t="shared" si="2"/>
        <v>0</v>
      </c>
    </row>
    <row r="10" spans="1:104" x14ac:dyDescent="0.25">
      <c r="A10" s="237"/>
      <c r="B10" s="58"/>
      <c r="C10" s="49" t="str">
        <f>IF(C9=C13,"Match", "ERROR")</f>
        <v>Match</v>
      </c>
      <c r="D10" s="49" t="str">
        <f>IF(D9=D13,"Match", "ERROR")</f>
        <v>Match</v>
      </c>
      <c r="E10" s="49" t="str">
        <f>IF(E9=E13,"Match", "ERROR")</f>
        <v>Match</v>
      </c>
      <c r="F10" s="49" t="str">
        <f t="shared" ref="F10:BQ10" si="3">IF(F9=F13,"Match", "ERROR")</f>
        <v>Match</v>
      </c>
      <c r="G10" s="49" t="str">
        <f t="shared" si="3"/>
        <v>Match</v>
      </c>
      <c r="H10" s="49" t="str">
        <f t="shared" si="3"/>
        <v>Match</v>
      </c>
      <c r="I10" s="49" t="str">
        <f t="shared" si="3"/>
        <v>Match</v>
      </c>
      <c r="J10" s="49" t="str">
        <f t="shared" si="3"/>
        <v>Match</v>
      </c>
      <c r="K10" s="49" t="str">
        <f t="shared" si="3"/>
        <v>Match</v>
      </c>
      <c r="L10" s="49" t="str">
        <f t="shared" si="3"/>
        <v>Match</v>
      </c>
      <c r="M10" s="49" t="str">
        <f t="shared" si="3"/>
        <v>Match</v>
      </c>
      <c r="N10" s="49" t="str">
        <f t="shared" si="3"/>
        <v>Match</v>
      </c>
      <c r="O10" s="49" t="str">
        <f t="shared" si="3"/>
        <v>Match</v>
      </c>
      <c r="P10" s="49" t="str">
        <f t="shared" si="3"/>
        <v>Match</v>
      </c>
      <c r="Q10" s="49" t="str">
        <f t="shared" si="3"/>
        <v>Match</v>
      </c>
      <c r="R10" s="49" t="str">
        <f t="shared" si="3"/>
        <v>Match</v>
      </c>
      <c r="S10" s="49" t="str">
        <f t="shared" si="3"/>
        <v>Match</v>
      </c>
      <c r="T10" s="49" t="str">
        <f t="shared" si="3"/>
        <v>Match</v>
      </c>
      <c r="U10" s="49" t="str">
        <f t="shared" si="3"/>
        <v>Match</v>
      </c>
      <c r="V10" s="49" t="str">
        <f t="shared" si="3"/>
        <v>Match</v>
      </c>
      <c r="W10" s="49" t="str">
        <f t="shared" si="3"/>
        <v>Match</v>
      </c>
      <c r="X10" s="49" t="str">
        <f t="shared" si="3"/>
        <v>Match</v>
      </c>
      <c r="Y10" s="49" t="str">
        <f t="shared" si="3"/>
        <v>Match</v>
      </c>
      <c r="Z10" s="49" t="str">
        <f t="shared" si="3"/>
        <v>Match</v>
      </c>
      <c r="AA10" s="49" t="str">
        <f t="shared" si="3"/>
        <v>Match</v>
      </c>
      <c r="AB10" s="49" t="str">
        <f t="shared" si="3"/>
        <v>Match</v>
      </c>
      <c r="AC10" s="49" t="str">
        <f t="shared" si="3"/>
        <v>Match</v>
      </c>
      <c r="AD10" s="49" t="str">
        <f t="shared" si="3"/>
        <v>Match</v>
      </c>
      <c r="AE10" s="49" t="str">
        <f t="shared" si="3"/>
        <v>Match</v>
      </c>
      <c r="AF10" s="49" t="str">
        <f t="shared" si="3"/>
        <v>Match</v>
      </c>
      <c r="AG10" s="49" t="str">
        <f t="shared" si="3"/>
        <v>Match</v>
      </c>
      <c r="AH10" s="49" t="str">
        <f t="shared" si="3"/>
        <v>Match</v>
      </c>
      <c r="AI10" s="49" t="str">
        <f t="shared" si="3"/>
        <v>Match</v>
      </c>
      <c r="AJ10" s="49" t="str">
        <f t="shared" si="3"/>
        <v>Match</v>
      </c>
      <c r="AK10" s="49" t="str">
        <f t="shared" si="3"/>
        <v>Match</v>
      </c>
      <c r="AL10" s="49" t="str">
        <f t="shared" si="3"/>
        <v>Match</v>
      </c>
      <c r="AM10" s="49" t="str">
        <f t="shared" si="3"/>
        <v>Match</v>
      </c>
      <c r="AN10" s="90" t="str">
        <f t="shared" si="3"/>
        <v>Match</v>
      </c>
      <c r="AO10" s="49" t="str">
        <f t="shared" si="3"/>
        <v>Match</v>
      </c>
      <c r="AP10" s="49" t="str">
        <f t="shared" si="3"/>
        <v>Match</v>
      </c>
      <c r="AQ10" s="49" t="str">
        <f t="shared" si="3"/>
        <v>Match</v>
      </c>
      <c r="AR10" s="49" t="str">
        <f t="shared" si="3"/>
        <v>Match</v>
      </c>
      <c r="AS10" s="49" t="str">
        <f t="shared" si="3"/>
        <v>Match</v>
      </c>
      <c r="AT10" s="49" t="str">
        <f t="shared" si="3"/>
        <v>Match</v>
      </c>
      <c r="AU10" s="49" t="str">
        <f t="shared" si="3"/>
        <v>Match</v>
      </c>
      <c r="AV10" s="49" t="str">
        <f t="shared" si="3"/>
        <v>Match</v>
      </c>
      <c r="AW10" s="49" t="str">
        <f t="shared" si="3"/>
        <v>Match</v>
      </c>
      <c r="AX10" s="49" t="str">
        <f t="shared" si="3"/>
        <v>Match</v>
      </c>
      <c r="AY10" s="49" t="str">
        <f t="shared" si="3"/>
        <v>Match</v>
      </c>
      <c r="AZ10" s="49" t="str">
        <f t="shared" si="3"/>
        <v>Match</v>
      </c>
      <c r="BA10" s="49" t="str">
        <f t="shared" si="3"/>
        <v>Match</v>
      </c>
      <c r="BB10" s="49" t="str">
        <f t="shared" si="3"/>
        <v>Match</v>
      </c>
      <c r="BC10" s="49" t="str">
        <f t="shared" si="3"/>
        <v>Match</v>
      </c>
      <c r="BD10" s="49" t="str">
        <f t="shared" si="3"/>
        <v>Match</v>
      </c>
      <c r="BE10" s="49" t="str">
        <f t="shared" si="3"/>
        <v>Match</v>
      </c>
      <c r="BF10" s="49" t="str">
        <f t="shared" si="3"/>
        <v>Match</v>
      </c>
      <c r="BG10" s="49" t="str">
        <f t="shared" si="3"/>
        <v>Match</v>
      </c>
      <c r="BH10" s="49" t="str">
        <f t="shared" si="3"/>
        <v>Match</v>
      </c>
      <c r="BI10" s="49" t="str">
        <f t="shared" si="3"/>
        <v>Match</v>
      </c>
      <c r="BJ10" s="49" t="str">
        <f t="shared" si="3"/>
        <v>Match</v>
      </c>
      <c r="BK10" s="49" t="str">
        <f t="shared" si="3"/>
        <v>Match</v>
      </c>
      <c r="BL10" s="49" t="str">
        <f t="shared" si="3"/>
        <v>Match</v>
      </c>
      <c r="BM10" s="49" t="str">
        <f t="shared" si="3"/>
        <v>Match</v>
      </c>
      <c r="BN10" s="49" t="str">
        <f t="shared" si="3"/>
        <v>Match</v>
      </c>
      <c r="BO10" s="49" t="str">
        <f t="shared" si="3"/>
        <v>Match</v>
      </c>
      <c r="BP10" s="49" t="str">
        <f t="shared" si="3"/>
        <v>Match</v>
      </c>
      <c r="BQ10" s="49" t="str">
        <f t="shared" si="3"/>
        <v>Match</v>
      </c>
      <c r="BR10" s="49" t="str">
        <f t="shared" ref="BR10:CJ10" si="4">IF(BR9=BR13,"Match", "ERROR")</f>
        <v>Match</v>
      </c>
      <c r="BS10" s="49" t="str">
        <f t="shared" si="4"/>
        <v>Match</v>
      </c>
      <c r="BT10" s="49" t="str">
        <f t="shared" si="4"/>
        <v>Match</v>
      </c>
      <c r="BU10" s="49" t="str">
        <f t="shared" si="4"/>
        <v>Match</v>
      </c>
      <c r="BV10" s="49" t="str">
        <f t="shared" si="4"/>
        <v>Match</v>
      </c>
      <c r="BW10" s="49" t="str">
        <f t="shared" si="4"/>
        <v>Match</v>
      </c>
      <c r="BX10" s="49" t="str">
        <f t="shared" si="4"/>
        <v>Match</v>
      </c>
      <c r="BY10" s="49" t="str">
        <f t="shared" si="4"/>
        <v>Match</v>
      </c>
      <c r="BZ10" s="49" t="str">
        <f t="shared" si="4"/>
        <v>Match</v>
      </c>
      <c r="CA10" s="49" t="str">
        <f t="shared" si="4"/>
        <v>Match</v>
      </c>
      <c r="CB10" s="49" t="str">
        <f t="shared" si="4"/>
        <v>Match</v>
      </c>
      <c r="CC10" s="49" t="str">
        <f t="shared" si="4"/>
        <v>Match</v>
      </c>
      <c r="CD10" s="49" t="str">
        <f t="shared" si="4"/>
        <v>Match</v>
      </c>
      <c r="CE10" s="49" t="str">
        <f t="shared" si="4"/>
        <v>Match</v>
      </c>
      <c r="CF10" s="49" t="str">
        <f t="shared" si="4"/>
        <v>Match</v>
      </c>
      <c r="CG10" s="49" t="str">
        <f t="shared" si="4"/>
        <v>Match</v>
      </c>
      <c r="CH10" s="49" t="str">
        <f t="shared" si="4"/>
        <v>Match</v>
      </c>
      <c r="CI10" s="49" t="str">
        <f t="shared" si="4"/>
        <v>Match</v>
      </c>
      <c r="CJ10" s="49" t="str">
        <f t="shared" si="4"/>
        <v>Match</v>
      </c>
    </row>
    <row r="11" spans="1:104" x14ac:dyDescent="0.25">
      <c r="A11" s="36"/>
      <c r="B11" s="36"/>
      <c r="C11" s="24"/>
      <c r="D11" s="24"/>
      <c r="E11" s="24"/>
      <c r="F11" s="24"/>
      <c r="G11" s="36"/>
      <c r="H11" s="63"/>
      <c r="I11" s="36"/>
      <c r="J11" s="36"/>
      <c r="K11" s="36"/>
      <c r="AN11" s="85"/>
    </row>
    <row r="12" spans="1:104" s="56" customFormat="1" x14ac:dyDescent="0.25">
      <c r="A12" s="46"/>
      <c r="B12" s="46"/>
      <c r="C12" s="46"/>
      <c r="D12" s="46"/>
      <c r="E12" s="46"/>
      <c r="F12" s="46"/>
      <c r="G12" s="46"/>
      <c r="H12" s="13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85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</row>
    <row r="13" spans="1:104" hidden="1" x14ac:dyDescent="0.25">
      <c r="A13" s="56"/>
      <c r="B13" s="56"/>
      <c r="C13" s="56"/>
      <c r="D13" s="56"/>
      <c r="E13" s="57">
        <f>'TD Calc. NLI (Monthly)'!E15</f>
        <v>0</v>
      </c>
      <c r="F13" s="57">
        <f>IF('TD Calc. NLI (Monthly)'!F15=0,0,'TD Calc. NLI (Monthly)'!F15+'TD CALC Summary (Cumulative) '!E13)</f>
        <v>1316.47</v>
      </c>
      <c r="G13" s="57">
        <f>IF('TD Calc. NLI (Monthly)'!G15=0,0,'TD Calc. NLI (Monthly)'!G15+'TD CALC Summary (Cumulative) '!F13)</f>
        <v>11249.32</v>
      </c>
      <c r="H13" s="57">
        <f>IF('TD Calc. NLI (Monthly)'!H15=0,0,'TD Calc. NLI (Monthly)'!H15+'TD CALC Summary (Cumulative) '!G13)</f>
        <v>149507.57</v>
      </c>
      <c r="I13" s="57">
        <f>IF('TD Calc. NLI (Monthly)'!I15=0,0,'TD Calc. NLI (Monthly)'!I15+'TD CALC Summary (Cumulative) '!H13)</f>
        <v>459509.35999999993</v>
      </c>
      <c r="J13" s="57">
        <f>IF('TD Calc. NLI (Monthly)'!J15=0,0,'TD Calc. NLI (Monthly)'!J15+'TD CALC Summary (Cumulative) '!I13)</f>
        <v>914199</v>
      </c>
      <c r="K13" s="57">
        <f>IF('TD Calc. NLI (Monthly)'!K15=0,0,'TD Calc. NLI (Monthly)'!K15+'TD CALC Summary (Cumulative) '!J13)</f>
        <v>1307797.1299999999</v>
      </c>
      <c r="L13" s="57">
        <f>IF('TD Calc. NLI (Monthly)'!L15=0,0,'TD Calc. NLI (Monthly)'!L15+'TD CALC Summary (Cumulative) '!K13)</f>
        <v>1472870.8199999998</v>
      </c>
      <c r="M13" s="57">
        <f>IF('TD Calc. NLI (Monthly)'!M15=0,0,'TD Calc. NLI (Monthly)'!M15+'TD CALC Summary (Cumulative) '!L13)</f>
        <v>1690503.8299999998</v>
      </c>
      <c r="N13" s="57">
        <f>IF('TD Calc. NLI (Monthly)'!N15=0,0,'TD Calc. NLI (Monthly)'!N15+'TD CALC Summary (Cumulative) '!M13)</f>
        <v>2023913.4999999998</v>
      </c>
      <c r="O13" s="57">
        <f>IF('TD Calc. NLI (Monthly)'!O15=0,0,'TD Calc. NLI (Monthly)'!O15+'TD CALC Summary (Cumulative) '!N13)</f>
        <v>2436671.21</v>
      </c>
      <c r="P13" s="57">
        <f>IF('TD Calc. NLI (Monthly)'!P15=0,0,'TD Calc. NLI (Monthly)'!P15+'TD CALC Summary (Cumulative) '!O13)</f>
        <v>2855078.61</v>
      </c>
      <c r="Q13" s="57">
        <f>IF('TD Calc. NLI (Monthly)'!Q15=0,0,'TD Calc. NLI (Monthly)'!Q15+'TD CALC Summary (Cumulative) '!P13)</f>
        <v>3360707.53</v>
      </c>
      <c r="R13" s="57">
        <f>IF('TD Calc. NLI (Monthly)'!R15=0,0,'TD Calc. NLI (Monthly)'!R15+'TD CALC Summary (Cumulative) '!Q13)</f>
        <v>3614394.8099999996</v>
      </c>
      <c r="S13" s="57">
        <f>IF('TD Calc. NLI (Monthly)'!S15=0,0,'TD Calc. NLI (Monthly)'!S15+'TD CALC Summary (Cumulative) '!R13)</f>
        <v>3999432.76</v>
      </c>
      <c r="T13" s="57">
        <f>IF('TD Calc. NLI (Monthly)'!T15=0,0,'TD Calc. NLI (Monthly)'!T15+'TD CALC Summary (Cumulative) '!S13)</f>
        <v>5135024.22</v>
      </c>
      <c r="U13" s="57">
        <f>IF('TD Calc. NLI (Monthly)'!U15=0,0,'TD Calc. NLI (Monthly)'!U15+'TD CALC Summary (Cumulative) '!T13)</f>
        <v>6797316.21</v>
      </c>
      <c r="V13" s="57">
        <f>IF('TD Calc. NLI (Monthly)'!V15=0,0,'TD Calc. NLI (Monthly)'!V15+'TD CALC Summary (Cumulative) '!U13)</f>
        <v>8597521.6899999995</v>
      </c>
      <c r="W13" s="57">
        <f>IF('TD Calc. NLI (Monthly)'!W15=0,0,'TD Calc. NLI (Monthly)'!W15+'TD CALC Summary (Cumulative) '!V13)</f>
        <v>10132304.859999999</v>
      </c>
      <c r="X13" s="57">
        <f>IF('TD Calc. NLI (Monthly)'!X15=0,0,'TD Calc. NLI (Monthly)'!X15+'TD CALC Summary (Cumulative) '!W13)</f>
        <v>10881883.609999999</v>
      </c>
      <c r="Y13" s="57">
        <f>IF('TD Calc. NLI (Monthly)'!Y15=0,0,'TD Calc. NLI (Monthly)'!Y15+'TD CALC Summary (Cumulative) '!X13)</f>
        <v>11679026.399999999</v>
      </c>
      <c r="Z13" s="57">
        <f>IF('TD Calc. NLI (Monthly)'!Z15=0,0,'TD Calc. NLI (Monthly)'!Z15+'TD CALC Summary (Cumulative) '!Y13)</f>
        <v>12659634.849999998</v>
      </c>
      <c r="AA13" s="57">
        <f>IF('TD Calc. NLI (Monthly)'!AA15=0,0,'TD Calc. NLI (Monthly)'!AA15+'TD CALC Summary (Cumulative) '!Z13)</f>
        <v>13742107.929999998</v>
      </c>
      <c r="AB13" s="57">
        <f>IF('TD Calc. NLI (Monthly)'!AB15=0,0,'TD Calc. NLI (Monthly)'!AB15+'TD CALC Summary (Cumulative) '!AA13)</f>
        <v>14694218.639999997</v>
      </c>
      <c r="AC13" s="57">
        <f>IF('TD Calc. NLI (Monthly)'!AC15=0,0,'TD Calc. NLI (Monthly)'!AC15+'TD CALC Summary (Cumulative) '!AB13)</f>
        <v>15775445.549999997</v>
      </c>
      <c r="AD13" s="57">
        <f>IF('TD Calc. NLI (Monthly)'!AD15=0,0,'TD Calc. NLI (Monthly)'!AD15+'TD CALC Summary (Cumulative) '!AC13)</f>
        <v>16848646.349999998</v>
      </c>
      <c r="AE13" s="57">
        <f>IF('TD Calc. NLI (Monthly)'!AE15=0,0,'TD Calc. NLI (Monthly)'!AE15+'TD CALC Summary (Cumulative) '!AD13)</f>
        <v>18285863.199999999</v>
      </c>
      <c r="AF13" s="57">
        <f>IF('TD Calc. NLI (Monthly)'!AF15=0,0,'TD Calc. NLI (Monthly)'!AF15+'TD CALC Summary (Cumulative) '!AE13)</f>
        <v>21968225.049999997</v>
      </c>
      <c r="AG13" s="57">
        <f>IF('TD Calc. NLI (Monthly)'!AG15=0,0,'TD Calc. NLI (Monthly)'!AG15+'TD CALC Summary (Cumulative) '!AF13)</f>
        <v>26912252.579999998</v>
      </c>
      <c r="AH13" s="57">
        <f>IF('TD Calc. NLI (Monthly)'!AH15=0,0,'TD Calc. NLI (Monthly)'!AH15+'TD CALC Summary (Cumulative) '!AG13)</f>
        <v>31417319.32</v>
      </c>
      <c r="AI13" s="57">
        <f>IF('TD Calc. NLI (Monthly)'!AI15=0,0,'TD Calc. NLI (Monthly)'!AI15+'TD CALC Summary (Cumulative) '!AH13)</f>
        <v>34920493.380000003</v>
      </c>
      <c r="AJ13" s="57">
        <f>IF('TD Calc. NLI (Monthly)'!AJ15=0,0,'TD Calc. NLI (Monthly)'!AJ15+'TD CALC Summary (Cumulative) '!AI13)</f>
        <v>36476910.039999999</v>
      </c>
      <c r="AK13" s="57">
        <f>IF('TD Calc. NLI (Monthly)'!AK15=0,0,'TD Calc. NLI (Monthly)'!AK15+'TD CALC Summary (Cumulative) '!AJ13)</f>
        <v>38022780.420000002</v>
      </c>
      <c r="AL13" s="57">
        <f>IF('TD Calc. NLI (Monthly)'!AL15=0,0,'TD Calc. NLI (Monthly)'!AL15+'TD CALC Summary (Cumulative) '!AK13)</f>
        <v>39874705.370000005</v>
      </c>
      <c r="AM13" s="57">
        <f>IF('TD Calc. NLI (Monthly)'!AM15=0,0,'TD Calc. NLI (Monthly)'!AM15+'TD CALC Summary (Cumulative) '!AL13)</f>
        <v>41864584.060000002</v>
      </c>
      <c r="AN13" s="91">
        <f>IF('TD Calc. NLI (Monthly)'!AN15=0,0,'TD Calc. NLI (Monthly)'!AN15+'TD CALC Summary (Cumulative) '!AM13)</f>
        <v>43637549.620000005</v>
      </c>
      <c r="AO13" s="57">
        <f>IF('TD Calc. NLI (Monthly)'!AO15=0,0,'TD Calc. NLI (Monthly)'!AO15+'TD CALC Summary (Cumulative) '!AN13)</f>
        <v>45520439.860000007</v>
      </c>
      <c r="AP13" s="57">
        <f>IF('TD Calc. NLI (Monthly)'!AP15=0,0,'TD Calc. NLI (Monthly)'!AP15+'TD CALC Summary (Cumulative) '!AO13)</f>
        <v>47317293.770000003</v>
      </c>
      <c r="AQ13" s="57">
        <f>IF('TD Calc. NLI (Monthly)'!AQ15=0,0,'TD Calc. NLI (Monthly)'!AQ15+'TD CALC Summary (Cumulative) '!AP13)</f>
        <v>49653556.690000005</v>
      </c>
      <c r="AR13" s="57">
        <f>IF('TD Calc. NLI (Monthly)'!AR15=0,0,'TD Calc. NLI (Monthly)'!AR15+'TD CALC Summary (Cumulative) '!AQ13)</f>
        <v>55323438.380000003</v>
      </c>
      <c r="AS13" s="57">
        <f>IF('TD Calc. NLI (Monthly)'!AS15=0,0,'TD Calc. NLI (Monthly)'!AS15+'TD CALC Summary (Cumulative) '!AR13)</f>
        <v>62496238.790000007</v>
      </c>
      <c r="AT13" s="57">
        <f>IF('TD Calc. NLI (Monthly)'!AT15=0,0,'TD Calc. NLI (Monthly)'!AT15+'TD CALC Summary (Cumulative) '!AS13)</f>
        <v>68916501.920000002</v>
      </c>
      <c r="AU13" s="57">
        <f>IF('TD Calc. NLI (Monthly)'!AU15=0,0,'TD Calc. NLI (Monthly)'!AU15+'TD CALC Summary (Cumulative) '!AT13)</f>
        <v>73756146.930000007</v>
      </c>
      <c r="AV13" s="57">
        <f>IF('TD Calc. NLI (Monthly)'!AV15=0,0,'TD Calc. NLI (Monthly)'!AV15+'TD CALC Summary (Cumulative) '!AU13)</f>
        <v>75860666.920000002</v>
      </c>
      <c r="AW13" s="57">
        <f>IF('TD Calc. NLI (Monthly)'!AW15=0,0,'TD Calc. NLI (Monthly)'!AW15+'TD CALC Summary (Cumulative) '!AV13)</f>
        <v>77779066.400000006</v>
      </c>
      <c r="AX13" s="57">
        <f>IF('TD Calc. NLI (Monthly)'!AX15=0,0,'TD Calc. NLI (Monthly)'!AX15+'TD CALC Summary (Cumulative) '!AW13)</f>
        <v>79892785.210000008</v>
      </c>
      <c r="AY13" s="57">
        <f>IF('TD Calc. NLI (Monthly)'!AY15=0,0,'TD Calc. NLI (Monthly)'!AY15+'TD CALC Summary (Cumulative) '!AX13)</f>
        <v>82067525.510000005</v>
      </c>
      <c r="AZ13" s="57">
        <f>IF('TD Calc. NLI (Monthly)'!AZ15=0,0,'TD Calc. NLI (Monthly)'!AZ15+'TD CALC Summary (Cumulative) '!AY13)</f>
        <v>83851634.930000007</v>
      </c>
      <c r="BA13" s="57">
        <f>IF('TD Calc. NLI (Monthly)'!BA15=0,0,'TD Calc. NLI (Monthly)'!BA15+'TD CALC Summary (Cumulative) '!AZ13)</f>
        <v>85734525.170000002</v>
      </c>
      <c r="BB13" s="57">
        <f>IF('TD Calc. NLI (Monthly)'!BB15=0,0,'TD Calc. NLI (Monthly)'!BB15+'TD CALC Summary (Cumulative) '!BA13)</f>
        <v>0</v>
      </c>
      <c r="BC13" s="57">
        <f>IF('TD Calc. NLI (Monthly)'!BC15=0,0,'TD Calc. NLI (Monthly)'!BC15+'TD CALC Summary (Cumulative) '!BB13)</f>
        <v>0</v>
      </c>
      <c r="BD13" s="57">
        <f>IF('TD Calc. NLI (Monthly)'!BD15=0,0,'TD Calc. NLI (Monthly)'!BD15+'TD CALC Summary (Cumulative) '!BC13)</f>
        <v>0</v>
      </c>
      <c r="BE13" s="57">
        <f>IF('TD Calc. NLI (Monthly)'!BE15=0,0,'TD Calc. NLI (Monthly)'!BE15+'TD CALC Summary (Cumulative) '!BD13)</f>
        <v>0</v>
      </c>
      <c r="BF13" s="57">
        <f>IF('TD Calc. NLI (Monthly)'!BF15=0,0,'TD Calc. NLI (Monthly)'!BF15+'TD CALC Summary (Cumulative) '!BE13)</f>
        <v>0</v>
      </c>
      <c r="BG13" s="57">
        <f>IF('TD Calc. NLI (Monthly)'!BG15=0,0,'TD Calc. NLI (Monthly)'!BG15+'TD CALC Summary (Cumulative) '!BF13)</f>
        <v>0</v>
      </c>
      <c r="BH13" s="57">
        <f>IF('TD Calc. NLI (Monthly)'!BH15=0,0,'TD Calc. NLI (Monthly)'!BH15+'TD CALC Summary (Cumulative) '!BG13)</f>
        <v>0</v>
      </c>
      <c r="BI13" s="57">
        <f>IF('TD Calc. NLI (Monthly)'!BI15=0,0,'TD Calc. NLI (Monthly)'!BI15+'TD CALC Summary (Cumulative) '!BH13)</f>
        <v>0</v>
      </c>
      <c r="BJ13" s="57">
        <f>IF('TD Calc. NLI (Monthly)'!BJ15=0,0,'TD Calc. NLI (Monthly)'!BJ15+'TD CALC Summary (Cumulative) '!BI13)</f>
        <v>0</v>
      </c>
      <c r="BK13" s="57">
        <f>IF('TD Calc. NLI (Monthly)'!BK15=0,0,'TD Calc. NLI (Monthly)'!BK15+'TD CALC Summary (Cumulative) '!BJ13)</f>
        <v>0</v>
      </c>
      <c r="BL13" s="57">
        <f>IF('TD Calc. NLI (Monthly)'!BL15=0,0,'TD Calc. NLI (Monthly)'!BL15+'TD CALC Summary (Cumulative) '!BK13)</f>
        <v>0</v>
      </c>
      <c r="BM13" s="57">
        <f>IF('TD Calc. NLI (Monthly)'!BM15=0,0,'TD Calc. NLI (Monthly)'!BM15+'TD CALC Summary (Cumulative) '!BL13)</f>
        <v>0</v>
      </c>
      <c r="BN13" s="57">
        <f>IF('TD Calc. NLI (Monthly)'!BN15=0,0,'TD Calc. NLI (Monthly)'!BN15+'TD CALC Summary (Cumulative) '!BM13)</f>
        <v>0</v>
      </c>
      <c r="BO13" s="57">
        <f>IF('TD Calc. NLI (Monthly)'!BO15=0,0,'TD Calc. NLI (Monthly)'!BO15+'TD CALC Summary (Cumulative) '!BN13)</f>
        <v>0</v>
      </c>
      <c r="BP13" s="57">
        <f>IF('TD Calc. NLI (Monthly)'!BP15=0,0,'TD Calc. NLI (Monthly)'!BP15+'TD CALC Summary (Cumulative) '!BO13)</f>
        <v>0</v>
      </c>
      <c r="BQ13" s="57">
        <f>IF('TD Calc. NLI (Monthly)'!BQ15=0,0,'TD Calc. NLI (Monthly)'!BQ15+'TD CALC Summary (Cumulative) '!BP13)</f>
        <v>0</v>
      </c>
      <c r="BR13" s="57">
        <f>IF('TD Calc. NLI (Monthly)'!BR15=0,0,'TD Calc. NLI (Monthly)'!BR15+'TD CALC Summary (Cumulative) '!BQ13)</f>
        <v>0</v>
      </c>
      <c r="BS13" s="57">
        <f>IF('TD Calc. NLI (Monthly)'!BS15=0,0,'TD Calc. NLI (Monthly)'!BS15+'TD CALC Summary (Cumulative) '!BR13)</f>
        <v>0</v>
      </c>
      <c r="BT13" s="57">
        <f>IF('TD Calc. NLI (Monthly)'!BT15=0,0,'TD Calc. NLI (Monthly)'!BT15+'TD CALC Summary (Cumulative) '!BS13)</f>
        <v>0</v>
      </c>
      <c r="BU13" s="57">
        <f>IF('TD Calc. NLI (Monthly)'!BU15=0,0,'TD Calc. NLI (Monthly)'!BU15+'TD CALC Summary (Cumulative) '!BT13)</f>
        <v>0</v>
      </c>
      <c r="BV13" s="57">
        <f>IF('TD Calc. NLI (Monthly)'!BV15=0,0,'TD Calc. NLI (Monthly)'!BV15+'TD CALC Summary (Cumulative) '!BU13)</f>
        <v>0</v>
      </c>
      <c r="BW13" s="57">
        <f>IF('TD Calc. NLI (Monthly)'!BW15=0,0,'TD Calc. NLI (Monthly)'!BW15+'TD CALC Summary (Cumulative) '!BV13)</f>
        <v>0</v>
      </c>
      <c r="BX13" s="57">
        <f>IF('TD Calc. NLI (Monthly)'!BX15=0,0,'TD Calc. NLI (Monthly)'!BX15+'TD CALC Summary (Cumulative) '!BW13)</f>
        <v>0</v>
      </c>
      <c r="BY13" s="57">
        <f>IF('TD Calc. NLI (Monthly)'!BY15=0,0,'TD Calc. NLI (Monthly)'!BY15+'TD CALC Summary (Cumulative) '!BX13)</f>
        <v>0</v>
      </c>
      <c r="BZ13" s="57">
        <f>IF('TD Calc. NLI (Monthly)'!BZ15=0,0,'TD Calc. NLI (Monthly)'!BZ15+'TD CALC Summary (Cumulative) '!BY13)</f>
        <v>0</v>
      </c>
      <c r="CA13" s="57">
        <f>IF('TD Calc. NLI (Monthly)'!CA15=0,0,'TD Calc. NLI (Monthly)'!CA15+'TD CALC Summary (Cumulative) '!BZ13)</f>
        <v>0</v>
      </c>
      <c r="CB13" s="57">
        <f>IF('TD Calc. NLI (Monthly)'!CB15=0,0,'TD Calc. NLI (Monthly)'!CB15+'TD CALC Summary (Cumulative) '!CA13)</f>
        <v>0</v>
      </c>
      <c r="CC13" s="57">
        <f>IF('TD Calc. NLI (Monthly)'!CC15=0,0,'TD Calc. NLI (Monthly)'!CC15+'TD CALC Summary (Cumulative) '!CB13)</f>
        <v>0</v>
      </c>
      <c r="CD13" s="57">
        <f>IF('TD Calc. NLI (Monthly)'!CD15=0,0,'TD Calc. NLI (Monthly)'!CD15+'TD CALC Summary (Cumulative) '!CC13)</f>
        <v>0</v>
      </c>
      <c r="CE13" s="57">
        <f>IF('TD Calc. NLI (Monthly)'!CE15=0,0,'TD Calc. NLI (Monthly)'!CE15+'TD CALC Summary (Cumulative) '!CD13)</f>
        <v>0</v>
      </c>
      <c r="CF13" s="57">
        <f>IF('TD Calc. NLI (Monthly)'!CF15=0,0,'TD Calc. NLI (Monthly)'!CF15+'TD CALC Summary (Cumulative) '!CE13)</f>
        <v>0</v>
      </c>
      <c r="CG13" s="57">
        <f>IF('TD Calc. NLI (Monthly)'!CG15=0,0,'TD Calc. NLI (Monthly)'!CG15+'TD CALC Summary (Cumulative) '!CF13)</f>
        <v>0</v>
      </c>
      <c r="CH13" s="57">
        <f>IF('TD Calc. NLI (Monthly)'!CH15=0,0,'TD Calc. NLI (Monthly)'!CH15+'TD CALC Summary (Cumulative) '!CG13)</f>
        <v>0</v>
      </c>
      <c r="CI13" s="57">
        <f>IF('TD Calc. NLI (Monthly)'!CI15=0,0,'TD Calc. NLI (Monthly)'!CI15+'TD CALC Summary (Cumulative) '!CH13)</f>
        <v>0</v>
      </c>
      <c r="CJ13" s="57">
        <f>IF('TD Calc. NLI (Monthly)'!CJ15=0,0,'TD Calc. NLI (Monthly)'!CJ15+'TD CALC Summary (Cumulative) '!CI13)</f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</row>
    <row r="14" spans="1:104" ht="20.100000000000001" customHeight="1" thickBot="1" x14ac:dyDescent="0.4">
      <c r="A14" s="233" t="s">
        <v>61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4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88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</row>
    <row r="15" spans="1:104" x14ac:dyDescent="0.25">
      <c r="A15" s="235" t="s">
        <v>59</v>
      </c>
      <c r="B15" s="64" t="s">
        <v>62</v>
      </c>
      <c r="C15" s="43">
        <v>42370</v>
      </c>
      <c r="D15" s="43">
        <v>42401</v>
      </c>
      <c r="E15" s="41">
        <v>42430</v>
      </c>
      <c r="F15" s="41">
        <v>42461</v>
      </c>
      <c r="G15" s="47">
        <v>42491</v>
      </c>
      <c r="H15" s="41">
        <v>42522</v>
      </c>
      <c r="I15" s="41">
        <v>42552</v>
      </c>
      <c r="J15" s="41">
        <v>42583</v>
      </c>
      <c r="K15" s="41">
        <v>42614</v>
      </c>
      <c r="L15" s="41">
        <v>42644</v>
      </c>
      <c r="M15" s="41">
        <v>42675</v>
      </c>
      <c r="N15" s="41">
        <v>42705</v>
      </c>
      <c r="O15" s="41">
        <v>42736</v>
      </c>
      <c r="P15" s="41">
        <v>42767</v>
      </c>
      <c r="Q15" s="42">
        <v>42795</v>
      </c>
      <c r="R15" s="42">
        <v>42826</v>
      </c>
      <c r="S15" s="42">
        <v>42856</v>
      </c>
      <c r="T15" s="42">
        <v>42887</v>
      </c>
      <c r="U15" s="42">
        <v>42917</v>
      </c>
      <c r="V15" s="42">
        <v>42948</v>
      </c>
      <c r="W15" s="42">
        <v>42979</v>
      </c>
      <c r="X15" s="42">
        <v>43009</v>
      </c>
      <c r="Y15" s="42">
        <v>43040</v>
      </c>
      <c r="Z15" s="42">
        <v>43070</v>
      </c>
      <c r="AA15" s="42">
        <v>43101</v>
      </c>
      <c r="AB15" s="42">
        <v>43132</v>
      </c>
      <c r="AC15" s="43">
        <v>43160</v>
      </c>
      <c r="AD15" s="43">
        <v>43191</v>
      </c>
      <c r="AE15" s="43">
        <v>43221</v>
      </c>
      <c r="AF15" s="43">
        <v>43252</v>
      </c>
      <c r="AG15" s="43">
        <v>43282</v>
      </c>
      <c r="AH15" s="43">
        <v>43313</v>
      </c>
      <c r="AI15" s="43">
        <v>43344</v>
      </c>
      <c r="AJ15" s="43">
        <v>43374</v>
      </c>
      <c r="AK15" s="43">
        <v>43405</v>
      </c>
      <c r="AL15" s="43">
        <v>43435</v>
      </c>
      <c r="AM15" s="43">
        <v>43466</v>
      </c>
      <c r="AN15" s="43">
        <v>43497</v>
      </c>
      <c r="AO15" s="41">
        <v>43525</v>
      </c>
      <c r="AP15" s="41">
        <v>43556</v>
      </c>
      <c r="AQ15" s="41">
        <v>43586</v>
      </c>
      <c r="AR15" s="41">
        <v>43617</v>
      </c>
      <c r="AS15" s="41">
        <v>43647</v>
      </c>
      <c r="AT15" s="41">
        <v>43678</v>
      </c>
      <c r="AU15" s="41">
        <v>43709</v>
      </c>
      <c r="AV15" s="41">
        <v>43739</v>
      </c>
      <c r="AW15" s="41">
        <v>43770</v>
      </c>
      <c r="AX15" s="41">
        <v>43800</v>
      </c>
      <c r="AY15" s="41">
        <v>43831</v>
      </c>
      <c r="AZ15" s="41">
        <v>43862</v>
      </c>
      <c r="BA15" s="42">
        <v>43891</v>
      </c>
      <c r="BB15" s="153">
        <v>43922</v>
      </c>
      <c r="BC15" s="42">
        <v>43952</v>
      </c>
      <c r="BD15" s="42">
        <v>43983</v>
      </c>
      <c r="BE15" s="42">
        <v>44013</v>
      </c>
      <c r="BF15" s="42">
        <v>44044</v>
      </c>
      <c r="BG15" s="42">
        <v>44075</v>
      </c>
      <c r="BH15" s="42">
        <v>44105</v>
      </c>
      <c r="BI15" s="42">
        <v>44136</v>
      </c>
      <c r="BJ15" s="42">
        <v>44166</v>
      </c>
      <c r="BK15" s="42">
        <v>44197</v>
      </c>
      <c r="BL15" s="42">
        <v>44228</v>
      </c>
      <c r="BM15" s="43">
        <v>44256</v>
      </c>
      <c r="BN15" s="43">
        <v>44287</v>
      </c>
      <c r="BO15" s="43">
        <v>44317</v>
      </c>
      <c r="BP15" s="43">
        <v>44348</v>
      </c>
      <c r="BQ15" s="43">
        <v>44378</v>
      </c>
      <c r="BR15" s="43">
        <v>44409</v>
      </c>
      <c r="BS15" s="43">
        <v>44440</v>
      </c>
      <c r="BT15" s="43">
        <v>44470</v>
      </c>
      <c r="BU15" s="43">
        <v>44501</v>
      </c>
      <c r="BV15" s="43">
        <v>44531</v>
      </c>
      <c r="BW15" s="43">
        <v>44562</v>
      </c>
      <c r="BX15" s="43">
        <v>44593</v>
      </c>
      <c r="BY15" s="41">
        <v>44621</v>
      </c>
      <c r="BZ15" s="41">
        <v>44652</v>
      </c>
      <c r="CA15" s="41">
        <v>44682</v>
      </c>
      <c r="CB15" s="41">
        <v>44713</v>
      </c>
      <c r="CC15" s="41">
        <v>44743</v>
      </c>
      <c r="CD15" s="41">
        <v>44774</v>
      </c>
      <c r="CE15" s="41">
        <v>44805</v>
      </c>
      <c r="CF15" s="41">
        <v>44835</v>
      </c>
      <c r="CG15" s="41">
        <v>44866</v>
      </c>
      <c r="CH15" s="41">
        <v>44896</v>
      </c>
      <c r="CI15" s="41">
        <v>44927</v>
      </c>
      <c r="CJ15" s="41">
        <v>44958</v>
      </c>
    </row>
    <row r="16" spans="1:104" x14ac:dyDescent="0.25">
      <c r="A16" s="236"/>
      <c r="B16" s="114" t="s">
        <v>36</v>
      </c>
      <c r="C16" s="23"/>
      <c r="D16" s="23"/>
      <c r="E16" s="23">
        <f>IF('TD Calc. LI (Monthly)'!E10=0,0,'TD Calc. LI (Monthly)'!E10)</f>
        <v>0</v>
      </c>
      <c r="F16" s="23">
        <f>IF('TD Calc. LI (Monthly)'!F10=0,0,E16+'TD Calc. LI (Monthly)'!F10)</f>
        <v>0</v>
      </c>
      <c r="G16" s="23">
        <f>IF('TD Calc. LI (Monthly)'!G10=0,0,F16+'TD Calc. LI (Monthly)'!G10)</f>
        <v>0</v>
      </c>
      <c r="H16" s="23">
        <f>IF('TD Calc. LI (Monthly)'!H10=0,0,G16+'TD Calc. LI (Monthly)'!H10)</f>
        <v>0</v>
      </c>
      <c r="I16" s="23">
        <f>IF('TD Calc. LI (Monthly)'!I10=0,0,H16+'TD Calc. LI (Monthly)'!I10)</f>
        <v>0</v>
      </c>
      <c r="J16" s="23">
        <f>IF('TD Calc. LI (Monthly)'!J10=0,0,I16+'TD Calc. LI (Monthly)'!J10)</f>
        <v>2458.7800000000002</v>
      </c>
      <c r="K16" s="23">
        <f>IF('TD Calc. LI (Monthly)'!K10=0,0,J16+'TD Calc. LI (Monthly)'!K10)</f>
        <v>5337.76</v>
      </c>
      <c r="L16" s="23">
        <f>IF('TD Calc. LI (Monthly)'!L10=0,0,K16+'TD Calc. LI (Monthly)'!L10)</f>
        <v>6648.35</v>
      </c>
      <c r="M16" s="23">
        <f>IF('TD Calc. LI (Monthly)'!M10=0,0,L16+'TD Calc. LI (Monthly)'!M10)</f>
        <v>9856.16</v>
      </c>
      <c r="N16" s="23">
        <f>IF('TD Calc. LI (Monthly)'!N10=0,0,M16+'TD Calc. LI (Monthly)'!N10)</f>
        <v>15888.869999999999</v>
      </c>
      <c r="O16" s="23">
        <f>IF('TD Calc. LI (Monthly)'!O10=0,0,N16+'TD Calc. LI (Monthly)'!O10)</f>
        <v>23758.16</v>
      </c>
      <c r="P16" s="23">
        <f>IF('TD Calc. LI (Monthly)'!P10=0,0,O16+'TD Calc. LI (Monthly)'!P10)</f>
        <v>31803.05</v>
      </c>
      <c r="Q16" s="23">
        <f>IF('TD Calc. LI (Monthly)'!Q10=0,0,P16+'TD Calc. LI (Monthly)'!Q10)</f>
        <v>39402.199999999997</v>
      </c>
      <c r="R16" s="23">
        <f>IF('TD Calc. LI (Monthly)'!R10=0,0,Q16+'TD Calc. LI (Monthly)'!R10)</f>
        <v>43948.77</v>
      </c>
      <c r="S16" s="23">
        <f>IF('TD Calc. LI (Monthly)'!S10=0,0,R16+'TD Calc. LI (Monthly)'!S10)</f>
        <v>50387.829999999994</v>
      </c>
      <c r="T16" s="23">
        <f>IF('TD Calc. LI (Monthly)'!T10=0,0,S16+'TD Calc. LI (Monthly)'!T10)</f>
        <v>71251.76999999999</v>
      </c>
      <c r="U16" s="23">
        <f>IF('TD Calc. LI (Monthly)'!U10=0,0,T16+'TD Calc. LI (Monthly)'!U10)</f>
        <v>95232.319999999992</v>
      </c>
      <c r="V16" s="23">
        <f>IF('TD Calc. LI (Monthly)'!V10=0,0,U16+'TD Calc. LI (Monthly)'!V10)</f>
        <v>121776.65</v>
      </c>
      <c r="W16" s="23">
        <f>IF('TD Calc. LI (Monthly)'!W10=0,0,V16+'TD Calc. LI (Monthly)'!W10)</f>
        <v>145785.29999999999</v>
      </c>
      <c r="X16" s="23">
        <f>IF('TD Calc. LI (Monthly)'!X10=0,0,W16+'TD Calc. LI (Monthly)'!X10)</f>
        <v>157489.09</v>
      </c>
      <c r="Y16" s="23">
        <f>IF('TD Calc. LI (Monthly)'!Y10=0,0,X16+'TD Calc. LI (Monthly)'!Y10)</f>
        <v>175997.62</v>
      </c>
      <c r="Z16" s="23">
        <f>IF('TD Calc. LI (Monthly)'!Z10=0,0,Y16+'TD Calc. LI (Monthly)'!Z10)</f>
        <v>202880.52</v>
      </c>
      <c r="AA16" s="23">
        <f>IF('TD Calc. LI (Monthly)'!AA10=0,0,Z16+'TD Calc. LI (Monthly)'!AA10)</f>
        <v>229738.08</v>
      </c>
      <c r="AB16" s="23">
        <f>IF('TD Calc. LI (Monthly)'!AB10=0,0,AA16+'TD Calc. LI (Monthly)'!AB10)</f>
        <v>254945.34999999998</v>
      </c>
      <c r="AC16" s="23">
        <f>IF('TD Calc. LI (Monthly)'!AC10=0,0,AB16+'TD Calc. LI (Monthly)'!AC10)</f>
        <v>279737.05</v>
      </c>
      <c r="AD16" s="23">
        <f>IF('TD Calc. LI (Monthly)'!AD10=0,0,AC16+'TD Calc. LI (Monthly)'!AD10)</f>
        <v>298572.06</v>
      </c>
      <c r="AE16" s="23">
        <f>IF('TD Calc. LI (Monthly)'!AE10=0,0,AD16+'TD Calc. LI (Monthly)'!AE10)</f>
        <v>319446.14</v>
      </c>
      <c r="AF16" s="23">
        <f>IF('TD Calc. LI (Monthly)'!AF10=0,0,AE16+'TD Calc. LI (Monthly)'!AF10)</f>
        <v>386346.29000000004</v>
      </c>
      <c r="AG16" s="23">
        <f>IF('TD Calc. LI (Monthly)'!AG10=0,0,AF16+'TD Calc. LI (Monthly)'!AG10)</f>
        <v>467760.05000000005</v>
      </c>
      <c r="AH16" s="23">
        <f>IF('TD Calc. LI (Monthly)'!AH10=0,0,AG16+'TD Calc. LI (Monthly)'!AH10)</f>
        <v>542093.88</v>
      </c>
      <c r="AI16" s="23">
        <f>IF('TD Calc. LI (Monthly)'!AI10=0,0,AH16+'TD Calc. LI (Monthly)'!AI10)</f>
        <v>591846.59</v>
      </c>
      <c r="AJ16" s="23">
        <f>IF('TD Calc. LI (Monthly)'!AJ10=0,0,AI16+'TD Calc. LI (Monthly)'!AJ10)</f>
        <v>609845.78999999992</v>
      </c>
      <c r="AK16" s="23">
        <f>IF('TD Calc. LI (Monthly)'!AK10=0,0,AJ16+'TD Calc. LI (Monthly)'!AK10)</f>
        <v>634090.79999999993</v>
      </c>
      <c r="AL16" s="23">
        <f>IF('TD Calc. LI (Monthly)'!AL10=0,0,AK16+'TD Calc. LI (Monthly)'!AL10)</f>
        <v>666387.05999999994</v>
      </c>
      <c r="AM16" s="23">
        <f>IF('TD Calc. LI (Monthly)'!AM10=0,0,AL16+'TD Calc. LI (Monthly)'!AM10)</f>
        <v>698915.7699999999</v>
      </c>
      <c r="AN16" s="86">
        <f>IF('TD Calc. LI (Monthly)'!AN10=0,0,AM16+'TD Calc. LI (Monthly)'!AN10)</f>
        <v>728766.52999999991</v>
      </c>
      <c r="AO16" s="23">
        <f>IF('TD Calc. LI (Monthly)'!AO10=0,0,AN16+'TD Calc. LI (Monthly)'!AO10)</f>
        <v>757597.99999999988</v>
      </c>
      <c r="AP16" s="23">
        <f>IF('TD Calc. LI (Monthly)'!AP10=0,0,AO16+'TD Calc. LI (Monthly)'!AP10)</f>
        <v>780328.61999999988</v>
      </c>
      <c r="AQ16" s="23">
        <f>IF('TD Calc. LI (Monthly)'!AQ10=0,0,AP16+'TD Calc. LI (Monthly)'!AQ10)</f>
        <v>805246.69999999984</v>
      </c>
      <c r="AR16" s="23">
        <f>IF('TD Calc. LI (Monthly)'!AR10=0,0,AQ16+'TD Calc. LI (Monthly)'!AR10)</f>
        <v>884647.93999999983</v>
      </c>
      <c r="AS16" s="23">
        <f>IF('TD Calc. LI (Monthly)'!AS10=0,0,AR16+'TD Calc. LI (Monthly)'!AS10)</f>
        <v>979325.45999999985</v>
      </c>
      <c r="AT16" s="23">
        <f>IF('TD Calc. LI (Monthly)'!AT10=0,0,AS16+'TD Calc. LI (Monthly)'!AT10)</f>
        <v>1070770.19</v>
      </c>
      <c r="AU16" s="23">
        <f>IF('TD Calc. LI (Monthly)'!AU10=0,0,AT16+'TD Calc. LI (Monthly)'!AU10)</f>
        <v>1132731.51</v>
      </c>
      <c r="AV16" s="23">
        <f>IF('TD Calc. LI (Monthly)'!AV10=0,0,AU16+'TD Calc. LI (Monthly)'!AV10)</f>
        <v>1155232.6200000001</v>
      </c>
      <c r="AW16" s="23">
        <f>IF('TD Calc. LI (Monthly)'!AW10=0,0,AV16+'TD Calc. LI (Monthly)'!AW10)</f>
        <v>1183729.9900000002</v>
      </c>
      <c r="AX16" s="23">
        <f>IF('TD Calc. LI (Monthly)'!AX10=0,0,AW16+'TD Calc. LI (Monthly)'!AX10)</f>
        <v>1219464.4700000002</v>
      </c>
      <c r="AY16" s="23">
        <f>IF('TD Calc. LI (Monthly)'!AY10=0,0,AX16+'TD Calc. LI (Monthly)'!AY10)</f>
        <v>1254189.6700000002</v>
      </c>
      <c r="AZ16" s="23">
        <f>IF('TD Calc. LI (Monthly)'!AZ10=0,0,AY16+'TD Calc. LI (Monthly)'!AZ10)</f>
        <v>1284674.7300000002</v>
      </c>
      <c r="BA16" s="23">
        <f>IF('TD Calc. LI (Monthly)'!BA10=0,0,AZ16+'TD Calc. LI (Monthly)'!BA10)</f>
        <v>1313506.2000000002</v>
      </c>
      <c r="BB16" s="154">
        <f>IF('TD Calc. LI (Monthly)'!BB10=0,0,BA16+'TD Calc. LI (Monthly)'!BB10)</f>
        <v>0</v>
      </c>
      <c r="BC16" s="23">
        <f>IF('TD Calc. LI (Monthly)'!BC10=0,0,BB16+'TD Calc. LI (Monthly)'!BC10)</f>
        <v>0</v>
      </c>
      <c r="BD16" s="23">
        <f>IF('TD Calc. LI (Monthly)'!BD10=0,0,BC16+'TD Calc. LI (Monthly)'!BD10)</f>
        <v>0</v>
      </c>
      <c r="BE16" s="23">
        <f>IF('TD Calc. LI (Monthly)'!BE10=0,0,BD16+'TD Calc. LI (Monthly)'!BE10)</f>
        <v>0</v>
      </c>
      <c r="BF16" s="23">
        <f>IF('TD Calc. LI (Monthly)'!BF10=0,0,BE16+'TD Calc. LI (Monthly)'!BF10)</f>
        <v>0</v>
      </c>
      <c r="BG16" s="23">
        <f>IF('TD Calc. LI (Monthly)'!BG10=0,0,BF16+'TD Calc. LI (Monthly)'!BG10)</f>
        <v>0</v>
      </c>
      <c r="BH16" s="23">
        <f>IF('TD Calc. LI (Monthly)'!BH10=0,0,BG16+'TD Calc. LI (Monthly)'!BH10)</f>
        <v>0</v>
      </c>
      <c r="BI16" s="23">
        <f>IF('TD Calc. LI (Monthly)'!BI10=0,0,BH16+'TD Calc. LI (Monthly)'!BI10)</f>
        <v>0</v>
      </c>
      <c r="BJ16" s="23">
        <f>IF('TD Calc. LI (Monthly)'!BJ10=0,0,BI16+'TD Calc. LI (Monthly)'!BJ10)</f>
        <v>0</v>
      </c>
      <c r="BK16" s="23">
        <f>IF('TD Calc. LI (Monthly)'!BK10=0,0,BJ16+'TD Calc. LI (Monthly)'!BK10)</f>
        <v>0</v>
      </c>
      <c r="BL16" s="23">
        <f>IF('TD Calc. LI (Monthly)'!BL10=0,0,BK16+'TD Calc. LI (Monthly)'!BL10)</f>
        <v>0</v>
      </c>
      <c r="BM16" s="23">
        <f>IF('TD Calc. LI (Monthly)'!BM10=0,0,BL16+'TD Calc. LI (Monthly)'!BM10)</f>
        <v>0</v>
      </c>
      <c r="BN16" s="23">
        <f>IF('TD Calc. LI (Monthly)'!BN10=0,0,BM16+'TD Calc. LI (Monthly)'!BN10)</f>
        <v>0</v>
      </c>
      <c r="BO16" s="23">
        <f>IF('TD Calc. LI (Monthly)'!BO10=0,0,BN16+'TD Calc. LI (Monthly)'!BO10)</f>
        <v>0</v>
      </c>
      <c r="BP16" s="23">
        <f>IF('TD Calc. LI (Monthly)'!BP10=0,0,BO16+'TD Calc. LI (Monthly)'!BP10)</f>
        <v>0</v>
      </c>
      <c r="BQ16" s="23">
        <f>IF('TD Calc. LI (Monthly)'!BQ10=0,0,BP16+'TD Calc. LI (Monthly)'!BQ10)</f>
        <v>0</v>
      </c>
      <c r="BR16" s="23">
        <f>IF('TD Calc. LI (Monthly)'!BR10=0,0,BQ16+'TD Calc. LI (Monthly)'!BR10)</f>
        <v>0</v>
      </c>
      <c r="BS16" s="23">
        <f>IF('TD Calc. LI (Monthly)'!BS10=0,0,BR16+'TD Calc. LI (Monthly)'!BS10)</f>
        <v>0</v>
      </c>
      <c r="BT16" s="23">
        <f>IF('TD Calc. LI (Monthly)'!BT10=0,0,BS16+'TD Calc. LI (Monthly)'!BT10)</f>
        <v>0</v>
      </c>
      <c r="BU16" s="23">
        <f>IF('TD Calc. LI (Monthly)'!BU10=0,0,BT16+'TD Calc. LI (Monthly)'!BU10)</f>
        <v>0</v>
      </c>
      <c r="BV16" s="23">
        <f>IF('TD Calc. LI (Monthly)'!BV10=0,0,BU16+'TD Calc. LI (Monthly)'!BV10)</f>
        <v>0</v>
      </c>
      <c r="BW16" s="23">
        <f>IF('TD Calc. LI (Monthly)'!BW10=0,0,BV16+'TD Calc. LI (Monthly)'!BW10)</f>
        <v>0</v>
      </c>
      <c r="BX16" s="23">
        <f>IF('TD Calc. LI (Monthly)'!BX10=0,0,BW16+'TD Calc. LI (Monthly)'!BX10)</f>
        <v>0</v>
      </c>
      <c r="BY16" s="23">
        <f>IF('TD Calc. LI (Monthly)'!BY10=0,0,BX16+'TD Calc. LI (Monthly)'!BY10)</f>
        <v>0</v>
      </c>
      <c r="BZ16" s="23">
        <f>IF('TD Calc. LI (Monthly)'!BZ10=0,0,BY16+'TD Calc. LI (Monthly)'!BZ10)</f>
        <v>0</v>
      </c>
      <c r="CA16" s="23">
        <f>IF('TD Calc. LI (Monthly)'!CA10=0,0,BZ16+'TD Calc. LI (Monthly)'!CA10)</f>
        <v>0</v>
      </c>
      <c r="CB16" s="23">
        <f>IF('TD Calc. LI (Monthly)'!CB10=0,0,CA16+'TD Calc. LI (Monthly)'!CB10)</f>
        <v>0</v>
      </c>
      <c r="CC16" s="23">
        <f>IF('TD Calc. LI (Monthly)'!CC10=0,0,CB16+'TD Calc. LI (Monthly)'!CC10)</f>
        <v>0</v>
      </c>
      <c r="CD16" s="23">
        <f>IF('TD Calc. LI (Monthly)'!CD10=0,0,CC16+'TD Calc. LI (Monthly)'!CD10)</f>
        <v>0</v>
      </c>
      <c r="CE16" s="23">
        <f>IF('TD Calc. LI (Monthly)'!CE10=0,0,CD16+'TD Calc. LI (Monthly)'!CE10)</f>
        <v>0</v>
      </c>
      <c r="CF16" s="23">
        <f>IF('TD Calc. LI (Monthly)'!CF10=0,0,CE16+'TD Calc. LI (Monthly)'!CF10)</f>
        <v>0</v>
      </c>
      <c r="CG16" s="23">
        <f>IF('TD Calc. LI (Monthly)'!CG10=0,0,CF16+'TD Calc. LI (Monthly)'!CG10)</f>
        <v>0</v>
      </c>
      <c r="CH16" s="23">
        <f>IF('TD Calc. LI (Monthly)'!CH10=0,0,CG16+'TD Calc. LI (Monthly)'!CH10)</f>
        <v>0</v>
      </c>
      <c r="CI16" s="23">
        <f>IF('TD Calc. LI (Monthly)'!CI10=0,0,CH16+'TD Calc. LI (Monthly)'!CI10)</f>
        <v>0</v>
      </c>
      <c r="CJ16" s="23">
        <f>IF('TD Calc. LI (Monthly)'!CJ10=0,0,CI16+'TD Calc. LI (Monthly)'!CJ10)</f>
        <v>0</v>
      </c>
    </row>
    <row r="17" spans="1:104" x14ac:dyDescent="0.25">
      <c r="A17" s="236"/>
      <c r="B17" s="114" t="s">
        <v>37</v>
      </c>
      <c r="C17" s="23"/>
      <c r="D17" s="23"/>
      <c r="E17" s="23">
        <f>IF('TD Calc. LI (Monthly)'!E11=0,0,'TD Calc. LI (Monthly)'!E11)</f>
        <v>0</v>
      </c>
      <c r="F17" s="23">
        <f>IF('TD Calc. LI (Monthly)'!F11=0,0,E17+'TD Calc. LI (Monthly)'!F11)</f>
        <v>0</v>
      </c>
      <c r="G17" s="23">
        <f>IF('TD Calc. LI (Monthly)'!G11=0,0,F17+'TD Calc. LI (Monthly)'!G11)</f>
        <v>0</v>
      </c>
      <c r="H17" s="23">
        <f>IF('TD Calc. LI (Monthly)'!H11=0,0,G17+'TD Calc. LI (Monthly)'!H11)</f>
        <v>0</v>
      </c>
      <c r="I17" s="23">
        <f>IF('TD Calc. LI (Monthly)'!I11=0,0,H17+'TD Calc. LI (Monthly)'!I11)</f>
        <v>0</v>
      </c>
      <c r="J17" s="23">
        <f>IF('TD Calc. LI (Monthly)'!J11=0,0,I17+'TD Calc. LI (Monthly)'!J11)</f>
        <v>0</v>
      </c>
      <c r="K17" s="23">
        <f>IF('TD Calc. LI (Monthly)'!K11=0,0,J17+'TD Calc. LI (Monthly)'!K11)</f>
        <v>0</v>
      </c>
      <c r="L17" s="23">
        <f>IF('TD Calc. LI (Monthly)'!L11=0,0,K17+'TD Calc. LI (Monthly)'!L11)</f>
        <v>0</v>
      </c>
      <c r="M17" s="23">
        <f>IF('TD Calc. LI (Monthly)'!M11=0,0,L17+'TD Calc. LI (Monthly)'!M11)</f>
        <v>0</v>
      </c>
      <c r="N17" s="23">
        <f>IF('TD Calc. LI (Monthly)'!N11=0,0,M17+'TD Calc. LI (Monthly)'!N11)</f>
        <v>44.83</v>
      </c>
      <c r="O17" s="23">
        <f>IF('TD Calc. LI (Monthly)'!O11=0,0,N17+'TD Calc. LI (Monthly)'!O11)</f>
        <v>138.18</v>
      </c>
      <c r="P17" s="23">
        <f>IF('TD Calc. LI (Monthly)'!P11=0,0,O17+'TD Calc. LI (Monthly)'!P11)</f>
        <v>309.13</v>
      </c>
      <c r="Q17" s="23">
        <f>IF('TD Calc. LI (Monthly)'!Q11=0,0,P17+'TD Calc. LI (Monthly)'!Q11)</f>
        <v>773.35</v>
      </c>
      <c r="R17" s="23">
        <f>IF('TD Calc. LI (Monthly)'!R11=0,0,Q17+'TD Calc. LI (Monthly)'!R11)</f>
        <v>1415.18</v>
      </c>
      <c r="S17" s="23">
        <f>IF('TD Calc. LI (Monthly)'!S11=0,0,R17+'TD Calc. LI (Monthly)'!S11)</f>
        <v>2207.33</v>
      </c>
      <c r="T17" s="23">
        <f>IF('TD Calc. LI (Monthly)'!T11=0,0,S17+'TD Calc. LI (Monthly)'!T11)</f>
        <v>3288.05</v>
      </c>
      <c r="U17" s="23">
        <f>IF('TD Calc. LI (Monthly)'!U11=0,0,T17+'TD Calc. LI (Monthly)'!U11)</f>
        <v>4601.3900000000003</v>
      </c>
      <c r="V17" s="23">
        <f>IF('TD Calc. LI (Monthly)'!V11=0,0,U17+'TD Calc. LI (Monthly)'!V11)</f>
        <v>6012.7900000000009</v>
      </c>
      <c r="W17" s="23">
        <f>IF('TD Calc. LI (Monthly)'!W11=0,0,V17+'TD Calc. LI (Monthly)'!W11)</f>
        <v>7805.5600000000013</v>
      </c>
      <c r="X17" s="23">
        <f>IF('TD Calc. LI (Monthly)'!X11=0,0,W17+'TD Calc. LI (Monthly)'!X11)</f>
        <v>9018.010000000002</v>
      </c>
      <c r="Y17" s="23">
        <f>IF('TD Calc. LI (Monthly)'!Y11=0,0,X17+'TD Calc. LI (Monthly)'!Y11)</f>
        <v>10105.650000000001</v>
      </c>
      <c r="Z17" s="23">
        <f>IF('TD Calc. LI (Monthly)'!Z11=0,0,Y17+'TD Calc. LI (Monthly)'!Z11)</f>
        <v>11417.640000000001</v>
      </c>
      <c r="AA17" s="23">
        <f>IF('TD Calc. LI (Monthly)'!AA11=0,0,Z17+'TD Calc. LI (Monthly)'!AA11)</f>
        <v>13014.230000000001</v>
      </c>
      <c r="AB17" s="23">
        <f>IF('TD Calc. LI (Monthly)'!AB11=0,0,AA17+'TD Calc. LI (Monthly)'!AB11)</f>
        <v>15607.170000000002</v>
      </c>
      <c r="AC17" s="23">
        <f>IF('TD Calc. LI (Monthly)'!AC11=0,0,AB17+'TD Calc. LI (Monthly)'!AC11)</f>
        <v>19915.550000000003</v>
      </c>
      <c r="AD17" s="23">
        <f>IF('TD Calc. LI (Monthly)'!AD11=0,0,AC17+'TD Calc. LI (Monthly)'!AD11)</f>
        <v>24529.690000000002</v>
      </c>
      <c r="AE17" s="23">
        <f>IF('TD Calc. LI (Monthly)'!AE11=0,0,AD17+'TD Calc. LI (Monthly)'!AE11)</f>
        <v>30706.870000000003</v>
      </c>
      <c r="AF17" s="23">
        <f>IF('TD Calc. LI (Monthly)'!AF11=0,0,AE17+'TD Calc. LI (Monthly)'!AF11)</f>
        <v>39883.820000000007</v>
      </c>
      <c r="AG17" s="23">
        <f>IF('TD Calc. LI (Monthly)'!AG11=0,0,AF17+'TD Calc. LI (Monthly)'!AG11)</f>
        <v>54372.73000000001</v>
      </c>
      <c r="AH17" s="23">
        <f>IF('TD Calc. LI (Monthly)'!AH11=0,0,AG17+'TD Calc. LI (Monthly)'!AH11)</f>
        <v>67560.100000000006</v>
      </c>
      <c r="AI17" s="23">
        <f>IF('TD Calc. LI (Monthly)'!AI11=0,0,AH17+'TD Calc. LI (Monthly)'!AI11)</f>
        <v>83965.62000000001</v>
      </c>
      <c r="AJ17" s="23">
        <f>IF('TD Calc. LI (Monthly)'!AJ11=0,0,AI17+'TD Calc. LI (Monthly)'!AJ11)</f>
        <v>97136.02</v>
      </c>
      <c r="AK17" s="23">
        <f>IF('TD Calc. LI (Monthly)'!AK11=0,0,AJ17+'TD Calc. LI (Monthly)'!AK11)</f>
        <v>111803.38</v>
      </c>
      <c r="AL17" s="23">
        <f>IF('TD Calc. LI (Monthly)'!AL11=0,0,AK17+'TD Calc. LI (Monthly)'!AL11)</f>
        <v>130884.94</v>
      </c>
      <c r="AM17" s="23">
        <f>IF('TD Calc. LI (Monthly)'!AM11=0,0,AL17+'TD Calc. LI (Monthly)'!AM11)</f>
        <v>151264.15</v>
      </c>
      <c r="AN17" s="86">
        <f>IF('TD Calc. LI (Monthly)'!AN11=0,0,AM17+'TD Calc. LI (Monthly)'!AN11)</f>
        <v>169931.34</v>
      </c>
      <c r="AO17" s="23">
        <f>IF('TD Calc. LI (Monthly)'!AO11=0,0,AN17+'TD Calc. LI (Monthly)'!AO11)</f>
        <v>191442.26</v>
      </c>
      <c r="AP17" s="23">
        <f>IF('TD Calc. LI (Monthly)'!AP11=0,0,AO17+'TD Calc. LI (Monthly)'!AP11)</f>
        <v>212219.55000000002</v>
      </c>
      <c r="AQ17" s="23">
        <f>IF('TD Calc. LI (Monthly)'!AQ11=0,0,AP17+'TD Calc. LI (Monthly)'!AQ11)</f>
        <v>238190.27000000002</v>
      </c>
      <c r="AR17" s="23">
        <f>IF('TD Calc. LI (Monthly)'!AR11=0,0,AQ17+'TD Calc. LI (Monthly)'!AR11)</f>
        <v>279547.17000000004</v>
      </c>
      <c r="AS17" s="23">
        <f>IF('TD Calc. LI (Monthly)'!AS11=0,0,AR17+'TD Calc. LI (Monthly)'!AS11)</f>
        <v>332687.89</v>
      </c>
      <c r="AT17" s="23">
        <f>IF('TD Calc. LI (Monthly)'!AT11=0,0,AS17+'TD Calc. LI (Monthly)'!AT11)</f>
        <v>376860.98</v>
      </c>
      <c r="AU17" s="23">
        <f>IF('TD Calc. LI (Monthly)'!AU11=0,0,AT17+'TD Calc. LI (Monthly)'!AU11)</f>
        <v>418440.05</v>
      </c>
      <c r="AV17" s="23">
        <f>IF('TD Calc. LI (Monthly)'!AV11=0,0,AU17+'TD Calc. LI (Monthly)'!AV11)</f>
        <v>444530.18</v>
      </c>
      <c r="AW17" s="23">
        <f>IF('TD Calc. LI (Monthly)'!AW11=0,0,AV17+'TD Calc. LI (Monthly)'!AW11)</f>
        <v>468225.77</v>
      </c>
      <c r="AX17" s="23">
        <f>IF('TD Calc. LI (Monthly)'!AX11=0,0,AW17+'TD Calc. LI (Monthly)'!AX11)</f>
        <v>494195.34</v>
      </c>
      <c r="AY17" s="23">
        <f>IF('TD Calc. LI (Monthly)'!AY11=0,0,AX17+'TD Calc. LI (Monthly)'!AY11)</f>
        <v>520781.94</v>
      </c>
      <c r="AZ17" s="23">
        <f>IF('TD Calc. LI (Monthly)'!AZ11=0,0,AY17+'TD Calc. LI (Monthly)'!AZ11)</f>
        <v>541595.65</v>
      </c>
      <c r="BA17" s="23">
        <f>IF('TD Calc. LI (Monthly)'!BA11=0,0,AZ17+'TD Calc. LI (Monthly)'!BA11)</f>
        <v>563106.57000000007</v>
      </c>
      <c r="BB17" s="154">
        <f>IF('TD Calc. LI (Monthly)'!BB11=0,0,BA17+'TD Calc. LI (Monthly)'!BB11)</f>
        <v>0</v>
      </c>
      <c r="BC17" s="23">
        <f>IF('TD Calc. LI (Monthly)'!BC11=0,0,BB17+'TD Calc. LI (Monthly)'!BC11)</f>
        <v>0</v>
      </c>
      <c r="BD17" s="23">
        <f>IF('TD Calc. LI (Monthly)'!BD11=0,0,BC17+'TD Calc. LI (Monthly)'!BD11)</f>
        <v>0</v>
      </c>
      <c r="BE17" s="23">
        <f>IF('TD Calc. LI (Monthly)'!BE11=0,0,BD17+'TD Calc. LI (Monthly)'!BE11)</f>
        <v>0</v>
      </c>
      <c r="BF17" s="23">
        <f>IF('TD Calc. LI (Monthly)'!BF11=0,0,BE17+'TD Calc. LI (Monthly)'!BF11)</f>
        <v>0</v>
      </c>
      <c r="BG17" s="23">
        <f>IF('TD Calc. LI (Monthly)'!BG11=0,0,BF17+'TD Calc. LI (Monthly)'!BG11)</f>
        <v>0</v>
      </c>
      <c r="BH17" s="23">
        <f>IF('TD Calc. LI (Monthly)'!BH11=0,0,BG17+'TD Calc. LI (Monthly)'!BH11)</f>
        <v>0</v>
      </c>
      <c r="BI17" s="23">
        <f>IF('TD Calc. LI (Monthly)'!BI11=0,0,BH17+'TD Calc. LI (Monthly)'!BI11)</f>
        <v>0</v>
      </c>
      <c r="BJ17" s="23">
        <f>IF('TD Calc. LI (Monthly)'!BJ11=0,0,BI17+'TD Calc. LI (Monthly)'!BJ11)</f>
        <v>0</v>
      </c>
      <c r="BK17" s="23">
        <f>IF('TD Calc. LI (Monthly)'!BK11=0,0,BJ17+'TD Calc. LI (Monthly)'!BK11)</f>
        <v>0</v>
      </c>
      <c r="BL17" s="23">
        <f>IF('TD Calc. LI (Monthly)'!BL11=0,0,BK17+'TD Calc. LI (Monthly)'!BL11)</f>
        <v>0</v>
      </c>
      <c r="BM17" s="23">
        <f>IF('TD Calc. LI (Monthly)'!BM11=0,0,BL17+'TD Calc. LI (Monthly)'!BM11)</f>
        <v>0</v>
      </c>
      <c r="BN17" s="23">
        <f>IF('TD Calc. LI (Monthly)'!BN11=0,0,BM17+'TD Calc. LI (Monthly)'!BN11)</f>
        <v>0</v>
      </c>
      <c r="BO17" s="23">
        <f>IF('TD Calc. LI (Monthly)'!BO11=0,0,BN17+'TD Calc. LI (Monthly)'!BO11)</f>
        <v>0</v>
      </c>
      <c r="BP17" s="23">
        <f>IF('TD Calc. LI (Monthly)'!BP11=0,0,BO17+'TD Calc. LI (Monthly)'!BP11)</f>
        <v>0</v>
      </c>
      <c r="BQ17" s="23">
        <f>IF('TD Calc. LI (Monthly)'!BQ11=0,0,BP17+'TD Calc. LI (Monthly)'!BQ11)</f>
        <v>0</v>
      </c>
      <c r="BR17" s="23">
        <f>IF('TD Calc. LI (Monthly)'!BR11=0,0,BQ17+'TD Calc. LI (Monthly)'!BR11)</f>
        <v>0</v>
      </c>
      <c r="BS17" s="23">
        <f>IF('TD Calc. LI (Monthly)'!BS11=0,0,BR17+'TD Calc. LI (Monthly)'!BS11)</f>
        <v>0</v>
      </c>
      <c r="BT17" s="23">
        <f>IF('TD Calc. LI (Monthly)'!BT11=0,0,BS17+'TD Calc. LI (Monthly)'!BT11)</f>
        <v>0</v>
      </c>
      <c r="BU17" s="23">
        <f>IF('TD Calc. LI (Monthly)'!BU11=0,0,BT17+'TD Calc. LI (Monthly)'!BU11)</f>
        <v>0</v>
      </c>
      <c r="BV17" s="23">
        <f>IF('TD Calc. LI (Monthly)'!BV11=0,0,BU17+'TD Calc. LI (Monthly)'!BV11)</f>
        <v>0</v>
      </c>
      <c r="BW17" s="23">
        <f>IF('TD Calc. LI (Monthly)'!BW11=0,0,BV17+'TD Calc. LI (Monthly)'!BW11)</f>
        <v>0</v>
      </c>
      <c r="BX17" s="23">
        <f>IF('TD Calc. LI (Monthly)'!BX11=0,0,BW17+'TD Calc. LI (Monthly)'!BX11)</f>
        <v>0</v>
      </c>
      <c r="BY17" s="23">
        <f>IF('TD Calc. LI (Monthly)'!BY11=0,0,BX17+'TD Calc. LI (Monthly)'!BY11)</f>
        <v>0</v>
      </c>
      <c r="BZ17" s="23">
        <f>IF('TD Calc. LI (Monthly)'!BZ11=0,0,BY17+'TD Calc. LI (Monthly)'!BZ11)</f>
        <v>0</v>
      </c>
      <c r="CA17" s="23">
        <f>IF('TD Calc. LI (Monthly)'!CA11=0,0,BZ17+'TD Calc. LI (Monthly)'!CA11)</f>
        <v>0</v>
      </c>
      <c r="CB17" s="23">
        <f>IF('TD Calc. LI (Monthly)'!CB11=0,0,CA17+'TD Calc. LI (Monthly)'!CB11)</f>
        <v>0</v>
      </c>
      <c r="CC17" s="23">
        <f>IF('TD Calc. LI (Monthly)'!CC11=0,0,CB17+'TD Calc. LI (Monthly)'!CC11)</f>
        <v>0</v>
      </c>
      <c r="CD17" s="23">
        <f>IF('TD Calc. LI (Monthly)'!CD11=0,0,CC17+'TD Calc. LI (Monthly)'!CD11)</f>
        <v>0</v>
      </c>
      <c r="CE17" s="23">
        <f>IF('TD Calc. LI (Monthly)'!CE11=0,0,CD17+'TD Calc. LI (Monthly)'!CE11)</f>
        <v>0</v>
      </c>
      <c r="CF17" s="23">
        <f>IF('TD Calc. LI (Monthly)'!CF11=0,0,CE17+'TD Calc. LI (Monthly)'!CF11)</f>
        <v>0</v>
      </c>
      <c r="CG17" s="23">
        <f>IF('TD Calc. LI (Monthly)'!CG11=0,0,CF17+'TD Calc. LI (Monthly)'!CG11)</f>
        <v>0</v>
      </c>
      <c r="CH17" s="23">
        <f>IF('TD Calc. LI (Monthly)'!CH11=0,0,CG17+'TD Calc. LI (Monthly)'!CH11)</f>
        <v>0</v>
      </c>
      <c r="CI17" s="23">
        <f>IF('TD Calc. LI (Monthly)'!CI11=0,0,CH17+'TD Calc. LI (Monthly)'!CI11)</f>
        <v>0</v>
      </c>
      <c r="CJ17" s="23">
        <f>IF('TD Calc. LI (Monthly)'!CJ11=0,0,CI17+'TD Calc. LI (Monthly)'!CJ11)</f>
        <v>0</v>
      </c>
    </row>
    <row r="18" spans="1:104" x14ac:dyDescent="0.25">
      <c r="A18" s="236"/>
      <c r="B18" s="114" t="s">
        <v>38</v>
      </c>
      <c r="C18" s="23"/>
      <c r="D18" s="23"/>
      <c r="E18" s="23">
        <f>IF('TD Calc. LI (Monthly)'!E12=0,0,'TD Calc. LI (Monthly)'!E12)</f>
        <v>0</v>
      </c>
      <c r="F18" s="23">
        <f>IF('TD Calc. LI (Monthly)'!F12=0,0,E18+'TD Calc. LI (Monthly)'!F12)</f>
        <v>0</v>
      </c>
      <c r="G18" s="23">
        <f>IF('TD Calc. LI (Monthly)'!G12=0,0,F18+'TD Calc. LI (Monthly)'!G12)</f>
        <v>0</v>
      </c>
      <c r="H18" s="23">
        <f>IF('TD Calc. LI (Monthly)'!H12=0,0,G18+'TD Calc. LI (Monthly)'!H12)</f>
        <v>0</v>
      </c>
      <c r="I18" s="23">
        <f>IF('TD Calc. LI (Monthly)'!I12=0,0,H18+'TD Calc. LI (Monthly)'!I12)</f>
        <v>0</v>
      </c>
      <c r="J18" s="23">
        <f>IF('TD Calc. LI (Monthly)'!J12=0,0,I18+'TD Calc. LI (Monthly)'!J12)</f>
        <v>301.23</v>
      </c>
      <c r="K18" s="23">
        <f>IF('TD Calc. LI (Monthly)'!K12=0,0,J18+'TD Calc. LI (Monthly)'!K12)</f>
        <v>565.6400000000001</v>
      </c>
      <c r="L18" s="23">
        <f>IF('TD Calc. LI (Monthly)'!L12=0,0,K18+'TD Calc. LI (Monthly)'!L12)</f>
        <v>657.86000000000013</v>
      </c>
      <c r="M18" s="23">
        <f>IF('TD Calc. LI (Monthly)'!M12=0,0,L18+'TD Calc. LI (Monthly)'!M12)</f>
        <v>810.17000000000007</v>
      </c>
      <c r="N18" s="23">
        <f>IF('TD Calc. LI (Monthly)'!N12=0,0,M18+'TD Calc. LI (Monthly)'!N12)</f>
        <v>1053.3900000000001</v>
      </c>
      <c r="O18" s="23">
        <f>IF('TD Calc. LI (Monthly)'!O12=0,0,N18+'TD Calc. LI (Monthly)'!O12)</f>
        <v>1296.6000000000001</v>
      </c>
      <c r="P18" s="23">
        <f>IF('TD Calc. LI (Monthly)'!P12=0,0,O18+'TD Calc. LI (Monthly)'!P12)</f>
        <v>1505.5000000000002</v>
      </c>
      <c r="Q18" s="23">
        <f>IF('TD Calc. LI (Monthly)'!Q12=0,0,P18+'TD Calc. LI (Monthly)'!Q12)</f>
        <v>1673.4200000000003</v>
      </c>
      <c r="R18" s="23">
        <f>IF('TD Calc. LI (Monthly)'!R12=0,0,Q18+'TD Calc. LI (Monthly)'!R12)</f>
        <v>1779.6100000000004</v>
      </c>
      <c r="S18" s="23">
        <f>IF('TD Calc. LI (Monthly)'!S12=0,0,R18+'TD Calc. LI (Monthly)'!S12)</f>
        <v>1896.7000000000003</v>
      </c>
      <c r="T18" s="23">
        <f>IF('TD Calc. LI (Monthly)'!T12=0,0,S18+'TD Calc. LI (Monthly)'!T12)</f>
        <v>2436.34</v>
      </c>
      <c r="U18" s="23">
        <f>IF('TD Calc. LI (Monthly)'!U12=0,0,T18+'TD Calc. LI (Monthly)'!U12)</f>
        <v>3151.19</v>
      </c>
      <c r="V18" s="23">
        <f>IF('TD Calc. LI (Monthly)'!V12=0,0,U18+'TD Calc. LI (Monthly)'!V12)</f>
        <v>3821.9700000000003</v>
      </c>
      <c r="W18" s="23">
        <f>IF('TD Calc. LI (Monthly)'!W12=0,0,V18+'TD Calc. LI (Monthly)'!W12)</f>
        <v>4144.87</v>
      </c>
      <c r="X18" s="23">
        <f>IF('TD Calc. LI (Monthly)'!X12=0,0,W18+'TD Calc. LI (Monthly)'!X12)</f>
        <v>4280.16</v>
      </c>
      <c r="Y18" s="23">
        <f>IF('TD Calc. LI (Monthly)'!Y12=0,0,X18+'TD Calc. LI (Monthly)'!Y12)</f>
        <v>4625.5199999999995</v>
      </c>
      <c r="Z18" s="23">
        <f>IF('TD Calc. LI (Monthly)'!Z12=0,0,Y18+'TD Calc. LI (Monthly)'!Z12)</f>
        <v>5758.5199999999995</v>
      </c>
      <c r="AA18" s="23">
        <f>IF('TD Calc. LI (Monthly)'!AA12=0,0,Z18+'TD Calc. LI (Monthly)'!AA12)</f>
        <v>7513.83</v>
      </c>
      <c r="AB18" s="23">
        <f>IF('TD Calc. LI (Monthly)'!AB12=0,0,AA18+'TD Calc. LI (Monthly)'!AB12)</f>
        <v>9398.89</v>
      </c>
      <c r="AC18" s="23">
        <f>IF('TD Calc. LI (Monthly)'!AC12=0,0,AB18+'TD Calc. LI (Monthly)'!AC12)</f>
        <v>11775.59</v>
      </c>
      <c r="AD18" s="23">
        <f>IF('TD Calc. LI (Monthly)'!AD12=0,0,AC18+'TD Calc. LI (Monthly)'!AD12)</f>
        <v>14134.95</v>
      </c>
      <c r="AE18" s="23">
        <f>IF('TD Calc. LI (Monthly)'!AE12=0,0,AD18+'TD Calc. LI (Monthly)'!AE12)</f>
        <v>17395.79</v>
      </c>
      <c r="AF18" s="23">
        <f>IF('TD Calc. LI (Monthly)'!AF12=0,0,AE18+'TD Calc. LI (Monthly)'!AF12)</f>
        <v>24473.300000000003</v>
      </c>
      <c r="AG18" s="23">
        <f>IF('TD Calc. LI (Monthly)'!AG12=0,0,AF18+'TD Calc. LI (Monthly)'!AG12)</f>
        <v>35371.51</v>
      </c>
      <c r="AH18" s="23">
        <f>IF('TD Calc. LI (Monthly)'!AH12=0,0,AG18+'TD Calc. LI (Monthly)'!AH12)</f>
        <v>44886.73</v>
      </c>
      <c r="AI18" s="23">
        <f>IF('TD Calc. LI (Monthly)'!AI12=0,0,AH18+'TD Calc. LI (Monthly)'!AI12)</f>
        <v>55081.270000000004</v>
      </c>
      <c r="AJ18" s="23">
        <f>IF('TD Calc. LI (Monthly)'!AJ12=0,0,AI18+'TD Calc. LI (Monthly)'!AJ12)</f>
        <v>60872.670000000006</v>
      </c>
      <c r="AK18" s="23">
        <f>IF('TD Calc. LI (Monthly)'!AK12=0,0,AJ18+'TD Calc. LI (Monthly)'!AK12)</f>
        <v>65961.400000000009</v>
      </c>
      <c r="AL18" s="23">
        <f>IF('TD Calc. LI (Monthly)'!AL12=0,0,AK18+'TD Calc. LI (Monthly)'!AL12)</f>
        <v>71797.920000000013</v>
      </c>
      <c r="AM18" s="23">
        <f>IF('TD Calc. LI (Monthly)'!AM12=0,0,AL18+'TD Calc. LI (Monthly)'!AM12)</f>
        <v>78611.280000000013</v>
      </c>
      <c r="AN18" s="86">
        <f>IF('TD Calc. LI (Monthly)'!AN12=0,0,AM18+'TD Calc. LI (Monthly)'!AN12)</f>
        <v>84724.650000000009</v>
      </c>
      <c r="AO18" s="23">
        <f>IF('TD Calc. LI (Monthly)'!AO12=0,0,AN18+'TD Calc. LI (Monthly)'!AO12)</f>
        <v>91850.19</v>
      </c>
      <c r="AP18" s="23">
        <f>IF('TD Calc. LI (Monthly)'!AP12=0,0,AO18+'TD Calc. LI (Monthly)'!AP12)</f>
        <v>98860.28</v>
      </c>
      <c r="AQ18" s="23">
        <f>IF('TD Calc. LI (Monthly)'!AQ12=0,0,AP18+'TD Calc. LI (Monthly)'!AQ12)</f>
        <v>107738.07</v>
      </c>
      <c r="AR18" s="23">
        <f>IF('TD Calc. LI (Monthly)'!AR12=0,0,AQ18+'TD Calc. LI (Monthly)'!AR12)</f>
        <v>124027.8</v>
      </c>
      <c r="AS18" s="23">
        <f>IF('TD Calc. LI (Monthly)'!AS12=0,0,AR18+'TD Calc. LI (Monthly)'!AS12)</f>
        <v>144444.12</v>
      </c>
      <c r="AT18" s="23">
        <f>IF('TD Calc. LI (Monthly)'!AT12=0,0,AS18+'TD Calc. LI (Monthly)'!AT12)</f>
        <v>161407.20000000001</v>
      </c>
      <c r="AU18" s="23">
        <f>IF('TD Calc. LI (Monthly)'!AU12=0,0,AT18+'TD Calc. LI (Monthly)'!AU12)</f>
        <v>177717.58000000002</v>
      </c>
      <c r="AV18" s="23">
        <f>IF('TD Calc. LI (Monthly)'!AV12=0,0,AU18+'TD Calc. LI (Monthly)'!AV12)</f>
        <v>186359.83000000002</v>
      </c>
      <c r="AW18" s="23">
        <f>IF('TD Calc. LI (Monthly)'!AW12=0,0,AV18+'TD Calc. LI (Monthly)'!AW12)</f>
        <v>193656.76</v>
      </c>
      <c r="AX18" s="23">
        <f>IF('TD Calc. LI (Monthly)'!AX12=0,0,AW18+'TD Calc. LI (Monthly)'!AX12)</f>
        <v>201404.15000000002</v>
      </c>
      <c r="AY18" s="23">
        <f>IF('TD Calc. LI (Monthly)'!AY12=0,0,AX18+'TD Calc. LI (Monthly)'!AY12)</f>
        <v>209635.22000000003</v>
      </c>
      <c r="AZ18" s="23">
        <f>IF('TD Calc. LI (Monthly)'!AZ12=0,0,AY18+'TD Calc. LI (Monthly)'!AZ12)</f>
        <v>216229.29000000004</v>
      </c>
      <c r="BA18" s="23">
        <f>IF('TD Calc. LI (Monthly)'!BA12=0,0,AZ18+'TD Calc. LI (Monthly)'!BA12)</f>
        <v>223354.83000000005</v>
      </c>
      <c r="BB18" s="154">
        <f>IF('TD Calc. LI (Monthly)'!BB12=0,0,BA18+'TD Calc. LI (Monthly)'!BB12)</f>
        <v>0</v>
      </c>
      <c r="BC18" s="23">
        <f>IF('TD Calc. LI (Monthly)'!BC12=0,0,BB18+'TD Calc. LI (Monthly)'!BC12)</f>
        <v>0</v>
      </c>
      <c r="BD18" s="23">
        <f>IF('TD Calc. LI (Monthly)'!BD12=0,0,BC18+'TD Calc. LI (Monthly)'!BD12)</f>
        <v>0</v>
      </c>
      <c r="BE18" s="23">
        <f>IF('TD Calc. LI (Monthly)'!BE12=0,0,BD18+'TD Calc. LI (Monthly)'!BE12)</f>
        <v>0</v>
      </c>
      <c r="BF18" s="23">
        <f>IF('TD Calc. LI (Monthly)'!BF12=0,0,BE18+'TD Calc. LI (Monthly)'!BF12)</f>
        <v>0</v>
      </c>
      <c r="BG18" s="23">
        <f>IF('TD Calc. LI (Monthly)'!BG12=0,0,BF18+'TD Calc. LI (Monthly)'!BG12)</f>
        <v>0</v>
      </c>
      <c r="BH18" s="23">
        <f>IF('TD Calc. LI (Monthly)'!BH12=0,0,BG18+'TD Calc. LI (Monthly)'!BH12)</f>
        <v>0</v>
      </c>
      <c r="BI18" s="23">
        <f>IF('TD Calc. LI (Monthly)'!BI12=0,0,BH18+'TD Calc. LI (Monthly)'!BI12)</f>
        <v>0</v>
      </c>
      <c r="BJ18" s="23">
        <f>IF('TD Calc. LI (Monthly)'!BJ12=0,0,BI18+'TD Calc. LI (Monthly)'!BJ12)</f>
        <v>0</v>
      </c>
      <c r="BK18" s="23">
        <f>IF('TD Calc. LI (Monthly)'!BK12=0,0,BJ18+'TD Calc. LI (Monthly)'!BK12)</f>
        <v>0</v>
      </c>
      <c r="BL18" s="23">
        <f>IF('TD Calc. LI (Monthly)'!BL12=0,0,BK18+'TD Calc. LI (Monthly)'!BL12)</f>
        <v>0</v>
      </c>
      <c r="BM18" s="23">
        <f>IF('TD Calc. LI (Monthly)'!BM12=0,0,BL18+'TD Calc. LI (Monthly)'!BM12)</f>
        <v>0</v>
      </c>
      <c r="BN18" s="23">
        <f>IF('TD Calc. LI (Monthly)'!BN12=0,0,BM18+'TD Calc. LI (Monthly)'!BN12)</f>
        <v>0</v>
      </c>
      <c r="BO18" s="23">
        <f>IF('TD Calc. LI (Monthly)'!BO12=0,0,BN18+'TD Calc. LI (Monthly)'!BO12)</f>
        <v>0</v>
      </c>
      <c r="BP18" s="23">
        <f>IF('TD Calc. LI (Monthly)'!BP12=0,0,BO18+'TD Calc. LI (Monthly)'!BP12)</f>
        <v>0</v>
      </c>
      <c r="BQ18" s="23">
        <f>IF('TD Calc. LI (Monthly)'!BQ12=0,0,BP18+'TD Calc. LI (Monthly)'!BQ12)</f>
        <v>0</v>
      </c>
      <c r="BR18" s="23">
        <f>IF('TD Calc. LI (Monthly)'!BR12=0,0,BQ18+'TD Calc. LI (Monthly)'!BR12)</f>
        <v>0</v>
      </c>
      <c r="BS18" s="23">
        <f>IF('TD Calc. LI (Monthly)'!BS12=0,0,BR18+'TD Calc. LI (Monthly)'!BS12)</f>
        <v>0</v>
      </c>
      <c r="BT18" s="23">
        <f>IF('TD Calc. LI (Monthly)'!BT12=0,0,BS18+'TD Calc. LI (Monthly)'!BT12)</f>
        <v>0</v>
      </c>
      <c r="BU18" s="23">
        <f>IF('TD Calc. LI (Monthly)'!BU12=0,0,BT18+'TD Calc. LI (Monthly)'!BU12)</f>
        <v>0</v>
      </c>
      <c r="BV18" s="23">
        <f>IF('TD Calc. LI (Monthly)'!BV12=0,0,BU18+'TD Calc. LI (Monthly)'!BV12)</f>
        <v>0</v>
      </c>
      <c r="BW18" s="23">
        <f>IF('TD Calc. LI (Monthly)'!BW12=0,0,BV18+'TD Calc. LI (Monthly)'!BW12)</f>
        <v>0</v>
      </c>
      <c r="BX18" s="23">
        <f>IF('TD Calc. LI (Monthly)'!BX12=0,0,BW18+'TD Calc. LI (Monthly)'!BX12)</f>
        <v>0</v>
      </c>
      <c r="BY18" s="23">
        <f>IF('TD Calc. LI (Monthly)'!BY12=0,0,BX18+'TD Calc. LI (Monthly)'!BY12)</f>
        <v>0</v>
      </c>
      <c r="BZ18" s="23">
        <f>IF('TD Calc. LI (Monthly)'!BZ12=0,0,BY18+'TD Calc. LI (Monthly)'!BZ12)</f>
        <v>0</v>
      </c>
      <c r="CA18" s="23">
        <f>IF('TD Calc. LI (Monthly)'!CA12=0,0,BZ18+'TD Calc. LI (Monthly)'!CA12)</f>
        <v>0</v>
      </c>
      <c r="CB18" s="23">
        <f>IF('TD Calc. LI (Monthly)'!CB12=0,0,CA18+'TD Calc. LI (Monthly)'!CB12)</f>
        <v>0</v>
      </c>
      <c r="CC18" s="23">
        <f>IF('TD Calc. LI (Monthly)'!CC12=0,0,CB18+'TD Calc. LI (Monthly)'!CC12)</f>
        <v>0</v>
      </c>
      <c r="CD18" s="23">
        <f>IF('TD Calc. LI (Monthly)'!CD12=0,0,CC18+'TD Calc. LI (Monthly)'!CD12)</f>
        <v>0</v>
      </c>
      <c r="CE18" s="23">
        <f>IF('TD Calc. LI (Monthly)'!CE12=0,0,CD18+'TD Calc. LI (Monthly)'!CE12)</f>
        <v>0</v>
      </c>
      <c r="CF18" s="23">
        <f>IF('TD Calc. LI (Monthly)'!CF12=0,0,CE18+'TD Calc. LI (Monthly)'!CF12)</f>
        <v>0</v>
      </c>
      <c r="CG18" s="23">
        <f>IF('TD Calc. LI (Monthly)'!CG12=0,0,CF18+'TD Calc. LI (Monthly)'!CG12)</f>
        <v>0</v>
      </c>
      <c r="CH18" s="23">
        <f>IF('TD Calc. LI (Monthly)'!CH12=0,0,CG18+'TD Calc. LI (Monthly)'!CH12)</f>
        <v>0</v>
      </c>
      <c r="CI18" s="23">
        <f>IF('TD Calc. LI (Monthly)'!CI12=0,0,CH18+'TD Calc. LI (Monthly)'!CI12)</f>
        <v>0</v>
      </c>
      <c r="CJ18" s="23">
        <f>IF('TD Calc. LI (Monthly)'!CJ12=0,0,CI18+'TD Calc. LI (Monthly)'!CJ12)</f>
        <v>0</v>
      </c>
    </row>
    <row r="19" spans="1:104" x14ac:dyDescent="0.25">
      <c r="A19" s="236"/>
      <c r="B19" s="114" t="s">
        <v>39</v>
      </c>
      <c r="C19" s="23"/>
      <c r="D19" s="23"/>
      <c r="E19" s="23">
        <f>IF('TD Calc. LI (Monthly)'!E13=0,0,'TD Calc. LI (Monthly)'!E13)</f>
        <v>0</v>
      </c>
      <c r="F19" s="23">
        <f>IF('TD Calc. LI (Monthly)'!F13=0,0,E19+'TD Calc. LI (Monthly)'!F13)</f>
        <v>0</v>
      </c>
      <c r="G19" s="23">
        <f>IF('TD Calc. LI (Monthly)'!G13=0,0,F19+'TD Calc. LI (Monthly)'!G13)</f>
        <v>0</v>
      </c>
      <c r="H19" s="23">
        <f>IF('TD Calc. LI (Monthly)'!H13=0,0,G19+'TD Calc. LI (Monthly)'!H13)</f>
        <v>0</v>
      </c>
      <c r="I19" s="23">
        <f>IF('TD Calc. LI (Monthly)'!I13=0,0,H19+'TD Calc. LI (Monthly)'!I13)</f>
        <v>0</v>
      </c>
      <c r="J19" s="23">
        <f>IF('TD Calc. LI (Monthly)'!J13=0,0,I19+'TD Calc. LI (Monthly)'!J13)</f>
        <v>0</v>
      </c>
      <c r="K19" s="23">
        <f>IF('TD Calc. LI (Monthly)'!K13=0,0,J19+'TD Calc. LI (Monthly)'!K13)</f>
        <v>0</v>
      </c>
      <c r="L19" s="23">
        <f>IF('TD Calc. LI (Monthly)'!L13=0,0,K19+'TD Calc. LI (Monthly)'!L13)</f>
        <v>0</v>
      </c>
      <c r="M19" s="23">
        <f>IF('TD Calc. LI (Monthly)'!M13=0,0,L19+'TD Calc. LI (Monthly)'!M13)</f>
        <v>0</v>
      </c>
      <c r="N19" s="23">
        <f>IF('TD Calc. LI (Monthly)'!N13=0,0,M19+'TD Calc. LI (Monthly)'!N13)</f>
        <v>0</v>
      </c>
      <c r="O19" s="23">
        <f>IF('TD Calc. LI (Monthly)'!O13=0,0,N19+'TD Calc. LI (Monthly)'!O13)</f>
        <v>0</v>
      </c>
      <c r="P19" s="23">
        <f>IF('TD Calc. LI (Monthly)'!P13=0,0,O19+'TD Calc. LI (Monthly)'!P13)</f>
        <v>0</v>
      </c>
      <c r="Q19" s="23">
        <f>IF('TD Calc. LI (Monthly)'!Q13=0,0,P19+'TD Calc. LI (Monthly)'!Q13)</f>
        <v>0</v>
      </c>
      <c r="R19" s="23">
        <f>IF('TD Calc. LI (Monthly)'!R13=0,0,Q19+'TD Calc. LI (Monthly)'!R13)</f>
        <v>0</v>
      </c>
      <c r="S19" s="23">
        <f>IF('TD Calc. LI (Monthly)'!S13=0,0,R19+'TD Calc. LI (Monthly)'!S13)</f>
        <v>0</v>
      </c>
      <c r="T19" s="23">
        <f>IF('TD Calc. LI (Monthly)'!T13=0,0,S19+'TD Calc. LI (Monthly)'!T13)</f>
        <v>0</v>
      </c>
      <c r="U19" s="23">
        <f>IF('TD Calc. LI (Monthly)'!U13=0,0,T19+'TD Calc. LI (Monthly)'!U13)</f>
        <v>0</v>
      </c>
      <c r="V19" s="23">
        <f>IF('TD Calc. LI (Monthly)'!V13=0,0,U19+'TD Calc. LI (Monthly)'!V13)</f>
        <v>0</v>
      </c>
      <c r="W19" s="23">
        <f>IF('TD Calc. LI (Monthly)'!W13=0,0,V19+'TD Calc. LI (Monthly)'!W13)</f>
        <v>0</v>
      </c>
      <c r="X19" s="23">
        <f>IF('TD Calc. LI (Monthly)'!X13=0,0,W19+'TD Calc. LI (Monthly)'!X13)</f>
        <v>0</v>
      </c>
      <c r="Y19" s="23">
        <f>IF('TD Calc. LI (Monthly)'!Y13=0,0,X19+'TD Calc. LI (Monthly)'!Y13)</f>
        <v>0</v>
      </c>
      <c r="Z19" s="23">
        <f>IF('TD Calc. LI (Monthly)'!Z13=0,0,Y19+'TD Calc. LI (Monthly)'!Z13)</f>
        <v>0</v>
      </c>
      <c r="AA19" s="23">
        <f>IF('TD Calc. LI (Monthly)'!AA13=0,0,Z19+'TD Calc. LI (Monthly)'!AA13)</f>
        <v>150.49</v>
      </c>
      <c r="AB19" s="23">
        <f>IF('TD Calc. LI (Monthly)'!AB13=0,0,AA19+'TD Calc. LI (Monthly)'!AB13)</f>
        <v>419.34000000000003</v>
      </c>
      <c r="AC19" s="23">
        <f>IF('TD Calc. LI (Monthly)'!AC13=0,0,AB19+'TD Calc. LI (Monthly)'!AC13)</f>
        <v>752.58</v>
      </c>
      <c r="AD19" s="23">
        <f>IF('TD Calc. LI (Monthly)'!AD13=0,0,AC19+'TD Calc. LI (Monthly)'!AD13)</f>
        <v>1074.96</v>
      </c>
      <c r="AE19" s="23">
        <f>IF('TD Calc. LI (Monthly)'!AE13=0,0,AD19+'TD Calc. LI (Monthly)'!AE13)</f>
        <v>1476.45</v>
      </c>
      <c r="AF19" s="23">
        <f>IF('TD Calc. LI (Monthly)'!AF13=0,0,AE19+'TD Calc. LI (Monthly)'!AF13)</f>
        <v>2132.1999999999998</v>
      </c>
      <c r="AG19" s="23">
        <f>IF('TD Calc. LI (Monthly)'!AG13=0,0,AF19+'TD Calc. LI (Monthly)'!AG13)</f>
        <v>3492.89</v>
      </c>
      <c r="AH19" s="23">
        <f>IF('TD Calc. LI (Monthly)'!AH13=0,0,AG19+'TD Calc. LI (Monthly)'!AH13)</f>
        <v>7031.5599999999995</v>
      </c>
      <c r="AI19" s="23">
        <f>IF('TD Calc. LI (Monthly)'!AI13=0,0,AH19+'TD Calc. LI (Monthly)'!AI13)</f>
        <v>10375.549999999999</v>
      </c>
      <c r="AJ19" s="23">
        <f>IF('TD Calc. LI (Monthly)'!AJ13=0,0,AI19+'TD Calc. LI (Monthly)'!AJ13)</f>
        <v>11765.05</v>
      </c>
      <c r="AK19" s="23">
        <f>IF('TD Calc. LI (Monthly)'!AK13=0,0,AJ19+'TD Calc. LI (Monthly)'!AK13)</f>
        <v>13001.91</v>
      </c>
      <c r="AL19" s="23">
        <f>IF('TD Calc. LI (Monthly)'!AL13=0,0,AK19+'TD Calc. LI (Monthly)'!AL13)</f>
        <v>14279.66</v>
      </c>
      <c r="AM19" s="23">
        <f>IF('TD Calc. LI (Monthly)'!AM13=0,0,AL19+'TD Calc. LI (Monthly)'!AM13)</f>
        <v>15653.88</v>
      </c>
      <c r="AN19" s="86">
        <f>IF('TD Calc. LI (Monthly)'!AN13=0,0,AM19+'TD Calc. LI (Monthly)'!AN13)</f>
        <v>16756.02</v>
      </c>
      <c r="AO19" s="23">
        <f>IF('TD Calc. LI (Monthly)'!AO13=0,0,AN19+'TD Calc. LI (Monthly)'!AO13)</f>
        <v>18014.23</v>
      </c>
      <c r="AP19" s="23">
        <f>IF('TD Calc. LI (Monthly)'!AP13=0,0,AO19+'TD Calc. LI (Monthly)'!AP13)</f>
        <v>19327.07</v>
      </c>
      <c r="AQ19" s="23">
        <f>IF('TD Calc. LI (Monthly)'!AQ13=0,0,AP19+'TD Calc. LI (Monthly)'!AQ13)</f>
        <v>21258.77</v>
      </c>
      <c r="AR19" s="23">
        <f>IF('TD Calc. LI (Monthly)'!AR13=0,0,AQ19+'TD Calc. LI (Monthly)'!AR13)</f>
        <v>26794.78</v>
      </c>
      <c r="AS19" s="23">
        <f>IF('TD Calc. LI (Monthly)'!AS13=0,0,AR19+'TD Calc. LI (Monthly)'!AS13)</f>
        <v>34006.009999999995</v>
      </c>
      <c r="AT19" s="23">
        <f>IF('TD Calc. LI (Monthly)'!AT13=0,0,AS19+'TD Calc. LI (Monthly)'!AT13)</f>
        <v>40424.409999999996</v>
      </c>
      <c r="AU19" s="23">
        <f>IF('TD Calc. LI (Monthly)'!AU13=0,0,AT19+'TD Calc. LI (Monthly)'!AU13)</f>
        <v>44631.25</v>
      </c>
      <c r="AV19" s="23">
        <f>IF('TD Calc. LI (Monthly)'!AV13=0,0,AU19+'TD Calc. LI (Monthly)'!AV13)</f>
        <v>46226.48</v>
      </c>
      <c r="AW19" s="23">
        <f>IF('TD Calc. LI (Monthly)'!AW13=0,0,AV19+'TD Calc. LI (Monthly)'!AW13)</f>
        <v>47482.890000000007</v>
      </c>
      <c r="AX19" s="23">
        <f>IF('TD Calc. LI (Monthly)'!AX13=0,0,AW19+'TD Calc. LI (Monthly)'!AX13)</f>
        <v>48781.37000000001</v>
      </c>
      <c r="AY19" s="23">
        <f>IF('TD Calc. LI (Monthly)'!AY13=0,0,AX19+'TD Calc. LI (Monthly)'!AY13)</f>
        <v>50178.000000000007</v>
      </c>
      <c r="AZ19" s="23">
        <f>IF('TD Calc. LI (Monthly)'!AZ13=0,0,AY19+'TD Calc. LI (Monthly)'!AZ13)</f>
        <v>51288.98000000001</v>
      </c>
      <c r="BA19" s="23">
        <f>IF('TD Calc. LI (Monthly)'!BA13=0,0,AZ19+'TD Calc. LI (Monthly)'!BA13)</f>
        <v>52547.19000000001</v>
      </c>
      <c r="BB19" s="154">
        <f>IF('TD Calc. LI (Monthly)'!BB13=0,0,BA19+'TD Calc. LI (Monthly)'!BB13)</f>
        <v>0</v>
      </c>
      <c r="BC19" s="23">
        <f>IF('TD Calc. LI (Monthly)'!BC13=0,0,BB19+'TD Calc. LI (Monthly)'!BC13)</f>
        <v>0</v>
      </c>
      <c r="BD19" s="23">
        <f>IF('TD Calc. LI (Monthly)'!BD13=0,0,BC19+'TD Calc. LI (Monthly)'!BD13)</f>
        <v>0</v>
      </c>
      <c r="BE19" s="23">
        <f>IF('TD Calc. LI (Monthly)'!BE13=0,0,BD19+'TD Calc. LI (Monthly)'!BE13)</f>
        <v>0</v>
      </c>
      <c r="BF19" s="23">
        <f>IF('TD Calc. LI (Monthly)'!BF13=0,0,BE19+'TD Calc. LI (Monthly)'!BF13)</f>
        <v>0</v>
      </c>
      <c r="BG19" s="23">
        <f>IF('TD Calc. LI (Monthly)'!BG13=0,0,BF19+'TD Calc. LI (Monthly)'!BG13)</f>
        <v>0</v>
      </c>
      <c r="BH19" s="23">
        <f>IF('TD Calc. LI (Monthly)'!BH13=0,0,BG19+'TD Calc. LI (Monthly)'!BH13)</f>
        <v>0</v>
      </c>
      <c r="BI19" s="23">
        <f>IF('TD Calc. LI (Monthly)'!BI13=0,0,BH19+'TD Calc. LI (Monthly)'!BI13)</f>
        <v>0</v>
      </c>
      <c r="BJ19" s="23">
        <f>IF('TD Calc. LI (Monthly)'!BJ13=0,0,BI19+'TD Calc. LI (Monthly)'!BJ13)</f>
        <v>0</v>
      </c>
      <c r="BK19" s="23">
        <f>IF('TD Calc. LI (Monthly)'!BK13=0,0,BJ19+'TD Calc. LI (Monthly)'!BK13)</f>
        <v>0</v>
      </c>
      <c r="BL19" s="23">
        <f>IF('TD Calc. LI (Monthly)'!BL13=0,0,BK19+'TD Calc. LI (Monthly)'!BL13)</f>
        <v>0</v>
      </c>
      <c r="BM19" s="23">
        <f>IF('TD Calc. LI (Monthly)'!BM13=0,0,BL19+'TD Calc. LI (Monthly)'!BM13)</f>
        <v>0</v>
      </c>
      <c r="BN19" s="23">
        <f>IF('TD Calc. LI (Monthly)'!BN13=0,0,BM19+'TD Calc. LI (Monthly)'!BN13)</f>
        <v>0</v>
      </c>
      <c r="BO19" s="23">
        <f>IF('TD Calc. LI (Monthly)'!BO13=0,0,BN19+'TD Calc. LI (Monthly)'!BO13)</f>
        <v>0</v>
      </c>
      <c r="BP19" s="23">
        <f>IF('TD Calc. LI (Monthly)'!BP13=0,0,BO19+'TD Calc. LI (Monthly)'!BP13)</f>
        <v>0</v>
      </c>
      <c r="BQ19" s="23">
        <f>IF('TD Calc. LI (Monthly)'!BQ13=0,0,BP19+'TD Calc. LI (Monthly)'!BQ13)</f>
        <v>0</v>
      </c>
      <c r="BR19" s="23">
        <f>IF('TD Calc. LI (Monthly)'!BR13=0,0,BQ19+'TD Calc. LI (Monthly)'!BR13)</f>
        <v>0</v>
      </c>
      <c r="BS19" s="23">
        <f>IF('TD Calc. LI (Monthly)'!BS13=0,0,BR19+'TD Calc. LI (Monthly)'!BS13)</f>
        <v>0</v>
      </c>
      <c r="BT19" s="23">
        <f>IF('TD Calc. LI (Monthly)'!BT13=0,0,BS19+'TD Calc. LI (Monthly)'!BT13)</f>
        <v>0</v>
      </c>
      <c r="BU19" s="23">
        <f>IF('TD Calc. LI (Monthly)'!BU13=0,0,BT19+'TD Calc. LI (Monthly)'!BU13)</f>
        <v>0</v>
      </c>
      <c r="BV19" s="23">
        <f>IF('TD Calc. LI (Monthly)'!BV13=0,0,BU19+'TD Calc. LI (Monthly)'!BV13)</f>
        <v>0</v>
      </c>
      <c r="BW19" s="23">
        <f>IF('TD Calc. LI (Monthly)'!BW13=0,0,BV19+'TD Calc. LI (Monthly)'!BW13)</f>
        <v>0</v>
      </c>
      <c r="BX19" s="23">
        <f>IF('TD Calc. LI (Monthly)'!BX13=0,0,BW19+'TD Calc. LI (Monthly)'!BX13)</f>
        <v>0</v>
      </c>
      <c r="BY19" s="23">
        <f>IF('TD Calc. LI (Monthly)'!BY13=0,0,BX19+'TD Calc. LI (Monthly)'!BY13)</f>
        <v>0</v>
      </c>
      <c r="BZ19" s="23">
        <f>IF('TD Calc. LI (Monthly)'!BZ13=0,0,BY19+'TD Calc. LI (Monthly)'!BZ13)</f>
        <v>0</v>
      </c>
      <c r="CA19" s="23">
        <f>IF('TD Calc. LI (Monthly)'!CA13=0,0,BZ19+'TD Calc. LI (Monthly)'!CA13)</f>
        <v>0</v>
      </c>
      <c r="CB19" s="23">
        <f>IF('TD Calc. LI (Monthly)'!CB13=0,0,CA19+'TD Calc. LI (Monthly)'!CB13)</f>
        <v>0</v>
      </c>
      <c r="CC19" s="23">
        <f>IF('TD Calc. LI (Monthly)'!CC13=0,0,CB19+'TD Calc. LI (Monthly)'!CC13)</f>
        <v>0</v>
      </c>
      <c r="CD19" s="23">
        <f>IF('TD Calc. LI (Monthly)'!CD13=0,0,CC19+'TD Calc. LI (Monthly)'!CD13)</f>
        <v>0</v>
      </c>
      <c r="CE19" s="23">
        <f>IF('TD Calc. LI (Monthly)'!CE13=0,0,CD19+'TD Calc. LI (Monthly)'!CE13)</f>
        <v>0</v>
      </c>
      <c r="CF19" s="23">
        <f>IF('TD Calc. LI (Monthly)'!CF13=0,0,CE19+'TD Calc. LI (Monthly)'!CF13)</f>
        <v>0</v>
      </c>
      <c r="CG19" s="23">
        <f>IF('TD Calc. LI (Monthly)'!CG13=0,0,CF19+'TD Calc. LI (Monthly)'!CG13)</f>
        <v>0</v>
      </c>
      <c r="CH19" s="23">
        <f>IF('TD Calc. LI (Monthly)'!CH13=0,0,CG19+'TD Calc. LI (Monthly)'!CH13)</f>
        <v>0</v>
      </c>
      <c r="CI19" s="23">
        <f>IF('TD Calc. LI (Monthly)'!CI13=0,0,CH19+'TD Calc. LI (Monthly)'!CI13)</f>
        <v>0</v>
      </c>
      <c r="CJ19" s="23">
        <f>IF('TD Calc. LI (Monthly)'!CJ13=0,0,CI19+'TD Calc. LI (Monthly)'!CJ13)</f>
        <v>0</v>
      </c>
    </row>
    <row r="20" spans="1:104" x14ac:dyDescent="0.25">
      <c r="A20" s="236"/>
      <c r="B20" s="114" t="s">
        <v>40</v>
      </c>
      <c r="C20" s="23"/>
      <c r="D20" s="23"/>
      <c r="E20" s="23">
        <f>IF('TD Calc. LI (Monthly)'!E14=0,0,'TD Calc. LI (Monthly)'!E14)</f>
        <v>0</v>
      </c>
      <c r="F20" s="23">
        <f>IF('TD Calc. LI (Monthly)'!F14=0,0,E20+'TD Calc. LI (Monthly)'!F14)</f>
        <v>0</v>
      </c>
      <c r="G20" s="23">
        <f>IF('TD Calc. LI (Monthly)'!G14=0,0,F20+'TD Calc. LI (Monthly)'!G14)</f>
        <v>0</v>
      </c>
      <c r="H20" s="23">
        <f>IF('TD Calc. LI (Monthly)'!H14=0,0,G20+'TD Calc. LI (Monthly)'!H14)</f>
        <v>0</v>
      </c>
      <c r="I20" s="23">
        <f>IF('TD Calc. LI (Monthly)'!I14=0,0,H20+'TD Calc. LI (Monthly)'!I14)</f>
        <v>0</v>
      </c>
      <c r="J20" s="23">
        <f>IF('TD Calc. LI (Monthly)'!J14=0,0,I20+'TD Calc. LI (Monthly)'!J14)</f>
        <v>0</v>
      </c>
      <c r="K20" s="23">
        <f>IF('TD Calc. LI (Monthly)'!K14=0,0,J20+'TD Calc. LI (Monthly)'!K14)</f>
        <v>0</v>
      </c>
      <c r="L20" s="23">
        <f>IF('TD Calc. LI (Monthly)'!L14=0,0,K20+'TD Calc. LI (Monthly)'!L14)</f>
        <v>0</v>
      </c>
      <c r="M20" s="23">
        <f>IF('TD Calc. LI (Monthly)'!M14=0,0,L20+'TD Calc. LI (Monthly)'!M14)</f>
        <v>0</v>
      </c>
      <c r="N20" s="23">
        <f>IF('TD Calc. LI (Monthly)'!N14=0,0,M20+'TD Calc. LI (Monthly)'!N14)</f>
        <v>0</v>
      </c>
      <c r="O20" s="23">
        <f>IF('TD Calc. LI (Monthly)'!O14=0,0,N20+'TD Calc. LI (Monthly)'!O14)</f>
        <v>0</v>
      </c>
      <c r="P20" s="23">
        <f>IF('TD Calc. LI (Monthly)'!P14=0,0,O20+'TD Calc. LI (Monthly)'!P14)</f>
        <v>0</v>
      </c>
      <c r="Q20" s="23">
        <f>IF('TD Calc. LI (Monthly)'!Q14=0,0,P20+'TD Calc. LI (Monthly)'!Q14)</f>
        <v>0</v>
      </c>
      <c r="R20" s="23">
        <f>IF('TD Calc. LI (Monthly)'!R14=0,0,Q20+'TD Calc. LI (Monthly)'!R14)</f>
        <v>0</v>
      </c>
      <c r="S20" s="23">
        <f>IF('TD Calc. LI (Monthly)'!S14=0,0,R20+'TD Calc. LI (Monthly)'!S14)</f>
        <v>0</v>
      </c>
      <c r="T20" s="23">
        <f>IF('TD Calc. LI (Monthly)'!T14=0,0,S20+'TD Calc. LI (Monthly)'!T14)</f>
        <v>0</v>
      </c>
      <c r="U20" s="23">
        <f>IF('TD Calc. LI (Monthly)'!U14=0,0,T20+'TD Calc. LI (Monthly)'!U14)</f>
        <v>0</v>
      </c>
      <c r="V20" s="23">
        <f>IF('TD Calc. LI (Monthly)'!V14=0,0,U20+'TD Calc. LI (Monthly)'!V14)</f>
        <v>0</v>
      </c>
      <c r="W20" s="23">
        <f>IF('TD Calc. LI (Monthly)'!W14=0,0,V20+'TD Calc. LI (Monthly)'!W14)</f>
        <v>0</v>
      </c>
      <c r="X20" s="23">
        <f>IF('TD Calc. LI (Monthly)'!X14=0,0,W20+'TD Calc. LI (Monthly)'!X14)</f>
        <v>0</v>
      </c>
      <c r="Y20" s="23">
        <f>IF('TD Calc. LI (Monthly)'!Y14=0,0,X20+'TD Calc. LI (Monthly)'!Y14)</f>
        <v>0</v>
      </c>
      <c r="Z20" s="23">
        <f>IF('TD Calc. LI (Monthly)'!Z14=0,0,Y20+'TD Calc. LI (Monthly)'!Z14)</f>
        <v>0</v>
      </c>
      <c r="AA20" s="23">
        <f>IF('TD Calc. LI (Monthly)'!AA14=0,0,Z20+'TD Calc. LI (Monthly)'!AA14)</f>
        <v>0</v>
      </c>
      <c r="AB20" s="23">
        <f>IF('TD Calc. LI (Monthly)'!AB14=0,0,AA20+'TD Calc. LI (Monthly)'!AB14)</f>
        <v>0</v>
      </c>
      <c r="AC20" s="23">
        <f>IF('TD Calc. LI (Monthly)'!AC14=0,0,AB20+'TD Calc. LI (Monthly)'!AC14)</f>
        <v>0</v>
      </c>
      <c r="AD20" s="23">
        <f>IF('TD Calc. LI (Monthly)'!AD14=0,0,AC20+'TD Calc. LI (Monthly)'!AD14)</f>
        <v>0</v>
      </c>
      <c r="AE20" s="23">
        <f>IF('TD Calc. LI (Monthly)'!AE14=0,0,AD20+'TD Calc. LI (Monthly)'!AE14)</f>
        <v>0</v>
      </c>
      <c r="AF20" s="23">
        <f>IF('TD Calc. LI (Monthly)'!AF14=0,0,AE20+'TD Calc. LI (Monthly)'!AF14)</f>
        <v>0</v>
      </c>
      <c r="AG20" s="23">
        <f>IF('TD Calc. LI (Monthly)'!AG14=0,0,AF20+'TD Calc. LI (Monthly)'!AG14)</f>
        <v>0</v>
      </c>
      <c r="AH20" s="23">
        <f>IF('TD Calc. LI (Monthly)'!AH14=0,0,AG20+'TD Calc. LI (Monthly)'!AH14)</f>
        <v>0</v>
      </c>
      <c r="AI20" s="23">
        <f>IF('TD Calc. LI (Monthly)'!AI14=0,0,AH20+'TD Calc. LI (Monthly)'!AI14)</f>
        <v>0</v>
      </c>
      <c r="AJ20" s="23">
        <f>IF('TD Calc. LI (Monthly)'!AJ14=0,0,AI20+'TD Calc. LI (Monthly)'!AJ14)</f>
        <v>0</v>
      </c>
      <c r="AK20" s="23">
        <f>IF('TD Calc. LI (Monthly)'!AK14=0,0,AJ20+'TD Calc. LI (Monthly)'!AK14)</f>
        <v>0</v>
      </c>
      <c r="AL20" s="23">
        <f>IF('TD Calc. LI (Monthly)'!AL14=0,0,AK20+'TD Calc. LI (Monthly)'!AL14)</f>
        <v>0</v>
      </c>
      <c r="AM20" s="23">
        <f>IF('TD Calc. LI (Monthly)'!AM14=0,0,AL20+'TD Calc. LI (Monthly)'!AM14)</f>
        <v>0</v>
      </c>
      <c r="AN20" s="86">
        <f>IF('TD Calc. LI (Monthly)'!AN14=0,0,AM20+'TD Calc. LI (Monthly)'!AN14)</f>
        <v>0</v>
      </c>
      <c r="AO20" s="23">
        <f>IF('TD Calc. LI (Monthly)'!AO14=0,0,AN20+'TD Calc. LI (Monthly)'!AO14)</f>
        <v>0</v>
      </c>
      <c r="AP20" s="23">
        <f>IF('TD Calc. LI (Monthly)'!AP14=0,0,AO20+'TD Calc. LI (Monthly)'!AP14)</f>
        <v>0</v>
      </c>
      <c r="AQ20" s="23">
        <f>IF('TD Calc. LI (Monthly)'!AQ14=0,0,AP20+'TD Calc. LI (Monthly)'!AQ14)</f>
        <v>0</v>
      </c>
      <c r="AR20" s="23">
        <f>IF('TD Calc. LI (Monthly)'!AR14=0,0,AQ20+'TD Calc. LI (Monthly)'!AR14)</f>
        <v>0</v>
      </c>
      <c r="AS20" s="23">
        <f>IF('TD Calc. LI (Monthly)'!AS14=0,0,AR20+'TD Calc. LI (Monthly)'!AS14)</f>
        <v>0</v>
      </c>
      <c r="AT20" s="23">
        <f>IF('TD Calc. LI (Monthly)'!AT14=0,0,AS20+'TD Calc. LI (Monthly)'!AT14)</f>
        <v>0</v>
      </c>
      <c r="AU20" s="23">
        <f>IF('TD Calc. LI (Monthly)'!AU14=0,0,AT20+'TD Calc. LI (Monthly)'!AU14)</f>
        <v>0</v>
      </c>
      <c r="AV20" s="23">
        <f>IF('TD Calc. LI (Monthly)'!AV14=0,0,AU20+'TD Calc. LI (Monthly)'!AV14)</f>
        <v>0</v>
      </c>
      <c r="AW20" s="23">
        <f>IF('TD Calc. LI (Monthly)'!AW14=0,0,AV20+'TD Calc. LI (Monthly)'!AW14)</f>
        <v>0</v>
      </c>
      <c r="AX20" s="23">
        <f>IF('TD Calc. LI (Monthly)'!AX14=0,0,AW20+'TD Calc. LI (Monthly)'!AX14)</f>
        <v>0</v>
      </c>
      <c r="AY20" s="23">
        <f>IF('TD Calc. LI (Monthly)'!AY14=0,0,AX20+'TD Calc. LI (Monthly)'!AY14)</f>
        <v>0</v>
      </c>
      <c r="AZ20" s="23">
        <f>IF('TD Calc. LI (Monthly)'!AZ14=0,0,AY20+'TD Calc. LI (Monthly)'!AZ14)</f>
        <v>0</v>
      </c>
      <c r="BA20" s="23">
        <f>IF('TD Calc. LI (Monthly)'!BA14=0,0,AZ20+'TD Calc. LI (Monthly)'!BA14)</f>
        <v>0</v>
      </c>
      <c r="BB20" s="154">
        <f>IF('TD Calc. LI (Monthly)'!BB14=0,0,BA20+'TD Calc. LI (Monthly)'!BB14)</f>
        <v>0</v>
      </c>
      <c r="BC20" s="23">
        <f>IF('TD Calc. LI (Monthly)'!BC14=0,0,BB20+'TD Calc. LI (Monthly)'!BC14)</f>
        <v>0</v>
      </c>
      <c r="BD20" s="23">
        <f>IF('TD Calc. LI (Monthly)'!BD14=0,0,BC20+'TD Calc. LI (Monthly)'!BD14)</f>
        <v>0</v>
      </c>
      <c r="BE20" s="23">
        <f>IF('TD Calc. LI (Monthly)'!BE14=0,0,BD20+'TD Calc. LI (Monthly)'!BE14)</f>
        <v>0</v>
      </c>
      <c r="BF20" s="23">
        <f>IF('TD Calc. LI (Monthly)'!BF14=0,0,BE20+'TD Calc. LI (Monthly)'!BF14)</f>
        <v>0</v>
      </c>
      <c r="BG20" s="23">
        <f>IF('TD Calc. LI (Monthly)'!BG14=0,0,BF20+'TD Calc. LI (Monthly)'!BG14)</f>
        <v>0</v>
      </c>
      <c r="BH20" s="23">
        <f>IF('TD Calc. LI (Monthly)'!BH14=0,0,BG20+'TD Calc. LI (Monthly)'!BH14)</f>
        <v>0</v>
      </c>
      <c r="BI20" s="23">
        <f>IF('TD Calc. LI (Monthly)'!BI14=0,0,BH20+'TD Calc. LI (Monthly)'!BI14)</f>
        <v>0</v>
      </c>
      <c r="BJ20" s="23">
        <f>IF('TD Calc. LI (Monthly)'!BJ14=0,0,BI20+'TD Calc. LI (Monthly)'!BJ14)</f>
        <v>0</v>
      </c>
      <c r="BK20" s="23">
        <f>IF('TD Calc. LI (Monthly)'!BK14=0,0,BJ20+'TD Calc. LI (Monthly)'!BK14)</f>
        <v>0</v>
      </c>
      <c r="BL20" s="23">
        <f>IF('TD Calc. LI (Monthly)'!BL14=0,0,BK20+'TD Calc. LI (Monthly)'!BL14)</f>
        <v>0</v>
      </c>
      <c r="BM20" s="23">
        <f>IF('TD Calc. LI (Monthly)'!BM14=0,0,BL20+'TD Calc. LI (Monthly)'!BM14)</f>
        <v>0</v>
      </c>
      <c r="BN20" s="23">
        <f>IF('TD Calc. LI (Monthly)'!BN14=0,0,BM20+'TD Calc. LI (Monthly)'!BN14)</f>
        <v>0</v>
      </c>
      <c r="BO20" s="23">
        <f>IF('TD Calc. LI (Monthly)'!BO14=0,0,BN20+'TD Calc. LI (Monthly)'!BO14)</f>
        <v>0</v>
      </c>
      <c r="BP20" s="23">
        <f>IF('TD Calc. LI (Monthly)'!BP14=0,0,BO20+'TD Calc. LI (Monthly)'!BP14)</f>
        <v>0</v>
      </c>
      <c r="BQ20" s="23">
        <f>IF('TD Calc. LI (Monthly)'!BQ14=0,0,BP20+'TD Calc. LI (Monthly)'!BQ14)</f>
        <v>0</v>
      </c>
      <c r="BR20" s="23">
        <f>IF('TD Calc. LI (Monthly)'!BR14=0,0,BQ20+'TD Calc. LI (Monthly)'!BR14)</f>
        <v>0</v>
      </c>
      <c r="BS20" s="23">
        <f>IF('TD Calc. LI (Monthly)'!BS14=0,0,BR20+'TD Calc. LI (Monthly)'!BS14)</f>
        <v>0</v>
      </c>
      <c r="BT20" s="23">
        <f>IF('TD Calc. LI (Monthly)'!BT14=0,0,BS20+'TD Calc. LI (Monthly)'!BT14)</f>
        <v>0</v>
      </c>
      <c r="BU20" s="23">
        <f>IF('TD Calc. LI (Monthly)'!BU14=0,0,BT20+'TD Calc. LI (Monthly)'!BU14)</f>
        <v>0</v>
      </c>
      <c r="BV20" s="23">
        <f>IF('TD Calc. LI (Monthly)'!BV14=0,0,BU20+'TD Calc. LI (Monthly)'!BV14)</f>
        <v>0</v>
      </c>
      <c r="BW20" s="23">
        <f>IF('TD Calc. LI (Monthly)'!BW14=0,0,BV20+'TD Calc. LI (Monthly)'!BW14)</f>
        <v>0</v>
      </c>
      <c r="BX20" s="23">
        <f>IF('TD Calc. LI (Monthly)'!BX14=0,0,BW20+'TD Calc. LI (Monthly)'!BX14)</f>
        <v>0</v>
      </c>
      <c r="BY20" s="23">
        <f>IF('TD Calc. LI (Monthly)'!BY14=0,0,BX20+'TD Calc. LI (Monthly)'!BY14)</f>
        <v>0</v>
      </c>
      <c r="BZ20" s="23">
        <f>IF('TD Calc. LI (Monthly)'!BZ14=0,0,BY20+'TD Calc. LI (Monthly)'!BZ14)</f>
        <v>0</v>
      </c>
      <c r="CA20" s="23">
        <f>IF('TD Calc. LI (Monthly)'!CA14=0,0,BZ20+'TD Calc. LI (Monthly)'!CA14)</f>
        <v>0</v>
      </c>
      <c r="CB20" s="23">
        <f>IF('TD Calc. LI (Monthly)'!CB14=0,0,CA20+'TD Calc. LI (Monthly)'!CB14)</f>
        <v>0</v>
      </c>
      <c r="CC20" s="23">
        <f>IF('TD Calc. LI (Monthly)'!CC14=0,0,CB20+'TD Calc. LI (Monthly)'!CC14)</f>
        <v>0</v>
      </c>
      <c r="CD20" s="23">
        <f>IF('TD Calc. LI (Monthly)'!CD14=0,0,CC20+'TD Calc. LI (Monthly)'!CD14)</f>
        <v>0</v>
      </c>
      <c r="CE20" s="23">
        <f>IF('TD Calc. LI (Monthly)'!CE14=0,0,CD20+'TD Calc. LI (Monthly)'!CE14)</f>
        <v>0</v>
      </c>
      <c r="CF20" s="23">
        <f>IF('TD Calc. LI (Monthly)'!CF14=0,0,CE20+'TD Calc. LI (Monthly)'!CF14)</f>
        <v>0</v>
      </c>
      <c r="CG20" s="23">
        <f>IF('TD Calc. LI (Monthly)'!CG14=0,0,CF20+'TD Calc. LI (Monthly)'!CG14)</f>
        <v>0</v>
      </c>
      <c r="CH20" s="23">
        <f>IF('TD Calc. LI (Monthly)'!CH14=0,0,CG20+'TD Calc. LI (Monthly)'!CH14)</f>
        <v>0</v>
      </c>
      <c r="CI20" s="23">
        <f>IF('TD Calc. LI (Monthly)'!CI14=0,0,CH20+'TD Calc. LI (Monthly)'!CI14)</f>
        <v>0</v>
      </c>
      <c r="CJ20" s="23">
        <f>IF('TD Calc. LI (Monthly)'!CJ14=0,0,CI20+'TD Calc. LI (Monthly)'!CJ14)</f>
        <v>0</v>
      </c>
    </row>
    <row r="21" spans="1:104" s="34" customFormat="1" x14ac:dyDescent="0.25">
      <c r="A21" s="237"/>
      <c r="B21" s="69" t="s">
        <v>55</v>
      </c>
      <c r="C21" s="71"/>
      <c r="D21" s="71"/>
      <c r="E21" s="71">
        <f>(SUM(E16:E20))</f>
        <v>0</v>
      </c>
      <c r="F21" s="71">
        <f>(SUM(F16:F20))</f>
        <v>0</v>
      </c>
      <c r="G21" s="71">
        <f>(SUM(G16:G20))</f>
        <v>0</v>
      </c>
      <c r="H21" s="71">
        <f>(SUM(H16:H20))</f>
        <v>0</v>
      </c>
      <c r="I21" s="71">
        <f>(SUM(I16:I20))</f>
        <v>0</v>
      </c>
      <c r="J21" s="71">
        <f t="shared" ref="J21:BU21" si="5">(SUM(J16:J20))</f>
        <v>2760.01</v>
      </c>
      <c r="K21" s="71">
        <f t="shared" si="5"/>
        <v>5903.4000000000005</v>
      </c>
      <c r="L21" s="71">
        <f t="shared" si="5"/>
        <v>7306.2100000000009</v>
      </c>
      <c r="M21" s="71">
        <f t="shared" si="5"/>
        <v>10666.33</v>
      </c>
      <c r="N21" s="71">
        <f t="shared" si="5"/>
        <v>16987.09</v>
      </c>
      <c r="O21" s="71">
        <f t="shared" si="5"/>
        <v>25192.94</v>
      </c>
      <c r="P21" s="71">
        <f t="shared" si="5"/>
        <v>33617.68</v>
      </c>
      <c r="Q21" s="71">
        <f t="shared" si="5"/>
        <v>41848.969999999994</v>
      </c>
      <c r="R21" s="71">
        <f t="shared" si="5"/>
        <v>47143.56</v>
      </c>
      <c r="S21" s="71">
        <f t="shared" si="5"/>
        <v>54491.859999999993</v>
      </c>
      <c r="T21" s="71">
        <f t="shared" si="5"/>
        <v>76976.159999999989</v>
      </c>
      <c r="U21" s="71">
        <f t="shared" si="5"/>
        <v>102984.9</v>
      </c>
      <c r="V21" s="71">
        <f t="shared" si="5"/>
        <v>131611.41</v>
      </c>
      <c r="W21" s="71">
        <f t="shared" si="5"/>
        <v>157735.72999999998</v>
      </c>
      <c r="X21" s="71">
        <f t="shared" si="5"/>
        <v>170787.26</v>
      </c>
      <c r="Y21" s="71">
        <f t="shared" si="5"/>
        <v>190728.78999999998</v>
      </c>
      <c r="Z21" s="71">
        <f t="shared" si="5"/>
        <v>220056.68</v>
      </c>
      <c r="AA21" s="71">
        <f t="shared" si="5"/>
        <v>250416.62999999998</v>
      </c>
      <c r="AB21" s="71">
        <f t="shared" si="5"/>
        <v>280370.75</v>
      </c>
      <c r="AC21" s="71">
        <f t="shared" si="5"/>
        <v>312180.77</v>
      </c>
      <c r="AD21" s="71">
        <f t="shared" si="5"/>
        <v>338311.66000000003</v>
      </c>
      <c r="AE21" s="71">
        <f t="shared" si="5"/>
        <v>369025.25</v>
      </c>
      <c r="AF21" s="71">
        <f t="shared" si="5"/>
        <v>452835.61000000004</v>
      </c>
      <c r="AG21" s="71">
        <f t="shared" si="5"/>
        <v>560997.18000000005</v>
      </c>
      <c r="AH21" s="71">
        <f t="shared" si="5"/>
        <v>661572.27</v>
      </c>
      <c r="AI21" s="71">
        <f t="shared" si="5"/>
        <v>741269.03</v>
      </c>
      <c r="AJ21" s="71">
        <f t="shared" si="5"/>
        <v>779619.53</v>
      </c>
      <c r="AK21" s="71">
        <f t="shared" si="5"/>
        <v>824857.49</v>
      </c>
      <c r="AL21" s="71">
        <f t="shared" si="5"/>
        <v>883349.58000000007</v>
      </c>
      <c r="AM21" s="71">
        <f t="shared" si="5"/>
        <v>944445.08</v>
      </c>
      <c r="AN21" s="87">
        <f t="shared" si="5"/>
        <v>1000178.5399999999</v>
      </c>
      <c r="AO21" s="71">
        <f t="shared" si="5"/>
        <v>1058904.68</v>
      </c>
      <c r="AP21" s="71">
        <f t="shared" si="5"/>
        <v>1110735.52</v>
      </c>
      <c r="AQ21" s="71">
        <f t="shared" si="5"/>
        <v>1172433.8099999998</v>
      </c>
      <c r="AR21" s="71">
        <f t="shared" si="5"/>
        <v>1315017.69</v>
      </c>
      <c r="AS21" s="71">
        <f t="shared" si="5"/>
        <v>1490463.4799999997</v>
      </c>
      <c r="AT21" s="71">
        <f t="shared" si="5"/>
        <v>1649462.7799999998</v>
      </c>
      <c r="AU21" s="71">
        <f t="shared" si="5"/>
        <v>1773520.3900000001</v>
      </c>
      <c r="AV21" s="71">
        <f t="shared" si="5"/>
        <v>1832349.11</v>
      </c>
      <c r="AW21" s="71">
        <f t="shared" si="5"/>
        <v>1893095.4100000001</v>
      </c>
      <c r="AX21" s="71">
        <f t="shared" si="5"/>
        <v>1963845.3300000005</v>
      </c>
      <c r="AY21" s="71">
        <f t="shared" si="5"/>
        <v>2034784.83</v>
      </c>
      <c r="AZ21" s="71">
        <f t="shared" si="5"/>
        <v>2093788.6500000004</v>
      </c>
      <c r="BA21" s="71">
        <f t="shared" si="5"/>
        <v>2152514.79</v>
      </c>
      <c r="BB21" s="155">
        <f t="shared" si="5"/>
        <v>0</v>
      </c>
      <c r="BC21" s="71">
        <f t="shared" si="5"/>
        <v>0</v>
      </c>
      <c r="BD21" s="71">
        <f t="shared" si="5"/>
        <v>0</v>
      </c>
      <c r="BE21" s="71">
        <f t="shared" si="5"/>
        <v>0</v>
      </c>
      <c r="BF21" s="71">
        <f t="shared" si="5"/>
        <v>0</v>
      </c>
      <c r="BG21" s="71">
        <f t="shared" si="5"/>
        <v>0</v>
      </c>
      <c r="BH21" s="71">
        <f t="shared" si="5"/>
        <v>0</v>
      </c>
      <c r="BI21" s="71">
        <f t="shared" si="5"/>
        <v>0</v>
      </c>
      <c r="BJ21" s="71">
        <f t="shared" si="5"/>
        <v>0</v>
      </c>
      <c r="BK21" s="71">
        <f t="shared" si="5"/>
        <v>0</v>
      </c>
      <c r="BL21" s="71">
        <f t="shared" si="5"/>
        <v>0</v>
      </c>
      <c r="BM21" s="71">
        <f t="shared" si="5"/>
        <v>0</v>
      </c>
      <c r="BN21" s="71">
        <f t="shared" si="5"/>
        <v>0</v>
      </c>
      <c r="BO21" s="71">
        <f t="shared" si="5"/>
        <v>0</v>
      </c>
      <c r="BP21" s="71">
        <f t="shared" si="5"/>
        <v>0</v>
      </c>
      <c r="BQ21" s="71">
        <f t="shared" si="5"/>
        <v>0</v>
      </c>
      <c r="BR21" s="71">
        <f t="shared" si="5"/>
        <v>0</v>
      </c>
      <c r="BS21" s="71">
        <f t="shared" si="5"/>
        <v>0</v>
      </c>
      <c r="BT21" s="71">
        <f t="shared" si="5"/>
        <v>0</v>
      </c>
      <c r="BU21" s="71">
        <f t="shared" si="5"/>
        <v>0</v>
      </c>
      <c r="BV21" s="71">
        <f t="shared" ref="BV21:CJ21" si="6">(SUM(BV16:BV20))</f>
        <v>0</v>
      </c>
      <c r="BW21" s="71">
        <f t="shared" si="6"/>
        <v>0</v>
      </c>
      <c r="BX21" s="71">
        <f t="shared" si="6"/>
        <v>0</v>
      </c>
      <c r="BY21" s="71">
        <f t="shared" si="6"/>
        <v>0</v>
      </c>
      <c r="BZ21" s="71">
        <f t="shared" si="6"/>
        <v>0</v>
      </c>
      <c r="CA21" s="71">
        <f t="shared" si="6"/>
        <v>0</v>
      </c>
      <c r="CB21" s="71">
        <f t="shared" si="6"/>
        <v>0</v>
      </c>
      <c r="CC21" s="71">
        <f t="shared" si="6"/>
        <v>0</v>
      </c>
      <c r="CD21" s="71">
        <f t="shared" si="6"/>
        <v>0</v>
      </c>
      <c r="CE21" s="71">
        <f t="shared" si="6"/>
        <v>0</v>
      </c>
      <c r="CF21" s="71">
        <f t="shared" si="6"/>
        <v>0</v>
      </c>
      <c r="CG21" s="71">
        <f t="shared" si="6"/>
        <v>0</v>
      </c>
      <c r="CH21" s="71">
        <f t="shared" si="6"/>
        <v>0</v>
      </c>
      <c r="CI21" s="71">
        <f t="shared" si="6"/>
        <v>0</v>
      </c>
      <c r="CJ21" s="71">
        <f t="shared" si="6"/>
        <v>0</v>
      </c>
    </row>
    <row r="22" spans="1:104" x14ac:dyDescent="0.25">
      <c r="A22" s="237"/>
      <c r="B22" s="58"/>
      <c r="C22" s="49" t="str">
        <f t="shared" ref="C22:AH22" si="7">IF(C21=C25,"Match", "ERROR")</f>
        <v>Match</v>
      </c>
      <c r="D22" s="49" t="str">
        <f t="shared" si="7"/>
        <v>Match</v>
      </c>
      <c r="E22" s="49" t="str">
        <f t="shared" si="7"/>
        <v>Match</v>
      </c>
      <c r="F22" s="49" t="str">
        <f t="shared" si="7"/>
        <v>Match</v>
      </c>
      <c r="G22" s="49" t="str">
        <f t="shared" si="7"/>
        <v>Match</v>
      </c>
      <c r="H22" s="49" t="str">
        <f t="shared" si="7"/>
        <v>Match</v>
      </c>
      <c r="I22" s="49" t="str">
        <f t="shared" si="7"/>
        <v>Match</v>
      </c>
      <c r="J22" s="49" t="str">
        <f t="shared" si="7"/>
        <v>Match</v>
      </c>
      <c r="K22" s="49" t="str">
        <f t="shared" si="7"/>
        <v>Match</v>
      </c>
      <c r="L22" s="49" t="str">
        <f t="shared" si="7"/>
        <v>Match</v>
      </c>
      <c r="M22" s="49" t="str">
        <f t="shared" si="7"/>
        <v>Match</v>
      </c>
      <c r="N22" s="49" t="str">
        <f t="shared" si="7"/>
        <v>Match</v>
      </c>
      <c r="O22" s="49" t="str">
        <f t="shared" si="7"/>
        <v>Match</v>
      </c>
      <c r="P22" s="49" t="str">
        <f t="shared" si="7"/>
        <v>Match</v>
      </c>
      <c r="Q22" s="49" t="str">
        <f t="shared" si="7"/>
        <v>Match</v>
      </c>
      <c r="R22" s="49" t="str">
        <f t="shared" si="7"/>
        <v>Match</v>
      </c>
      <c r="S22" s="49" t="str">
        <f t="shared" si="7"/>
        <v>Match</v>
      </c>
      <c r="T22" s="49" t="str">
        <f t="shared" si="7"/>
        <v>Match</v>
      </c>
      <c r="U22" s="49" t="str">
        <f t="shared" si="7"/>
        <v>Match</v>
      </c>
      <c r="V22" s="49" t="str">
        <f t="shared" si="7"/>
        <v>Match</v>
      </c>
      <c r="W22" s="49" t="str">
        <f t="shared" si="7"/>
        <v>Match</v>
      </c>
      <c r="X22" s="49" t="str">
        <f t="shared" si="7"/>
        <v>Match</v>
      </c>
      <c r="Y22" s="49" t="str">
        <f t="shared" si="7"/>
        <v>Match</v>
      </c>
      <c r="Z22" s="49" t="str">
        <f t="shared" si="7"/>
        <v>Match</v>
      </c>
      <c r="AA22" s="49" t="str">
        <f t="shared" si="7"/>
        <v>Match</v>
      </c>
      <c r="AB22" s="49" t="str">
        <f t="shared" si="7"/>
        <v>Match</v>
      </c>
      <c r="AC22" s="49" t="str">
        <f t="shared" si="7"/>
        <v>Match</v>
      </c>
      <c r="AD22" s="49" t="str">
        <f t="shared" si="7"/>
        <v>Match</v>
      </c>
      <c r="AE22" s="49" t="str">
        <f t="shared" si="7"/>
        <v>Match</v>
      </c>
      <c r="AF22" s="49" t="str">
        <f t="shared" si="7"/>
        <v>Match</v>
      </c>
      <c r="AG22" s="49" t="str">
        <f t="shared" si="7"/>
        <v>Match</v>
      </c>
      <c r="AH22" s="49" t="str">
        <f t="shared" si="7"/>
        <v>Match</v>
      </c>
      <c r="AI22" s="49" t="str">
        <f t="shared" ref="AI22:BN22" si="8">IF(AI21=AI25,"Match", "ERROR")</f>
        <v>Match</v>
      </c>
      <c r="AJ22" s="49" t="str">
        <f t="shared" si="8"/>
        <v>Match</v>
      </c>
      <c r="AK22" s="49" t="str">
        <f t="shared" si="8"/>
        <v>Match</v>
      </c>
      <c r="AL22" s="49" t="str">
        <f t="shared" si="8"/>
        <v>Match</v>
      </c>
      <c r="AM22" s="49" t="str">
        <f t="shared" si="8"/>
        <v>Match</v>
      </c>
      <c r="AN22" s="90" t="str">
        <f t="shared" si="8"/>
        <v>Match</v>
      </c>
      <c r="AO22" s="49" t="str">
        <f t="shared" si="8"/>
        <v>Match</v>
      </c>
      <c r="AP22" s="49" t="str">
        <f t="shared" si="8"/>
        <v>Match</v>
      </c>
      <c r="AQ22" s="49" t="str">
        <f t="shared" si="8"/>
        <v>Match</v>
      </c>
      <c r="AR22" s="49" t="str">
        <f t="shared" si="8"/>
        <v>Match</v>
      </c>
      <c r="AS22" s="49" t="str">
        <f t="shared" si="8"/>
        <v>Match</v>
      </c>
      <c r="AT22" s="49" t="str">
        <f t="shared" si="8"/>
        <v>Match</v>
      </c>
      <c r="AU22" s="49" t="str">
        <f t="shared" si="8"/>
        <v>Match</v>
      </c>
      <c r="AV22" s="49" t="str">
        <f t="shared" si="8"/>
        <v>Match</v>
      </c>
      <c r="AW22" s="49" t="str">
        <f t="shared" si="8"/>
        <v>Match</v>
      </c>
      <c r="AX22" s="49" t="str">
        <f t="shared" si="8"/>
        <v>Match</v>
      </c>
      <c r="AY22" s="49" t="str">
        <f t="shared" si="8"/>
        <v>Match</v>
      </c>
      <c r="AZ22" s="49" t="str">
        <f t="shared" si="8"/>
        <v>Match</v>
      </c>
      <c r="BA22" s="49" t="str">
        <f t="shared" si="8"/>
        <v>Match</v>
      </c>
      <c r="BB22" s="49" t="str">
        <f t="shared" si="8"/>
        <v>Match</v>
      </c>
      <c r="BC22" s="49" t="str">
        <f t="shared" si="8"/>
        <v>Match</v>
      </c>
      <c r="BD22" s="49" t="str">
        <f t="shared" si="8"/>
        <v>Match</v>
      </c>
      <c r="BE22" s="49" t="str">
        <f t="shared" si="8"/>
        <v>Match</v>
      </c>
      <c r="BF22" s="49" t="str">
        <f t="shared" si="8"/>
        <v>Match</v>
      </c>
      <c r="BG22" s="49" t="str">
        <f t="shared" si="8"/>
        <v>Match</v>
      </c>
      <c r="BH22" s="49" t="str">
        <f t="shared" si="8"/>
        <v>Match</v>
      </c>
      <c r="BI22" s="49" t="str">
        <f t="shared" si="8"/>
        <v>Match</v>
      </c>
      <c r="BJ22" s="49" t="str">
        <f t="shared" si="8"/>
        <v>Match</v>
      </c>
      <c r="BK22" s="49" t="str">
        <f t="shared" si="8"/>
        <v>Match</v>
      </c>
      <c r="BL22" s="49" t="str">
        <f t="shared" si="8"/>
        <v>Match</v>
      </c>
      <c r="BM22" s="49" t="str">
        <f t="shared" si="8"/>
        <v>Match</v>
      </c>
      <c r="BN22" s="49" t="str">
        <f t="shared" si="8"/>
        <v>Match</v>
      </c>
      <c r="BO22" s="49" t="str">
        <f t="shared" ref="BO22:CJ22" si="9">IF(BO21=BO25,"Match", "ERROR")</f>
        <v>Match</v>
      </c>
      <c r="BP22" s="49" t="str">
        <f t="shared" si="9"/>
        <v>Match</v>
      </c>
      <c r="BQ22" s="49" t="str">
        <f t="shared" si="9"/>
        <v>Match</v>
      </c>
      <c r="BR22" s="49" t="str">
        <f t="shared" si="9"/>
        <v>Match</v>
      </c>
      <c r="BS22" s="49" t="str">
        <f t="shared" si="9"/>
        <v>Match</v>
      </c>
      <c r="BT22" s="49" t="str">
        <f t="shared" si="9"/>
        <v>Match</v>
      </c>
      <c r="BU22" s="49" t="str">
        <f t="shared" si="9"/>
        <v>Match</v>
      </c>
      <c r="BV22" s="49" t="str">
        <f t="shared" si="9"/>
        <v>Match</v>
      </c>
      <c r="BW22" s="49" t="str">
        <f t="shared" si="9"/>
        <v>Match</v>
      </c>
      <c r="BX22" s="49" t="str">
        <f t="shared" si="9"/>
        <v>Match</v>
      </c>
      <c r="BY22" s="49" t="str">
        <f t="shared" si="9"/>
        <v>Match</v>
      </c>
      <c r="BZ22" s="49" t="str">
        <f t="shared" si="9"/>
        <v>Match</v>
      </c>
      <c r="CA22" s="49" t="str">
        <f t="shared" si="9"/>
        <v>Match</v>
      </c>
      <c r="CB22" s="49" t="str">
        <f t="shared" si="9"/>
        <v>Match</v>
      </c>
      <c r="CC22" s="49" t="str">
        <f t="shared" si="9"/>
        <v>Match</v>
      </c>
      <c r="CD22" s="49" t="str">
        <f t="shared" si="9"/>
        <v>Match</v>
      </c>
      <c r="CE22" s="49" t="str">
        <f t="shared" si="9"/>
        <v>Match</v>
      </c>
      <c r="CF22" s="49" t="str">
        <f t="shared" si="9"/>
        <v>Match</v>
      </c>
      <c r="CG22" s="49" t="str">
        <f t="shared" si="9"/>
        <v>Match</v>
      </c>
      <c r="CH22" s="49" t="str">
        <f t="shared" si="9"/>
        <v>Match</v>
      </c>
      <c r="CI22" s="49" t="str">
        <f t="shared" si="9"/>
        <v>Match</v>
      </c>
      <c r="CJ22" s="49" t="str">
        <f t="shared" si="9"/>
        <v>Match</v>
      </c>
    </row>
    <row r="23" spans="1:104" customFormat="1" hidden="1" x14ac:dyDescent="0.25">
      <c r="A23" s="36"/>
      <c r="B23" s="36"/>
      <c r="C23" s="24"/>
      <c r="D23" s="24"/>
      <c r="E23" s="24"/>
      <c r="F23" s="24"/>
      <c r="G23" s="36"/>
      <c r="H23" s="63"/>
      <c r="I23" s="36"/>
      <c r="J23" s="36"/>
      <c r="K23" s="3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85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</row>
    <row r="24" spans="1:104" s="56" customFormat="1" hidden="1" x14ac:dyDescent="0.25">
      <c r="A24"/>
      <c r="B24"/>
      <c r="C24"/>
      <c r="D24"/>
      <c r="E24"/>
      <c r="F24"/>
      <c r="G24"/>
      <c r="H24" s="13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 s="85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</row>
    <row r="25" spans="1:104" hidden="1" x14ac:dyDescent="0.25">
      <c r="A25" s="56"/>
      <c r="B25" s="56"/>
      <c r="C25" s="56"/>
      <c r="D25" s="56"/>
      <c r="E25" s="57">
        <f>'TD Calc. LI (Monthly)'!E15</f>
        <v>0</v>
      </c>
      <c r="F25" s="57">
        <f>IF('TD Calc. LI (Monthly)'!F15=0,0,'TD Calc. LI (Monthly)'!F15+'TD CALC Summary (Cumulative) '!E25)</f>
        <v>0</v>
      </c>
      <c r="G25" s="57">
        <f>IF('TD Calc. LI (Monthly)'!G15=0,0,'TD Calc. LI (Monthly)'!G15+'TD CALC Summary (Cumulative) '!F25)</f>
        <v>0</v>
      </c>
      <c r="H25" s="57">
        <f>IF('TD Calc. LI (Monthly)'!H15=0,0,'TD Calc. LI (Monthly)'!H15+'TD CALC Summary (Cumulative) '!G25)</f>
        <v>0</v>
      </c>
      <c r="I25" s="57">
        <f>IF('TD Calc. LI (Monthly)'!I15=0,0,'TD Calc. LI (Monthly)'!I15+'TD CALC Summary (Cumulative) '!H25)</f>
        <v>0</v>
      </c>
      <c r="J25" s="57">
        <f>IF('TD Calc. LI (Monthly)'!J15=0,0,'TD Calc. LI (Monthly)'!J15+'TD CALC Summary (Cumulative) '!I25)</f>
        <v>2760.01</v>
      </c>
      <c r="K25" s="57">
        <f>IF('TD Calc. LI (Monthly)'!K15=0,0,'TD Calc. LI (Monthly)'!K15+'TD CALC Summary (Cumulative) '!J25)</f>
        <v>5903.4</v>
      </c>
      <c r="L25" s="57">
        <f>IF('TD Calc. LI (Monthly)'!L15=0,0,'TD Calc. LI (Monthly)'!L15+'TD CALC Summary (Cumulative) '!K25)</f>
        <v>7306.2099999999991</v>
      </c>
      <c r="M25" s="57">
        <f>IF('TD Calc. LI (Monthly)'!M15=0,0,'TD Calc. LI (Monthly)'!M15+'TD CALC Summary (Cumulative) '!L25)</f>
        <v>10666.329999999998</v>
      </c>
      <c r="N25" s="57">
        <f>IF('TD Calc. LI (Monthly)'!N15=0,0,'TD Calc. LI (Monthly)'!N15+'TD CALC Summary (Cumulative) '!M25)</f>
        <v>16987.089999999997</v>
      </c>
      <c r="O25" s="57">
        <f>IF('TD Calc. LI (Monthly)'!O15=0,0,'TD Calc. LI (Monthly)'!O15+'TD CALC Summary (Cumulative) '!N25)</f>
        <v>25192.939999999995</v>
      </c>
      <c r="P25" s="57">
        <f>IF('TD Calc. LI (Monthly)'!P15=0,0,'TD Calc. LI (Monthly)'!P15+'TD CALC Summary (Cumulative) '!O25)</f>
        <v>33617.679999999993</v>
      </c>
      <c r="Q25" s="57">
        <f>IF('TD Calc. LI (Monthly)'!Q15=0,0,'TD Calc. LI (Monthly)'!Q15+'TD CALC Summary (Cumulative) '!P25)</f>
        <v>41848.969999999994</v>
      </c>
      <c r="R25" s="57">
        <f>IF('TD Calc. LI (Monthly)'!R15=0,0,'TD Calc. LI (Monthly)'!R15+'TD CALC Summary (Cumulative) '!Q25)</f>
        <v>47143.55999999999</v>
      </c>
      <c r="S25" s="57">
        <f>IF('TD Calc. LI (Monthly)'!S15=0,0,'TD Calc. LI (Monthly)'!S15+'TD CALC Summary (Cumulative) '!R25)</f>
        <v>54491.859999999993</v>
      </c>
      <c r="T25" s="57">
        <f>IF('TD Calc. LI (Monthly)'!T15=0,0,'TD Calc. LI (Monthly)'!T15+'TD CALC Summary (Cumulative) '!S25)</f>
        <v>76976.159999999989</v>
      </c>
      <c r="U25" s="57">
        <f>IF('TD Calc. LI (Monthly)'!U15=0,0,'TD Calc. LI (Monthly)'!U15+'TD CALC Summary (Cumulative) '!T25)</f>
        <v>102984.9</v>
      </c>
      <c r="V25" s="57">
        <f>IF('TD Calc. LI (Monthly)'!V15=0,0,'TD Calc. LI (Monthly)'!V15+'TD CALC Summary (Cumulative) '!U25)</f>
        <v>131611.41</v>
      </c>
      <c r="W25" s="57">
        <f>IF('TD Calc. LI (Monthly)'!W15=0,0,'TD Calc. LI (Monthly)'!W15+'TD CALC Summary (Cumulative) '!V25)</f>
        <v>157735.73000000001</v>
      </c>
      <c r="X25" s="57">
        <f>IF('TD Calc. LI (Monthly)'!X15=0,0,'TD Calc. LI (Monthly)'!X15+'TD CALC Summary (Cumulative) '!W25)</f>
        <v>170787.26</v>
      </c>
      <c r="Y25" s="57">
        <f>IF('TD Calc. LI (Monthly)'!Y15=0,0,'TD Calc. LI (Monthly)'!Y15+'TD CALC Summary (Cumulative) '!X25)</f>
        <v>190728.79</v>
      </c>
      <c r="Z25" s="57">
        <f>IF('TD Calc. LI (Monthly)'!Z15=0,0,'TD Calc. LI (Monthly)'!Z15+'TD CALC Summary (Cumulative) '!Y25)</f>
        <v>220056.68000000002</v>
      </c>
      <c r="AA25" s="57">
        <f>IF('TD Calc. LI (Monthly)'!AA15=0,0,'TD Calc. LI (Monthly)'!AA15+'TD CALC Summary (Cumulative) '!Z25)</f>
        <v>250416.63000000003</v>
      </c>
      <c r="AB25" s="57">
        <f>IF('TD Calc. LI (Monthly)'!AB15=0,0,'TD Calc. LI (Monthly)'!AB15+'TD CALC Summary (Cumulative) '!AA25)</f>
        <v>280370.75000000006</v>
      </c>
      <c r="AC25" s="57">
        <f>IF('TD Calc. LI (Monthly)'!AC15=0,0,'TD Calc. LI (Monthly)'!AC15+'TD CALC Summary (Cumulative) '!AB25)</f>
        <v>312180.77000000008</v>
      </c>
      <c r="AD25" s="57">
        <f>IF('TD Calc. LI (Monthly)'!AD15=0,0,'TD Calc. LI (Monthly)'!AD15+'TD CALC Summary (Cumulative) '!AC25)</f>
        <v>338311.66000000009</v>
      </c>
      <c r="AE25" s="57">
        <f>IF('TD Calc. LI (Monthly)'!AE15=0,0,'TD Calc. LI (Monthly)'!AE15+'TD CALC Summary (Cumulative) '!AD25)</f>
        <v>369025.25000000012</v>
      </c>
      <c r="AF25" s="57">
        <f>IF('TD Calc. LI (Monthly)'!AF15=0,0,'TD Calc. LI (Monthly)'!AF15+'TD CALC Summary (Cumulative) '!AE25)</f>
        <v>452835.6100000001</v>
      </c>
      <c r="AG25" s="57">
        <f>IF('TD Calc. LI (Monthly)'!AG15=0,0,'TD Calc. LI (Monthly)'!AG15+'TD CALC Summary (Cumulative) '!AF25)</f>
        <v>560997.18000000017</v>
      </c>
      <c r="AH25" s="57">
        <f>IF('TD Calc. LI (Monthly)'!AH15=0,0,'TD Calc. LI (Monthly)'!AH15+'TD CALC Summary (Cumulative) '!AG25)</f>
        <v>661572.27000000014</v>
      </c>
      <c r="AI25" s="57">
        <f>IF('TD Calc. LI (Monthly)'!AI15=0,0,'TD Calc. LI (Monthly)'!AI15+'TD CALC Summary (Cumulative) '!AH25)</f>
        <v>741269.03000000014</v>
      </c>
      <c r="AJ25" s="57">
        <f>IF('TD Calc. LI (Monthly)'!AJ15=0,0,'TD Calc. LI (Monthly)'!AJ15+'TD CALC Summary (Cumulative) '!AI25)</f>
        <v>779619.53000000014</v>
      </c>
      <c r="AK25" s="57">
        <f>IF('TD Calc. LI (Monthly)'!AK15=0,0,'TD Calc. LI (Monthly)'!AK15+'TD CALC Summary (Cumulative) '!AJ25)</f>
        <v>824857.49000000011</v>
      </c>
      <c r="AL25" s="57">
        <f>IF('TD Calc. LI (Monthly)'!AL15=0,0,'TD Calc. LI (Monthly)'!AL15+'TD CALC Summary (Cumulative) '!AK25)</f>
        <v>883349.58000000007</v>
      </c>
      <c r="AM25" s="57">
        <f>IF('TD Calc. LI (Monthly)'!AM15=0,0,'TD Calc. LI (Monthly)'!AM15+'TD CALC Summary (Cumulative) '!AL25)</f>
        <v>944445.08000000007</v>
      </c>
      <c r="AN25" s="91">
        <f>IF('TD Calc. LI (Monthly)'!AN15=0,0,'TD Calc. LI (Monthly)'!AN15+'TD CALC Summary (Cumulative) '!AM25)</f>
        <v>1000178.54</v>
      </c>
      <c r="AO25" s="57">
        <f>IF('TD Calc. LI (Monthly)'!AO15=0,0,'TD Calc. LI (Monthly)'!AO15+'TD CALC Summary (Cumulative) '!AN25)</f>
        <v>1058904.68</v>
      </c>
      <c r="AP25" s="57">
        <f>IF('TD Calc. LI (Monthly)'!AP15=0,0,'TD Calc. LI (Monthly)'!AP15+'TD CALC Summary (Cumulative) '!AO25)</f>
        <v>1110735.52</v>
      </c>
      <c r="AQ25" s="57">
        <f>IF('TD Calc. LI (Monthly)'!AQ15=0,0,'TD Calc. LI (Monthly)'!AQ15+'TD CALC Summary (Cumulative) '!AP25)</f>
        <v>1172433.81</v>
      </c>
      <c r="AR25" s="57">
        <f>IF('TD Calc. LI (Monthly)'!AR15=0,0,'TD Calc. LI (Monthly)'!AR15+'TD CALC Summary (Cumulative) '!AQ25)</f>
        <v>1315017.6900000002</v>
      </c>
      <c r="AS25" s="57">
        <f>IF('TD Calc. LI (Monthly)'!AS15=0,0,'TD Calc. LI (Monthly)'!AS15+'TD CALC Summary (Cumulative) '!AR25)</f>
        <v>1490463.4800000002</v>
      </c>
      <c r="AT25" s="57">
        <f>IF('TD Calc. LI (Monthly)'!AT15=0,0,'TD Calc. LI (Monthly)'!AT15+'TD CALC Summary (Cumulative) '!AS25)</f>
        <v>1649462.7800000003</v>
      </c>
      <c r="AU25" s="57">
        <f>IF('TD Calc. LI (Monthly)'!AU15=0,0,'TD Calc. LI (Monthly)'!AU15+'TD CALC Summary (Cumulative) '!AT25)</f>
        <v>1773520.3900000004</v>
      </c>
      <c r="AV25" s="57">
        <f>IF('TD Calc. LI (Monthly)'!AV15=0,0,'TD Calc. LI (Monthly)'!AV15+'TD CALC Summary (Cumulative) '!AU25)</f>
        <v>1832349.1100000003</v>
      </c>
      <c r="AW25" s="57">
        <f>IF('TD Calc. LI (Monthly)'!AW15=0,0,'TD Calc. LI (Monthly)'!AW15+'TD CALC Summary (Cumulative) '!AV25)</f>
        <v>1893095.4100000004</v>
      </c>
      <c r="AX25" s="57">
        <f>IF('TD Calc. LI (Monthly)'!AX15=0,0,'TD Calc. LI (Monthly)'!AX15+'TD CALC Summary (Cumulative) '!AW25)</f>
        <v>1963845.3300000003</v>
      </c>
      <c r="AY25" s="57">
        <f>IF('TD Calc. LI (Monthly)'!AY15=0,0,'TD Calc. LI (Monthly)'!AY15+'TD CALC Summary (Cumulative) '!AX25)</f>
        <v>2034784.8300000003</v>
      </c>
      <c r="AZ25" s="57">
        <f>IF('TD Calc. LI (Monthly)'!AZ15=0,0,'TD Calc. LI (Monthly)'!AZ15+'TD CALC Summary (Cumulative) '!AY25)</f>
        <v>2093788.6500000004</v>
      </c>
      <c r="BA25" s="57">
        <f>IF('TD Calc. LI (Monthly)'!BA15=0,0,'TD Calc. LI (Monthly)'!BA15+'TD CALC Summary (Cumulative) '!AZ25)</f>
        <v>2152514.7900000005</v>
      </c>
      <c r="BB25" s="57">
        <f>IF('TD Calc. LI (Monthly)'!BB15=0,0,'TD Calc. LI (Monthly)'!BB15+'TD CALC Summary (Cumulative) '!BA25)</f>
        <v>0</v>
      </c>
      <c r="BC25" s="57">
        <f>IF('TD Calc. LI (Monthly)'!BC15=0,0,'TD Calc. LI (Monthly)'!BC15+'TD CALC Summary (Cumulative) '!BB25)</f>
        <v>0</v>
      </c>
      <c r="BD25" s="57">
        <f>IF('TD Calc. LI (Monthly)'!BD15=0,0,'TD Calc. LI (Monthly)'!BD15+'TD CALC Summary (Cumulative) '!BC25)</f>
        <v>0</v>
      </c>
      <c r="BE25" s="57">
        <f>IF('TD Calc. LI (Monthly)'!BE15=0,0,'TD Calc. LI (Monthly)'!BE15+'TD CALC Summary (Cumulative) '!BD25)</f>
        <v>0</v>
      </c>
      <c r="BF25" s="57">
        <f>IF('TD Calc. LI (Monthly)'!BF15=0,0,'TD Calc. LI (Monthly)'!BF15+'TD CALC Summary (Cumulative) '!BE25)</f>
        <v>0</v>
      </c>
      <c r="BG25" s="57">
        <f>IF('TD Calc. LI (Monthly)'!BG15=0,0,'TD Calc. LI (Monthly)'!BG15+'TD CALC Summary (Cumulative) '!BF25)</f>
        <v>0</v>
      </c>
      <c r="BH25" s="57">
        <f>IF('TD Calc. LI (Monthly)'!BH15=0,0,'TD Calc. LI (Monthly)'!BH15+'TD CALC Summary (Cumulative) '!BG25)</f>
        <v>0</v>
      </c>
      <c r="BI25" s="57">
        <f>IF('TD Calc. LI (Monthly)'!BI15=0,0,'TD Calc. LI (Monthly)'!BI15+'TD CALC Summary (Cumulative) '!BH25)</f>
        <v>0</v>
      </c>
      <c r="BJ25" s="57">
        <f>IF('TD Calc. LI (Monthly)'!BJ15=0,0,'TD Calc. LI (Monthly)'!BJ15+'TD CALC Summary (Cumulative) '!BI25)</f>
        <v>0</v>
      </c>
      <c r="BK25" s="57">
        <f>IF('TD Calc. LI (Monthly)'!BK15=0,0,'TD Calc. LI (Monthly)'!BK15+'TD CALC Summary (Cumulative) '!BJ25)</f>
        <v>0</v>
      </c>
      <c r="BL25" s="57">
        <f>IF('TD Calc. LI (Monthly)'!BL15=0,0,'TD Calc. LI (Monthly)'!BL15+'TD CALC Summary (Cumulative) '!BK25)</f>
        <v>0</v>
      </c>
      <c r="BM25" s="57">
        <f>IF('TD Calc. LI (Monthly)'!BM15=0,0,'TD Calc. LI (Monthly)'!BM15+'TD CALC Summary (Cumulative) '!BL25)</f>
        <v>0</v>
      </c>
      <c r="BN25" s="57">
        <f>IF('TD Calc. LI (Monthly)'!BN15=0,0,'TD Calc. LI (Monthly)'!BN15+'TD CALC Summary (Cumulative) '!BM25)</f>
        <v>0</v>
      </c>
      <c r="BO25" s="57">
        <f>IF('TD Calc. LI (Monthly)'!BO15=0,0,'TD Calc. LI (Monthly)'!BO15+'TD CALC Summary (Cumulative) '!BN25)</f>
        <v>0</v>
      </c>
      <c r="BP25" s="57">
        <f>IF('TD Calc. LI (Monthly)'!BP15=0,0,'TD Calc. LI (Monthly)'!BP15+'TD CALC Summary (Cumulative) '!BO25)</f>
        <v>0</v>
      </c>
      <c r="BQ25" s="57">
        <f>IF('TD Calc. LI (Monthly)'!BQ15=0,0,'TD Calc. LI (Monthly)'!BQ15+'TD CALC Summary (Cumulative) '!BP25)</f>
        <v>0</v>
      </c>
      <c r="BR25" s="57">
        <f>IF('TD Calc. LI (Monthly)'!BR15=0,0,'TD Calc. LI (Monthly)'!BR15+'TD CALC Summary (Cumulative) '!BQ25)</f>
        <v>0</v>
      </c>
      <c r="BS25" s="57">
        <f>IF('TD Calc. LI (Monthly)'!BS15=0,0,'TD Calc. LI (Monthly)'!BS15+'TD CALC Summary (Cumulative) '!BR25)</f>
        <v>0</v>
      </c>
      <c r="BT25" s="57">
        <f>IF('TD Calc. LI (Monthly)'!BT15=0,0,'TD Calc. LI (Monthly)'!BT15+'TD CALC Summary (Cumulative) '!BS25)</f>
        <v>0</v>
      </c>
      <c r="BU25" s="57">
        <f>IF('TD Calc. LI (Monthly)'!BU15=0,0,'TD Calc. LI (Monthly)'!BU15+'TD CALC Summary (Cumulative) '!BT25)</f>
        <v>0</v>
      </c>
      <c r="BV25" s="57">
        <f>IF('TD Calc. LI (Monthly)'!BV15=0,0,'TD Calc. LI (Monthly)'!BV15+'TD CALC Summary (Cumulative) '!BU25)</f>
        <v>0</v>
      </c>
      <c r="BW25" s="57">
        <f>IF('TD Calc. LI (Monthly)'!BW15=0,0,'TD Calc. LI (Monthly)'!BW15+'TD CALC Summary (Cumulative) '!BV25)</f>
        <v>0</v>
      </c>
      <c r="BX25" s="57">
        <f>IF('TD Calc. LI (Monthly)'!BX15=0,0,'TD Calc. LI (Monthly)'!BX15+'TD CALC Summary (Cumulative) '!BW25)</f>
        <v>0</v>
      </c>
      <c r="BY25" s="57">
        <f>IF('TD Calc. LI (Monthly)'!BY15=0,0,'TD Calc. LI (Monthly)'!BY15+'TD CALC Summary (Cumulative) '!BX25)</f>
        <v>0</v>
      </c>
      <c r="BZ25" s="57">
        <f>IF('TD Calc. LI (Monthly)'!BZ15=0,0,'TD Calc. LI (Monthly)'!BZ15+'TD CALC Summary (Cumulative) '!BY25)</f>
        <v>0</v>
      </c>
      <c r="CA25" s="57">
        <f>IF('TD Calc. LI (Monthly)'!CA15=0,0,'TD Calc. LI (Monthly)'!CA15+'TD CALC Summary (Cumulative) '!BZ25)</f>
        <v>0</v>
      </c>
      <c r="CB25" s="57">
        <f>IF('TD Calc. LI (Monthly)'!CB15=0,0,'TD Calc. LI (Monthly)'!CB15+'TD CALC Summary (Cumulative) '!CA25)</f>
        <v>0</v>
      </c>
      <c r="CC25" s="57">
        <f>IF('TD Calc. LI (Monthly)'!CC15=0,0,'TD Calc. LI (Monthly)'!CC15+'TD CALC Summary (Cumulative) '!CB25)</f>
        <v>0</v>
      </c>
      <c r="CD25" s="57">
        <f>IF('TD Calc. LI (Monthly)'!CD15=0,0,'TD Calc. LI (Monthly)'!CD15+'TD CALC Summary (Cumulative) '!CC25)</f>
        <v>0</v>
      </c>
      <c r="CE25" s="57">
        <f>IF('TD Calc. LI (Monthly)'!CE15=0,0,'TD Calc. LI (Monthly)'!CE15+'TD CALC Summary (Cumulative) '!CD25)</f>
        <v>0</v>
      </c>
      <c r="CF25" s="57">
        <f>IF('TD Calc. LI (Monthly)'!CF15=0,0,'TD Calc. LI (Monthly)'!CF15+'TD CALC Summary (Cumulative) '!CE25)</f>
        <v>0</v>
      </c>
      <c r="CG25" s="57">
        <f>IF('TD Calc. LI (Monthly)'!CG15=0,0,'TD Calc. LI (Monthly)'!CG15+'TD CALC Summary (Cumulative) '!CF25)</f>
        <v>0</v>
      </c>
      <c r="CH25" s="57">
        <f>IF('TD Calc. LI (Monthly)'!CH15=0,0,'TD Calc. LI (Monthly)'!CH15+'TD CALC Summary (Cumulative) '!CG25)</f>
        <v>0</v>
      </c>
      <c r="CI25" s="57">
        <f>IF('TD Calc. LI (Monthly)'!CI15=0,0,'TD Calc. LI (Monthly)'!CI15+'TD CALC Summary (Cumulative) '!CH25)</f>
        <v>0</v>
      </c>
      <c r="CJ25" s="57">
        <f>IF('TD Calc. LI (Monthly)'!CJ15=0,0,'TD Calc. LI (Monthly)'!CJ15+'TD CALC Summary (Cumulative) '!CI25)</f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</row>
    <row r="26" spans="1:104" ht="36" customHeight="1" thickBot="1" x14ac:dyDescent="0.3">
      <c r="AN26" s="85"/>
    </row>
    <row r="27" spans="1:104" s="61" customFormat="1" ht="20.45" customHeight="1" thickTop="1" thickBot="1" x14ac:dyDescent="0.4">
      <c r="A27" s="150" t="s">
        <v>89</v>
      </c>
      <c r="B27" s="60"/>
      <c r="C27" s="55">
        <f t="shared" ref="C27:AH27" si="10">C21+C9</f>
        <v>0</v>
      </c>
      <c r="D27" s="55">
        <f t="shared" si="10"/>
        <v>0</v>
      </c>
      <c r="E27" s="55">
        <f t="shared" si="10"/>
        <v>0</v>
      </c>
      <c r="F27" s="55">
        <f t="shared" si="10"/>
        <v>1316.47</v>
      </c>
      <c r="G27" s="55">
        <f t="shared" si="10"/>
        <v>11249.32</v>
      </c>
      <c r="H27" s="55">
        <f t="shared" si="10"/>
        <v>149507.56999999998</v>
      </c>
      <c r="I27" s="55">
        <f t="shared" si="10"/>
        <v>459509.36</v>
      </c>
      <c r="J27" s="55">
        <f t="shared" si="10"/>
        <v>916959.01000000013</v>
      </c>
      <c r="K27" s="55">
        <f t="shared" si="10"/>
        <v>1313700.5299999998</v>
      </c>
      <c r="L27" s="55">
        <f t="shared" si="10"/>
        <v>1480177.0299999998</v>
      </c>
      <c r="M27" s="55">
        <f t="shared" si="10"/>
        <v>1701170.1600000001</v>
      </c>
      <c r="N27" s="55">
        <f t="shared" si="10"/>
        <v>2040900.5899999999</v>
      </c>
      <c r="O27" s="55">
        <f t="shared" si="10"/>
        <v>2461864.15</v>
      </c>
      <c r="P27" s="55">
        <f t="shared" si="10"/>
        <v>2888696.29</v>
      </c>
      <c r="Q27" s="55">
        <f t="shared" si="10"/>
        <v>3402556.4999999995</v>
      </c>
      <c r="R27" s="55">
        <f t="shared" si="10"/>
        <v>3661538.3699999992</v>
      </c>
      <c r="S27" s="55">
        <f t="shared" si="10"/>
        <v>4053924.6199999992</v>
      </c>
      <c r="T27" s="55">
        <f t="shared" si="10"/>
        <v>5212000.38</v>
      </c>
      <c r="U27" s="55">
        <f t="shared" si="10"/>
        <v>6900301.1099999994</v>
      </c>
      <c r="V27" s="55">
        <f t="shared" si="10"/>
        <v>8729133.0999999996</v>
      </c>
      <c r="W27" s="55">
        <f t="shared" si="10"/>
        <v>10290040.59</v>
      </c>
      <c r="X27" s="55">
        <f t="shared" si="10"/>
        <v>11052670.869999999</v>
      </c>
      <c r="Y27" s="55">
        <f t="shared" si="10"/>
        <v>11869755.189999999</v>
      </c>
      <c r="Z27" s="55">
        <f t="shared" si="10"/>
        <v>12879691.529999997</v>
      </c>
      <c r="AA27" s="55">
        <f t="shared" si="10"/>
        <v>13992524.559999999</v>
      </c>
      <c r="AB27" s="55">
        <f t="shared" si="10"/>
        <v>14974589.389999999</v>
      </c>
      <c r="AC27" s="55">
        <f t="shared" si="10"/>
        <v>16087626.319999998</v>
      </c>
      <c r="AD27" s="55">
        <f t="shared" si="10"/>
        <v>17186958.010000002</v>
      </c>
      <c r="AE27" s="55">
        <f t="shared" si="10"/>
        <v>18654888.449999999</v>
      </c>
      <c r="AF27" s="55">
        <f t="shared" si="10"/>
        <v>22421060.659999996</v>
      </c>
      <c r="AG27" s="55">
        <f t="shared" si="10"/>
        <v>27473249.760000002</v>
      </c>
      <c r="AH27" s="55">
        <f t="shared" si="10"/>
        <v>32078891.59</v>
      </c>
      <c r="AI27" s="55">
        <f t="shared" ref="AI27:BN27" si="11">AI21+AI9</f>
        <v>35661762.410000004</v>
      </c>
      <c r="AJ27" s="55">
        <f t="shared" si="11"/>
        <v>37256529.57</v>
      </c>
      <c r="AK27" s="55">
        <f t="shared" si="11"/>
        <v>38847637.910000004</v>
      </c>
      <c r="AL27" s="55">
        <f t="shared" si="11"/>
        <v>40758054.950000003</v>
      </c>
      <c r="AM27" s="55">
        <f t="shared" si="11"/>
        <v>42809029.140000001</v>
      </c>
      <c r="AN27" s="89">
        <f t="shared" si="11"/>
        <v>44637728.160000004</v>
      </c>
      <c r="AO27" s="55">
        <f t="shared" si="11"/>
        <v>46579344.539999999</v>
      </c>
      <c r="AP27" s="55">
        <f t="shared" si="11"/>
        <v>48428029.290000014</v>
      </c>
      <c r="AQ27" s="55">
        <f t="shared" si="11"/>
        <v>50825990.500000015</v>
      </c>
      <c r="AR27" s="55">
        <f t="shared" si="11"/>
        <v>56638456.070000008</v>
      </c>
      <c r="AS27" s="55">
        <f t="shared" si="11"/>
        <v>63986702.270000003</v>
      </c>
      <c r="AT27" s="55">
        <f t="shared" si="11"/>
        <v>70565964.700000003</v>
      </c>
      <c r="AU27" s="55">
        <f t="shared" si="11"/>
        <v>75529667.320000023</v>
      </c>
      <c r="AV27" s="55">
        <f t="shared" si="11"/>
        <v>77693016.030000016</v>
      </c>
      <c r="AW27" s="55">
        <f t="shared" si="11"/>
        <v>79672161.810000002</v>
      </c>
      <c r="AX27" s="55">
        <f t="shared" si="11"/>
        <v>81856630.540000007</v>
      </c>
      <c r="AY27" s="55">
        <f t="shared" si="11"/>
        <v>84102310.340000004</v>
      </c>
      <c r="AZ27" s="126">
        <f t="shared" si="11"/>
        <v>85945423.580000013</v>
      </c>
      <c r="BA27" s="127">
        <f t="shared" si="11"/>
        <v>87887039.960000023</v>
      </c>
      <c r="BB27" s="156">
        <f t="shared" si="11"/>
        <v>0</v>
      </c>
      <c r="BC27" s="55">
        <f t="shared" si="11"/>
        <v>0</v>
      </c>
      <c r="BD27" s="55">
        <f t="shared" si="11"/>
        <v>0</v>
      </c>
      <c r="BE27" s="55">
        <f t="shared" si="11"/>
        <v>0</v>
      </c>
      <c r="BF27" s="55">
        <f t="shared" si="11"/>
        <v>0</v>
      </c>
      <c r="BG27" s="55">
        <f t="shared" si="11"/>
        <v>0</v>
      </c>
      <c r="BH27" s="55">
        <f t="shared" si="11"/>
        <v>0</v>
      </c>
      <c r="BI27" s="55">
        <f t="shared" si="11"/>
        <v>0</v>
      </c>
      <c r="BJ27" s="55">
        <f t="shared" si="11"/>
        <v>0</v>
      </c>
      <c r="BK27" s="55">
        <f t="shared" si="11"/>
        <v>0</v>
      </c>
      <c r="BL27" s="55">
        <f t="shared" si="11"/>
        <v>0</v>
      </c>
      <c r="BM27" s="55">
        <f t="shared" si="11"/>
        <v>0</v>
      </c>
      <c r="BN27" s="55">
        <f t="shared" si="11"/>
        <v>0</v>
      </c>
      <c r="BO27" s="55">
        <f t="shared" ref="BO27:CJ27" si="12">BO21+BO9</f>
        <v>0</v>
      </c>
      <c r="BP27" s="55">
        <f t="shared" si="12"/>
        <v>0</v>
      </c>
      <c r="BQ27" s="55">
        <f t="shared" si="12"/>
        <v>0</v>
      </c>
      <c r="BR27" s="55">
        <f t="shared" si="12"/>
        <v>0</v>
      </c>
      <c r="BS27" s="55">
        <f t="shared" si="12"/>
        <v>0</v>
      </c>
      <c r="BT27" s="55">
        <f t="shared" si="12"/>
        <v>0</v>
      </c>
      <c r="BU27" s="55">
        <f t="shared" si="12"/>
        <v>0</v>
      </c>
      <c r="BV27" s="55">
        <f t="shared" si="12"/>
        <v>0</v>
      </c>
      <c r="BW27" s="55">
        <f t="shared" si="12"/>
        <v>0</v>
      </c>
      <c r="BX27" s="55">
        <f t="shared" si="12"/>
        <v>0</v>
      </c>
      <c r="BY27" s="55">
        <f t="shared" si="12"/>
        <v>0</v>
      </c>
      <c r="BZ27" s="55">
        <f t="shared" si="12"/>
        <v>0</v>
      </c>
      <c r="CA27" s="55">
        <f t="shared" si="12"/>
        <v>0</v>
      </c>
      <c r="CB27" s="55">
        <f t="shared" si="12"/>
        <v>0</v>
      </c>
      <c r="CC27" s="55">
        <f t="shared" si="12"/>
        <v>0</v>
      </c>
      <c r="CD27" s="55">
        <f t="shared" si="12"/>
        <v>0</v>
      </c>
      <c r="CE27" s="55">
        <f t="shared" si="12"/>
        <v>0</v>
      </c>
      <c r="CF27" s="55">
        <f t="shared" si="12"/>
        <v>0</v>
      </c>
      <c r="CG27" s="55">
        <f t="shared" si="12"/>
        <v>0</v>
      </c>
      <c r="CH27" s="55">
        <f t="shared" si="12"/>
        <v>0</v>
      </c>
      <c r="CI27" s="55">
        <f t="shared" si="12"/>
        <v>0</v>
      </c>
      <c r="CJ27" s="55">
        <f t="shared" si="12"/>
        <v>0</v>
      </c>
    </row>
    <row r="28" spans="1:104" ht="7.15" customHeight="1" thickTop="1" x14ac:dyDescent="0.25">
      <c r="C28" s="151" t="s">
        <v>68</v>
      </c>
      <c r="BB28" s="13"/>
    </row>
    <row r="29" spans="1:104" x14ac:dyDescent="0.25">
      <c r="AL29" s="81"/>
      <c r="AM29" s="81"/>
      <c r="AN29" s="81"/>
      <c r="AO29" s="81"/>
      <c r="AR29"/>
      <c r="AS29"/>
      <c r="AT29"/>
      <c r="AU29"/>
      <c r="AV29"/>
      <c r="AW29"/>
      <c r="AX29"/>
      <c r="AY29"/>
      <c r="AZ29" s="124"/>
      <c r="BA29" s="125" t="s">
        <v>78</v>
      </c>
      <c r="BB29" s="124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</row>
    <row r="30" spans="1:104" s="109" customFormat="1" ht="36" customHeight="1" x14ac:dyDescent="0.25">
      <c r="AZ30" s="135"/>
      <c r="BA30" s="212" t="s">
        <v>117</v>
      </c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</row>
    <row r="31" spans="1:104" s="106" customFormat="1" ht="21.75" thickBot="1" x14ac:dyDescent="0.4">
      <c r="A31" s="161" t="s">
        <v>87</v>
      </c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3"/>
      <c r="BA31" s="164"/>
      <c r="BB31" s="16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</row>
    <row r="32" spans="1:104" s="106" customFormat="1" ht="19.5" customHeight="1" thickTop="1" thickBot="1" x14ac:dyDescent="0.3">
      <c r="A32" s="230" t="s">
        <v>88</v>
      </c>
      <c r="B32" s="37" t="s">
        <v>86</v>
      </c>
      <c r="C32" s="11">
        <f>'[2]TD CALC Summary (Cumulative) '!C27</f>
        <v>0</v>
      </c>
      <c r="D32" s="11">
        <f>'[2]TD CALC Summary (Cumulative) '!D27</f>
        <v>0</v>
      </c>
      <c r="E32" s="11">
        <f>'[2]TD CALC Summary (Cumulative) '!E27</f>
        <v>0</v>
      </c>
      <c r="F32" s="11">
        <f>'[2]TD CALC Summary (Cumulative) '!F27</f>
        <v>1315.62</v>
      </c>
      <c r="G32" s="11">
        <f>'[2]TD CALC Summary (Cumulative) '!G27</f>
        <v>10863.39</v>
      </c>
      <c r="H32" s="11">
        <f>'[2]TD CALC Summary (Cumulative) '!H27</f>
        <v>142699.94</v>
      </c>
      <c r="I32" s="11">
        <f>'[2]TD CALC Summary (Cumulative) '!I27</f>
        <v>438313.19</v>
      </c>
      <c r="J32" s="11">
        <f>'[2]TD CALC Summary (Cumulative) '!J27</f>
        <v>1058629.68</v>
      </c>
      <c r="K32" s="11">
        <f>'[2]TD CALC Summary (Cumulative) '!K27</f>
        <v>1614027.89</v>
      </c>
      <c r="L32" s="11">
        <f>'[2]TD CALC Summary (Cumulative) '!L27</f>
        <v>1812542.2600000002</v>
      </c>
      <c r="M32" s="11">
        <f>'[2]TD CALC Summary (Cumulative) '!M27</f>
        <v>2090019.22</v>
      </c>
      <c r="N32" s="11">
        <f>'[2]TD CALC Summary (Cumulative) '!N27</f>
        <v>2524886.6199999996</v>
      </c>
      <c r="O32" s="11">
        <f>'[2]TD CALC Summary (Cumulative) '!O27</f>
        <v>3033346.0200000005</v>
      </c>
      <c r="P32" s="11">
        <f>'[2]TD CALC Summary (Cumulative) '!P27</f>
        <v>3524091.5100000002</v>
      </c>
      <c r="Q32" s="11">
        <f>'[2]TD CALC Summary (Cumulative) '!Q27</f>
        <v>4051567.7300000004</v>
      </c>
      <c r="R32" s="11">
        <f>'[2]TD CALC Summary (Cumulative) '!R27</f>
        <v>4310521.2500000009</v>
      </c>
      <c r="S32" s="11">
        <f>'[2]TD CALC Summary (Cumulative) '!S27</f>
        <v>4704832.1400000006</v>
      </c>
      <c r="T32" s="11">
        <f>'[2]TD CALC Summary (Cumulative) '!T27</f>
        <v>6047091.5499999998</v>
      </c>
      <c r="U32" s="11">
        <f>'[2]TD CALC Summary (Cumulative) '!U27</f>
        <v>8009580.4799999995</v>
      </c>
      <c r="V32" s="11">
        <f>'[2]TD CALC Summary (Cumulative) '!V27</f>
        <v>10110446.210000003</v>
      </c>
      <c r="W32" s="11">
        <f>'[2]TD CALC Summary (Cumulative) '!W27</f>
        <v>11760198.290000001</v>
      </c>
      <c r="X32" s="11">
        <f>'[2]TD CALC Summary (Cumulative) '!X27</f>
        <v>12511819.440000001</v>
      </c>
      <c r="Y32" s="11">
        <f>'[2]TD CALC Summary (Cumulative) '!Y27</f>
        <v>13353279.850000001</v>
      </c>
      <c r="Z32" s="11">
        <f>'[2]TD CALC Summary (Cumulative) '!Z27</f>
        <v>14438914.670000002</v>
      </c>
      <c r="AA32" s="11">
        <f>'[2]TD CALC Summary (Cumulative) '!AA27</f>
        <v>15622037.74</v>
      </c>
      <c r="AB32" s="11">
        <f>'[2]TD CALC Summary (Cumulative) '!AB27</f>
        <v>16663273.539999997</v>
      </c>
      <c r="AC32" s="11">
        <f>'[2]TD CALC Summary (Cumulative) '!AC27</f>
        <v>17776699.969999999</v>
      </c>
      <c r="AD32" s="11">
        <f>'[2]TD CALC Summary (Cumulative) '!AD27</f>
        <v>18833997.239999995</v>
      </c>
      <c r="AE32" s="11">
        <f>'[2]TD CALC Summary (Cumulative) '!AE27</f>
        <v>20254751.299999997</v>
      </c>
      <c r="AF32" s="11">
        <f>'[2]TD CALC Summary (Cumulative) '!AF27</f>
        <v>24053675.969999999</v>
      </c>
      <c r="AG32" s="11">
        <f>'[2]TD CALC Summary (Cumulative) '!AG27</f>
        <v>29182302.829999994</v>
      </c>
      <c r="AH32" s="11">
        <f>'[2]TD CALC Summary (Cumulative) '!AH27</f>
        <v>33879619.5</v>
      </c>
      <c r="AI32" s="11">
        <f>'[2]TD CALC Summary (Cumulative) '!AI27</f>
        <v>37456729.689999998</v>
      </c>
      <c r="AJ32" s="11">
        <f>'[2]TD CALC Summary (Cumulative) '!AJ27</f>
        <v>39008957.739999995</v>
      </c>
      <c r="AK32" s="11">
        <f>'[2]TD CALC Summary (Cumulative) '!AK27</f>
        <v>40569842.129999995</v>
      </c>
      <c r="AL32" s="11">
        <f>'[2]TD CALC Summary (Cumulative) '!AL27</f>
        <v>42472260.420000002</v>
      </c>
      <c r="AM32" s="11">
        <f>'[2]TD CALC Summary (Cumulative) '!AM27</f>
        <v>44516729.899999991</v>
      </c>
      <c r="AN32" s="11">
        <f>'[2]TD CALC Summary (Cumulative) '!AN27</f>
        <v>46335881.140000008</v>
      </c>
      <c r="AO32" s="11">
        <f>'[2]TD CALC Summary (Cumulative) '!AO27</f>
        <v>48251751.810000002</v>
      </c>
      <c r="AP32" s="11">
        <f>'[2]TD CALC Summary (Cumulative) '!AP27</f>
        <v>50060702.379999995</v>
      </c>
      <c r="AQ32" s="11">
        <f>'[2]TD CALC Summary (Cumulative) '!AQ27</f>
        <v>52410768.730000004</v>
      </c>
      <c r="AR32" s="11">
        <f>'[2]TD CALC Summary (Cumulative) '!AR27</f>
        <v>58196878.260000013</v>
      </c>
      <c r="AS32" s="11">
        <f>'[2]TD CALC Summary (Cumulative) '!AS27</f>
        <v>65535059.24000001</v>
      </c>
      <c r="AT32" s="11">
        <f>'[2]TD CALC Summary (Cumulative) '!AT27</f>
        <v>72113525.780000016</v>
      </c>
      <c r="AU32" s="11">
        <f>'[2]TD CALC Summary (Cumulative) '!AU27</f>
        <v>77026515.160000026</v>
      </c>
      <c r="AV32" s="11">
        <f>'[2]TD CALC Summary (Cumulative) '!AV27</f>
        <v>79143412.590000004</v>
      </c>
      <c r="AW32" s="11">
        <f>'[2]TD CALC Summary (Cumulative) '!AW27</f>
        <v>81091071.11999999</v>
      </c>
      <c r="AX32" s="11">
        <f>'[2]TD CALC Summary (Cumulative) '!AX27</f>
        <v>83260395.490000024</v>
      </c>
      <c r="AY32" s="11">
        <f>'[2]TD CALC Summary (Cumulative) '!AY27</f>
        <v>85489630.980000019</v>
      </c>
      <c r="AZ32" s="213">
        <f>'[2]TD CALC Summary (Cumulative) '!AZ27</f>
        <v>87320126.909999996</v>
      </c>
      <c r="BA32" s="219">
        <f>'[2]TD CALC Summary (Cumulative) '!BA27</f>
        <v>89235997.579999998</v>
      </c>
      <c r="BB32" s="158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</row>
    <row r="33" spans="1:853" s="157" customFormat="1" ht="19.5" customHeight="1" thickTop="1" thickBot="1" x14ac:dyDescent="0.3">
      <c r="A33" s="231"/>
      <c r="B33" s="167" t="s">
        <v>79</v>
      </c>
      <c r="C33" s="168">
        <f>C27-C32</f>
        <v>0</v>
      </c>
      <c r="D33" s="168">
        <f t="shared" ref="D33:BA33" si="13">D27-D32</f>
        <v>0</v>
      </c>
      <c r="E33" s="168">
        <f t="shared" si="13"/>
        <v>0</v>
      </c>
      <c r="F33" s="168">
        <f t="shared" si="13"/>
        <v>0.85000000000013642</v>
      </c>
      <c r="G33" s="168">
        <f t="shared" si="13"/>
        <v>385.93000000000029</v>
      </c>
      <c r="H33" s="168">
        <f t="shared" si="13"/>
        <v>6807.6299999999756</v>
      </c>
      <c r="I33" s="168">
        <f t="shared" si="13"/>
        <v>21196.169999999984</v>
      </c>
      <c r="J33" s="168">
        <f t="shared" si="13"/>
        <v>-141670.66999999981</v>
      </c>
      <c r="K33" s="168">
        <f t="shared" si="13"/>
        <v>-300327.3600000001</v>
      </c>
      <c r="L33" s="168">
        <f t="shared" si="13"/>
        <v>-332365.23000000045</v>
      </c>
      <c r="M33" s="168">
        <f t="shared" si="13"/>
        <v>-388849.05999999982</v>
      </c>
      <c r="N33" s="168">
        <f t="shared" si="13"/>
        <v>-483986.0299999998</v>
      </c>
      <c r="O33" s="168">
        <f t="shared" si="13"/>
        <v>-571481.87000000058</v>
      </c>
      <c r="P33" s="168">
        <f t="shared" si="13"/>
        <v>-635395.2200000002</v>
      </c>
      <c r="Q33" s="168">
        <f t="shared" si="13"/>
        <v>-649011.23000000091</v>
      </c>
      <c r="R33" s="168">
        <f t="shared" si="13"/>
        <v>-648982.88000000175</v>
      </c>
      <c r="S33" s="168">
        <f t="shared" si="13"/>
        <v>-650907.52000000142</v>
      </c>
      <c r="T33" s="168">
        <f t="shared" si="13"/>
        <v>-835091.16999999993</v>
      </c>
      <c r="U33" s="168">
        <f t="shared" si="13"/>
        <v>-1109279.3700000001</v>
      </c>
      <c r="V33" s="168">
        <f t="shared" si="13"/>
        <v>-1381313.1100000031</v>
      </c>
      <c r="W33" s="168">
        <f t="shared" si="13"/>
        <v>-1470157.7000000011</v>
      </c>
      <c r="X33" s="168">
        <f t="shared" si="13"/>
        <v>-1459148.5700000022</v>
      </c>
      <c r="Y33" s="168">
        <f t="shared" si="13"/>
        <v>-1483524.660000002</v>
      </c>
      <c r="Z33" s="168">
        <f t="shared" si="13"/>
        <v>-1559223.1400000043</v>
      </c>
      <c r="AA33" s="168">
        <f t="shared" si="13"/>
        <v>-1629513.1800000016</v>
      </c>
      <c r="AB33" s="168">
        <f t="shared" si="13"/>
        <v>-1688684.1499999985</v>
      </c>
      <c r="AC33" s="168">
        <f t="shared" si="13"/>
        <v>-1689073.6500000004</v>
      </c>
      <c r="AD33" s="168">
        <f t="shared" si="13"/>
        <v>-1647039.229999993</v>
      </c>
      <c r="AE33" s="168">
        <f t="shared" si="13"/>
        <v>-1599862.8499999978</v>
      </c>
      <c r="AF33" s="168">
        <f t="shared" si="13"/>
        <v>-1632615.3100000024</v>
      </c>
      <c r="AG33" s="168">
        <f t="shared" si="13"/>
        <v>-1709053.0699999928</v>
      </c>
      <c r="AH33" s="168">
        <f t="shared" si="13"/>
        <v>-1800727.9100000001</v>
      </c>
      <c r="AI33" s="168">
        <f t="shared" si="13"/>
        <v>-1794967.2799999937</v>
      </c>
      <c r="AJ33" s="168">
        <f t="shared" si="13"/>
        <v>-1752428.1699999943</v>
      </c>
      <c r="AK33" s="168">
        <f t="shared" si="13"/>
        <v>-1722204.2199999914</v>
      </c>
      <c r="AL33" s="168">
        <f t="shared" si="13"/>
        <v>-1714205.4699999988</v>
      </c>
      <c r="AM33" s="168">
        <f t="shared" si="13"/>
        <v>-1707700.7599999905</v>
      </c>
      <c r="AN33" s="168">
        <f t="shared" si="13"/>
        <v>-1698152.9800000042</v>
      </c>
      <c r="AO33" s="168">
        <f t="shared" si="13"/>
        <v>-1672407.2700000033</v>
      </c>
      <c r="AP33" s="168">
        <f t="shared" si="13"/>
        <v>-1632673.0899999812</v>
      </c>
      <c r="AQ33" s="168">
        <f t="shared" si="13"/>
        <v>-1584778.2299999893</v>
      </c>
      <c r="AR33" s="168">
        <f t="shared" si="13"/>
        <v>-1558422.1900000051</v>
      </c>
      <c r="AS33" s="168">
        <f t="shared" si="13"/>
        <v>-1548356.9700000063</v>
      </c>
      <c r="AT33" s="168">
        <f t="shared" si="13"/>
        <v>-1547561.0800000131</v>
      </c>
      <c r="AU33" s="168">
        <f t="shared" si="13"/>
        <v>-1496847.8400000036</v>
      </c>
      <c r="AV33" s="168">
        <f t="shared" si="13"/>
        <v>-1450396.5599999875</v>
      </c>
      <c r="AW33" s="168">
        <f t="shared" si="13"/>
        <v>-1418909.3099999875</v>
      </c>
      <c r="AX33" s="168">
        <f t="shared" si="13"/>
        <v>-1403764.9500000179</v>
      </c>
      <c r="AY33" s="168">
        <f t="shared" si="13"/>
        <v>-1387320.6400000155</v>
      </c>
      <c r="AZ33" s="214">
        <f t="shared" si="13"/>
        <v>-1374703.3299999833</v>
      </c>
      <c r="BA33" s="220">
        <f t="shared" si="13"/>
        <v>-1348957.619999975</v>
      </c>
      <c r="CK33" s="135"/>
    </row>
    <row r="34" spans="1:853" s="159" customFormat="1" ht="19.5" customHeight="1" thickTop="1" thickBot="1" x14ac:dyDescent="0.3">
      <c r="A34" s="231"/>
      <c r="B34" s="166" t="s">
        <v>74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>
        <f>890587.28/12</f>
        <v>74215.606666666674</v>
      </c>
      <c r="AC34" s="166">
        <f>890587.28/12+AB34</f>
        <v>148431.21333333335</v>
      </c>
      <c r="AD34" s="166">
        <f t="shared" ref="AD34:AM34" si="14">890587.28/12+AC34</f>
        <v>222646.82</v>
      </c>
      <c r="AE34" s="166">
        <f t="shared" si="14"/>
        <v>296862.4266666667</v>
      </c>
      <c r="AF34" s="166">
        <f t="shared" si="14"/>
        <v>371078.03333333338</v>
      </c>
      <c r="AG34" s="166">
        <f t="shared" si="14"/>
        <v>445293.64000000007</v>
      </c>
      <c r="AH34" s="166">
        <f t="shared" si="14"/>
        <v>519509.24666666676</v>
      </c>
      <c r="AI34" s="166">
        <f t="shared" si="14"/>
        <v>593724.85333333339</v>
      </c>
      <c r="AJ34" s="166">
        <f t="shared" si="14"/>
        <v>667940.46000000008</v>
      </c>
      <c r="AK34" s="166">
        <f t="shared" si="14"/>
        <v>742156.06666666677</v>
      </c>
      <c r="AL34" s="166">
        <f t="shared" si="14"/>
        <v>816371.67333333346</v>
      </c>
      <c r="AM34" s="166">
        <f t="shared" si="14"/>
        <v>890587.28000000014</v>
      </c>
      <c r="AN34" s="166">
        <f>AM34</f>
        <v>890587.28000000014</v>
      </c>
      <c r="AO34" s="166">
        <f t="shared" ref="AO34:BA34" si="15">AN34</f>
        <v>890587.28000000014</v>
      </c>
      <c r="AP34" s="166">
        <f t="shared" si="15"/>
        <v>890587.28000000014</v>
      </c>
      <c r="AQ34" s="166">
        <f t="shared" si="15"/>
        <v>890587.28000000014</v>
      </c>
      <c r="AR34" s="166">
        <f t="shared" si="15"/>
        <v>890587.28000000014</v>
      </c>
      <c r="AS34" s="166">
        <f t="shared" si="15"/>
        <v>890587.28000000014</v>
      </c>
      <c r="AT34" s="166">
        <f t="shared" si="15"/>
        <v>890587.28000000014</v>
      </c>
      <c r="AU34" s="166">
        <f t="shared" si="15"/>
        <v>890587.28000000014</v>
      </c>
      <c r="AV34" s="166">
        <f t="shared" si="15"/>
        <v>890587.28000000014</v>
      </c>
      <c r="AW34" s="166">
        <f t="shared" si="15"/>
        <v>890587.28000000014</v>
      </c>
      <c r="AX34" s="166">
        <f t="shared" si="15"/>
        <v>890587.28000000014</v>
      </c>
      <c r="AY34" s="166">
        <f t="shared" si="15"/>
        <v>890587.28000000014</v>
      </c>
      <c r="AZ34" s="213">
        <f t="shared" si="15"/>
        <v>890587.28000000014</v>
      </c>
      <c r="BA34" s="221">
        <f t="shared" si="15"/>
        <v>890587.28000000014</v>
      </c>
      <c r="CK34" s="135"/>
    </row>
    <row r="35" spans="1:853" s="205" customFormat="1" ht="19.5" customHeight="1" thickTop="1" thickBot="1" x14ac:dyDescent="0.3">
      <c r="A35" s="231"/>
      <c r="B35" s="204" t="s">
        <v>80</v>
      </c>
      <c r="C35" s="170">
        <f>C33+C34</f>
        <v>0</v>
      </c>
      <c r="D35" s="170">
        <f t="shared" ref="D35:BA35" si="16">D33+D34</f>
        <v>0</v>
      </c>
      <c r="E35" s="170">
        <f t="shared" si="16"/>
        <v>0</v>
      </c>
      <c r="F35" s="170">
        <f t="shared" si="16"/>
        <v>0.85000000000013642</v>
      </c>
      <c r="G35" s="170">
        <f t="shared" si="16"/>
        <v>385.93000000000029</v>
      </c>
      <c r="H35" s="170">
        <f t="shared" si="16"/>
        <v>6807.6299999999756</v>
      </c>
      <c r="I35" s="170">
        <f t="shared" si="16"/>
        <v>21196.169999999984</v>
      </c>
      <c r="J35" s="170">
        <f t="shared" si="16"/>
        <v>-141670.66999999981</v>
      </c>
      <c r="K35" s="170">
        <f t="shared" si="16"/>
        <v>-300327.3600000001</v>
      </c>
      <c r="L35" s="170">
        <f t="shared" si="16"/>
        <v>-332365.23000000045</v>
      </c>
      <c r="M35" s="170">
        <f t="shared" si="16"/>
        <v>-388849.05999999982</v>
      </c>
      <c r="N35" s="170">
        <f t="shared" si="16"/>
        <v>-483986.0299999998</v>
      </c>
      <c r="O35" s="170">
        <f t="shared" si="16"/>
        <v>-571481.87000000058</v>
      </c>
      <c r="P35" s="170">
        <f t="shared" si="16"/>
        <v>-635395.2200000002</v>
      </c>
      <c r="Q35" s="170">
        <f t="shared" si="16"/>
        <v>-649011.23000000091</v>
      </c>
      <c r="R35" s="170">
        <f t="shared" si="16"/>
        <v>-648982.88000000175</v>
      </c>
      <c r="S35" s="170">
        <f t="shared" si="16"/>
        <v>-650907.52000000142</v>
      </c>
      <c r="T35" s="170">
        <f t="shared" si="16"/>
        <v>-835091.16999999993</v>
      </c>
      <c r="U35" s="170">
        <f t="shared" si="16"/>
        <v>-1109279.3700000001</v>
      </c>
      <c r="V35" s="170">
        <f t="shared" si="16"/>
        <v>-1381313.1100000031</v>
      </c>
      <c r="W35" s="170">
        <f t="shared" si="16"/>
        <v>-1470157.7000000011</v>
      </c>
      <c r="X35" s="170">
        <f t="shared" si="16"/>
        <v>-1459148.5700000022</v>
      </c>
      <c r="Y35" s="170">
        <f t="shared" si="16"/>
        <v>-1483524.660000002</v>
      </c>
      <c r="Z35" s="170">
        <f t="shared" si="16"/>
        <v>-1559223.1400000043</v>
      </c>
      <c r="AA35" s="170">
        <f t="shared" si="16"/>
        <v>-1629513.1800000016</v>
      </c>
      <c r="AB35" s="170">
        <f t="shared" si="16"/>
        <v>-1614468.5433333318</v>
      </c>
      <c r="AC35" s="170">
        <f t="shared" si="16"/>
        <v>-1540642.436666667</v>
      </c>
      <c r="AD35" s="170">
        <f t="shared" si="16"/>
        <v>-1424392.4099999929</v>
      </c>
      <c r="AE35" s="170">
        <f t="shared" si="16"/>
        <v>-1303000.423333331</v>
      </c>
      <c r="AF35" s="170">
        <f t="shared" si="16"/>
        <v>-1261537.2766666689</v>
      </c>
      <c r="AG35" s="170">
        <f t="shared" si="16"/>
        <v>-1263759.4299999927</v>
      </c>
      <c r="AH35" s="170">
        <f t="shared" si="16"/>
        <v>-1281218.6633333333</v>
      </c>
      <c r="AI35" s="170">
        <f t="shared" si="16"/>
        <v>-1201242.4266666602</v>
      </c>
      <c r="AJ35" s="170">
        <f t="shared" si="16"/>
        <v>-1084487.7099999944</v>
      </c>
      <c r="AK35" s="170">
        <f t="shared" si="16"/>
        <v>-980048.15333332459</v>
      </c>
      <c r="AL35" s="170">
        <f t="shared" si="16"/>
        <v>-897833.79666666535</v>
      </c>
      <c r="AM35" s="170">
        <f t="shared" si="16"/>
        <v>-817113.47999999032</v>
      </c>
      <c r="AN35" s="170">
        <f t="shared" si="16"/>
        <v>-807565.70000000403</v>
      </c>
      <c r="AO35" s="170">
        <f t="shared" si="16"/>
        <v>-781819.99000000313</v>
      </c>
      <c r="AP35" s="170">
        <f t="shared" si="16"/>
        <v>-742085.80999998108</v>
      </c>
      <c r="AQ35" s="170">
        <f t="shared" si="16"/>
        <v>-694190.94999998913</v>
      </c>
      <c r="AR35" s="170">
        <f t="shared" si="16"/>
        <v>-667834.91000000492</v>
      </c>
      <c r="AS35" s="170">
        <f t="shared" si="16"/>
        <v>-657769.69000000611</v>
      </c>
      <c r="AT35" s="170">
        <f t="shared" si="16"/>
        <v>-656973.80000001297</v>
      </c>
      <c r="AU35" s="170">
        <f t="shared" si="16"/>
        <v>-606260.56000000343</v>
      </c>
      <c r="AV35" s="170">
        <f t="shared" si="16"/>
        <v>-559809.27999998734</v>
      </c>
      <c r="AW35" s="170">
        <f t="shared" si="16"/>
        <v>-528322.02999998734</v>
      </c>
      <c r="AX35" s="170">
        <f t="shared" si="16"/>
        <v>-513177.67000001774</v>
      </c>
      <c r="AY35" s="170">
        <f t="shared" si="16"/>
        <v>-496733.36000001535</v>
      </c>
      <c r="AZ35" s="215">
        <f t="shared" si="16"/>
        <v>-484116.04999998317</v>
      </c>
      <c r="BA35" s="221">
        <f t="shared" si="16"/>
        <v>-458370.33999997482</v>
      </c>
      <c r="CK35" s="135"/>
    </row>
    <row r="36" spans="1:853" ht="19.5" customHeight="1" thickTop="1" x14ac:dyDescent="0.25">
      <c r="E36" s="106"/>
      <c r="F36" s="106"/>
      <c r="G36" s="106"/>
      <c r="H36" s="106"/>
      <c r="AL36" s="81"/>
      <c r="AM36" s="81"/>
      <c r="AN36" s="81"/>
      <c r="AO36" s="81"/>
      <c r="AQ36" s="81"/>
      <c r="AR36"/>
      <c r="AS36"/>
      <c r="AT36"/>
      <c r="AU36"/>
      <c r="AV36"/>
      <c r="AW36"/>
      <c r="AX36"/>
      <c r="AY36"/>
      <c r="AZ36"/>
      <c r="BA36"/>
      <c r="BB36"/>
      <c r="CK36" s="135"/>
    </row>
    <row r="37" spans="1:853" s="81" customFormat="1" ht="19.5" customHeight="1" x14ac:dyDescent="0.25">
      <c r="A37" s="227" t="s">
        <v>113</v>
      </c>
      <c r="B37" s="169" t="s">
        <v>112</v>
      </c>
      <c r="C37" s="203"/>
      <c r="D37" s="203"/>
      <c r="E37" s="203"/>
      <c r="F37" s="203">
        <v>4.2750000000000002E-3</v>
      </c>
      <c r="G37" s="203">
        <v>3.6999999999999997E-3</v>
      </c>
      <c r="H37" s="203">
        <v>4.4749999999999998E-3</v>
      </c>
      <c r="I37" s="203">
        <v>5.7750000000000006E-3</v>
      </c>
      <c r="J37" s="203">
        <v>6.2583400000000003E-3</v>
      </c>
      <c r="K37" s="203">
        <v>6.2666600000000003E-3</v>
      </c>
      <c r="L37" s="203">
        <v>6.2833300000000002E-3</v>
      </c>
      <c r="M37" s="203">
        <v>6.2916700000000001E-3</v>
      </c>
      <c r="N37" s="203">
        <v>6.2833300000000002E-3</v>
      </c>
      <c r="O37" s="203">
        <v>6.0999999999999995E-3</v>
      </c>
      <c r="P37" s="203">
        <v>6.1083300000000004E-3</v>
      </c>
      <c r="Q37" s="203">
        <v>6.0583300000000007E-3</v>
      </c>
      <c r="R37" s="203">
        <v>5.9666700000000003E-3</v>
      </c>
      <c r="S37" s="203">
        <v>6.16667E-3</v>
      </c>
      <c r="T37" s="203">
        <v>5.9833300000000002E-3</v>
      </c>
      <c r="U37" s="203">
        <v>5.7916700000000005E-3</v>
      </c>
      <c r="V37" s="203">
        <v>6.1499999999999992E-3</v>
      </c>
      <c r="W37" s="203">
        <v>6.1749999999999999E-3</v>
      </c>
      <c r="X37" s="203">
        <v>6.1333299999999993E-3</v>
      </c>
      <c r="Y37" s="203">
        <v>6.1416600000000002E-3</v>
      </c>
      <c r="Z37" s="203">
        <v>5.9249999999999997E-3</v>
      </c>
      <c r="AA37" s="203">
        <v>4.9333399999999996E-3</v>
      </c>
      <c r="AB37" s="203">
        <v>4.0999999999999995E-3</v>
      </c>
      <c r="AC37" s="203">
        <v>4.15833E-3</v>
      </c>
      <c r="AD37" s="203">
        <v>5.0916700000000004E-3</v>
      </c>
      <c r="AE37" s="203">
        <v>5.9333299999999997E-3</v>
      </c>
      <c r="AF37" s="203">
        <v>6.0333299999999999E-3</v>
      </c>
      <c r="AG37" s="203">
        <v>6.0583300000000007E-3</v>
      </c>
      <c r="AH37" s="203">
        <v>6.0916700000000004E-3</v>
      </c>
      <c r="AI37" s="203">
        <v>6.16666E-3</v>
      </c>
      <c r="AJ37" s="203">
        <v>6.1250000000000002E-3</v>
      </c>
      <c r="AK37" s="203">
        <v>6.1333300000000002E-3</v>
      </c>
      <c r="AL37" s="203">
        <v>5.9749999999999994E-3</v>
      </c>
      <c r="AM37" s="203">
        <v>5.1999999999999998E-3</v>
      </c>
      <c r="AN37" s="203">
        <v>3.6416600000000001E-3</v>
      </c>
      <c r="AO37" s="203">
        <v>4.2083299999999997E-3</v>
      </c>
      <c r="AP37" s="203">
        <v>5.4916600000000006E-3</v>
      </c>
      <c r="AQ37" s="203">
        <v>5.1000000000000004E-3</v>
      </c>
      <c r="AR37" s="203">
        <v>4.7499999999999999E-3</v>
      </c>
      <c r="AS37" s="203">
        <v>4.7833299999999997E-3</v>
      </c>
      <c r="AT37" s="203">
        <v>5.5666600000000002E-3</v>
      </c>
      <c r="AU37" s="203">
        <v>5.4916699999999997E-3</v>
      </c>
      <c r="AV37" s="203">
        <v>5.3416599999999998E-3</v>
      </c>
      <c r="AW37" s="203">
        <v>5.4250000000000001E-3</v>
      </c>
      <c r="AX37" s="203">
        <v>4.7166700000000001E-3</v>
      </c>
      <c r="AY37" s="203">
        <v>2.9583299999999999E-3</v>
      </c>
      <c r="AZ37" s="203">
        <v>1.8333300000000002E-3</v>
      </c>
      <c r="BA37" s="203">
        <v>3.4999999999999996E-3</v>
      </c>
      <c r="BB37"/>
      <c r="CK37" s="135"/>
    </row>
    <row r="38" spans="1:853" ht="19.5" customHeight="1" thickBot="1" x14ac:dyDescent="0.3">
      <c r="A38" s="228"/>
      <c r="B38" s="166" t="s">
        <v>81</v>
      </c>
      <c r="C38" s="166"/>
      <c r="D38" s="166"/>
      <c r="E38" s="166"/>
      <c r="F38" s="166">
        <f>F35*F37</f>
        <v>3.6337500000005831E-3</v>
      </c>
      <c r="G38" s="166">
        <f t="shared" ref="G38:K38" si="17">G35*G37</f>
        <v>1.427941000000001</v>
      </c>
      <c r="H38" s="166">
        <f t="shared" si="17"/>
        <v>30.46414424999989</v>
      </c>
      <c r="I38" s="166">
        <f t="shared" si="17"/>
        <v>122.40788174999992</v>
      </c>
      <c r="J38" s="166">
        <f t="shared" si="17"/>
        <v>-886.62322088779888</v>
      </c>
      <c r="K38" s="166">
        <f t="shared" si="17"/>
        <v>-1882.0494538176008</v>
      </c>
      <c r="L38" s="166">
        <f>(L35+K39)*L37</f>
        <v>-2104.7873642493591</v>
      </c>
      <c r="M38" s="166">
        <f t="shared" ref="M38:BA38" si="18">(M35+L39)*M37</f>
        <v>-2462.958712801732</v>
      </c>
      <c r="N38" s="166">
        <f t="shared" si="18"/>
        <v>-3057.4708855133549</v>
      </c>
      <c r="O38" s="166">
        <f t="shared" si="18"/>
        <v>-3501.9870583511311</v>
      </c>
      <c r="P38" s="166">
        <f t="shared" si="18"/>
        <v>-3897.1731132281152</v>
      </c>
      <c r="Q38" s="166">
        <f t="shared" si="18"/>
        <v>-3947.762915637722</v>
      </c>
      <c r="R38" s="166">
        <f t="shared" si="18"/>
        <v>-4001.0662570029372</v>
      </c>
      <c r="S38" s="166">
        <f t="shared" si="18"/>
        <v>-4147.0487545764827</v>
      </c>
      <c r="T38" s="166">
        <f t="shared" si="18"/>
        <v>-5125.7852578314278</v>
      </c>
      <c r="U38" s="166">
        <f t="shared" si="18"/>
        <v>-6549.6019861445739</v>
      </c>
      <c r="V38" s="166">
        <f t="shared" si="18"/>
        <v>-8627.8326576109994</v>
      </c>
      <c r="W38" s="166">
        <f t="shared" si="18"/>
        <v>-9211.5204913390808</v>
      </c>
      <c r="X38" s="166">
        <f t="shared" si="18"/>
        <v>-9312.8356037801168</v>
      </c>
      <c r="Y38" s="166">
        <f t="shared" si="18"/>
        <v>-9475.1935154841376</v>
      </c>
      <c r="Z38" s="166">
        <f t="shared" si="18"/>
        <v>-9589.4495893298608</v>
      </c>
      <c r="AA38" s="166">
        <f t="shared" si="18"/>
        <v>-8331.2398114229654</v>
      </c>
      <c r="AB38" s="166">
        <f t="shared" si="18"/>
        <v>-6862.2434222324528</v>
      </c>
      <c r="AC38" s="166">
        <f t="shared" si="18"/>
        <v>-6652.8780736628269</v>
      </c>
      <c r="AD38" s="166">
        <f t="shared" si="18"/>
        <v>-7809.9375336060011</v>
      </c>
      <c r="AE38" s="166">
        <f t="shared" si="18"/>
        <v>-8380.6721504943216</v>
      </c>
      <c r="AF38" s="166">
        <f t="shared" si="18"/>
        <v>-8271.7586666036987</v>
      </c>
      <c r="AG38" s="166">
        <f t="shared" si="18"/>
        <v>-8319.4964668378452</v>
      </c>
      <c r="AH38" s="166">
        <f t="shared" si="18"/>
        <v>-8471.635930793258</v>
      </c>
      <c r="AI38" s="166">
        <f t="shared" si="18"/>
        <v>-8082.7376543624841</v>
      </c>
      <c r="AJ38" s="166">
        <f t="shared" si="18"/>
        <v>-7615.1950617994353</v>
      </c>
      <c r="AK38" s="166">
        <f t="shared" si="18"/>
        <v>-6984.989460993098</v>
      </c>
      <c r="AL38" s="166">
        <f t="shared" si="18"/>
        <v>-6313.4433566907674</v>
      </c>
      <c r="AM38" s="166">
        <f t="shared" si="18"/>
        <v>-5074.799199323581</v>
      </c>
      <c r="AN38" s="166">
        <f t="shared" si="18"/>
        <v>-3519.2097030638488</v>
      </c>
      <c r="AO38" s="166">
        <f t="shared" si="18"/>
        <v>-3958.4790615532397</v>
      </c>
      <c r="AP38" s="166">
        <f t="shared" si="18"/>
        <v>-5131.1949545307052</v>
      </c>
      <c r="AQ38" s="166">
        <f t="shared" si="18"/>
        <v>-4520.9791948303537</v>
      </c>
      <c r="AR38" s="166">
        <f t="shared" si="18"/>
        <v>-4085.5247267538357</v>
      </c>
      <c r="AS38" s="166">
        <f t="shared" si="18"/>
        <v>-4066.0469398960213</v>
      </c>
      <c r="AT38" s="166">
        <f t="shared" si="18"/>
        <v>-4727.4824356035515</v>
      </c>
      <c r="AU38" s="166">
        <f t="shared" si="18"/>
        <v>-4385.296847477015</v>
      </c>
      <c r="AV38" s="166">
        <f t="shared" si="18"/>
        <v>-4161.1604254332124</v>
      </c>
      <c r="AW38" s="166">
        <f t="shared" si="18"/>
        <v>-4055.2640678497514</v>
      </c>
      <c r="AX38" s="166">
        <f t="shared" si="18"/>
        <v>-3454.3464470774479</v>
      </c>
      <c r="AY38" s="166">
        <f t="shared" si="18"/>
        <v>-2117.9437184212788</v>
      </c>
      <c r="AZ38" s="166">
        <f t="shared" si="18"/>
        <v>-1289.3959011033639</v>
      </c>
      <c r="BA38" s="217">
        <f t="shared" si="18"/>
        <v>-2371.4684836126989</v>
      </c>
      <c r="BB38" s="13"/>
      <c r="CK38" s="135"/>
    </row>
    <row r="39" spans="1:853" s="34" customFormat="1" ht="19.5" customHeight="1" thickTop="1" thickBot="1" x14ac:dyDescent="0.3">
      <c r="A39" s="229"/>
      <c r="B39" s="35" t="s">
        <v>115</v>
      </c>
      <c r="C39" s="35"/>
      <c r="D39" s="35"/>
      <c r="E39" s="35"/>
      <c r="F39" s="35"/>
      <c r="G39" s="35"/>
      <c r="H39" s="35"/>
      <c r="I39" s="35"/>
      <c r="J39" s="35"/>
      <c r="K39" s="207">
        <f>SUM(F38:K38)</f>
        <v>-2614.3690739553999</v>
      </c>
      <c r="L39" s="206">
        <f>K39</f>
        <v>-2614.3690739553999</v>
      </c>
      <c r="M39" s="206">
        <f t="shared" ref="M39:AZ39" si="19">L39</f>
        <v>-2614.3690739553999</v>
      </c>
      <c r="N39" s="206">
        <f t="shared" si="19"/>
        <v>-2614.3690739553999</v>
      </c>
      <c r="O39" s="206">
        <f t="shared" si="19"/>
        <v>-2614.3690739553999</v>
      </c>
      <c r="P39" s="206">
        <f t="shared" si="19"/>
        <v>-2614.3690739553999</v>
      </c>
      <c r="Q39" s="207">
        <f>SUM(L38:Q38)+P39</f>
        <v>-21586.509123736814</v>
      </c>
      <c r="R39" s="206">
        <f t="shared" si="19"/>
        <v>-21586.509123736814</v>
      </c>
      <c r="S39" s="206">
        <f t="shared" si="19"/>
        <v>-21586.509123736814</v>
      </c>
      <c r="T39" s="206">
        <f t="shared" si="19"/>
        <v>-21586.509123736814</v>
      </c>
      <c r="U39" s="206">
        <f t="shared" si="19"/>
        <v>-21586.509123736814</v>
      </c>
      <c r="V39" s="206">
        <f t="shared" si="19"/>
        <v>-21586.509123736814</v>
      </c>
      <c r="W39" s="207">
        <f>SUM(R38:W38)+V39</f>
        <v>-59249.364528242324</v>
      </c>
      <c r="X39" s="206">
        <f t="shared" si="19"/>
        <v>-59249.364528242324</v>
      </c>
      <c r="Y39" s="206">
        <f t="shared" si="19"/>
        <v>-59249.364528242324</v>
      </c>
      <c r="Z39" s="206">
        <f t="shared" si="19"/>
        <v>-59249.364528242324</v>
      </c>
      <c r="AA39" s="206">
        <f t="shared" si="19"/>
        <v>-59249.364528242324</v>
      </c>
      <c r="AB39" s="206">
        <f t="shared" si="19"/>
        <v>-59249.364528242324</v>
      </c>
      <c r="AC39" s="207">
        <f>SUM(X38:AC38)+AB39</f>
        <v>-109473.20454415468</v>
      </c>
      <c r="AD39" s="206">
        <f t="shared" si="19"/>
        <v>-109473.20454415468</v>
      </c>
      <c r="AE39" s="206">
        <f t="shared" si="19"/>
        <v>-109473.20454415468</v>
      </c>
      <c r="AF39" s="206">
        <f t="shared" si="19"/>
        <v>-109473.20454415468</v>
      </c>
      <c r="AG39" s="206">
        <f t="shared" si="19"/>
        <v>-109473.20454415468</v>
      </c>
      <c r="AH39" s="206">
        <f t="shared" si="19"/>
        <v>-109473.20454415468</v>
      </c>
      <c r="AI39" s="207">
        <f>SUM(AD38:AI38)+AH39</f>
        <v>-158809.4429468523</v>
      </c>
      <c r="AJ39" s="206">
        <f t="shared" si="19"/>
        <v>-158809.4429468523</v>
      </c>
      <c r="AK39" s="206">
        <f t="shared" si="19"/>
        <v>-158809.4429468523</v>
      </c>
      <c r="AL39" s="206">
        <f t="shared" si="19"/>
        <v>-158809.4429468523</v>
      </c>
      <c r="AM39" s="206">
        <f t="shared" si="19"/>
        <v>-158809.4429468523</v>
      </c>
      <c r="AN39" s="206">
        <f t="shared" si="19"/>
        <v>-158809.4429468523</v>
      </c>
      <c r="AO39" s="207">
        <f>SUM(AJ38:AO38)+AN39</f>
        <v>-192275.55879027626</v>
      </c>
      <c r="AP39" s="206">
        <f t="shared" si="19"/>
        <v>-192275.55879027626</v>
      </c>
      <c r="AQ39" s="206">
        <f t="shared" si="19"/>
        <v>-192275.55879027626</v>
      </c>
      <c r="AR39" s="206">
        <f t="shared" si="19"/>
        <v>-192275.55879027626</v>
      </c>
      <c r="AS39" s="206">
        <f t="shared" si="19"/>
        <v>-192275.55879027626</v>
      </c>
      <c r="AT39" s="206">
        <f t="shared" si="19"/>
        <v>-192275.55879027626</v>
      </c>
      <c r="AU39" s="207">
        <f>SUM(AP38:AU38)+AT39</f>
        <v>-219192.08388936776</v>
      </c>
      <c r="AV39" s="206">
        <f t="shared" si="19"/>
        <v>-219192.08388936776</v>
      </c>
      <c r="AW39" s="206">
        <f t="shared" si="19"/>
        <v>-219192.08388936776</v>
      </c>
      <c r="AX39" s="206">
        <f t="shared" si="19"/>
        <v>-219192.08388936776</v>
      </c>
      <c r="AY39" s="206">
        <f t="shared" si="19"/>
        <v>-219192.08388936776</v>
      </c>
      <c r="AZ39" s="216">
        <f t="shared" si="19"/>
        <v>-219192.08388936776</v>
      </c>
      <c r="BA39" s="218">
        <f>SUM(AV38:BA38)+AZ39</f>
        <v>-236641.6629328655</v>
      </c>
      <c r="CK39" s="135"/>
    </row>
    <row r="40" spans="1:853" ht="16.5" thickTop="1" thickBot="1" x14ac:dyDescent="0.3">
      <c r="A40" s="106"/>
      <c r="AL40" s="81"/>
      <c r="AM40" s="81"/>
      <c r="AN40" s="81"/>
      <c r="AO40" s="81"/>
      <c r="AQ40" s="81"/>
      <c r="AR40"/>
      <c r="AS40"/>
      <c r="AT40"/>
      <c r="AU40"/>
      <c r="AV40"/>
      <c r="AW40"/>
      <c r="AX40"/>
      <c r="AY40"/>
      <c r="AZ40"/>
      <c r="BA40" s="106"/>
      <c r="BB40"/>
      <c r="CK40" s="135"/>
    </row>
    <row r="41" spans="1:853" ht="22.5" thickTop="1" thickBot="1" x14ac:dyDescent="0.4">
      <c r="A41" s="210" t="s">
        <v>114</v>
      </c>
      <c r="B41" s="211"/>
      <c r="C41" s="55">
        <f t="shared" ref="C41:J41" si="20">C35+C39</f>
        <v>0</v>
      </c>
      <c r="D41" s="55">
        <f t="shared" si="20"/>
        <v>0</v>
      </c>
      <c r="E41" s="55">
        <f t="shared" si="20"/>
        <v>0</v>
      </c>
      <c r="F41" s="55">
        <f t="shared" si="20"/>
        <v>0.85000000000013642</v>
      </c>
      <c r="G41" s="55">
        <f t="shared" si="20"/>
        <v>385.93000000000029</v>
      </c>
      <c r="H41" s="55">
        <f t="shared" si="20"/>
        <v>6807.6299999999756</v>
      </c>
      <c r="I41" s="55">
        <f t="shared" si="20"/>
        <v>21196.169999999984</v>
      </c>
      <c r="J41" s="55">
        <f t="shared" si="20"/>
        <v>-141670.66999999981</v>
      </c>
      <c r="K41" s="55">
        <f>K35+K39</f>
        <v>-302941.7290739555</v>
      </c>
      <c r="L41" s="55">
        <f t="shared" ref="L41:BA41" si="21">L35+L39</f>
        <v>-334979.59907395585</v>
      </c>
      <c r="M41" s="55">
        <f t="shared" si="21"/>
        <v>-391463.42907395522</v>
      </c>
      <c r="N41" s="55">
        <f t="shared" si="21"/>
        <v>-486600.3990739552</v>
      </c>
      <c r="O41" s="55">
        <f t="shared" si="21"/>
        <v>-574096.23907395592</v>
      </c>
      <c r="P41" s="55">
        <f t="shared" si="21"/>
        <v>-638009.58907395555</v>
      </c>
      <c r="Q41" s="55">
        <f t="shared" si="21"/>
        <v>-670597.73912373767</v>
      </c>
      <c r="R41" s="55">
        <f t="shared" si="21"/>
        <v>-670569.38912373851</v>
      </c>
      <c r="S41" s="55">
        <f t="shared" si="21"/>
        <v>-672494.02912373818</v>
      </c>
      <c r="T41" s="55">
        <f t="shared" si="21"/>
        <v>-856677.67912373669</v>
      </c>
      <c r="U41" s="55">
        <f t="shared" si="21"/>
        <v>-1130865.8791237369</v>
      </c>
      <c r="V41" s="55">
        <f t="shared" si="21"/>
        <v>-1402899.6191237399</v>
      </c>
      <c r="W41" s="55">
        <f t="shared" si="21"/>
        <v>-1529407.0645282434</v>
      </c>
      <c r="X41" s="55">
        <f t="shared" si="21"/>
        <v>-1518397.9345282444</v>
      </c>
      <c r="Y41" s="55">
        <f t="shared" si="21"/>
        <v>-1542774.0245282443</v>
      </c>
      <c r="Z41" s="55">
        <f t="shared" si="21"/>
        <v>-1618472.5045282466</v>
      </c>
      <c r="AA41" s="55">
        <f t="shared" si="21"/>
        <v>-1688762.5445282438</v>
      </c>
      <c r="AB41" s="55">
        <f t="shared" si="21"/>
        <v>-1673717.9078615741</v>
      </c>
      <c r="AC41" s="55">
        <f t="shared" si="21"/>
        <v>-1650115.6412108217</v>
      </c>
      <c r="AD41" s="55">
        <f t="shared" si="21"/>
        <v>-1533865.6145441476</v>
      </c>
      <c r="AE41" s="55">
        <f t="shared" si="21"/>
        <v>-1412473.6278774857</v>
      </c>
      <c r="AF41" s="55">
        <f t="shared" si="21"/>
        <v>-1371010.4812108236</v>
      </c>
      <c r="AG41" s="55">
        <f t="shared" si="21"/>
        <v>-1373232.6345441474</v>
      </c>
      <c r="AH41" s="55">
        <f t="shared" si="21"/>
        <v>-1390691.867877488</v>
      </c>
      <c r="AI41" s="55">
        <f t="shared" si="21"/>
        <v>-1360051.8696135124</v>
      </c>
      <c r="AJ41" s="55">
        <f t="shared" si="21"/>
        <v>-1243297.1529468466</v>
      </c>
      <c r="AK41" s="55">
        <f t="shared" si="21"/>
        <v>-1138857.5962801769</v>
      </c>
      <c r="AL41" s="55">
        <f t="shared" si="21"/>
        <v>-1056643.2396135177</v>
      </c>
      <c r="AM41" s="55">
        <f t="shared" si="21"/>
        <v>-975922.92294684262</v>
      </c>
      <c r="AN41" s="55">
        <f t="shared" si="21"/>
        <v>-966375.14294685633</v>
      </c>
      <c r="AO41" s="55">
        <f t="shared" si="21"/>
        <v>-974095.54879027943</v>
      </c>
      <c r="AP41" s="55">
        <f t="shared" si="21"/>
        <v>-934361.36879025737</v>
      </c>
      <c r="AQ41" s="55">
        <f t="shared" si="21"/>
        <v>-886466.50879026542</v>
      </c>
      <c r="AR41" s="55">
        <f t="shared" si="21"/>
        <v>-860110.46879028121</v>
      </c>
      <c r="AS41" s="55">
        <f t="shared" si="21"/>
        <v>-850045.24879028241</v>
      </c>
      <c r="AT41" s="55">
        <f t="shared" si="21"/>
        <v>-849249.35879028926</v>
      </c>
      <c r="AU41" s="55">
        <f t="shared" si="21"/>
        <v>-825452.64388937119</v>
      </c>
      <c r="AV41" s="55">
        <f t="shared" si="21"/>
        <v>-779001.3638893551</v>
      </c>
      <c r="AW41" s="55">
        <f t="shared" si="21"/>
        <v>-747514.1138893551</v>
      </c>
      <c r="AX41" s="55">
        <f t="shared" si="21"/>
        <v>-732369.75388938549</v>
      </c>
      <c r="AY41" s="55">
        <f t="shared" si="21"/>
        <v>-715925.44388938311</v>
      </c>
      <c r="AZ41" s="126">
        <f t="shared" si="21"/>
        <v>-703308.13388935092</v>
      </c>
      <c r="BA41" s="127">
        <f t="shared" si="21"/>
        <v>-695012.00293284026</v>
      </c>
      <c r="BB41" s="106"/>
      <c r="CK41" s="135"/>
    </row>
    <row r="42" spans="1:853" ht="7.5" customHeight="1" thickTop="1" x14ac:dyDescent="0.25">
      <c r="AL42" s="81"/>
      <c r="AM42" s="81"/>
      <c r="AN42" s="81"/>
      <c r="AO42" s="81"/>
      <c r="AQ42" s="81"/>
      <c r="AR42"/>
      <c r="AS42"/>
      <c r="AT42"/>
      <c r="AU42"/>
      <c r="AV42"/>
      <c r="AW42"/>
      <c r="AX42"/>
      <c r="AY42"/>
      <c r="AZ42"/>
      <c r="BA42"/>
      <c r="BB42" s="106"/>
      <c r="CK42" s="135"/>
    </row>
    <row r="43" spans="1:853" x14ac:dyDescent="0.25">
      <c r="AL43" s="81"/>
      <c r="AM43" s="81"/>
      <c r="AN43" s="81"/>
      <c r="AO43" s="81"/>
      <c r="AQ43" s="81"/>
      <c r="AR43"/>
      <c r="AS43"/>
      <c r="AT43"/>
      <c r="AU43"/>
      <c r="AV43"/>
      <c r="AW43"/>
      <c r="AX43"/>
      <c r="AY43"/>
      <c r="AZ43" s="124"/>
      <c r="BA43" s="125" t="s">
        <v>116</v>
      </c>
      <c r="BB43" s="124"/>
      <c r="CK43" s="135"/>
    </row>
    <row r="44" spans="1:853" x14ac:dyDescent="0.25">
      <c r="AL44" s="81"/>
      <c r="AM44" s="81"/>
      <c r="AN44" s="81"/>
      <c r="AO44" s="81"/>
      <c r="AQ44" s="81"/>
      <c r="AR44"/>
      <c r="AS44"/>
      <c r="AT44"/>
      <c r="AU44"/>
      <c r="AV44"/>
      <c r="AW44"/>
      <c r="AX44"/>
      <c r="AY44"/>
      <c r="AZ44"/>
      <c r="BA44"/>
      <c r="BB44"/>
    </row>
    <row r="45" spans="1:853" x14ac:dyDescent="0.25">
      <c r="AR45"/>
      <c r="AS45"/>
      <c r="AT45"/>
      <c r="AU45"/>
      <c r="AV45"/>
      <c r="AW45"/>
      <c r="AX45"/>
      <c r="AY45"/>
      <c r="AZ45"/>
      <c r="BA45"/>
      <c r="BB45"/>
    </row>
    <row r="46" spans="1:853" x14ac:dyDescent="0.25">
      <c r="AR46"/>
      <c r="AS46"/>
      <c r="AT46"/>
      <c r="AU46"/>
      <c r="AV46"/>
      <c r="AW46"/>
      <c r="AX46"/>
      <c r="AY46"/>
      <c r="AZ46"/>
      <c r="BA46"/>
      <c r="BB46"/>
    </row>
    <row r="47" spans="1:853" x14ac:dyDescent="0.25">
      <c r="AR47"/>
      <c r="AS47"/>
      <c r="AT47"/>
      <c r="AU47"/>
      <c r="AV47"/>
      <c r="AW47"/>
      <c r="AX47"/>
      <c r="AY47"/>
      <c r="AZ47"/>
      <c r="BA47"/>
      <c r="BB47"/>
    </row>
    <row r="48" spans="1:853" x14ac:dyDescent="0.25">
      <c r="A48" s="81"/>
      <c r="B48" s="81"/>
      <c r="C48" s="81"/>
      <c r="D48" s="81"/>
      <c r="E48" s="81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  <c r="AN48" s="208"/>
      <c r="AO48" s="208"/>
      <c r="AP48" s="208"/>
      <c r="AQ48" s="208"/>
      <c r="AR48" s="208"/>
      <c r="AS48" s="208"/>
      <c r="AT48" s="208"/>
      <c r="AU48" s="208"/>
      <c r="AV48" s="208"/>
      <c r="AW48" s="208"/>
      <c r="AX48" s="208"/>
      <c r="AY48" s="208"/>
      <c r="AZ48" s="208"/>
      <c r="BA48" s="208"/>
      <c r="BB48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81"/>
      <c r="CH48" s="81"/>
      <c r="CI48" s="81"/>
      <c r="CJ48" s="81"/>
      <c r="CK48" s="81"/>
      <c r="CL48" s="81"/>
      <c r="CM48" s="81"/>
      <c r="CN48" s="81"/>
      <c r="CO48" s="81"/>
      <c r="CP48" s="81"/>
      <c r="CQ48" s="81"/>
      <c r="CR48" s="81"/>
      <c r="CS48" s="81"/>
      <c r="CT48" s="81"/>
      <c r="CU48" s="81"/>
      <c r="CV48" s="81"/>
      <c r="CW48" s="81"/>
      <c r="CX48" s="81"/>
      <c r="CY48" s="81"/>
      <c r="CZ48" s="81"/>
      <c r="DA48" s="81"/>
      <c r="DB48" s="81"/>
      <c r="DC48" s="81"/>
      <c r="DD48" s="81"/>
      <c r="DE48" s="81"/>
      <c r="DF48" s="81"/>
      <c r="DG48" s="81"/>
      <c r="DH48" s="81"/>
      <c r="DI48" s="81"/>
      <c r="DJ48" s="81"/>
      <c r="DK48" s="81"/>
      <c r="DL48" s="81"/>
      <c r="DM48" s="81"/>
      <c r="DN48" s="81"/>
      <c r="DO48" s="81"/>
      <c r="DP48" s="81"/>
      <c r="DQ48" s="81"/>
      <c r="DR48" s="81"/>
      <c r="DS48" s="81"/>
      <c r="DT48" s="81"/>
      <c r="DU48" s="81"/>
      <c r="DV48" s="81"/>
      <c r="DW48" s="81"/>
      <c r="DX48" s="81"/>
      <c r="DY48" s="81"/>
      <c r="DZ48" s="81"/>
      <c r="EA48" s="81"/>
      <c r="EB48" s="81"/>
      <c r="EC48" s="81"/>
      <c r="ED48" s="81"/>
      <c r="EE48" s="81"/>
      <c r="EF48" s="81"/>
      <c r="EG48" s="81"/>
      <c r="EH48" s="81"/>
      <c r="EI48" s="81"/>
      <c r="EJ48" s="81"/>
      <c r="EK48" s="81"/>
      <c r="EL48" s="81"/>
      <c r="EM48" s="81"/>
      <c r="EN48" s="81"/>
      <c r="EO48" s="81"/>
      <c r="EP48" s="81"/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  <c r="FF48" s="81"/>
      <c r="FG48" s="81"/>
      <c r="FH48" s="81"/>
      <c r="FI48" s="81"/>
      <c r="FJ48" s="81"/>
      <c r="FK48" s="81"/>
      <c r="FL48" s="81"/>
      <c r="FM48" s="81"/>
      <c r="FN48" s="81"/>
      <c r="FO48" s="81"/>
      <c r="FP48" s="81"/>
      <c r="FQ48" s="81"/>
      <c r="FR48" s="81"/>
      <c r="FS48" s="81"/>
      <c r="FT48" s="81"/>
      <c r="FU48" s="81"/>
      <c r="FV48" s="81"/>
      <c r="FW48" s="81"/>
      <c r="FX48" s="81"/>
      <c r="FY48" s="81"/>
      <c r="FZ48" s="81"/>
      <c r="GA48" s="81"/>
      <c r="GB48" s="81"/>
      <c r="GC48" s="81"/>
      <c r="GD48" s="81"/>
      <c r="GE48" s="81"/>
      <c r="GF48" s="81"/>
      <c r="GG48" s="81"/>
      <c r="GH48" s="81"/>
      <c r="GI48" s="81"/>
      <c r="GJ48" s="81"/>
      <c r="GK48" s="81"/>
      <c r="GL48" s="81"/>
      <c r="GM48" s="81"/>
      <c r="GN48" s="81"/>
      <c r="GO48" s="81"/>
      <c r="GP48" s="81"/>
      <c r="GQ48" s="81"/>
      <c r="GR48" s="81"/>
      <c r="GS48" s="81"/>
      <c r="GT48" s="81"/>
      <c r="GU48" s="81"/>
      <c r="GV48" s="81"/>
      <c r="GW48" s="81"/>
      <c r="GX48" s="81"/>
      <c r="GY48" s="81"/>
      <c r="GZ48" s="81"/>
      <c r="HA48" s="81"/>
      <c r="HB48" s="81"/>
      <c r="HC48" s="81"/>
      <c r="HD48" s="81"/>
      <c r="HE48" s="81"/>
      <c r="HF48" s="81"/>
      <c r="HG48" s="81"/>
      <c r="HH48" s="81"/>
      <c r="HI48" s="81"/>
      <c r="HJ48" s="81"/>
      <c r="HK48" s="81"/>
      <c r="HL48" s="81"/>
      <c r="HM48" s="81"/>
      <c r="HN48" s="81"/>
      <c r="HO48" s="81"/>
      <c r="HP48" s="81"/>
      <c r="HQ48" s="81"/>
      <c r="HR48" s="81"/>
      <c r="HS48" s="81"/>
      <c r="HT48" s="81"/>
      <c r="HU48" s="81"/>
      <c r="HV48" s="81"/>
      <c r="HW48" s="81"/>
      <c r="HX48" s="81"/>
      <c r="HY48" s="81"/>
      <c r="HZ48" s="81"/>
      <c r="IA48" s="81"/>
      <c r="IB48" s="81"/>
      <c r="IC48" s="81"/>
      <c r="ID48" s="81"/>
      <c r="IE48" s="81"/>
      <c r="IF48" s="81"/>
      <c r="IG48" s="81"/>
      <c r="IH48" s="81"/>
      <c r="II48" s="81"/>
      <c r="IJ48" s="81"/>
      <c r="IK48" s="81"/>
      <c r="IL48" s="81"/>
      <c r="IM48" s="81"/>
      <c r="IN48" s="81"/>
      <c r="IO48" s="81"/>
      <c r="IP48" s="81"/>
      <c r="IQ48" s="81"/>
      <c r="IR48" s="81"/>
      <c r="IS48" s="81"/>
      <c r="IT48" s="81"/>
      <c r="IU48" s="81"/>
      <c r="IV48" s="81"/>
      <c r="IW48" s="81"/>
      <c r="IX48" s="81"/>
      <c r="IY48" s="81"/>
      <c r="IZ48" s="81"/>
      <c r="JA48" s="81"/>
      <c r="JB48" s="81"/>
      <c r="JC48" s="81"/>
      <c r="JD48" s="81"/>
      <c r="JE48" s="81"/>
      <c r="JF48" s="81"/>
      <c r="JG48" s="81"/>
      <c r="JH48" s="81"/>
      <c r="JI48" s="81"/>
      <c r="JJ48" s="81"/>
      <c r="JK48" s="81"/>
      <c r="JL48" s="81"/>
      <c r="JM48" s="81"/>
      <c r="JN48" s="81"/>
      <c r="JO48" s="81"/>
      <c r="JP48" s="81"/>
      <c r="JQ48" s="81"/>
      <c r="JR48" s="81"/>
      <c r="JS48" s="81"/>
      <c r="JT48" s="81"/>
      <c r="JU48" s="81"/>
      <c r="JV48" s="81"/>
      <c r="JW48" s="81"/>
      <c r="JX48" s="81"/>
      <c r="JY48" s="81"/>
      <c r="JZ48" s="81"/>
      <c r="KA48" s="81"/>
      <c r="KB48" s="81"/>
      <c r="KC48" s="81"/>
      <c r="KD48" s="81"/>
      <c r="KE48" s="81"/>
      <c r="KF48" s="81"/>
      <c r="KG48" s="81"/>
      <c r="KH48" s="81"/>
      <c r="KI48" s="81"/>
      <c r="KJ48" s="81"/>
      <c r="KK48" s="81"/>
      <c r="KL48" s="81"/>
      <c r="KM48" s="81"/>
      <c r="KN48" s="81"/>
      <c r="KO48" s="81"/>
      <c r="KP48" s="81"/>
      <c r="KQ48" s="81"/>
      <c r="KR48" s="81"/>
      <c r="KS48" s="81"/>
      <c r="KT48" s="81"/>
      <c r="KU48" s="81"/>
      <c r="KV48" s="81"/>
      <c r="KW48" s="81"/>
      <c r="KX48" s="81"/>
      <c r="KY48" s="81"/>
      <c r="KZ48" s="81"/>
      <c r="LA48" s="81"/>
      <c r="LB48" s="81"/>
      <c r="LC48" s="81"/>
      <c r="LD48" s="81"/>
      <c r="LE48" s="81"/>
      <c r="LF48" s="81"/>
      <c r="LG48" s="81"/>
      <c r="LH48" s="81"/>
      <c r="LI48" s="81"/>
      <c r="LJ48" s="81"/>
      <c r="LK48" s="81"/>
      <c r="LL48" s="81"/>
      <c r="LM48" s="81"/>
      <c r="LN48" s="81"/>
      <c r="LO48" s="81"/>
      <c r="LP48" s="81"/>
      <c r="LQ48" s="81"/>
      <c r="LR48" s="81"/>
      <c r="LS48" s="81"/>
      <c r="LT48" s="81"/>
      <c r="LU48" s="81"/>
      <c r="LV48" s="81"/>
      <c r="LW48" s="81"/>
      <c r="LX48" s="81"/>
      <c r="LY48" s="81"/>
      <c r="LZ48" s="81"/>
      <c r="MA48" s="81"/>
      <c r="MB48" s="81"/>
      <c r="MC48" s="81"/>
      <c r="MD48" s="81"/>
      <c r="ME48" s="81"/>
      <c r="MF48" s="81"/>
      <c r="MG48" s="81"/>
      <c r="MH48" s="81"/>
      <c r="MI48" s="81"/>
      <c r="MJ48" s="81"/>
      <c r="MK48" s="81"/>
      <c r="ML48" s="81"/>
      <c r="MM48" s="81"/>
      <c r="MN48" s="81"/>
      <c r="MO48" s="81"/>
      <c r="MP48" s="81"/>
      <c r="MQ48" s="81"/>
      <c r="MR48" s="81"/>
      <c r="MS48" s="81"/>
      <c r="MT48" s="81"/>
      <c r="MU48" s="81"/>
      <c r="MV48" s="81"/>
      <c r="MW48" s="81"/>
      <c r="MX48" s="81"/>
      <c r="MY48" s="81"/>
      <c r="MZ48" s="81"/>
      <c r="NA48" s="81"/>
      <c r="NB48" s="81"/>
      <c r="NC48" s="81"/>
      <c r="ND48" s="81"/>
      <c r="NE48" s="81"/>
      <c r="NF48" s="81"/>
      <c r="NG48" s="81"/>
      <c r="NH48" s="81"/>
      <c r="NI48" s="81"/>
      <c r="NJ48" s="81"/>
      <c r="NK48" s="81"/>
      <c r="NL48" s="81"/>
      <c r="NM48" s="81"/>
      <c r="NN48" s="81"/>
      <c r="NO48" s="81"/>
      <c r="NP48" s="81"/>
      <c r="NQ48" s="81"/>
      <c r="NR48" s="81"/>
      <c r="NS48" s="81"/>
      <c r="NT48" s="81"/>
      <c r="NU48" s="81"/>
      <c r="NV48" s="81"/>
      <c r="NW48" s="81"/>
      <c r="NX48" s="81"/>
      <c r="NY48" s="81"/>
      <c r="NZ48" s="81"/>
      <c r="OA48" s="81"/>
      <c r="OB48" s="81"/>
      <c r="OC48" s="81"/>
      <c r="OD48" s="81"/>
      <c r="OE48" s="81"/>
      <c r="OF48" s="81"/>
      <c r="OG48" s="81"/>
      <c r="OH48" s="81"/>
      <c r="OI48" s="81"/>
      <c r="OJ48" s="81"/>
      <c r="OK48" s="81"/>
      <c r="OL48" s="81"/>
      <c r="OM48" s="81"/>
      <c r="ON48" s="81"/>
      <c r="OO48" s="81"/>
      <c r="OP48" s="81"/>
      <c r="OQ48" s="81"/>
      <c r="OR48" s="81"/>
      <c r="OS48" s="81"/>
      <c r="OT48" s="81"/>
      <c r="OU48" s="81"/>
      <c r="OV48" s="81"/>
      <c r="OW48" s="81"/>
      <c r="OX48" s="81"/>
      <c r="OY48" s="81"/>
      <c r="OZ48" s="81"/>
      <c r="PA48" s="81"/>
      <c r="PB48" s="81"/>
      <c r="PC48" s="81"/>
      <c r="PD48" s="81"/>
      <c r="PE48" s="81"/>
      <c r="PF48" s="81"/>
      <c r="PG48" s="81"/>
      <c r="PH48" s="81"/>
      <c r="PI48" s="81"/>
      <c r="PJ48" s="81"/>
      <c r="PK48" s="81"/>
      <c r="PL48" s="81"/>
      <c r="PM48" s="81"/>
      <c r="PN48" s="81"/>
      <c r="PO48" s="81"/>
      <c r="PP48" s="81"/>
      <c r="PQ48" s="81"/>
      <c r="PR48" s="81"/>
      <c r="PS48" s="81"/>
      <c r="PT48" s="81"/>
      <c r="PU48" s="81"/>
      <c r="PV48" s="81"/>
      <c r="PW48" s="81"/>
      <c r="PX48" s="81"/>
      <c r="PY48" s="81"/>
      <c r="PZ48" s="81"/>
      <c r="QA48" s="81"/>
      <c r="QB48" s="81"/>
      <c r="QC48" s="81"/>
      <c r="QD48" s="81"/>
      <c r="QE48" s="81"/>
      <c r="QF48" s="81"/>
      <c r="QG48" s="81"/>
      <c r="QH48" s="81"/>
      <c r="QI48" s="81"/>
      <c r="QJ48" s="81"/>
      <c r="QK48" s="81"/>
      <c r="QL48" s="81"/>
      <c r="QM48" s="81"/>
      <c r="QN48" s="81"/>
      <c r="QO48" s="81"/>
      <c r="QP48" s="81"/>
      <c r="QQ48" s="81"/>
      <c r="QR48" s="81"/>
      <c r="QS48" s="81"/>
      <c r="QT48" s="81"/>
      <c r="QU48" s="81"/>
      <c r="QV48" s="81"/>
      <c r="QW48" s="81"/>
      <c r="QX48" s="81"/>
      <c r="QY48" s="81"/>
      <c r="QZ48" s="81"/>
      <c r="RA48" s="81"/>
      <c r="RB48" s="81"/>
      <c r="RC48" s="81"/>
      <c r="RD48" s="81"/>
      <c r="RE48" s="81"/>
      <c r="RF48" s="81"/>
      <c r="RG48" s="81"/>
      <c r="RH48" s="81"/>
      <c r="RI48" s="81"/>
      <c r="RJ48" s="81"/>
      <c r="RK48" s="81"/>
      <c r="RL48" s="81"/>
      <c r="RM48" s="81"/>
      <c r="RN48" s="81"/>
      <c r="RO48" s="81"/>
      <c r="RP48" s="81"/>
      <c r="RQ48" s="81"/>
      <c r="RR48" s="81"/>
      <c r="RS48" s="81"/>
      <c r="RT48" s="81"/>
      <c r="RU48" s="81"/>
      <c r="RV48" s="81"/>
      <c r="RW48" s="81"/>
      <c r="RX48" s="81"/>
      <c r="RY48" s="81"/>
      <c r="RZ48" s="81"/>
      <c r="SA48" s="81"/>
      <c r="SB48" s="81"/>
      <c r="SC48" s="81"/>
      <c r="SD48" s="81"/>
      <c r="SE48" s="81"/>
      <c r="SF48" s="81"/>
      <c r="SG48" s="81"/>
      <c r="SH48" s="81"/>
      <c r="SI48" s="81"/>
      <c r="SJ48" s="81"/>
      <c r="SK48" s="81"/>
      <c r="SL48" s="81"/>
      <c r="SM48" s="81"/>
      <c r="SN48" s="81"/>
      <c r="SO48" s="81"/>
      <c r="SP48" s="81"/>
      <c r="SQ48" s="81"/>
      <c r="SR48" s="81"/>
      <c r="SS48" s="81"/>
      <c r="ST48" s="81"/>
      <c r="SU48" s="81"/>
      <c r="SV48" s="81"/>
      <c r="SW48" s="81"/>
      <c r="SX48" s="81"/>
      <c r="SY48" s="81"/>
      <c r="SZ48" s="81"/>
      <c r="TA48" s="81"/>
      <c r="TB48" s="81"/>
      <c r="TC48" s="81"/>
      <c r="TD48" s="81"/>
      <c r="TE48" s="81"/>
      <c r="TF48" s="81"/>
      <c r="TG48" s="81"/>
      <c r="TH48" s="81"/>
      <c r="TI48" s="81"/>
      <c r="TJ48" s="81"/>
      <c r="TK48" s="81"/>
      <c r="TL48" s="81"/>
      <c r="TM48" s="81"/>
      <c r="TN48" s="81"/>
      <c r="TO48" s="81"/>
      <c r="TP48" s="81"/>
      <c r="TQ48" s="81"/>
      <c r="TR48" s="81"/>
      <c r="TS48" s="81"/>
      <c r="TT48" s="81"/>
      <c r="TU48" s="81"/>
      <c r="TV48" s="81"/>
      <c r="TW48" s="81"/>
      <c r="TX48" s="81"/>
      <c r="TY48" s="81"/>
      <c r="TZ48" s="81"/>
      <c r="UA48" s="81"/>
      <c r="UB48" s="81"/>
      <c r="UC48" s="81"/>
      <c r="UD48" s="81"/>
      <c r="UE48" s="81"/>
      <c r="UF48" s="81"/>
      <c r="UG48" s="81"/>
      <c r="UH48" s="81"/>
      <c r="UI48" s="81"/>
      <c r="UJ48" s="81"/>
      <c r="UK48" s="81"/>
      <c r="UL48" s="81"/>
      <c r="UM48" s="81"/>
      <c r="UN48" s="81"/>
      <c r="UO48" s="81"/>
      <c r="UP48" s="81"/>
      <c r="UQ48" s="81"/>
      <c r="UR48" s="81"/>
      <c r="US48" s="81"/>
      <c r="UT48" s="81"/>
      <c r="UU48" s="81"/>
      <c r="UV48" s="81"/>
      <c r="UW48" s="81"/>
      <c r="UX48" s="81"/>
      <c r="UY48" s="81"/>
      <c r="UZ48" s="81"/>
      <c r="VA48" s="81"/>
      <c r="VB48" s="81"/>
      <c r="VC48" s="81"/>
      <c r="VD48" s="81"/>
      <c r="VE48" s="81"/>
      <c r="VF48" s="81"/>
      <c r="VG48" s="81"/>
      <c r="VH48" s="81"/>
      <c r="VI48" s="81"/>
      <c r="VJ48" s="81"/>
      <c r="VK48" s="81"/>
      <c r="VL48" s="81"/>
      <c r="VM48" s="81"/>
      <c r="VN48" s="81"/>
      <c r="VO48" s="81"/>
      <c r="VP48" s="81"/>
      <c r="VQ48" s="81"/>
      <c r="VR48" s="81"/>
      <c r="VS48" s="81"/>
      <c r="VT48" s="81"/>
      <c r="VU48" s="81"/>
      <c r="VV48" s="81"/>
      <c r="VW48" s="81"/>
      <c r="VX48" s="81"/>
      <c r="VY48" s="81"/>
      <c r="VZ48" s="81"/>
      <c r="WA48" s="81"/>
      <c r="WB48" s="81"/>
      <c r="WC48" s="81"/>
      <c r="WD48" s="81"/>
      <c r="WE48" s="81"/>
      <c r="WF48" s="81"/>
      <c r="WG48" s="81"/>
      <c r="WH48" s="81"/>
      <c r="WI48" s="81"/>
      <c r="WJ48" s="81"/>
      <c r="WK48" s="81"/>
      <c r="WL48" s="81"/>
      <c r="WM48" s="81"/>
      <c r="WN48" s="81"/>
      <c r="WO48" s="81"/>
      <c r="WP48" s="81"/>
      <c r="WQ48" s="81"/>
      <c r="WR48" s="81"/>
      <c r="WS48" s="81"/>
      <c r="WT48" s="81"/>
      <c r="WU48" s="81"/>
      <c r="WV48" s="81"/>
      <c r="WW48" s="81"/>
      <c r="WX48" s="81"/>
      <c r="WY48" s="81"/>
      <c r="WZ48" s="81"/>
      <c r="XA48" s="81"/>
      <c r="XB48" s="81"/>
      <c r="XC48" s="81"/>
      <c r="XD48" s="81"/>
      <c r="XE48" s="81"/>
      <c r="XF48" s="81"/>
      <c r="XG48" s="81"/>
      <c r="XH48" s="81"/>
      <c r="XI48" s="81"/>
      <c r="XJ48" s="81"/>
      <c r="XK48" s="81"/>
      <c r="XL48" s="81"/>
      <c r="XM48" s="81"/>
      <c r="XN48" s="81"/>
      <c r="XO48" s="81"/>
      <c r="XP48" s="81"/>
      <c r="XQ48" s="81"/>
      <c r="XR48" s="81"/>
      <c r="XS48" s="81"/>
      <c r="XT48" s="81"/>
      <c r="XU48" s="81"/>
      <c r="XV48" s="81"/>
      <c r="XW48" s="81"/>
      <c r="XX48" s="81"/>
      <c r="XY48" s="81"/>
      <c r="XZ48" s="81"/>
      <c r="YA48" s="81"/>
      <c r="YB48" s="81"/>
      <c r="YC48" s="81"/>
      <c r="YD48" s="81"/>
      <c r="YE48" s="81"/>
      <c r="YF48" s="81"/>
      <c r="YG48" s="81"/>
      <c r="YH48" s="81"/>
      <c r="YI48" s="81"/>
      <c r="YJ48" s="81"/>
      <c r="YK48" s="81"/>
      <c r="YL48" s="81"/>
      <c r="YM48" s="81"/>
      <c r="YN48" s="81"/>
      <c r="YO48" s="81"/>
      <c r="YP48" s="81"/>
      <c r="YQ48" s="81"/>
      <c r="YR48" s="81"/>
      <c r="YS48" s="81"/>
      <c r="YT48" s="81"/>
      <c r="YU48" s="81"/>
      <c r="YV48" s="81"/>
      <c r="YW48" s="81"/>
      <c r="YX48" s="81"/>
      <c r="YY48" s="81"/>
      <c r="YZ48" s="81"/>
      <c r="ZA48" s="81"/>
      <c r="ZB48" s="81"/>
      <c r="ZC48" s="81"/>
      <c r="ZD48" s="81"/>
      <c r="ZE48" s="81"/>
      <c r="ZF48" s="81"/>
      <c r="ZG48" s="81"/>
      <c r="ZH48" s="81"/>
      <c r="ZI48" s="81"/>
      <c r="ZJ48" s="81"/>
      <c r="ZK48" s="81"/>
      <c r="ZL48" s="81"/>
      <c r="ZM48" s="81"/>
      <c r="ZN48" s="81"/>
      <c r="ZO48" s="81"/>
      <c r="ZP48" s="81"/>
      <c r="ZQ48" s="81"/>
      <c r="ZR48" s="81"/>
      <c r="ZS48" s="81"/>
      <c r="ZT48" s="81"/>
      <c r="ZU48" s="81"/>
      <c r="ZV48" s="81"/>
      <c r="ZW48" s="81"/>
      <c r="ZX48" s="81"/>
      <c r="ZY48" s="81"/>
      <c r="ZZ48" s="81"/>
      <c r="AAA48" s="81"/>
      <c r="AAB48" s="81"/>
      <c r="AAC48" s="81"/>
      <c r="AAD48" s="81"/>
      <c r="AAE48" s="81"/>
      <c r="AAF48" s="81"/>
      <c r="AAG48" s="81"/>
      <c r="AAH48" s="81"/>
      <c r="AAI48" s="81"/>
      <c r="AAJ48" s="81"/>
      <c r="AAK48" s="81"/>
      <c r="AAL48" s="81"/>
      <c r="AAM48" s="81"/>
      <c r="AAN48" s="81"/>
      <c r="AAO48" s="81"/>
      <c r="AAP48" s="81"/>
      <c r="AAQ48" s="81"/>
      <c r="AAR48" s="81"/>
      <c r="AAS48" s="81"/>
      <c r="AAT48" s="81"/>
      <c r="AAU48" s="81"/>
      <c r="AAV48" s="81"/>
      <c r="AAW48" s="81"/>
      <c r="AAX48" s="81"/>
      <c r="AAY48" s="81"/>
      <c r="AAZ48" s="81"/>
      <c r="ABA48" s="81"/>
      <c r="ABB48" s="81"/>
      <c r="ABC48" s="81"/>
      <c r="ABD48" s="81"/>
      <c r="ABE48" s="81"/>
      <c r="ABF48" s="81"/>
      <c r="ABG48" s="81"/>
      <c r="ABH48" s="81"/>
      <c r="ABI48" s="81"/>
      <c r="ABJ48" s="81"/>
      <c r="ABK48" s="81"/>
      <c r="ABL48" s="81"/>
      <c r="ABM48" s="81"/>
      <c r="ABN48" s="81"/>
      <c r="ABO48" s="81"/>
      <c r="ABP48" s="81"/>
      <c r="ABQ48" s="81"/>
      <c r="ABR48" s="81"/>
      <c r="ABS48" s="81"/>
      <c r="ABT48" s="81"/>
      <c r="ABU48" s="81"/>
      <c r="ABV48" s="81"/>
      <c r="ABW48" s="81"/>
      <c r="ABX48" s="81"/>
      <c r="ABY48" s="81"/>
      <c r="ABZ48" s="81"/>
      <c r="ACA48" s="81"/>
      <c r="ACB48" s="81"/>
      <c r="ACC48" s="81"/>
      <c r="ACD48" s="81"/>
      <c r="ACE48" s="81"/>
      <c r="ACF48" s="81"/>
      <c r="ACG48" s="81"/>
      <c r="ACH48" s="81"/>
      <c r="ACI48" s="81"/>
      <c r="ACJ48" s="81"/>
      <c r="ACK48" s="81"/>
      <c r="ACL48" s="81"/>
      <c r="ACM48" s="81"/>
      <c r="ACN48" s="81"/>
      <c r="ACO48" s="81"/>
      <c r="ACP48" s="81"/>
      <c r="ACQ48" s="81"/>
      <c r="ACR48" s="81"/>
      <c r="ACS48" s="81"/>
      <c r="ACT48" s="81"/>
      <c r="ACU48" s="81"/>
      <c r="ACV48" s="81"/>
      <c r="ACW48" s="81"/>
      <c r="ACX48" s="81"/>
      <c r="ACY48" s="81"/>
      <c r="ACZ48" s="81"/>
      <c r="ADA48" s="81"/>
      <c r="ADB48" s="81"/>
      <c r="ADC48" s="81"/>
      <c r="ADD48" s="81"/>
      <c r="ADE48" s="81"/>
      <c r="ADF48" s="81"/>
      <c r="ADG48" s="81"/>
      <c r="ADH48" s="81"/>
      <c r="ADI48" s="81"/>
      <c r="ADJ48" s="81"/>
      <c r="ADK48" s="81"/>
      <c r="ADL48" s="81"/>
      <c r="ADM48" s="81"/>
      <c r="ADN48" s="81"/>
      <c r="ADO48" s="81"/>
      <c r="ADP48" s="81"/>
      <c r="ADQ48" s="81"/>
      <c r="ADR48" s="81"/>
      <c r="ADS48" s="81"/>
      <c r="ADT48" s="81"/>
      <c r="ADU48" s="81"/>
      <c r="ADV48" s="81"/>
      <c r="ADW48" s="81"/>
      <c r="ADX48" s="81"/>
      <c r="ADY48" s="81"/>
      <c r="ADZ48" s="81"/>
      <c r="AEA48" s="81"/>
      <c r="AEB48" s="81"/>
      <c r="AEC48" s="81"/>
      <c r="AED48" s="81"/>
      <c r="AEE48" s="81"/>
      <c r="AEF48" s="81"/>
      <c r="AEG48" s="81"/>
      <c r="AEH48" s="81"/>
      <c r="AEI48" s="81"/>
      <c r="AEJ48" s="81"/>
      <c r="AEK48" s="81"/>
      <c r="AEL48" s="81"/>
      <c r="AEM48" s="81"/>
      <c r="AEN48" s="81"/>
      <c r="AEO48" s="81"/>
      <c r="AEP48" s="81"/>
      <c r="AEQ48" s="81"/>
      <c r="AER48" s="81"/>
      <c r="AES48" s="81"/>
      <c r="AET48" s="81"/>
      <c r="AEU48" s="81"/>
      <c r="AEV48" s="81"/>
      <c r="AEW48" s="81"/>
      <c r="AEX48" s="81"/>
      <c r="AEY48" s="81"/>
      <c r="AEZ48" s="81"/>
      <c r="AFA48" s="81"/>
      <c r="AFB48" s="81"/>
      <c r="AFC48" s="81"/>
      <c r="AFD48" s="81"/>
      <c r="AFE48" s="81"/>
      <c r="AFF48" s="81"/>
      <c r="AFG48" s="81"/>
      <c r="AFH48" s="81"/>
      <c r="AFI48" s="81"/>
      <c r="AFJ48" s="81"/>
      <c r="AFK48" s="81"/>
      <c r="AFL48" s="81"/>
      <c r="AFM48" s="81"/>
      <c r="AFN48" s="81"/>
      <c r="AFO48" s="81"/>
      <c r="AFP48" s="81"/>
      <c r="AFQ48" s="81"/>
      <c r="AFR48" s="81"/>
      <c r="AFS48" s="81"/>
      <c r="AFT48" s="81"/>
      <c r="AFU48" s="81"/>
    </row>
    <row r="49" spans="1:853" x14ac:dyDescent="0.25">
      <c r="A49" s="81"/>
      <c r="B49" s="81"/>
      <c r="C49" s="81"/>
      <c r="D49" s="81"/>
      <c r="E49" s="81"/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08"/>
      <c r="AZ49" s="208"/>
      <c r="BA49" s="208"/>
      <c r="BB49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81"/>
      <c r="CH49" s="81"/>
      <c r="CI49" s="81"/>
      <c r="CJ49" s="81"/>
      <c r="CK49" s="81"/>
      <c r="CL49" s="81"/>
      <c r="CM49" s="81"/>
      <c r="CN49" s="81"/>
      <c r="CO49" s="81"/>
      <c r="CP49" s="81"/>
      <c r="CQ49" s="81"/>
      <c r="CR49" s="81"/>
      <c r="CS49" s="81"/>
      <c r="CT49" s="81"/>
      <c r="CU49" s="81"/>
      <c r="CV49" s="81"/>
      <c r="CW49" s="81"/>
      <c r="CX49" s="81"/>
      <c r="CY49" s="81"/>
      <c r="CZ49" s="81"/>
      <c r="DA49" s="81"/>
      <c r="DB49" s="81"/>
      <c r="DC49" s="81"/>
      <c r="DD49" s="81"/>
      <c r="DE49" s="81"/>
      <c r="DF49" s="81"/>
      <c r="DG49" s="81"/>
      <c r="DH49" s="81"/>
      <c r="DI49" s="81"/>
      <c r="DJ49" s="81"/>
      <c r="DK49" s="81"/>
      <c r="DL49" s="81"/>
      <c r="DM49" s="81"/>
      <c r="DN49" s="81"/>
      <c r="DO49" s="81"/>
      <c r="DP49" s="81"/>
      <c r="DQ49" s="81"/>
      <c r="DR49" s="81"/>
      <c r="DS49" s="81"/>
      <c r="DT49" s="81"/>
      <c r="DU49" s="81"/>
      <c r="DV49" s="81"/>
      <c r="DW49" s="81"/>
      <c r="DX49" s="81"/>
      <c r="DY49" s="81"/>
      <c r="DZ49" s="81"/>
      <c r="EA49" s="81"/>
      <c r="EB49" s="81"/>
      <c r="EC49" s="81"/>
      <c r="ED49" s="81"/>
      <c r="EE49" s="81"/>
      <c r="EF49" s="81"/>
      <c r="EG49" s="81"/>
      <c r="EH49" s="81"/>
      <c r="EI49" s="81"/>
      <c r="EJ49" s="81"/>
      <c r="EK49" s="81"/>
      <c r="EL49" s="81"/>
      <c r="EM49" s="81"/>
      <c r="EN49" s="81"/>
      <c r="EO49" s="81"/>
      <c r="EP49" s="81"/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  <c r="FF49" s="81"/>
      <c r="FG49" s="81"/>
      <c r="FH49" s="81"/>
      <c r="FI49" s="81"/>
      <c r="FJ49" s="81"/>
      <c r="FK49" s="81"/>
      <c r="FL49" s="81"/>
      <c r="FM49" s="81"/>
      <c r="FN49" s="81"/>
      <c r="FO49" s="81"/>
      <c r="FP49" s="81"/>
      <c r="FQ49" s="81"/>
      <c r="FR49" s="81"/>
      <c r="FS49" s="81"/>
      <c r="FT49" s="81"/>
      <c r="FU49" s="81"/>
      <c r="FV49" s="81"/>
      <c r="FW49" s="81"/>
      <c r="FX49" s="81"/>
      <c r="FY49" s="81"/>
      <c r="FZ49" s="81"/>
      <c r="GA49" s="81"/>
      <c r="GB49" s="81"/>
      <c r="GC49" s="81"/>
      <c r="GD49" s="81"/>
      <c r="GE49" s="81"/>
      <c r="GF49" s="81"/>
      <c r="GG49" s="81"/>
      <c r="GH49" s="81"/>
      <c r="GI49" s="81"/>
      <c r="GJ49" s="81"/>
      <c r="GK49" s="81"/>
      <c r="GL49" s="81"/>
      <c r="GM49" s="81"/>
      <c r="GN49" s="81"/>
      <c r="GO49" s="81"/>
      <c r="GP49" s="81"/>
      <c r="GQ49" s="81"/>
      <c r="GR49" s="81"/>
      <c r="GS49" s="81"/>
      <c r="GT49" s="81"/>
      <c r="GU49" s="81"/>
      <c r="GV49" s="81"/>
      <c r="GW49" s="81"/>
      <c r="GX49" s="81"/>
      <c r="GY49" s="81"/>
      <c r="GZ49" s="81"/>
      <c r="HA49" s="81"/>
      <c r="HB49" s="81"/>
      <c r="HC49" s="81"/>
      <c r="HD49" s="81"/>
      <c r="HE49" s="81"/>
      <c r="HF49" s="81"/>
      <c r="HG49" s="81"/>
      <c r="HH49" s="81"/>
      <c r="HI49" s="81"/>
      <c r="HJ49" s="81"/>
      <c r="HK49" s="81"/>
      <c r="HL49" s="81"/>
      <c r="HM49" s="81"/>
      <c r="HN49" s="81"/>
      <c r="HO49" s="81"/>
      <c r="HP49" s="81"/>
      <c r="HQ49" s="81"/>
      <c r="HR49" s="81"/>
      <c r="HS49" s="81"/>
      <c r="HT49" s="81"/>
      <c r="HU49" s="81"/>
      <c r="HV49" s="81"/>
      <c r="HW49" s="81"/>
      <c r="HX49" s="81"/>
      <c r="HY49" s="81"/>
      <c r="HZ49" s="81"/>
      <c r="IA49" s="81"/>
      <c r="IB49" s="81"/>
      <c r="IC49" s="81"/>
      <c r="ID49" s="81"/>
      <c r="IE49" s="81"/>
      <c r="IF49" s="81"/>
      <c r="IG49" s="81"/>
      <c r="IH49" s="81"/>
      <c r="II49" s="81"/>
      <c r="IJ49" s="81"/>
      <c r="IK49" s="81"/>
      <c r="IL49" s="81"/>
      <c r="IM49" s="81"/>
      <c r="IN49" s="81"/>
      <c r="IO49" s="81"/>
      <c r="IP49" s="81"/>
      <c r="IQ49" s="81"/>
      <c r="IR49" s="81"/>
      <c r="IS49" s="81"/>
      <c r="IT49" s="81"/>
      <c r="IU49" s="81"/>
      <c r="IV49" s="81"/>
      <c r="IW49" s="81"/>
      <c r="IX49" s="81"/>
      <c r="IY49" s="81"/>
      <c r="IZ49" s="81"/>
      <c r="JA49" s="81"/>
      <c r="JB49" s="81"/>
      <c r="JC49" s="81"/>
      <c r="JD49" s="81"/>
      <c r="JE49" s="81"/>
      <c r="JF49" s="81"/>
      <c r="JG49" s="81"/>
      <c r="JH49" s="81"/>
      <c r="JI49" s="81"/>
      <c r="JJ49" s="81"/>
      <c r="JK49" s="81"/>
      <c r="JL49" s="81"/>
      <c r="JM49" s="81"/>
      <c r="JN49" s="81"/>
      <c r="JO49" s="81"/>
      <c r="JP49" s="81"/>
      <c r="JQ49" s="81"/>
      <c r="JR49" s="81"/>
      <c r="JS49" s="81"/>
      <c r="JT49" s="81"/>
      <c r="JU49" s="81"/>
      <c r="JV49" s="81"/>
      <c r="JW49" s="81"/>
      <c r="JX49" s="81"/>
      <c r="JY49" s="81"/>
      <c r="JZ49" s="81"/>
      <c r="KA49" s="81"/>
      <c r="KB49" s="81"/>
      <c r="KC49" s="81"/>
      <c r="KD49" s="81"/>
      <c r="KE49" s="81"/>
      <c r="KF49" s="81"/>
      <c r="KG49" s="81"/>
      <c r="KH49" s="81"/>
      <c r="KI49" s="81"/>
      <c r="KJ49" s="81"/>
      <c r="KK49" s="81"/>
      <c r="KL49" s="81"/>
      <c r="KM49" s="81"/>
      <c r="KN49" s="81"/>
      <c r="KO49" s="81"/>
      <c r="KP49" s="81"/>
      <c r="KQ49" s="81"/>
      <c r="KR49" s="81"/>
      <c r="KS49" s="81"/>
      <c r="KT49" s="81"/>
      <c r="KU49" s="81"/>
      <c r="KV49" s="81"/>
      <c r="KW49" s="81"/>
      <c r="KX49" s="81"/>
      <c r="KY49" s="81"/>
      <c r="KZ49" s="81"/>
      <c r="LA49" s="81"/>
      <c r="LB49" s="81"/>
      <c r="LC49" s="81"/>
      <c r="LD49" s="81"/>
      <c r="LE49" s="81"/>
      <c r="LF49" s="81"/>
      <c r="LG49" s="81"/>
      <c r="LH49" s="81"/>
      <c r="LI49" s="81"/>
      <c r="LJ49" s="81"/>
      <c r="LK49" s="81"/>
      <c r="LL49" s="81"/>
      <c r="LM49" s="81"/>
      <c r="LN49" s="81"/>
      <c r="LO49" s="81"/>
      <c r="LP49" s="81"/>
      <c r="LQ49" s="81"/>
      <c r="LR49" s="81"/>
      <c r="LS49" s="81"/>
      <c r="LT49" s="81"/>
      <c r="LU49" s="81"/>
      <c r="LV49" s="81"/>
      <c r="LW49" s="81"/>
      <c r="LX49" s="81"/>
      <c r="LY49" s="81"/>
      <c r="LZ49" s="81"/>
      <c r="MA49" s="81"/>
      <c r="MB49" s="81"/>
      <c r="MC49" s="81"/>
      <c r="MD49" s="81"/>
      <c r="ME49" s="81"/>
      <c r="MF49" s="81"/>
      <c r="MG49" s="81"/>
      <c r="MH49" s="81"/>
      <c r="MI49" s="81"/>
      <c r="MJ49" s="81"/>
      <c r="MK49" s="81"/>
      <c r="ML49" s="81"/>
      <c r="MM49" s="81"/>
      <c r="MN49" s="81"/>
      <c r="MO49" s="81"/>
      <c r="MP49" s="81"/>
      <c r="MQ49" s="81"/>
      <c r="MR49" s="81"/>
      <c r="MS49" s="81"/>
      <c r="MT49" s="81"/>
      <c r="MU49" s="81"/>
      <c r="MV49" s="81"/>
      <c r="MW49" s="81"/>
      <c r="MX49" s="81"/>
      <c r="MY49" s="81"/>
      <c r="MZ49" s="81"/>
      <c r="NA49" s="81"/>
      <c r="NB49" s="81"/>
      <c r="NC49" s="81"/>
      <c r="ND49" s="81"/>
      <c r="NE49" s="81"/>
      <c r="NF49" s="81"/>
      <c r="NG49" s="81"/>
      <c r="NH49" s="81"/>
      <c r="NI49" s="81"/>
      <c r="NJ49" s="81"/>
      <c r="NK49" s="81"/>
      <c r="NL49" s="81"/>
      <c r="NM49" s="81"/>
      <c r="NN49" s="81"/>
      <c r="NO49" s="81"/>
      <c r="NP49" s="81"/>
      <c r="NQ49" s="81"/>
      <c r="NR49" s="81"/>
      <c r="NS49" s="81"/>
      <c r="NT49" s="81"/>
      <c r="NU49" s="81"/>
      <c r="NV49" s="81"/>
      <c r="NW49" s="81"/>
      <c r="NX49" s="81"/>
      <c r="NY49" s="81"/>
      <c r="NZ49" s="81"/>
      <c r="OA49" s="81"/>
      <c r="OB49" s="81"/>
      <c r="OC49" s="81"/>
      <c r="OD49" s="81"/>
      <c r="OE49" s="81"/>
      <c r="OF49" s="81"/>
      <c r="OG49" s="81"/>
      <c r="OH49" s="81"/>
      <c r="OI49" s="81"/>
      <c r="OJ49" s="81"/>
      <c r="OK49" s="81"/>
      <c r="OL49" s="81"/>
      <c r="OM49" s="81"/>
      <c r="ON49" s="81"/>
      <c r="OO49" s="81"/>
      <c r="OP49" s="81"/>
      <c r="OQ49" s="81"/>
      <c r="OR49" s="81"/>
      <c r="OS49" s="81"/>
      <c r="OT49" s="81"/>
      <c r="OU49" s="81"/>
      <c r="OV49" s="81"/>
      <c r="OW49" s="81"/>
      <c r="OX49" s="81"/>
      <c r="OY49" s="81"/>
      <c r="OZ49" s="81"/>
      <c r="PA49" s="81"/>
      <c r="PB49" s="81"/>
      <c r="PC49" s="81"/>
      <c r="PD49" s="81"/>
      <c r="PE49" s="81"/>
      <c r="PF49" s="81"/>
      <c r="PG49" s="81"/>
      <c r="PH49" s="81"/>
      <c r="PI49" s="81"/>
      <c r="PJ49" s="81"/>
      <c r="PK49" s="81"/>
      <c r="PL49" s="81"/>
      <c r="PM49" s="81"/>
      <c r="PN49" s="81"/>
      <c r="PO49" s="81"/>
      <c r="PP49" s="81"/>
      <c r="PQ49" s="81"/>
      <c r="PR49" s="81"/>
      <c r="PS49" s="81"/>
      <c r="PT49" s="81"/>
      <c r="PU49" s="81"/>
      <c r="PV49" s="81"/>
      <c r="PW49" s="81"/>
      <c r="PX49" s="81"/>
      <c r="PY49" s="81"/>
      <c r="PZ49" s="81"/>
      <c r="QA49" s="81"/>
      <c r="QB49" s="81"/>
      <c r="QC49" s="81"/>
      <c r="QD49" s="81"/>
      <c r="QE49" s="81"/>
      <c r="QF49" s="81"/>
      <c r="QG49" s="81"/>
      <c r="QH49" s="81"/>
      <c r="QI49" s="81"/>
      <c r="QJ49" s="81"/>
      <c r="QK49" s="81"/>
      <c r="QL49" s="81"/>
      <c r="QM49" s="81"/>
      <c r="QN49" s="81"/>
      <c r="QO49" s="81"/>
      <c r="QP49" s="81"/>
      <c r="QQ49" s="81"/>
      <c r="QR49" s="81"/>
      <c r="QS49" s="81"/>
      <c r="QT49" s="81"/>
      <c r="QU49" s="81"/>
      <c r="QV49" s="81"/>
      <c r="QW49" s="81"/>
      <c r="QX49" s="81"/>
      <c r="QY49" s="81"/>
      <c r="QZ49" s="81"/>
      <c r="RA49" s="81"/>
      <c r="RB49" s="81"/>
      <c r="RC49" s="81"/>
      <c r="RD49" s="81"/>
      <c r="RE49" s="81"/>
      <c r="RF49" s="81"/>
      <c r="RG49" s="81"/>
      <c r="RH49" s="81"/>
      <c r="RI49" s="81"/>
      <c r="RJ49" s="81"/>
      <c r="RK49" s="81"/>
      <c r="RL49" s="81"/>
      <c r="RM49" s="81"/>
      <c r="RN49" s="81"/>
      <c r="RO49" s="81"/>
      <c r="RP49" s="81"/>
      <c r="RQ49" s="81"/>
      <c r="RR49" s="81"/>
      <c r="RS49" s="81"/>
      <c r="RT49" s="81"/>
      <c r="RU49" s="81"/>
      <c r="RV49" s="81"/>
      <c r="RW49" s="81"/>
      <c r="RX49" s="81"/>
      <c r="RY49" s="81"/>
      <c r="RZ49" s="81"/>
      <c r="SA49" s="81"/>
      <c r="SB49" s="81"/>
      <c r="SC49" s="81"/>
      <c r="SD49" s="81"/>
      <c r="SE49" s="81"/>
      <c r="SF49" s="81"/>
      <c r="SG49" s="81"/>
      <c r="SH49" s="81"/>
      <c r="SI49" s="81"/>
      <c r="SJ49" s="81"/>
      <c r="SK49" s="81"/>
      <c r="SL49" s="81"/>
      <c r="SM49" s="81"/>
      <c r="SN49" s="81"/>
      <c r="SO49" s="81"/>
      <c r="SP49" s="81"/>
      <c r="SQ49" s="81"/>
      <c r="SR49" s="81"/>
      <c r="SS49" s="81"/>
      <c r="ST49" s="81"/>
      <c r="SU49" s="81"/>
      <c r="SV49" s="81"/>
      <c r="SW49" s="81"/>
      <c r="SX49" s="81"/>
      <c r="SY49" s="81"/>
      <c r="SZ49" s="81"/>
      <c r="TA49" s="81"/>
      <c r="TB49" s="81"/>
      <c r="TC49" s="81"/>
      <c r="TD49" s="81"/>
      <c r="TE49" s="81"/>
      <c r="TF49" s="81"/>
      <c r="TG49" s="81"/>
      <c r="TH49" s="81"/>
      <c r="TI49" s="81"/>
      <c r="TJ49" s="81"/>
      <c r="TK49" s="81"/>
      <c r="TL49" s="81"/>
      <c r="TM49" s="81"/>
      <c r="TN49" s="81"/>
      <c r="TO49" s="81"/>
      <c r="TP49" s="81"/>
      <c r="TQ49" s="81"/>
      <c r="TR49" s="81"/>
      <c r="TS49" s="81"/>
      <c r="TT49" s="81"/>
      <c r="TU49" s="81"/>
      <c r="TV49" s="81"/>
      <c r="TW49" s="81"/>
      <c r="TX49" s="81"/>
      <c r="TY49" s="81"/>
      <c r="TZ49" s="81"/>
      <c r="UA49" s="81"/>
      <c r="UB49" s="81"/>
      <c r="UC49" s="81"/>
      <c r="UD49" s="81"/>
      <c r="UE49" s="81"/>
      <c r="UF49" s="81"/>
      <c r="UG49" s="81"/>
      <c r="UH49" s="81"/>
      <c r="UI49" s="81"/>
      <c r="UJ49" s="81"/>
      <c r="UK49" s="81"/>
      <c r="UL49" s="81"/>
      <c r="UM49" s="81"/>
      <c r="UN49" s="81"/>
      <c r="UO49" s="81"/>
      <c r="UP49" s="81"/>
      <c r="UQ49" s="81"/>
      <c r="UR49" s="81"/>
      <c r="US49" s="81"/>
      <c r="UT49" s="81"/>
      <c r="UU49" s="81"/>
      <c r="UV49" s="81"/>
      <c r="UW49" s="81"/>
      <c r="UX49" s="81"/>
      <c r="UY49" s="81"/>
      <c r="UZ49" s="81"/>
      <c r="VA49" s="81"/>
      <c r="VB49" s="81"/>
      <c r="VC49" s="81"/>
      <c r="VD49" s="81"/>
      <c r="VE49" s="81"/>
      <c r="VF49" s="81"/>
      <c r="VG49" s="81"/>
      <c r="VH49" s="81"/>
      <c r="VI49" s="81"/>
      <c r="VJ49" s="81"/>
      <c r="VK49" s="81"/>
      <c r="VL49" s="81"/>
      <c r="VM49" s="81"/>
      <c r="VN49" s="81"/>
      <c r="VO49" s="81"/>
      <c r="VP49" s="81"/>
      <c r="VQ49" s="81"/>
      <c r="VR49" s="81"/>
      <c r="VS49" s="81"/>
      <c r="VT49" s="81"/>
      <c r="VU49" s="81"/>
      <c r="VV49" s="81"/>
      <c r="VW49" s="81"/>
      <c r="VX49" s="81"/>
      <c r="VY49" s="81"/>
      <c r="VZ49" s="81"/>
      <c r="WA49" s="81"/>
      <c r="WB49" s="81"/>
      <c r="WC49" s="81"/>
      <c r="WD49" s="81"/>
      <c r="WE49" s="81"/>
      <c r="WF49" s="81"/>
      <c r="WG49" s="81"/>
      <c r="WH49" s="81"/>
      <c r="WI49" s="81"/>
      <c r="WJ49" s="81"/>
      <c r="WK49" s="81"/>
      <c r="WL49" s="81"/>
      <c r="WM49" s="81"/>
      <c r="WN49" s="81"/>
      <c r="WO49" s="81"/>
      <c r="WP49" s="81"/>
      <c r="WQ49" s="81"/>
      <c r="WR49" s="81"/>
      <c r="WS49" s="81"/>
      <c r="WT49" s="81"/>
      <c r="WU49" s="81"/>
      <c r="WV49" s="81"/>
      <c r="WW49" s="81"/>
      <c r="WX49" s="81"/>
      <c r="WY49" s="81"/>
      <c r="WZ49" s="81"/>
      <c r="XA49" s="81"/>
      <c r="XB49" s="81"/>
      <c r="XC49" s="81"/>
      <c r="XD49" s="81"/>
      <c r="XE49" s="81"/>
      <c r="XF49" s="81"/>
      <c r="XG49" s="81"/>
      <c r="XH49" s="81"/>
      <c r="XI49" s="81"/>
      <c r="XJ49" s="81"/>
      <c r="XK49" s="81"/>
      <c r="XL49" s="81"/>
      <c r="XM49" s="81"/>
      <c r="XN49" s="81"/>
      <c r="XO49" s="81"/>
      <c r="XP49" s="81"/>
      <c r="XQ49" s="81"/>
      <c r="XR49" s="81"/>
      <c r="XS49" s="81"/>
      <c r="XT49" s="81"/>
      <c r="XU49" s="81"/>
      <c r="XV49" s="81"/>
      <c r="XW49" s="81"/>
      <c r="XX49" s="81"/>
      <c r="XY49" s="81"/>
      <c r="XZ49" s="81"/>
      <c r="YA49" s="81"/>
      <c r="YB49" s="81"/>
      <c r="YC49" s="81"/>
      <c r="YD49" s="81"/>
      <c r="YE49" s="81"/>
      <c r="YF49" s="81"/>
      <c r="YG49" s="81"/>
      <c r="YH49" s="81"/>
      <c r="YI49" s="81"/>
      <c r="YJ49" s="81"/>
      <c r="YK49" s="81"/>
      <c r="YL49" s="81"/>
      <c r="YM49" s="81"/>
      <c r="YN49" s="81"/>
      <c r="YO49" s="81"/>
      <c r="YP49" s="81"/>
      <c r="YQ49" s="81"/>
      <c r="YR49" s="81"/>
      <c r="YS49" s="81"/>
      <c r="YT49" s="81"/>
      <c r="YU49" s="81"/>
      <c r="YV49" s="81"/>
      <c r="YW49" s="81"/>
      <c r="YX49" s="81"/>
      <c r="YY49" s="81"/>
      <c r="YZ49" s="81"/>
      <c r="ZA49" s="81"/>
      <c r="ZB49" s="81"/>
      <c r="ZC49" s="81"/>
      <c r="ZD49" s="81"/>
      <c r="ZE49" s="81"/>
      <c r="ZF49" s="81"/>
      <c r="ZG49" s="81"/>
      <c r="ZH49" s="81"/>
      <c r="ZI49" s="81"/>
      <c r="ZJ49" s="81"/>
      <c r="ZK49" s="81"/>
      <c r="ZL49" s="81"/>
      <c r="ZM49" s="81"/>
      <c r="ZN49" s="81"/>
      <c r="ZO49" s="81"/>
      <c r="ZP49" s="81"/>
      <c r="ZQ49" s="81"/>
      <c r="ZR49" s="81"/>
      <c r="ZS49" s="81"/>
      <c r="ZT49" s="81"/>
      <c r="ZU49" s="81"/>
      <c r="ZV49" s="81"/>
      <c r="ZW49" s="81"/>
      <c r="ZX49" s="81"/>
      <c r="ZY49" s="81"/>
      <c r="ZZ49" s="81"/>
      <c r="AAA49" s="81"/>
      <c r="AAB49" s="81"/>
      <c r="AAC49" s="81"/>
      <c r="AAD49" s="81"/>
      <c r="AAE49" s="81"/>
      <c r="AAF49" s="81"/>
      <c r="AAG49" s="81"/>
      <c r="AAH49" s="81"/>
      <c r="AAI49" s="81"/>
      <c r="AAJ49" s="81"/>
      <c r="AAK49" s="81"/>
      <c r="AAL49" s="81"/>
      <c r="AAM49" s="81"/>
      <c r="AAN49" s="81"/>
      <c r="AAO49" s="81"/>
      <c r="AAP49" s="81"/>
      <c r="AAQ49" s="81"/>
      <c r="AAR49" s="81"/>
      <c r="AAS49" s="81"/>
      <c r="AAT49" s="81"/>
      <c r="AAU49" s="81"/>
      <c r="AAV49" s="81"/>
      <c r="AAW49" s="81"/>
      <c r="AAX49" s="81"/>
      <c r="AAY49" s="81"/>
      <c r="AAZ49" s="81"/>
      <c r="ABA49" s="81"/>
      <c r="ABB49" s="81"/>
      <c r="ABC49" s="81"/>
      <c r="ABD49" s="81"/>
      <c r="ABE49" s="81"/>
      <c r="ABF49" s="81"/>
      <c r="ABG49" s="81"/>
      <c r="ABH49" s="81"/>
      <c r="ABI49" s="81"/>
      <c r="ABJ49" s="81"/>
      <c r="ABK49" s="81"/>
      <c r="ABL49" s="81"/>
      <c r="ABM49" s="81"/>
      <c r="ABN49" s="81"/>
      <c r="ABO49" s="81"/>
      <c r="ABP49" s="81"/>
      <c r="ABQ49" s="81"/>
      <c r="ABR49" s="81"/>
      <c r="ABS49" s="81"/>
      <c r="ABT49" s="81"/>
      <c r="ABU49" s="81"/>
      <c r="ABV49" s="81"/>
      <c r="ABW49" s="81"/>
      <c r="ABX49" s="81"/>
      <c r="ABY49" s="81"/>
      <c r="ABZ49" s="81"/>
      <c r="ACA49" s="81"/>
      <c r="ACB49" s="81"/>
      <c r="ACC49" s="81"/>
      <c r="ACD49" s="81"/>
      <c r="ACE49" s="81"/>
      <c r="ACF49" s="81"/>
      <c r="ACG49" s="81"/>
      <c r="ACH49" s="81"/>
      <c r="ACI49" s="81"/>
      <c r="ACJ49" s="81"/>
      <c r="ACK49" s="81"/>
      <c r="ACL49" s="81"/>
      <c r="ACM49" s="81"/>
      <c r="ACN49" s="81"/>
      <c r="ACO49" s="81"/>
      <c r="ACP49" s="81"/>
      <c r="ACQ49" s="81"/>
      <c r="ACR49" s="81"/>
      <c r="ACS49" s="81"/>
      <c r="ACT49" s="81"/>
      <c r="ACU49" s="81"/>
      <c r="ACV49" s="81"/>
      <c r="ACW49" s="81"/>
      <c r="ACX49" s="81"/>
      <c r="ACY49" s="81"/>
      <c r="ACZ49" s="81"/>
      <c r="ADA49" s="81"/>
      <c r="ADB49" s="81"/>
      <c r="ADC49" s="81"/>
      <c r="ADD49" s="81"/>
      <c r="ADE49" s="81"/>
      <c r="ADF49" s="81"/>
      <c r="ADG49" s="81"/>
      <c r="ADH49" s="81"/>
      <c r="ADI49" s="81"/>
      <c r="ADJ49" s="81"/>
      <c r="ADK49" s="81"/>
      <c r="ADL49" s="81"/>
      <c r="ADM49" s="81"/>
      <c r="ADN49" s="81"/>
      <c r="ADO49" s="81"/>
      <c r="ADP49" s="81"/>
      <c r="ADQ49" s="81"/>
      <c r="ADR49" s="81"/>
      <c r="ADS49" s="81"/>
      <c r="ADT49" s="81"/>
      <c r="ADU49" s="81"/>
      <c r="ADV49" s="81"/>
      <c r="ADW49" s="81"/>
      <c r="ADX49" s="81"/>
      <c r="ADY49" s="81"/>
      <c r="ADZ49" s="81"/>
      <c r="AEA49" s="81"/>
      <c r="AEB49" s="81"/>
      <c r="AEC49" s="81"/>
      <c r="AED49" s="81"/>
      <c r="AEE49" s="81"/>
      <c r="AEF49" s="81"/>
      <c r="AEG49" s="81"/>
      <c r="AEH49" s="81"/>
      <c r="AEI49" s="81"/>
      <c r="AEJ49" s="81"/>
      <c r="AEK49" s="81"/>
      <c r="AEL49" s="81"/>
      <c r="AEM49" s="81"/>
      <c r="AEN49" s="81"/>
      <c r="AEO49" s="81"/>
      <c r="AEP49" s="81"/>
      <c r="AEQ49" s="81"/>
      <c r="AER49" s="81"/>
      <c r="AES49" s="81"/>
      <c r="AET49" s="81"/>
      <c r="AEU49" s="81"/>
      <c r="AEV49" s="81"/>
      <c r="AEW49" s="81"/>
      <c r="AEX49" s="81"/>
      <c r="AEY49" s="81"/>
      <c r="AEZ49" s="81"/>
      <c r="AFA49" s="81"/>
      <c r="AFB49" s="81"/>
      <c r="AFC49" s="81"/>
      <c r="AFD49" s="81"/>
      <c r="AFE49" s="81"/>
      <c r="AFF49" s="81"/>
      <c r="AFG49" s="81"/>
      <c r="AFH49" s="81"/>
      <c r="AFI49" s="81"/>
      <c r="AFJ49" s="81"/>
      <c r="AFK49" s="81"/>
      <c r="AFL49" s="81"/>
      <c r="AFM49" s="81"/>
      <c r="AFN49" s="81"/>
      <c r="AFO49" s="81"/>
      <c r="AFP49" s="81"/>
      <c r="AFQ49" s="81"/>
      <c r="AFR49" s="81"/>
      <c r="AFS49" s="81"/>
      <c r="AFT49" s="81"/>
      <c r="AFU49" s="81"/>
    </row>
    <row r="50" spans="1:853" s="76" customFormat="1" x14ac:dyDescent="0.25">
      <c r="A50" s="81"/>
      <c r="B50" s="81"/>
      <c r="C50" s="92"/>
      <c r="D50" s="92"/>
      <c r="E50" s="92"/>
      <c r="F50" s="209"/>
      <c r="G50" s="209"/>
      <c r="H50" s="209"/>
      <c r="I50" s="209"/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09"/>
      <c r="BB50"/>
      <c r="BC50" s="92"/>
      <c r="BD50" s="92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81"/>
      <c r="CH50" s="81"/>
      <c r="CI50" s="81"/>
      <c r="CJ50" s="81"/>
      <c r="CK50" s="81"/>
      <c r="CL50" s="81"/>
      <c r="CM50" s="81"/>
      <c r="CN50" s="81"/>
      <c r="CO50" s="81"/>
      <c r="CP50" s="81"/>
      <c r="CQ50" s="81"/>
      <c r="CR50" s="81"/>
      <c r="CS50" s="81"/>
      <c r="CT50" s="81"/>
      <c r="CU50" s="81"/>
      <c r="CV50" s="81"/>
      <c r="CW50" s="81"/>
      <c r="CX50" s="81"/>
      <c r="CY50" s="81"/>
      <c r="CZ50" s="81"/>
      <c r="DA50" s="81"/>
      <c r="DB50" s="81"/>
      <c r="DC50" s="81"/>
      <c r="DD50" s="81"/>
      <c r="DE50" s="81"/>
      <c r="DF50" s="81"/>
      <c r="DG50" s="81"/>
      <c r="DH50" s="81"/>
      <c r="DI50" s="81"/>
      <c r="DJ50" s="81"/>
      <c r="DK50" s="81"/>
      <c r="DL50" s="81"/>
      <c r="DM50" s="81"/>
      <c r="DN50" s="81"/>
      <c r="DO50" s="81"/>
      <c r="DP50" s="81"/>
      <c r="DQ50" s="81"/>
      <c r="DR50" s="81"/>
      <c r="DS50" s="81"/>
      <c r="DT50" s="81"/>
      <c r="DU50" s="81"/>
      <c r="DV50" s="81"/>
      <c r="DW50" s="81"/>
      <c r="DX50" s="81"/>
      <c r="DY50" s="81"/>
      <c r="DZ50" s="81"/>
      <c r="EA50" s="81"/>
      <c r="EB50" s="81"/>
      <c r="EC50" s="81"/>
      <c r="ED50" s="81"/>
      <c r="EE50" s="81"/>
      <c r="EF50" s="81"/>
      <c r="EG50" s="81"/>
      <c r="EH50" s="81"/>
      <c r="EI50" s="81"/>
      <c r="EJ50" s="81"/>
      <c r="EK50" s="81"/>
      <c r="EL50" s="81"/>
      <c r="EM50" s="81"/>
      <c r="EN50" s="81"/>
      <c r="EO50" s="81"/>
      <c r="EP50" s="81"/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  <c r="FF50" s="81"/>
      <c r="FG50" s="81"/>
      <c r="FH50" s="81"/>
      <c r="FI50" s="81"/>
      <c r="FJ50" s="81"/>
      <c r="FK50" s="81"/>
      <c r="FL50" s="81"/>
      <c r="FM50" s="81"/>
      <c r="FN50" s="81"/>
      <c r="FO50" s="81"/>
      <c r="FP50" s="81"/>
      <c r="FQ50" s="81"/>
      <c r="FR50" s="81"/>
      <c r="FS50" s="81"/>
      <c r="FT50" s="81"/>
      <c r="FU50" s="81"/>
      <c r="FV50" s="81"/>
      <c r="FW50" s="81"/>
      <c r="FX50" s="81"/>
      <c r="FY50" s="81"/>
      <c r="FZ50" s="81"/>
      <c r="GA50" s="81"/>
      <c r="GB50" s="81"/>
      <c r="GC50" s="81"/>
      <c r="GD50" s="81"/>
      <c r="GE50" s="81"/>
      <c r="GF50" s="81"/>
      <c r="GG50" s="81"/>
      <c r="GH50" s="81"/>
      <c r="GI50" s="81"/>
      <c r="GJ50" s="81"/>
      <c r="GK50" s="81"/>
      <c r="GL50" s="81"/>
      <c r="GM50" s="81"/>
      <c r="GN50" s="81"/>
      <c r="GO50" s="81"/>
      <c r="GP50" s="81"/>
      <c r="GQ50" s="81"/>
      <c r="GR50" s="81"/>
      <c r="GS50" s="81"/>
      <c r="GT50" s="81"/>
      <c r="GU50" s="81"/>
      <c r="GV50" s="81"/>
      <c r="GW50" s="81"/>
      <c r="GX50" s="81"/>
      <c r="GY50" s="81"/>
      <c r="GZ50" s="81"/>
      <c r="HA50" s="81"/>
      <c r="HB50" s="81"/>
      <c r="HC50" s="81"/>
      <c r="HD50" s="81"/>
      <c r="HE50" s="81"/>
      <c r="HF50" s="81"/>
      <c r="HG50" s="81"/>
      <c r="HH50" s="81"/>
      <c r="HI50" s="81"/>
      <c r="HJ50" s="81"/>
      <c r="HK50" s="81"/>
      <c r="HL50" s="81"/>
      <c r="HM50" s="81"/>
      <c r="HN50" s="81"/>
      <c r="HO50" s="81"/>
      <c r="HP50" s="81"/>
      <c r="HQ50" s="81"/>
      <c r="HR50" s="81"/>
      <c r="HS50" s="81"/>
      <c r="HT50" s="81"/>
      <c r="HU50" s="81"/>
      <c r="HV50" s="81"/>
      <c r="HW50" s="81"/>
      <c r="HX50" s="81"/>
      <c r="HY50" s="81"/>
      <c r="HZ50" s="81"/>
      <c r="IA50" s="81"/>
      <c r="IB50" s="81"/>
      <c r="IC50" s="81"/>
      <c r="ID50" s="81"/>
      <c r="IE50" s="81"/>
      <c r="IF50" s="81"/>
      <c r="IG50" s="81"/>
      <c r="IH50" s="81"/>
      <c r="II50" s="81"/>
      <c r="IJ50" s="81"/>
      <c r="IK50" s="81"/>
      <c r="IL50" s="81"/>
      <c r="IM50" s="81"/>
      <c r="IN50" s="81"/>
      <c r="IO50" s="81"/>
      <c r="IP50" s="81"/>
      <c r="IQ50" s="81"/>
      <c r="IR50" s="81"/>
      <c r="IS50" s="81"/>
      <c r="IT50" s="81"/>
      <c r="IU50" s="81"/>
      <c r="IV50" s="81"/>
      <c r="IW50" s="81"/>
      <c r="IX50" s="81"/>
      <c r="IY50" s="81"/>
      <c r="IZ50" s="81"/>
      <c r="JA50" s="81"/>
      <c r="JB50" s="81"/>
      <c r="JC50" s="81"/>
      <c r="JD50" s="81"/>
      <c r="JE50" s="81"/>
      <c r="JF50" s="81"/>
      <c r="JG50" s="81"/>
      <c r="JH50" s="81"/>
      <c r="JI50" s="81"/>
      <c r="JJ50" s="81"/>
      <c r="JK50" s="81"/>
      <c r="JL50" s="81"/>
      <c r="JM50" s="81"/>
      <c r="JN50" s="81"/>
      <c r="JO50" s="81"/>
      <c r="JP50" s="81"/>
      <c r="JQ50" s="81"/>
      <c r="JR50" s="81"/>
      <c r="JS50" s="81"/>
      <c r="JT50" s="81"/>
      <c r="JU50" s="81"/>
      <c r="JV50" s="81"/>
      <c r="JW50" s="81"/>
      <c r="JX50" s="81"/>
      <c r="JY50" s="81"/>
      <c r="JZ50" s="81"/>
      <c r="KA50" s="81"/>
      <c r="KB50" s="81"/>
      <c r="KC50" s="81"/>
      <c r="KD50" s="81"/>
      <c r="KE50" s="81"/>
      <c r="KF50" s="81"/>
      <c r="KG50" s="81"/>
      <c r="KH50" s="81"/>
      <c r="KI50" s="81"/>
      <c r="KJ50" s="81"/>
      <c r="KK50" s="81"/>
      <c r="KL50" s="81"/>
      <c r="KM50" s="81"/>
      <c r="KN50" s="81"/>
      <c r="KO50" s="81"/>
      <c r="KP50" s="81"/>
      <c r="KQ50" s="81"/>
      <c r="KR50" s="81"/>
      <c r="KS50" s="81"/>
      <c r="KT50" s="81"/>
      <c r="KU50" s="81"/>
      <c r="KV50" s="81"/>
      <c r="KW50" s="81"/>
      <c r="KX50" s="81"/>
      <c r="KY50" s="81"/>
      <c r="KZ50" s="81"/>
      <c r="LA50" s="81"/>
      <c r="LB50" s="81"/>
      <c r="LC50" s="81"/>
      <c r="LD50" s="81"/>
      <c r="LE50" s="81"/>
      <c r="LF50" s="81"/>
      <c r="LG50" s="81"/>
      <c r="LH50" s="81"/>
      <c r="LI50" s="81"/>
      <c r="LJ50" s="81"/>
      <c r="LK50" s="81"/>
      <c r="LL50" s="81"/>
      <c r="LM50" s="81"/>
      <c r="LN50" s="81"/>
      <c r="LO50" s="81"/>
      <c r="LP50" s="81"/>
      <c r="LQ50" s="81"/>
      <c r="LR50" s="81"/>
      <c r="LS50" s="81"/>
      <c r="LT50" s="81"/>
      <c r="LU50" s="81"/>
      <c r="LV50" s="81"/>
      <c r="LW50" s="81"/>
      <c r="LX50" s="81"/>
      <c r="LY50" s="81"/>
      <c r="LZ50" s="81"/>
      <c r="MA50" s="81"/>
      <c r="MB50" s="81"/>
      <c r="MC50" s="81"/>
      <c r="MD50" s="81"/>
      <c r="ME50" s="81"/>
      <c r="MF50" s="81"/>
      <c r="MG50" s="81"/>
      <c r="MH50" s="81"/>
      <c r="MI50" s="81"/>
      <c r="MJ50" s="81"/>
      <c r="MK50" s="81"/>
      <c r="ML50" s="81"/>
      <c r="MM50" s="81"/>
      <c r="MN50" s="81"/>
      <c r="MO50" s="81"/>
      <c r="MP50" s="81"/>
      <c r="MQ50" s="81"/>
      <c r="MR50" s="81"/>
      <c r="MS50" s="81"/>
      <c r="MT50" s="81"/>
      <c r="MU50" s="81"/>
      <c r="MV50" s="81"/>
      <c r="MW50" s="81"/>
      <c r="MX50" s="81"/>
      <c r="MY50" s="81"/>
      <c r="MZ50" s="81"/>
      <c r="NA50" s="81"/>
      <c r="NB50" s="81"/>
      <c r="NC50" s="81"/>
      <c r="ND50" s="81"/>
      <c r="NE50" s="81"/>
      <c r="NF50" s="81"/>
      <c r="NG50" s="81"/>
      <c r="NH50" s="81"/>
      <c r="NI50" s="81"/>
      <c r="NJ50" s="81"/>
      <c r="NK50" s="81"/>
      <c r="NL50" s="81"/>
      <c r="NM50" s="81"/>
      <c r="NN50" s="81"/>
      <c r="NO50" s="81"/>
      <c r="NP50" s="81"/>
      <c r="NQ50" s="81"/>
      <c r="NR50" s="81"/>
      <c r="NS50" s="81"/>
      <c r="NT50" s="81"/>
      <c r="NU50" s="81"/>
      <c r="NV50" s="81"/>
      <c r="NW50" s="81"/>
      <c r="NX50" s="81"/>
      <c r="NY50" s="81"/>
      <c r="NZ50" s="81"/>
      <c r="OA50" s="81"/>
      <c r="OB50" s="81"/>
      <c r="OC50" s="81"/>
      <c r="OD50" s="81"/>
      <c r="OE50" s="81"/>
      <c r="OF50" s="81"/>
      <c r="OG50" s="81"/>
      <c r="OH50" s="81"/>
      <c r="OI50" s="81"/>
      <c r="OJ50" s="81"/>
      <c r="OK50" s="81"/>
      <c r="OL50" s="81"/>
      <c r="OM50" s="81"/>
      <c r="ON50" s="81"/>
      <c r="OO50" s="81"/>
      <c r="OP50" s="81"/>
      <c r="OQ50" s="81"/>
      <c r="OR50" s="81"/>
      <c r="OS50" s="81"/>
      <c r="OT50" s="81"/>
      <c r="OU50" s="81"/>
      <c r="OV50" s="81"/>
      <c r="OW50" s="81"/>
      <c r="OX50" s="81"/>
      <c r="OY50" s="81"/>
      <c r="OZ50" s="81"/>
      <c r="PA50" s="81"/>
      <c r="PB50" s="81"/>
      <c r="PC50" s="81"/>
      <c r="PD50" s="81"/>
      <c r="PE50" s="81"/>
      <c r="PF50" s="81"/>
      <c r="PG50" s="81"/>
      <c r="PH50" s="81"/>
      <c r="PI50" s="81"/>
      <c r="PJ50" s="81"/>
      <c r="PK50" s="81"/>
      <c r="PL50" s="81"/>
      <c r="PM50" s="81"/>
      <c r="PN50" s="81"/>
      <c r="PO50" s="81"/>
      <c r="PP50" s="81"/>
      <c r="PQ50" s="81"/>
      <c r="PR50" s="81"/>
      <c r="PS50" s="81"/>
      <c r="PT50" s="81"/>
      <c r="PU50" s="81"/>
      <c r="PV50" s="81"/>
      <c r="PW50" s="81"/>
      <c r="PX50" s="81"/>
      <c r="PY50" s="81"/>
      <c r="PZ50" s="81"/>
      <c r="QA50" s="81"/>
      <c r="QB50" s="81"/>
      <c r="QC50" s="81"/>
      <c r="QD50" s="81"/>
      <c r="QE50" s="81"/>
      <c r="QF50" s="81"/>
      <c r="QG50" s="81"/>
      <c r="QH50" s="81"/>
      <c r="QI50" s="81"/>
      <c r="QJ50" s="81"/>
      <c r="QK50" s="81"/>
      <c r="QL50" s="81"/>
      <c r="QM50" s="81"/>
      <c r="QN50" s="81"/>
      <c r="QO50" s="81"/>
      <c r="QP50" s="81"/>
      <c r="QQ50" s="81"/>
      <c r="QR50" s="81"/>
      <c r="QS50" s="81"/>
      <c r="QT50" s="81"/>
      <c r="QU50" s="81"/>
      <c r="QV50" s="81"/>
      <c r="QW50" s="81"/>
      <c r="QX50" s="81"/>
      <c r="QY50" s="81"/>
      <c r="QZ50" s="81"/>
      <c r="RA50" s="81"/>
      <c r="RB50" s="81"/>
      <c r="RC50" s="81"/>
      <c r="RD50" s="81"/>
      <c r="RE50" s="81"/>
      <c r="RF50" s="81"/>
      <c r="RG50" s="81"/>
      <c r="RH50" s="81"/>
      <c r="RI50" s="81"/>
      <c r="RJ50" s="81"/>
      <c r="RK50" s="81"/>
      <c r="RL50" s="81"/>
      <c r="RM50" s="81"/>
      <c r="RN50" s="81"/>
      <c r="RO50" s="81"/>
      <c r="RP50" s="81"/>
      <c r="RQ50" s="81"/>
      <c r="RR50" s="81"/>
      <c r="RS50" s="81"/>
      <c r="RT50" s="81"/>
      <c r="RU50" s="81"/>
      <c r="RV50" s="81"/>
      <c r="RW50" s="81"/>
      <c r="RX50" s="81"/>
      <c r="RY50" s="81"/>
      <c r="RZ50" s="81"/>
      <c r="SA50" s="81"/>
      <c r="SB50" s="81"/>
      <c r="SC50" s="81"/>
      <c r="SD50" s="81"/>
      <c r="SE50" s="81"/>
      <c r="SF50" s="81"/>
      <c r="SG50" s="81"/>
      <c r="SH50" s="81"/>
      <c r="SI50" s="81"/>
      <c r="SJ50" s="81"/>
      <c r="SK50" s="81"/>
      <c r="SL50" s="81"/>
      <c r="SM50" s="81"/>
      <c r="SN50" s="81"/>
      <c r="SO50" s="81"/>
      <c r="SP50" s="81"/>
      <c r="SQ50" s="81"/>
      <c r="SR50" s="81"/>
      <c r="SS50" s="81"/>
      <c r="ST50" s="81"/>
      <c r="SU50" s="81"/>
      <c r="SV50" s="81"/>
      <c r="SW50" s="81"/>
      <c r="SX50" s="81"/>
      <c r="SY50" s="81"/>
      <c r="SZ50" s="81"/>
      <c r="TA50" s="81"/>
      <c r="TB50" s="81"/>
      <c r="TC50" s="81"/>
      <c r="TD50" s="81"/>
      <c r="TE50" s="81"/>
      <c r="TF50" s="81"/>
      <c r="TG50" s="81"/>
      <c r="TH50" s="81"/>
      <c r="TI50" s="81"/>
      <c r="TJ50" s="81"/>
      <c r="TK50" s="81"/>
      <c r="TL50" s="81"/>
      <c r="TM50" s="81"/>
      <c r="TN50" s="81"/>
      <c r="TO50" s="81"/>
      <c r="TP50" s="81"/>
      <c r="TQ50" s="81"/>
      <c r="TR50" s="81"/>
      <c r="TS50" s="81"/>
      <c r="TT50" s="81"/>
      <c r="TU50" s="81"/>
      <c r="TV50" s="81"/>
      <c r="TW50" s="81"/>
      <c r="TX50" s="81"/>
      <c r="TY50" s="81"/>
      <c r="TZ50" s="81"/>
      <c r="UA50" s="81"/>
      <c r="UB50" s="81"/>
      <c r="UC50" s="81"/>
      <c r="UD50" s="81"/>
      <c r="UE50" s="81"/>
      <c r="UF50" s="81"/>
      <c r="UG50" s="81"/>
      <c r="UH50" s="81"/>
      <c r="UI50" s="81"/>
      <c r="UJ50" s="81"/>
      <c r="UK50" s="81"/>
      <c r="UL50" s="81"/>
      <c r="UM50" s="81"/>
      <c r="UN50" s="81"/>
      <c r="UO50" s="81"/>
      <c r="UP50" s="81"/>
      <c r="UQ50" s="81"/>
      <c r="UR50" s="81"/>
      <c r="US50" s="81"/>
      <c r="UT50" s="81"/>
      <c r="UU50" s="81"/>
      <c r="UV50" s="81"/>
      <c r="UW50" s="81"/>
      <c r="UX50" s="81"/>
      <c r="UY50" s="81"/>
      <c r="UZ50" s="81"/>
      <c r="VA50" s="81"/>
      <c r="VB50" s="81"/>
      <c r="VC50" s="81"/>
      <c r="VD50" s="81"/>
      <c r="VE50" s="81"/>
      <c r="VF50" s="81"/>
      <c r="VG50" s="81"/>
      <c r="VH50" s="81"/>
      <c r="VI50" s="81"/>
      <c r="VJ50" s="81"/>
      <c r="VK50" s="81"/>
      <c r="VL50" s="81"/>
      <c r="VM50" s="81"/>
      <c r="VN50" s="81"/>
      <c r="VO50" s="81"/>
      <c r="VP50" s="81"/>
      <c r="VQ50" s="81"/>
      <c r="VR50" s="81"/>
      <c r="VS50" s="81"/>
      <c r="VT50" s="81"/>
      <c r="VU50" s="81"/>
      <c r="VV50" s="81"/>
      <c r="VW50" s="81"/>
      <c r="VX50" s="81"/>
      <c r="VY50" s="81"/>
      <c r="VZ50" s="81"/>
      <c r="WA50" s="81"/>
      <c r="WB50" s="81"/>
      <c r="WC50" s="81"/>
      <c r="WD50" s="81"/>
      <c r="WE50" s="81"/>
      <c r="WF50" s="81"/>
      <c r="WG50" s="81"/>
      <c r="WH50" s="81"/>
      <c r="WI50" s="81"/>
      <c r="WJ50" s="81"/>
      <c r="WK50" s="81"/>
      <c r="WL50" s="81"/>
      <c r="WM50" s="81"/>
      <c r="WN50" s="81"/>
      <c r="WO50" s="81"/>
      <c r="WP50" s="81"/>
      <c r="WQ50" s="81"/>
      <c r="WR50" s="81"/>
      <c r="WS50" s="81"/>
      <c r="WT50" s="81"/>
      <c r="WU50" s="81"/>
      <c r="WV50" s="81"/>
      <c r="WW50" s="81"/>
      <c r="WX50" s="81"/>
      <c r="WY50" s="81"/>
      <c r="WZ50" s="81"/>
      <c r="XA50" s="81"/>
      <c r="XB50" s="81"/>
      <c r="XC50" s="81"/>
      <c r="XD50" s="81"/>
      <c r="XE50" s="81"/>
      <c r="XF50" s="81"/>
      <c r="XG50" s="81"/>
      <c r="XH50" s="81"/>
      <c r="XI50" s="81"/>
      <c r="XJ50" s="81"/>
      <c r="XK50" s="81"/>
      <c r="XL50" s="81"/>
      <c r="XM50" s="81"/>
      <c r="XN50" s="81"/>
      <c r="XO50" s="81"/>
      <c r="XP50" s="81"/>
      <c r="XQ50" s="81"/>
      <c r="XR50" s="81"/>
      <c r="XS50" s="81"/>
      <c r="XT50" s="81"/>
      <c r="XU50" s="81"/>
      <c r="XV50" s="81"/>
      <c r="XW50" s="81"/>
      <c r="XX50" s="81"/>
      <c r="XY50" s="81"/>
      <c r="XZ50" s="81"/>
      <c r="YA50" s="81"/>
      <c r="YB50" s="81"/>
      <c r="YC50" s="81"/>
      <c r="YD50" s="81"/>
      <c r="YE50" s="81"/>
      <c r="YF50" s="81"/>
      <c r="YG50" s="81"/>
      <c r="YH50" s="81"/>
      <c r="YI50" s="81"/>
      <c r="YJ50" s="81"/>
      <c r="YK50" s="81"/>
      <c r="YL50" s="81"/>
      <c r="YM50" s="81"/>
      <c r="YN50" s="81"/>
      <c r="YO50" s="81"/>
      <c r="YP50" s="81"/>
      <c r="YQ50" s="81"/>
      <c r="YR50" s="81"/>
      <c r="YS50" s="81"/>
      <c r="YT50" s="81"/>
      <c r="YU50" s="81"/>
      <c r="YV50" s="81"/>
      <c r="YW50" s="81"/>
      <c r="YX50" s="81"/>
      <c r="YY50" s="81"/>
      <c r="YZ50" s="81"/>
      <c r="ZA50" s="81"/>
      <c r="ZB50" s="81"/>
      <c r="ZC50" s="81"/>
      <c r="ZD50" s="81"/>
      <c r="ZE50" s="81"/>
      <c r="ZF50" s="81"/>
      <c r="ZG50" s="81"/>
      <c r="ZH50" s="81"/>
      <c r="ZI50" s="81"/>
      <c r="ZJ50" s="81"/>
      <c r="ZK50" s="81"/>
      <c r="ZL50" s="81"/>
      <c r="ZM50" s="81"/>
      <c r="ZN50" s="81"/>
      <c r="ZO50" s="81"/>
      <c r="ZP50" s="81"/>
      <c r="ZQ50" s="81"/>
      <c r="ZR50" s="81"/>
      <c r="ZS50" s="81"/>
      <c r="ZT50" s="81"/>
      <c r="ZU50" s="81"/>
      <c r="ZV50" s="81"/>
      <c r="ZW50" s="81"/>
      <c r="ZX50" s="81"/>
      <c r="ZY50" s="81"/>
      <c r="ZZ50" s="81"/>
      <c r="AAA50" s="81"/>
      <c r="AAB50" s="81"/>
      <c r="AAC50" s="81"/>
      <c r="AAD50" s="81"/>
      <c r="AAE50" s="81"/>
      <c r="AAF50" s="81"/>
      <c r="AAG50" s="81"/>
      <c r="AAH50" s="81"/>
      <c r="AAI50" s="81"/>
      <c r="AAJ50" s="81"/>
      <c r="AAK50" s="81"/>
      <c r="AAL50" s="81"/>
      <c r="AAM50" s="81"/>
      <c r="AAN50" s="81"/>
      <c r="AAO50" s="81"/>
      <c r="AAP50" s="81"/>
      <c r="AAQ50" s="81"/>
      <c r="AAR50" s="81"/>
      <c r="AAS50" s="81"/>
      <c r="AAT50" s="81"/>
      <c r="AAU50" s="81"/>
      <c r="AAV50" s="81"/>
      <c r="AAW50" s="81"/>
      <c r="AAX50" s="81"/>
      <c r="AAY50" s="81"/>
      <c r="AAZ50" s="81"/>
      <c r="ABA50" s="81"/>
      <c r="ABB50" s="81"/>
      <c r="ABC50" s="81"/>
      <c r="ABD50" s="81"/>
      <c r="ABE50" s="81"/>
      <c r="ABF50" s="81"/>
      <c r="ABG50" s="81"/>
      <c r="ABH50" s="81"/>
      <c r="ABI50" s="81"/>
      <c r="ABJ50" s="81"/>
      <c r="ABK50" s="81"/>
      <c r="ABL50" s="81"/>
      <c r="ABM50" s="81"/>
      <c r="ABN50" s="81"/>
      <c r="ABO50" s="81"/>
      <c r="ABP50" s="81"/>
      <c r="ABQ50" s="81"/>
      <c r="ABR50" s="81"/>
      <c r="ABS50" s="81"/>
      <c r="ABT50" s="81"/>
      <c r="ABU50" s="81"/>
      <c r="ABV50" s="81"/>
      <c r="ABW50" s="81"/>
      <c r="ABX50" s="81"/>
      <c r="ABY50" s="81"/>
      <c r="ABZ50" s="81"/>
      <c r="ACA50" s="81"/>
      <c r="ACB50" s="81"/>
      <c r="ACC50" s="81"/>
      <c r="ACD50" s="81"/>
      <c r="ACE50" s="81"/>
      <c r="ACF50" s="81"/>
      <c r="ACG50" s="81"/>
      <c r="ACH50" s="81"/>
      <c r="ACI50" s="81"/>
      <c r="ACJ50" s="81"/>
      <c r="ACK50" s="81"/>
      <c r="ACL50" s="81"/>
      <c r="ACM50" s="81"/>
      <c r="ACN50" s="81"/>
      <c r="ACO50" s="81"/>
      <c r="ACP50" s="81"/>
      <c r="ACQ50" s="81"/>
      <c r="ACR50" s="81"/>
      <c r="ACS50" s="81"/>
      <c r="ACT50" s="81"/>
      <c r="ACU50" s="81"/>
      <c r="ACV50" s="81"/>
      <c r="ACW50" s="81"/>
      <c r="ACX50" s="81"/>
      <c r="ACY50" s="81"/>
      <c r="ACZ50" s="81"/>
      <c r="ADA50" s="81"/>
      <c r="ADB50" s="81"/>
      <c r="ADC50" s="81"/>
      <c r="ADD50" s="81"/>
      <c r="ADE50" s="81"/>
      <c r="ADF50" s="81"/>
      <c r="ADG50" s="81"/>
      <c r="ADH50" s="81"/>
      <c r="ADI50" s="81"/>
      <c r="ADJ50" s="81"/>
      <c r="ADK50" s="81"/>
      <c r="ADL50" s="81"/>
      <c r="ADM50" s="81"/>
      <c r="ADN50" s="81"/>
      <c r="ADO50" s="81"/>
      <c r="ADP50" s="81"/>
      <c r="ADQ50" s="81"/>
      <c r="ADR50" s="81"/>
      <c r="ADS50" s="81"/>
      <c r="ADT50" s="81"/>
      <c r="ADU50" s="81"/>
      <c r="ADV50" s="81"/>
      <c r="ADW50" s="81"/>
      <c r="ADX50" s="81"/>
      <c r="ADY50" s="81"/>
      <c r="ADZ50" s="81"/>
      <c r="AEA50" s="81"/>
      <c r="AEB50" s="81"/>
      <c r="AEC50" s="81"/>
      <c r="AED50" s="81"/>
      <c r="AEE50" s="81"/>
      <c r="AEF50" s="81"/>
      <c r="AEG50" s="81"/>
      <c r="AEH50" s="81"/>
      <c r="AEI50" s="81"/>
      <c r="AEJ50" s="81"/>
      <c r="AEK50" s="81"/>
      <c r="AEL50" s="81"/>
      <c r="AEM50" s="81"/>
      <c r="AEN50" s="81"/>
      <c r="AEO50" s="81"/>
      <c r="AEP50" s="81"/>
      <c r="AEQ50" s="81"/>
      <c r="AER50" s="81"/>
      <c r="AES50" s="81"/>
      <c r="AET50" s="81"/>
      <c r="AEU50" s="81"/>
      <c r="AEV50" s="81"/>
      <c r="AEW50" s="81"/>
      <c r="AEX50" s="81"/>
      <c r="AEY50" s="81"/>
      <c r="AEZ50" s="81"/>
      <c r="AFA50" s="81"/>
      <c r="AFB50" s="81"/>
      <c r="AFC50" s="81"/>
      <c r="AFD50" s="81"/>
      <c r="AFE50" s="81"/>
      <c r="AFF50" s="81"/>
      <c r="AFG50" s="81"/>
      <c r="AFH50" s="81"/>
      <c r="AFI50" s="81"/>
      <c r="AFJ50" s="81"/>
      <c r="AFK50" s="81"/>
      <c r="AFL50" s="81"/>
      <c r="AFM50" s="81"/>
      <c r="AFN50" s="81"/>
      <c r="AFO50" s="81"/>
      <c r="AFP50" s="81"/>
      <c r="AFQ50" s="81"/>
      <c r="AFR50" s="81"/>
      <c r="AFS50" s="81"/>
      <c r="AFT50" s="81"/>
      <c r="AFU50" s="81"/>
    </row>
    <row r="51" spans="1:853" s="76" customFormat="1" x14ac:dyDescent="0.25">
      <c r="A51" s="81"/>
      <c r="B51" s="81"/>
      <c r="C51" s="85"/>
      <c r="D51" s="85"/>
      <c r="E51" s="85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08"/>
      <c r="AM51" s="208"/>
      <c r="AN51" s="208"/>
      <c r="AO51" s="208"/>
      <c r="AP51" s="208"/>
      <c r="AQ51" s="208"/>
      <c r="AR51" s="208"/>
      <c r="AS51" s="208"/>
      <c r="AT51" s="208"/>
      <c r="AU51" s="208"/>
      <c r="AV51" s="208"/>
      <c r="AW51" s="208"/>
      <c r="AX51" s="208"/>
      <c r="AY51" s="208"/>
      <c r="AZ51" s="208"/>
      <c r="BA51" s="208"/>
      <c r="BB51"/>
      <c r="BC51" s="85"/>
      <c r="BD51" s="85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/>
      <c r="CP51" s="81"/>
      <c r="CQ51" s="81"/>
      <c r="CR51" s="81"/>
      <c r="CS51" s="81"/>
      <c r="CT51" s="81"/>
      <c r="CU51" s="81"/>
      <c r="CV51" s="81"/>
      <c r="CW51" s="81"/>
      <c r="CX51" s="81"/>
      <c r="CY51" s="81"/>
      <c r="CZ51" s="81"/>
      <c r="DA51" s="81"/>
      <c r="DB51" s="81"/>
      <c r="DC51" s="81"/>
      <c r="DD51" s="81"/>
      <c r="DE51" s="81"/>
      <c r="DF51" s="81"/>
      <c r="DG51" s="81"/>
      <c r="DH51" s="81"/>
      <c r="DI51" s="81"/>
      <c r="DJ51" s="81"/>
      <c r="DK51" s="81"/>
      <c r="DL51" s="81"/>
      <c r="DM51" s="81"/>
      <c r="DN51" s="81"/>
      <c r="DO51" s="81"/>
      <c r="DP51" s="81"/>
      <c r="DQ51" s="81"/>
      <c r="DR51" s="81"/>
      <c r="DS51" s="81"/>
      <c r="DT51" s="81"/>
      <c r="DU51" s="81"/>
      <c r="DV51" s="81"/>
      <c r="DW51" s="81"/>
      <c r="DX51" s="81"/>
      <c r="DY51" s="81"/>
      <c r="DZ51" s="81"/>
      <c r="EA51" s="81"/>
      <c r="EB51" s="81"/>
      <c r="EC51" s="81"/>
      <c r="ED51" s="81"/>
      <c r="EE51" s="81"/>
      <c r="EF51" s="81"/>
      <c r="EG51" s="81"/>
      <c r="EH51" s="81"/>
      <c r="EI51" s="81"/>
      <c r="EJ51" s="81"/>
      <c r="EK51" s="81"/>
      <c r="EL51" s="81"/>
      <c r="EM51" s="81"/>
      <c r="EN51" s="81"/>
      <c r="EO51" s="81"/>
      <c r="EP51" s="81"/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  <c r="FF51" s="81"/>
      <c r="FG51" s="81"/>
      <c r="FH51" s="81"/>
      <c r="FI51" s="81"/>
      <c r="FJ51" s="81"/>
      <c r="FK51" s="81"/>
      <c r="FL51" s="81"/>
      <c r="FM51" s="81"/>
      <c r="FN51" s="81"/>
      <c r="FO51" s="81"/>
      <c r="FP51" s="81"/>
      <c r="FQ51" s="81"/>
      <c r="FR51" s="81"/>
      <c r="FS51" s="81"/>
      <c r="FT51" s="81"/>
      <c r="FU51" s="81"/>
      <c r="FV51" s="81"/>
      <c r="FW51" s="81"/>
      <c r="FX51" s="81"/>
      <c r="FY51" s="81"/>
      <c r="FZ51" s="81"/>
      <c r="GA51" s="81"/>
      <c r="GB51" s="81"/>
      <c r="GC51" s="81"/>
      <c r="GD51" s="81"/>
      <c r="GE51" s="81"/>
      <c r="GF51" s="81"/>
      <c r="GG51" s="81"/>
      <c r="GH51" s="81"/>
      <c r="GI51" s="81"/>
      <c r="GJ51" s="81"/>
      <c r="GK51" s="81"/>
      <c r="GL51" s="81"/>
      <c r="GM51" s="81"/>
      <c r="GN51" s="81"/>
      <c r="GO51" s="81"/>
      <c r="GP51" s="81"/>
      <c r="GQ51" s="81"/>
      <c r="GR51" s="81"/>
      <c r="GS51" s="81"/>
      <c r="GT51" s="81"/>
      <c r="GU51" s="81"/>
      <c r="GV51" s="81"/>
      <c r="GW51" s="81"/>
      <c r="GX51" s="81"/>
      <c r="GY51" s="81"/>
      <c r="GZ51" s="81"/>
      <c r="HA51" s="81"/>
      <c r="HB51" s="81"/>
      <c r="HC51" s="81"/>
      <c r="HD51" s="81"/>
      <c r="HE51" s="81"/>
      <c r="HF51" s="81"/>
      <c r="HG51" s="81"/>
      <c r="HH51" s="81"/>
      <c r="HI51" s="81"/>
      <c r="HJ51" s="81"/>
      <c r="HK51" s="81"/>
      <c r="HL51" s="81"/>
      <c r="HM51" s="81"/>
      <c r="HN51" s="81"/>
      <c r="HO51" s="81"/>
      <c r="HP51" s="81"/>
      <c r="HQ51" s="81"/>
      <c r="HR51" s="81"/>
      <c r="HS51" s="81"/>
      <c r="HT51" s="81"/>
      <c r="HU51" s="81"/>
      <c r="HV51" s="81"/>
      <c r="HW51" s="81"/>
      <c r="HX51" s="81"/>
      <c r="HY51" s="81"/>
      <c r="HZ51" s="81"/>
      <c r="IA51" s="81"/>
      <c r="IB51" s="81"/>
      <c r="IC51" s="81"/>
      <c r="ID51" s="81"/>
      <c r="IE51" s="81"/>
      <c r="IF51" s="81"/>
      <c r="IG51" s="81"/>
      <c r="IH51" s="81"/>
      <c r="II51" s="81"/>
      <c r="IJ51" s="81"/>
      <c r="IK51" s="81"/>
      <c r="IL51" s="81"/>
      <c r="IM51" s="81"/>
      <c r="IN51" s="81"/>
      <c r="IO51" s="81"/>
      <c r="IP51" s="81"/>
      <c r="IQ51" s="81"/>
      <c r="IR51" s="81"/>
      <c r="IS51" s="81"/>
      <c r="IT51" s="81"/>
      <c r="IU51" s="81"/>
      <c r="IV51" s="81"/>
      <c r="IW51" s="81"/>
      <c r="IX51" s="81"/>
      <c r="IY51" s="81"/>
      <c r="IZ51" s="81"/>
      <c r="JA51" s="81"/>
      <c r="JB51" s="81"/>
      <c r="JC51" s="81"/>
      <c r="JD51" s="81"/>
      <c r="JE51" s="81"/>
      <c r="JF51" s="81"/>
      <c r="JG51" s="81"/>
      <c r="JH51" s="81"/>
      <c r="JI51" s="81"/>
      <c r="JJ51" s="81"/>
      <c r="JK51" s="81"/>
      <c r="JL51" s="81"/>
      <c r="JM51" s="81"/>
      <c r="JN51" s="81"/>
      <c r="JO51" s="81"/>
      <c r="JP51" s="81"/>
      <c r="JQ51" s="81"/>
      <c r="JR51" s="81"/>
      <c r="JS51" s="81"/>
      <c r="JT51" s="81"/>
      <c r="JU51" s="81"/>
      <c r="JV51" s="81"/>
      <c r="JW51" s="81"/>
      <c r="JX51" s="81"/>
      <c r="JY51" s="81"/>
      <c r="JZ51" s="81"/>
      <c r="KA51" s="81"/>
      <c r="KB51" s="81"/>
      <c r="KC51" s="81"/>
      <c r="KD51" s="81"/>
      <c r="KE51" s="81"/>
      <c r="KF51" s="81"/>
      <c r="KG51" s="81"/>
      <c r="KH51" s="81"/>
      <c r="KI51" s="81"/>
      <c r="KJ51" s="81"/>
      <c r="KK51" s="81"/>
      <c r="KL51" s="81"/>
      <c r="KM51" s="81"/>
      <c r="KN51" s="81"/>
      <c r="KO51" s="81"/>
      <c r="KP51" s="81"/>
      <c r="KQ51" s="81"/>
      <c r="KR51" s="81"/>
      <c r="KS51" s="81"/>
      <c r="KT51" s="81"/>
      <c r="KU51" s="81"/>
      <c r="KV51" s="81"/>
      <c r="KW51" s="81"/>
      <c r="KX51" s="81"/>
      <c r="KY51" s="81"/>
      <c r="KZ51" s="81"/>
      <c r="LA51" s="81"/>
      <c r="LB51" s="81"/>
      <c r="LC51" s="81"/>
      <c r="LD51" s="81"/>
      <c r="LE51" s="81"/>
      <c r="LF51" s="81"/>
      <c r="LG51" s="81"/>
      <c r="LH51" s="81"/>
      <c r="LI51" s="81"/>
      <c r="LJ51" s="81"/>
      <c r="LK51" s="81"/>
      <c r="LL51" s="81"/>
      <c r="LM51" s="81"/>
      <c r="LN51" s="81"/>
      <c r="LO51" s="81"/>
      <c r="LP51" s="81"/>
      <c r="LQ51" s="81"/>
      <c r="LR51" s="81"/>
      <c r="LS51" s="81"/>
      <c r="LT51" s="81"/>
      <c r="LU51" s="81"/>
      <c r="LV51" s="81"/>
      <c r="LW51" s="81"/>
      <c r="LX51" s="81"/>
      <c r="LY51" s="81"/>
      <c r="LZ51" s="81"/>
      <c r="MA51" s="81"/>
      <c r="MB51" s="81"/>
      <c r="MC51" s="81"/>
      <c r="MD51" s="81"/>
      <c r="ME51" s="81"/>
      <c r="MF51" s="81"/>
      <c r="MG51" s="81"/>
      <c r="MH51" s="81"/>
      <c r="MI51" s="81"/>
      <c r="MJ51" s="81"/>
      <c r="MK51" s="81"/>
      <c r="ML51" s="81"/>
      <c r="MM51" s="81"/>
      <c r="MN51" s="81"/>
      <c r="MO51" s="81"/>
      <c r="MP51" s="81"/>
      <c r="MQ51" s="81"/>
      <c r="MR51" s="81"/>
      <c r="MS51" s="81"/>
      <c r="MT51" s="81"/>
      <c r="MU51" s="81"/>
      <c r="MV51" s="81"/>
      <c r="MW51" s="81"/>
      <c r="MX51" s="81"/>
      <c r="MY51" s="81"/>
      <c r="MZ51" s="81"/>
      <c r="NA51" s="81"/>
      <c r="NB51" s="81"/>
      <c r="NC51" s="81"/>
      <c r="ND51" s="81"/>
      <c r="NE51" s="81"/>
      <c r="NF51" s="81"/>
      <c r="NG51" s="81"/>
      <c r="NH51" s="81"/>
      <c r="NI51" s="81"/>
      <c r="NJ51" s="81"/>
      <c r="NK51" s="81"/>
      <c r="NL51" s="81"/>
      <c r="NM51" s="81"/>
      <c r="NN51" s="81"/>
      <c r="NO51" s="81"/>
      <c r="NP51" s="81"/>
      <c r="NQ51" s="81"/>
      <c r="NR51" s="81"/>
      <c r="NS51" s="81"/>
      <c r="NT51" s="81"/>
      <c r="NU51" s="81"/>
      <c r="NV51" s="81"/>
      <c r="NW51" s="81"/>
      <c r="NX51" s="81"/>
      <c r="NY51" s="81"/>
      <c r="NZ51" s="81"/>
      <c r="OA51" s="81"/>
      <c r="OB51" s="81"/>
      <c r="OC51" s="81"/>
      <c r="OD51" s="81"/>
      <c r="OE51" s="81"/>
      <c r="OF51" s="81"/>
      <c r="OG51" s="81"/>
      <c r="OH51" s="81"/>
      <c r="OI51" s="81"/>
      <c r="OJ51" s="81"/>
      <c r="OK51" s="81"/>
      <c r="OL51" s="81"/>
      <c r="OM51" s="81"/>
      <c r="ON51" s="81"/>
      <c r="OO51" s="81"/>
      <c r="OP51" s="81"/>
      <c r="OQ51" s="81"/>
      <c r="OR51" s="81"/>
      <c r="OS51" s="81"/>
      <c r="OT51" s="81"/>
      <c r="OU51" s="81"/>
      <c r="OV51" s="81"/>
      <c r="OW51" s="81"/>
      <c r="OX51" s="81"/>
      <c r="OY51" s="81"/>
      <c r="OZ51" s="81"/>
      <c r="PA51" s="81"/>
      <c r="PB51" s="81"/>
      <c r="PC51" s="81"/>
      <c r="PD51" s="81"/>
      <c r="PE51" s="81"/>
      <c r="PF51" s="81"/>
      <c r="PG51" s="81"/>
      <c r="PH51" s="81"/>
      <c r="PI51" s="81"/>
      <c r="PJ51" s="81"/>
      <c r="PK51" s="81"/>
      <c r="PL51" s="81"/>
      <c r="PM51" s="81"/>
      <c r="PN51" s="81"/>
      <c r="PO51" s="81"/>
      <c r="PP51" s="81"/>
      <c r="PQ51" s="81"/>
      <c r="PR51" s="81"/>
      <c r="PS51" s="81"/>
      <c r="PT51" s="81"/>
      <c r="PU51" s="81"/>
      <c r="PV51" s="81"/>
      <c r="PW51" s="81"/>
      <c r="PX51" s="81"/>
      <c r="PY51" s="81"/>
      <c r="PZ51" s="81"/>
      <c r="QA51" s="81"/>
      <c r="QB51" s="81"/>
      <c r="QC51" s="81"/>
      <c r="QD51" s="81"/>
      <c r="QE51" s="81"/>
      <c r="QF51" s="81"/>
      <c r="QG51" s="81"/>
      <c r="QH51" s="81"/>
      <c r="QI51" s="81"/>
      <c r="QJ51" s="81"/>
      <c r="QK51" s="81"/>
      <c r="QL51" s="81"/>
      <c r="QM51" s="81"/>
      <c r="QN51" s="81"/>
      <c r="QO51" s="81"/>
      <c r="QP51" s="81"/>
      <c r="QQ51" s="81"/>
      <c r="QR51" s="81"/>
      <c r="QS51" s="81"/>
      <c r="QT51" s="81"/>
      <c r="QU51" s="81"/>
      <c r="QV51" s="81"/>
      <c r="QW51" s="81"/>
      <c r="QX51" s="81"/>
      <c r="QY51" s="81"/>
      <c r="QZ51" s="81"/>
      <c r="RA51" s="81"/>
      <c r="RB51" s="81"/>
      <c r="RC51" s="81"/>
      <c r="RD51" s="81"/>
      <c r="RE51" s="81"/>
      <c r="RF51" s="81"/>
      <c r="RG51" s="81"/>
      <c r="RH51" s="81"/>
      <c r="RI51" s="81"/>
      <c r="RJ51" s="81"/>
      <c r="RK51" s="81"/>
      <c r="RL51" s="81"/>
      <c r="RM51" s="81"/>
      <c r="RN51" s="81"/>
      <c r="RO51" s="81"/>
      <c r="RP51" s="81"/>
      <c r="RQ51" s="81"/>
      <c r="RR51" s="81"/>
      <c r="RS51" s="81"/>
      <c r="RT51" s="81"/>
      <c r="RU51" s="81"/>
      <c r="RV51" s="81"/>
      <c r="RW51" s="81"/>
      <c r="RX51" s="81"/>
      <c r="RY51" s="81"/>
      <c r="RZ51" s="81"/>
      <c r="SA51" s="81"/>
      <c r="SB51" s="81"/>
      <c r="SC51" s="81"/>
      <c r="SD51" s="81"/>
      <c r="SE51" s="81"/>
      <c r="SF51" s="81"/>
      <c r="SG51" s="81"/>
      <c r="SH51" s="81"/>
      <c r="SI51" s="81"/>
      <c r="SJ51" s="81"/>
      <c r="SK51" s="81"/>
      <c r="SL51" s="81"/>
      <c r="SM51" s="81"/>
      <c r="SN51" s="81"/>
      <c r="SO51" s="81"/>
      <c r="SP51" s="81"/>
      <c r="SQ51" s="81"/>
      <c r="SR51" s="81"/>
      <c r="SS51" s="81"/>
      <c r="ST51" s="81"/>
      <c r="SU51" s="81"/>
      <c r="SV51" s="81"/>
      <c r="SW51" s="81"/>
      <c r="SX51" s="81"/>
      <c r="SY51" s="81"/>
      <c r="SZ51" s="81"/>
      <c r="TA51" s="81"/>
      <c r="TB51" s="81"/>
      <c r="TC51" s="81"/>
      <c r="TD51" s="81"/>
      <c r="TE51" s="81"/>
      <c r="TF51" s="81"/>
      <c r="TG51" s="81"/>
      <c r="TH51" s="81"/>
      <c r="TI51" s="81"/>
      <c r="TJ51" s="81"/>
      <c r="TK51" s="81"/>
      <c r="TL51" s="81"/>
      <c r="TM51" s="81"/>
      <c r="TN51" s="81"/>
      <c r="TO51" s="81"/>
      <c r="TP51" s="81"/>
      <c r="TQ51" s="81"/>
      <c r="TR51" s="81"/>
      <c r="TS51" s="81"/>
      <c r="TT51" s="81"/>
      <c r="TU51" s="81"/>
      <c r="TV51" s="81"/>
      <c r="TW51" s="81"/>
      <c r="TX51" s="81"/>
      <c r="TY51" s="81"/>
      <c r="TZ51" s="81"/>
      <c r="UA51" s="81"/>
      <c r="UB51" s="81"/>
      <c r="UC51" s="81"/>
      <c r="UD51" s="81"/>
      <c r="UE51" s="81"/>
      <c r="UF51" s="81"/>
      <c r="UG51" s="81"/>
      <c r="UH51" s="81"/>
      <c r="UI51" s="81"/>
      <c r="UJ51" s="81"/>
      <c r="UK51" s="81"/>
      <c r="UL51" s="81"/>
      <c r="UM51" s="81"/>
      <c r="UN51" s="81"/>
      <c r="UO51" s="81"/>
      <c r="UP51" s="81"/>
      <c r="UQ51" s="81"/>
      <c r="UR51" s="81"/>
      <c r="US51" s="81"/>
      <c r="UT51" s="81"/>
      <c r="UU51" s="81"/>
      <c r="UV51" s="81"/>
      <c r="UW51" s="81"/>
      <c r="UX51" s="81"/>
      <c r="UY51" s="81"/>
      <c r="UZ51" s="81"/>
      <c r="VA51" s="81"/>
      <c r="VB51" s="81"/>
      <c r="VC51" s="81"/>
      <c r="VD51" s="81"/>
      <c r="VE51" s="81"/>
      <c r="VF51" s="81"/>
      <c r="VG51" s="81"/>
      <c r="VH51" s="81"/>
      <c r="VI51" s="81"/>
      <c r="VJ51" s="81"/>
      <c r="VK51" s="81"/>
      <c r="VL51" s="81"/>
      <c r="VM51" s="81"/>
      <c r="VN51" s="81"/>
      <c r="VO51" s="81"/>
      <c r="VP51" s="81"/>
      <c r="VQ51" s="81"/>
      <c r="VR51" s="81"/>
      <c r="VS51" s="81"/>
      <c r="VT51" s="81"/>
      <c r="VU51" s="81"/>
      <c r="VV51" s="81"/>
      <c r="VW51" s="81"/>
      <c r="VX51" s="81"/>
      <c r="VY51" s="81"/>
      <c r="VZ51" s="81"/>
      <c r="WA51" s="81"/>
      <c r="WB51" s="81"/>
      <c r="WC51" s="81"/>
      <c r="WD51" s="81"/>
      <c r="WE51" s="81"/>
      <c r="WF51" s="81"/>
      <c r="WG51" s="81"/>
      <c r="WH51" s="81"/>
      <c r="WI51" s="81"/>
      <c r="WJ51" s="81"/>
      <c r="WK51" s="81"/>
      <c r="WL51" s="81"/>
      <c r="WM51" s="81"/>
      <c r="WN51" s="81"/>
      <c r="WO51" s="81"/>
      <c r="WP51" s="81"/>
      <c r="WQ51" s="81"/>
      <c r="WR51" s="81"/>
      <c r="WS51" s="81"/>
      <c r="WT51" s="81"/>
      <c r="WU51" s="81"/>
      <c r="WV51" s="81"/>
      <c r="WW51" s="81"/>
      <c r="WX51" s="81"/>
      <c r="WY51" s="81"/>
      <c r="WZ51" s="81"/>
      <c r="XA51" s="81"/>
      <c r="XB51" s="81"/>
      <c r="XC51" s="81"/>
      <c r="XD51" s="81"/>
      <c r="XE51" s="81"/>
      <c r="XF51" s="81"/>
      <c r="XG51" s="81"/>
      <c r="XH51" s="81"/>
      <c r="XI51" s="81"/>
      <c r="XJ51" s="81"/>
      <c r="XK51" s="81"/>
      <c r="XL51" s="81"/>
      <c r="XM51" s="81"/>
      <c r="XN51" s="81"/>
      <c r="XO51" s="81"/>
      <c r="XP51" s="81"/>
      <c r="XQ51" s="81"/>
      <c r="XR51" s="81"/>
      <c r="XS51" s="81"/>
      <c r="XT51" s="81"/>
      <c r="XU51" s="81"/>
      <c r="XV51" s="81"/>
      <c r="XW51" s="81"/>
      <c r="XX51" s="81"/>
      <c r="XY51" s="81"/>
      <c r="XZ51" s="81"/>
      <c r="YA51" s="81"/>
      <c r="YB51" s="81"/>
      <c r="YC51" s="81"/>
      <c r="YD51" s="81"/>
      <c r="YE51" s="81"/>
      <c r="YF51" s="81"/>
      <c r="YG51" s="81"/>
      <c r="YH51" s="81"/>
      <c r="YI51" s="81"/>
      <c r="YJ51" s="81"/>
      <c r="YK51" s="81"/>
      <c r="YL51" s="81"/>
      <c r="YM51" s="81"/>
      <c r="YN51" s="81"/>
      <c r="YO51" s="81"/>
      <c r="YP51" s="81"/>
      <c r="YQ51" s="81"/>
      <c r="YR51" s="81"/>
      <c r="YS51" s="81"/>
      <c r="YT51" s="81"/>
      <c r="YU51" s="81"/>
      <c r="YV51" s="81"/>
      <c r="YW51" s="81"/>
      <c r="YX51" s="81"/>
      <c r="YY51" s="81"/>
      <c r="YZ51" s="81"/>
      <c r="ZA51" s="81"/>
      <c r="ZB51" s="81"/>
      <c r="ZC51" s="81"/>
      <c r="ZD51" s="81"/>
      <c r="ZE51" s="81"/>
      <c r="ZF51" s="81"/>
      <c r="ZG51" s="81"/>
      <c r="ZH51" s="81"/>
      <c r="ZI51" s="81"/>
      <c r="ZJ51" s="81"/>
      <c r="ZK51" s="81"/>
      <c r="ZL51" s="81"/>
      <c r="ZM51" s="81"/>
      <c r="ZN51" s="81"/>
      <c r="ZO51" s="81"/>
      <c r="ZP51" s="81"/>
      <c r="ZQ51" s="81"/>
      <c r="ZR51" s="81"/>
      <c r="ZS51" s="81"/>
      <c r="ZT51" s="81"/>
      <c r="ZU51" s="81"/>
      <c r="ZV51" s="81"/>
      <c r="ZW51" s="81"/>
      <c r="ZX51" s="81"/>
      <c r="ZY51" s="81"/>
      <c r="ZZ51" s="81"/>
      <c r="AAA51" s="81"/>
      <c r="AAB51" s="81"/>
      <c r="AAC51" s="81"/>
      <c r="AAD51" s="81"/>
      <c r="AAE51" s="81"/>
      <c r="AAF51" s="81"/>
      <c r="AAG51" s="81"/>
      <c r="AAH51" s="81"/>
      <c r="AAI51" s="81"/>
      <c r="AAJ51" s="81"/>
      <c r="AAK51" s="81"/>
      <c r="AAL51" s="81"/>
      <c r="AAM51" s="81"/>
      <c r="AAN51" s="81"/>
      <c r="AAO51" s="81"/>
      <c r="AAP51" s="81"/>
      <c r="AAQ51" s="81"/>
      <c r="AAR51" s="81"/>
      <c r="AAS51" s="81"/>
      <c r="AAT51" s="81"/>
      <c r="AAU51" s="81"/>
      <c r="AAV51" s="81"/>
      <c r="AAW51" s="81"/>
      <c r="AAX51" s="81"/>
      <c r="AAY51" s="81"/>
      <c r="AAZ51" s="81"/>
      <c r="ABA51" s="81"/>
      <c r="ABB51" s="81"/>
      <c r="ABC51" s="81"/>
      <c r="ABD51" s="81"/>
      <c r="ABE51" s="81"/>
      <c r="ABF51" s="81"/>
      <c r="ABG51" s="81"/>
      <c r="ABH51" s="81"/>
      <c r="ABI51" s="81"/>
      <c r="ABJ51" s="81"/>
      <c r="ABK51" s="81"/>
      <c r="ABL51" s="81"/>
      <c r="ABM51" s="81"/>
      <c r="ABN51" s="81"/>
      <c r="ABO51" s="81"/>
      <c r="ABP51" s="81"/>
      <c r="ABQ51" s="81"/>
      <c r="ABR51" s="81"/>
      <c r="ABS51" s="81"/>
      <c r="ABT51" s="81"/>
      <c r="ABU51" s="81"/>
      <c r="ABV51" s="81"/>
      <c r="ABW51" s="81"/>
      <c r="ABX51" s="81"/>
      <c r="ABY51" s="81"/>
      <c r="ABZ51" s="81"/>
      <c r="ACA51" s="81"/>
      <c r="ACB51" s="81"/>
      <c r="ACC51" s="81"/>
      <c r="ACD51" s="81"/>
      <c r="ACE51" s="81"/>
      <c r="ACF51" s="81"/>
      <c r="ACG51" s="81"/>
      <c r="ACH51" s="81"/>
      <c r="ACI51" s="81"/>
      <c r="ACJ51" s="81"/>
      <c r="ACK51" s="81"/>
      <c r="ACL51" s="81"/>
      <c r="ACM51" s="81"/>
      <c r="ACN51" s="81"/>
      <c r="ACO51" s="81"/>
      <c r="ACP51" s="81"/>
      <c r="ACQ51" s="81"/>
      <c r="ACR51" s="81"/>
      <c r="ACS51" s="81"/>
      <c r="ACT51" s="81"/>
      <c r="ACU51" s="81"/>
      <c r="ACV51" s="81"/>
      <c r="ACW51" s="81"/>
      <c r="ACX51" s="81"/>
      <c r="ACY51" s="81"/>
      <c r="ACZ51" s="81"/>
      <c r="ADA51" s="81"/>
      <c r="ADB51" s="81"/>
      <c r="ADC51" s="81"/>
      <c r="ADD51" s="81"/>
      <c r="ADE51" s="81"/>
      <c r="ADF51" s="81"/>
      <c r="ADG51" s="81"/>
      <c r="ADH51" s="81"/>
      <c r="ADI51" s="81"/>
      <c r="ADJ51" s="81"/>
      <c r="ADK51" s="81"/>
      <c r="ADL51" s="81"/>
      <c r="ADM51" s="81"/>
      <c r="ADN51" s="81"/>
      <c r="ADO51" s="81"/>
      <c r="ADP51" s="81"/>
      <c r="ADQ51" s="81"/>
      <c r="ADR51" s="81"/>
      <c r="ADS51" s="81"/>
      <c r="ADT51" s="81"/>
      <c r="ADU51" s="81"/>
      <c r="ADV51" s="81"/>
      <c r="ADW51" s="81"/>
      <c r="ADX51" s="81"/>
      <c r="ADY51" s="81"/>
      <c r="ADZ51" s="81"/>
      <c r="AEA51" s="81"/>
      <c r="AEB51" s="81"/>
      <c r="AEC51" s="81"/>
      <c r="AED51" s="81"/>
      <c r="AEE51" s="81"/>
      <c r="AEF51" s="81"/>
      <c r="AEG51" s="81"/>
      <c r="AEH51" s="81"/>
      <c r="AEI51" s="81"/>
      <c r="AEJ51" s="81"/>
      <c r="AEK51" s="81"/>
      <c r="AEL51" s="81"/>
      <c r="AEM51" s="81"/>
      <c r="AEN51" s="81"/>
      <c r="AEO51" s="81"/>
      <c r="AEP51" s="81"/>
      <c r="AEQ51" s="81"/>
      <c r="AER51" s="81"/>
      <c r="AES51" s="81"/>
      <c r="AET51" s="81"/>
      <c r="AEU51" s="81"/>
      <c r="AEV51" s="81"/>
      <c r="AEW51" s="81"/>
      <c r="AEX51" s="81"/>
      <c r="AEY51" s="81"/>
      <c r="AEZ51" s="81"/>
      <c r="AFA51" s="81"/>
      <c r="AFB51" s="81"/>
      <c r="AFC51" s="81"/>
      <c r="AFD51" s="81"/>
      <c r="AFE51" s="81"/>
      <c r="AFF51" s="81"/>
      <c r="AFG51" s="81"/>
      <c r="AFH51" s="81"/>
      <c r="AFI51" s="81"/>
      <c r="AFJ51" s="81"/>
      <c r="AFK51" s="81"/>
      <c r="AFL51" s="81"/>
      <c r="AFM51" s="81"/>
      <c r="AFN51" s="81"/>
      <c r="AFO51" s="81"/>
      <c r="AFP51" s="81"/>
      <c r="AFQ51" s="81"/>
      <c r="AFR51" s="81"/>
      <c r="AFS51" s="81"/>
      <c r="AFT51" s="81"/>
      <c r="AFU51" s="81"/>
    </row>
    <row r="52" spans="1:853" s="76" customFormat="1" x14ac:dyDescent="0.25">
      <c r="A52" s="81"/>
      <c r="B52" s="81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/>
      <c r="AS52"/>
      <c r="AT52"/>
      <c r="AU52"/>
      <c r="AV52"/>
      <c r="AW52"/>
      <c r="AX52"/>
      <c r="AY52"/>
      <c r="AZ52"/>
      <c r="BA52"/>
      <c r="BB52"/>
      <c r="BC52" s="85"/>
      <c r="BD52" s="85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  <c r="FI52" s="81"/>
      <c r="FJ52" s="81"/>
      <c r="FK52" s="81"/>
      <c r="FL52" s="81"/>
      <c r="FM52" s="81"/>
      <c r="FN52" s="81"/>
      <c r="FO52" s="81"/>
      <c r="FP52" s="81"/>
      <c r="FQ52" s="81"/>
      <c r="FR52" s="81"/>
      <c r="FS52" s="81"/>
      <c r="FT52" s="81"/>
      <c r="FU52" s="81"/>
      <c r="FV52" s="81"/>
      <c r="FW52" s="81"/>
      <c r="FX52" s="81"/>
      <c r="FY52" s="81"/>
      <c r="FZ52" s="81"/>
      <c r="GA52" s="81"/>
      <c r="GB52" s="81"/>
      <c r="GC52" s="81"/>
      <c r="GD52" s="81"/>
      <c r="GE52" s="81"/>
      <c r="GF52" s="81"/>
      <c r="GG52" s="81"/>
      <c r="GH52" s="81"/>
      <c r="GI52" s="81"/>
      <c r="GJ52" s="81"/>
      <c r="GK52" s="81"/>
      <c r="GL52" s="81"/>
      <c r="GM52" s="81"/>
      <c r="GN52" s="81"/>
      <c r="GO52" s="81"/>
      <c r="GP52" s="81"/>
      <c r="GQ52" s="81"/>
      <c r="GR52" s="81"/>
      <c r="GS52" s="81"/>
      <c r="GT52" s="81"/>
      <c r="GU52" s="81"/>
      <c r="GV52" s="81"/>
      <c r="GW52" s="81"/>
      <c r="GX52" s="81"/>
      <c r="GY52" s="81"/>
      <c r="GZ52" s="81"/>
      <c r="HA52" s="81"/>
      <c r="HB52" s="81"/>
      <c r="HC52" s="81"/>
      <c r="HD52" s="81"/>
      <c r="HE52" s="81"/>
      <c r="HF52" s="81"/>
      <c r="HG52" s="81"/>
      <c r="HH52" s="81"/>
      <c r="HI52" s="81"/>
      <c r="HJ52" s="81"/>
      <c r="HK52" s="81"/>
      <c r="HL52" s="81"/>
      <c r="HM52" s="81"/>
      <c r="HN52" s="81"/>
      <c r="HO52" s="81"/>
      <c r="HP52" s="81"/>
      <c r="HQ52" s="81"/>
      <c r="HR52" s="81"/>
      <c r="HS52" s="81"/>
      <c r="HT52" s="81"/>
      <c r="HU52" s="81"/>
      <c r="HV52" s="81"/>
      <c r="HW52" s="81"/>
      <c r="HX52" s="81"/>
      <c r="HY52" s="81"/>
      <c r="HZ52" s="81"/>
      <c r="IA52" s="81"/>
      <c r="IB52" s="81"/>
      <c r="IC52" s="81"/>
      <c r="ID52" s="81"/>
      <c r="IE52" s="81"/>
      <c r="IF52" s="81"/>
      <c r="IG52" s="81"/>
      <c r="IH52" s="81"/>
      <c r="II52" s="81"/>
      <c r="IJ52" s="81"/>
      <c r="IK52" s="81"/>
      <c r="IL52" s="81"/>
      <c r="IM52" s="81"/>
      <c r="IN52" s="81"/>
      <c r="IO52" s="81"/>
      <c r="IP52" s="81"/>
      <c r="IQ52" s="81"/>
      <c r="IR52" s="81"/>
      <c r="IS52" s="81"/>
      <c r="IT52" s="81"/>
      <c r="IU52" s="81"/>
      <c r="IV52" s="81"/>
      <c r="IW52" s="81"/>
      <c r="IX52" s="81"/>
      <c r="IY52" s="81"/>
      <c r="IZ52" s="81"/>
      <c r="JA52" s="81"/>
      <c r="JB52" s="81"/>
      <c r="JC52" s="81"/>
      <c r="JD52" s="81"/>
      <c r="JE52" s="81"/>
      <c r="JF52" s="81"/>
      <c r="JG52" s="81"/>
      <c r="JH52" s="81"/>
      <c r="JI52" s="81"/>
      <c r="JJ52" s="81"/>
      <c r="JK52" s="81"/>
      <c r="JL52" s="81"/>
      <c r="JM52" s="81"/>
      <c r="JN52" s="81"/>
      <c r="JO52" s="81"/>
      <c r="JP52" s="81"/>
      <c r="JQ52" s="81"/>
      <c r="JR52" s="81"/>
      <c r="JS52" s="81"/>
      <c r="JT52" s="81"/>
      <c r="JU52" s="81"/>
      <c r="JV52" s="81"/>
      <c r="JW52" s="81"/>
      <c r="JX52" s="81"/>
      <c r="JY52" s="81"/>
      <c r="JZ52" s="81"/>
      <c r="KA52" s="81"/>
      <c r="KB52" s="81"/>
      <c r="KC52" s="81"/>
      <c r="KD52" s="81"/>
      <c r="KE52" s="81"/>
      <c r="KF52" s="81"/>
      <c r="KG52" s="81"/>
      <c r="KH52" s="81"/>
      <c r="KI52" s="81"/>
      <c r="KJ52" s="81"/>
      <c r="KK52" s="81"/>
      <c r="KL52" s="81"/>
      <c r="KM52" s="81"/>
      <c r="KN52" s="81"/>
      <c r="KO52" s="81"/>
      <c r="KP52" s="81"/>
      <c r="KQ52" s="81"/>
      <c r="KR52" s="81"/>
      <c r="KS52" s="81"/>
      <c r="KT52" s="81"/>
      <c r="KU52" s="81"/>
      <c r="KV52" s="81"/>
      <c r="KW52" s="81"/>
      <c r="KX52" s="81"/>
      <c r="KY52" s="81"/>
      <c r="KZ52" s="81"/>
      <c r="LA52" s="81"/>
      <c r="LB52" s="81"/>
      <c r="LC52" s="81"/>
      <c r="LD52" s="81"/>
      <c r="LE52" s="81"/>
      <c r="LF52" s="81"/>
      <c r="LG52" s="81"/>
      <c r="LH52" s="81"/>
      <c r="LI52" s="81"/>
      <c r="LJ52" s="81"/>
      <c r="LK52" s="81"/>
      <c r="LL52" s="81"/>
      <c r="LM52" s="81"/>
      <c r="LN52" s="81"/>
      <c r="LO52" s="81"/>
      <c r="LP52" s="81"/>
      <c r="LQ52" s="81"/>
      <c r="LR52" s="81"/>
      <c r="LS52" s="81"/>
      <c r="LT52" s="81"/>
      <c r="LU52" s="81"/>
      <c r="LV52" s="81"/>
      <c r="LW52" s="81"/>
      <c r="LX52" s="81"/>
      <c r="LY52" s="81"/>
      <c r="LZ52" s="81"/>
      <c r="MA52" s="81"/>
      <c r="MB52" s="81"/>
      <c r="MC52" s="81"/>
      <c r="MD52" s="81"/>
      <c r="ME52" s="81"/>
      <c r="MF52" s="81"/>
      <c r="MG52" s="81"/>
      <c r="MH52" s="81"/>
      <c r="MI52" s="81"/>
      <c r="MJ52" s="81"/>
      <c r="MK52" s="81"/>
      <c r="ML52" s="81"/>
      <c r="MM52" s="81"/>
      <c r="MN52" s="81"/>
      <c r="MO52" s="81"/>
      <c r="MP52" s="81"/>
      <c r="MQ52" s="81"/>
      <c r="MR52" s="81"/>
      <c r="MS52" s="81"/>
      <c r="MT52" s="81"/>
      <c r="MU52" s="81"/>
      <c r="MV52" s="81"/>
      <c r="MW52" s="81"/>
      <c r="MX52" s="81"/>
      <c r="MY52" s="81"/>
      <c r="MZ52" s="81"/>
      <c r="NA52" s="81"/>
      <c r="NB52" s="81"/>
      <c r="NC52" s="81"/>
      <c r="ND52" s="81"/>
      <c r="NE52" s="81"/>
      <c r="NF52" s="81"/>
      <c r="NG52" s="81"/>
      <c r="NH52" s="81"/>
      <c r="NI52" s="81"/>
      <c r="NJ52" s="81"/>
      <c r="NK52" s="81"/>
      <c r="NL52" s="81"/>
      <c r="NM52" s="81"/>
      <c r="NN52" s="81"/>
      <c r="NO52" s="81"/>
      <c r="NP52" s="81"/>
      <c r="NQ52" s="81"/>
      <c r="NR52" s="81"/>
      <c r="NS52" s="81"/>
      <c r="NT52" s="81"/>
      <c r="NU52" s="81"/>
      <c r="NV52" s="81"/>
      <c r="NW52" s="81"/>
      <c r="NX52" s="81"/>
      <c r="NY52" s="81"/>
      <c r="NZ52" s="81"/>
      <c r="OA52" s="81"/>
      <c r="OB52" s="81"/>
      <c r="OC52" s="81"/>
      <c r="OD52" s="81"/>
      <c r="OE52" s="81"/>
      <c r="OF52" s="81"/>
      <c r="OG52" s="81"/>
      <c r="OH52" s="81"/>
      <c r="OI52" s="81"/>
      <c r="OJ52" s="81"/>
      <c r="OK52" s="81"/>
      <c r="OL52" s="81"/>
      <c r="OM52" s="81"/>
      <c r="ON52" s="81"/>
      <c r="OO52" s="81"/>
      <c r="OP52" s="81"/>
      <c r="OQ52" s="81"/>
      <c r="OR52" s="81"/>
      <c r="OS52" s="81"/>
      <c r="OT52" s="81"/>
      <c r="OU52" s="81"/>
      <c r="OV52" s="81"/>
      <c r="OW52" s="81"/>
      <c r="OX52" s="81"/>
      <c r="OY52" s="81"/>
      <c r="OZ52" s="81"/>
      <c r="PA52" s="81"/>
      <c r="PB52" s="81"/>
      <c r="PC52" s="81"/>
      <c r="PD52" s="81"/>
      <c r="PE52" s="81"/>
      <c r="PF52" s="81"/>
      <c r="PG52" s="81"/>
      <c r="PH52" s="81"/>
      <c r="PI52" s="81"/>
      <c r="PJ52" s="81"/>
      <c r="PK52" s="81"/>
      <c r="PL52" s="81"/>
      <c r="PM52" s="81"/>
      <c r="PN52" s="81"/>
      <c r="PO52" s="81"/>
      <c r="PP52" s="81"/>
      <c r="PQ52" s="81"/>
      <c r="PR52" s="81"/>
      <c r="PS52" s="81"/>
      <c r="PT52" s="81"/>
      <c r="PU52" s="81"/>
      <c r="PV52" s="81"/>
      <c r="PW52" s="81"/>
      <c r="PX52" s="81"/>
      <c r="PY52" s="81"/>
      <c r="PZ52" s="81"/>
      <c r="QA52" s="81"/>
      <c r="QB52" s="81"/>
      <c r="QC52" s="81"/>
      <c r="QD52" s="81"/>
      <c r="QE52" s="81"/>
      <c r="QF52" s="81"/>
      <c r="QG52" s="81"/>
      <c r="QH52" s="81"/>
      <c r="QI52" s="81"/>
      <c r="QJ52" s="81"/>
      <c r="QK52" s="81"/>
      <c r="QL52" s="81"/>
      <c r="QM52" s="81"/>
      <c r="QN52" s="81"/>
      <c r="QO52" s="81"/>
      <c r="QP52" s="81"/>
      <c r="QQ52" s="81"/>
      <c r="QR52" s="81"/>
      <c r="QS52" s="81"/>
      <c r="QT52" s="81"/>
      <c r="QU52" s="81"/>
      <c r="QV52" s="81"/>
      <c r="QW52" s="81"/>
      <c r="QX52" s="81"/>
      <c r="QY52" s="81"/>
      <c r="QZ52" s="81"/>
      <c r="RA52" s="81"/>
      <c r="RB52" s="81"/>
      <c r="RC52" s="81"/>
      <c r="RD52" s="81"/>
      <c r="RE52" s="81"/>
      <c r="RF52" s="81"/>
      <c r="RG52" s="81"/>
      <c r="RH52" s="81"/>
      <c r="RI52" s="81"/>
      <c r="RJ52" s="81"/>
      <c r="RK52" s="81"/>
      <c r="RL52" s="81"/>
      <c r="RM52" s="81"/>
      <c r="RN52" s="81"/>
      <c r="RO52" s="81"/>
      <c r="RP52" s="81"/>
      <c r="RQ52" s="81"/>
      <c r="RR52" s="81"/>
      <c r="RS52" s="81"/>
      <c r="RT52" s="81"/>
      <c r="RU52" s="81"/>
      <c r="RV52" s="81"/>
      <c r="RW52" s="81"/>
      <c r="RX52" s="81"/>
      <c r="RY52" s="81"/>
      <c r="RZ52" s="81"/>
      <c r="SA52" s="81"/>
      <c r="SB52" s="81"/>
      <c r="SC52" s="81"/>
      <c r="SD52" s="81"/>
      <c r="SE52" s="81"/>
      <c r="SF52" s="81"/>
      <c r="SG52" s="81"/>
      <c r="SH52" s="81"/>
      <c r="SI52" s="81"/>
      <c r="SJ52" s="81"/>
      <c r="SK52" s="81"/>
      <c r="SL52" s="81"/>
      <c r="SM52" s="81"/>
      <c r="SN52" s="81"/>
      <c r="SO52" s="81"/>
      <c r="SP52" s="81"/>
      <c r="SQ52" s="81"/>
      <c r="SR52" s="81"/>
      <c r="SS52" s="81"/>
      <c r="ST52" s="81"/>
      <c r="SU52" s="81"/>
      <c r="SV52" s="81"/>
      <c r="SW52" s="81"/>
      <c r="SX52" s="81"/>
      <c r="SY52" s="81"/>
      <c r="SZ52" s="81"/>
      <c r="TA52" s="81"/>
      <c r="TB52" s="81"/>
      <c r="TC52" s="81"/>
      <c r="TD52" s="81"/>
      <c r="TE52" s="81"/>
      <c r="TF52" s="81"/>
      <c r="TG52" s="81"/>
      <c r="TH52" s="81"/>
      <c r="TI52" s="81"/>
      <c r="TJ52" s="81"/>
      <c r="TK52" s="81"/>
      <c r="TL52" s="81"/>
      <c r="TM52" s="81"/>
      <c r="TN52" s="81"/>
      <c r="TO52" s="81"/>
      <c r="TP52" s="81"/>
      <c r="TQ52" s="81"/>
      <c r="TR52" s="81"/>
      <c r="TS52" s="81"/>
      <c r="TT52" s="81"/>
      <c r="TU52" s="81"/>
      <c r="TV52" s="81"/>
      <c r="TW52" s="81"/>
      <c r="TX52" s="81"/>
      <c r="TY52" s="81"/>
      <c r="TZ52" s="81"/>
      <c r="UA52" s="81"/>
      <c r="UB52" s="81"/>
      <c r="UC52" s="81"/>
      <c r="UD52" s="81"/>
      <c r="UE52" s="81"/>
      <c r="UF52" s="81"/>
      <c r="UG52" s="81"/>
      <c r="UH52" s="81"/>
      <c r="UI52" s="81"/>
      <c r="UJ52" s="81"/>
      <c r="UK52" s="81"/>
      <c r="UL52" s="81"/>
      <c r="UM52" s="81"/>
      <c r="UN52" s="81"/>
      <c r="UO52" s="81"/>
      <c r="UP52" s="81"/>
      <c r="UQ52" s="81"/>
      <c r="UR52" s="81"/>
      <c r="US52" s="81"/>
      <c r="UT52" s="81"/>
      <c r="UU52" s="81"/>
      <c r="UV52" s="81"/>
      <c r="UW52" s="81"/>
      <c r="UX52" s="81"/>
      <c r="UY52" s="81"/>
      <c r="UZ52" s="81"/>
      <c r="VA52" s="81"/>
      <c r="VB52" s="81"/>
      <c r="VC52" s="81"/>
      <c r="VD52" s="81"/>
      <c r="VE52" s="81"/>
      <c r="VF52" s="81"/>
      <c r="VG52" s="81"/>
      <c r="VH52" s="81"/>
      <c r="VI52" s="81"/>
      <c r="VJ52" s="81"/>
      <c r="VK52" s="81"/>
      <c r="VL52" s="81"/>
      <c r="VM52" s="81"/>
      <c r="VN52" s="81"/>
      <c r="VO52" s="81"/>
      <c r="VP52" s="81"/>
      <c r="VQ52" s="81"/>
      <c r="VR52" s="81"/>
      <c r="VS52" s="81"/>
      <c r="VT52" s="81"/>
      <c r="VU52" s="81"/>
      <c r="VV52" s="81"/>
      <c r="VW52" s="81"/>
      <c r="VX52" s="81"/>
      <c r="VY52" s="81"/>
      <c r="VZ52" s="81"/>
      <c r="WA52" s="81"/>
      <c r="WB52" s="81"/>
      <c r="WC52" s="81"/>
      <c r="WD52" s="81"/>
      <c r="WE52" s="81"/>
      <c r="WF52" s="81"/>
      <c r="WG52" s="81"/>
      <c r="WH52" s="81"/>
      <c r="WI52" s="81"/>
      <c r="WJ52" s="81"/>
      <c r="WK52" s="81"/>
      <c r="WL52" s="81"/>
      <c r="WM52" s="81"/>
      <c r="WN52" s="81"/>
      <c r="WO52" s="81"/>
      <c r="WP52" s="81"/>
      <c r="WQ52" s="81"/>
      <c r="WR52" s="81"/>
      <c r="WS52" s="81"/>
      <c r="WT52" s="81"/>
      <c r="WU52" s="81"/>
      <c r="WV52" s="81"/>
      <c r="WW52" s="81"/>
      <c r="WX52" s="81"/>
      <c r="WY52" s="81"/>
      <c r="WZ52" s="81"/>
      <c r="XA52" s="81"/>
      <c r="XB52" s="81"/>
      <c r="XC52" s="81"/>
      <c r="XD52" s="81"/>
      <c r="XE52" s="81"/>
      <c r="XF52" s="81"/>
      <c r="XG52" s="81"/>
      <c r="XH52" s="81"/>
      <c r="XI52" s="81"/>
      <c r="XJ52" s="81"/>
      <c r="XK52" s="81"/>
      <c r="XL52" s="81"/>
      <c r="XM52" s="81"/>
      <c r="XN52" s="81"/>
      <c r="XO52" s="81"/>
      <c r="XP52" s="81"/>
      <c r="XQ52" s="81"/>
      <c r="XR52" s="81"/>
      <c r="XS52" s="81"/>
      <c r="XT52" s="81"/>
      <c r="XU52" s="81"/>
      <c r="XV52" s="81"/>
      <c r="XW52" s="81"/>
      <c r="XX52" s="81"/>
      <c r="XY52" s="81"/>
      <c r="XZ52" s="81"/>
      <c r="YA52" s="81"/>
      <c r="YB52" s="81"/>
      <c r="YC52" s="81"/>
      <c r="YD52" s="81"/>
      <c r="YE52" s="81"/>
      <c r="YF52" s="81"/>
      <c r="YG52" s="81"/>
      <c r="YH52" s="81"/>
      <c r="YI52" s="81"/>
      <c r="YJ52" s="81"/>
      <c r="YK52" s="81"/>
      <c r="YL52" s="81"/>
      <c r="YM52" s="81"/>
      <c r="YN52" s="81"/>
      <c r="YO52" s="81"/>
      <c r="YP52" s="81"/>
      <c r="YQ52" s="81"/>
      <c r="YR52" s="81"/>
      <c r="YS52" s="81"/>
      <c r="YT52" s="81"/>
      <c r="YU52" s="81"/>
      <c r="YV52" s="81"/>
      <c r="YW52" s="81"/>
      <c r="YX52" s="81"/>
      <c r="YY52" s="81"/>
      <c r="YZ52" s="81"/>
      <c r="ZA52" s="81"/>
      <c r="ZB52" s="81"/>
      <c r="ZC52" s="81"/>
      <c r="ZD52" s="81"/>
      <c r="ZE52" s="81"/>
      <c r="ZF52" s="81"/>
      <c r="ZG52" s="81"/>
      <c r="ZH52" s="81"/>
      <c r="ZI52" s="81"/>
      <c r="ZJ52" s="81"/>
      <c r="ZK52" s="81"/>
      <c r="ZL52" s="81"/>
      <c r="ZM52" s="81"/>
      <c r="ZN52" s="81"/>
      <c r="ZO52" s="81"/>
      <c r="ZP52" s="81"/>
      <c r="ZQ52" s="81"/>
      <c r="ZR52" s="81"/>
      <c r="ZS52" s="81"/>
      <c r="ZT52" s="81"/>
      <c r="ZU52" s="81"/>
      <c r="ZV52" s="81"/>
      <c r="ZW52" s="81"/>
      <c r="ZX52" s="81"/>
      <c r="ZY52" s="81"/>
      <c r="ZZ52" s="81"/>
      <c r="AAA52" s="81"/>
      <c r="AAB52" s="81"/>
      <c r="AAC52" s="81"/>
      <c r="AAD52" s="81"/>
      <c r="AAE52" s="81"/>
      <c r="AAF52" s="81"/>
      <c r="AAG52" s="81"/>
      <c r="AAH52" s="81"/>
      <c r="AAI52" s="81"/>
      <c r="AAJ52" s="81"/>
      <c r="AAK52" s="81"/>
      <c r="AAL52" s="81"/>
      <c r="AAM52" s="81"/>
      <c r="AAN52" s="81"/>
      <c r="AAO52" s="81"/>
      <c r="AAP52" s="81"/>
      <c r="AAQ52" s="81"/>
      <c r="AAR52" s="81"/>
      <c r="AAS52" s="81"/>
      <c r="AAT52" s="81"/>
      <c r="AAU52" s="81"/>
      <c r="AAV52" s="81"/>
      <c r="AAW52" s="81"/>
      <c r="AAX52" s="81"/>
      <c r="AAY52" s="81"/>
      <c r="AAZ52" s="81"/>
      <c r="ABA52" s="81"/>
      <c r="ABB52" s="81"/>
      <c r="ABC52" s="81"/>
      <c r="ABD52" s="81"/>
      <c r="ABE52" s="81"/>
      <c r="ABF52" s="81"/>
      <c r="ABG52" s="81"/>
      <c r="ABH52" s="81"/>
      <c r="ABI52" s="81"/>
      <c r="ABJ52" s="81"/>
      <c r="ABK52" s="81"/>
      <c r="ABL52" s="81"/>
      <c r="ABM52" s="81"/>
      <c r="ABN52" s="81"/>
      <c r="ABO52" s="81"/>
      <c r="ABP52" s="81"/>
      <c r="ABQ52" s="81"/>
      <c r="ABR52" s="81"/>
      <c r="ABS52" s="81"/>
      <c r="ABT52" s="81"/>
      <c r="ABU52" s="81"/>
      <c r="ABV52" s="81"/>
      <c r="ABW52" s="81"/>
      <c r="ABX52" s="81"/>
      <c r="ABY52" s="81"/>
      <c r="ABZ52" s="81"/>
      <c r="ACA52" s="81"/>
      <c r="ACB52" s="81"/>
      <c r="ACC52" s="81"/>
      <c r="ACD52" s="81"/>
      <c r="ACE52" s="81"/>
      <c r="ACF52" s="81"/>
      <c r="ACG52" s="81"/>
      <c r="ACH52" s="81"/>
      <c r="ACI52" s="81"/>
      <c r="ACJ52" s="81"/>
      <c r="ACK52" s="81"/>
      <c r="ACL52" s="81"/>
      <c r="ACM52" s="81"/>
      <c r="ACN52" s="81"/>
      <c r="ACO52" s="81"/>
      <c r="ACP52" s="81"/>
      <c r="ACQ52" s="81"/>
      <c r="ACR52" s="81"/>
      <c r="ACS52" s="81"/>
      <c r="ACT52" s="81"/>
      <c r="ACU52" s="81"/>
      <c r="ACV52" s="81"/>
      <c r="ACW52" s="81"/>
      <c r="ACX52" s="81"/>
      <c r="ACY52" s="81"/>
      <c r="ACZ52" s="81"/>
      <c r="ADA52" s="81"/>
      <c r="ADB52" s="81"/>
      <c r="ADC52" s="81"/>
      <c r="ADD52" s="81"/>
      <c r="ADE52" s="81"/>
      <c r="ADF52" s="81"/>
      <c r="ADG52" s="81"/>
      <c r="ADH52" s="81"/>
      <c r="ADI52" s="81"/>
      <c r="ADJ52" s="81"/>
      <c r="ADK52" s="81"/>
      <c r="ADL52" s="81"/>
      <c r="ADM52" s="81"/>
      <c r="ADN52" s="81"/>
      <c r="ADO52" s="81"/>
      <c r="ADP52" s="81"/>
      <c r="ADQ52" s="81"/>
      <c r="ADR52" s="81"/>
      <c r="ADS52" s="81"/>
      <c r="ADT52" s="81"/>
      <c r="ADU52" s="81"/>
      <c r="ADV52" s="81"/>
      <c r="ADW52" s="81"/>
      <c r="ADX52" s="81"/>
      <c r="ADY52" s="81"/>
      <c r="ADZ52" s="81"/>
      <c r="AEA52" s="81"/>
      <c r="AEB52" s="81"/>
      <c r="AEC52" s="81"/>
      <c r="AED52" s="81"/>
      <c r="AEE52" s="81"/>
      <c r="AEF52" s="81"/>
      <c r="AEG52" s="81"/>
      <c r="AEH52" s="81"/>
      <c r="AEI52" s="81"/>
      <c r="AEJ52" s="81"/>
      <c r="AEK52" s="81"/>
      <c r="AEL52" s="81"/>
      <c r="AEM52" s="81"/>
      <c r="AEN52" s="81"/>
      <c r="AEO52" s="81"/>
      <c r="AEP52" s="81"/>
      <c r="AEQ52" s="81"/>
      <c r="AER52" s="81"/>
      <c r="AES52" s="81"/>
      <c r="AET52" s="81"/>
      <c r="AEU52" s="81"/>
      <c r="AEV52" s="81"/>
      <c r="AEW52" s="81"/>
      <c r="AEX52" s="81"/>
      <c r="AEY52" s="81"/>
      <c r="AEZ52" s="81"/>
      <c r="AFA52" s="81"/>
      <c r="AFB52" s="81"/>
      <c r="AFC52" s="81"/>
      <c r="AFD52" s="81"/>
      <c r="AFE52" s="81"/>
      <c r="AFF52" s="81"/>
      <c r="AFG52" s="81"/>
      <c r="AFH52" s="81"/>
      <c r="AFI52" s="81"/>
      <c r="AFJ52" s="81"/>
      <c r="AFK52" s="81"/>
      <c r="AFL52" s="81"/>
      <c r="AFM52" s="81"/>
      <c r="AFN52" s="81"/>
      <c r="AFO52" s="81"/>
      <c r="AFP52" s="81"/>
      <c r="AFQ52" s="81"/>
      <c r="AFR52" s="81"/>
      <c r="AFS52" s="81"/>
      <c r="AFT52" s="81"/>
      <c r="AFU52" s="81"/>
    </row>
    <row r="53" spans="1:853" s="76" customFormat="1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/>
      <c r="AS53"/>
      <c r="AT53"/>
      <c r="AU53"/>
      <c r="AV53"/>
      <c r="AW53"/>
      <c r="AX53"/>
      <c r="AY53"/>
      <c r="AZ53"/>
      <c r="BA53"/>
      <c r="BB53"/>
      <c r="BC53" s="85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/>
      <c r="CP53" s="81"/>
      <c r="CQ53" s="81"/>
      <c r="CR53" s="81"/>
      <c r="CS53" s="81"/>
      <c r="CT53" s="81"/>
      <c r="CU53" s="81"/>
      <c r="CV53" s="81"/>
      <c r="CW53" s="81"/>
      <c r="CX53" s="81"/>
      <c r="CY53" s="81"/>
      <c r="CZ53" s="81"/>
      <c r="DA53" s="81"/>
      <c r="DB53" s="81"/>
      <c r="DC53" s="81"/>
      <c r="DD53" s="81"/>
      <c r="DE53" s="81"/>
      <c r="DF53" s="81"/>
      <c r="DG53" s="81"/>
      <c r="DH53" s="81"/>
      <c r="DI53" s="81"/>
      <c r="DJ53" s="81"/>
      <c r="DK53" s="81"/>
      <c r="DL53" s="81"/>
      <c r="DM53" s="81"/>
      <c r="DN53" s="81"/>
      <c r="DO53" s="81"/>
      <c r="DP53" s="81"/>
      <c r="DQ53" s="81"/>
      <c r="DR53" s="81"/>
      <c r="DS53" s="81"/>
      <c r="DT53" s="81"/>
      <c r="DU53" s="81"/>
      <c r="DV53" s="81"/>
      <c r="DW53" s="81"/>
      <c r="DX53" s="81"/>
      <c r="DY53" s="81"/>
      <c r="DZ53" s="81"/>
      <c r="EA53" s="81"/>
      <c r="EB53" s="81"/>
      <c r="EC53" s="81"/>
      <c r="ED53" s="81"/>
      <c r="EE53" s="81"/>
      <c r="EF53" s="81"/>
      <c r="EG53" s="81"/>
      <c r="EH53" s="81"/>
      <c r="EI53" s="81"/>
      <c r="EJ53" s="81"/>
      <c r="EK53" s="81"/>
      <c r="EL53" s="81"/>
      <c r="EM53" s="81"/>
      <c r="EN53" s="81"/>
      <c r="EO53" s="81"/>
      <c r="EP53" s="81"/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  <c r="FF53" s="81"/>
      <c r="FG53" s="81"/>
      <c r="FH53" s="81"/>
      <c r="FI53" s="81"/>
      <c r="FJ53" s="81"/>
      <c r="FK53" s="81"/>
      <c r="FL53" s="81"/>
      <c r="FM53" s="81"/>
      <c r="FN53" s="81"/>
      <c r="FO53" s="81"/>
      <c r="FP53" s="81"/>
      <c r="FQ53" s="81"/>
      <c r="FR53" s="81"/>
      <c r="FS53" s="81"/>
      <c r="FT53" s="81"/>
      <c r="FU53" s="81"/>
      <c r="FV53" s="81"/>
      <c r="FW53" s="81"/>
      <c r="FX53" s="81"/>
      <c r="FY53" s="81"/>
      <c r="FZ53" s="81"/>
      <c r="GA53" s="81"/>
      <c r="GB53" s="81"/>
      <c r="GC53" s="81"/>
      <c r="GD53" s="81"/>
      <c r="GE53" s="81"/>
      <c r="GF53" s="81"/>
      <c r="GG53" s="81"/>
      <c r="GH53" s="81"/>
      <c r="GI53" s="81"/>
      <c r="GJ53" s="81"/>
      <c r="GK53" s="81"/>
      <c r="GL53" s="81"/>
      <c r="GM53" s="81"/>
      <c r="GN53" s="81"/>
      <c r="GO53" s="81"/>
      <c r="GP53" s="81"/>
      <c r="GQ53" s="81"/>
      <c r="GR53" s="81"/>
      <c r="GS53" s="81"/>
      <c r="GT53" s="81"/>
      <c r="GU53" s="81"/>
      <c r="GV53" s="81"/>
      <c r="GW53" s="81"/>
      <c r="GX53" s="81"/>
      <c r="GY53" s="81"/>
      <c r="GZ53" s="81"/>
      <c r="HA53" s="81"/>
      <c r="HB53" s="81"/>
      <c r="HC53" s="81"/>
      <c r="HD53" s="81"/>
      <c r="HE53" s="81"/>
      <c r="HF53" s="81"/>
      <c r="HG53" s="81"/>
      <c r="HH53" s="81"/>
      <c r="HI53" s="81"/>
      <c r="HJ53" s="81"/>
      <c r="HK53" s="81"/>
      <c r="HL53" s="81"/>
      <c r="HM53" s="81"/>
      <c r="HN53" s="81"/>
      <c r="HO53" s="81"/>
      <c r="HP53" s="81"/>
      <c r="HQ53" s="81"/>
      <c r="HR53" s="81"/>
      <c r="HS53" s="81"/>
      <c r="HT53" s="81"/>
      <c r="HU53" s="81"/>
      <c r="HV53" s="81"/>
      <c r="HW53" s="81"/>
      <c r="HX53" s="81"/>
      <c r="HY53" s="81"/>
      <c r="HZ53" s="81"/>
      <c r="IA53" s="81"/>
      <c r="IB53" s="81"/>
      <c r="IC53" s="81"/>
      <c r="ID53" s="81"/>
      <c r="IE53" s="81"/>
      <c r="IF53" s="81"/>
      <c r="IG53" s="81"/>
      <c r="IH53" s="81"/>
      <c r="II53" s="81"/>
      <c r="IJ53" s="81"/>
      <c r="IK53" s="81"/>
      <c r="IL53" s="81"/>
      <c r="IM53" s="81"/>
      <c r="IN53" s="81"/>
      <c r="IO53" s="81"/>
      <c r="IP53" s="81"/>
      <c r="IQ53" s="81"/>
      <c r="IR53" s="81"/>
      <c r="IS53" s="81"/>
      <c r="IT53" s="81"/>
      <c r="IU53" s="81"/>
      <c r="IV53" s="81"/>
      <c r="IW53" s="81"/>
      <c r="IX53" s="81"/>
      <c r="IY53" s="81"/>
      <c r="IZ53" s="81"/>
      <c r="JA53" s="81"/>
      <c r="JB53" s="81"/>
      <c r="JC53" s="81"/>
      <c r="JD53" s="81"/>
      <c r="JE53" s="81"/>
      <c r="JF53" s="81"/>
      <c r="JG53" s="81"/>
      <c r="JH53" s="81"/>
      <c r="JI53" s="81"/>
      <c r="JJ53" s="81"/>
      <c r="JK53" s="81"/>
      <c r="JL53" s="81"/>
      <c r="JM53" s="81"/>
      <c r="JN53" s="81"/>
      <c r="JO53" s="81"/>
      <c r="JP53" s="81"/>
      <c r="JQ53" s="81"/>
      <c r="JR53" s="81"/>
      <c r="JS53" s="81"/>
      <c r="JT53" s="81"/>
      <c r="JU53" s="81"/>
      <c r="JV53" s="81"/>
      <c r="JW53" s="81"/>
      <c r="JX53" s="81"/>
      <c r="JY53" s="81"/>
      <c r="JZ53" s="81"/>
      <c r="KA53" s="81"/>
      <c r="KB53" s="81"/>
      <c r="KC53" s="81"/>
      <c r="KD53" s="81"/>
      <c r="KE53" s="81"/>
      <c r="KF53" s="81"/>
      <c r="KG53" s="81"/>
      <c r="KH53" s="81"/>
      <c r="KI53" s="81"/>
      <c r="KJ53" s="81"/>
      <c r="KK53" s="81"/>
      <c r="KL53" s="81"/>
      <c r="KM53" s="81"/>
      <c r="KN53" s="81"/>
      <c r="KO53" s="81"/>
      <c r="KP53" s="81"/>
      <c r="KQ53" s="81"/>
      <c r="KR53" s="81"/>
      <c r="KS53" s="81"/>
      <c r="KT53" s="81"/>
      <c r="KU53" s="81"/>
      <c r="KV53" s="81"/>
      <c r="KW53" s="81"/>
      <c r="KX53" s="81"/>
      <c r="KY53" s="81"/>
      <c r="KZ53" s="81"/>
      <c r="LA53" s="81"/>
      <c r="LB53" s="81"/>
      <c r="LC53" s="81"/>
      <c r="LD53" s="81"/>
      <c r="LE53" s="81"/>
      <c r="LF53" s="81"/>
      <c r="LG53" s="81"/>
      <c r="LH53" s="81"/>
      <c r="LI53" s="81"/>
      <c r="LJ53" s="81"/>
      <c r="LK53" s="81"/>
      <c r="LL53" s="81"/>
      <c r="LM53" s="81"/>
      <c r="LN53" s="81"/>
      <c r="LO53" s="81"/>
      <c r="LP53" s="81"/>
      <c r="LQ53" s="81"/>
      <c r="LR53" s="81"/>
      <c r="LS53" s="81"/>
      <c r="LT53" s="81"/>
      <c r="LU53" s="81"/>
      <c r="LV53" s="81"/>
      <c r="LW53" s="81"/>
      <c r="LX53" s="81"/>
      <c r="LY53" s="81"/>
      <c r="LZ53" s="81"/>
      <c r="MA53" s="81"/>
      <c r="MB53" s="81"/>
      <c r="MC53" s="81"/>
      <c r="MD53" s="81"/>
      <c r="ME53" s="81"/>
      <c r="MF53" s="81"/>
      <c r="MG53" s="81"/>
      <c r="MH53" s="81"/>
      <c r="MI53" s="81"/>
      <c r="MJ53" s="81"/>
      <c r="MK53" s="81"/>
      <c r="ML53" s="81"/>
      <c r="MM53" s="81"/>
      <c r="MN53" s="81"/>
      <c r="MO53" s="81"/>
      <c r="MP53" s="81"/>
      <c r="MQ53" s="81"/>
      <c r="MR53" s="81"/>
      <c r="MS53" s="81"/>
      <c r="MT53" s="81"/>
      <c r="MU53" s="81"/>
      <c r="MV53" s="81"/>
      <c r="MW53" s="81"/>
      <c r="MX53" s="81"/>
      <c r="MY53" s="81"/>
      <c r="MZ53" s="81"/>
      <c r="NA53" s="81"/>
      <c r="NB53" s="81"/>
      <c r="NC53" s="81"/>
      <c r="ND53" s="81"/>
      <c r="NE53" s="81"/>
      <c r="NF53" s="81"/>
      <c r="NG53" s="81"/>
      <c r="NH53" s="81"/>
      <c r="NI53" s="81"/>
      <c r="NJ53" s="81"/>
      <c r="NK53" s="81"/>
      <c r="NL53" s="81"/>
      <c r="NM53" s="81"/>
      <c r="NN53" s="81"/>
      <c r="NO53" s="81"/>
      <c r="NP53" s="81"/>
      <c r="NQ53" s="81"/>
      <c r="NR53" s="81"/>
      <c r="NS53" s="81"/>
      <c r="NT53" s="81"/>
      <c r="NU53" s="81"/>
      <c r="NV53" s="81"/>
      <c r="NW53" s="81"/>
      <c r="NX53" s="81"/>
      <c r="NY53" s="81"/>
      <c r="NZ53" s="81"/>
      <c r="OA53" s="81"/>
      <c r="OB53" s="81"/>
      <c r="OC53" s="81"/>
      <c r="OD53" s="81"/>
      <c r="OE53" s="81"/>
      <c r="OF53" s="81"/>
      <c r="OG53" s="81"/>
      <c r="OH53" s="81"/>
      <c r="OI53" s="81"/>
      <c r="OJ53" s="81"/>
      <c r="OK53" s="81"/>
      <c r="OL53" s="81"/>
      <c r="OM53" s="81"/>
      <c r="ON53" s="81"/>
      <c r="OO53" s="81"/>
      <c r="OP53" s="81"/>
      <c r="OQ53" s="81"/>
      <c r="OR53" s="81"/>
      <c r="OS53" s="81"/>
      <c r="OT53" s="81"/>
      <c r="OU53" s="81"/>
      <c r="OV53" s="81"/>
      <c r="OW53" s="81"/>
      <c r="OX53" s="81"/>
      <c r="OY53" s="81"/>
      <c r="OZ53" s="81"/>
      <c r="PA53" s="81"/>
      <c r="PB53" s="81"/>
      <c r="PC53" s="81"/>
      <c r="PD53" s="81"/>
      <c r="PE53" s="81"/>
      <c r="PF53" s="81"/>
      <c r="PG53" s="81"/>
      <c r="PH53" s="81"/>
      <c r="PI53" s="81"/>
      <c r="PJ53" s="81"/>
      <c r="PK53" s="81"/>
      <c r="PL53" s="81"/>
      <c r="PM53" s="81"/>
      <c r="PN53" s="81"/>
      <c r="PO53" s="81"/>
      <c r="PP53" s="81"/>
      <c r="PQ53" s="81"/>
      <c r="PR53" s="81"/>
      <c r="PS53" s="81"/>
      <c r="PT53" s="81"/>
      <c r="PU53" s="81"/>
      <c r="PV53" s="81"/>
      <c r="PW53" s="81"/>
      <c r="PX53" s="81"/>
      <c r="PY53" s="81"/>
      <c r="PZ53" s="81"/>
      <c r="QA53" s="81"/>
      <c r="QB53" s="81"/>
      <c r="QC53" s="81"/>
      <c r="QD53" s="81"/>
      <c r="QE53" s="81"/>
      <c r="QF53" s="81"/>
      <c r="QG53" s="81"/>
      <c r="QH53" s="81"/>
      <c r="QI53" s="81"/>
      <c r="QJ53" s="81"/>
      <c r="QK53" s="81"/>
      <c r="QL53" s="81"/>
      <c r="QM53" s="81"/>
      <c r="QN53" s="81"/>
      <c r="QO53" s="81"/>
      <c r="QP53" s="81"/>
      <c r="QQ53" s="81"/>
      <c r="QR53" s="81"/>
      <c r="QS53" s="81"/>
      <c r="QT53" s="81"/>
      <c r="QU53" s="81"/>
      <c r="QV53" s="81"/>
      <c r="QW53" s="81"/>
      <c r="QX53" s="81"/>
      <c r="QY53" s="81"/>
      <c r="QZ53" s="81"/>
      <c r="RA53" s="81"/>
      <c r="RB53" s="81"/>
      <c r="RC53" s="81"/>
      <c r="RD53" s="81"/>
      <c r="RE53" s="81"/>
      <c r="RF53" s="81"/>
      <c r="RG53" s="81"/>
      <c r="RH53" s="81"/>
      <c r="RI53" s="81"/>
      <c r="RJ53" s="81"/>
      <c r="RK53" s="81"/>
      <c r="RL53" s="81"/>
      <c r="RM53" s="81"/>
      <c r="RN53" s="81"/>
      <c r="RO53" s="81"/>
      <c r="RP53" s="81"/>
      <c r="RQ53" s="81"/>
      <c r="RR53" s="81"/>
      <c r="RS53" s="81"/>
      <c r="RT53" s="81"/>
      <c r="RU53" s="81"/>
      <c r="RV53" s="81"/>
      <c r="RW53" s="81"/>
      <c r="RX53" s="81"/>
      <c r="RY53" s="81"/>
      <c r="RZ53" s="81"/>
      <c r="SA53" s="81"/>
      <c r="SB53" s="81"/>
      <c r="SC53" s="81"/>
      <c r="SD53" s="81"/>
      <c r="SE53" s="81"/>
      <c r="SF53" s="81"/>
      <c r="SG53" s="81"/>
      <c r="SH53" s="81"/>
      <c r="SI53" s="81"/>
      <c r="SJ53" s="81"/>
      <c r="SK53" s="81"/>
      <c r="SL53" s="81"/>
      <c r="SM53" s="81"/>
      <c r="SN53" s="81"/>
      <c r="SO53" s="81"/>
      <c r="SP53" s="81"/>
      <c r="SQ53" s="81"/>
      <c r="SR53" s="81"/>
      <c r="SS53" s="81"/>
      <c r="ST53" s="81"/>
      <c r="SU53" s="81"/>
      <c r="SV53" s="81"/>
      <c r="SW53" s="81"/>
      <c r="SX53" s="81"/>
      <c r="SY53" s="81"/>
      <c r="SZ53" s="81"/>
      <c r="TA53" s="81"/>
      <c r="TB53" s="81"/>
      <c r="TC53" s="81"/>
      <c r="TD53" s="81"/>
      <c r="TE53" s="81"/>
      <c r="TF53" s="81"/>
      <c r="TG53" s="81"/>
      <c r="TH53" s="81"/>
      <c r="TI53" s="81"/>
      <c r="TJ53" s="81"/>
      <c r="TK53" s="81"/>
      <c r="TL53" s="81"/>
      <c r="TM53" s="81"/>
      <c r="TN53" s="81"/>
      <c r="TO53" s="81"/>
      <c r="TP53" s="81"/>
      <c r="TQ53" s="81"/>
      <c r="TR53" s="81"/>
      <c r="TS53" s="81"/>
      <c r="TT53" s="81"/>
      <c r="TU53" s="81"/>
      <c r="TV53" s="81"/>
      <c r="TW53" s="81"/>
      <c r="TX53" s="81"/>
      <c r="TY53" s="81"/>
      <c r="TZ53" s="81"/>
      <c r="UA53" s="81"/>
      <c r="UB53" s="81"/>
      <c r="UC53" s="81"/>
      <c r="UD53" s="81"/>
      <c r="UE53" s="81"/>
      <c r="UF53" s="81"/>
      <c r="UG53" s="81"/>
      <c r="UH53" s="81"/>
      <c r="UI53" s="81"/>
      <c r="UJ53" s="81"/>
      <c r="UK53" s="81"/>
      <c r="UL53" s="81"/>
      <c r="UM53" s="81"/>
      <c r="UN53" s="81"/>
      <c r="UO53" s="81"/>
      <c r="UP53" s="81"/>
      <c r="UQ53" s="81"/>
      <c r="UR53" s="81"/>
      <c r="US53" s="81"/>
      <c r="UT53" s="81"/>
      <c r="UU53" s="81"/>
      <c r="UV53" s="81"/>
      <c r="UW53" s="81"/>
      <c r="UX53" s="81"/>
      <c r="UY53" s="81"/>
      <c r="UZ53" s="81"/>
      <c r="VA53" s="81"/>
      <c r="VB53" s="81"/>
      <c r="VC53" s="81"/>
      <c r="VD53" s="81"/>
      <c r="VE53" s="81"/>
      <c r="VF53" s="81"/>
      <c r="VG53" s="81"/>
      <c r="VH53" s="81"/>
      <c r="VI53" s="81"/>
      <c r="VJ53" s="81"/>
      <c r="VK53" s="81"/>
      <c r="VL53" s="81"/>
      <c r="VM53" s="81"/>
      <c r="VN53" s="81"/>
      <c r="VO53" s="81"/>
      <c r="VP53" s="81"/>
      <c r="VQ53" s="81"/>
      <c r="VR53" s="81"/>
      <c r="VS53" s="81"/>
      <c r="VT53" s="81"/>
      <c r="VU53" s="81"/>
      <c r="VV53" s="81"/>
      <c r="VW53" s="81"/>
      <c r="VX53" s="81"/>
      <c r="VY53" s="81"/>
      <c r="VZ53" s="81"/>
      <c r="WA53" s="81"/>
      <c r="WB53" s="81"/>
      <c r="WC53" s="81"/>
      <c r="WD53" s="81"/>
      <c r="WE53" s="81"/>
      <c r="WF53" s="81"/>
      <c r="WG53" s="81"/>
      <c r="WH53" s="81"/>
      <c r="WI53" s="81"/>
      <c r="WJ53" s="81"/>
      <c r="WK53" s="81"/>
      <c r="WL53" s="81"/>
      <c r="WM53" s="81"/>
      <c r="WN53" s="81"/>
      <c r="WO53" s="81"/>
      <c r="WP53" s="81"/>
      <c r="WQ53" s="81"/>
      <c r="WR53" s="81"/>
      <c r="WS53" s="81"/>
      <c r="WT53" s="81"/>
      <c r="WU53" s="81"/>
      <c r="WV53" s="81"/>
      <c r="WW53" s="81"/>
      <c r="WX53" s="81"/>
      <c r="WY53" s="81"/>
      <c r="WZ53" s="81"/>
      <c r="XA53" s="81"/>
      <c r="XB53" s="81"/>
      <c r="XC53" s="81"/>
      <c r="XD53" s="81"/>
      <c r="XE53" s="81"/>
      <c r="XF53" s="81"/>
      <c r="XG53" s="81"/>
      <c r="XH53" s="81"/>
      <c r="XI53" s="81"/>
      <c r="XJ53" s="81"/>
      <c r="XK53" s="81"/>
      <c r="XL53" s="81"/>
      <c r="XM53" s="81"/>
      <c r="XN53" s="81"/>
      <c r="XO53" s="81"/>
      <c r="XP53" s="81"/>
      <c r="XQ53" s="81"/>
      <c r="XR53" s="81"/>
      <c r="XS53" s="81"/>
      <c r="XT53" s="81"/>
      <c r="XU53" s="81"/>
      <c r="XV53" s="81"/>
      <c r="XW53" s="81"/>
      <c r="XX53" s="81"/>
      <c r="XY53" s="81"/>
      <c r="XZ53" s="81"/>
      <c r="YA53" s="81"/>
      <c r="YB53" s="81"/>
      <c r="YC53" s="81"/>
      <c r="YD53" s="81"/>
      <c r="YE53" s="81"/>
      <c r="YF53" s="81"/>
      <c r="YG53" s="81"/>
      <c r="YH53" s="81"/>
      <c r="YI53" s="81"/>
      <c r="YJ53" s="81"/>
      <c r="YK53" s="81"/>
      <c r="YL53" s="81"/>
      <c r="YM53" s="81"/>
      <c r="YN53" s="81"/>
      <c r="YO53" s="81"/>
      <c r="YP53" s="81"/>
      <c r="YQ53" s="81"/>
      <c r="YR53" s="81"/>
      <c r="YS53" s="81"/>
      <c r="YT53" s="81"/>
      <c r="YU53" s="81"/>
      <c r="YV53" s="81"/>
      <c r="YW53" s="81"/>
      <c r="YX53" s="81"/>
      <c r="YY53" s="81"/>
      <c r="YZ53" s="81"/>
      <c r="ZA53" s="81"/>
      <c r="ZB53" s="81"/>
      <c r="ZC53" s="81"/>
      <c r="ZD53" s="81"/>
      <c r="ZE53" s="81"/>
      <c r="ZF53" s="81"/>
      <c r="ZG53" s="81"/>
      <c r="ZH53" s="81"/>
      <c r="ZI53" s="81"/>
      <c r="ZJ53" s="81"/>
      <c r="ZK53" s="81"/>
      <c r="ZL53" s="81"/>
      <c r="ZM53" s="81"/>
      <c r="ZN53" s="81"/>
      <c r="ZO53" s="81"/>
      <c r="ZP53" s="81"/>
      <c r="ZQ53" s="81"/>
      <c r="ZR53" s="81"/>
      <c r="ZS53" s="81"/>
      <c r="ZT53" s="81"/>
      <c r="ZU53" s="81"/>
      <c r="ZV53" s="81"/>
      <c r="ZW53" s="81"/>
      <c r="ZX53" s="81"/>
      <c r="ZY53" s="81"/>
      <c r="ZZ53" s="81"/>
      <c r="AAA53" s="81"/>
      <c r="AAB53" s="81"/>
      <c r="AAC53" s="81"/>
      <c r="AAD53" s="81"/>
      <c r="AAE53" s="81"/>
      <c r="AAF53" s="81"/>
      <c r="AAG53" s="81"/>
      <c r="AAH53" s="81"/>
      <c r="AAI53" s="81"/>
      <c r="AAJ53" s="81"/>
      <c r="AAK53" s="81"/>
      <c r="AAL53" s="81"/>
      <c r="AAM53" s="81"/>
      <c r="AAN53" s="81"/>
      <c r="AAO53" s="81"/>
      <c r="AAP53" s="81"/>
      <c r="AAQ53" s="81"/>
      <c r="AAR53" s="81"/>
      <c r="AAS53" s="81"/>
      <c r="AAT53" s="81"/>
      <c r="AAU53" s="81"/>
      <c r="AAV53" s="81"/>
      <c r="AAW53" s="81"/>
      <c r="AAX53" s="81"/>
      <c r="AAY53" s="81"/>
      <c r="AAZ53" s="81"/>
      <c r="ABA53" s="81"/>
      <c r="ABB53" s="81"/>
      <c r="ABC53" s="81"/>
      <c r="ABD53" s="81"/>
      <c r="ABE53" s="81"/>
      <c r="ABF53" s="81"/>
      <c r="ABG53" s="81"/>
      <c r="ABH53" s="81"/>
      <c r="ABI53" s="81"/>
      <c r="ABJ53" s="81"/>
      <c r="ABK53" s="81"/>
      <c r="ABL53" s="81"/>
      <c r="ABM53" s="81"/>
      <c r="ABN53" s="81"/>
      <c r="ABO53" s="81"/>
      <c r="ABP53" s="81"/>
      <c r="ABQ53" s="81"/>
      <c r="ABR53" s="81"/>
      <c r="ABS53" s="81"/>
      <c r="ABT53" s="81"/>
      <c r="ABU53" s="81"/>
      <c r="ABV53" s="81"/>
      <c r="ABW53" s="81"/>
      <c r="ABX53" s="81"/>
      <c r="ABY53" s="81"/>
      <c r="ABZ53" s="81"/>
      <c r="ACA53" s="81"/>
      <c r="ACB53" s="81"/>
      <c r="ACC53" s="81"/>
      <c r="ACD53" s="81"/>
      <c r="ACE53" s="81"/>
      <c r="ACF53" s="81"/>
      <c r="ACG53" s="81"/>
      <c r="ACH53" s="81"/>
      <c r="ACI53" s="81"/>
      <c r="ACJ53" s="81"/>
      <c r="ACK53" s="81"/>
      <c r="ACL53" s="81"/>
      <c r="ACM53" s="81"/>
      <c r="ACN53" s="81"/>
      <c r="ACO53" s="81"/>
      <c r="ACP53" s="81"/>
      <c r="ACQ53" s="81"/>
      <c r="ACR53" s="81"/>
      <c r="ACS53" s="81"/>
      <c r="ACT53" s="81"/>
      <c r="ACU53" s="81"/>
      <c r="ACV53" s="81"/>
      <c r="ACW53" s="81"/>
      <c r="ACX53" s="81"/>
      <c r="ACY53" s="81"/>
      <c r="ACZ53" s="81"/>
      <c r="ADA53" s="81"/>
      <c r="ADB53" s="81"/>
      <c r="ADC53" s="81"/>
      <c r="ADD53" s="81"/>
      <c r="ADE53" s="81"/>
      <c r="ADF53" s="81"/>
      <c r="ADG53" s="81"/>
      <c r="ADH53" s="81"/>
      <c r="ADI53" s="81"/>
      <c r="ADJ53" s="81"/>
      <c r="ADK53" s="81"/>
      <c r="ADL53" s="81"/>
      <c r="ADM53" s="81"/>
      <c r="ADN53" s="81"/>
      <c r="ADO53" s="81"/>
      <c r="ADP53" s="81"/>
      <c r="ADQ53" s="81"/>
      <c r="ADR53" s="81"/>
      <c r="ADS53" s="81"/>
      <c r="ADT53" s="81"/>
      <c r="ADU53" s="81"/>
      <c r="ADV53" s="81"/>
      <c r="ADW53" s="81"/>
      <c r="ADX53" s="81"/>
      <c r="ADY53" s="81"/>
      <c r="ADZ53" s="81"/>
      <c r="AEA53" s="81"/>
      <c r="AEB53" s="81"/>
      <c r="AEC53" s="81"/>
      <c r="AED53" s="81"/>
      <c r="AEE53" s="81"/>
      <c r="AEF53" s="81"/>
      <c r="AEG53" s="81"/>
      <c r="AEH53" s="81"/>
      <c r="AEI53" s="81"/>
      <c r="AEJ53" s="81"/>
      <c r="AEK53" s="81"/>
      <c r="AEL53" s="81"/>
      <c r="AEM53" s="81"/>
      <c r="AEN53" s="81"/>
      <c r="AEO53" s="81"/>
      <c r="AEP53" s="81"/>
      <c r="AEQ53" s="81"/>
      <c r="AER53" s="81"/>
      <c r="AES53" s="81"/>
      <c r="AET53" s="81"/>
      <c r="AEU53" s="81"/>
      <c r="AEV53" s="81"/>
      <c r="AEW53" s="81"/>
      <c r="AEX53" s="81"/>
      <c r="AEY53" s="81"/>
      <c r="AEZ53" s="81"/>
      <c r="AFA53" s="81"/>
      <c r="AFB53" s="81"/>
      <c r="AFC53" s="81"/>
      <c r="AFD53" s="81"/>
      <c r="AFE53" s="81"/>
      <c r="AFF53" s="81"/>
      <c r="AFG53" s="81"/>
      <c r="AFH53" s="81"/>
      <c r="AFI53" s="81"/>
      <c r="AFJ53" s="81"/>
      <c r="AFK53" s="81"/>
      <c r="AFL53" s="81"/>
      <c r="AFM53" s="81"/>
      <c r="AFN53" s="81"/>
      <c r="AFO53" s="81"/>
      <c r="AFP53" s="81"/>
      <c r="AFQ53" s="81"/>
      <c r="AFR53" s="81"/>
      <c r="AFS53" s="81"/>
      <c r="AFT53" s="81"/>
      <c r="AFU53" s="81"/>
    </row>
    <row r="54" spans="1:853" s="77" customFormat="1" x14ac:dyDescent="0.25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/>
      <c r="CP54" s="81"/>
      <c r="CQ54" s="81"/>
      <c r="CR54" s="81"/>
      <c r="CS54" s="81"/>
      <c r="CT54" s="81"/>
      <c r="CU54" s="81"/>
      <c r="CV54" s="81"/>
      <c r="CW54" s="81"/>
      <c r="CX54" s="81"/>
      <c r="CY54" s="81"/>
      <c r="CZ54" s="81"/>
      <c r="DA54" s="81"/>
      <c r="DB54" s="81"/>
      <c r="DC54" s="81"/>
      <c r="DD54" s="81"/>
      <c r="DE54" s="81"/>
      <c r="DF54" s="81"/>
      <c r="DG54" s="81"/>
      <c r="DH54" s="81"/>
      <c r="DI54" s="81"/>
      <c r="DJ54" s="81"/>
      <c r="DK54" s="81"/>
      <c r="DL54" s="81"/>
      <c r="DM54" s="81"/>
      <c r="DN54" s="81"/>
      <c r="DO54" s="81"/>
      <c r="DP54" s="81"/>
      <c r="DQ54" s="81"/>
      <c r="DR54" s="81"/>
      <c r="DS54" s="81"/>
      <c r="DT54" s="81"/>
      <c r="DU54" s="81"/>
      <c r="DV54" s="81"/>
      <c r="DW54" s="81"/>
      <c r="DX54" s="81"/>
      <c r="DY54" s="81"/>
      <c r="DZ54" s="81"/>
      <c r="EA54" s="81"/>
      <c r="EB54" s="81"/>
      <c r="EC54" s="81"/>
      <c r="ED54" s="81"/>
      <c r="EE54" s="81"/>
      <c r="EF54" s="81"/>
      <c r="EG54" s="81"/>
      <c r="EH54" s="81"/>
      <c r="EI54" s="81"/>
      <c r="EJ54" s="81"/>
      <c r="EK54" s="81"/>
      <c r="EL54" s="81"/>
      <c r="EM54" s="81"/>
      <c r="EN54" s="81"/>
      <c r="EO54" s="81"/>
      <c r="EP54" s="81"/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  <c r="FF54" s="81"/>
      <c r="FG54" s="81"/>
      <c r="FH54" s="81"/>
      <c r="FI54" s="81"/>
      <c r="FJ54" s="81"/>
      <c r="FK54" s="81"/>
      <c r="FL54" s="81"/>
      <c r="FM54" s="81"/>
      <c r="FN54" s="81"/>
      <c r="FO54" s="81"/>
      <c r="FP54" s="81"/>
      <c r="FQ54" s="81"/>
      <c r="FR54" s="81"/>
      <c r="FS54" s="81"/>
      <c r="FT54" s="81"/>
      <c r="FU54" s="81"/>
      <c r="FV54" s="81"/>
      <c r="FW54" s="81"/>
      <c r="FX54" s="81"/>
      <c r="FY54" s="81"/>
      <c r="FZ54" s="81"/>
      <c r="GA54" s="81"/>
      <c r="GB54" s="81"/>
      <c r="GC54" s="81"/>
      <c r="GD54" s="81"/>
      <c r="GE54" s="81"/>
      <c r="GF54" s="81"/>
      <c r="GG54" s="81"/>
      <c r="GH54" s="81"/>
      <c r="GI54" s="81"/>
      <c r="GJ54" s="81"/>
      <c r="GK54" s="81"/>
      <c r="GL54" s="81"/>
      <c r="GM54" s="81"/>
      <c r="GN54" s="81"/>
      <c r="GO54" s="81"/>
      <c r="GP54" s="81"/>
      <c r="GQ54" s="81"/>
      <c r="GR54" s="81"/>
      <c r="GS54" s="81"/>
      <c r="GT54" s="81"/>
      <c r="GU54" s="81"/>
      <c r="GV54" s="81"/>
      <c r="GW54" s="81"/>
      <c r="GX54" s="81"/>
      <c r="GY54" s="81"/>
      <c r="GZ54" s="81"/>
      <c r="HA54" s="81"/>
      <c r="HB54" s="81"/>
      <c r="HC54" s="81"/>
      <c r="HD54" s="81"/>
      <c r="HE54" s="81"/>
      <c r="HF54" s="81"/>
      <c r="HG54" s="81"/>
      <c r="HH54" s="81"/>
      <c r="HI54" s="81"/>
      <c r="HJ54" s="81"/>
      <c r="HK54" s="81"/>
      <c r="HL54" s="81"/>
      <c r="HM54" s="81"/>
      <c r="HN54" s="81"/>
      <c r="HO54" s="81"/>
      <c r="HP54" s="81"/>
      <c r="HQ54" s="81"/>
      <c r="HR54" s="81"/>
      <c r="HS54" s="81"/>
      <c r="HT54" s="81"/>
      <c r="HU54" s="81"/>
      <c r="HV54" s="81"/>
      <c r="HW54" s="81"/>
      <c r="HX54" s="81"/>
      <c r="HY54" s="81"/>
      <c r="HZ54" s="81"/>
      <c r="IA54" s="81"/>
      <c r="IB54" s="81"/>
      <c r="IC54" s="81"/>
      <c r="ID54" s="81"/>
      <c r="IE54" s="81"/>
      <c r="IF54" s="81"/>
      <c r="IG54" s="81"/>
      <c r="IH54" s="81"/>
      <c r="II54" s="81"/>
      <c r="IJ54" s="81"/>
      <c r="IK54" s="81"/>
      <c r="IL54" s="81"/>
      <c r="IM54" s="81"/>
      <c r="IN54" s="81"/>
      <c r="IO54" s="81"/>
      <c r="IP54" s="81"/>
      <c r="IQ54" s="81"/>
      <c r="IR54" s="81"/>
      <c r="IS54" s="81"/>
      <c r="IT54" s="81"/>
      <c r="IU54" s="81"/>
      <c r="IV54" s="81"/>
      <c r="IW54" s="81"/>
      <c r="IX54" s="81"/>
      <c r="IY54" s="81"/>
      <c r="IZ54" s="81"/>
      <c r="JA54" s="81"/>
      <c r="JB54" s="81"/>
      <c r="JC54" s="81"/>
      <c r="JD54" s="81"/>
      <c r="JE54" s="81"/>
      <c r="JF54" s="81"/>
      <c r="JG54" s="81"/>
      <c r="JH54" s="81"/>
      <c r="JI54" s="81"/>
      <c r="JJ54" s="81"/>
      <c r="JK54" s="81"/>
      <c r="JL54" s="81"/>
      <c r="JM54" s="81"/>
      <c r="JN54" s="81"/>
      <c r="JO54" s="81"/>
      <c r="JP54" s="81"/>
      <c r="JQ54" s="81"/>
      <c r="JR54" s="81"/>
      <c r="JS54" s="81"/>
      <c r="JT54" s="81"/>
      <c r="JU54" s="81"/>
      <c r="JV54" s="81"/>
      <c r="JW54" s="81"/>
      <c r="JX54" s="81"/>
      <c r="JY54" s="81"/>
      <c r="JZ54" s="81"/>
      <c r="KA54" s="81"/>
      <c r="KB54" s="81"/>
      <c r="KC54" s="81"/>
      <c r="KD54" s="81"/>
      <c r="KE54" s="81"/>
      <c r="KF54" s="81"/>
      <c r="KG54" s="81"/>
      <c r="KH54" s="81"/>
      <c r="KI54" s="81"/>
      <c r="KJ54" s="81"/>
      <c r="KK54" s="81"/>
      <c r="KL54" s="81"/>
      <c r="KM54" s="81"/>
      <c r="KN54" s="81"/>
      <c r="KO54" s="81"/>
      <c r="KP54" s="81"/>
      <c r="KQ54" s="81"/>
      <c r="KR54" s="81"/>
      <c r="KS54" s="81"/>
      <c r="KT54" s="81"/>
      <c r="KU54" s="81"/>
      <c r="KV54" s="81"/>
      <c r="KW54" s="81"/>
      <c r="KX54" s="81"/>
      <c r="KY54" s="81"/>
      <c r="KZ54" s="81"/>
      <c r="LA54" s="81"/>
      <c r="LB54" s="81"/>
      <c r="LC54" s="81"/>
      <c r="LD54" s="81"/>
      <c r="LE54" s="81"/>
      <c r="LF54" s="81"/>
      <c r="LG54" s="81"/>
      <c r="LH54" s="81"/>
      <c r="LI54" s="81"/>
      <c r="LJ54" s="81"/>
      <c r="LK54" s="81"/>
      <c r="LL54" s="81"/>
      <c r="LM54" s="81"/>
      <c r="LN54" s="81"/>
      <c r="LO54" s="81"/>
      <c r="LP54" s="81"/>
      <c r="LQ54" s="81"/>
      <c r="LR54" s="81"/>
      <c r="LS54" s="81"/>
      <c r="LT54" s="81"/>
      <c r="LU54" s="81"/>
      <c r="LV54" s="81"/>
      <c r="LW54" s="81"/>
      <c r="LX54" s="81"/>
      <c r="LY54" s="81"/>
      <c r="LZ54" s="81"/>
      <c r="MA54" s="81"/>
      <c r="MB54" s="81"/>
      <c r="MC54" s="81"/>
      <c r="MD54" s="81"/>
      <c r="ME54" s="81"/>
      <c r="MF54" s="81"/>
      <c r="MG54" s="81"/>
      <c r="MH54" s="81"/>
      <c r="MI54" s="81"/>
      <c r="MJ54" s="81"/>
      <c r="MK54" s="81"/>
      <c r="ML54" s="81"/>
      <c r="MM54" s="81"/>
      <c r="MN54" s="81"/>
      <c r="MO54" s="81"/>
      <c r="MP54" s="81"/>
      <c r="MQ54" s="81"/>
      <c r="MR54" s="81"/>
      <c r="MS54" s="81"/>
      <c r="MT54" s="81"/>
      <c r="MU54" s="81"/>
      <c r="MV54" s="81"/>
      <c r="MW54" s="81"/>
      <c r="MX54" s="81"/>
      <c r="MY54" s="81"/>
      <c r="MZ54" s="81"/>
      <c r="NA54" s="81"/>
      <c r="NB54" s="81"/>
      <c r="NC54" s="81"/>
      <c r="ND54" s="81"/>
      <c r="NE54" s="81"/>
      <c r="NF54" s="81"/>
      <c r="NG54" s="81"/>
      <c r="NH54" s="81"/>
      <c r="NI54" s="81"/>
      <c r="NJ54" s="81"/>
      <c r="NK54" s="81"/>
      <c r="NL54" s="81"/>
      <c r="NM54" s="81"/>
      <c r="NN54" s="81"/>
      <c r="NO54" s="81"/>
      <c r="NP54" s="81"/>
      <c r="NQ54" s="81"/>
      <c r="NR54" s="81"/>
      <c r="NS54" s="81"/>
      <c r="NT54" s="81"/>
      <c r="NU54" s="81"/>
      <c r="NV54" s="81"/>
      <c r="NW54" s="81"/>
      <c r="NX54" s="81"/>
      <c r="NY54" s="81"/>
      <c r="NZ54" s="81"/>
      <c r="OA54" s="81"/>
      <c r="OB54" s="81"/>
      <c r="OC54" s="81"/>
      <c r="OD54" s="81"/>
      <c r="OE54" s="81"/>
      <c r="OF54" s="81"/>
      <c r="OG54" s="81"/>
      <c r="OH54" s="81"/>
      <c r="OI54" s="81"/>
      <c r="OJ54" s="81"/>
      <c r="OK54" s="81"/>
      <c r="OL54" s="81"/>
      <c r="OM54" s="81"/>
      <c r="ON54" s="81"/>
      <c r="OO54" s="81"/>
      <c r="OP54" s="81"/>
      <c r="OQ54" s="81"/>
      <c r="OR54" s="81"/>
      <c r="OS54" s="81"/>
      <c r="OT54" s="81"/>
      <c r="OU54" s="81"/>
      <c r="OV54" s="81"/>
      <c r="OW54" s="81"/>
      <c r="OX54" s="81"/>
      <c r="OY54" s="81"/>
      <c r="OZ54" s="81"/>
      <c r="PA54" s="81"/>
      <c r="PB54" s="81"/>
      <c r="PC54" s="81"/>
      <c r="PD54" s="81"/>
      <c r="PE54" s="81"/>
      <c r="PF54" s="81"/>
      <c r="PG54" s="81"/>
      <c r="PH54" s="81"/>
      <c r="PI54" s="81"/>
      <c r="PJ54" s="81"/>
      <c r="PK54" s="81"/>
      <c r="PL54" s="81"/>
      <c r="PM54" s="81"/>
      <c r="PN54" s="81"/>
      <c r="PO54" s="81"/>
      <c r="PP54" s="81"/>
      <c r="PQ54" s="81"/>
      <c r="PR54" s="81"/>
      <c r="PS54" s="81"/>
      <c r="PT54" s="81"/>
      <c r="PU54" s="81"/>
      <c r="PV54" s="81"/>
      <c r="PW54" s="81"/>
      <c r="PX54" s="81"/>
      <c r="PY54" s="81"/>
      <c r="PZ54" s="81"/>
      <c r="QA54" s="81"/>
      <c r="QB54" s="81"/>
      <c r="QC54" s="81"/>
      <c r="QD54" s="81"/>
      <c r="QE54" s="81"/>
      <c r="QF54" s="81"/>
      <c r="QG54" s="81"/>
      <c r="QH54" s="81"/>
      <c r="QI54" s="81"/>
      <c r="QJ54" s="81"/>
      <c r="QK54" s="81"/>
      <c r="QL54" s="81"/>
      <c r="QM54" s="81"/>
      <c r="QN54" s="81"/>
      <c r="QO54" s="81"/>
      <c r="QP54" s="81"/>
      <c r="QQ54" s="81"/>
      <c r="QR54" s="81"/>
      <c r="QS54" s="81"/>
      <c r="QT54" s="81"/>
      <c r="QU54" s="81"/>
      <c r="QV54" s="81"/>
      <c r="QW54" s="81"/>
      <c r="QX54" s="81"/>
      <c r="QY54" s="81"/>
      <c r="QZ54" s="81"/>
      <c r="RA54" s="81"/>
      <c r="RB54" s="81"/>
      <c r="RC54" s="81"/>
      <c r="RD54" s="81"/>
      <c r="RE54" s="81"/>
      <c r="RF54" s="81"/>
      <c r="RG54" s="81"/>
      <c r="RH54" s="81"/>
      <c r="RI54" s="81"/>
      <c r="RJ54" s="81"/>
      <c r="RK54" s="81"/>
      <c r="RL54" s="81"/>
      <c r="RM54" s="81"/>
      <c r="RN54" s="81"/>
      <c r="RO54" s="81"/>
      <c r="RP54" s="81"/>
      <c r="RQ54" s="81"/>
      <c r="RR54" s="81"/>
      <c r="RS54" s="81"/>
      <c r="RT54" s="81"/>
      <c r="RU54" s="81"/>
      <c r="RV54" s="81"/>
      <c r="RW54" s="81"/>
      <c r="RX54" s="81"/>
      <c r="RY54" s="81"/>
      <c r="RZ54" s="81"/>
      <c r="SA54" s="81"/>
      <c r="SB54" s="81"/>
      <c r="SC54" s="81"/>
      <c r="SD54" s="81"/>
      <c r="SE54" s="81"/>
      <c r="SF54" s="81"/>
      <c r="SG54" s="81"/>
      <c r="SH54" s="81"/>
      <c r="SI54" s="81"/>
      <c r="SJ54" s="81"/>
      <c r="SK54" s="81"/>
      <c r="SL54" s="81"/>
      <c r="SM54" s="81"/>
      <c r="SN54" s="81"/>
      <c r="SO54" s="81"/>
      <c r="SP54" s="81"/>
      <c r="SQ54" s="81"/>
      <c r="SR54" s="81"/>
      <c r="SS54" s="81"/>
      <c r="ST54" s="81"/>
      <c r="SU54" s="81"/>
      <c r="SV54" s="81"/>
      <c r="SW54" s="81"/>
      <c r="SX54" s="81"/>
      <c r="SY54" s="81"/>
      <c r="SZ54" s="81"/>
      <c r="TA54" s="81"/>
      <c r="TB54" s="81"/>
      <c r="TC54" s="81"/>
      <c r="TD54" s="81"/>
      <c r="TE54" s="81"/>
      <c r="TF54" s="81"/>
      <c r="TG54" s="81"/>
      <c r="TH54" s="81"/>
      <c r="TI54" s="81"/>
      <c r="TJ54" s="81"/>
      <c r="TK54" s="81"/>
      <c r="TL54" s="81"/>
      <c r="TM54" s="81"/>
      <c r="TN54" s="81"/>
      <c r="TO54" s="81"/>
      <c r="TP54" s="81"/>
      <c r="TQ54" s="81"/>
      <c r="TR54" s="81"/>
      <c r="TS54" s="81"/>
      <c r="TT54" s="81"/>
      <c r="TU54" s="81"/>
      <c r="TV54" s="81"/>
      <c r="TW54" s="81"/>
      <c r="TX54" s="81"/>
      <c r="TY54" s="81"/>
      <c r="TZ54" s="81"/>
      <c r="UA54" s="81"/>
      <c r="UB54" s="81"/>
      <c r="UC54" s="81"/>
      <c r="UD54" s="81"/>
      <c r="UE54" s="81"/>
      <c r="UF54" s="81"/>
      <c r="UG54" s="81"/>
      <c r="UH54" s="81"/>
      <c r="UI54" s="81"/>
      <c r="UJ54" s="81"/>
      <c r="UK54" s="81"/>
      <c r="UL54" s="81"/>
      <c r="UM54" s="81"/>
      <c r="UN54" s="81"/>
      <c r="UO54" s="81"/>
      <c r="UP54" s="81"/>
      <c r="UQ54" s="81"/>
      <c r="UR54" s="81"/>
      <c r="US54" s="81"/>
      <c r="UT54" s="81"/>
      <c r="UU54" s="81"/>
      <c r="UV54" s="81"/>
      <c r="UW54" s="81"/>
      <c r="UX54" s="81"/>
      <c r="UY54" s="81"/>
      <c r="UZ54" s="81"/>
      <c r="VA54" s="81"/>
      <c r="VB54" s="81"/>
      <c r="VC54" s="81"/>
      <c r="VD54" s="81"/>
      <c r="VE54" s="81"/>
      <c r="VF54" s="81"/>
      <c r="VG54" s="81"/>
      <c r="VH54" s="81"/>
      <c r="VI54" s="81"/>
      <c r="VJ54" s="81"/>
      <c r="VK54" s="81"/>
      <c r="VL54" s="81"/>
      <c r="VM54" s="81"/>
      <c r="VN54" s="81"/>
      <c r="VO54" s="81"/>
      <c r="VP54" s="81"/>
      <c r="VQ54" s="81"/>
      <c r="VR54" s="81"/>
      <c r="VS54" s="81"/>
      <c r="VT54" s="81"/>
      <c r="VU54" s="81"/>
      <c r="VV54" s="81"/>
      <c r="VW54" s="81"/>
      <c r="VX54" s="81"/>
      <c r="VY54" s="81"/>
      <c r="VZ54" s="81"/>
      <c r="WA54" s="81"/>
      <c r="WB54" s="81"/>
      <c r="WC54" s="81"/>
      <c r="WD54" s="81"/>
      <c r="WE54" s="81"/>
      <c r="WF54" s="81"/>
      <c r="WG54" s="81"/>
      <c r="WH54" s="81"/>
      <c r="WI54" s="81"/>
      <c r="WJ54" s="81"/>
      <c r="WK54" s="81"/>
      <c r="WL54" s="81"/>
      <c r="WM54" s="81"/>
      <c r="WN54" s="81"/>
      <c r="WO54" s="81"/>
      <c r="WP54" s="81"/>
      <c r="WQ54" s="81"/>
      <c r="WR54" s="81"/>
      <c r="WS54" s="81"/>
      <c r="WT54" s="81"/>
      <c r="WU54" s="81"/>
      <c r="WV54" s="81"/>
      <c r="WW54" s="81"/>
      <c r="WX54" s="81"/>
      <c r="WY54" s="81"/>
      <c r="WZ54" s="81"/>
      <c r="XA54" s="81"/>
      <c r="XB54" s="81"/>
      <c r="XC54" s="81"/>
      <c r="XD54" s="81"/>
      <c r="XE54" s="81"/>
      <c r="XF54" s="81"/>
      <c r="XG54" s="81"/>
      <c r="XH54" s="81"/>
      <c r="XI54" s="81"/>
      <c r="XJ54" s="81"/>
      <c r="XK54" s="81"/>
      <c r="XL54" s="81"/>
      <c r="XM54" s="81"/>
      <c r="XN54" s="81"/>
      <c r="XO54" s="81"/>
      <c r="XP54" s="81"/>
      <c r="XQ54" s="81"/>
      <c r="XR54" s="81"/>
      <c r="XS54" s="81"/>
      <c r="XT54" s="81"/>
      <c r="XU54" s="81"/>
      <c r="XV54" s="81"/>
      <c r="XW54" s="81"/>
      <c r="XX54" s="81"/>
      <c r="XY54" s="81"/>
      <c r="XZ54" s="81"/>
      <c r="YA54" s="81"/>
      <c r="YB54" s="81"/>
      <c r="YC54" s="81"/>
      <c r="YD54" s="81"/>
      <c r="YE54" s="81"/>
      <c r="YF54" s="81"/>
      <c r="YG54" s="81"/>
      <c r="YH54" s="81"/>
      <c r="YI54" s="81"/>
      <c r="YJ54" s="81"/>
      <c r="YK54" s="81"/>
      <c r="YL54" s="81"/>
      <c r="YM54" s="81"/>
      <c r="YN54" s="81"/>
      <c r="YO54" s="81"/>
      <c r="YP54" s="81"/>
      <c r="YQ54" s="81"/>
      <c r="YR54" s="81"/>
      <c r="YS54" s="81"/>
      <c r="YT54" s="81"/>
      <c r="YU54" s="81"/>
      <c r="YV54" s="81"/>
      <c r="YW54" s="81"/>
      <c r="YX54" s="81"/>
      <c r="YY54" s="81"/>
      <c r="YZ54" s="81"/>
      <c r="ZA54" s="81"/>
      <c r="ZB54" s="81"/>
      <c r="ZC54" s="81"/>
      <c r="ZD54" s="81"/>
      <c r="ZE54" s="81"/>
      <c r="ZF54" s="81"/>
      <c r="ZG54" s="81"/>
      <c r="ZH54" s="81"/>
      <c r="ZI54" s="81"/>
      <c r="ZJ54" s="81"/>
      <c r="ZK54" s="81"/>
      <c r="ZL54" s="81"/>
      <c r="ZM54" s="81"/>
      <c r="ZN54" s="81"/>
      <c r="ZO54" s="81"/>
      <c r="ZP54" s="81"/>
      <c r="ZQ54" s="81"/>
      <c r="ZR54" s="81"/>
      <c r="ZS54" s="81"/>
      <c r="ZT54" s="81"/>
      <c r="ZU54" s="81"/>
      <c r="ZV54" s="81"/>
      <c r="ZW54" s="81"/>
      <c r="ZX54" s="81"/>
      <c r="ZY54" s="81"/>
      <c r="ZZ54" s="81"/>
      <c r="AAA54" s="81"/>
      <c r="AAB54" s="81"/>
      <c r="AAC54" s="81"/>
      <c r="AAD54" s="81"/>
      <c r="AAE54" s="81"/>
      <c r="AAF54" s="81"/>
      <c r="AAG54" s="81"/>
      <c r="AAH54" s="81"/>
      <c r="AAI54" s="81"/>
      <c r="AAJ54" s="81"/>
      <c r="AAK54" s="81"/>
      <c r="AAL54" s="81"/>
      <c r="AAM54" s="81"/>
      <c r="AAN54" s="81"/>
      <c r="AAO54" s="81"/>
      <c r="AAP54" s="81"/>
      <c r="AAQ54" s="81"/>
      <c r="AAR54" s="81"/>
      <c r="AAS54" s="81"/>
      <c r="AAT54" s="81"/>
      <c r="AAU54" s="81"/>
      <c r="AAV54" s="81"/>
      <c r="AAW54" s="81"/>
      <c r="AAX54" s="81"/>
      <c r="AAY54" s="81"/>
      <c r="AAZ54" s="81"/>
      <c r="ABA54" s="81"/>
      <c r="ABB54" s="81"/>
      <c r="ABC54" s="81"/>
      <c r="ABD54" s="81"/>
      <c r="ABE54" s="81"/>
      <c r="ABF54" s="81"/>
      <c r="ABG54" s="81"/>
      <c r="ABH54" s="81"/>
      <c r="ABI54" s="81"/>
      <c r="ABJ54" s="81"/>
      <c r="ABK54" s="81"/>
      <c r="ABL54" s="81"/>
      <c r="ABM54" s="81"/>
      <c r="ABN54" s="81"/>
      <c r="ABO54" s="81"/>
      <c r="ABP54" s="81"/>
      <c r="ABQ54" s="81"/>
      <c r="ABR54" s="81"/>
      <c r="ABS54" s="81"/>
      <c r="ABT54" s="81"/>
      <c r="ABU54" s="81"/>
      <c r="ABV54" s="81"/>
      <c r="ABW54" s="81"/>
      <c r="ABX54" s="81"/>
      <c r="ABY54" s="81"/>
      <c r="ABZ54" s="81"/>
      <c r="ACA54" s="81"/>
      <c r="ACB54" s="81"/>
      <c r="ACC54" s="81"/>
      <c r="ACD54" s="81"/>
      <c r="ACE54" s="81"/>
      <c r="ACF54" s="81"/>
      <c r="ACG54" s="81"/>
      <c r="ACH54" s="81"/>
      <c r="ACI54" s="81"/>
      <c r="ACJ54" s="81"/>
      <c r="ACK54" s="81"/>
      <c r="ACL54" s="81"/>
      <c r="ACM54" s="81"/>
      <c r="ACN54" s="81"/>
      <c r="ACO54" s="81"/>
      <c r="ACP54" s="81"/>
      <c r="ACQ54" s="81"/>
      <c r="ACR54" s="81"/>
      <c r="ACS54" s="81"/>
      <c r="ACT54" s="81"/>
      <c r="ACU54" s="81"/>
      <c r="ACV54" s="81"/>
      <c r="ACW54" s="81"/>
      <c r="ACX54" s="81"/>
      <c r="ACY54" s="81"/>
      <c r="ACZ54" s="81"/>
      <c r="ADA54" s="81"/>
      <c r="ADB54" s="81"/>
      <c r="ADC54" s="81"/>
      <c r="ADD54" s="81"/>
      <c r="ADE54" s="81"/>
      <c r="ADF54" s="81"/>
      <c r="ADG54" s="81"/>
      <c r="ADH54" s="81"/>
      <c r="ADI54" s="81"/>
      <c r="ADJ54" s="81"/>
      <c r="ADK54" s="81"/>
      <c r="ADL54" s="81"/>
      <c r="ADM54" s="81"/>
      <c r="ADN54" s="81"/>
      <c r="ADO54" s="81"/>
      <c r="ADP54" s="81"/>
      <c r="ADQ54" s="81"/>
      <c r="ADR54" s="81"/>
      <c r="ADS54" s="81"/>
      <c r="ADT54" s="81"/>
      <c r="ADU54" s="81"/>
      <c r="ADV54" s="81"/>
      <c r="ADW54" s="81"/>
      <c r="ADX54" s="81"/>
      <c r="ADY54" s="81"/>
      <c r="ADZ54" s="81"/>
      <c r="AEA54" s="81"/>
      <c r="AEB54" s="81"/>
      <c r="AEC54" s="81"/>
      <c r="AED54" s="81"/>
      <c r="AEE54" s="81"/>
      <c r="AEF54" s="81"/>
      <c r="AEG54" s="81"/>
      <c r="AEH54" s="81"/>
      <c r="AEI54" s="81"/>
      <c r="AEJ54" s="81"/>
      <c r="AEK54" s="81"/>
      <c r="AEL54" s="81"/>
      <c r="AEM54" s="81"/>
      <c r="AEN54" s="81"/>
      <c r="AEO54" s="81"/>
      <c r="AEP54" s="81"/>
      <c r="AEQ54" s="81"/>
      <c r="AER54" s="81"/>
      <c r="AES54" s="81"/>
      <c r="AET54" s="81"/>
      <c r="AEU54" s="81"/>
      <c r="AEV54" s="81"/>
      <c r="AEW54" s="81"/>
      <c r="AEX54" s="81"/>
      <c r="AEY54" s="81"/>
      <c r="AEZ54" s="81"/>
      <c r="AFA54" s="81"/>
      <c r="AFB54" s="81"/>
      <c r="AFC54" s="81"/>
      <c r="AFD54" s="81"/>
      <c r="AFE54" s="81"/>
      <c r="AFF54" s="81"/>
      <c r="AFG54" s="81"/>
      <c r="AFH54" s="81"/>
      <c r="AFI54" s="81"/>
      <c r="AFJ54" s="81"/>
      <c r="AFK54" s="81"/>
      <c r="AFL54" s="81"/>
      <c r="AFM54" s="81"/>
      <c r="AFN54" s="81"/>
      <c r="AFO54" s="81"/>
      <c r="AFP54" s="81"/>
      <c r="AFQ54" s="81"/>
      <c r="AFR54" s="81"/>
      <c r="AFS54" s="81"/>
      <c r="AFT54" s="81"/>
      <c r="AFU54" s="81"/>
    </row>
    <row r="55" spans="1:853" x14ac:dyDescent="0.25">
      <c r="A55" s="8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1"/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1"/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1"/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1"/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1"/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1"/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1"/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1"/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1"/>
      <c r="HI55" s="81"/>
      <c r="HJ55" s="81"/>
      <c r="HK55" s="81"/>
      <c r="HL55" s="81"/>
      <c r="HM55" s="81"/>
      <c r="HN55" s="81"/>
      <c r="HO55" s="81"/>
      <c r="HP55" s="81"/>
      <c r="HQ55" s="81"/>
      <c r="HR55" s="81"/>
      <c r="HS55" s="81"/>
      <c r="HT55" s="81"/>
      <c r="HU55" s="81"/>
      <c r="HV55" s="81"/>
      <c r="HW55" s="81"/>
      <c r="HX55" s="81"/>
      <c r="HY55" s="81"/>
      <c r="HZ55" s="81"/>
      <c r="IA55" s="81"/>
      <c r="IB55" s="81"/>
      <c r="IC55" s="81"/>
      <c r="ID55" s="81"/>
      <c r="IE55" s="81"/>
      <c r="IF55" s="81"/>
      <c r="IG55" s="81"/>
      <c r="IH55" s="81"/>
      <c r="II55" s="81"/>
      <c r="IJ55" s="81"/>
      <c r="IK55" s="81"/>
      <c r="IL55" s="81"/>
      <c r="IM55" s="81"/>
      <c r="IN55" s="81"/>
      <c r="IO55" s="81"/>
      <c r="IP55" s="81"/>
      <c r="IQ55" s="81"/>
      <c r="IR55" s="81"/>
      <c r="IS55" s="81"/>
      <c r="IT55" s="81"/>
      <c r="IU55" s="81"/>
      <c r="IV55" s="81"/>
      <c r="IW55" s="81"/>
      <c r="IX55" s="81"/>
      <c r="IY55" s="81"/>
      <c r="IZ55" s="81"/>
      <c r="JA55" s="81"/>
      <c r="JB55" s="81"/>
      <c r="JC55" s="81"/>
      <c r="JD55" s="81"/>
      <c r="JE55" s="81"/>
      <c r="JF55" s="81"/>
      <c r="JG55" s="81"/>
      <c r="JH55" s="81"/>
      <c r="JI55" s="81"/>
      <c r="JJ55" s="81"/>
      <c r="JK55" s="81"/>
      <c r="JL55" s="81"/>
      <c r="JM55" s="81"/>
      <c r="JN55" s="81"/>
      <c r="JO55" s="81"/>
      <c r="JP55" s="81"/>
      <c r="JQ55" s="81"/>
      <c r="JR55" s="81"/>
      <c r="JS55" s="81"/>
      <c r="JT55" s="81"/>
      <c r="JU55" s="81"/>
      <c r="JV55" s="81"/>
      <c r="JW55" s="81"/>
      <c r="JX55" s="81"/>
      <c r="JY55" s="81"/>
      <c r="JZ55" s="81"/>
      <c r="KA55" s="81"/>
      <c r="KB55" s="81"/>
      <c r="KC55" s="81"/>
      <c r="KD55" s="81"/>
      <c r="KE55" s="81"/>
      <c r="KF55" s="81"/>
      <c r="KG55" s="81"/>
      <c r="KH55" s="81"/>
      <c r="KI55" s="81"/>
      <c r="KJ55" s="81"/>
      <c r="KK55" s="81"/>
      <c r="KL55" s="81"/>
      <c r="KM55" s="81"/>
      <c r="KN55" s="81"/>
      <c r="KO55" s="81"/>
      <c r="KP55" s="81"/>
      <c r="KQ55" s="81"/>
      <c r="KR55" s="81"/>
      <c r="KS55" s="81"/>
      <c r="KT55" s="81"/>
      <c r="KU55" s="81"/>
      <c r="KV55" s="81"/>
      <c r="KW55" s="81"/>
      <c r="KX55" s="81"/>
      <c r="KY55" s="81"/>
      <c r="KZ55" s="81"/>
      <c r="LA55" s="81"/>
      <c r="LB55" s="81"/>
      <c r="LC55" s="81"/>
      <c r="LD55" s="81"/>
      <c r="LE55" s="81"/>
      <c r="LF55" s="81"/>
      <c r="LG55" s="81"/>
      <c r="LH55" s="81"/>
      <c r="LI55" s="81"/>
      <c r="LJ55" s="81"/>
      <c r="LK55" s="81"/>
      <c r="LL55" s="81"/>
      <c r="LM55" s="81"/>
      <c r="LN55" s="81"/>
      <c r="LO55" s="81"/>
      <c r="LP55" s="81"/>
      <c r="LQ55" s="81"/>
      <c r="LR55" s="81"/>
      <c r="LS55" s="81"/>
      <c r="LT55" s="81"/>
      <c r="LU55" s="81"/>
      <c r="LV55" s="81"/>
      <c r="LW55" s="81"/>
      <c r="LX55" s="81"/>
      <c r="LY55" s="81"/>
      <c r="LZ55" s="81"/>
      <c r="MA55" s="81"/>
      <c r="MB55" s="81"/>
      <c r="MC55" s="81"/>
      <c r="MD55" s="81"/>
      <c r="ME55" s="81"/>
      <c r="MF55" s="81"/>
      <c r="MG55" s="81"/>
      <c r="MH55" s="81"/>
      <c r="MI55" s="81"/>
      <c r="MJ55" s="81"/>
      <c r="MK55" s="81"/>
      <c r="ML55" s="81"/>
      <c r="MM55" s="81"/>
      <c r="MN55" s="81"/>
      <c r="MO55" s="81"/>
      <c r="MP55" s="81"/>
      <c r="MQ55" s="81"/>
      <c r="MR55" s="81"/>
      <c r="MS55" s="81"/>
      <c r="MT55" s="81"/>
      <c r="MU55" s="81"/>
      <c r="MV55" s="81"/>
      <c r="MW55" s="81"/>
      <c r="MX55" s="81"/>
      <c r="MY55" s="81"/>
      <c r="MZ55" s="81"/>
      <c r="NA55" s="81"/>
      <c r="NB55" s="81"/>
      <c r="NC55" s="81"/>
      <c r="ND55" s="81"/>
      <c r="NE55" s="81"/>
      <c r="NF55" s="81"/>
      <c r="NG55" s="81"/>
      <c r="NH55" s="81"/>
      <c r="NI55" s="81"/>
      <c r="NJ55" s="81"/>
      <c r="NK55" s="81"/>
      <c r="NL55" s="81"/>
      <c r="NM55" s="81"/>
      <c r="NN55" s="81"/>
      <c r="NO55" s="81"/>
      <c r="NP55" s="81"/>
      <c r="NQ55" s="81"/>
      <c r="NR55" s="81"/>
      <c r="NS55" s="81"/>
      <c r="NT55" s="81"/>
      <c r="NU55" s="81"/>
      <c r="NV55" s="81"/>
      <c r="NW55" s="81"/>
      <c r="NX55" s="81"/>
      <c r="NY55" s="81"/>
      <c r="NZ55" s="81"/>
      <c r="OA55" s="81"/>
      <c r="OB55" s="81"/>
      <c r="OC55" s="81"/>
      <c r="OD55" s="81"/>
      <c r="OE55" s="81"/>
      <c r="OF55" s="81"/>
      <c r="OG55" s="81"/>
      <c r="OH55" s="81"/>
      <c r="OI55" s="81"/>
      <c r="OJ55" s="81"/>
      <c r="OK55" s="81"/>
      <c r="OL55" s="81"/>
      <c r="OM55" s="81"/>
      <c r="ON55" s="81"/>
      <c r="OO55" s="81"/>
      <c r="OP55" s="81"/>
      <c r="OQ55" s="81"/>
      <c r="OR55" s="81"/>
      <c r="OS55" s="81"/>
      <c r="OT55" s="81"/>
      <c r="OU55" s="81"/>
      <c r="OV55" s="81"/>
      <c r="OW55" s="81"/>
      <c r="OX55" s="81"/>
      <c r="OY55" s="81"/>
      <c r="OZ55" s="81"/>
      <c r="PA55" s="81"/>
      <c r="PB55" s="81"/>
      <c r="PC55" s="81"/>
      <c r="PD55" s="81"/>
      <c r="PE55" s="81"/>
      <c r="PF55" s="81"/>
      <c r="PG55" s="81"/>
      <c r="PH55" s="81"/>
      <c r="PI55" s="81"/>
      <c r="PJ55" s="81"/>
      <c r="PK55" s="81"/>
      <c r="PL55" s="81"/>
      <c r="PM55" s="81"/>
      <c r="PN55" s="81"/>
      <c r="PO55" s="81"/>
      <c r="PP55" s="81"/>
      <c r="PQ55" s="81"/>
      <c r="PR55" s="81"/>
      <c r="PS55" s="81"/>
      <c r="PT55" s="81"/>
      <c r="PU55" s="81"/>
      <c r="PV55" s="81"/>
      <c r="PW55" s="81"/>
      <c r="PX55" s="81"/>
      <c r="PY55" s="81"/>
      <c r="PZ55" s="81"/>
      <c r="QA55" s="81"/>
      <c r="QB55" s="81"/>
      <c r="QC55" s="81"/>
      <c r="QD55" s="81"/>
      <c r="QE55" s="81"/>
      <c r="QF55" s="81"/>
      <c r="QG55" s="81"/>
      <c r="QH55" s="81"/>
      <c r="QI55" s="81"/>
      <c r="QJ55" s="81"/>
      <c r="QK55" s="81"/>
      <c r="QL55" s="81"/>
      <c r="QM55" s="81"/>
      <c r="QN55" s="81"/>
      <c r="QO55" s="81"/>
      <c r="QP55" s="81"/>
      <c r="QQ55" s="81"/>
      <c r="QR55" s="81"/>
      <c r="QS55" s="81"/>
      <c r="QT55" s="81"/>
      <c r="QU55" s="81"/>
      <c r="QV55" s="81"/>
      <c r="QW55" s="81"/>
      <c r="QX55" s="81"/>
      <c r="QY55" s="81"/>
      <c r="QZ55" s="81"/>
      <c r="RA55" s="81"/>
      <c r="RB55" s="81"/>
      <c r="RC55" s="81"/>
      <c r="RD55" s="81"/>
      <c r="RE55" s="81"/>
      <c r="RF55" s="81"/>
      <c r="RG55" s="81"/>
      <c r="RH55" s="81"/>
      <c r="RI55" s="81"/>
      <c r="RJ55" s="81"/>
      <c r="RK55" s="81"/>
      <c r="RL55" s="81"/>
      <c r="RM55" s="81"/>
      <c r="RN55" s="81"/>
      <c r="RO55" s="81"/>
      <c r="RP55" s="81"/>
      <c r="RQ55" s="81"/>
      <c r="RR55" s="81"/>
      <c r="RS55" s="81"/>
      <c r="RT55" s="81"/>
      <c r="RU55" s="81"/>
      <c r="RV55" s="81"/>
      <c r="RW55" s="81"/>
      <c r="RX55" s="81"/>
      <c r="RY55" s="81"/>
      <c r="RZ55" s="81"/>
      <c r="SA55" s="81"/>
      <c r="SB55" s="81"/>
      <c r="SC55" s="81"/>
      <c r="SD55" s="81"/>
      <c r="SE55" s="81"/>
      <c r="SF55" s="81"/>
      <c r="SG55" s="81"/>
      <c r="SH55" s="81"/>
      <c r="SI55" s="81"/>
      <c r="SJ55" s="81"/>
      <c r="SK55" s="81"/>
      <c r="SL55" s="81"/>
      <c r="SM55" s="81"/>
      <c r="SN55" s="81"/>
      <c r="SO55" s="81"/>
      <c r="SP55" s="81"/>
      <c r="SQ55" s="81"/>
      <c r="SR55" s="81"/>
      <c r="SS55" s="81"/>
      <c r="ST55" s="81"/>
      <c r="SU55" s="81"/>
      <c r="SV55" s="81"/>
      <c r="SW55" s="81"/>
      <c r="SX55" s="81"/>
      <c r="SY55" s="81"/>
      <c r="SZ55" s="81"/>
      <c r="TA55" s="81"/>
      <c r="TB55" s="81"/>
      <c r="TC55" s="81"/>
      <c r="TD55" s="81"/>
      <c r="TE55" s="81"/>
      <c r="TF55" s="81"/>
      <c r="TG55" s="81"/>
      <c r="TH55" s="81"/>
      <c r="TI55" s="81"/>
      <c r="TJ55" s="81"/>
      <c r="TK55" s="81"/>
      <c r="TL55" s="81"/>
      <c r="TM55" s="81"/>
      <c r="TN55" s="81"/>
      <c r="TO55" s="81"/>
      <c r="TP55" s="81"/>
      <c r="TQ55" s="81"/>
      <c r="TR55" s="81"/>
      <c r="TS55" s="81"/>
      <c r="TT55" s="81"/>
      <c r="TU55" s="81"/>
      <c r="TV55" s="81"/>
      <c r="TW55" s="81"/>
      <c r="TX55" s="81"/>
      <c r="TY55" s="81"/>
      <c r="TZ55" s="81"/>
      <c r="UA55" s="81"/>
      <c r="UB55" s="81"/>
      <c r="UC55" s="81"/>
      <c r="UD55" s="81"/>
      <c r="UE55" s="81"/>
      <c r="UF55" s="81"/>
      <c r="UG55" s="81"/>
      <c r="UH55" s="81"/>
      <c r="UI55" s="81"/>
      <c r="UJ55" s="81"/>
      <c r="UK55" s="81"/>
      <c r="UL55" s="81"/>
      <c r="UM55" s="81"/>
      <c r="UN55" s="81"/>
      <c r="UO55" s="81"/>
      <c r="UP55" s="81"/>
      <c r="UQ55" s="81"/>
      <c r="UR55" s="81"/>
      <c r="US55" s="81"/>
      <c r="UT55" s="81"/>
      <c r="UU55" s="81"/>
      <c r="UV55" s="81"/>
      <c r="UW55" s="81"/>
      <c r="UX55" s="81"/>
      <c r="UY55" s="81"/>
      <c r="UZ55" s="81"/>
      <c r="VA55" s="81"/>
      <c r="VB55" s="81"/>
      <c r="VC55" s="81"/>
      <c r="VD55" s="81"/>
      <c r="VE55" s="81"/>
      <c r="VF55" s="81"/>
      <c r="VG55" s="81"/>
      <c r="VH55" s="81"/>
      <c r="VI55" s="81"/>
      <c r="VJ55" s="81"/>
      <c r="VK55" s="81"/>
      <c r="VL55" s="81"/>
      <c r="VM55" s="81"/>
      <c r="VN55" s="81"/>
      <c r="VO55" s="81"/>
      <c r="VP55" s="81"/>
      <c r="VQ55" s="81"/>
      <c r="VR55" s="81"/>
      <c r="VS55" s="81"/>
      <c r="VT55" s="81"/>
      <c r="VU55" s="81"/>
      <c r="VV55" s="81"/>
      <c r="VW55" s="81"/>
      <c r="VX55" s="81"/>
      <c r="VY55" s="81"/>
      <c r="VZ55" s="81"/>
      <c r="WA55" s="81"/>
      <c r="WB55" s="81"/>
      <c r="WC55" s="81"/>
      <c r="WD55" s="81"/>
      <c r="WE55" s="81"/>
      <c r="WF55" s="81"/>
      <c r="WG55" s="81"/>
      <c r="WH55" s="81"/>
      <c r="WI55" s="81"/>
      <c r="WJ55" s="81"/>
      <c r="WK55" s="81"/>
      <c r="WL55" s="81"/>
      <c r="WM55" s="81"/>
      <c r="WN55" s="81"/>
      <c r="WO55" s="81"/>
      <c r="WP55" s="81"/>
      <c r="WQ55" s="81"/>
      <c r="WR55" s="81"/>
      <c r="WS55" s="81"/>
      <c r="WT55" s="81"/>
      <c r="WU55" s="81"/>
      <c r="WV55" s="81"/>
      <c r="WW55" s="81"/>
      <c r="WX55" s="81"/>
      <c r="WY55" s="81"/>
      <c r="WZ55" s="81"/>
      <c r="XA55" s="81"/>
      <c r="XB55" s="81"/>
      <c r="XC55" s="81"/>
      <c r="XD55" s="81"/>
      <c r="XE55" s="81"/>
      <c r="XF55" s="81"/>
      <c r="XG55" s="81"/>
      <c r="XH55" s="81"/>
      <c r="XI55" s="81"/>
      <c r="XJ55" s="81"/>
      <c r="XK55" s="81"/>
      <c r="XL55" s="81"/>
      <c r="XM55" s="81"/>
      <c r="XN55" s="81"/>
      <c r="XO55" s="81"/>
      <c r="XP55" s="81"/>
      <c r="XQ55" s="81"/>
      <c r="XR55" s="81"/>
      <c r="XS55" s="81"/>
      <c r="XT55" s="81"/>
      <c r="XU55" s="81"/>
      <c r="XV55" s="81"/>
      <c r="XW55" s="81"/>
      <c r="XX55" s="81"/>
      <c r="XY55" s="81"/>
      <c r="XZ55" s="81"/>
      <c r="YA55" s="81"/>
      <c r="YB55" s="81"/>
      <c r="YC55" s="81"/>
      <c r="YD55" s="81"/>
      <c r="YE55" s="81"/>
      <c r="YF55" s="81"/>
      <c r="YG55" s="81"/>
      <c r="YH55" s="81"/>
      <c r="YI55" s="81"/>
      <c r="YJ55" s="81"/>
      <c r="YK55" s="81"/>
      <c r="YL55" s="81"/>
      <c r="YM55" s="81"/>
      <c r="YN55" s="81"/>
      <c r="YO55" s="81"/>
      <c r="YP55" s="81"/>
      <c r="YQ55" s="81"/>
      <c r="YR55" s="81"/>
      <c r="YS55" s="81"/>
      <c r="YT55" s="81"/>
      <c r="YU55" s="81"/>
      <c r="YV55" s="81"/>
      <c r="YW55" s="81"/>
      <c r="YX55" s="81"/>
      <c r="YY55" s="81"/>
      <c r="YZ55" s="81"/>
      <c r="ZA55" s="81"/>
      <c r="ZB55" s="81"/>
      <c r="ZC55" s="81"/>
      <c r="ZD55" s="81"/>
      <c r="ZE55" s="81"/>
      <c r="ZF55" s="81"/>
      <c r="ZG55" s="81"/>
      <c r="ZH55" s="81"/>
      <c r="ZI55" s="81"/>
      <c r="ZJ55" s="81"/>
      <c r="ZK55" s="81"/>
      <c r="ZL55" s="81"/>
      <c r="ZM55" s="81"/>
      <c r="ZN55" s="81"/>
      <c r="ZO55" s="81"/>
      <c r="ZP55" s="81"/>
      <c r="ZQ55" s="81"/>
      <c r="ZR55" s="81"/>
      <c r="ZS55" s="81"/>
      <c r="ZT55" s="81"/>
      <c r="ZU55" s="81"/>
      <c r="ZV55" s="81"/>
      <c r="ZW55" s="81"/>
      <c r="ZX55" s="81"/>
      <c r="ZY55" s="81"/>
      <c r="ZZ55" s="81"/>
      <c r="AAA55" s="81"/>
      <c r="AAB55" s="81"/>
      <c r="AAC55" s="81"/>
      <c r="AAD55" s="81"/>
      <c r="AAE55" s="81"/>
      <c r="AAF55" s="81"/>
      <c r="AAG55" s="81"/>
      <c r="AAH55" s="81"/>
      <c r="AAI55" s="81"/>
      <c r="AAJ55" s="81"/>
      <c r="AAK55" s="81"/>
      <c r="AAL55" s="81"/>
      <c r="AAM55" s="81"/>
      <c r="AAN55" s="81"/>
      <c r="AAO55" s="81"/>
      <c r="AAP55" s="81"/>
      <c r="AAQ55" s="81"/>
      <c r="AAR55" s="81"/>
      <c r="AAS55" s="81"/>
      <c r="AAT55" s="81"/>
      <c r="AAU55" s="81"/>
      <c r="AAV55" s="81"/>
      <c r="AAW55" s="81"/>
      <c r="AAX55" s="81"/>
      <c r="AAY55" s="81"/>
      <c r="AAZ55" s="81"/>
      <c r="ABA55" s="81"/>
      <c r="ABB55" s="81"/>
      <c r="ABC55" s="81"/>
      <c r="ABD55" s="81"/>
      <c r="ABE55" s="81"/>
      <c r="ABF55" s="81"/>
      <c r="ABG55" s="81"/>
      <c r="ABH55" s="81"/>
      <c r="ABI55" s="81"/>
      <c r="ABJ55" s="81"/>
      <c r="ABK55" s="81"/>
      <c r="ABL55" s="81"/>
      <c r="ABM55" s="81"/>
      <c r="ABN55" s="81"/>
      <c r="ABO55" s="81"/>
      <c r="ABP55" s="81"/>
      <c r="ABQ55" s="81"/>
      <c r="ABR55" s="81"/>
      <c r="ABS55" s="81"/>
      <c r="ABT55" s="81"/>
      <c r="ABU55" s="81"/>
      <c r="ABV55" s="81"/>
      <c r="ABW55" s="81"/>
      <c r="ABX55" s="81"/>
      <c r="ABY55" s="81"/>
      <c r="ABZ55" s="81"/>
      <c r="ACA55" s="81"/>
      <c r="ACB55" s="81"/>
      <c r="ACC55" s="81"/>
      <c r="ACD55" s="81"/>
      <c r="ACE55" s="81"/>
      <c r="ACF55" s="81"/>
      <c r="ACG55" s="81"/>
      <c r="ACH55" s="81"/>
      <c r="ACI55" s="81"/>
      <c r="ACJ55" s="81"/>
      <c r="ACK55" s="81"/>
      <c r="ACL55" s="81"/>
      <c r="ACM55" s="81"/>
      <c r="ACN55" s="81"/>
      <c r="ACO55" s="81"/>
      <c r="ACP55" s="81"/>
      <c r="ACQ55" s="81"/>
      <c r="ACR55" s="81"/>
      <c r="ACS55" s="81"/>
      <c r="ACT55" s="81"/>
      <c r="ACU55" s="81"/>
      <c r="ACV55" s="81"/>
      <c r="ACW55" s="81"/>
      <c r="ACX55" s="81"/>
      <c r="ACY55" s="81"/>
      <c r="ACZ55" s="81"/>
      <c r="ADA55" s="81"/>
      <c r="ADB55" s="81"/>
      <c r="ADC55" s="81"/>
      <c r="ADD55" s="81"/>
      <c r="ADE55" s="81"/>
      <c r="ADF55" s="81"/>
      <c r="ADG55" s="81"/>
      <c r="ADH55" s="81"/>
      <c r="ADI55" s="81"/>
      <c r="ADJ55" s="81"/>
      <c r="ADK55" s="81"/>
      <c r="ADL55" s="81"/>
      <c r="ADM55" s="81"/>
      <c r="ADN55" s="81"/>
      <c r="ADO55" s="81"/>
      <c r="ADP55" s="81"/>
      <c r="ADQ55" s="81"/>
      <c r="ADR55" s="81"/>
      <c r="ADS55" s="81"/>
      <c r="ADT55" s="81"/>
      <c r="ADU55" s="81"/>
      <c r="ADV55" s="81"/>
      <c r="ADW55" s="81"/>
      <c r="ADX55" s="81"/>
      <c r="ADY55" s="81"/>
      <c r="ADZ55" s="81"/>
      <c r="AEA55" s="81"/>
      <c r="AEB55" s="81"/>
      <c r="AEC55" s="81"/>
      <c r="AED55" s="81"/>
      <c r="AEE55" s="81"/>
      <c r="AEF55" s="81"/>
      <c r="AEG55" s="81"/>
      <c r="AEH55" s="81"/>
      <c r="AEI55" s="81"/>
      <c r="AEJ55" s="81"/>
      <c r="AEK55" s="81"/>
      <c r="AEL55" s="81"/>
      <c r="AEM55" s="81"/>
      <c r="AEN55" s="81"/>
      <c r="AEO55" s="81"/>
      <c r="AEP55" s="81"/>
      <c r="AEQ55" s="81"/>
      <c r="AER55" s="81"/>
      <c r="AES55" s="81"/>
      <c r="AET55" s="81"/>
      <c r="AEU55" s="81"/>
      <c r="AEV55" s="81"/>
      <c r="AEW55" s="81"/>
      <c r="AEX55" s="81"/>
      <c r="AEY55" s="81"/>
      <c r="AEZ55" s="81"/>
      <c r="AFA55" s="81"/>
      <c r="AFB55" s="81"/>
      <c r="AFC55" s="81"/>
      <c r="AFD55" s="81"/>
      <c r="AFE55" s="81"/>
      <c r="AFF55" s="81"/>
      <c r="AFG55" s="81"/>
      <c r="AFH55" s="81"/>
      <c r="AFI55" s="81"/>
      <c r="AFJ55" s="81"/>
      <c r="AFK55" s="81"/>
      <c r="AFL55" s="81"/>
      <c r="AFM55" s="81"/>
      <c r="AFN55" s="81"/>
      <c r="AFO55" s="81"/>
      <c r="AFP55" s="81"/>
      <c r="AFQ55" s="81"/>
      <c r="AFR55" s="81"/>
      <c r="AFS55" s="81"/>
      <c r="AFT55" s="81"/>
      <c r="AFU55" s="81"/>
    </row>
    <row r="56" spans="1:853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  <c r="CY56" s="81"/>
      <c r="CZ56" s="81"/>
      <c r="DA56" s="81"/>
      <c r="DB56" s="81"/>
      <c r="DC56" s="81"/>
      <c r="DD56" s="81"/>
      <c r="DE56" s="81"/>
      <c r="DF56" s="81"/>
      <c r="DG56" s="81"/>
      <c r="DH56" s="81"/>
      <c r="DI56" s="81"/>
      <c r="DJ56" s="81"/>
      <c r="DK56" s="81"/>
      <c r="DL56" s="81"/>
      <c r="DM56" s="81"/>
      <c r="DN56" s="81"/>
      <c r="DO56" s="81"/>
      <c r="DP56" s="81"/>
      <c r="DQ56" s="81"/>
      <c r="DR56" s="81"/>
      <c r="DS56" s="81"/>
      <c r="DT56" s="81"/>
      <c r="DU56" s="81"/>
      <c r="DV56" s="81"/>
      <c r="DW56" s="81"/>
      <c r="DX56" s="81"/>
      <c r="DY56" s="81"/>
      <c r="DZ56" s="81"/>
      <c r="EA56" s="81"/>
      <c r="EB56" s="81"/>
      <c r="EC56" s="81"/>
      <c r="ED56" s="81"/>
      <c r="EE56" s="81"/>
      <c r="EF56" s="81"/>
      <c r="EG56" s="81"/>
      <c r="EH56" s="81"/>
      <c r="EI56" s="81"/>
      <c r="EJ56" s="81"/>
      <c r="EK56" s="81"/>
      <c r="EL56" s="81"/>
      <c r="EM56" s="81"/>
      <c r="EN56" s="81"/>
      <c r="EO56" s="81"/>
      <c r="EP56" s="81"/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  <c r="FF56" s="81"/>
      <c r="FG56" s="81"/>
      <c r="FH56" s="81"/>
      <c r="FI56" s="81"/>
      <c r="FJ56" s="81"/>
      <c r="FK56" s="81"/>
      <c r="FL56" s="81"/>
      <c r="FM56" s="81"/>
      <c r="FN56" s="81"/>
      <c r="FO56" s="81"/>
      <c r="FP56" s="81"/>
      <c r="FQ56" s="81"/>
      <c r="FR56" s="81"/>
      <c r="FS56" s="81"/>
      <c r="FT56" s="81"/>
      <c r="FU56" s="81"/>
      <c r="FV56" s="81"/>
      <c r="FW56" s="81"/>
      <c r="FX56" s="81"/>
      <c r="FY56" s="81"/>
      <c r="FZ56" s="81"/>
      <c r="GA56" s="81"/>
      <c r="GB56" s="81"/>
      <c r="GC56" s="81"/>
      <c r="GD56" s="81"/>
      <c r="GE56" s="81"/>
      <c r="GF56" s="81"/>
      <c r="GG56" s="81"/>
      <c r="GH56" s="81"/>
      <c r="GI56" s="81"/>
      <c r="GJ56" s="81"/>
      <c r="GK56" s="81"/>
      <c r="GL56" s="81"/>
      <c r="GM56" s="81"/>
      <c r="GN56" s="81"/>
      <c r="GO56" s="81"/>
      <c r="GP56" s="81"/>
      <c r="GQ56" s="81"/>
      <c r="GR56" s="81"/>
      <c r="GS56" s="81"/>
      <c r="GT56" s="81"/>
      <c r="GU56" s="81"/>
      <c r="GV56" s="81"/>
      <c r="GW56" s="81"/>
      <c r="GX56" s="81"/>
      <c r="GY56" s="81"/>
      <c r="GZ56" s="81"/>
      <c r="HA56" s="81"/>
      <c r="HB56" s="81"/>
      <c r="HC56" s="81"/>
      <c r="HD56" s="81"/>
      <c r="HE56" s="81"/>
      <c r="HF56" s="81"/>
      <c r="HG56" s="81"/>
      <c r="HH56" s="81"/>
      <c r="HI56" s="81"/>
      <c r="HJ56" s="81"/>
      <c r="HK56" s="81"/>
      <c r="HL56" s="81"/>
      <c r="HM56" s="81"/>
      <c r="HN56" s="81"/>
      <c r="HO56" s="81"/>
      <c r="HP56" s="81"/>
      <c r="HQ56" s="81"/>
      <c r="HR56" s="81"/>
      <c r="HS56" s="81"/>
      <c r="HT56" s="81"/>
      <c r="HU56" s="81"/>
      <c r="HV56" s="81"/>
      <c r="HW56" s="81"/>
      <c r="HX56" s="81"/>
      <c r="HY56" s="81"/>
      <c r="HZ56" s="81"/>
      <c r="IA56" s="81"/>
      <c r="IB56" s="81"/>
      <c r="IC56" s="81"/>
      <c r="ID56" s="81"/>
      <c r="IE56" s="81"/>
      <c r="IF56" s="81"/>
      <c r="IG56" s="81"/>
      <c r="IH56" s="81"/>
      <c r="II56" s="81"/>
      <c r="IJ56" s="81"/>
      <c r="IK56" s="81"/>
      <c r="IL56" s="81"/>
      <c r="IM56" s="81"/>
      <c r="IN56" s="81"/>
      <c r="IO56" s="81"/>
      <c r="IP56" s="81"/>
      <c r="IQ56" s="81"/>
      <c r="IR56" s="81"/>
      <c r="IS56" s="81"/>
      <c r="IT56" s="81"/>
      <c r="IU56" s="81"/>
      <c r="IV56" s="81"/>
      <c r="IW56" s="81"/>
      <c r="IX56" s="81"/>
      <c r="IY56" s="81"/>
      <c r="IZ56" s="81"/>
      <c r="JA56" s="81"/>
      <c r="JB56" s="81"/>
      <c r="JC56" s="81"/>
      <c r="JD56" s="81"/>
      <c r="JE56" s="81"/>
      <c r="JF56" s="81"/>
      <c r="JG56" s="81"/>
      <c r="JH56" s="81"/>
      <c r="JI56" s="81"/>
      <c r="JJ56" s="81"/>
      <c r="JK56" s="81"/>
      <c r="JL56" s="81"/>
      <c r="JM56" s="81"/>
      <c r="JN56" s="81"/>
      <c r="JO56" s="81"/>
      <c r="JP56" s="81"/>
      <c r="JQ56" s="81"/>
      <c r="JR56" s="81"/>
      <c r="JS56" s="81"/>
      <c r="JT56" s="81"/>
      <c r="JU56" s="81"/>
      <c r="JV56" s="81"/>
      <c r="JW56" s="81"/>
      <c r="JX56" s="81"/>
      <c r="JY56" s="81"/>
      <c r="JZ56" s="81"/>
      <c r="KA56" s="81"/>
      <c r="KB56" s="81"/>
      <c r="KC56" s="81"/>
      <c r="KD56" s="81"/>
      <c r="KE56" s="81"/>
      <c r="KF56" s="81"/>
      <c r="KG56" s="81"/>
      <c r="KH56" s="81"/>
      <c r="KI56" s="81"/>
      <c r="KJ56" s="81"/>
      <c r="KK56" s="81"/>
      <c r="KL56" s="81"/>
      <c r="KM56" s="81"/>
      <c r="KN56" s="81"/>
      <c r="KO56" s="81"/>
      <c r="KP56" s="81"/>
      <c r="KQ56" s="81"/>
      <c r="KR56" s="81"/>
      <c r="KS56" s="81"/>
      <c r="KT56" s="81"/>
      <c r="KU56" s="81"/>
      <c r="KV56" s="81"/>
      <c r="KW56" s="81"/>
      <c r="KX56" s="81"/>
      <c r="KY56" s="81"/>
      <c r="KZ56" s="81"/>
      <c r="LA56" s="81"/>
      <c r="LB56" s="81"/>
      <c r="LC56" s="81"/>
      <c r="LD56" s="81"/>
      <c r="LE56" s="81"/>
      <c r="LF56" s="81"/>
      <c r="LG56" s="81"/>
      <c r="LH56" s="81"/>
      <c r="LI56" s="81"/>
      <c r="LJ56" s="81"/>
      <c r="LK56" s="81"/>
      <c r="LL56" s="81"/>
      <c r="LM56" s="81"/>
      <c r="LN56" s="81"/>
      <c r="LO56" s="81"/>
      <c r="LP56" s="81"/>
      <c r="LQ56" s="81"/>
      <c r="LR56" s="81"/>
      <c r="LS56" s="81"/>
      <c r="LT56" s="81"/>
      <c r="LU56" s="81"/>
      <c r="LV56" s="81"/>
      <c r="LW56" s="81"/>
      <c r="LX56" s="81"/>
      <c r="LY56" s="81"/>
      <c r="LZ56" s="81"/>
      <c r="MA56" s="81"/>
      <c r="MB56" s="81"/>
      <c r="MC56" s="81"/>
      <c r="MD56" s="81"/>
      <c r="ME56" s="81"/>
      <c r="MF56" s="81"/>
      <c r="MG56" s="81"/>
      <c r="MH56" s="81"/>
      <c r="MI56" s="81"/>
      <c r="MJ56" s="81"/>
      <c r="MK56" s="81"/>
      <c r="ML56" s="81"/>
      <c r="MM56" s="81"/>
      <c r="MN56" s="81"/>
      <c r="MO56" s="81"/>
      <c r="MP56" s="81"/>
      <c r="MQ56" s="81"/>
      <c r="MR56" s="81"/>
      <c r="MS56" s="81"/>
      <c r="MT56" s="81"/>
      <c r="MU56" s="81"/>
      <c r="MV56" s="81"/>
      <c r="MW56" s="81"/>
      <c r="MX56" s="81"/>
      <c r="MY56" s="81"/>
      <c r="MZ56" s="81"/>
      <c r="NA56" s="81"/>
      <c r="NB56" s="81"/>
      <c r="NC56" s="81"/>
      <c r="ND56" s="81"/>
      <c r="NE56" s="81"/>
      <c r="NF56" s="81"/>
      <c r="NG56" s="81"/>
      <c r="NH56" s="81"/>
      <c r="NI56" s="81"/>
      <c r="NJ56" s="81"/>
      <c r="NK56" s="81"/>
      <c r="NL56" s="81"/>
      <c r="NM56" s="81"/>
      <c r="NN56" s="81"/>
      <c r="NO56" s="81"/>
      <c r="NP56" s="81"/>
      <c r="NQ56" s="81"/>
      <c r="NR56" s="81"/>
      <c r="NS56" s="81"/>
      <c r="NT56" s="81"/>
      <c r="NU56" s="81"/>
      <c r="NV56" s="81"/>
      <c r="NW56" s="81"/>
      <c r="NX56" s="81"/>
      <c r="NY56" s="81"/>
      <c r="NZ56" s="81"/>
      <c r="OA56" s="81"/>
      <c r="OB56" s="81"/>
      <c r="OC56" s="81"/>
      <c r="OD56" s="81"/>
      <c r="OE56" s="81"/>
      <c r="OF56" s="81"/>
      <c r="OG56" s="81"/>
      <c r="OH56" s="81"/>
      <c r="OI56" s="81"/>
      <c r="OJ56" s="81"/>
      <c r="OK56" s="81"/>
      <c r="OL56" s="81"/>
      <c r="OM56" s="81"/>
      <c r="ON56" s="81"/>
      <c r="OO56" s="81"/>
      <c r="OP56" s="81"/>
      <c r="OQ56" s="81"/>
      <c r="OR56" s="81"/>
      <c r="OS56" s="81"/>
      <c r="OT56" s="81"/>
      <c r="OU56" s="81"/>
      <c r="OV56" s="81"/>
      <c r="OW56" s="81"/>
      <c r="OX56" s="81"/>
      <c r="OY56" s="81"/>
      <c r="OZ56" s="81"/>
      <c r="PA56" s="81"/>
      <c r="PB56" s="81"/>
      <c r="PC56" s="81"/>
      <c r="PD56" s="81"/>
      <c r="PE56" s="81"/>
      <c r="PF56" s="81"/>
      <c r="PG56" s="81"/>
      <c r="PH56" s="81"/>
      <c r="PI56" s="81"/>
      <c r="PJ56" s="81"/>
      <c r="PK56" s="81"/>
      <c r="PL56" s="81"/>
      <c r="PM56" s="81"/>
      <c r="PN56" s="81"/>
      <c r="PO56" s="81"/>
      <c r="PP56" s="81"/>
      <c r="PQ56" s="81"/>
      <c r="PR56" s="81"/>
      <c r="PS56" s="81"/>
      <c r="PT56" s="81"/>
      <c r="PU56" s="81"/>
      <c r="PV56" s="81"/>
      <c r="PW56" s="81"/>
      <c r="PX56" s="81"/>
      <c r="PY56" s="81"/>
      <c r="PZ56" s="81"/>
      <c r="QA56" s="81"/>
      <c r="QB56" s="81"/>
      <c r="QC56" s="81"/>
      <c r="QD56" s="81"/>
      <c r="QE56" s="81"/>
      <c r="QF56" s="81"/>
      <c r="QG56" s="81"/>
      <c r="QH56" s="81"/>
      <c r="QI56" s="81"/>
      <c r="QJ56" s="81"/>
      <c r="QK56" s="81"/>
      <c r="QL56" s="81"/>
      <c r="QM56" s="81"/>
      <c r="QN56" s="81"/>
      <c r="QO56" s="81"/>
      <c r="QP56" s="81"/>
      <c r="QQ56" s="81"/>
      <c r="QR56" s="81"/>
      <c r="QS56" s="81"/>
      <c r="QT56" s="81"/>
      <c r="QU56" s="81"/>
      <c r="QV56" s="81"/>
      <c r="QW56" s="81"/>
      <c r="QX56" s="81"/>
      <c r="QY56" s="81"/>
      <c r="QZ56" s="81"/>
      <c r="RA56" s="81"/>
      <c r="RB56" s="81"/>
      <c r="RC56" s="81"/>
      <c r="RD56" s="81"/>
      <c r="RE56" s="81"/>
      <c r="RF56" s="81"/>
      <c r="RG56" s="81"/>
      <c r="RH56" s="81"/>
      <c r="RI56" s="81"/>
      <c r="RJ56" s="81"/>
      <c r="RK56" s="81"/>
      <c r="RL56" s="81"/>
      <c r="RM56" s="81"/>
      <c r="RN56" s="81"/>
      <c r="RO56" s="81"/>
      <c r="RP56" s="81"/>
      <c r="RQ56" s="81"/>
      <c r="RR56" s="81"/>
      <c r="RS56" s="81"/>
      <c r="RT56" s="81"/>
      <c r="RU56" s="81"/>
      <c r="RV56" s="81"/>
      <c r="RW56" s="81"/>
      <c r="RX56" s="81"/>
      <c r="RY56" s="81"/>
      <c r="RZ56" s="81"/>
      <c r="SA56" s="81"/>
      <c r="SB56" s="81"/>
      <c r="SC56" s="81"/>
      <c r="SD56" s="81"/>
      <c r="SE56" s="81"/>
      <c r="SF56" s="81"/>
      <c r="SG56" s="81"/>
      <c r="SH56" s="81"/>
      <c r="SI56" s="81"/>
      <c r="SJ56" s="81"/>
      <c r="SK56" s="81"/>
      <c r="SL56" s="81"/>
      <c r="SM56" s="81"/>
      <c r="SN56" s="81"/>
      <c r="SO56" s="81"/>
      <c r="SP56" s="81"/>
      <c r="SQ56" s="81"/>
      <c r="SR56" s="81"/>
      <c r="SS56" s="81"/>
      <c r="ST56" s="81"/>
      <c r="SU56" s="81"/>
      <c r="SV56" s="81"/>
      <c r="SW56" s="81"/>
      <c r="SX56" s="81"/>
      <c r="SY56" s="81"/>
      <c r="SZ56" s="81"/>
      <c r="TA56" s="81"/>
      <c r="TB56" s="81"/>
      <c r="TC56" s="81"/>
      <c r="TD56" s="81"/>
      <c r="TE56" s="81"/>
      <c r="TF56" s="81"/>
      <c r="TG56" s="81"/>
      <c r="TH56" s="81"/>
      <c r="TI56" s="81"/>
      <c r="TJ56" s="81"/>
      <c r="TK56" s="81"/>
      <c r="TL56" s="81"/>
      <c r="TM56" s="81"/>
      <c r="TN56" s="81"/>
      <c r="TO56" s="81"/>
      <c r="TP56" s="81"/>
      <c r="TQ56" s="81"/>
      <c r="TR56" s="81"/>
      <c r="TS56" s="81"/>
      <c r="TT56" s="81"/>
      <c r="TU56" s="81"/>
      <c r="TV56" s="81"/>
      <c r="TW56" s="81"/>
      <c r="TX56" s="81"/>
      <c r="TY56" s="81"/>
      <c r="TZ56" s="81"/>
      <c r="UA56" s="81"/>
      <c r="UB56" s="81"/>
      <c r="UC56" s="81"/>
      <c r="UD56" s="81"/>
      <c r="UE56" s="81"/>
      <c r="UF56" s="81"/>
      <c r="UG56" s="81"/>
      <c r="UH56" s="81"/>
      <c r="UI56" s="81"/>
      <c r="UJ56" s="81"/>
      <c r="UK56" s="81"/>
      <c r="UL56" s="81"/>
      <c r="UM56" s="81"/>
      <c r="UN56" s="81"/>
      <c r="UO56" s="81"/>
      <c r="UP56" s="81"/>
      <c r="UQ56" s="81"/>
      <c r="UR56" s="81"/>
      <c r="US56" s="81"/>
      <c r="UT56" s="81"/>
      <c r="UU56" s="81"/>
      <c r="UV56" s="81"/>
      <c r="UW56" s="81"/>
      <c r="UX56" s="81"/>
      <c r="UY56" s="81"/>
      <c r="UZ56" s="81"/>
      <c r="VA56" s="81"/>
      <c r="VB56" s="81"/>
      <c r="VC56" s="81"/>
      <c r="VD56" s="81"/>
      <c r="VE56" s="81"/>
      <c r="VF56" s="81"/>
      <c r="VG56" s="81"/>
      <c r="VH56" s="81"/>
      <c r="VI56" s="81"/>
      <c r="VJ56" s="81"/>
      <c r="VK56" s="81"/>
      <c r="VL56" s="81"/>
      <c r="VM56" s="81"/>
      <c r="VN56" s="81"/>
      <c r="VO56" s="81"/>
      <c r="VP56" s="81"/>
      <c r="VQ56" s="81"/>
      <c r="VR56" s="81"/>
      <c r="VS56" s="81"/>
      <c r="VT56" s="81"/>
      <c r="VU56" s="81"/>
      <c r="VV56" s="81"/>
      <c r="VW56" s="81"/>
      <c r="VX56" s="81"/>
      <c r="VY56" s="81"/>
      <c r="VZ56" s="81"/>
      <c r="WA56" s="81"/>
      <c r="WB56" s="81"/>
      <c r="WC56" s="81"/>
      <c r="WD56" s="81"/>
      <c r="WE56" s="81"/>
      <c r="WF56" s="81"/>
      <c r="WG56" s="81"/>
      <c r="WH56" s="81"/>
      <c r="WI56" s="81"/>
      <c r="WJ56" s="81"/>
      <c r="WK56" s="81"/>
      <c r="WL56" s="81"/>
      <c r="WM56" s="81"/>
      <c r="WN56" s="81"/>
      <c r="WO56" s="81"/>
      <c r="WP56" s="81"/>
      <c r="WQ56" s="81"/>
      <c r="WR56" s="81"/>
      <c r="WS56" s="81"/>
      <c r="WT56" s="81"/>
      <c r="WU56" s="81"/>
      <c r="WV56" s="81"/>
      <c r="WW56" s="81"/>
      <c r="WX56" s="81"/>
      <c r="WY56" s="81"/>
      <c r="WZ56" s="81"/>
      <c r="XA56" s="81"/>
      <c r="XB56" s="81"/>
      <c r="XC56" s="81"/>
      <c r="XD56" s="81"/>
      <c r="XE56" s="81"/>
      <c r="XF56" s="81"/>
      <c r="XG56" s="81"/>
      <c r="XH56" s="81"/>
      <c r="XI56" s="81"/>
      <c r="XJ56" s="81"/>
      <c r="XK56" s="81"/>
      <c r="XL56" s="81"/>
      <c r="XM56" s="81"/>
      <c r="XN56" s="81"/>
      <c r="XO56" s="81"/>
      <c r="XP56" s="81"/>
      <c r="XQ56" s="81"/>
      <c r="XR56" s="81"/>
      <c r="XS56" s="81"/>
      <c r="XT56" s="81"/>
      <c r="XU56" s="81"/>
      <c r="XV56" s="81"/>
      <c r="XW56" s="81"/>
      <c r="XX56" s="81"/>
      <c r="XY56" s="81"/>
      <c r="XZ56" s="81"/>
      <c r="YA56" s="81"/>
      <c r="YB56" s="81"/>
      <c r="YC56" s="81"/>
      <c r="YD56" s="81"/>
      <c r="YE56" s="81"/>
      <c r="YF56" s="81"/>
      <c r="YG56" s="81"/>
      <c r="YH56" s="81"/>
      <c r="YI56" s="81"/>
      <c r="YJ56" s="81"/>
      <c r="YK56" s="81"/>
      <c r="YL56" s="81"/>
      <c r="YM56" s="81"/>
      <c r="YN56" s="81"/>
      <c r="YO56" s="81"/>
      <c r="YP56" s="81"/>
      <c r="YQ56" s="81"/>
      <c r="YR56" s="81"/>
      <c r="YS56" s="81"/>
      <c r="YT56" s="81"/>
      <c r="YU56" s="81"/>
      <c r="YV56" s="81"/>
      <c r="YW56" s="81"/>
      <c r="YX56" s="81"/>
      <c r="YY56" s="81"/>
      <c r="YZ56" s="81"/>
      <c r="ZA56" s="81"/>
      <c r="ZB56" s="81"/>
      <c r="ZC56" s="81"/>
      <c r="ZD56" s="81"/>
      <c r="ZE56" s="81"/>
      <c r="ZF56" s="81"/>
      <c r="ZG56" s="81"/>
      <c r="ZH56" s="81"/>
      <c r="ZI56" s="81"/>
      <c r="ZJ56" s="81"/>
      <c r="ZK56" s="81"/>
      <c r="ZL56" s="81"/>
      <c r="ZM56" s="81"/>
      <c r="ZN56" s="81"/>
      <c r="ZO56" s="81"/>
      <c r="ZP56" s="81"/>
      <c r="ZQ56" s="81"/>
      <c r="ZR56" s="81"/>
      <c r="ZS56" s="81"/>
      <c r="ZT56" s="81"/>
      <c r="ZU56" s="81"/>
      <c r="ZV56" s="81"/>
      <c r="ZW56" s="81"/>
      <c r="ZX56" s="81"/>
      <c r="ZY56" s="81"/>
      <c r="ZZ56" s="81"/>
      <c r="AAA56" s="81"/>
      <c r="AAB56" s="81"/>
      <c r="AAC56" s="81"/>
      <c r="AAD56" s="81"/>
      <c r="AAE56" s="81"/>
      <c r="AAF56" s="81"/>
      <c r="AAG56" s="81"/>
      <c r="AAH56" s="81"/>
      <c r="AAI56" s="81"/>
      <c r="AAJ56" s="81"/>
      <c r="AAK56" s="81"/>
      <c r="AAL56" s="81"/>
      <c r="AAM56" s="81"/>
      <c r="AAN56" s="81"/>
      <c r="AAO56" s="81"/>
      <c r="AAP56" s="81"/>
      <c r="AAQ56" s="81"/>
      <c r="AAR56" s="81"/>
      <c r="AAS56" s="81"/>
      <c r="AAT56" s="81"/>
      <c r="AAU56" s="81"/>
      <c r="AAV56" s="81"/>
      <c r="AAW56" s="81"/>
      <c r="AAX56" s="81"/>
      <c r="AAY56" s="81"/>
      <c r="AAZ56" s="81"/>
      <c r="ABA56" s="81"/>
      <c r="ABB56" s="81"/>
      <c r="ABC56" s="81"/>
      <c r="ABD56" s="81"/>
      <c r="ABE56" s="81"/>
      <c r="ABF56" s="81"/>
      <c r="ABG56" s="81"/>
      <c r="ABH56" s="81"/>
      <c r="ABI56" s="81"/>
      <c r="ABJ56" s="81"/>
      <c r="ABK56" s="81"/>
      <c r="ABL56" s="81"/>
      <c r="ABM56" s="81"/>
      <c r="ABN56" s="81"/>
      <c r="ABO56" s="81"/>
      <c r="ABP56" s="81"/>
      <c r="ABQ56" s="81"/>
      <c r="ABR56" s="81"/>
      <c r="ABS56" s="81"/>
      <c r="ABT56" s="81"/>
      <c r="ABU56" s="81"/>
      <c r="ABV56" s="81"/>
      <c r="ABW56" s="81"/>
      <c r="ABX56" s="81"/>
      <c r="ABY56" s="81"/>
      <c r="ABZ56" s="81"/>
      <c r="ACA56" s="81"/>
      <c r="ACB56" s="81"/>
      <c r="ACC56" s="81"/>
      <c r="ACD56" s="81"/>
      <c r="ACE56" s="81"/>
      <c r="ACF56" s="81"/>
      <c r="ACG56" s="81"/>
      <c r="ACH56" s="81"/>
      <c r="ACI56" s="81"/>
      <c r="ACJ56" s="81"/>
      <c r="ACK56" s="81"/>
      <c r="ACL56" s="81"/>
      <c r="ACM56" s="81"/>
      <c r="ACN56" s="81"/>
      <c r="ACO56" s="81"/>
      <c r="ACP56" s="81"/>
      <c r="ACQ56" s="81"/>
      <c r="ACR56" s="81"/>
      <c r="ACS56" s="81"/>
      <c r="ACT56" s="81"/>
      <c r="ACU56" s="81"/>
      <c r="ACV56" s="81"/>
      <c r="ACW56" s="81"/>
      <c r="ACX56" s="81"/>
      <c r="ACY56" s="81"/>
      <c r="ACZ56" s="81"/>
      <c r="ADA56" s="81"/>
      <c r="ADB56" s="81"/>
      <c r="ADC56" s="81"/>
      <c r="ADD56" s="81"/>
      <c r="ADE56" s="81"/>
      <c r="ADF56" s="81"/>
      <c r="ADG56" s="81"/>
      <c r="ADH56" s="81"/>
      <c r="ADI56" s="81"/>
      <c r="ADJ56" s="81"/>
      <c r="ADK56" s="81"/>
      <c r="ADL56" s="81"/>
      <c r="ADM56" s="81"/>
      <c r="ADN56" s="81"/>
      <c r="ADO56" s="81"/>
      <c r="ADP56" s="81"/>
      <c r="ADQ56" s="81"/>
      <c r="ADR56" s="81"/>
      <c r="ADS56" s="81"/>
      <c r="ADT56" s="81"/>
      <c r="ADU56" s="81"/>
      <c r="ADV56" s="81"/>
      <c r="ADW56" s="81"/>
      <c r="ADX56" s="81"/>
      <c r="ADY56" s="81"/>
      <c r="ADZ56" s="81"/>
      <c r="AEA56" s="81"/>
      <c r="AEB56" s="81"/>
      <c r="AEC56" s="81"/>
      <c r="AED56" s="81"/>
      <c r="AEE56" s="81"/>
      <c r="AEF56" s="81"/>
      <c r="AEG56" s="81"/>
      <c r="AEH56" s="81"/>
      <c r="AEI56" s="81"/>
      <c r="AEJ56" s="81"/>
      <c r="AEK56" s="81"/>
      <c r="AEL56" s="81"/>
      <c r="AEM56" s="81"/>
      <c r="AEN56" s="81"/>
      <c r="AEO56" s="81"/>
      <c r="AEP56" s="81"/>
      <c r="AEQ56" s="81"/>
      <c r="AER56" s="81"/>
      <c r="AES56" s="81"/>
      <c r="AET56" s="81"/>
      <c r="AEU56" s="81"/>
      <c r="AEV56" s="81"/>
      <c r="AEW56" s="81"/>
      <c r="AEX56" s="81"/>
      <c r="AEY56" s="81"/>
      <c r="AEZ56" s="81"/>
      <c r="AFA56" s="81"/>
      <c r="AFB56" s="81"/>
      <c r="AFC56" s="81"/>
      <c r="AFD56" s="81"/>
      <c r="AFE56" s="81"/>
      <c r="AFF56" s="81"/>
      <c r="AFG56" s="81"/>
      <c r="AFH56" s="81"/>
      <c r="AFI56" s="81"/>
      <c r="AFJ56" s="81"/>
      <c r="AFK56" s="81"/>
      <c r="AFL56" s="81"/>
      <c r="AFM56" s="81"/>
      <c r="AFN56" s="81"/>
      <c r="AFO56" s="81"/>
      <c r="AFP56" s="81"/>
      <c r="AFQ56" s="81"/>
      <c r="AFR56" s="81"/>
      <c r="AFS56" s="81"/>
      <c r="AFT56" s="81"/>
      <c r="AFU56" s="81"/>
    </row>
  </sheetData>
  <mergeCells count="7">
    <mergeCell ref="A1:B1"/>
    <mergeCell ref="A37:A39"/>
    <mergeCell ref="A32:A35"/>
    <mergeCell ref="A2:M2"/>
    <mergeCell ref="A14:M14"/>
    <mergeCell ref="A3:A10"/>
    <mergeCell ref="A15:A22"/>
  </mergeCells>
  <pageMargins left="0.25" right="0.25" top="0.75" bottom="0.75" header="0.3" footer="0.3"/>
  <pageSetup scale="15" orientation="landscape" r:id="rId1"/>
  <headerFooter>
    <oddFooter>&amp;RSchedule WRD-D5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CJ32"/>
  <sheetViews>
    <sheetView zoomScale="70" zoomScaleNormal="70" workbookViewId="0">
      <selection activeCell="F59" sqref="F59"/>
    </sheetView>
  </sheetViews>
  <sheetFormatPr defaultColWidth="9.140625" defaultRowHeight="15" x14ac:dyDescent="0.25"/>
  <cols>
    <col min="1" max="1" width="4.28515625" style="46" customWidth="1"/>
    <col min="2" max="2" width="24.7109375" style="46" customWidth="1"/>
    <col min="3" max="86" width="13.7109375" style="46" customWidth="1"/>
    <col min="87" max="88" width="10.5703125" style="46" bestFit="1" customWidth="1"/>
    <col min="89" max="16384" width="9.140625" style="46"/>
  </cols>
  <sheetData>
    <row r="1" spans="1:88" x14ac:dyDescent="0.25">
      <c r="B1" s="31" t="s">
        <v>67</v>
      </c>
      <c r="C1" s="31" t="s">
        <v>73</v>
      </c>
      <c r="D1"/>
      <c r="E1"/>
      <c r="F1"/>
      <c r="G1"/>
      <c r="H1"/>
      <c r="I1"/>
      <c r="J1"/>
      <c r="K1" s="39"/>
    </row>
    <row r="2" spans="1:88" s="34" customFormat="1" x14ac:dyDescent="0.25">
      <c r="B2" s="35" t="s">
        <v>48</v>
      </c>
      <c r="C2" s="45">
        <f>SUM(C5:CJ5)</f>
        <v>888229822.93351257</v>
      </c>
      <c r="D2"/>
      <c r="E2"/>
      <c r="F2"/>
      <c r="G2"/>
      <c r="H2"/>
      <c r="I2"/>
      <c r="J2"/>
    </row>
    <row r="3" spans="1:88" x14ac:dyDescent="0.25">
      <c r="C3" s="13"/>
    </row>
    <row r="4" spans="1:88" x14ac:dyDescent="0.2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25">
      <c r="B5" s="45" t="s">
        <v>49</v>
      </c>
      <c r="C5" s="45">
        <f>C6+C7</f>
        <v>0</v>
      </c>
      <c r="D5" s="45">
        <f t="shared" ref="D5:BO5" si="0">D6+D7</f>
        <v>0</v>
      </c>
      <c r="E5" s="45">
        <f t="shared" si="0"/>
        <v>0</v>
      </c>
      <c r="F5" s="45">
        <f t="shared" si="0"/>
        <v>1978762.5721590703</v>
      </c>
      <c r="G5" s="45">
        <f t="shared" si="0"/>
        <v>3910686.3622807809</v>
      </c>
      <c r="H5" s="45">
        <f t="shared" si="0"/>
        <v>11234852.657942897</v>
      </c>
      <c r="I5" s="45">
        <f t="shared" si="0"/>
        <v>8722687.7756469697</v>
      </c>
      <c r="J5" s="45">
        <f t="shared" si="0"/>
        <v>16076893.46809756</v>
      </c>
      <c r="K5" s="45">
        <f t="shared" si="0"/>
        <v>16990802.747321095</v>
      </c>
      <c r="L5" s="45">
        <f t="shared" si="0"/>
        <v>13246918.07578804</v>
      </c>
      <c r="M5" s="45">
        <f t="shared" si="0"/>
        <v>26715487.816542409</v>
      </c>
      <c r="N5" s="45">
        <f t="shared" si="0"/>
        <v>22244963.049939096</v>
      </c>
      <c r="O5" s="45">
        <f t="shared" si="0"/>
        <v>22759685.173326597</v>
      </c>
      <c r="P5" s="45">
        <f t="shared" si="0"/>
        <v>31843357.231182896</v>
      </c>
      <c r="Q5" s="45">
        <f t="shared" si="0"/>
        <v>22530128.121573128</v>
      </c>
      <c r="R5" s="45">
        <f t="shared" si="0"/>
        <v>17803323.435899697</v>
      </c>
      <c r="S5" s="45">
        <f t="shared" si="0"/>
        <v>25260261.275720239</v>
      </c>
      <c r="T5" s="45">
        <f t="shared" si="0"/>
        <v>24068730.483000498</v>
      </c>
      <c r="U5" s="45">
        <f t="shared" si="0"/>
        <v>19518390.994234007</v>
      </c>
      <c r="V5" s="45">
        <f t="shared" si="0"/>
        <v>34501717.861055017</v>
      </c>
      <c r="W5" s="45">
        <f t="shared" si="0"/>
        <v>25662353.088691361</v>
      </c>
      <c r="X5" s="45">
        <f t="shared" si="0"/>
        <v>27396121.646823224</v>
      </c>
      <c r="Y5" s="45">
        <f t="shared" si="0"/>
        <v>25782330.224319801</v>
      </c>
      <c r="Z5" s="45">
        <f t="shared" si="0"/>
        <v>30894672.358225409</v>
      </c>
      <c r="AA5" s="45">
        <f t="shared" si="0"/>
        <v>18710370.251452729</v>
      </c>
      <c r="AB5" s="45">
        <f t="shared" si="0"/>
        <v>19322772.637545887</v>
      </c>
      <c r="AC5" s="45">
        <f t="shared" si="0"/>
        <v>37128426.390695743</v>
      </c>
      <c r="AD5" s="45">
        <f t="shared" si="0"/>
        <v>17380089.087918427</v>
      </c>
      <c r="AE5" s="45">
        <f t="shared" si="0"/>
        <v>24700370.316501781</v>
      </c>
      <c r="AF5" s="45">
        <f t="shared" si="0"/>
        <v>25282630.294497736</v>
      </c>
      <c r="AG5" s="45">
        <f t="shared" si="0"/>
        <v>29504993.17465695</v>
      </c>
      <c r="AH5" s="45">
        <f t="shared" si="0"/>
        <v>30385276.007372558</v>
      </c>
      <c r="AI5" s="45">
        <f t="shared" si="0"/>
        <v>28537592.329276644</v>
      </c>
      <c r="AJ5" s="45">
        <f t="shared" si="0"/>
        <v>26655777.493887097</v>
      </c>
      <c r="AK5" s="45">
        <f t="shared" si="0"/>
        <v>42178113.44514063</v>
      </c>
      <c r="AL5" s="45">
        <f t="shared" si="0"/>
        <v>41768327.692675926</v>
      </c>
      <c r="AM5" s="45">
        <f t="shared" si="0"/>
        <v>21779097.49644725</v>
      </c>
      <c r="AN5" s="45">
        <f t="shared" si="0"/>
        <v>95752859.895671815</v>
      </c>
      <c r="AO5" s="45">
        <f t="shared" si="0"/>
        <v>9.0000000000000012E-8</v>
      </c>
      <c r="AP5" s="45">
        <f t="shared" si="0"/>
        <v>9.0000000000000012E-8</v>
      </c>
      <c r="AQ5" s="45">
        <f t="shared" si="0"/>
        <v>9.0000000000000012E-8</v>
      </c>
      <c r="AR5" s="45">
        <f t="shared" si="0"/>
        <v>9.0000000000000012E-8</v>
      </c>
      <c r="AS5" s="45">
        <f t="shared" si="0"/>
        <v>9.0000000000000012E-8</v>
      </c>
      <c r="AT5" s="45">
        <f t="shared" si="0"/>
        <v>9.0000000000000012E-8</v>
      </c>
      <c r="AU5" s="45">
        <f t="shared" si="0"/>
        <v>9.0000000000000012E-8</v>
      </c>
      <c r="AV5" s="45">
        <f t="shared" si="0"/>
        <v>9.0000000000000012E-8</v>
      </c>
      <c r="AW5" s="45">
        <f t="shared" si="0"/>
        <v>9.0000000000000012E-8</v>
      </c>
      <c r="AX5" s="45">
        <f t="shared" si="0"/>
        <v>9.0000000000000012E-8</v>
      </c>
      <c r="AY5" s="45">
        <f t="shared" si="0"/>
        <v>9.0000000000000012E-8</v>
      </c>
      <c r="AZ5" s="45">
        <f t="shared" si="0"/>
        <v>9.0000000000000012E-8</v>
      </c>
      <c r="BA5" s="45">
        <f t="shared" si="0"/>
        <v>9.0000000000000012E-8</v>
      </c>
      <c r="BB5" s="45">
        <f t="shared" si="0"/>
        <v>0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J5" si="1">BP6+BP7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25">
      <c r="B6" s="59" t="s">
        <v>50</v>
      </c>
      <c r="C6" s="59">
        <f>C10</f>
        <v>0</v>
      </c>
      <c r="D6" s="59">
        <f t="shared" ref="D6:BO6" si="2">D10</f>
        <v>0</v>
      </c>
      <c r="E6" s="59">
        <f t="shared" si="2"/>
        <v>0</v>
      </c>
      <c r="F6" s="59">
        <f t="shared" si="2"/>
        <v>1978762.5721590703</v>
      </c>
      <c r="G6" s="59">
        <f t="shared" si="2"/>
        <v>3910686.3622807809</v>
      </c>
      <c r="H6" s="59">
        <f t="shared" si="2"/>
        <v>6966960.7598141022</v>
      </c>
      <c r="I6" s="59">
        <f t="shared" si="2"/>
        <v>5405027.292099935</v>
      </c>
      <c r="J6" s="59">
        <f t="shared" si="2"/>
        <v>11996907.725501725</v>
      </c>
      <c r="K6" s="59">
        <f t="shared" si="2"/>
        <v>8669830.9559317604</v>
      </c>
      <c r="L6" s="59">
        <f t="shared" si="2"/>
        <v>6245026.9289020803</v>
      </c>
      <c r="M6" s="59">
        <f t="shared" si="2"/>
        <v>13785494.469849426</v>
      </c>
      <c r="N6" s="59">
        <f t="shared" si="2"/>
        <v>8538843.312215019</v>
      </c>
      <c r="O6" s="59">
        <f t="shared" si="2"/>
        <v>10110718.737000413</v>
      </c>
      <c r="P6" s="59">
        <f t="shared" si="2"/>
        <v>21063095.396841556</v>
      </c>
      <c r="Q6" s="59">
        <f t="shared" si="2"/>
        <v>11299417.540472791</v>
      </c>
      <c r="R6" s="59">
        <f t="shared" si="2"/>
        <v>4282855.7753495295</v>
      </c>
      <c r="S6" s="59">
        <f t="shared" si="2"/>
        <v>9083091.9867079984</v>
      </c>
      <c r="T6" s="59">
        <f t="shared" si="2"/>
        <v>9969145.0588074308</v>
      </c>
      <c r="U6" s="59">
        <f t="shared" si="2"/>
        <v>8054598.6450488353</v>
      </c>
      <c r="V6" s="59">
        <f t="shared" si="2"/>
        <v>11612393.85047807</v>
      </c>
      <c r="W6" s="59">
        <f t="shared" si="2"/>
        <v>7625384.544989109</v>
      </c>
      <c r="X6" s="59">
        <f t="shared" si="2"/>
        <v>8623204.3651314564</v>
      </c>
      <c r="Y6" s="59">
        <f t="shared" si="2"/>
        <v>11486399.062483435</v>
      </c>
      <c r="Z6" s="59">
        <f t="shared" si="2"/>
        <v>6734230.5456792563</v>
      </c>
      <c r="AA6" s="59">
        <f t="shared" si="2"/>
        <v>4150699.270710153</v>
      </c>
      <c r="AB6" s="59">
        <f t="shared" si="2"/>
        <v>5366130.6433306448</v>
      </c>
      <c r="AC6" s="59">
        <f t="shared" si="2"/>
        <v>20308921.6221557</v>
      </c>
      <c r="AD6" s="59">
        <f t="shared" si="2"/>
        <v>2718793.6815324924</v>
      </c>
      <c r="AE6" s="59">
        <f t="shared" si="2"/>
        <v>4890290.6238265634</v>
      </c>
      <c r="AF6" s="59">
        <f t="shared" si="2"/>
        <v>5692115.8988112099</v>
      </c>
      <c r="AG6" s="59">
        <f t="shared" si="2"/>
        <v>8198142.5436462108</v>
      </c>
      <c r="AH6" s="59">
        <f t="shared" si="2"/>
        <v>7147496.0195035124</v>
      </c>
      <c r="AI6" s="59">
        <f t="shared" si="2"/>
        <v>5152886.8911302984</v>
      </c>
      <c r="AJ6" s="59">
        <f t="shared" si="2"/>
        <v>5668423.8154816721</v>
      </c>
      <c r="AK6" s="59">
        <f t="shared" si="2"/>
        <v>10214925.1941822</v>
      </c>
      <c r="AL6" s="59">
        <f t="shared" si="2"/>
        <v>3397646.3038969385</v>
      </c>
      <c r="AM6" s="59">
        <f t="shared" si="2"/>
        <v>6026684.444132369</v>
      </c>
      <c r="AN6" s="59">
        <f t="shared" si="2"/>
        <v>15273464.859559031</v>
      </c>
      <c r="AO6" s="59">
        <f t="shared" si="2"/>
        <v>2E-8</v>
      </c>
      <c r="AP6" s="59">
        <f t="shared" si="2"/>
        <v>2E-8</v>
      </c>
      <c r="AQ6" s="59">
        <f t="shared" si="2"/>
        <v>2E-8</v>
      </c>
      <c r="AR6" s="59">
        <f t="shared" si="2"/>
        <v>2E-8</v>
      </c>
      <c r="AS6" s="59">
        <f t="shared" si="2"/>
        <v>2E-8</v>
      </c>
      <c r="AT6" s="59">
        <f t="shared" si="2"/>
        <v>2E-8</v>
      </c>
      <c r="AU6" s="59">
        <f t="shared" si="2"/>
        <v>2E-8</v>
      </c>
      <c r="AV6" s="59">
        <f t="shared" si="2"/>
        <v>2E-8</v>
      </c>
      <c r="AW6" s="59">
        <f t="shared" si="2"/>
        <v>2E-8</v>
      </c>
      <c r="AX6" s="59">
        <f t="shared" si="2"/>
        <v>2E-8</v>
      </c>
      <c r="AY6" s="59">
        <f t="shared" si="2"/>
        <v>2E-8</v>
      </c>
      <c r="AZ6" s="59">
        <f t="shared" si="2"/>
        <v>2E-8</v>
      </c>
      <c r="BA6" s="59">
        <f t="shared" si="2"/>
        <v>2E-8</v>
      </c>
      <c r="BB6" s="59">
        <f t="shared" si="2"/>
        <v>0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J6" si="3">BP10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25">
      <c r="B7" s="59" t="s">
        <v>51</v>
      </c>
      <c r="C7" s="59">
        <f>C11+C12+C13+C14</f>
        <v>0</v>
      </c>
      <c r="D7" s="59">
        <f t="shared" ref="D7:BO7" si="4">D11+D12+D13+D14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4267891.8981287945</v>
      </c>
      <c r="I7" s="59">
        <f t="shared" si="4"/>
        <v>3317660.4835470351</v>
      </c>
      <c r="J7" s="59">
        <f t="shared" si="4"/>
        <v>4079985.7425958356</v>
      </c>
      <c r="K7" s="59">
        <f t="shared" si="4"/>
        <v>8320971.791389334</v>
      </c>
      <c r="L7" s="59">
        <f t="shared" si="4"/>
        <v>7001891.1468859604</v>
      </c>
      <c r="M7" s="59">
        <f t="shared" si="4"/>
        <v>12929993.346692981</v>
      </c>
      <c r="N7" s="59">
        <f t="shared" si="4"/>
        <v>13706119.737724077</v>
      </c>
      <c r="O7" s="59">
        <f t="shared" si="4"/>
        <v>12648966.436326183</v>
      </c>
      <c r="P7" s="59">
        <f t="shared" si="4"/>
        <v>10780261.834341342</v>
      </c>
      <c r="Q7" s="59">
        <f t="shared" si="4"/>
        <v>11230710.581100337</v>
      </c>
      <c r="R7" s="59">
        <f t="shared" si="4"/>
        <v>13520467.66055017</v>
      </c>
      <c r="S7" s="59">
        <f t="shared" si="4"/>
        <v>16177169.28901224</v>
      </c>
      <c r="T7" s="59">
        <f t="shared" si="4"/>
        <v>14099585.424193067</v>
      </c>
      <c r="U7" s="59">
        <f t="shared" si="4"/>
        <v>11463792.349185171</v>
      </c>
      <c r="V7" s="59">
        <f t="shared" si="4"/>
        <v>22889324.010576949</v>
      </c>
      <c r="W7" s="59">
        <f t="shared" si="4"/>
        <v>18036968.543702252</v>
      </c>
      <c r="X7" s="59">
        <f t="shared" si="4"/>
        <v>18772917.281691767</v>
      </c>
      <c r="Y7" s="59">
        <f t="shared" si="4"/>
        <v>14295931.161836365</v>
      </c>
      <c r="Z7" s="59">
        <f t="shared" si="4"/>
        <v>24160441.812546153</v>
      </c>
      <c r="AA7" s="59">
        <f t="shared" si="4"/>
        <v>14559670.980742577</v>
      </c>
      <c r="AB7" s="59">
        <f t="shared" si="4"/>
        <v>13956641.994215243</v>
      </c>
      <c r="AC7" s="59">
        <f t="shared" si="4"/>
        <v>16819504.768540043</v>
      </c>
      <c r="AD7" s="59">
        <f t="shared" si="4"/>
        <v>14661295.406385934</v>
      </c>
      <c r="AE7" s="59">
        <f t="shared" si="4"/>
        <v>19810079.692675218</v>
      </c>
      <c r="AF7" s="59">
        <f t="shared" si="4"/>
        <v>19590514.395686526</v>
      </c>
      <c r="AG7" s="59">
        <f t="shared" si="4"/>
        <v>21306850.631010741</v>
      </c>
      <c r="AH7" s="59">
        <f t="shared" si="4"/>
        <v>23237779.987869047</v>
      </c>
      <c r="AI7" s="59">
        <f t="shared" si="4"/>
        <v>23384705.438146345</v>
      </c>
      <c r="AJ7" s="59">
        <f t="shared" si="4"/>
        <v>20987353.678405426</v>
      </c>
      <c r="AK7" s="59">
        <f t="shared" si="4"/>
        <v>31963188.250958432</v>
      </c>
      <c r="AL7" s="59">
        <f t="shared" si="4"/>
        <v>38370681.388778985</v>
      </c>
      <c r="AM7" s="59">
        <f t="shared" si="4"/>
        <v>15752413.052314881</v>
      </c>
      <c r="AN7" s="59">
        <f t="shared" si="4"/>
        <v>80479395.036112785</v>
      </c>
      <c r="AO7" s="59">
        <f t="shared" si="4"/>
        <v>7.0000000000000005E-8</v>
      </c>
      <c r="AP7" s="59">
        <f t="shared" si="4"/>
        <v>7.0000000000000005E-8</v>
      </c>
      <c r="AQ7" s="59">
        <f t="shared" si="4"/>
        <v>7.0000000000000005E-8</v>
      </c>
      <c r="AR7" s="59">
        <f t="shared" si="4"/>
        <v>7.0000000000000005E-8</v>
      </c>
      <c r="AS7" s="59">
        <f t="shared" si="4"/>
        <v>7.0000000000000005E-8</v>
      </c>
      <c r="AT7" s="59">
        <f t="shared" si="4"/>
        <v>7.0000000000000005E-8</v>
      </c>
      <c r="AU7" s="59">
        <f t="shared" si="4"/>
        <v>7.0000000000000005E-8</v>
      </c>
      <c r="AV7" s="59">
        <f t="shared" si="4"/>
        <v>7.0000000000000005E-8</v>
      </c>
      <c r="AW7" s="59">
        <f t="shared" si="4"/>
        <v>7.0000000000000005E-8</v>
      </c>
      <c r="AX7" s="59">
        <f t="shared" si="4"/>
        <v>7.0000000000000005E-8</v>
      </c>
      <c r="AY7" s="59">
        <f t="shared" si="4"/>
        <v>7.0000000000000005E-8</v>
      </c>
      <c r="AZ7" s="59">
        <f t="shared" si="4"/>
        <v>7.0000000000000005E-8</v>
      </c>
      <c r="BA7" s="59">
        <f t="shared" si="4"/>
        <v>7.0000000000000005E-8</v>
      </c>
      <c r="BB7" s="59">
        <f t="shared" si="4"/>
        <v>0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J7" si="5">BP11+BP12+BP13+BP14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.75" thickBot="1" x14ac:dyDescent="0.3"/>
    <row r="9" spans="1:88" x14ac:dyDescent="0.25">
      <c r="A9" s="23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25">
      <c r="A10" s="239"/>
      <c r="B10" s="18" t="s">
        <v>36</v>
      </c>
      <c r="C10" s="59">
        <f>'KWh (Monthly) ENTRY NLI '!C10+'KWh (Monthly) ENTRY LI'!C10</f>
        <v>0</v>
      </c>
      <c r="D10" s="59">
        <f>'KWh (Monthly) ENTRY NLI '!D10+'KWh (Monthly) ENTRY LI'!D10</f>
        <v>0</v>
      </c>
      <c r="E10" s="59">
        <f>'KWh (Monthly) ENTRY NLI '!E10+'KWh (Monthly) ENTRY LI'!E10</f>
        <v>0</v>
      </c>
      <c r="F10" s="59">
        <f>'KWh (Monthly) ENTRY NLI '!F10+'KWh (Monthly) ENTRY LI'!F10</f>
        <v>1978762.5721590703</v>
      </c>
      <c r="G10" s="59">
        <f>'KWh (Monthly) ENTRY NLI '!G10+'KWh (Monthly) ENTRY LI'!G10</f>
        <v>3910686.3622807809</v>
      </c>
      <c r="H10" s="59">
        <f>'KWh (Monthly) ENTRY NLI '!H10+'KWh (Monthly) ENTRY LI'!H10</f>
        <v>6966960.7598141022</v>
      </c>
      <c r="I10" s="59">
        <f>'KWh (Monthly) ENTRY NLI '!I10+'KWh (Monthly) ENTRY LI'!I10</f>
        <v>5405027.292099935</v>
      </c>
      <c r="J10" s="59">
        <f>'KWh (Monthly) ENTRY NLI '!J10+'KWh (Monthly) ENTRY LI'!J10</f>
        <v>11996907.725501725</v>
      </c>
      <c r="K10" s="59">
        <f>'KWh (Monthly) ENTRY NLI '!K10+'KWh (Monthly) ENTRY LI'!K10</f>
        <v>8669830.9559317604</v>
      </c>
      <c r="L10" s="59">
        <f>'KWh (Monthly) ENTRY NLI '!L10+'KWh (Monthly) ENTRY LI'!L10</f>
        <v>6245026.9289020803</v>
      </c>
      <c r="M10" s="59">
        <f>'KWh (Monthly) ENTRY NLI '!M10+'KWh (Monthly) ENTRY LI'!M10</f>
        <v>13785494.469849426</v>
      </c>
      <c r="N10" s="59">
        <f>'KWh (Monthly) ENTRY NLI '!N10+'KWh (Monthly) ENTRY LI'!N10</f>
        <v>8538843.312215019</v>
      </c>
      <c r="O10" s="59">
        <f>'KWh (Monthly) ENTRY NLI '!O10+'KWh (Monthly) ENTRY LI'!O10</f>
        <v>10110718.737000413</v>
      </c>
      <c r="P10" s="59">
        <f>'KWh (Monthly) ENTRY NLI '!P10+'KWh (Monthly) ENTRY LI'!P10</f>
        <v>21063095.396841556</v>
      </c>
      <c r="Q10" s="59">
        <f>'KWh (Monthly) ENTRY NLI '!Q10+'KWh (Monthly) ENTRY LI'!Q10</f>
        <v>11299417.540472791</v>
      </c>
      <c r="R10" s="59">
        <f>'KWh (Monthly) ENTRY NLI '!R10+'KWh (Monthly) ENTRY LI'!R10</f>
        <v>4282855.7753495295</v>
      </c>
      <c r="S10" s="59">
        <f>'KWh (Monthly) ENTRY NLI '!S10+'KWh (Monthly) ENTRY LI'!S10</f>
        <v>9083091.9867079984</v>
      </c>
      <c r="T10" s="59">
        <f>'KWh (Monthly) ENTRY NLI '!T10+'KWh (Monthly) ENTRY LI'!T10</f>
        <v>9969145.0588074308</v>
      </c>
      <c r="U10" s="59">
        <f>'KWh (Monthly) ENTRY NLI '!U10+'KWh (Monthly) ENTRY LI'!U10</f>
        <v>8054598.6450488353</v>
      </c>
      <c r="V10" s="59">
        <f>'KWh (Monthly) ENTRY NLI '!V10+'KWh (Monthly) ENTRY LI'!V10</f>
        <v>11612393.85047807</v>
      </c>
      <c r="W10" s="59">
        <f>'KWh (Monthly) ENTRY NLI '!W10+'KWh (Monthly) ENTRY LI'!W10</f>
        <v>7625384.544989109</v>
      </c>
      <c r="X10" s="59">
        <f>'KWh (Monthly) ENTRY NLI '!X10+'KWh (Monthly) ENTRY LI'!X10</f>
        <v>8623204.3651314564</v>
      </c>
      <c r="Y10" s="59">
        <f>'KWh (Monthly) ENTRY NLI '!Y10+'KWh (Monthly) ENTRY LI'!Y10</f>
        <v>11486399.062483435</v>
      </c>
      <c r="Z10" s="59">
        <f>'KWh (Monthly) ENTRY NLI '!Z10+'KWh (Monthly) ENTRY LI'!Z10</f>
        <v>6734230.5456792563</v>
      </c>
      <c r="AA10" s="59">
        <f>'KWh (Monthly) ENTRY NLI '!AA10+'KWh (Monthly) ENTRY LI'!AA10</f>
        <v>4150699.270710153</v>
      </c>
      <c r="AB10" s="59">
        <f>'KWh (Monthly) ENTRY NLI '!AB10+'KWh (Monthly) ENTRY LI'!AB10</f>
        <v>5366130.6433306448</v>
      </c>
      <c r="AC10" s="59">
        <f>'KWh (Monthly) ENTRY NLI '!AC10+'KWh (Monthly) ENTRY LI'!AC10</f>
        <v>20308921.6221557</v>
      </c>
      <c r="AD10" s="59">
        <f>'KWh (Monthly) ENTRY NLI '!AD10+'KWh (Monthly) ENTRY LI'!AD10</f>
        <v>2718793.6815324924</v>
      </c>
      <c r="AE10" s="59">
        <f>'KWh (Monthly) ENTRY NLI '!AE10+'KWh (Monthly) ENTRY LI'!AE10</f>
        <v>4890290.6238265634</v>
      </c>
      <c r="AF10" s="59">
        <f>'KWh (Monthly) ENTRY NLI '!AF10+'KWh (Monthly) ENTRY LI'!AF10</f>
        <v>5692115.8988112099</v>
      </c>
      <c r="AG10" s="59">
        <f>'KWh (Monthly) ENTRY NLI '!AG10+'KWh (Monthly) ENTRY LI'!AG10</f>
        <v>8198142.5436462108</v>
      </c>
      <c r="AH10" s="59">
        <f>'KWh (Monthly) ENTRY NLI '!AH10+'KWh (Monthly) ENTRY LI'!AH10</f>
        <v>7147496.0195035124</v>
      </c>
      <c r="AI10" s="59">
        <f>'KWh (Monthly) ENTRY NLI '!AI10+'KWh (Monthly) ENTRY LI'!AI10</f>
        <v>5152886.8911302984</v>
      </c>
      <c r="AJ10" s="59">
        <f>'KWh (Monthly) ENTRY NLI '!AJ10+'KWh (Monthly) ENTRY LI'!AJ10</f>
        <v>5668423.8154816721</v>
      </c>
      <c r="AK10" s="59">
        <f>'KWh (Monthly) ENTRY NLI '!AK10+'KWh (Monthly) ENTRY LI'!AK10</f>
        <v>10214925.1941822</v>
      </c>
      <c r="AL10" s="59">
        <f>'KWh (Monthly) ENTRY NLI '!AL10+'KWh (Monthly) ENTRY LI'!AL10</f>
        <v>3397646.3038969385</v>
      </c>
      <c r="AM10" s="59">
        <f>'KWh (Monthly) ENTRY NLI '!AM10+'KWh (Monthly) ENTRY LI'!AM10</f>
        <v>6026684.444132369</v>
      </c>
      <c r="AN10" s="59">
        <f>'KWh (Monthly) ENTRY NLI '!AN10+'KWh (Monthly) ENTRY LI'!AN10</f>
        <v>15273464.859559031</v>
      </c>
      <c r="AO10" s="59">
        <f>'KWh (Monthly) ENTRY NLI '!AO10+'KWh (Monthly) ENTRY LI'!AO10</f>
        <v>2E-8</v>
      </c>
      <c r="AP10" s="59">
        <f>'KWh (Monthly) ENTRY NLI '!AP10+'KWh (Monthly) ENTRY LI'!AP10</f>
        <v>2E-8</v>
      </c>
      <c r="AQ10" s="59">
        <f>'KWh (Monthly) ENTRY NLI '!AQ10+'KWh (Monthly) ENTRY LI'!AQ10</f>
        <v>2E-8</v>
      </c>
      <c r="AR10" s="59">
        <f>'KWh (Monthly) ENTRY NLI '!AR10+'KWh (Monthly) ENTRY LI'!AR10</f>
        <v>2E-8</v>
      </c>
      <c r="AS10" s="59">
        <f>'KWh (Monthly) ENTRY NLI '!AS10+'KWh (Monthly) ENTRY LI'!AS10</f>
        <v>2E-8</v>
      </c>
      <c r="AT10" s="59">
        <f>'KWh (Monthly) ENTRY NLI '!AT10+'KWh (Monthly) ENTRY LI'!AT10</f>
        <v>2E-8</v>
      </c>
      <c r="AU10" s="59">
        <f>'KWh (Monthly) ENTRY NLI '!AU10+'KWh (Monthly) ENTRY LI'!AU10</f>
        <v>2E-8</v>
      </c>
      <c r="AV10" s="59">
        <f>'KWh (Monthly) ENTRY NLI '!AV10+'KWh (Monthly) ENTRY LI'!AV10</f>
        <v>2E-8</v>
      </c>
      <c r="AW10" s="59">
        <f>'KWh (Monthly) ENTRY NLI '!AW10+'KWh (Monthly) ENTRY LI'!AW10</f>
        <v>2E-8</v>
      </c>
      <c r="AX10" s="59">
        <f>'KWh (Monthly) ENTRY NLI '!AX10+'KWh (Monthly) ENTRY LI'!AX10</f>
        <v>2E-8</v>
      </c>
      <c r="AY10" s="59">
        <f>'KWh (Monthly) ENTRY NLI '!AY10+'KWh (Monthly) ENTRY LI'!AY10</f>
        <v>2E-8</v>
      </c>
      <c r="AZ10" s="59">
        <f>'KWh (Monthly) ENTRY NLI '!AZ10+'KWh (Monthly) ENTRY LI'!AZ10</f>
        <v>2E-8</v>
      </c>
      <c r="BA10" s="59">
        <f>'KWh (Monthly) ENTRY NLI '!BA10+'KWh (Monthly) ENTRY LI'!BA10</f>
        <v>2E-8</v>
      </c>
      <c r="BB10" s="59">
        <f>'KWh (Monthly) ENTRY NLI '!BB10+'KWh (Monthly) ENTRY LI'!BB10</f>
        <v>0</v>
      </c>
      <c r="BC10" s="59">
        <f>'KWh (Monthly) ENTRY NLI '!BC10+'KWh (Monthly) ENTRY LI'!BC10</f>
        <v>0</v>
      </c>
      <c r="BD10" s="59">
        <f>'KWh (Monthly) ENTRY NLI '!BD10+'KWh (Monthly) ENTRY LI'!BD10</f>
        <v>0</v>
      </c>
      <c r="BE10" s="59">
        <f>'KWh (Monthly) ENTRY NLI '!BE10+'KWh (Monthly) ENTRY LI'!BE10</f>
        <v>0</v>
      </c>
      <c r="BF10" s="59">
        <f>'KWh (Monthly) ENTRY NLI '!BF10+'KWh (Monthly) ENTRY LI'!BF10</f>
        <v>0</v>
      </c>
      <c r="BG10" s="59">
        <f>'KWh (Monthly) ENTRY NLI '!BG10+'KWh (Monthly) ENTRY LI'!BG10</f>
        <v>0</v>
      </c>
      <c r="BH10" s="59">
        <f>'KWh (Monthly) ENTRY NLI '!BH10+'KWh (Monthly) ENTRY LI'!BH10</f>
        <v>0</v>
      </c>
      <c r="BI10" s="59">
        <f>'KWh (Monthly) ENTRY NLI '!BI10+'KWh (Monthly) ENTRY LI'!BI10</f>
        <v>0</v>
      </c>
      <c r="BJ10" s="59">
        <f>'KWh (Monthly) ENTRY NLI '!BJ10+'KWh (Monthly) ENTRY LI'!BJ10</f>
        <v>0</v>
      </c>
      <c r="BK10" s="59">
        <f>'KWh (Monthly) ENTRY NLI '!BK10+'KWh (Monthly) ENTRY LI'!BK10</f>
        <v>0</v>
      </c>
      <c r="BL10" s="59">
        <f>'KWh (Monthly) ENTRY NLI '!BL10+'KWh (Monthly) ENTRY LI'!BL10</f>
        <v>0</v>
      </c>
      <c r="BM10" s="59">
        <f>'KWh (Monthly) ENTRY NLI '!BM10+'KWh (Monthly) ENTRY LI'!BM10</f>
        <v>0</v>
      </c>
      <c r="BN10" s="59">
        <f>'KWh (Monthly) ENTRY NLI '!BN10+'KWh (Monthly) ENTRY LI'!BN10</f>
        <v>0</v>
      </c>
      <c r="BO10" s="59">
        <f>'KWh (Monthly) ENTRY NLI '!BO10+'KWh (Monthly) ENTRY LI'!BO10</f>
        <v>0</v>
      </c>
      <c r="BP10" s="59">
        <f>'KWh (Monthly) ENTRY NLI '!BP10+'KWh (Monthly) ENTRY LI'!BP10</f>
        <v>0</v>
      </c>
      <c r="BQ10" s="59">
        <f>'KWh (Monthly) ENTRY NLI '!BQ10+'KWh (Monthly) ENTRY LI'!BQ10</f>
        <v>0</v>
      </c>
      <c r="BR10" s="59">
        <f>'KWh (Monthly) ENTRY NLI '!BR10+'KWh (Monthly) ENTRY LI'!BR10</f>
        <v>0</v>
      </c>
      <c r="BS10" s="59">
        <f>'KWh (Monthly) ENTRY NLI '!BS10+'KWh (Monthly) ENTRY LI'!BS10</f>
        <v>0</v>
      </c>
      <c r="BT10" s="59">
        <f>'KWh (Monthly) ENTRY NLI '!BT10+'KWh (Monthly) ENTRY LI'!BT10</f>
        <v>0</v>
      </c>
      <c r="BU10" s="59">
        <f>'KWh (Monthly) ENTRY NLI '!BU10+'KWh (Monthly) ENTRY LI'!BU10</f>
        <v>0</v>
      </c>
      <c r="BV10" s="59">
        <f>'KWh (Monthly) ENTRY NLI '!BV10+'KWh (Monthly) ENTRY LI'!BV10</f>
        <v>0</v>
      </c>
      <c r="BW10" s="59">
        <f>'KWh (Monthly) ENTRY NLI '!BW10+'KWh (Monthly) ENTRY LI'!BW10</f>
        <v>0</v>
      </c>
      <c r="BX10" s="59">
        <f>'KWh (Monthly) ENTRY NLI '!BX10+'KWh (Monthly) ENTRY LI'!BX10</f>
        <v>0</v>
      </c>
      <c r="BY10" s="59">
        <f>'KWh (Monthly) ENTRY NLI '!BY10+'KWh (Monthly) ENTRY LI'!BY10</f>
        <v>0</v>
      </c>
      <c r="BZ10" s="59">
        <f>'KWh (Monthly) ENTRY NLI '!BZ10+'KWh (Monthly) ENTRY LI'!BZ10</f>
        <v>0</v>
      </c>
      <c r="CA10" s="59">
        <f>'KWh (Monthly) ENTRY NLI '!CA10+'KWh (Monthly) ENTRY LI'!CA10</f>
        <v>0</v>
      </c>
      <c r="CB10" s="59">
        <f>'KWh (Monthly) ENTRY NLI '!CB10+'KWh (Monthly) ENTRY LI'!CB10</f>
        <v>0</v>
      </c>
      <c r="CC10" s="59">
        <f>'KWh (Monthly) ENTRY NLI '!CC10+'KWh (Monthly) ENTRY LI'!CC10</f>
        <v>0</v>
      </c>
      <c r="CD10" s="59">
        <f>'KWh (Monthly) ENTRY NLI '!CD10+'KWh (Monthly) ENTRY LI'!CD10</f>
        <v>0</v>
      </c>
      <c r="CE10" s="59">
        <f>'KWh (Monthly) ENTRY NLI '!CE10+'KWh (Monthly) ENTRY LI'!CE10</f>
        <v>0</v>
      </c>
      <c r="CF10" s="59">
        <f>'KWh (Monthly) ENTRY NLI '!CF10+'KWh (Monthly) ENTRY LI'!CF10</f>
        <v>0</v>
      </c>
      <c r="CG10" s="59">
        <f>'KWh (Monthly) ENTRY NLI '!CG10+'KWh (Monthly) ENTRY LI'!CG10</f>
        <v>0</v>
      </c>
      <c r="CH10" s="59">
        <f>'KWh (Monthly) ENTRY NLI '!CH10+'KWh (Monthly) ENTRY LI'!CH10</f>
        <v>0</v>
      </c>
      <c r="CI10" s="59">
        <f>'KWh (Monthly) ENTRY NLI '!CI10+'KWh (Monthly) ENTRY LI'!CI10</f>
        <v>0</v>
      </c>
      <c r="CJ10" s="59">
        <f>'KWh (Monthly) ENTRY NLI '!CJ10+'KWh (Monthly) ENTRY LI'!CJ10</f>
        <v>0</v>
      </c>
    </row>
    <row r="11" spans="1:88" x14ac:dyDescent="0.25">
      <c r="A11" s="239"/>
      <c r="B11" s="18" t="s">
        <v>37</v>
      </c>
      <c r="C11" s="59">
        <f>'KWh (Monthly) ENTRY NLI '!C11+'KWh (Monthly) ENTRY LI'!C11</f>
        <v>0</v>
      </c>
      <c r="D11" s="59">
        <f>'KWh (Monthly) ENTRY NLI '!D11+'KWh (Monthly) ENTRY LI'!D11</f>
        <v>0</v>
      </c>
      <c r="E11" s="59">
        <f>'KWh (Monthly) ENTRY NLI '!E11+'KWh (Monthly) ENTRY LI'!E11</f>
        <v>0</v>
      </c>
      <c r="F11" s="59">
        <f>'KWh (Monthly) ENTRY NLI '!F11+'KWh (Monthly) ENTRY LI'!F11</f>
        <v>0</v>
      </c>
      <c r="G11" s="59">
        <f>'KWh (Monthly) ENTRY NLI '!G11+'KWh (Monthly) ENTRY LI'!G11</f>
        <v>0</v>
      </c>
      <c r="H11" s="59">
        <f>'KWh (Monthly) ENTRY NLI '!H11+'KWh (Monthly) ENTRY LI'!H11</f>
        <v>1398801.0486562897</v>
      </c>
      <c r="I11" s="59">
        <f>'KWh (Monthly) ENTRY NLI '!I11+'KWh (Monthly) ENTRY LI'!I11</f>
        <v>757099.83458116523</v>
      </c>
      <c r="J11" s="59">
        <f>'KWh (Monthly) ENTRY NLI '!J11+'KWh (Monthly) ENTRY LI'!J11</f>
        <v>489600.73569540441</v>
      </c>
      <c r="K11" s="59">
        <f>'KWh (Monthly) ENTRY NLI '!K11+'KWh (Monthly) ENTRY LI'!K11</f>
        <v>1811768.1855462401</v>
      </c>
      <c r="L11" s="59">
        <f>'KWh (Monthly) ENTRY NLI '!L11+'KWh (Monthly) ENTRY LI'!L11</f>
        <v>1717038.2365339829</v>
      </c>
      <c r="M11" s="59">
        <f>'KWh (Monthly) ENTRY NLI '!M11+'KWh (Monthly) ENTRY LI'!M11</f>
        <v>2664850.5359442853</v>
      </c>
      <c r="N11" s="59">
        <f>'KWh (Monthly) ENTRY NLI '!N11+'KWh (Monthly) ENTRY LI'!N11</f>
        <v>2819549.6198988366</v>
      </c>
      <c r="O11" s="59">
        <f>'KWh (Monthly) ENTRY NLI '!O11+'KWh (Monthly) ENTRY LI'!O11</f>
        <v>2804262.7502803947</v>
      </c>
      <c r="P11" s="59">
        <f>'KWh (Monthly) ENTRY NLI '!P11+'KWh (Monthly) ENTRY LI'!P11</f>
        <v>1319699.9087015679</v>
      </c>
      <c r="Q11" s="59">
        <f>'KWh (Monthly) ENTRY NLI '!Q11+'KWh (Monthly) ENTRY LI'!Q11</f>
        <v>1611618.3478362944</v>
      </c>
      <c r="R11" s="59">
        <f>'KWh (Monthly) ENTRY NLI '!R11+'KWh (Monthly) ENTRY LI'!R11</f>
        <v>3131511.0403182432</v>
      </c>
      <c r="S11" s="59">
        <f>'KWh (Monthly) ENTRY NLI '!S11+'KWh (Monthly) ENTRY LI'!S11</f>
        <v>4015287.7654533815</v>
      </c>
      <c r="T11" s="59">
        <f>'KWh (Monthly) ENTRY NLI '!T11+'KWh (Monthly) ENTRY LI'!T11</f>
        <v>3614385.4151524208</v>
      </c>
      <c r="U11" s="59">
        <f>'KWh (Monthly) ENTRY NLI '!U11+'KWh (Monthly) ENTRY LI'!U11</f>
        <v>3151362.6564034577</v>
      </c>
      <c r="V11" s="59">
        <f>'KWh (Monthly) ENTRY NLI '!V11+'KWh (Monthly) ENTRY LI'!V11</f>
        <v>2178068.9322631424</v>
      </c>
      <c r="W11" s="59">
        <f>'KWh (Monthly) ENTRY NLI '!W11+'KWh (Monthly) ENTRY LI'!W11</f>
        <v>3377645.8773338851</v>
      </c>
      <c r="X11" s="59">
        <f>'KWh (Monthly) ENTRY NLI '!X11+'KWh (Monthly) ENTRY LI'!X11</f>
        <v>3725481.6216231128</v>
      </c>
      <c r="Y11" s="59">
        <f>'KWh (Monthly) ENTRY NLI '!Y11+'KWh (Monthly) ENTRY LI'!Y11</f>
        <v>2962602.5011116811</v>
      </c>
      <c r="Z11" s="59">
        <f>'KWh (Monthly) ENTRY NLI '!Z11+'KWh (Monthly) ENTRY LI'!Z11</f>
        <v>3526245.8046701532</v>
      </c>
      <c r="AA11" s="59">
        <f>'KWh (Monthly) ENTRY NLI '!AA11+'KWh (Monthly) ENTRY LI'!AA11</f>
        <v>4379751.8626969885</v>
      </c>
      <c r="AB11" s="59">
        <f>'KWh (Monthly) ENTRY NLI '!AB11+'KWh (Monthly) ENTRY LI'!AB11</f>
        <v>4259455.8565358706</v>
      </c>
      <c r="AC11" s="59">
        <f>'KWh (Monthly) ENTRY NLI '!AC11+'KWh (Monthly) ENTRY LI'!AC11</f>
        <v>6043223.584494736</v>
      </c>
      <c r="AD11" s="59">
        <f>'KWh (Monthly) ENTRY NLI '!AD11+'KWh (Monthly) ENTRY LI'!AD11</f>
        <v>5267623.9885500623</v>
      </c>
      <c r="AE11" s="59">
        <f>'KWh (Monthly) ENTRY NLI '!AE11+'KWh (Monthly) ENTRY LI'!AE11</f>
        <v>5096788.0475218082</v>
      </c>
      <c r="AF11" s="59">
        <f>'KWh (Monthly) ENTRY NLI '!AF11+'KWh (Monthly) ENTRY LI'!AF11</f>
        <v>5842131.0435551126</v>
      </c>
      <c r="AG11" s="59">
        <f>'KWh (Monthly) ENTRY NLI '!AG11+'KWh (Monthly) ENTRY LI'!AG11</f>
        <v>6160684.2561117541</v>
      </c>
      <c r="AH11" s="59">
        <f>'KWh (Monthly) ENTRY NLI '!AH11+'KWh (Monthly) ENTRY LI'!AH11</f>
        <v>8119215.915920875</v>
      </c>
      <c r="AI11" s="59">
        <f>'KWh (Monthly) ENTRY NLI '!AI11+'KWh (Monthly) ENTRY LI'!AI11</f>
        <v>5239039.2829124136</v>
      </c>
      <c r="AJ11" s="59">
        <f>'KWh (Monthly) ENTRY NLI '!AJ11+'KWh (Monthly) ENTRY LI'!AJ11</f>
        <v>5183245.0898667788</v>
      </c>
      <c r="AK11" s="59">
        <f>'KWh (Monthly) ENTRY NLI '!AK11+'KWh (Monthly) ENTRY LI'!AK11</f>
        <v>7703357.3719490934</v>
      </c>
      <c r="AL11" s="59">
        <f>'KWh (Monthly) ENTRY NLI '!AL11+'KWh (Monthly) ENTRY LI'!AL11</f>
        <v>4621508.3046967546</v>
      </c>
      <c r="AM11" s="59">
        <f>'KWh (Monthly) ENTRY NLI '!AM11+'KWh (Monthly) ENTRY LI'!AM11</f>
        <v>4137239.5685397414</v>
      </c>
      <c r="AN11" s="59">
        <f>'KWh (Monthly) ENTRY NLI '!AN11+'KWh (Monthly) ENTRY LI'!AN11</f>
        <v>16164572.175746201</v>
      </c>
      <c r="AO11" s="59">
        <f>'KWh (Monthly) ENTRY NLI '!AO11+'KWh (Monthly) ENTRY LI'!AO11</f>
        <v>2E-8</v>
      </c>
      <c r="AP11" s="59">
        <f>'KWh (Monthly) ENTRY NLI '!AP11+'KWh (Monthly) ENTRY LI'!AP11</f>
        <v>2E-8</v>
      </c>
      <c r="AQ11" s="59">
        <f>'KWh (Monthly) ENTRY NLI '!AQ11+'KWh (Monthly) ENTRY LI'!AQ11</f>
        <v>2E-8</v>
      </c>
      <c r="AR11" s="59">
        <f>'KWh (Monthly) ENTRY NLI '!AR11+'KWh (Monthly) ENTRY LI'!AR11</f>
        <v>2E-8</v>
      </c>
      <c r="AS11" s="59">
        <f>'KWh (Monthly) ENTRY NLI '!AS11+'KWh (Monthly) ENTRY LI'!AS11</f>
        <v>2E-8</v>
      </c>
      <c r="AT11" s="59">
        <f>'KWh (Monthly) ENTRY NLI '!AT11+'KWh (Monthly) ENTRY LI'!AT11</f>
        <v>2E-8</v>
      </c>
      <c r="AU11" s="59">
        <f>'KWh (Monthly) ENTRY NLI '!AU11+'KWh (Monthly) ENTRY LI'!AU11</f>
        <v>2E-8</v>
      </c>
      <c r="AV11" s="59">
        <f>'KWh (Monthly) ENTRY NLI '!AV11+'KWh (Monthly) ENTRY LI'!AV11</f>
        <v>2E-8</v>
      </c>
      <c r="AW11" s="59">
        <f>'KWh (Monthly) ENTRY NLI '!AW11+'KWh (Monthly) ENTRY LI'!AW11</f>
        <v>2E-8</v>
      </c>
      <c r="AX11" s="59">
        <f>'KWh (Monthly) ENTRY NLI '!AX11+'KWh (Monthly) ENTRY LI'!AX11</f>
        <v>2E-8</v>
      </c>
      <c r="AY11" s="59">
        <f>'KWh (Monthly) ENTRY NLI '!AY11+'KWh (Monthly) ENTRY LI'!AY11</f>
        <v>2E-8</v>
      </c>
      <c r="AZ11" s="59">
        <f>'KWh (Monthly) ENTRY NLI '!AZ11+'KWh (Monthly) ENTRY LI'!AZ11</f>
        <v>2E-8</v>
      </c>
      <c r="BA11" s="59">
        <f>'KWh (Monthly) ENTRY NLI '!BA11+'KWh (Monthly) ENTRY LI'!BA11</f>
        <v>2E-8</v>
      </c>
      <c r="BB11" s="59">
        <f>'KWh (Monthly) ENTRY NLI '!BB11+'KWh (Monthly) ENTRY LI'!BB11</f>
        <v>0</v>
      </c>
      <c r="BC11" s="59">
        <f>'KWh (Monthly) ENTRY NLI '!BC11+'KWh (Monthly) ENTRY LI'!BC11</f>
        <v>0</v>
      </c>
      <c r="BD11" s="59">
        <f>'KWh (Monthly) ENTRY NLI '!BD11+'KWh (Monthly) ENTRY LI'!BD11</f>
        <v>0</v>
      </c>
      <c r="BE11" s="59">
        <f>'KWh (Monthly) ENTRY NLI '!BE11+'KWh (Monthly) ENTRY LI'!BE11</f>
        <v>0</v>
      </c>
      <c r="BF11" s="59">
        <f>'KWh (Monthly) ENTRY NLI '!BF11+'KWh (Monthly) ENTRY LI'!BF11</f>
        <v>0</v>
      </c>
      <c r="BG11" s="59">
        <f>'KWh (Monthly) ENTRY NLI '!BG11+'KWh (Monthly) ENTRY LI'!BG11</f>
        <v>0</v>
      </c>
      <c r="BH11" s="59">
        <f>'KWh (Monthly) ENTRY NLI '!BH11+'KWh (Monthly) ENTRY LI'!BH11</f>
        <v>0</v>
      </c>
      <c r="BI11" s="59">
        <f>'KWh (Monthly) ENTRY NLI '!BI11+'KWh (Monthly) ENTRY LI'!BI11</f>
        <v>0</v>
      </c>
      <c r="BJ11" s="59">
        <f>'KWh (Monthly) ENTRY NLI '!BJ11+'KWh (Monthly) ENTRY LI'!BJ11</f>
        <v>0</v>
      </c>
      <c r="BK11" s="59">
        <f>'KWh (Monthly) ENTRY NLI '!BK11+'KWh (Monthly) ENTRY LI'!BK11</f>
        <v>0</v>
      </c>
      <c r="BL11" s="59">
        <f>'KWh (Monthly) ENTRY NLI '!BL11+'KWh (Monthly) ENTRY LI'!BL11</f>
        <v>0</v>
      </c>
      <c r="BM11" s="59">
        <f>'KWh (Monthly) ENTRY NLI '!BM11+'KWh (Monthly) ENTRY LI'!BM11</f>
        <v>0</v>
      </c>
      <c r="BN11" s="59">
        <f>'KWh (Monthly) ENTRY NLI '!BN11+'KWh (Monthly) ENTRY LI'!BN11</f>
        <v>0</v>
      </c>
      <c r="BO11" s="59">
        <f>'KWh (Monthly) ENTRY NLI '!BO11+'KWh (Monthly) ENTRY LI'!BO11</f>
        <v>0</v>
      </c>
      <c r="BP11" s="59">
        <f>'KWh (Monthly) ENTRY NLI '!BP11+'KWh (Monthly) ENTRY LI'!BP11</f>
        <v>0</v>
      </c>
      <c r="BQ11" s="59">
        <f>'KWh (Monthly) ENTRY NLI '!BQ11+'KWh (Monthly) ENTRY LI'!BQ11</f>
        <v>0</v>
      </c>
      <c r="BR11" s="59">
        <f>'KWh (Monthly) ENTRY NLI '!BR11+'KWh (Monthly) ENTRY LI'!BR11</f>
        <v>0</v>
      </c>
      <c r="BS11" s="59">
        <f>'KWh (Monthly) ENTRY NLI '!BS11+'KWh (Monthly) ENTRY LI'!BS11</f>
        <v>0</v>
      </c>
      <c r="BT11" s="59">
        <f>'KWh (Monthly) ENTRY NLI '!BT11+'KWh (Monthly) ENTRY LI'!BT11</f>
        <v>0</v>
      </c>
      <c r="BU11" s="59">
        <f>'KWh (Monthly) ENTRY NLI '!BU11+'KWh (Monthly) ENTRY LI'!BU11</f>
        <v>0</v>
      </c>
      <c r="BV11" s="59">
        <f>'KWh (Monthly) ENTRY NLI '!BV11+'KWh (Monthly) ENTRY LI'!BV11</f>
        <v>0</v>
      </c>
      <c r="BW11" s="59">
        <f>'KWh (Monthly) ENTRY NLI '!BW11+'KWh (Monthly) ENTRY LI'!BW11</f>
        <v>0</v>
      </c>
      <c r="BX11" s="59">
        <f>'KWh (Monthly) ENTRY NLI '!BX11+'KWh (Monthly) ENTRY LI'!BX11</f>
        <v>0</v>
      </c>
      <c r="BY11" s="59">
        <f>'KWh (Monthly) ENTRY NLI '!BY11+'KWh (Monthly) ENTRY LI'!BY11</f>
        <v>0</v>
      </c>
      <c r="BZ11" s="59">
        <f>'KWh (Monthly) ENTRY NLI '!BZ11+'KWh (Monthly) ENTRY LI'!BZ11</f>
        <v>0</v>
      </c>
      <c r="CA11" s="59">
        <f>'KWh (Monthly) ENTRY NLI '!CA11+'KWh (Monthly) ENTRY LI'!CA11</f>
        <v>0</v>
      </c>
      <c r="CB11" s="59">
        <f>'KWh (Monthly) ENTRY NLI '!CB11+'KWh (Monthly) ENTRY LI'!CB11</f>
        <v>0</v>
      </c>
      <c r="CC11" s="59">
        <f>'KWh (Monthly) ENTRY NLI '!CC11+'KWh (Monthly) ENTRY LI'!CC11</f>
        <v>0</v>
      </c>
      <c r="CD11" s="59">
        <f>'KWh (Monthly) ENTRY NLI '!CD11+'KWh (Monthly) ENTRY LI'!CD11</f>
        <v>0</v>
      </c>
      <c r="CE11" s="59">
        <f>'KWh (Monthly) ENTRY NLI '!CE11+'KWh (Monthly) ENTRY LI'!CE11</f>
        <v>0</v>
      </c>
      <c r="CF11" s="59">
        <f>'KWh (Monthly) ENTRY NLI '!CF11+'KWh (Monthly) ENTRY LI'!CF11</f>
        <v>0</v>
      </c>
      <c r="CG11" s="59">
        <f>'KWh (Monthly) ENTRY NLI '!CG11+'KWh (Monthly) ENTRY LI'!CG11</f>
        <v>0</v>
      </c>
      <c r="CH11" s="59">
        <f>'KWh (Monthly) ENTRY NLI '!CH11+'KWh (Monthly) ENTRY LI'!CH11</f>
        <v>0</v>
      </c>
      <c r="CI11" s="59">
        <f>'KWh (Monthly) ENTRY NLI '!CI11+'KWh (Monthly) ENTRY LI'!CI11</f>
        <v>0</v>
      </c>
      <c r="CJ11" s="59">
        <f>'KWh (Monthly) ENTRY NLI '!CJ11+'KWh (Monthly) ENTRY LI'!CJ11</f>
        <v>0</v>
      </c>
    </row>
    <row r="12" spans="1:88" x14ac:dyDescent="0.25">
      <c r="A12" s="239"/>
      <c r="B12" s="18" t="s">
        <v>38</v>
      </c>
      <c r="C12" s="59">
        <f>'KWh (Monthly) ENTRY NLI '!C12+'KWh (Monthly) ENTRY LI'!C12</f>
        <v>0</v>
      </c>
      <c r="D12" s="59">
        <f>'KWh (Monthly) ENTRY NLI '!D12+'KWh (Monthly) ENTRY LI'!D12</f>
        <v>0</v>
      </c>
      <c r="E12" s="59">
        <f>'KWh (Monthly) ENTRY NLI '!E12+'KWh (Monthly) ENTRY LI'!E12</f>
        <v>0</v>
      </c>
      <c r="F12" s="59">
        <f>'KWh (Monthly) ENTRY NLI '!F12+'KWh (Monthly) ENTRY LI'!F12</f>
        <v>0</v>
      </c>
      <c r="G12" s="59">
        <f>'KWh (Monthly) ENTRY NLI '!G12+'KWh (Monthly) ENTRY LI'!G12</f>
        <v>0</v>
      </c>
      <c r="H12" s="59">
        <f>'KWh (Monthly) ENTRY NLI '!H12+'KWh (Monthly) ENTRY LI'!H12</f>
        <v>2649430.9542530384</v>
      </c>
      <c r="I12" s="59">
        <f>'KWh (Monthly) ENTRY NLI '!I12+'KWh (Monthly) ENTRY LI'!I12</f>
        <v>2288909.8201961438</v>
      </c>
      <c r="J12" s="59">
        <f>'KWh (Monthly) ENTRY NLI '!J12+'KWh (Monthly) ENTRY LI'!J12</f>
        <v>3056318.3375585461</v>
      </c>
      <c r="K12" s="59">
        <f>'KWh (Monthly) ENTRY NLI '!K12+'KWh (Monthly) ENTRY LI'!K12</f>
        <v>5733239.2642372465</v>
      </c>
      <c r="L12" s="59">
        <f>'KWh (Monthly) ENTRY NLI '!L12+'KWh (Monthly) ENTRY LI'!L12</f>
        <v>4534142.0657042945</v>
      </c>
      <c r="M12" s="59">
        <f>'KWh (Monthly) ENTRY NLI '!M12+'KWh (Monthly) ENTRY LI'!M12</f>
        <v>7016643.65571786</v>
      </c>
      <c r="N12" s="59">
        <f>'KWh (Monthly) ENTRY NLI '!N12+'KWh (Monthly) ENTRY LI'!N12</f>
        <v>5171599.3966528932</v>
      </c>
      <c r="O12" s="59">
        <f>'KWh (Monthly) ENTRY NLI '!O12+'KWh (Monthly) ENTRY LI'!O12</f>
        <v>7496458.3792896261</v>
      </c>
      <c r="P12" s="59">
        <f>'KWh (Monthly) ENTRY NLI '!P12+'KWh (Monthly) ENTRY LI'!P12</f>
        <v>3974777.8971247016</v>
      </c>
      <c r="Q12" s="59">
        <f>'KWh (Monthly) ENTRY NLI '!Q12+'KWh (Monthly) ENTRY LI'!Q12</f>
        <v>7000786.0656474568</v>
      </c>
      <c r="R12" s="59">
        <f>'KWh (Monthly) ENTRY NLI '!R12+'KWh (Monthly) ENTRY LI'!R12</f>
        <v>8728655.9166008532</v>
      </c>
      <c r="S12" s="59">
        <f>'KWh (Monthly) ENTRY NLI '!S12+'KWh (Monthly) ENTRY LI'!S12</f>
        <v>6439529.3660704587</v>
      </c>
      <c r="T12" s="59">
        <f>'KWh (Monthly) ENTRY NLI '!T12+'KWh (Monthly) ENTRY LI'!T12</f>
        <v>9031327.6965944637</v>
      </c>
      <c r="U12" s="59">
        <f>'KWh (Monthly) ENTRY NLI '!U12+'KWh (Monthly) ENTRY LI'!U12</f>
        <v>5702232.3070266433</v>
      </c>
      <c r="V12" s="59">
        <f>'KWh (Monthly) ENTRY NLI '!V12+'KWh (Monthly) ENTRY LI'!V12</f>
        <v>5181078.5843535606</v>
      </c>
      <c r="W12" s="59">
        <f>'KWh (Monthly) ENTRY NLI '!W12+'KWh (Monthly) ENTRY LI'!W12</f>
        <v>10739032.652531708</v>
      </c>
      <c r="X12" s="59">
        <f>'KWh (Monthly) ENTRY NLI '!X12+'KWh (Monthly) ENTRY LI'!X12</f>
        <v>10287817.969879894</v>
      </c>
      <c r="Y12" s="59">
        <f>'KWh (Monthly) ENTRY NLI '!Y12+'KWh (Monthly) ENTRY LI'!Y12</f>
        <v>9645183.3994605932</v>
      </c>
      <c r="Z12" s="59">
        <f>'KWh (Monthly) ENTRY NLI '!Z12+'KWh (Monthly) ENTRY LI'!Z12</f>
        <v>11508567.946666926</v>
      </c>
      <c r="AA12" s="59">
        <f>'KWh (Monthly) ENTRY NLI '!AA12+'KWh (Monthly) ENTRY LI'!AA12</f>
        <v>7733447.558391084</v>
      </c>
      <c r="AB12" s="59">
        <f>'KWh (Monthly) ENTRY NLI '!AB12+'KWh (Monthly) ENTRY LI'!AB12</f>
        <v>7875257.8353849156</v>
      </c>
      <c r="AC12" s="59">
        <f>'KWh (Monthly) ENTRY NLI '!AC12+'KWh (Monthly) ENTRY LI'!AC12</f>
        <v>7860494.2797615919</v>
      </c>
      <c r="AD12" s="59">
        <f>'KWh (Monthly) ENTRY NLI '!AD12+'KWh (Monthly) ENTRY LI'!AD12</f>
        <v>7118582.3495568838</v>
      </c>
      <c r="AE12" s="59">
        <f>'KWh (Monthly) ENTRY NLI '!AE12+'KWh (Monthly) ENTRY LI'!AE12</f>
        <v>9703862.1112950724</v>
      </c>
      <c r="AF12" s="59">
        <f>'KWh (Monthly) ENTRY NLI '!AF12+'KWh (Monthly) ENTRY LI'!AF12</f>
        <v>11173129.819818735</v>
      </c>
      <c r="AG12" s="59">
        <f>'KWh (Monthly) ENTRY NLI '!AG12+'KWh (Monthly) ENTRY LI'!AG12</f>
        <v>10655424.142872496</v>
      </c>
      <c r="AH12" s="59">
        <f>'KWh (Monthly) ENTRY NLI '!AH12+'KWh (Monthly) ENTRY LI'!AH12</f>
        <v>12267062.831059907</v>
      </c>
      <c r="AI12" s="59">
        <f>'KWh (Monthly) ENTRY NLI '!AI12+'KWh (Monthly) ENTRY LI'!AI12</f>
        <v>10718273.873607222</v>
      </c>
      <c r="AJ12" s="59">
        <f>'KWh (Monthly) ENTRY NLI '!AJ12+'KWh (Monthly) ENTRY LI'!AJ12</f>
        <v>11608562.829270305</v>
      </c>
      <c r="AK12" s="59">
        <f>'KWh (Monthly) ENTRY NLI '!AK12+'KWh (Monthly) ENTRY LI'!AK12</f>
        <v>16223457.135691831</v>
      </c>
      <c r="AL12" s="59">
        <f>'KWh (Monthly) ENTRY NLI '!AL12+'KWh (Monthly) ENTRY LI'!AL12</f>
        <v>19423698.106778264</v>
      </c>
      <c r="AM12" s="59">
        <f>'KWh (Monthly) ENTRY NLI '!AM12+'KWh (Monthly) ENTRY LI'!AM12</f>
        <v>7025730.2564609526</v>
      </c>
      <c r="AN12" s="59">
        <f>'KWh (Monthly) ENTRY NLI '!AN12+'KWh (Monthly) ENTRY LI'!AN12</f>
        <v>38928921.534389347</v>
      </c>
      <c r="AO12" s="59">
        <f>'KWh (Monthly) ENTRY NLI '!AO12+'KWh (Monthly) ENTRY LI'!AO12</f>
        <v>2E-8</v>
      </c>
      <c r="AP12" s="59">
        <f>'KWh (Monthly) ENTRY NLI '!AP12+'KWh (Monthly) ENTRY LI'!AP12</f>
        <v>2E-8</v>
      </c>
      <c r="AQ12" s="59">
        <f>'KWh (Monthly) ENTRY NLI '!AQ12+'KWh (Monthly) ENTRY LI'!AQ12</f>
        <v>2E-8</v>
      </c>
      <c r="AR12" s="59">
        <f>'KWh (Monthly) ENTRY NLI '!AR12+'KWh (Monthly) ENTRY LI'!AR12</f>
        <v>2E-8</v>
      </c>
      <c r="AS12" s="59">
        <f>'KWh (Monthly) ENTRY NLI '!AS12+'KWh (Monthly) ENTRY LI'!AS12</f>
        <v>2E-8</v>
      </c>
      <c r="AT12" s="59">
        <f>'KWh (Monthly) ENTRY NLI '!AT12+'KWh (Monthly) ENTRY LI'!AT12</f>
        <v>2E-8</v>
      </c>
      <c r="AU12" s="59">
        <f>'KWh (Monthly) ENTRY NLI '!AU12+'KWh (Monthly) ENTRY LI'!AU12</f>
        <v>2E-8</v>
      </c>
      <c r="AV12" s="59">
        <f>'KWh (Monthly) ENTRY NLI '!AV12+'KWh (Monthly) ENTRY LI'!AV12</f>
        <v>2E-8</v>
      </c>
      <c r="AW12" s="59">
        <f>'KWh (Monthly) ENTRY NLI '!AW12+'KWh (Monthly) ENTRY LI'!AW12</f>
        <v>2E-8</v>
      </c>
      <c r="AX12" s="59">
        <f>'KWh (Monthly) ENTRY NLI '!AX12+'KWh (Monthly) ENTRY LI'!AX12</f>
        <v>2E-8</v>
      </c>
      <c r="AY12" s="59">
        <f>'KWh (Monthly) ENTRY NLI '!AY12+'KWh (Monthly) ENTRY LI'!AY12</f>
        <v>2E-8</v>
      </c>
      <c r="AZ12" s="59">
        <f>'KWh (Monthly) ENTRY NLI '!AZ12+'KWh (Monthly) ENTRY LI'!AZ12</f>
        <v>2E-8</v>
      </c>
      <c r="BA12" s="59">
        <f>'KWh (Monthly) ENTRY NLI '!BA12+'KWh (Monthly) ENTRY LI'!BA12</f>
        <v>2E-8</v>
      </c>
      <c r="BB12" s="59">
        <f>'KWh (Monthly) ENTRY NLI '!BB12+'KWh (Monthly) ENTRY LI'!BB12</f>
        <v>0</v>
      </c>
      <c r="BC12" s="59">
        <f>'KWh (Monthly) ENTRY NLI '!BC12+'KWh (Monthly) ENTRY LI'!BC12</f>
        <v>0</v>
      </c>
      <c r="BD12" s="59">
        <f>'KWh (Monthly) ENTRY NLI '!BD12+'KWh (Monthly) ENTRY LI'!BD12</f>
        <v>0</v>
      </c>
      <c r="BE12" s="59">
        <f>'KWh (Monthly) ENTRY NLI '!BE12+'KWh (Monthly) ENTRY LI'!BE12</f>
        <v>0</v>
      </c>
      <c r="BF12" s="59">
        <f>'KWh (Monthly) ENTRY NLI '!BF12+'KWh (Monthly) ENTRY LI'!BF12</f>
        <v>0</v>
      </c>
      <c r="BG12" s="59">
        <f>'KWh (Monthly) ENTRY NLI '!BG12+'KWh (Monthly) ENTRY LI'!BG12</f>
        <v>0</v>
      </c>
      <c r="BH12" s="59">
        <f>'KWh (Monthly) ENTRY NLI '!BH12+'KWh (Monthly) ENTRY LI'!BH12</f>
        <v>0</v>
      </c>
      <c r="BI12" s="59">
        <f>'KWh (Monthly) ENTRY NLI '!BI12+'KWh (Monthly) ENTRY LI'!BI12</f>
        <v>0</v>
      </c>
      <c r="BJ12" s="59">
        <f>'KWh (Monthly) ENTRY NLI '!BJ12+'KWh (Monthly) ENTRY LI'!BJ12</f>
        <v>0</v>
      </c>
      <c r="BK12" s="59">
        <f>'KWh (Monthly) ENTRY NLI '!BK12+'KWh (Monthly) ENTRY LI'!BK12</f>
        <v>0</v>
      </c>
      <c r="BL12" s="59">
        <f>'KWh (Monthly) ENTRY NLI '!BL12+'KWh (Monthly) ENTRY LI'!BL12</f>
        <v>0</v>
      </c>
      <c r="BM12" s="59">
        <f>'KWh (Monthly) ENTRY NLI '!BM12+'KWh (Monthly) ENTRY LI'!BM12</f>
        <v>0</v>
      </c>
      <c r="BN12" s="59">
        <f>'KWh (Monthly) ENTRY NLI '!BN12+'KWh (Monthly) ENTRY LI'!BN12</f>
        <v>0</v>
      </c>
      <c r="BO12" s="59">
        <f>'KWh (Monthly) ENTRY NLI '!BO12+'KWh (Monthly) ENTRY LI'!BO12</f>
        <v>0</v>
      </c>
      <c r="BP12" s="59">
        <f>'KWh (Monthly) ENTRY NLI '!BP12+'KWh (Monthly) ENTRY LI'!BP12</f>
        <v>0</v>
      </c>
      <c r="BQ12" s="59">
        <f>'KWh (Monthly) ENTRY NLI '!BQ12+'KWh (Monthly) ENTRY LI'!BQ12</f>
        <v>0</v>
      </c>
      <c r="BR12" s="59">
        <f>'KWh (Monthly) ENTRY NLI '!BR12+'KWh (Monthly) ENTRY LI'!BR12</f>
        <v>0</v>
      </c>
      <c r="BS12" s="59">
        <f>'KWh (Monthly) ENTRY NLI '!BS12+'KWh (Monthly) ENTRY LI'!BS12</f>
        <v>0</v>
      </c>
      <c r="BT12" s="59">
        <f>'KWh (Monthly) ENTRY NLI '!BT12+'KWh (Monthly) ENTRY LI'!BT12</f>
        <v>0</v>
      </c>
      <c r="BU12" s="59">
        <f>'KWh (Monthly) ENTRY NLI '!BU12+'KWh (Monthly) ENTRY LI'!BU12</f>
        <v>0</v>
      </c>
      <c r="BV12" s="59">
        <f>'KWh (Monthly) ENTRY NLI '!BV12+'KWh (Monthly) ENTRY LI'!BV12</f>
        <v>0</v>
      </c>
      <c r="BW12" s="59">
        <f>'KWh (Monthly) ENTRY NLI '!BW12+'KWh (Monthly) ENTRY LI'!BW12</f>
        <v>0</v>
      </c>
      <c r="BX12" s="59">
        <f>'KWh (Monthly) ENTRY NLI '!BX12+'KWh (Monthly) ENTRY LI'!BX12</f>
        <v>0</v>
      </c>
      <c r="BY12" s="59">
        <f>'KWh (Monthly) ENTRY NLI '!BY12+'KWh (Monthly) ENTRY LI'!BY12</f>
        <v>0</v>
      </c>
      <c r="BZ12" s="59">
        <f>'KWh (Monthly) ENTRY NLI '!BZ12+'KWh (Monthly) ENTRY LI'!BZ12</f>
        <v>0</v>
      </c>
      <c r="CA12" s="59">
        <f>'KWh (Monthly) ENTRY NLI '!CA12+'KWh (Monthly) ENTRY LI'!CA12</f>
        <v>0</v>
      </c>
      <c r="CB12" s="59">
        <f>'KWh (Monthly) ENTRY NLI '!CB12+'KWh (Monthly) ENTRY LI'!CB12</f>
        <v>0</v>
      </c>
      <c r="CC12" s="59">
        <f>'KWh (Monthly) ENTRY NLI '!CC12+'KWh (Monthly) ENTRY LI'!CC12</f>
        <v>0</v>
      </c>
      <c r="CD12" s="59">
        <f>'KWh (Monthly) ENTRY NLI '!CD12+'KWh (Monthly) ENTRY LI'!CD12</f>
        <v>0</v>
      </c>
      <c r="CE12" s="59">
        <f>'KWh (Monthly) ENTRY NLI '!CE12+'KWh (Monthly) ENTRY LI'!CE12</f>
        <v>0</v>
      </c>
      <c r="CF12" s="59">
        <f>'KWh (Monthly) ENTRY NLI '!CF12+'KWh (Monthly) ENTRY LI'!CF12</f>
        <v>0</v>
      </c>
      <c r="CG12" s="59">
        <f>'KWh (Monthly) ENTRY NLI '!CG12+'KWh (Monthly) ENTRY LI'!CG12</f>
        <v>0</v>
      </c>
      <c r="CH12" s="59">
        <f>'KWh (Monthly) ENTRY NLI '!CH12+'KWh (Monthly) ENTRY LI'!CH12</f>
        <v>0</v>
      </c>
      <c r="CI12" s="59">
        <f>'KWh (Monthly) ENTRY NLI '!CI12+'KWh (Monthly) ENTRY LI'!CI12</f>
        <v>0</v>
      </c>
      <c r="CJ12" s="59">
        <f>'KWh (Monthly) ENTRY NLI '!CJ12+'KWh (Monthly) ENTRY LI'!CJ12</f>
        <v>0</v>
      </c>
    </row>
    <row r="13" spans="1:88" x14ac:dyDescent="0.25">
      <c r="A13" s="239"/>
      <c r="B13" s="18" t="s">
        <v>39</v>
      </c>
      <c r="C13" s="59">
        <f>'KWh (Monthly) ENTRY NLI '!C13+'KWh (Monthly) ENTRY LI'!C13</f>
        <v>0</v>
      </c>
      <c r="D13" s="59">
        <f>'KWh (Monthly) ENTRY NLI '!D13+'KWh (Monthly) ENTRY LI'!D13</f>
        <v>0</v>
      </c>
      <c r="E13" s="59">
        <f>'KWh (Monthly) ENTRY NLI '!E13+'KWh (Monthly) ENTRY LI'!E13</f>
        <v>0</v>
      </c>
      <c r="F13" s="59">
        <f>'KWh (Monthly) ENTRY NLI '!F13+'KWh (Monthly) ENTRY LI'!F13</f>
        <v>0</v>
      </c>
      <c r="G13" s="59">
        <f>'KWh (Monthly) ENTRY NLI '!G13+'KWh (Monthly) ENTRY LI'!G13</f>
        <v>0</v>
      </c>
      <c r="H13" s="59">
        <f>'KWh (Monthly) ENTRY NLI '!H13+'KWh (Monthly) ENTRY LI'!H13</f>
        <v>219659.89521946694</v>
      </c>
      <c r="I13" s="59">
        <f>'KWh (Monthly) ENTRY NLI '!I13+'KWh (Monthly) ENTRY LI'!I13</f>
        <v>91268.862753134628</v>
      </c>
      <c r="J13" s="59">
        <f>'KWh (Monthly) ENTRY NLI '!J13+'KWh (Monthly) ENTRY LI'!J13</f>
        <v>141212.69316135059</v>
      </c>
      <c r="K13" s="59">
        <f>'KWh (Monthly) ENTRY NLI '!K13+'KWh (Monthly) ENTRY LI'!K13</f>
        <v>763671.24011464394</v>
      </c>
      <c r="L13" s="59">
        <f>'KWh (Monthly) ENTRY NLI '!L13+'KWh (Monthly) ENTRY LI'!L13</f>
        <v>429773.82926667441</v>
      </c>
      <c r="M13" s="59">
        <f>'KWh (Monthly) ENTRY NLI '!M13+'KWh (Monthly) ENTRY LI'!M13</f>
        <v>2942589.0310587143</v>
      </c>
      <c r="N13" s="59">
        <f>'KWh (Monthly) ENTRY NLI '!N13+'KWh (Monthly) ENTRY LI'!N13</f>
        <v>5380590.260254561</v>
      </c>
      <c r="O13" s="59">
        <f>'KWh (Monthly) ENTRY NLI '!O13+'KWh (Monthly) ENTRY LI'!O13</f>
        <v>683543.4684618687</v>
      </c>
      <c r="P13" s="59">
        <f>'KWh (Monthly) ENTRY NLI '!P13+'KWh (Monthly) ENTRY LI'!P13</f>
        <v>5374461.5727478471</v>
      </c>
      <c r="Q13" s="59">
        <f>'KWh (Monthly) ENTRY NLI '!Q13+'KWh (Monthly) ENTRY LI'!Q13</f>
        <v>1123088.007205849</v>
      </c>
      <c r="R13" s="59">
        <f>'KWh (Monthly) ENTRY NLI '!R13+'KWh (Monthly) ENTRY LI'!R13</f>
        <v>1245002.3019539837</v>
      </c>
      <c r="S13" s="59">
        <f>'KWh (Monthly) ENTRY NLI '!S13+'KWh (Monthly) ENTRY LI'!S13</f>
        <v>5071979.4090113007</v>
      </c>
      <c r="T13" s="59">
        <f>'KWh (Monthly) ENTRY NLI '!T13+'KWh (Monthly) ENTRY LI'!T13</f>
        <v>1031343.1389745621</v>
      </c>
      <c r="U13" s="59">
        <f>'KWh (Monthly) ENTRY NLI '!U13+'KWh (Monthly) ENTRY LI'!U13</f>
        <v>2138021.3857550691</v>
      </c>
      <c r="V13" s="59">
        <f>'KWh (Monthly) ENTRY NLI '!V13+'KWh (Monthly) ENTRY LI'!V13</f>
        <v>15530176.493960246</v>
      </c>
      <c r="W13" s="59">
        <f>'KWh (Monthly) ENTRY NLI '!W13+'KWh (Monthly) ENTRY LI'!W13</f>
        <v>2948099.7449372089</v>
      </c>
      <c r="X13" s="59">
        <f>'KWh (Monthly) ENTRY NLI '!X13+'KWh (Monthly) ENTRY LI'!X13</f>
        <v>3122754.6039350233</v>
      </c>
      <c r="Y13" s="59">
        <f>'KWh (Monthly) ENTRY NLI '!Y13+'KWh (Monthly) ENTRY LI'!Y13</f>
        <v>1116524.5498041282</v>
      </c>
      <c r="Z13" s="59">
        <f>'KWh (Monthly) ENTRY NLI '!Z13+'KWh (Monthly) ENTRY LI'!Z13</f>
        <v>7047713.1994252838</v>
      </c>
      <c r="AA13" s="59">
        <f>'KWh (Monthly) ENTRY NLI '!AA13+'KWh (Monthly) ENTRY LI'!AA13</f>
        <v>2162912.4154742672</v>
      </c>
      <c r="AB13" s="59">
        <f>'KWh (Monthly) ENTRY NLI '!AB13+'KWh (Monthly) ENTRY LI'!AB13</f>
        <v>1748936.6028169717</v>
      </c>
      <c r="AC13" s="59">
        <f>'KWh (Monthly) ENTRY NLI '!AC13+'KWh (Monthly) ENTRY LI'!AC13</f>
        <v>1830766.3296776414</v>
      </c>
      <c r="AD13" s="59">
        <f>'KWh (Monthly) ENTRY NLI '!AD13+'KWh (Monthly) ENTRY LI'!AD13</f>
        <v>1743118.0337572414</v>
      </c>
      <c r="AE13" s="59">
        <f>'KWh (Monthly) ENTRY NLI '!AE13+'KWh (Monthly) ENTRY LI'!AE13</f>
        <v>3987181.1121089095</v>
      </c>
      <c r="AF13" s="59">
        <f>'KWh (Monthly) ENTRY NLI '!AF13+'KWh (Monthly) ENTRY LI'!AF13</f>
        <v>2106898.9493689127</v>
      </c>
      <c r="AG13" s="59">
        <f>'KWh (Monthly) ENTRY NLI '!AG13+'KWh (Monthly) ENTRY LI'!AG13</f>
        <v>4244422.5530533073</v>
      </c>
      <c r="AH13" s="59">
        <f>'KWh (Monthly) ENTRY NLI '!AH13+'KWh (Monthly) ENTRY LI'!AH13</f>
        <v>2424586.2107023606</v>
      </c>
      <c r="AI13" s="59">
        <f>'KWh (Monthly) ENTRY NLI '!AI13+'KWh (Monthly) ENTRY LI'!AI13</f>
        <v>6820345.8464646125</v>
      </c>
      <c r="AJ13" s="59">
        <f>'KWh (Monthly) ENTRY NLI '!AJ13+'KWh (Monthly) ENTRY LI'!AJ13</f>
        <v>3184127.3627837822</v>
      </c>
      <c r="AK13" s="59">
        <f>'KWh (Monthly) ENTRY NLI '!AK13+'KWh (Monthly) ENTRY LI'!AK13</f>
        <v>6139058.9387676138</v>
      </c>
      <c r="AL13" s="59">
        <f>'KWh (Monthly) ENTRY NLI '!AL13+'KWh (Monthly) ENTRY LI'!AL13</f>
        <v>9101326.2734480314</v>
      </c>
      <c r="AM13" s="59">
        <f>'KWh (Monthly) ENTRY NLI '!AM13+'KWh (Monthly) ENTRY LI'!AM13</f>
        <v>3784694.1229725471</v>
      </c>
      <c r="AN13" s="59">
        <f>'KWh (Monthly) ENTRY NLI '!AN13+'KWh (Monthly) ENTRY LI'!AN13</f>
        <v>17341756.661853738</v>
      </c>
      <c r="AO13" s="59">
        <f>'KWh (Monthly) ENTRY NLI '!AO13+'KWh (Monthly) ENTRY LI'!AO13</f>
        <v>2E-8</v>
      </c>
      <c r="AP13" s="59">
        <f>'KWh (Monthly) ENTRY NLI '!AP13+'KWh (Monthly) ENTRY LI'!AP13</f>
        <v>2E-8</v>
      </c>
      <c r="AQ13" s="59">
        <f>'KWh (Monthly) ENTRY NLI '!AQ13+'KWh (Monthly) ENTRY LI'!AQ13</f>
        <v>2E-8</v>
      </c>
      <c r="AR13" s="59">
        <f>'KWh (Monthly) ENTRY NLI '!AR13+'KWh (Monthly) ENTRY LI'!AR13</f>
        <v>2E-8</v>
      </c>
      <c r="AS13" s="59">
        <f>'KWh (Monthly) ENTRY NLI '!AS13+'KWh (Monthly) ENTRY LI'!AS13</f>
        <v>2E-8</v>
      </c>
      <c r="AT13" s="59">
        <f>'KWh (Monthly) ENTRY NLI '!AT13+'KWh (Monthly) ENTRY LI'!AT13</f>
        <v>2E-8</v>
      </c>
      <c r="AU13" s="59">
        <f>'KWh (Monthly) ENTRY NLI '!AU13+'KWh (Monthly) ENTRY LI'!AU13</f>
        <v>2E-8</v>
      </c>
      <c r="AV13" s="59">
        <f>'KWh (Monthly) ENTRY NLI '!AV13+'KWh (Monthly) ENTRY LI'!AV13</f>
        <v>2E-8</v>
      </c>
      <c r="AW13" s="59">
        <f>'KWh (Monthly) ENTRY NLI '!AW13+'KWh (Monthly) ENTRY LI'!AW13</f>
        <v>2E-8</v>
      </c>
      <c r="AX13" s="59">
        <f>'KWh (Monthly) ENTRY NLI '!AX13+'KWh (Monthly) ENTRY LI'!AX13</f>
        <v>2E-8</v>
      </c>
      <c r="AY13" s="59">
        <f>'KWh (Monthly) ENTRY NLI '!AY13+'KWh (Monthly) ENTRY LI'!AY13</f>
        <v>2E-8</v>
      </c>
      <c r="AZ13" s="59">
        <f>'KWh (Monthly) ENTRY NLI '!AZ13+'KWh (Monthly) ENTRY LI'!AZ13</f>
        <v>2E-8</v>
      </c>
      <c r="BA13" s="59">
        <f>'KWh (Monthly) ENTRY NLI '!BA13+'KWh (Monthly) ENTRY LI'!BA13</f>
        <v>2E-8</v>
      </c>
      <c r="BB13" s="59">
        <f>'KWh (Monthly) ENTRY NLI '!BB13+'KWh (Monthly) ENTRY LI'!BB13</f>
        <v>0</v>
      </c>
      <c r="BC13" s="59">
        <f>'KWh (Monthly) ENTRY NLI '!BC13+'KWh (Monthly) ENTRY LI'!BC13</f>
        <v>0</v>
      </c>
      <c r="BD13" s="59">
        <f>'KWh (Monthly) ENTRY NLI '!BD13+'KWh (Monthly) ENTRY LI'!BD13</f>
        <v>0</v>
      </c>
      <c r="BE13" s="59">
        <f>'KWh (Monthly) ENTRY NLI '!BE13+'KWh (Monthly) ENTRY LI'!BE13</f>
        <v>0</v>
      </c>
      <c r="BF13" s="59">
        <f>'KWh (Monthly) ENTRY NLI '!BF13+'KWh (Monthly) ENTRY LI'!BF13</f>
        <v>0</v>
      </c>
      <c r="BG13" s="59">
        <f>'KWh (Monthly) ENTRY NLI '!BG13+'KWh (Monthly) ENTRY LI'!BG13</f>
        <v>0</v>
      </c>
      <c r="BH13" s="59">
        <f>'KWh (Monthly) ENTRY NLI '!BH13+'KWh (Monthly) ENTRY LI'!BH13</f>
        <v>0</v>
      </c>
      <c r="BI13" s="59">
        <f>'KWh (Monthly) ENTRY NLI '!BI13+'KWh (Monthly) ENTRY LI'!BI13</f>
        <v>0</v>
      </c>
      <c r="BJ13" s="59">
        <f>'KWh (Monthly) ENTRY NLI '!BJ13+'KWh (Monthly) ENTRY LI'!BJ13</f>
        <v>0</v>
      </c>
      <c r="BK13" s="59">
        <f>'KWh (Monthly) ENTRY NLI '!BK13+'KWh (Monthly) ENTRY LI'!BK13</f>
        <v>0</v>
      </c>
      <c r="BL13" s="59">
        <f>'KWh (Monthly) ENTRY NLI '!BL13+'KWh (Monthly) ENTRY LI'!BL13</f>
        <v>0</v>
      </c>
      <c r="BM13" s="59">
        <f>'KWh (Monthly) ENTRY NLI '!BM13+'KWh (Monthly) ENTRY LI'!BM13</f>
        <v>0</v>
      </c>
      <c r="BN13" s="59">
        <f>'KWh (Monthly) ENTRY NLI '!BN13+'KWh (Monthly) ENTRY LI'!BN13</f>
        <v>0</v>
      </c>
      <c r="BO13" s="59">
        <f>'KWh (Monthly) ENTRY NLI '!BO13+'KWh (Monthly) ENTRY LI'!BO13</f>
        <v>0</v>
      </c>
      <c r="BP13" s="59">
        <f>'KWh (Monthly) ENTRY NLI '!BP13+'KWh (Monthly) ENTRY LI'!BP13</f>
        <v>0</v>
      </c>
      <c r="BQ13" s="59">
        <f>'KWh (Monthly) ENTRY NLI '!BQ13+'KWh (Monthly) ENTRY LI'!BQ13</f>
        <v>0</v>
      </c>
      <c r="BR13" s="59">
        <f>'KWh (Monthly) ENTRY NLI '!BR13+'KWh (Monthly) ENTRY LI'!BR13</f>
        <v>0</v>
      </c>
      <c r="BS13" s="59">
        <f>'KWh (Monthly) ENTRY NLI '!BS13+'KWh (Monthly) ENTRY LI'!BS13</f>
        <v>0</v>
      </c>
      <c r="BT13" s="59">
        <f>'KWh (Monthly) ENTRY NLI '!BT13+'KWh (Monthly) ENTRY LI'!BT13</f>
        <v>0</v>
      </c>
      <c r="BU13" s="59">
        <f>'KWh (Monthly) ENTRY NLI '!BU13+'KWh (Monthly) ENTRY LI'!BU13</f>
        <v>0</v>
      </c>
      <c r="BV13" s="59">
        <f>'KWh (Monthly) ENTRY NLI '!BV13+'KWh (Monthly) ENTRY LI'!BV13</f>
        <v>0</v>
      </c>
      <c r="BW13" s="59">
        <f>'KWh (Monthly) ENTRY NLI '!BW13+'KWh (Monthly) ENTRY LI'!BW13</f>
        <v>0</v>
      </c>
      <c r="BX13" s="59">
        <f>'KWh (Monthly) ENTRY NLI '!BX13+'KWh (Monthly) ENTRY LI'!BX13</f>
        <v>0</v>
      </c>
      <c r="BY13" s="59">
        <f>'KWh (Monthly) ENTRY NLI '!BY13+'KWh (Monthly) ENTRY LI'!BY13</f>
        <v>0</v>
      </c>
      <c r="BZ13" s="59">
        <f>'KWh (Monthly) ENTRY NLI '!BZ13+'KWh (Monthly) ENTRY LI'!BZ13</f>
        <v>0</v>
      </c>
      <c r="CA13" s="59">
        <f>'KWh (Monthly) ENTRY NLI '!CA13+'KWh (Monthly) ENTRY LI'!CA13</f>
        <v>0</v>
      </c>
      <c r="CB13" s="59">
        <f>'KWh (Monthly) ENTRY NLI '!CB13+'KWh (Monthly) ENTRY LI'!CB13</f>
        <v>0</v>
      </c>
      <c r="CC13" s="59">
        <f>'KWh (Monthly) ENTRY NLI '!CC13+'KWh (Monthly) ENTRY LI'!CC13</f>
        <v>0</v>
      </c>
      <c r="CD13" s="59">
        <f>'KWh (Monthly) ENTRY NLI '!CD13+'KWh (Monthly) ENTRY LI'!CD13</f>
        <v>0</v>
      </c>
      <c r="CE13" s="59">
        <f>'KWh (Monthly) ENTRY NLI '!CE13+'KWh (Monthly) ENTRY LI'!CE13</f>
        <v>0</v>
      </c>
      <c r="CF13" s="59">
        <f>'KWh (Monthly) ENTRY NLI '!CF13+'KWh (Monthly) ENTRY LI'!CF13</f>
        <v>0</v>
      </c>
      <c r="CG13" s="59">
        <f>'KWh (Monthly) ENTRY NLI '!CG13+'KWh (Monthly) ENTRY LI'!CG13</f>
        <v>0</v>
      </c>
      <c r="CH13" s="59">
        <f>'KWh (Monthly) ENTRY NLI '!CH13+'KWh (Monthly) ENTRY LI'!CH13</f>
        <v>0</v>
      </c>
      <c r="CI13" s="59">
        <f>'KWh (Monthly) ENTRY NLI '!CI13+'KWh (Monthly) ENTRY LI'!CI13</f>
        <v>0</v>
      </c>
      <c r="CJ13" s="59">
        <f>'KWh (Monthly) ENTRY NLI '!CJ13+'KWh (Monthly) ENTRY LI'!CJ13</f>
        <v>0</v>
      </c>
    </row>
    <row r="14" spans="1:88" x14ac:dyDescent="0.25">
      <c r="A14" s="239"/>
      <c r="B14" s="18" t="s">
        <v>40</v>
      </c>
      <c r="C14" s="59">
        <f>'KWh (Monthly) ENTRY NLI '!C14+'KWh (Monthly) ENTRY LI'!C14</f>
        <v>0</v>
      </c>
      <c r="D14" s="59">
        <f>'KWh (Monthly) ENTRY NLI '!D14+'KWh (Monthly) ENTRY LI'!D14</f>
        <v>0</v>
      </c>
      <c r="E14" s="59">
        <f>'KWh (Monthly) ENTRY NLI '!E14+'KWh (Monthly) ENTRY LI'!E14</f>
        <v>0</v>
      </c>
      <c r="F14" s="59">
        <f>'KWh (Monthly) ENTRY NLI '!F14+'KWh (Monthly) ENTRY LI'!F14</f>
        <v>0</v>
      </c>
      <c r="G14" s="59">
        <f>'KWh (Monthly) ENTRY NLI '!G14+'KWh (Monthly) ENTRY LI'!G14</f>
        <v>0</v>
      </c>
      <c r="H14" s="59">
        <f>'KWh (Monthly) ENTRY NLI '!H14+'KWh (Monthly) ENTRY LI'!H14</f>
        <v>0</v>
      </c>
      <c r="I14" s="59">
        <f>'KWh (Monthly) ENTRY NLI '!I14+'KWh (Monthly) ENTRY LI'!I14</f>
        <v>180381.96601659141</v>
      </c>
      <c r="J14" s="59">
        <f>'KWh (Monthly) ENTRY NLI '!J14+'KWh (Monthly) ENTRY LI'!J14</f>
        <v>392853.97618053411</v>
      </c>
      <c r="K14" s="59">
        <f>'KWh (Monthly) ENTRY NLI '!K14+'KWh (Monthly) ENTRY LI'!K14</f>
        <v>12293.101491203724</v>
      </c>
      <c r="L14" s="59">
        <f>'KWh (Monthly) ENTRY NLI '!L14+'KWh (Monthly) ENTRY LI'!L14</f>
        <v>320937.01538100827</v>
      </c>
      <c r="M14" s="59">
        <f>'KWh (Monthly) ENTRY NLI '!M14+'KWh (Monthly) ENTRY LI'!M14</f>
        <v>305910.12397212075</v>
      </c>
      <c r="N14" s="59">
        <f>'KWh (Monthly) ENTRY NLI '!N14+'KWh (Monthly) ENTRY LI'!N14</f>
        <v>334380.46091778605</v>
      </c>
      <c r="O14" s="59">
        <f>'KWh (Monthly) ENTRY NLI '!O14+'KWh (Monthly) ENTRY LI'!O14</f>
        <v>1664701.838294293</v>
      </c>
      <c r="P14" s="59">
        <f>'KWh (Monthly) ENTRY NLI '!P14+'KWh (Monthly) ENTRY LI'!P14</f>
        <v>111322.45576722556</v>
      </c>
      <c r="Q14" s="59">
        <f>'KWh (Monthly) ENTRY NLI '!Q14+'KWh (Monthly) ENTRY LI'!Q14</f>
        <v>1495218.1604107358</v>
      </c>
      <c r="R14" s="59">
        <f>'KWh (Monthly) ENTRY NLI '!R14+'KWh (Monthly) ENTRY LI'!R14</f>
        <v>415298.40167708881</v>
      </c>
      <c r="S14" s="59">
        <f>'KWh (Monthly) ENTRY NLI '!S14+'KWh (Monthly) ENTRY LI'!S14</f>
        <v>650372.74847709981</v>
      </c>
      <c r="T14" s="59">
        <f>'KWh (Monthly) ENTRY NLI '!T14+'KWh (Monthly) ENTRY LI'!T14</f>
        <v>422529.173471621</v>
      </c>
      <c r="U14" s="59">
        <f>'KWh (Monthly) ENTRY NLI '!U14+'KWh (Monthly) ENTRY LI'!U14</f>
        <v>472176</v>
      </c>
      <c r="V14" s="59">
        <f>'KWh (Monthly) ENTRY NLI '!V14+'KWh (Monthly) ENTRY LI'!V14</f>
        <v>0</v>
      </c>
      <c r="W14" s="59">
        <f>'KWh (Monthly) ENTRY NLI '!W14+'KWh (Monthly) ENTRY LI'!W14</f>
        <v>972190.26889945182</v>
      </c>
      <c r="X14" s="59">
        <f>'KWh (Monthly) ENTRY NLI '!X14+'KWh (Monthly) ENTRY LI'!X14</f>
        <v>1636863.0862537394</v>
      </c>
      <c r="Y14" s="59">
        <f>'KWh (Monthly) ENTRY NLI '!Y14+'KWh (Monthly) ENTRY LI'!Y14</f>
        <v>571620.71145996277</v>
      </c>
      <c r="Z14" s="59">
        <f>'KWh (Monthly) ENTRY NLI '!Z14+'KWh (Monthly) ENTRY LI'!Z14</f>
        <v>2077914.8617837913</v>
      </c>
      <c r="AA14" s="59">
        <f>'KWh (Monthly) ENTRY NLI '!AA14+'KWh (Monthly) ENTRY LI'!AA14</f>
        <v>283559.14418023592</v>
      </c>
      <c r="AB14" s="59">
        <f>'KWh (Monthly) ENTRY NLI '!AB14+'KWh (Monthly) ENTRY LI'!AB14</f>
        <v>72991.699477484042</v>
      </c>
      <c r="AC14" s="59">
        <f>'KWh (Monthly) ENTRY NLI '!AC14+'KWh (Monthly) ENTRY LI'!AC14</f>
        <v>1085020.5746060736</v>
      </c>
      <c r="AD14" s="59">
        <f>'KWh (Monthly) ENTRY NLI '!AD14+'KWh (Monthly) ENTRY LI'!AD14</f>
        <v>531971.03452174785</v>
      </c>
      <c r="AE14" s="59">
        <f>'KWh (Monthly) ENTRY NLI '!AE14+'KWh (Monthly) ENTRY LI'!AE14</f>
        <v>1022248.4217494293</v>
      </c>
      <c r="AF14" s="59">
        <f>'KWh (Monthly) ENTRY NLI '!AF14+'KWh (Monthly) ENTRY LI'!AF14</f>
        <v>468354.58294376626</v>
      </c>
      <c r="AG14" s="59">
        <f>'KWh (Monthly) ENTRY NLI '!AG14+'KWh (Monthly) ENTRY LI'!AG14</f>
        <v>246319.67897318388</v>
      </c>
      <c r="AH14" s="59">
        <f>'KWh (Monthly) ENTRY NLI '!AH14+'KWh (Monthly) ENTRY LI'!AH14</f>
        <v>426915.03018590377</v>
      </c>
      <c r="AI14" s="59">
        <f>'KWh (Monthly) ENTRY NLI '!AI14+'KWh (Monthly) ENTRY LI'!AI14</f>
        <v>607046.43516209652</v>
      </c>
      <c r="AJ14" s="59">
        <f>'KWh (Monthly) ENTRY NLI '!AJ14+'KWh (Monthly) ENTRY LI'!AJ14</f>
        <v>1011418.3964845621</v>
      </c>
      <c r="AK14" s="59">
        <f>'KWh (Monthly) ENTRY NLI '!AK14+'KWh (Monthly) ENTRY LI'!AK14</f>
        <v>1897314.8045498899</v>
      </c>
      <c r="AL14" s="59">
        <f>'KWh (Monthly) ENTRY NLI '!AL14+'KWh (Monthly) ENTRY LI'!AL14</f>
        <v>5224148.7038559318</v>
      </c>
      <c r="AM14" s="59">
        <f>'KWh (Monthly) ENTRY NLI '!AM14+'KWh (Monthly) ENTRY LI'!AM14</f>
        <v>804749.1043416406</v>
      </c>
      <c r="AN14" s="59">
        <f>'KWh (Monthly) ENTRY NLI '!AN14+'KWh (Monthly) ENTRY LI'!AN14</f>
        <v>8044144.6641235044</v>
      </c>
      <c r="AO14" s="59">
        <f>'KWh (Monthly) ENTRY NLI '!AO14+'KWh (Monthly) ENTRY LI'!AO14</f>
        <v>1E-8</v>
      </c>
      <c r="AP14" s="59">
        <f>'KWh (Monthly) ENTRY NLI '!AP14+'KWh (Monthly) ENTRY LI'!AP14</f>
        <v>1E-8</v>
      </c>
      <c r="AQ14" s="59">
        <f>'KWh (Monthly) ENTRY NLI '!AQ14+'KWh (Monthly) ENTRY LI'!AQ14</f>
        <v>1E-8</v>
      </c>
      <c r="AR14" s="59">
        <f>'KWh (Monthly) ENTRY NLI '!AR14+'KWh (Monthly) ENTRY LI'!AR14</f>
        <v>1E-8</v>
      </c>
      <c r="AS14" s="59">
        <f>'KWh (Monthly) ENTRY NLI '!AS14+'KWh (Monthly) ENTRY LI'!AS14</f>
        <v>1E-8</v>
      </c>
      <c r="AT14" s="59">
        <f>'KWh (Monthly) ENTRY NLI '!AT14+'KWh (Monthly) ENTRY LI'!AT14</f>
        <v>1E-8</v>
      </c>
      <c r="AU14" s="59">
        <f>'KWh (Monthly) ENTRY NLI '!AU14+'KWh (Monthly) ENTRY LI'!AU14</f>
        <v>1E-8</v>
      </c>
      <c r="AV14" s="59">
        <f>'KWh (Monthly) ENTRY NLI '!AV14+'KWh (Monthly) ENTRY LI'!AV14</f>
        <v>1E-8</v>
      </c>
      <c r="AW14" s="59">
        <f>'KWh (Monthly) ENTRY NLI '!AW14+'KWh (Monthly) ENTRY LI'!AW14</f>
        <v>1E-8</v>
      </c>
      <c r="AX14" s="59">
        <f>'KWh (Monthly) ENTRY NLI '!AX14+'KWh (Monthly) ENTRY LI'!AX14</f>
        <v>1E-8</v>
      </c>
      <c r="AY14" s="59">
        <f>'KWh (Monthly) ENTRY NLI '!AY14+'KWh (Monthly) ENTRY LI'!AY14</f>
        <v>1E-8</v>
      </c>
      <c r="AZ14" s="59">
        <f>'KWh (Monthly) ENTRY NLI '!AZ14+'KWh (Monthly) ENTRY LI'!AZ14</f>
        <v>1E-8</v>
      </c>
      <c r="BA14" s="59">
        <f>'KWh (Monthly) ENTRY NLI '!BA14+'KWh (Monthly) ENTRY LI'!BA14</f>
        <v>1E-8</v>
      </c>
      <c r="BB14" s="59">
        <f>'KWh (Monthly) ENTRY NLI '!BB14+'KWh (Monthly) ENTRY LI'!BB14</f>
        <v>0</v>
      </c>
      <c r="BC14" s="59">
        <f>'KWh (Monthly) ENTRY NLI '!BC14+'KWh (Monthly) ENTRY LI'!BC14</f>
        <v>0</v>
      </c>
      <c r="BD14" s="59">
        <f>'KWh (Monthly) ENTRY NLI '!BD14+'KWh (Monthly) ENTRY LI'!BD14</f>
        <v>0</v>
      </c>
      <c r="BE14" s="59">
        <f>'KWh (Monthly) ENTRY NLI '!BE14+'KWh (Monthly) ENTRY LI'!BE14</f>
        <v>0</v>
      </c>
      <c r="BF14" s="59">
        <f>'KWh (Monthly) ENTRY NLI '!BF14+'KWh (Monthly) ENTRY LI'!BF14</f>
        <v>0</v>
      </c>
      <c r="BG14" s="59">
        <f>'KWh (Monthly) ENTRY NLI '!BG14+'KWh (Monthly) ENTRY LI'!BG14</f>
        <v>0</v>
      </c>
      <c r="BH14" s="59">
        <f>'KWh (Monthly) ENTRY NLI '!BH14+'KWh (Monthly) ENTRY LI'!BH14</f>
        <v>0</v>
      </c>
      <c r="BI14" s="59">
        <f>'KWh (Monthly) ENTRY NLI '!BI14+'KWh (Monthly) ENTRY LI'!BI14</f>
        <v>0</v>
      </c>
      <c r="BJ14" s="59">
        <f>'KWh (Monthly) ENTRY NLI '!BJ14+'KWh (Monthly) ENTRY LI'!BJ14</f>
        <v>0</v>
      </c>
      <c r="BK14" s="59">
        <f>'KWh (Monthly) ENTRY NLI '!BK14+'KWh (Monthly) ENTRY LI'!BK14</f>
        <v>0</v>
      </c>
      <c r="BL14" s="59">
        <f>'KWh (Monthly) ENTRY NLI '!BL14+'KWh (Monthly) ENTRY LI'!BL14</f>
        <v>0</v>
      </c>
      <c r="BM14" s="59">
        <f>'KWh (Monthly) ENTRY NLI '!BM14+'KWh (Monthly) ENTRY LI'!BM14</f>
        <v>0</v>
      </c>
      <c r="BN14" s="59">
        <f>'KWh (Monthly) ENTRY NLI '!BN14+'KWh (Monthly) ENTRY LI'!BN14</f>
        <v>0</v>
      </c>
      <c r="BO14" s="59">
        <f>'KWh (Monthly) ENTRY NLI '!BO14+'KWh (Monthly) ENTRY LI'!BO14</f>
        <v>0</v>
      </c>
      <c r="BP14" s="59">
        <f>'KWh (Monthly) ENTRY NLI '!BP14+'KWh (Monthly) ENTRY LI'!BP14</f>
        <v>0</v>
      </c>
      <c r="BQ14" s="59">
        <f>'KWh (Monthly) ENTRY NLI '!BQ14+'KWh (Monthly) ENTRY LI'!BQ14</f>
        <v>0</v>
      </c>
      <c r="BR14" s="59">
        <f>'KWh (Monthly) ENTRY NLI '!BR14+'KWh (Monthly) ENTRY LI'!BR14</f>
        <v>0</v>
      </c>
      <c r="BS14" s="59">
        <f>'KWh (Monthly) ENTRY NLI '!BS14+'KWh (Monthly) ENTRY LI'!BS14</f>
        <v>0</v>
      </c>
      <c r="BT14" s="59">
        <f>'KWh (Monthly) ENTRY NLI '!BT14+'KWh (Monthly) ENTRY LI'!BT14</f>
        <v>0</v>
      </c>
      <c r="BU14" s="59">
        <f>'KWh (Monthly) ENTRY NLI '!BU14+'KWh (Monthly) ENTRY LI'!BU14</f>
        <v>0</v>
      </c>
      <c r="BV14" s="59">
        <f>'KWh (Monthly) ENTRY NLI '!BV14+'KWh (Monthly) ENTRY LI'!BV14</f>
        <v>0</v>
      </c>
      <c r="BW14" s="59">
        <f>'KWh (Monthly) ENTRY NLI '!BW14+'KWh (Monthly) ENTRY LI'!BW14</f>
        <v>0</v>
      </c>
      <c r="BX14" s="59">
        <f>'KWh (Monthly) ENTRY NLI '!BX14+'KWh (Monthly) ENTRY LI'!BX14</f>
        <v>0</v>
      </c>
      <c r="BY14" s="59">
        <f>'KWh (Monthly) ENTRY NLI '!BY14+'KWh (Monthly) ENTRY LI'!BY14</f>
        <v>0</v>
      </c>
      <c r="BZ14" s="59">
        <f>'KWh (Monthly) ENTRY NLI '!BZ14+'KWh (Monthly) ENTRY LI'!BZ14</f>
        <v>0</v>
      </c>
      <c r="CA14" s="59">
        <f>'KWh (Monthly) ENTRY NLI '!CA14+'KWh (Monthly) ENTRY LI'!CA14</f>
        <v>0</v>
      </c>
      <c r="CB14" s="59">
        <f>'KWh (Monthly) ENTRY NLI '!CB14+'KWh (Monthly) ENTRY LI'!CB14</f>
        <v>0</v>
      </c>
      <c r="CC14" s="59">
        <f>'KWh (Monthly) ENTRY NLI '!CC14+'KWh (Monthly) ENTRY LI'!CC14</f>
        <v>0</v>
      </c>
      <c r="CD14" s="59">
        <f>'KWh (Monthly) ENTRY NLI '!CD14+'KWh (Monthly) ENTRY LI'!CD14</f>
        <v>0</v>
      </c>
      <c r="CE14" s="59">
        <f>'KWh (Monthly) ENTRY NLI '!CE14+'KWh (Monthly) ENTRY LI'!CE14</f>
        <v>0</v>
      </c>
      <c r="CF14" s="59">
        <f>'KWh (Monthly) ENTRY NLI '!CF14+'KWh (Monthly) ENTRY LI'!CF14</f>
        <v>0</v>
      </c>
      <c r="CG14" s="59">
        <f>'KWh (Monthly) ENTRY NLI '!CG14+'KWh (Monthly) ENTRY LI'!CG14</f>
        <v>0</v>
      </c>
      <c r="CH14" s="59">
        <f>'KWh (Monthly) ENTRY NLI '!CH14+'KWh (Monthly) ENTRY LI'!CH14</f>
        <v>0</v>
      </c>
      <c r="CI14" s="59">
        <f>'KWh (Monthly) ENTRY NLI '!CI14+'KWh (Monthly) ENTRY LI'!CI14</f>
        <v>0</v>
      </c>
      <c r="CJ14" s="59">
        <f>'KWh (Monthly) ENTRY NLI '!CJ14+'KWh (Monthly) ENTRY LI'!CJ14</f>
        <v>0</v>
      </c>
    </row>
    <row r="15" spans="1:88" ht="15.75" thickBot="1" x14ac:dyDescent="0.3">
      <c r="A15" s="240"/>
      <c r="B15" s="68" t="s">
        <v>55</v>
      </c>
      <c r="C15" s="59">
        <f>SUM(C10:C14)</f>
        <v>0</v>
      </c>
      <c r="D15" s="59">
        <f t="shared" ref="D15:BO15" si="6">SUM(D10:D14)</f>
        <v>0</v>
      </c>
      <c r="E15" s="59">
        <f t="shared" si="6"/>
        <v>0</v>
      </c>
      <c r="F15" s="59">
        <f t="shared" si="6"/>
        <v>1978762.5721590703</v>
      </c>
      <c r="G15" s="59">
        <f t="shared" si="6"/>
        <v>3910686.3622807809</v>
      </c>
      <c r="H15" s="59">
        <f t="shared" si="6"/>
        <v>11234852.657942899</v>
      </c>
      <c r="I15" s="59">
        <f t="shared" si="6"/>
        <v>8722687.7756469697</v>
      </c>
      <c r="J15" s="59">
        <f t="shared" si="6"/>
        <v>16076893.46809756</v>
      </c>
      <c r="K15" s="59">
        <f t="shared" si="6"/>
        <v>16990802.747321095</v>
      </c>
      <c r="L15" s="59">
        <f t="shared" si="6"/>
        <v>13246918.07578804</v>
      </c>
      <c r="M15" s="59">
        <f t="shared" si="6"/>
        <v>26715487.816542406</v>
      </c>
      <c r="N15" s="59">
        <f t="shared" si="6"/>
        <v>22244963.049939096</v>
      </c>
      <c r="O15" s="59">
        <f t="shared" si="6"/>
        <v>22759685.173326597</v>
      </c>
      <c r="P15" s="59">
        <f t="shared" si="6"/>
        <v>31843357.231182899</v>
      </c>
      <c r="Q15" s="59">
        <f t="shared" si="6"/>
        <v>22530128.121573128</v>
      </c>
      <c r="R15" s="59">
        <f t="shared" si="6"/>
        <v>17803323.435899697</v>
      </c>
      <c r="S15" s="59">
        <f t="shared" si="6"/>
        <v>25260261.275720242</v>
      </c>
      <c r="T15" s="59">
        <f t="shared" si="6"/>
        <v>24068730.483000502</v>
      </c>
      <c r="U15" s="59">
        <f t="shared" si="6"/>
        <v>19518390.994234007</v>
      </c>
      <c r="V15" s="59">
        <f t="shared" si="6"/>
        <v>34501717.861055017</v>
      </c>
      <c r="W15" s="59">
        <f t="shared" si="6"/>
        <v>25662353.088691361</v>
      </c>
      <c r="X15" s="59">
        <f t="shared" si="6"/>
        <v>27396121.646823224</v>
      </c>
      <c r="Y15" s="59">
        <f t="shared" si="6"/>
        <v>25782330.224319801</v>
      </c>
      <c r="Z15" s="59">
        <f t="shared" si="6"/>
        <v>30894672.358225413</v>
      </c>
      <c r="AA15" s="59">
        <f t="shared" si="6"/>
        <v>18710370.251452725</v>
      </c>
      <c r="AB15" s="59">
        <f t="shared" si="6"/>
        <v>19322772.637545887</v>
      </c>
      <c r="AC15" s="59">
        <f t="shared" si="6"/>
        <v>37128426.390695743</v>
      </c>
      <c r="AD15" s="59">
        <f t="shared" si="6"/>
        <v>17380089.087918427</v>
      </c>
      <c r="AE15" s="59">
        <f t="shared" si="6"/>
        <v>24700370.316501781</v>
      </c>
      <c r="AF15" s="59">
        <f t="shared" si="6"/>
        <v>25282630.29449774</v>
      </c>
      <c r="AG15" s="59">
        <f t="shared" si="6"/>
        <v>29504993.174656954</v>
      </c>
      <c r="AH15" s="59">
        <f t="shared" si="6"/>
        <v>30385276.007372558</v>
      </c>
      <c r="AI15" s="59">
        <f t="shared" si="6"/>
        <v>28537592.329276644</v>
      </c>
      <c r="AJ15" s="59">
        <f t="shared" si="6"/>
        <v>26655777.493887097</v>
      </c>
      <c r="AK15" s="59">
        <f t="shared" si="6"/>
        <v>42178113.445140623</v>
      </c>
      <c r="AL15" s="59">
        <f t="shared" si="6"/>
        <v>41768327.692675918</v>
      </c>
      <c r="AM15" s="59">
        <f t="shared" si="6"/>
        <v>21779097.496447254</v>
      </c>
      <c r="AN15" s="59">
        <f t="shared" si="6"/>
        <v>95752859.895671815</v>
      </c>
      <c r="AO15" s="59">
        <f t="shared" si="6"/>
        <v>8.9999999999999999E-8</v>
      </c>
      <c r="AP15" s="59">
        <f t="shared" si="6"/>
        <v>8.9999999999999999E-8</v>
      </c>
      <c r="AQ15" s="59">
        <f t="shared" si="6"/>
        <v>8.9999999999999999E-8</v>
      </c>
      <c r="AR15" s="59">
        <f t="shared" si="6"/>
        <v>8.9999999999999999E-8</v>
      </c>
      <c r="AS15" s="59">
        <f t="shared" si="6"/>
        <v>8.9999999999999999E-8</v>
      </c>
      <c r="AT15" s="59">
        <f t="shared" si="6"/>
        <v>8.9999999999999999E-8</v>
      </c>
      <c r="AU15" s="59">
        <f t="shared" si="6"/>
        <v>8.9999999999999999E-8</v>
      </c>
      <c r="AV15" s="59">
        <f t="shared" si="6"/>
        <v>8.9999999999999999E-8</v>
      </c>
      <c r="AW15" s="59">
        <f t="shared" si="6"/>
        <v>8.9999999999999999E-8</v>
      </c>
      <c r="AX15" s="59">
        <f t="shared" si="6"/>
        <v>8.9999999999999999E-8</v>
      </c>
      <c r="AY15" s="59">
        <f t="shared" si="6"/>
        <v>8.9999999999999999E-8</v>
      </c>
      <c r="AZ15" s="59">
        <f t="shared" si="6"/>
        <v>8.9999999999999999E-8</v>
      </c>
      <c r="BA15" s="59">
        <f t="shared" si="6"/>
        <v>8.9999999999999999E-8</v>
      </c>
      <c r="BB15" s="59">
        <f t="shared" si="6"/>
        <v>0</v>
      </c>
      <c r="BC15" s="59">
        <f t="shared" si="6"/>
        <v>0</v>
      </c>
      <c r="BD15" s="59">
        <f t="shared" si="6"/>
        <v>0</v>
      </c>
      <c r="BE15" s="59">
        <f t="shared" si="6"/>
        <v>0</v>
      </c>
      <c r="BF15" s="59">
        <f t="shared" si="6"/>
        <v>0</v>
      </c>
      <c r="BG15" s="59">
        <f t="shared" si="6"/>
        <v>0</v>
      </c>
      <c r="BH15" s="59">
        <f t="shared" si="6"/>
        <v>0</v>
      </c>
      <c r="BI15" s="59">
        <f t="shared" si="6"/>
        <v>0</v>
      </c>
      <c r="BJ15" s="59">
        <f t="shared" si="6"/>
        <v>0</v>
      </c>
      <c r="BK15" s="59">
        <f t="shared" si="6"/>
        <v>0</v>
      </c>
      <c r="BL15" s="59">
        <f t="shared" si="6"/>
        <v>0</v>
      </c>
      <c r="BM15" s="59">
        <f t="shared" si="6"/>
        <v>0</v>
      </c>
      <c r="BN15" s="59">
        <f t="shared" si="6"/>
        <v>0</v>
      </c>
      <c r="BO15" s="59">
        <f t="shared" si="6"/>
        <v>0</v>
      </c>
      <c r="BP15" s="59">
        <f t="shared" ref="BP15:CJ15" si="7">SUM(BP10:BP14)</f>
        <v>0</v>
      </c>
      <c r="BQ15" s="59">
        <f t="shared" si="7"/>
        <v>0</v>
      </c>
      <c r="BR15" s="59">
        <f t="shared" si="7"/>
        <v>0</v>
      </c>
      <c r="BS15" s="59">
        <f t="shared" si="7"/>
        <v>0</v>
      </c>
      <c r="BT15" s="59">
        <f t="shared" si="7"/>
        <v>0</v>
      </c>
      <c r="BU15" s="59">
        <f t="shared" si="7"/>
        <v>0</v>
      </c>
      <c r="BV15" s="59">
        <f t="shared" si="7"/>
        <v>0</v>
      </c>
      <c r="BW15" s="59">
        <f t="shared" si="7"/>
        <v>0</v>
      </c>
      <c r="BX15" s="59">
        <f t="shared" si="7"/>
        <v>0</v>
      </c>
      <c r="BY15" s="59">
        <f t="shared" si="7"/>
        <v>0</v>
      </c>
      <c r="BZ15" s="59">
        <f t="shared" si="7"/>
        <v>0</v>
      </c>
      <c r="CA15" s="59">
        <f t="shared" si="7"/>
        <v>0</v>
      </c>
      <c r="CB15" s="59">
        <f t="shared" si="7"/>
        <v>0</v>
      </c>
      <c r="CC15" s="59">
        <f t="shared" si="7"/>
        <v>0</v>
      </c>
      <c r="CD15" s="59">
        <f t="shared" si="7"/>
        <v>0</v>
      </c>
      <c r="CE15" s="59">
        <f t="shared" si="7"/>
        <v>0</v>
      </c>
      <c r="CF15" s="59">
        <f t="shared" si="7"/>
        <v>0</v>
      </c>
      <c r="CG15" s="59">
        <f t="shared" si="7"/>
        <v>0</v>
      </c>
      <c r="CH15" s="59">
        <f t="shared" si="7"/>
        <v>0</v>
      </c>
      <c r="CI15" s="59">
        <f t="shared" si="7"/>
        <v>0</v>
      </c>
      <c r="CJ15" s="59">
        <f t="shared" si="7"/>
        <v>0</v>
      </c>
    </row>
    <row r="16" spans="1:88" x14ac:dyDescent="0.25">
      <c r="C16" s="49" t="str">
        <f t="shared" ref="C16:BN16" si="8">IF(C15=C5,"Match", "ERROR")</f>
        <v>Match</v>
      </c>
      <c r="D16" s="49" t="str">
        <f t="shared" si="8"/>
        <v>Match</v>
      </c>
      <c r="E16" s="49" t="str">
        <f>IF(E15=E5,"Match", "ERROR")</f>
        <v>Match</v>
      </c>
      <c r="F16" s="49" t="str">
        <f t="shared" si="8"/>
        <v>Match</v>
      </c>
      <c r="G16" s="49" t="str">
        <f t="shared" si="8"/>
        <v>Match</v>
      </c>
      <c r="H16" s="49" t="str">
        <f t="shared" si="8"/>
        <v>Match</v>
      </c>
      <c r="I16" s="49" t="str">
        <f t="shared" si="8"/>
        <v>Match</v>
      </c>
      <c r="J16" s="49" t="str">
        <f t="shared" si="8"/>
        <v>Match</v>
      </c>
      <c r="K16" s="49" t="str">
        <f t="shared" si="8"/>
        <v>Match</v>
      </c>
      <c r="L16" s="49" t="str">
        <f t="shared" si="8"/>
        <v>Match</v>
      </c>
      <c r="M16" s="49" t="str">
        <f t="shared" si="8"/>
        <v>Match</v>
      </c>
      <c r="N16" s="49" t="str">
        <f t="shared" si="8"/>
        <v>Match</v>
      </c>
      <c r="O16" s="49" t="str">
        <f t="shared" si="8"/>
        <v>Match</v>
      </c>
      <c r="P16" s="49" t="str">
        <f t="shared" si="8"/>
        <v>Match</v>
      </c>
      <c r="Q16" s="49" t="str">
        <f t="shared" si="8"/>
        <v>Match</v>
      </c>
      <c r="R16" s="49" t="str">
        <f t="shared" si="8"/>
        <v>Match</v>
      </c>
      <c r="S16" s="49" t="str">
        <f t="shared" si="8"/>
        <v>Match</v>
      </c>
      <c r="T16" s="49" t="str">
        <f t="shared" si="8"/>
        <v>Match</v>
      </c>
      <c r="U16" s="49" t="str">
        <f t="shared" si="8"/>
        <v>Match</v>
      </c>
      <c r="V16" s="49" t="str">
        <f t="shared" si="8"/>
        <v>Match</v>
      </c>
      <c r="W16" s="49" t="str">
        <f t="shared" si="8"/>
        <v>Match</v>
      </c>
      <c r="X16" s="49" t="str">
        <f t="shared" si="8"/>
        <v>Match</v>
      </c>
      <c r="Y16" s="49" t="str">
        <f t="shared" si="8"/>
        <v>Match</v>
      </c>
      <c r="Z16" s="49" t="str">
        <f t="shared" si="8"/>
        <v>Match</v>
      </c>
      <c r="AA16" s="49" t="str">
        <f t="shared" si="8"/>
        <v>Match</v>
      </c>
      <c r="AB16" s="49" t="str">
        <f t="shared" si="8"/>
        <v>Match</v>
      </c>
      <c r="AC16" s="49" t="str">
        <f t="shared" si="8"/>
        <v>Match</v>
      </c>
      <c r="AD16" s="49" t="str">
        <f t="shared" si="8"/>
        <v>Match</v>
      </c>
      <c r="AE16" s="49" t="str">
        <f t="shared" si="8"/>
        <v>Match</v>
      </c>
      <c r="AF16" s="49" t="str">
        <f t="shared" si="8"/>
        <v>Match</v>
      </c>
      <c r="AG16" s="49" t="str">
        <f t="shared" si="8"/>
        <v>ERROR</v>
      </c>
      <c r="AH16" s="49" t="str">
        <f t="shared" si="8"/>
        <v>Match</v>
      </c>
      <c r="AI16" s="49" t="str">
        <f t="shared" si="8"/>
        <v>Match</v>
      </c>
      <c r="AJ16" s="49" t="str">
        <f t="shared" si="8"/>
        <v>Match</v>
      </c>
      <c r="AK16" s="49" t="str">
        <f t="shared" si="8"/>
        <v>Match</v>
      </c>
      <c r="AL16" s="49" t="str">
        <f t="shared" si="8"/>
        <v>Match</v>
      </c>
      <c r="AM16" s="49" t="str">
        <f t="shared" si="8"/>
        <v>Match</v>
      </c>
      <c r="AN16" s="49" t="str">
        <f t="shared" si="8"/>
        <v>Match</v>
      </c>
      <c r="AO16" s="49" t="str">
        <f t="shared" si="8"/>
        <v>Match</v>
      </c>
      <c r="AP16" s="49" t="str">
        <f t="shared" si="8"/>
        <v>Match</v>
      </c>
      <c r="AQ16" s="49" t="str">
        <f t="shared" si="8"/>
        <v>Match</v>
      </c>
      <c r="AR16" s="49" t="str">
        <f t="shared" si="8"/>
        <v>Match</v>
      </c>
      <c r="AS16" s="49" t="str">
        <f t="shared" si="8"/>
        <v>Match</v>
      </c>
      <c r="AT16" s="49" t="str">
        <f t="shared" si="8"/>
        <v>Match</v>
      </c>
      <c r="AU16" s="49" t="str">
        <f t="shared" si="8"/>
        <v>Match</v>
      </c>
      <c r="AV16" s="49" t="str">
        <f t="shared" si="8"/>
        <v>Match</v>
      </c>
      <c r="AW16" s="49" t="str">
        <f t="shared" si="8"/>
        <v>Match</v>
      </c>
      <c r="AX16" s="49" t="str">
        <f t="shared" si="8"/>
        <v>Match</v>
      </c>
      <c r="AY16" s="49" t="str">
        <f t="shared" si="8"/>
        <v>Match</v>
      </c>
      <c r="AZ16" s="49" t="str">
        <f t="shared" si="8"/>
        <v>Match</v>
      </c>
      <c r="BA16" s="49" t="str">
        <f t="shared" si="8"/>
        <v>Match</v>
      </c>
      <c r="BB16" s="49" t="str">
        <f t="shared" si="8"/>
        <v>Match</v>
      </c>
      <c r="BC16" s="49" t="str">
        <f t="shared" si="8"/>
        <v>Match</v>
      </c>
      <c r="BD16" s="49" t="str">
        <f t="shared" si="8"/>
        <v>Match</v>
      </c>
      <c r="BE16" s="49" t="str">
        <f t="shared" si="8"/>
        <v>Match</v>
      </c>
      <c r="BF16" s="49" t="str">
        <f t="shared" si="8"/>
        <v>Match</v>
      </c>
      <c r="BG16" s="49" t="str">
        <f t="shared" si="8"/>
        <v>Match</v>
      </c>
      <c r="BH16" s="49" t="str">
        <f t="shared" si="8"/>
        <v>Match</v>
      </c>
      <c r="BI16" s="49" t="str">
        <f t="shared" si="8"/>
        <v>Match</v>
      </c>
      <c r="BJ16" s="49" t="str">
        <f t="shared" si="8"/>
        <v>Match</v>
      </c>
      <c r="BK16" s="49" t="str">
        <f t="shared" si="8"/>
        <v>Match</v>
      </c>
      <c r="BL16" s="49" t="str">
        <f t="shared" si="8"/>
        <v>Match</v>
      </c>
      <c r="BM16" s="49" t="str">
        <f t="shared" si="8"/>
        <v>Match</v>
      </c>
      <c r="BN16" s="49" t="str">
        <f t="shared" si="8"/>
        <v>Match</v>
      </c>
      <c r="BO16" s="49" t="str">
        <f t="shared" ref="BO16:CJ16" si="9">IF(BO15=BO5,"Match", "ERROR")</f>
        <v>Match</v>
      </c>
      <c r="BP16" s="49" t="str">
        <f t="shared" si="9"/>
        <v>Match</v>
      </c>
      <c r="BQ16" s="49" t="str">
        <f t="shared" si="9"/>
        <v>Match</v>
      </c>
      <c r="BR16" s="49" t="str">
        <f t="shared" si="9"/>
        <v>Match</v>
      </c>
      <c r="BS16" s="49" t="str">
        <f t="shared" si="9"/>
        <v>Match</v>
      </c>
      <c r="BT16" s="49" t="str">
        <f t="shared" si="9"/>
        <v>Match</v>
      </c>
      <c r="BU16" s="49" t="str">
        <f t="shared" si="9"/>
        <v>Match</v>
      </c>
      <c r="BV16" s="49" t="str">
        <f t="shared" si="9"/>
        <v>Match</v>
      </c>
      <c r="BW16" s="49" t="str">
        <f t="shared" si="9"/>
        <v>Match</v>
      </c>
      <c r="BX16" s="49" t="str">
        <f t="shared" si="9"/>
        <v>Match</v>
      </c>
      <c r="BY16" s="49" t="str">
        <f t="shared" si="9"/>
        <v>Match</v>
      </c>
      <c r="BZ16" s="49" t="str">
        <f t="shared" si="9"/>
        <v>Match</v>
      </c>
      <c r="CA16" s="49" t="str">
        <f t="shared" si="9"/>
        <v>Match</v>
      </c>
      <c r="CB16" s="49" t="str">
        <f t="shared" si="9"/>
        <v>Match</v>
      </c>
      <c r="CC16" s="49" t="str">
        <f t="shared" si="9"/>
        <v>Match</v>
      </c>
      <c r="CD16" s="49" t="str">
        <f t="shared" si="9"/>
        <v>Match</v>
      </c>
      <c r="CE16" s="49" t="str">
        <f t="shared" si="9"/>
        <v>Match</v>
      </c>
      <c r="CF16" s="49" t="str">
        <f t="shared" si="9"/>
        <v>Match</v>
      </c>
      <c r="CG16" s="49" t="str">
        <f t="shared" si="9"/>
        <v>Match</v>
      </c>
      <c r="CH16" s="49" t="str">
        <f t="shared" si="9"/>
        <v>Match</v>
      </c>
      <c r="CI16" s="49" t="str">
        <f t="shared" si="9"/>
        <v>Match</v>
      </c>
      <c r="CJ16" s="49" t="str">
        <f t="shared" si="9"/>
        <v>Match</v>
      </c>
    </row>
    <row r="19" spans="5:40" x14ac:dyDescent="0.25"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</row>
    <row r="20" spans="5:40" ht="15" customHeight="1" x14ac:dyDescent="0.25"/>
    <row r="32" spans="5:40" ht="15" customHeight="1" x14ac:dyDescent="0.25"/>
  </sheetData>
  <mergeCells count="1">
    <mergeCell ref="A9:A1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EA107"/>
  <sheetViews>
    <sheetView zoomScale="70" zoomScaleNormal="70" workbookViewId="0">
      <selection activeCell="W47" sqref="W47"/>
    </sheetView>
  </sheetViews>
  <sheetFormatPr defaultColWidth="9.140625" defaultRowHeight="15" x14ac:dyDescent="0.25"/>
  <cols>
    <col min="1" max="1" width="4.28515625" style="46" customWidth="1"/>
    <col min="2" max="2" width="24.7109375" style="46" customWidth="1"/>
    <col min="3" max="3" width="17.28515625" style="46" bestFit="1" customWidth="1"/>
    <col min="4" max="4" width="18.140625" style="46" bestFit="1" customWidth="1"/>
    <col min="5" max="5" width="17.7109375" style="46" bestFit="1" customWidth="1"/>
    <col min="6" max="7" width="14.28515625" style="46" bestFit="1" customWidth="1"/>
    <col min="8" max="8" width="16" style="46" bestFit="1" customWidth="1"/>
    <col min="9" max="9" width="15" style="46" bestFit="1" customWidth="1"/>
    <col min="10" max="10" width="16" style="46" bestFit="1" customWidth="1"/>
    <col min="11" max="11" width="16.42578125" style="46" customWidth="1"/>
    <col min="12" max="12" width="16" style="46" bestFit="1" customWidth="1"/>
    <col min="13" max="13" width="15" style="46" customWidth="1"/>
    <col min="14" max="64" width="13.7109375" style="46" customWidth="1"/>
    <col min="65" max="86" width="13.7109375" style="46" hidden="1" customWidth="1"/>
    <col min="87" max="88" width="10.5703125" style="46" hidden="1" customWidth="1"/>
    <col min="89" max="16384" width="9.140625" style="46"/>
  </cols>
  <sheetData>
    <row r="1" spans="1:88" x14ac:dyDescent="0.25">
      <c r="B1" s="31" t="s">
        <v>67</v>
      </c>
      <c r="C1" s="31" t="s">
        <v>73</v>
      </c>
      <c r="D1"/>
      <c r="E1"/>
      <c r="F1"/>
      <c r="G1"/>
      <c r="H1"/>
      <c r="I1"/>
      <c r="K1" s="139" t="s">
        <v>71</v>
      </c>
    </row>
    <row r="2" spans="1:88" s="34" customFormat="1" x14ac:dyDescent="0.25">
      <c r="B2" s="35" t="s">
        <v>48</v>
      </c>
      <c r="C2" s="79">
        <f>SUM(C15:CJ15)</f>
        <v>868630535.63563144</v>
      </c>
      <c r="D2"/>
      <c r="E2"/>
      <c r="F2"/>
      <c r="G2"/>
      <c r="H2"/>
      <c r="I2"/>
      <c r="K2" s="140">
        <f>C2+D2+E2+F2+G2+H2+I2+'KWh (Monthly) ENTRY LI'!C2+'KWh (Monthly) ENTRY LI'!D2+'KWh (Monthly) ENTRY LI'!E2+'KWh (Monthly) ENTRY LI'!F2+'KWh (Monthly) ENTRY LI'!G2+'KWh (Monthly) ENTRY LI'!H2+'KWh (Monthly) ENTRY LI'!I2</f>
        <v>888229822.93351173</v>
      </c>
      <c r="L2" s="78"/>
      <c r="M2" s="78"/>
    </row>
    <row r="3" spans="1:88" x14ac:dyDescent="0.25">
      <c r="C3" s="13"/>
      <c r="M3" s="13"/>
    </row>
    <row r="4" spans="1:88" x14ac:dyDescent="0.2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25">
      <c r="B5" s="45" t="s">
        <v>49</v>
      </c>
      <c r="C5" s="45">
        <f>SUM(C23:C32,C35:C47,C50:C62,C65:C77,C80:C92)</f>
        <v>0</v>
      </c>
      <c r="D5" s="45">
        <f t="shared" ref="D5:BO5" si="0">SUM(D23:D32,D35:D47,D50:D62,D65:D77,D80:D92)</f>
        <v>0</v>
      </c>
      <c r="E5" s="45">
        <f t="shared" si="0"/>
        <v>0</v>
      </c>
      <c r="F5" s="45">
        <f t="shared" si="0"/>
        <v>1978762.5721590703</v>
      </c>
      <c r="G5" s="45">
        <f t="shared" si="0"/>
        <v>3910686.3622807809</v>
      </c>
      <c r="H5" s="45">
        <f t="shared" si="0"/>
        <v>11234852.657942899</v>
      </c>
      <c r="I5" s="45">
        <f t="shared" si="0"/>
        <v>8722687.7756469697</v>
      </c>
      <c r="J5" s="45">
        <f t="shared" si="0"/>
        <v>15633165.561964674</v>
      </c>
      <c r="K5" s="45">
        <f t="shared" si="0"/>
        <v>16866611.915689383</v>
      </c>
      <c r="L5" s="45">
        <f t="shared" si="0"/>
        <v>12822926.028043559</v>
      </c>
      <c r="M5" s="45">
        <f t="shared" si="0"/>
        <v>26403130.320636045</v>
      </c>
      <c r="N5" s="45">
        <f t="shared" si="0"/>
        <v>21908901.9476013</v>
      </c>
      <c r="O5" s="45">
        <f t="shared" si="0"/>
        <v>22180063.429865971</v>
      </c>
      <c r="P5" s="45">
        <f t="shared" si="0"/>
        <v>31713467.108052664</v>
      </c>
      <c r="Q5" s="45">
        <f t="shared" si="0"/>
        <v>22333282.232670553</v>
      </c>
      <c r="R5" s="45">
        <f t="shared" si="0"/>
        <v>17544110.146567229</v>
      </c>
      <c r="S5" s="45">
        <f t="shared" si="0"/>
        <v>24620819.398367144</v>
      </c>
      <c r="T5" s="45">
        <f t="shared" si="0"/>
        <v>24030543.934923142</v>
      </c>
      <c r="U5" s="45">
        <f t="shared" si="0"/>
        <v>19518390.994234003</v>
      </c>
      <c r="V5" s="45">
        <f t="shared" si="0"/>
        <v>33781555.043386675</v>
      </c>
      <c r="W5" s="45">
        <f t="shared" si="0"/>
        <v>24804994.518186506</v>
      </c>
      <c r="X5" s="45">
        <f t="shared" si="0"/>
        <v>26483536.74652385</v>
      </c>
      <c r="Y5" s="45">
        <f t="shared" si="0"/>
        <v>24696930.81083148</v>
      </c>
      <c r="Z5" s="45">
        <f t="shared" si="0"/>
        <v>30308276.7148287</v>
      </c>
      <c r="AA5" s="45">
        <f t="shared" si="0"/>
        <v>18540643.906312931</v>
      </c>
      <c r="AB5" s="45">
        <f t="shared" si="0"/>
        <v>17453304.146813288</v>
      </c>
      <c r="AC5" s="45">
        <f t="shared" si="0"/>
        <v>37054368.664599806</v>
      </c>
      <c r="AD5" s="45">
        <f t="shared" si="0"/>
        <v>17214395.524949376</v>
      </c>
      <c r="AE5" s="45">
        <f t="shared" si="0"/>
        <v>24340854.252051897</v>
      </c>
      <c r="AF5" s="45">
        <f t="shared" si="0"/>
        <v>24553455.271395877</v>
      </c>
      <c r="AG5" s="45">
        <f t="shared" si="0"/>
        <v>28735296.780364525</v>
      </c>
      <c r="AH5" s="45">
        <f t="shared" si="0"/>
        <v>29651721.235329814</v>
      </c>
      <c r="AI5" s="45">
        <f t="shared" si="0"/>
        <v>27846523.818449508</v>
      </c>
      <c r="AJ5" s="45">
        <f t="shared" si="0"/>
        <v>25707757.09655486</v>
      </c>
      <c r="AK5" s="45">
        <f t="shared" si="0"/>
        <v>40445370.34271545</v>
      </c>
      <c r="AL5" s="45">
        <f t="shared" si="0"/>
        <v>41228488.766763762</v>
      </c>
      <c r="AM5" s="45">
        <f t="shared" si="0"/>
        <v>20866769.004114896</v>
      </c>
      <c r="AN5" s="45">
        <f t="shared" si="0"/>
        <v>93493890.604812652</v>
      </c>
      <c r="AO5" s="45">
        <f t="shared" si="0"/>
        <v>4.9999999999999998E-8</v>
      </c>
      <c r="AP5" s="45">
        <f t="shared" si="0"/>
        <v>4.9999999999999998E-8</v>
      </c>
      <c r="AQ5" s="45">
        <f t="shared" si="0"/>
        <v>4.9999999999999998E-8</v>
      </c>
      <c r="AR5" s="45">
        <f t="shared" si="0"/>
        <v>4.9999999999999998E-8</v>
      </c>
      <c r="AS5" s="45">
        <f t="shared" si="0"/>
        <v>4.9999999999999998E-8</v>
      </c>
      <c r="AT5" s="45">
        <f t="shared" si="0"/>
        <v>4.9999999999999998E-8</v>
      </c>
      <c r="AU5" s="45">
        <f t="shared" si="0"/>
        <v>4.9999999999999998E-8</v>
      </c>
      <c r="AV5" s="45">
        <f t="shared" si="0"/>
        <v>4.9999999999999998E-8</v>
      </c>
      <c r="AW5" s="45">
        <f t="shared" si="0"/>
        <v>4.9999999999999998E-8</v>
      </c>
      <c r="AX5" s="45">
        <f t="shared" si="0"/>
        <v>4.9999999999999998E-8</v>
      </c>
      <c r="AY5" s="45">
        <f t="shared" si="0"/>
        <v>4.9999999999999998E-8</v>
      </c>
      <c r="AZ5" s="45">
        <f t="shared" si="0"/>
        <v>4.9999999999999998E-8</v>
      </c>
      <c r="BA5" s="45">
        <f t="shared" si="0"/>
        <v>4.9999999999999998E-8</v>
      </c>
      <c r="BB5" s="45">
        <f t="shared" si="0"/>
        <v>0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ref="BP5:CH5" si="1">SUM(BP23:BP32,BP35:BP47,BP50:BP62,BP65:BP77,BP80:BP92)</f>
        <v>0</v>
      </c>
      <c r="BQ5" s="45">
        <f t="shared" si="1"/>
        <v>0</v>
      </c>
      <c r="BR5" s="45">
        <f t="shared" si="1"/>
        <v>0</v>
      </c>
      <c r="BS5" s="45">
        <f t="shared" si="1"/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>SUM(CI23:CI32,CI35:CI47,CI50:CI62,CI65:CI77,CI80:CI92)</f>
        <v>0</v>
      </c>
      <c r="CJ5" s="45">
        <f>SUM(CJ23:CJ32,CJ35:CJ47,CJ50:CJ62,CJ65:CJ77,CJ80:CJ92)</f>
        <v>0</v>
      </c>
    </row>
    <row r="6" spans="1:88" s="38" customFormat="1" x14ac:dyDescent="0.25">
      <c r="B6" s="59" t="s">
        <v>50</v>
      </c>
      <c r="C6" s="59">
        <f>SUM(C23:C32)</f>
        <v>0</v>
      </c>
      <c r="D6" s="59">
        <f t="shared" ref="D6:BO6" si="2">SUM(D23:D32)</f>
        <v>0</v>
      </c>
      <c r="E6" s="59">
        <f t="shared" si="2"/>
        <v>0</v>
      </c>
      <c r="F6" s="59">
        <f t="shared" si="2"/>
        <v>1978762.5721590703</v>
      </c>
      <c r="G6" s="59">
        <f t="shared" si="2"/>
        <v>3910686.3622807809</v>
      </c>
      <c r="H6" s="59">
        <f t="shared" si="2"/>
        <v>6966960.7598141022</v>
      </c>
      <c r="I6" s="59">
        <f t="shared" si="2"/>
        <v>5405027.292099935</v>
      </c>
      <c r="J6" s="59">
        <f t="shared" si="2"/>
        <v>11616102.437226851</v>
      </c>
      <c r="K6" s="59">
        <f t="shared" si="2"/>
        <v>8548707.8794313688</v>
      </c>
      <c r="L6" s="59">
        <f t="shared" si="2"/>
        <v>5821034.8811575994</v>
      </c>
      <c r="M6" s="59">
        <f t="shared" si="2"/>
        <v>13473136.97394306</v>
      </c>
      <c r="N6" s="59">
        <f t="shared" si="2"/>
        <v>8224700.5102586672</v>
      </c>
      <c r="O6" s="59">
        <f t="shared" si="2"/>
        <v>9531096.9935397841</v>
      </c>
      <c r="P6" s="59">
        <f t="shared" si="2"/>
        <v>20984926.594897725</v>
      </c>
      <c r="Q6" s="59">
        <f t="shared" si="2"/>
        <v>11197882.561434343</v>
      </c>
      <c r="R6" s="59">
        <f t="shared" si="2"/>
        <v>4023642.4860170619</v>
      </c>
      <c r="S6" s="59">
        <f t="shared" si="2"/>
        <v>8443650.1093549021</v>
      </c>
      <c r="T6" s="59">
        <f t="shared" si="2"/>
        <v>9930958.5107300803</v>
      </c>
      <c r="U6" s="59">
        <f t="shared" si="2"/>
        <v>8054598.6450488353</v>
      </c>
      <c r="V6" s="59">
        <f t="shared" si="2"/>
        <v>10980769.653044801</v>
      </c>
      <c r="W6" s="59">
        <f t="shared" si="2"/>
        <v>6778075.9691678984</v>
      </c>
      <c r="X6" s="59">
        <f t="shared" si="2"/>
        <v>7714636.6279960712</v>
      </c>
      <c r="Y6" s="59">
        <f t="shared" si="2"/>
        <v>10519464.957405092</v>
      </c>
      <c r="Z6" s="59">
        <f t="shared" si="2"/>
        <v>6501840.0545116449</v>
      </c>
      <c r="AA6" s="59">
        <f t="shared" si="2"/>
        <v>4131865.7072694958</v>
      </c>
      <c r="AB6" s="59">
        <f t="shared" si="2"/>
        <v>4541158.8002608949</v>
      </c>
      <c r="AC6" s="59">
        <f t="shared" si="2"/>
        <v>20306483.733790725</v>
      </c>
      <c r="AD6" s="59">
        <f t="shared" si="2"/>
        <v>2685878.5811655442</v>
      </c>
      <c r="AE6" s="59">
        <f t="shared" si="2"/>
        <v>4731587.8624053933</v>
      </c>
      <c r="AF6" s="59">
        <f t="shared" si="2"/>
        <v>5528531.9337016465</v>
      </c>
      <c r="AG6" s="59">
        <f t="shared" si="2"/>
        <v>8183833.6204377823</v>
      </c>
      <c r="AH6" s="59">
        <f t="shared" si="2"/>
        <v>7085098.3430253677</v>
      </c>
      <c r="AI6" s="59">
        <f t="shared" si="2"/>
        <v>5006564.5523342723</v>
      </c>
      <c r="AJ6" s="59">
        <f t="shared" si="2"/>
        <v>5564529.2976014474</v>
      </c>
      <c r="AK6" s="59">
        <f t="shared" si="2"/>
        <v>9746940.837494323</v>
      </c>
      <c r="AL6" s="59">
        <f t="shared" si="2"/>
        <v>3265020.2957200469</v>
      </c>
      <c r="AM6" s="59">
        <f t="shared" si="2"/>
        <v>5578717.5216432279</v>
      </c>
      <c r="AN6" s="59">
        <f t="shared" si="2"/>
        <v>14845934.820556462</v>
      </c>
      <c r="AO6" s="59">
        <f t="shared" si="2"/>
        <v>1E-8</v>
      </c>
      <c r="AP6" s="59">
        <f t="shared" si="2"/>
        <v>1E-8</v>
      </c>
      <c r="AQ6" s="59">
        <f t="shared" si="2"/>
        <v>1E-8</v>
      </c>
      <c r="AR6" s="59">
        <f t="shared" si="2"/>
        <v>1E-8</v>
      </c>
      <c r="AS6" s="59">
        <f t="shared" si="2"/>
        <v>1E-8</v>
      </c>
      <c r="AT6" s="59">
        <f t="shared" si="2"/>
        <v>1E-8</v>
      </c>
      <c r="AU6" s="59">
        <f t="shared" si="2"/>
        <v>1E-8</v>
      </c>
      <c r="AV6" s="59">
        <f t="shared" si="2"/>
        <v>1E-8</v>
      </c>
      <c r="AW6" s="59">
        <f t="shared" si="2"/>
        <v>1E-8</v>
      </c>
      <c r="AX6" s="59">
        <f t="shared" si="2"/>
        <v>1E-8</v>
      </c>
      <c r="AY6" s="59">
        <f t="shared" si="2"/>
        <v>1E-8</v>
      </c>
      <c r="AZ6" s="59">
        <f t="shared" si="2"/>
        <v>1E-8</v>
      </c>
      <c r="BA6" s="59">
        <f t="shared" si="2"/>
        <v>1E-8</v>
      </c>
      <c r="BB6" s="59">
        <f t="shared" si="2"/>
        <v>0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ref="BP6:CH6" si="3">SUM(BP23:BP32)</f>
        <v>0</v>
      </c>
      <c r="BQ6" s="59">
        <f t="shared" si="3"/>
        <v>0</v>
      </c>
      <c r="BR6" s="59">
        <f t="shared" si="3"/>
        <v>0</v>
      </c>
      <c r="BS6" s="59">
        <f t="shared" si="3"/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>SUM(CI23:CI32)</f>
        <v>0</v>
      </c>
      <c r="CJ6" s="59">
        <f>SUM(CJ23:CJ32)</f>
        <v>0</v>
      </c>
    </row>
    <row r="7" spans="1:88" s="38" customFormat="1" x14ac:dyDescent="0.25">
      <c r="B7" s="59" t="s">
        <v>51</v>
      </c>
      <c r="C7" s="59">
        <f>SUM(C35:C47,C50:C62,C65:C77,C80:C92)</f>
        <v>0</v>
      </c>
      <c r="D7" s="59">
        <f t="shared" ref="D7:BO7" si="4">SUM(D35:D47,D50:D62,D65:D77,D80:D92)</f>
        <v>0</v>
      </c>
      <c r="E7" s="59">
        <f t="shared" si="4"/>
        <v>0</v>
      </c>
      <c r="F7" s="59">
        <f t="shared" si="4"/>
        <v>0</v>
      </c>
      <c r="G7" s="59">
        <f t="shared" si="4"/>
        <v>0</v>
      </c>
      <c r="H7" s="59">
        <f t="shared" si="4"/>
        <v>4267891.8981287954</v>
      </c>
      <c r="I7" s="59">
        <f t="shared" si="4"/>
        <v>3317660.4835470351</v>
      </c>
      <c r="J7" s="59">
        <f t="shared" si="4"/>
        <v>4017063.1247378225</v>
      </c>
      <c r="K7" s="59">
        <f t="shared" si="4"/>
        <v>8317904.0362580121</v>
      </c>
      <c r="L7" s="59">
        <f t="shared" si="4"/>
        <v>7001891.1468859604</v>
      </c>
      <c r="M7" s="59">
        <f t="shared" si="4"/>
        <v>12929993.346692983</v>
      </c>
      <c r="N7" s="59">
        <f t="shared" si="4"/>
        <v>13684201.437342631</v>
      </c>
      <c r="O7" s="59">
        <f t="shared" si="4"/>
        <v>12648966.436326182</v>
      </c>
      <c r="P7" s="59">
        <f t="shared" si="4"/>
        <v>10728540.513154941</v>
      </c>
      <c r="Q7" s="59">
        <f t="shared" si="4"/>
        <v>11135399.671236211</v>
      </c>
      <c r="R7" s="59">
        <f t="shared" si="4"/>
        <v>13520467.660550168</v>
      </c>
      <c r="S7" s="59">
        <f t="shared" si="4"/>
        <v>16177169.28901224</v>
      </c>
      <c r="T7" s="59">
        <f t="shared" si="4"/>
        <v>14099585.424193067</v>
      </c>
      <c r="U7" s="59">
        <f t="shared" si="4"/>
        <v>11463792.349185171</v>
      </c>
      <c r="V7" s="59">
        <f t="shared" si="4"/>
        <v>22800785.390341874</v>
      </c>
      <c r="W7" s="59">
        <f t="shared" si="4"/>
        <v>18026918.54901861</v>
      </c>
      <c r="X7" s="59">
        <f t="shared" si="4"/>
        <v>18768900.118527774</v>
      </c>
      <c r="Y7" s="59">
        <f t="shared" si="4"/>
        <v>14177465.853426393</v>
      </c>
      <c r="Z7" s="59">
        <f t="shared" si="4"/>
        <v>23806436.660317063</v>
      </c>
      <c r="AA7" s="59">
        <f t="shared" si="4"/>
        <v>14408778.199043429</v>
      </c>
      <c r="AB7" s="59">
        <f t="shared" si="4"/>
        <v>12912145.346552391</v>
      </c>
      <c r="AC7" s="59">
        <f t="shared" si="4"/>
        <v>16747884.930809084</v>
      </c>
      <c r="AD7" s="59">
        <f t="shared" si="4"/>
        <v>14528516.943783831</v>
      </c>
      <c r="AE7" s="59">
        <f t="shared" si="4"/>
        <v>19609266.389646508</v>
      </c>
      <c r="AF7" s="59">
        <f t="shared" si="4"/>
        <v>19024923.337694228</v>
      </c>
      <c r="AG7" s="59">
        <f t="shared" si="4"/>
        <v>20551463.159926746</v>
      </c>
      <c r="AH7" s="59">
        <f t="shared" si="4"/>
        <v>22566622.892304443</v>
      </c>
      <c r="AI7" s="59">
        <f t="shared" si="4"/>
        <v>22839959.266115244</v>
      </c>
      <c r="AJ7" s="59">
        <f t="shared" si="4"/>
        <v>20143227.79895341</v>
      </c>
      <c r="AK7" s="59">
        <f t="shared" si="4"/>
        <v>30698429.505221117</v>
      </c>
      <c r="AL7" s="59">
        <f t="shared" si="4"/>
        <v>37963468.471043713</v>
      </c>
      <c r="AM7" s="59">
        <f t="shared" si="4"/>
        <v>15288051.482471669</v>
      </c>
      <c r="AN7" s="59">
        <f t="shared" si="4"/>
        <v>78647955.78425619</v>
      </c>
      <c r="AO7" s="59">
        <f t="shared" si="4"/>
        <v>4.0000000000000001E-8</v>
      </c>
      <c r="AP7" s="59">
        <f t="shared" si="4"/>
        <v>4.0000000000000001E-8</v>
      </c>
      <c r="AQ7" s="59">
        <f t="shared" si="4"/>
        <v>4.0000000000000001E-8</v>
      </c>
      <c r="AR7" s="59">
        <f t="shared" si="4"/>
        <v>4.0000000000000001E-8</v>
      </c>
      <c r="AS7" s="59">
        <f t="shared" si="4"/>
        <v>4.0000000000000001E-8</v>
      </c>
      <c r="AT7" s="59">
        <f t="shared" si="4"/>
        <v>4.0000000000000001E-8</v>
      </c>
      <c r="AU7" s="59">
        <f t="shared" si="4"/>
        <v>4.0000000000000001E-8</v>
      </c>
      <c r="AV7" s="59">
        <f t="shared" si="4"/>
        <v>4.0000000000000001E-8</v>
      </c>
      <c r="AW7" s="59">
        <f t="shared" si="4"/>
        <v>4.0000000000000001E-8</v>
      </c>
      <c r="AX7" s="59">
        <f t="shared" si="4"/>
        <v>4.0000000000000001E-8</v>
      </c>
      <c r="AY7" s="59">
        <f t="shared" si="4"/>
        <v>4.0000000000000001E-8</v>
      </c>
      <c r="AZ7" s="59">
        <f t="shared" si="4"/>
        <v>4.0000000000000001E-8</v>
      </c>
      <c r="BA7" s="59">
        <f t="shared" si="4"/>
        <v>4.0000000000000001E-8</v>
      </c>
      <c r="BB7" s="59">
        <f t="shared" si="4"/>
        <v>0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ref="BP7:CH7" si="5">SUM(BP35:BP47,BP50:BP62,BP65:BP77,BP80:BP92)</f>
        <v>0</v>
      </c>
      <c r="BQ7" s="59">
        <f t="shared" si="5"/>
        <v>0</v>
      </c>
      <c r="BR7" s="59">
        <f t="shared" si="5"/>
        <v>0</v>
      </c>
      <c r="BS7" s="59">
        <f t="shared" si="5"/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>SUM(CI35:CI47,CI50:CI62,CI65:CI77,CI80:CI92)</f>
        <v>0</v>
      </c>
      <c r="CJ7" s="59">
        <f>SUM(CJ35:CJ47,CJ50:CJ62,CJ65:CJ77,CJ80:CJ92)</f>
        <v>0</v>
      </c>
    </row>
    <row r="8" spans="1:88" ht="15.75" thickBot="1" x14ac:dyDescent="0.3"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88" x14ac:dyDescent="0.25">
      <c r="A9" s="238" t="s">
        <v>57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25">
      <c r="A10" s="239"/>
      <c r="B10" s="18" t="s">
        <v>36</v>
      </c>
      <c r="C10" s="59">
        <f>SUM(C23:C32)</f>
        <v>0</v>
      </c>
      <c r="D10" s="59">
        <f>SUM(D23:D32)</f>
        <v>0</v>
      </c>
      <c r="E10" s="59">
        <f>SUM(E23:E32)</f>
        <v>0</v>
      </c>
      <c r="F10" s="59">
        <f t="shared" ref="F10:AK10" si="6">SUM(F23:F32)</f>
        <v>1978762.5721590703</v>
      </c>
      <c r="G10" s="59">
        <f t="shared" si="6"/>
        <v>3910686.3622807809</v>
      </c>
      <c r="H10" s="59">
        <f t="shared" si="6"/>
        <v>6966960.7598141022</v>
      </c>
      <c r="I10" s="59">
        <f t="shared" si="6"/>
        <v>5405027.292099935</v>
      </c>
      <c r="J10" s="59">
        <f t="shared" si="6"/>
        <v>11616102.437226851</v>
      </c>
      <c r="K10" s="59">
        <f>SUM(K23:K32)</f>
        <v>8548707.8794313688</v>
      </c>
      <c r="L10" s="59">
        <f t="shared" si="6"/>
        <v>5821034.8811575994</v>
      </c>
      <c r="M10" s="59">
        <f t="shared" si="6"/>
        <v>13473136.97394306</v>
      </c>
      <c r="N10" s="59">
        <f t="shared" si="6"/>
        <v>8224700.5102586672</v>
      </c>
      <c r="O10" s="59">
        <f t="shared" si="6"/>
        <v>9531096.9935397841</v>
      </c>
      <c r="P10" s="59">
        <f t="shared" si="6"/>
        <v>20984926.594897725</v>
      </c>
      <c r="Q10" s="59">
        <f t="shared" si="6"/>
        <v>11197882.561434343</v>
      </c>
      <c r="R10" s="59">
        <f t="shared" si="6"/>
        <v>4023642.4860170619</v>
      </c>
      <c r="S10" s="59">
        <f t="shared" si="6"/>
        <v>8443650.1093549021</v>
      </c>
      <c r="T10" s="59">
        <f t="shared" si="6"/>
        <v>9930958.5107300803</v>
      </c>
      <c r="U10" s="59">
        <f t="shared" si="6"/>
        <v>8054598.6450488353</v>
      </c>
      <c r="V10" s="59">
        <f t="shared" si="6"/>
        <v>10980769.653044801</v>
      </c>
      <c r="W10" s="59">
        <f t="shared" si="6"/>
        <v>6778075.9691678984</v>
      </c>
      <c r="X10" s="59">
        <f t="shared" si="6"/>
        <v>7714636.6279960712</v>
      </c>
      <c r="Y10" s="59">
        <f t="shared" si="6"/>
        <v>10519464.957405092</v>
      </c>
      <c r="Z10" s="59">
        <f t="shared" si="6"/>
        <v>6501840.0545116449</v>
      </c>
      <c r="AA10" s="59">
        <f t="shared" si="6"/>
        <v>4131865.7072694958</v>
      </c>
      <c r="AB10" s="59">
        <f t="shared" si="6"/>
        <v>4541158.8002608949</v>
      </c>
      <c r="AC10" s="59">
        <f t="shared" si="6"/>
        <v>20306483.733790725</v>
      </c>
      <c r="AD10" s="59">
        <f t="shared" si="6"/>
        <v>2685878.5811655442</v>
      </c>
      <c r="AE10" s="59">
        <f t="shared" si="6"/>
        <v>4731587.8624053933</v>
      </c>
      <c r="AF10" s="59">
        <f t="shared" si="6"/>
        <v>5528531.9337016465</v>
      </c>
      <c r="AG10" s="59">
        <f t="shared" si="6"/>
        <v>8183833.6204377823</v>
      </c>
      <c r="AH10" s="59">
        <f t="shared" si="6"/>
        <v>7085098.3430253677</v>
      </c>
      <c r="AI10" s="59">
        <f t="shared" si="6"/>
        <v>5006564.5523342723</v>
      </c>
      <c r="AJ10" s="59">
        <f t="shared" si="6"/>
        <v>5564529.2976014474</v>
      </c>
      <c r="AK10" s="59">
        <f t="shared" si="6"/>
        <v>9746940.837494323</v>
      </c>
      <c r="AL10" s="59">
        <f t="shared" ref="AL10:CJ10" si="7">SUM(AL23:AL32)</f>
        <v>3265020.2957200469</v>
      </c>
      <c r="AM10" s="59">
        <f t="shared" si="7"/>
        <v>5578717.5216432279</v>
      </c>
      <c r="AN10" s="59">
        <f t="shared" si="7"/>
        <v>14845934.820556462</v>
      </c>
      <c r="AO10" s="59">
        <f t="shared" si="7"/>
        <v>1E-8</v>
      </c>
      <c r="AP10" s="59">
        <f t="shared" si="7"/>
        <v>1E-8</v>
      </c>
      <c r="AQ10" s="59">
        <f t="shared" si="7"/>
        <v>1E-8</v>
      </c>
      <c r="AR10" s="59">
        <f t="shared" si="7"/>
        <v>1E-8</v>
      </c>
      <c r="AS10" s="59">
        <f t="shared" si="7"/>
        <v>1E-8</v>
      </c>
      <c r="AT10" s="59">
        <f t="shared" si="7"/>
        <v>1E-8</v>
      </c>
      <c r="AU10" s="59">
        <f t="shared" si="7"/>
        <v>1E-8</v>
      </c>
      <c r="AV10" s="59">
        <f t="shared" si="7"/>
        <v>1E-8</v>
      </c>
      <c r="AW10" s="59">
        <f t="shared" si="7"/>
        <v>1E-8</v>
      </c>
      <c r="AX10" s="59">
        <f t="shared" si="7"/>
        <v>1E-8</v>
      </c>
      <c r="AY10" s="59">
        <f t="shared" si="7"/>
        <v>1E-8</v>
      </c>
      <c r="AZ10" s="59">
        <f t="shared" si="7"/>
        <v>1E-8</v>
      </c>
      <c r="BA10" s="59">
        <f t="shared" si="7"/>
        <v>1E-8</v>
      </c>
      <c r="BB10" s="59">
        <f t="shared" si="7"/>
        <v>0</v>
      </c>
      <c r="BC10" s="59">
        <f t="shared" si="7"/>
        <v>0</v>
      </c>
      <c r="BD10" s="59">
        <f t="shared" si="7"/>
        <v>0</v>
      </c>
      <c r="BE10" s="59">
        <f t="shared" si="7"/>
        <v>0</v>
      </c>
      <c r="BF10" s="59">
        <f t="shared" si="7"/>
        <v>0</v>
      </c>
      <c r="BG10" s="59">
        <f t="shared" si="7"/>
        <v>0</v>
      </c>
      <c r="BH10" s="59">
        <f t="shared" si="7"/>
        <v>0</v>
      </c>
      <c r="BI10" s="59">
        <f t="shared" si="7"/>
        <v>0</v>
      </c>
      <c r="BJ10" s="59">
        <f t="shared" si="7"/>
        <v>0</v>
      </c>
      <c r="BK10" s="59">
        <f t="shared" si="7"/>
        <v>0</v>
      </c>
      <c r="BL10" s="59">
        <f t="shared" si="7"/>
        <v>0</v>
      </c>
      <c r="BM10" s="59">
        <f t="shared" si="7"/>
        <v>0</v>
      </c>
      <c r="BN10" s="59">
        <f t="shared" si="7"/>
        <v>0</v>
      </c>
      <c r="BO10" s="59">
        <f t="shared" si="7"/>
        <v>0</v>
      </c>
      <c r="BP10" s="59">
        <f t="shared" si="7"/>
        <v>0</v>
      </c>
      <c r="BQ10" s="59">
        <f t="shared" si="7"/>
        <v>0</v>
      </c>
      <c r="BR10" s="59">
        <f t="shared" si="7"/>
        <v>0</v>
      </c>
      <c r="BS10" s="59">
        <f t="shared" si="7"/>
        <v>0</v>
      </c>
      <c r="BT10" s="59">
        <f t="shared" si="7"/>
        <v>0</v>
      </c>
      <c r="BU10" s="59">
        <f t="shared" si="7"/>
        <v>0</v>
      </c>
      <c r="BV10" s="59">
        <f t="shared" si="7"/>
        <v>0</v>
      </c>
      <c r="BW10" s="59">
        <f t="shared" si="7"/>
        <v>0</v>
      </c>
      <c r="BX10" s="59">
        <f t="shared" si="7"/>
        <v>0</v>
      </c>
      <c r="BY10" s="59">
        <f t="shared" si="7"/>
        <v>0</v>
      </c>
      <c r="BZ10" s="59">
        <f t="shared" si="7"/>
        <v>0</v>
      </c>
      <c r="CA10" s="59">
        <f t="shared" si="7"/>
        <v>0</v>
      </c>
      <c r="CB10" s="59">
        <f t="shared" si="7"/>
        <v>0</v>
      </c>
      <c r="CC10" s="59">
        <f t="shared" si="7"/>
        <v>0</v>
      </c>
      <c r="CD10" s="59">
        <f t="shared" si="7"/>
        <v>0</v>
      </c>
      <c r="CE10" s="59">
        <f t="shared" si="7"/>
        <v>0</v>
      </c>
      <c r="CF10" s="59">
        <f t="shared" si="7"/>
        <v>0</v>
      </c>
      <c r="CG10" s="59">
        <f t="shared" si="7"/>
        <v>0</v>
      </c>
      <c r="CH10" s="59">
        <f t="shared" si="7"/>
        <v>0</v>
      </c>
      <c r="CI10" s="59">
        <f t="shared" si="7"/>
        <v>0</v>
      </c>
      <c r="CJ10" s="59">
        <f t="shared" si="7"/>
        <v>0</v>
      </c>
    </row>
    <row r="11" spans="1:88" x14ac:dyDescent="0.25">
      <c r="A11" s="239"/>
      <c r="B11" s="18" t="s">
        <v>37</v>
      </c>
      <c r="C11" s="59">
        <f>SUM(C35:C47)</f>
        <v>0</v>
      </c>
      <c r="D11" s="59">
        <f>SUM(D35:D47)</f>
        <v>0</v>
      </c>
      <c r="E11" s="59">
        <f>SUM(E35:E47)</f>
        <v>0</v>
      </c>
      <c r="F11" s="59">
        <f t="shared" ref="F11:AK11" si="8">SUM(F35:F47)</f>
        <v>0</v>
      </c>
      <c r="G11" s="59">
        <f t="shared" si="8"/>
        <v>0</v>
      </c>
      <c r="H11" s="59">
        <f t="shared" si="8"/>
        <v>1398801.0486562897</v>
      </c>
      <c r="I11" s="59">
        <f t="shared" si="8"/>
        <v>757099.83458116523</v>
      </c>
      <c r="J11" s="59">
        <f t="shared" si="8"/>
        <v>489600.73569540441</v>
      </c>
      <c r="K11" s="59">
        <f t="shared" si="8"/>
        <v>1811768.1855462401</v>
      </c>
      <c r="L11" s="59">
        <f t="shared" si="8"/>
        <v>1717038.2365339829</v>
      </c>
      <c r="M11" s="59">
        <f t="shared" si="8"/>
        <v>2664850.5359442853</v>
      </c>
      <c r="N11" s="59">
        <f t="shared" si="8"/>
        <v>2797631.3195173899</v>
      </c>
      <c r="O11" s="59">
        <f t="shared" si="8"/>
        <v>2804262.7502803947</v>
      </c>
      <c r="P11" s="59">
        <f t="shared" si="8"/>
        <v>1267978.5875151672</v>
      </c>
      <c r="Q11" s="59">
        <f t="shared" si="8"/>
        <v>1516307.4379721696</v>
      </c>
      <c r="R11" s="59">
        <f t="shared" si="8"/>
        <v>3131511.0403182432</v>
      </c>
      <c r="S11" s="59">
        <f t="shared" si="8"/>
        <v>4015287.7654533815</v>
      </c>
      <c r="T11" s="59">
        <f t="shared" si="8"/>
        <v>3614385.4151524208</v>
      </c>
      <c r="U11" s="59">
        <f t="shared" si="8"/>
        <v>3151362.6564034577</v>
      </c>
      <c r="V11" s="59">
        <f t="shared" si="8"/>
        <v>2089530.3120280672</v>
      </c>
      <c r="W11" s="59">
        <f t="shared" si="8"/>
        <v>3377645.8773338851</v>
      </c>
      <c r="X11" s="59">
        <f t="shared" si="8"/>
        <v>3721949.2817297983</v>
      </c>
      <c r="Y11" s="59">
        <f t="shared" si="8"/>
        <v>2949183.9030322721</v>
      </c>
      <c r="Z11" s="59">
        <f t="shared" si="8"/>
        <v>3459107.9773505698</v>
      </c>
      <c r="AA11" s="59">
        <f t="shared" si="8"/>
        <v>4350993.572520352</v>
      </c>
      <c r="AB11" s="59">
        <f t="shared" si="8"/>
        <v>3535689.3263999647</v>
      </c>
      <c r="AC11" s="59">
        <f t="shared" si="8"/>
        <v>5994708.7788354317</v>
      </c>
      <c r="AD11" s="59">
        <f t="shared" si="8"/>
        <v>5190476.2038595667</v>
      </c>
      <c r="AE11" s="59">
        <f t="shared" si="8"/>
        <v>5027257.7913951958</v>
      </c>
      <c r="AF11" s="59">
        <f t="shared" si="8"/>
        <v>5636935.8148040725</v>
      </c>
      <c r="AG11" s="59">
        <f t="shared" si="8"/>
        <v>5666913.1577229602</v>
      </c>
      <c r="AH11" s="59">
        <f t="shared" si="8"/>
        <v>7923018.5761600472</v>
      </c>
      <c r="AI11" s="59">
        <f t="shared" si="8"/>
        <v>4779024.5056935633</v>
      </c>
      <c r="AJ11" s="59">
        <f t="shared" si="8"/>
        <v>4542439.8185548913</v>
      </c>
      <c r="AK11" s="59">
        <f t="shared" si="8"/>
        <v>6438598.6262117857</v>
      </c>
      <c r="AL11" s="59">
        <f t="shared" ref="AL11:CJ11" si="9">SUM(AL35:AL47)</f>
        <v>4485209.2509401618</v>
      </c>
      <c r="AM11" s="59">
        <f t="shared" si="9"/>
        <v>3813837.5123158591</v>
      </c>
      <c r="AN11" s="59">
        <f t="shared" si="9"/>
        <v>14831127.432873907</v>
      </c>
      <c r="AO11" s="59">
        <f t="shared" si="9"/>
        <v>1E-8</v>
      </c>
      <c r="AP11" s="59">
        <f t="shared" si="9"/>
        <v>1E-8</v>
      </c>
      <c r="AQ11" s="59">
        <f t="shared" si="9"/>
        <v>1E-8</v>
      </c>
      <c r="AR11" s="59">
        <f t="shared" si="9"/>
        <v>1E-8</v>
      </c>
      <c r="AS11" s="59">
        <f t="shared" si="9"/>
        <v>1E-8</v>
      </c>
      <c r="AT11" s="59">
        <f t="shared" si="9"/>
        <v>1E-8</v>
      </c>
      <c r="AU11" s="59">
        <f t="shared" si="9"/>
        <v>1E-8</v>
      </c>
      <c r="AV11" s="59">
        <f t="shared" si="9"/>
        <v>1E-8</v>
      </c>
      <c r="AW11" s="59">
        <f t="shared" si="9"/>
        <v>1E-8</v>
      </c>
      <c r="AX11" s="59">
        <f t="shared" si="9"/>
        <v>1E-8</v>
      </c>
      <c r="AY11" s="59">
        <f t="shared" si="9"/>
        <v>1E-8</v>
      </c>
      <c r="AZ11" s="59">
        <f t="shared" si="9"/>
        <v>1E-8</v>
      </c>
      <c r="BA11" s="59">
        <f t="shared" si="9"/>
        <v>1E-8</v>
      </c>
      <c r="BB11" s="59">
        <f t="shared" si="9"/>
        <v>0</v>
      </c>
      <c r="BC11" s="59">
        <f t="shared" si="9"/>
        <v>0</v>
      </c>
      <c r="BD11" s="59">
        <f t="shared" si="9"/>
        <v>0</v>
      </c>
      <c r="BE11" s="59">
        <f t="shared" si="9"/>
        <v>0</v>
      </c>
      <c r="BF11" s="59">
        <f t="shared" si="9"/>
        <v>0</v>
      </c>
      <c r="BG11" s="59">
        <f t="shared" si="9"/>
        <v>0</v>
      </c>
      <c r="BH11" s="59">
        <f t="shared" si="9"/>
        <v>0</v>
      </c>
      <c r="BI11" s="59">
        <f t="shared" si="9"/>
        <v>0</v>
      </c>
      <c r="BJ11" s="59">
        <f t="shared" si="9"/>
        <v>0</v>
      </c>
      <c r="BK11" s="59">
        <f t="shared" si="9"/>
        <v>0</v>
      </c>
      <c r="BL11" s="59">
        <f t="shared" si="9"/>
        <v>0</v>
      </c>
      <c r="BM11" s="59">
        <f t="shared" si="9"/>
        <v>0</v>
      </c>
      <c r="BN11" s="59">
        <f t="shared" si="9"/>
        <v>0</v>
      </c>
      <c r="BO11" s="59">
        <f t="shared" si="9"/>
        <v>0</v>
      </c>
      <c r="BP11" s="59">
        <f t="shared" si="9"/>
        <v>0</v>
      </c>
      <c r="BQ11" s="59">
        <f t="shared" si="9"/>
        <v>0</v>
      </c>
      <c r="BR11" s="59">
        <f t="shared" si="9"/>
        <v>0</v>
      </c>
      <c r="BS11" s="59">
        <f t="shared" si="9"/>
        <v>0</v>
      </c>
      <c r="BT11" s="59">
        <f t="shared" si="9"/>
        <v>0</v>
      </c>
      <c r="BU11" s="59">
        <f t="shared" si="9"/>
        <v>0</v>
      </c>
      <c r="BV11" s="59">
        <f t="shared" si="9"/>
        <v>0</v>
      </c>
      <c r="BW11" s="59">
        <f t="shared" si="9"/>
        <v>0</v>
      </c>
      <c r="BX11" s="59">
        <f t="shared" si="9"/>
        <v>0</v>
      </c>
      <c r="BY11" s="59">
        <f t="shared" si="9"/>
        <v>0</v>
      </c>
      <c r="BZ11" s="59">
        <f t="shared" si="9"/>
        <v>0</v>
      </c>
      <c r="CA11" s="59">
        <f t="shared" si="9"/>
        <v>0</v>
      </c>
      <c r="CB11" s="59">
        <f t="shared" si="9"/>
        <v>0</v>
      </c>
      <c r="CC11" s="59">
        <f t="shared" si="9"/>
        <v>0</v>
      </c>
      <c r="CD11" s="59">
        <f t="shared" si="9"/>
        <v>0</v>
      </c>
      <c r="CE11" s="59">
        <f t="shared" si="9"/>
        <v>0</v>
      </c>
      <c r="CF11" s="59">
        <f t="shared" si="9"/>
        <v>0</v>
      </c>
      <c r="CG11" s="59">
        <f t="shared" si="9"/>
        <v>0</v>
      </c>
      <c r="CH11" s="59">
        <f t="shared" si="9"/>
        <v>0</v>
      </c>
      <c r="CI11" s="59">
        <f t="shared" si="9"/>
        <v>0</v>
      </c>
      <c r="CJ11" s="59">
        <f t="shared" si="9"/>
        <v>0</v>
      </c>
    </row>
    <row r="12" spans="1:88" x14ac:dyDescent="0.25">
      <c r="A12" s="239"/>
      <c r="B12" s="18" t="s">
        <v>38</v>
      </c>
      <c r="C12" s="59">
        <f>SUM(C50:C62)</f>
        <v>0</v>
      </c>
      <c r="D12" s="59">
        <f>SUM(D50:D62)</f>
        <v>0</v>
      </c>
      <c r="E12" s="59">
        <f>SUM(E50:E62)</f>
        <v>0</v>
      </c>
      <c r="F12" s="59">
        <f t="shared" ref="F12:AK12" si="10">SUM(F50:F62)</f>
        <v>0</v>
      </c>
      <c r="G12" s="59">
        <f t="shared" si="10"/>
        <v>0</v>
      </c>
      <c r="H12" s="59">
        <f t="shared" si="10"/>
        <v>2649430.9542530384</v>
      </c>
      <c r="I12" s="59">
        <f t="shared" si="10"/>
        <v>2288909.8201961438</v>
      </c>
      <c r="J12" s="59">
        <f t="shared" si="10"/>
        <v>2993395.7197005339</v>
      </c>
      <c r="K12" s="59">
        <f t="shared" si="10"/>
        <v>5730171.5091059245</v>
      </c>
      <c r="L12" s="59">
        <f t="shared" si="10"/>
        <v>4534142.0657042945</v>
      </c>
      <c r="M12" s="59">
        <f t="shared" si="10"/>
        <v>7016643.65571786</v>
      </c>
      <c r="N12" s="59">
        <f t="shared" si="10"/>
        <v>5171599.3966528932</v>
      </c>
      <c r="O12" s="59">
        <f t="shared" si="10"/>
        <v>7496458.3792896261</v>
      </c>
      <c r="P12" s="59">
        <f t="shared" si="10"/>
        <v>3974777.8971247016</v>
      </c>
      <c r="Q12" s="59">
        <f t="shared" si="10"/>
        <v>7000786.0656474568</v>
      </c>
      <c r="R12" s="59">
        <f t="shared" si="10"/>
        <v>8728655.9166008532</v>
      </c>
      <c r="S12" s="59">
        <f t="shared" si="10"/>
        <v>6439529.3660704587</v>
      </c>
      <c r="T12" s="59">
        <f t="shared" si="10"/>
        <v>9031327.6965944637</v>
      </c>
      <c r="U12" s="59">
        <f t="shared" si="10"/>
        <v>5702232.3070266433</v>
      </c>
      <c r="V12" s="59">
        <f t="shared" si="10"/>
        <v>5181078.5843535606</v>
      </c>
      <c r="W12" s="59">
        <f t="shared" si="10"/>
        <v>10728982.657848062</v>
      </c>
      <c r="X12" s="59">
        <f t="shared" si="10"/>
        <v>10287333.146609213</v>
      </c>
      <c r="Y12" s="59">
        <f t="shared" si="10"/>
        <v>9540136.6891300268</v>
      </c>
      <c r="Z12" s="59">
        <f t="shared" si="10"/>
        <v>11221700.621757418</v>
      </c>
      <c r="AA12" s="59">
        <f t="shared" si="10"/>
        <v>7698211.252524252</v>
      </c>
      <c r="AB12" s="59">
        <f t="shared" si="10"/>
        <v>7577504.0929474691</v>
      </c>
      <c r="AC12" s="59">
        <f t="shared" si="10"/>
        <v>7837389.2476899382</v>
      </c>
      <c r="AD12" s="59">
        <f t="shared" si="10"/>
        <v>7062951.6716452753</v>
      </c>
      <c r="AE12" s="59">
        <f t="shared" si="10"/>
        <v>9572579.0643929746</v>
      </c>
      <c r="AF12" s="59">
        <f t="shared" si="10"/>
        <v>10812733.990577474</v>
      </c>
      <c r="AG12" s="59">
        <f t="shared" si="10"/>
        <v>10451873.699855484</v>
      </c>
      <c r="AH12" s="59">
        <f t="shared" si="10"/>
        <v>12097480.503066588</v>
      </c>
      <c r="AI12" s="59">
        <f t="shared" si="10"/>
        <v>10683811.282710934</v>
      </c>
      <c r="AJ12" s="59">
        <f t="shared" si="10"/>
        <v>11517074.145989504</v>
      </c>
      <c r="AK12" s="59">
        <f t="shared" si="10"/>
        <v>16223457.135691831</v>
      </c>
      <c r="AL12" s="59">
        <f t="shared" ref="AL12:CJ12" si="11">SUM(AL50:AL62)</f>
        <v>19152784.242799591</v>
      </c>
      <c r="AM12" s="59">
        <f t="shared" si="11"/>
        <v>6885680.2744653402</v>
      </c>
      <c r="AN12" s="59">
        <f t="shared" si="11"/>
        <v>38438146.849311821</v>
      </c>
      <c r="AO12" s="59">
        <f t="shared" si="11"/>
        <v>1E-8</v>
      </c>
      <c r="AP12" s="59">
        <f t="shared" si="11"/>
        <v>1E-8</v>
      </c>
      <c r="AQ12" s="59">
        <f t="shared" si="11"/>
        <v>1E-8</v>
      </c>
      <c r="AR12" s="59">
        <f t="shared" si="11"/>
        <v>1E-8</v>
      </c>
      <c r="AS12" s="59">
        <f t="shared" si="11"/>
        <v>1E-8</v>
      </c>
      <c r="AT12" s="59">
        <f t="shared" si="11"/>
        <v>1E-8</v>
      </c>
      <c r="AU12" s="59">
        <f t="shared" si="11"/>
        <v>1E-8</v>
      </c>
      <c r="AV12" s="59">
        <f t="shared" si="11"/>
        <v>1E-8</v>
      </c>
      <c r="AW12" s="59">
        <f t="shared" si="11"/>
        <v>1E-8</v>
      </c>
      <c r="AX12" s="59">
        <f t="shared" si="11"/>
        <v>1E-8</v>
      </c>
      <c r="AY12" s="59">
        <f t="shared" si="11"/>
        <v>1E-8</v>
      </c>
      <c r="AZ12" s="59">
        <f t="shared" si="11"/>
        <v>1E-8</v>
      </c>
      <c r="BA12" s="59">
        <f t="shared" si="11"/>
        <v>1E-8</v>
      </c>
      <c r="BB12" s="59">
        <f t="shared" si="11"/>
        <v>0</v>
      </c>
      <c r="BC12" s="59">
        <f t="shared" si="11"/>
        <v>0</v>
      </c>
      <c r="BD12" s="59">
        <f t="shared" si="11"/>
        <v>0</v>
      </c>
      <c r="BE12" s="59">
        <f t="shared" si="11"/>
        <v>0</v>
      </c>
      <c r="BF12" s="59">
        <f t="shared" si="11"/>
        <v>0</v>
      </c>
      <c r="BG12" s="59">
        <f t="shared" si="11"/>
        <v>0</v>
      </c>
      <c r="BH12" s="59">
        <f t="shared" si="11"/>
        <v>0</v>
      </c>
      <c r="BI12" s="59">
        <f t="shared" si="11"/>
        <v>0</v>
      </c>
      <c r="BJ12" s="59">
        <f t="shared" si="11"/>
        <v>0</v>
      </c>
      <c r="BK12" s="59">
        <f t="shared" si="11"/>
        <v>0</v>
      </c>
      <c r="BL12" s="59">
        <f t="shared" si="11"/>
        <v>0</v>
      </c>
      <c r="BM12" s="59">
        <f t="shared" si="11"/>
        <v>0</v>
      </c>
      <c r="BN12" s="59">
        <f t="shared" si="11"/>
        <v>0</v>
      </c>
      <c r="BO12" s="59">
        <f t="shared" si="11"/>
        <v>0</v>
      </c>
      <c r="BP12" s="59">
        <f t="shared" si="11"/>
        <v>0</v>
      </c>
      <c r="BQ12" s="59">
        <f t="shared" si="11"/>
        <v>0</v>
      </c>
      <c r="BR12" s="59">
        <f t="shared" si="11"/>
        <v>0</v>
      </c>
      <c r="BS12" s="59">
        <f t="shared" si="11"/>
        <v>0</v>
      </c>
      <c r="BT12" s="59">
        <f t="shared" si="11"/>
        <v>0</v>
      </c>
      <c r="BU12" s="59">
        <f t="shared" si="11"/>
        <v>0</v>
      </c>
      <c r="BV12" s="59">
        <f t="shared" si="11"/>
        <v>0</v>
      </c>
      <c r="BW12" s="59">
        <f t="shared" si="11"/>
        <v>0</v>
      </c>
      <c r="BX12" s="59">
        <f t="shared" si="11"/>
        <v>0</v>
      </c>
      <c r="BY12" s="59">
        <f t="shared" si="11"/>
        <v>0</v>
      </c>
      <c r="BZ12" s="59">
        <f t="shared" si="11"/>
        <v>0</v>
      </c>
      <c r="CA12" s="59">
        <f t="shared" si="11"/>
        <v>0</v>
      </c>
      <c r="CB12" s="59">
        <f t="shared" si="11"/>
        <v>0</v>
      </c>
      <c r="CC12" s="59">
        <f t="shared" si="11"/>
        <v>0</v>
      </c>
      <c r="CD12" s="59">
        <f t="shared" si="11"/>
        <v>0</v>
      </c>
      <c r="CE12" s="59">
        <f t="shared" si="11"/>
        <v>0</v>
      </c>
      <c r="CF12" s="59">
        <f t="shared" si="11"/>
        <v>0</v>
      </c>
      <c r="CG12" s="59">
        <f t="shared" si="11"/>
        <v>0</v>
      </c>
      <c r="CH12" s="59">
        <f t="shared" si="11"/>
        <v>0</v>
      </c>
      <c r="CI12" s="59">
        <f t="shared" si="11"/>
        <v>0</v>
      </c>
      <c r="CJ12" s="59">
        <f t="shared" si="11"/>
        <v>0</v>
      </c>
    </row>
    <row r="13" spans="1:88" x14ac:dyDescent="0.25">
      <c r="A13" s="239"/>
      <c r="B13" s="18" t="s">
        <v>39</v>
      </c>
      <c r="C13" s="59">
        <f>SUM(C65:C77)</f>
        <v>0</v>
      </c>
      <c r="D13" s="59">
        <f>SUM(D65:D77)</f>
        <v>0</v>
      </c>
      <c r="E13" s="59">
        <f>SUM(E65:E77)</f>
        <v>0</v>
      </c>
      <c r="F13" s="59">
        <f t="shared" ref="F13:AK13" si="12">SUM(F65:F77)</f>
        <v>0</v>
      </c>
      <c r="G13" s="59">
        <f t="shared" si="12"/>
        <v>0</v>
      </c>
      <c r="H13" s="59">
        <f t="shared" si="12"/>
        <v>219659.89521946694</v>
      </c>
      <c r="I13" s="59">
        <f t="shared" si="12"/>
        <v>91268.862753134628</v>
      </c>
      <c r="J13" s="59">
        <f t="shared" si="12"/>
        <v>141212.69316135059</v>
      </c>
      <c r="K13" s="59">
        <f t="shared" si="12"/>
        <v>763671.24011464394</v>
      </c>
      <c r="L13" s="59">
        <f t="shared" si="12"/>
        <v>429773.82926667441</v>
      </c>
      <c r="M13" s="59">
        <f t="shared" si="12"/>
        <v>2942589.0310587143</v>
      </c>
      <c r="N13" s="59">
        <f t="shared" si="12"/>
        <v>5380590.260254561</v>
      </c>
      <c r="O13" s="59">
        <f t="shared" si="12"/>
        <v>683543.4684618687</v>
      </c>
      <c r="P13" s="59">
        <f t="shared" si="12"/>
        <v>5374461.5727478471</v>
      </c>
      <c r="Q13" s="59">
        <f t="shared" si="12"/>
        <v>1123088.007205849</v>
      </c>
      <c r="R13" s="59">
        <f t="shared" si="12"/>
        <v>1245002.3019539837</v>
      </c>
      <c r="S13" s="59">
        <f t="shared" si="12"/>
        <v>5071979.4090113007</v>
      </c>
      <c r="T13" s="59">
        <f t="shared" si="12"/>
        <v>1031343.1389745621</v>
      </c>
      <c r="U13" s="59">
        <f t="shared" si="12"/>
        <v>2138021.3857550691</v>
      </c>
      <c r="V13" s="59">
        <f t="shared" si="12"/>
        <v>15530176.493960246</v>
      </c>
      <c r="W13" s="59">
        <f t="shared" si="12"/>
        <v>2948099.7449372089</v>
      </c>
      <c r="X13" s="59">
        <f t="shared" si="12"/>
        <v>3122754.6039350233</v>
      </c>
      <c r="Y13" s="59">
        <f t="shared" si="12"/>
        <v>1116524.5498041282</v>
      </c>
      <c r="Z13" s="59">
        <f t="shared" si="12"/>
        <v>7047713.1994252838</v>
      </c>
      <c r="AA13" s="59">
        <f t="shared" si="12"/>
        <v>2076014.2298185914</v>
      </c>
      <c r="AB13" s="59">
        <f t="shared" si="12"/>
        <v>1725960.2277274739</v>
      </c>
      <c r="AC13" s="59">
        <f t="shared" si="12"/>
        <v>1830766.3296776414</v>
      </c>
      <c r="AD13" s="59">
        <f t="shared" si="12"/>
        <v>1743118.0337572414</v>
      </c>
      <c r="AE13" s="59">
        <f t="shared" si="12"/>
        <v>3987181.1121089095</v>
      </c>
      <c r="AF13" s="59">
        <f t="shared" si="12"/>
        <v>2106898.9493689127</v>
      </c>
      <c r="AG13" s="59">
        <f t="shared" si="12"/>
        <v>4186356.6233751145</v>
      </c>
      <c r="AH13" s="59">
        <f t="shared" si="12"/>
        <v>2119208.7828919021</v>
      </c>
      <c r="AI13" s="59">
        <f t="shared" si="12"/>
        <v>6770077.0425486472</v>
      </c>
      <c r="AJ13" s="59">
        <f t="shared" si="12"/>
        <v>3072295.4379244545</v>
      </c>
      <c r="AK13" s="59">
        <f t="shared" si="12"/>
        <v>6139058.9387676138</v>
      </c>
      <c r="AL13" s="59">
        <f t="shared" ref="AL13:CJ13" si="13">SUM(AL65:AL77)</f>
        <v>9101326.2734480314</v>
      </c>
      <c r="AM13" s="59">
        <f t="shared" si="13"/>
        <v>3783784.5913488269</v>
      </c>
      <c r="AN13" s="59">
        <f t="shared" si="13"/>
        <v>17334536.83794697</v>
      </c>
      <c r="AO13" s="59">
        <f t="shared" si="13"/>
        <v>1E-8</v>
      </c>
      <c r="AP13" s="59">
        <f t="shared" si="13"/>
        <v>1E-8</v>
      </c>
      <c r="AQ13" s="59">
        <f t="shared" si="13"/>
        <v>1E-8</v>
      </c>
      <c r="AR13" s="59">
        <f t="shared" si="13"/>
        <v>1E-8</v>
      </c>
      <c r="AS13" s="59">
        <f t="shared" si="13"/>
        <v>1E-8</v>
      </c>
      <c r="AT13" s="59">
        <f t="shared" si="13"/>
        <v>1E-8</v>
      </c>
      <c r="AU13" s="59">
        <f t="shared" si="13"/>
        <v>1E-8</v>
      </c>
      <c r="AV13" s="59">
        <f t="shared" si="13"/>
        <v>1E-8</v>
      </c>
      <c r="AW13" s="59">
        <f t="shared" si="13"/>
        <v>1E-8</v>
      </c>
      <c r="AX13" s="59">
        <f t="shared" si="13"/>
        <v>1E-8</v>
      </c>
      <c r="AY13" s="59">
        <f t="shared" si="13"/>
        <v>1E-8</v>
      </c>
      <c r="AZ13" s="59">
        <f t="shared" si="13"/>
        <v>1E-8</v>
      </c>
      <c r="BA13" s="59">
        <f t="shared" si="13"/>
        <v>1E-8</v>
      </c>
      <c r="BB13" s="59">
        <f t="shared" si="13"/>
        <v>0</v>
      </c>
      <c r="BC13" s="59">
        <f t="shared" si="13"/>
        <v>0</v>
      </c>
      <c r="BD13" s="59">
        <f t="shared" si="13"/>
        <v>0</v>
      </c>
      <c r="BE13" s="59">
        <f t="shared" si="13"/>
        <v>0</v>
      </c>
      <c r="BF13" s="59">
        <f t="shared" si="13"/>
        <v>0</v>
      </c>
      <c r="BG13" s="59">
        <f t="shared" si="13"/>
        <v>0</v>
      </c>
      <c r="BH13" s="59">
        <f t="shared" si="13"/>
        <v>0</v>
      </c>
      <c r="BI13" s="59">
        <f t="shared" si="13"/>
        <v>0</v>
      </c>
      <c r="BJ13" s="59">
        <f t="shared" si="13"/>
        <v>0</v>
      </c>
      <c r="BK13" s="59">
        <f t="shared" si="13"/>
        <v>0</v>
      </c>
      <c r="BL13" s="59">
        <f t="shared" si="13"/>
        <v>0</v>
      </c>
      <c r="BM13" s="59">
        <f t="shared" si="13"/>
        <v>0</v>
      </c>
      <c r="BN13" s="59">
        <f t="shared" si="13"/>
        <v>0</v>
      </c>
      <c r="BO13" s="59">
        <f t="shared" si="13"/>
        <v>0</v>
      </c>
      <c r="BP13" s="59">
        <f t="shared" si="13"/>
        <v>0</v>
      </c>
      <c r="BQ13" s="59">
        <f t="shared" si="13"/>
        <v>0</v>
      </c>
      <c r="BR13" s="59">
        <f t="shared" si="13"/>
        <v>0</v>
      </c>
      <c r="BS13" s="59">
        <f t="shared" si="13"/>
        <v>0</v>
      </c>
      <c r="BT13" s="59">
        <f t="shared" si="13"/>
        <v>0</v>
      </c>
      <c r="BU13" s="59">
        <f t="shared" si="13"/>
        <v>0</v>
      </c>
      <c r="BV13" s="59">
        <f t="shared" si="13"/>
        <v>0</v>
      </c>
      <c r="BW13" s="59">
        <f t="shared" si="13"/>
        <v>0</v>
      </c>
      <c r="BX13" s="59">
        <f t="shared" si="13"/>
        <v>0</v>
      </c>
      <c r="BY13" s="59">
        <f t="shared" si="13"/>
        <v>0</v>
      </c>
      <c r="BZ13" s="59">
        <f t="shared" si="13"/>
        <v>0</v>
      </c>
      <c r="CA13" s="59">
        <f t="shared" si="13"/>
        <v>0</v>
      </c>
      <c r="CB13" s="59">
        <f t="shared" si="13"/>
        <v>0</v>
      </c>
      <c r="CC13" s="59">
        <f t="shared" si="13"/>
        <v>0</v>
      </c>
      <c r="CD13" s="59">
        <f t="shared" si="13"/>
        <v>0</v>
      </c>
      <c r="CE13" s="59">
        <f t="shared" si="13"/>
        <v>0</v>
      </c>
      <c r="CF13" s="59">
        <f t="shared" si="13"/>
        <v>0</v>
      </c>
      <c r="CG13" s="59">
        <f t="shared" si="13"/>
        <v>0</v>
      </c>
      <c r="CH13" s="59">
        <f t="shared" si="13"/>
        <v>0</v>
      </c>
      <c r="CI13" s="59">
        <f t="shared" si="13"/>
        <v>0</v>
      </c>
      <c r="CJ13" s="59">
        <f t="shared" si="13"/>
        <v>0</v>
      </c>
    </row>
    <row r="14" spans="1:88" x14ac:dyDescent="0.25">
      <c r="A14" s="239"/>
      <c r="B14" s="18" t="s">
        <v>40</v>
      </c>
      <c r="C14" s="59">
        <f>SUM(C80:C92)</f>
        <v>0</v>
      </c>
      <c r="D14" s="59">
        <f>SUM(D80:D92)</f>
        <v>0</v>
      </c>
      <c r="E14" s="59">
        <f>SUM(E80:E92)</f>
        <v>0</v>
      </c>
      <c r="F14" s="59">
        <f t="shared" ref="F14:AK14" si="14">SUM(F80:F92)</f>
        <v>0</v>
      </c>
      <c r="G14" s="59">
        <f t="shared" si="14"/>
        <v>0</v>
      </c>
      <c r="H14" s="59">
        <f t="shared" si="14"/>
        <v>0</v>
      </c>
      <c r="I14" s="59">
        <f t="shared" si="14"/>
        <v>180381.96601659141</v>
      </c>
      <c r="J14" s="59">
        <f t="shared" si="14"/>
        <v>392853.97618053411</v>
      </c>
      <c r="K14" s="59">
        <f t="shared" si="14"/>
        <v>12293.101491203724</v>
      </c>
      <c r="L14" s="59">
        <f t="shared" si="14"/>
        <v>320937.01538100827</v>
      </c>
      <c r="M14" s="59">
        <f t="shared" si="14"/>
        <v>305910.12397212075</v>
      </c>
      <c r="N14" s="59">
        <f t="shared" si="14"/>
        <v>334380.46091778605</v>
      </c>
      <c r="O14" s="59">
        <f t="shared" si="14"/>
        <v>1664701.838294293</v>
      </c>
      <c r="P14" s="59">
        <f t="shared" si="14"/>
        <v>111322.45576722556</v>
      </c>
      <c r="Q14" s="59">
        <f t="shared" si="14"/>
        <v>1495218.1604107358</v>
      </c>
      <c r="R14" s="59">
        <f t="shared" si="14"/>
        <v>415298.40167708881</v>
      </c>
      <c r="S14" s="59">
        <f t="shared" si="14"/>
        <v>650372.74847709981</v>
      </c>
      <c r="T14" s="59">
        <f t="shared" si="14"/>
        <v>422529.173471621</v>
      </c>
      <c r="U14" s="59">
        <f t="shared" si="14"/>
        <v>472176</v>
      </c>
      <c r="V14" s="59">
        <f t="shared" si="14"/>
        <v>0</v>
      </c>
      <c r="W14" s="59">
        <f t="shared" si="14"/>
        <v>972190.26889945182</v>
      </c>
      <c r="X14" s="59">
        <f t="shared" si="14"/>
        <v>1636863.0862537394</v>
      </c>
      <c r="Y14" s="59">
        <f t="shared" si="14"/>
        <v>571620.71145996277</v>
      </c>
      <c r="Z14" s="59">
        <f t="shared" si="14"/>
        <v>2077914.8617837913</v>
      </c>
      <c r="AA14" s="59">
        <f t="shared" si="14"/>
        <v>283559.14418023592</v>
      </c>
      <c r="AB14" s="59">
        <f t="shared" si="14"/>
        <v>72991.699477484042</v>
      </c>
      <c r="AC14" s="59">
        <f t="shared" si="14"/>
        <v>1085020.5746060736</v>
      </c>
      <c r="AD14" s="59">
        <f t="shared" si="14"/>
        <v>531971.03452174785</v>
      </c>
      <c r="AE14" s="59">
        <f t="shared" si="14"/>
        <v>1022248.4217494293</v>
      </c>
      <c r="AF14" s="59">
        <f t="shared" si="14"/>
        <v>468354.58294376626</v>
      </c>
      <c r="AG14" s="59">
        <f t="shared" si="14"/>
        <v>246319.67897318388</v>
      </c>
      <c r="AH14" s="59">
        <f t="shared" si="14"/>
        <v>426915.03018590377</v>
      </c>
      <c r="AI14" s="59">
        <f t="shared" si="14"/>
        <v>607046.43516209652</v>
      </c>
      <c r="AJ14" s="59">
        <f t="shared" si="14"/>
        <v>1011418.3964845621</v>
      </c>
      <c r="AK14" s="59">
        <f t="shared" si="14"/>
        <v>1897314.8045498899</v>
      </c>
      <c r="AL14" s="59">
        <f t="shared" ref="AL14:CJ14" si="15">SUM(AL80:AL92)</f>
        <v>5224148.7038559318</v>
      </c>
      <c r="AM14" s="59">
        <f t="shared" si="15"/>
        <v>804749.1043416406</v>
      </c>
      <c r="AN14" s="59">
        <f t="shared" si="15"/>
        <v>8044144.6641235044</v>
      </c>
      <c r="AO14" s="59">
        <f t="shared" si="15"/>
        <v>1E-8</v>
      </c>
      <c r="AP14" s="59">
        <f t="shared" si="15"/>
        <v>1E-8</v>
      </c>
      <c r="AQ14" s="59">
        <f t="shared" si="15"/>
        <v>1E-8</v>
      </c>
      <c r="AR14" s="59">
        <f t="shared" si="15"/>
        <v>1E-8</v>
      </c>
      <c r="AS14" s="59">
        <f t="shared" si="15"/>
        <v>1E-8</v>
      </c>
      <c r="AT14" s="59">
        <f t="shared" si="15"/>
        <v>1E-8</v>
      </c>
      <c r="AU14" s="59">
        <f t="shared" si="15"/>
        <v>1E-8</v>
      </c>
      <c r="AV14" s="59">
        <f t="shared" si="15"/>
        <v>1E-8</v>
      </c>
      <c r="AW14" s="59">
        <f t="shared" si="15"/>
        <v>1E-8</v>
      </c>
      <c r="AX14" s="59">
        <f t="shared" si="15"/>
        <v>1E-8</v>
      </c>
      <c r="AY14" s="59">
        <f t="shared" si="15"/>
        <v>1E-8</v>
      </c>
      <c r="AZ14" s="59">
        <f t="shared" si="15"/>
        <v>1E-8</v>
      </c>
      <c r="BA14" s="59">
        <f t="shared" si="15"/>
        <v>1E-8</v>
      </c>
      <c r="BB14" s="59">
        <f t="shared" si="15"/>
        <v>0</v>
      </c>
      <c r="BC14" s="59">
        <f t="shared" si="15"/>
        <v>0</v>
      </c>
      <c r="BD14" s="59">
        <f t="shared" si="15"/>
        <v>0</v>
      </c>
      <c r="BE14" s="59">
        <f t="shared" si="15"/>
        <v>0</v>
      </c>
      <c r="BF14" s="59">
        <f t="shared" si="15"/>
        <v>0</v>
      </c>
      <c r="BG14" s="59">
        <f t="shared" si="15"/>
        <v>0</v>
      </c>
      <c r="BH14" s="59">
        <f t="shared" si="15"/>
        <v>0</v>
      </c>
      <c r="BI14" s="59">
        <f t="shared" si="15"/>
        <v>0</v>
      </c>
      <c r="BJ14" s="59">
        <f t="shared" si="15"/>
        <v>0</v>
      </c>
      <c r="BK14" s="59">
        <f t="shared" si="15"/>
        <v>0</v>
      </c>
      <c r="BL14" s="59">
        <f t="shared" si="15"/>
        <v>0</v>
      </c>
      <c r="BM14" s="59">
        <f t="shared" si="15"/>
        <v>0</v>
      </c>
      <c r="BN14" s="59">
        <f t="shared" si="15"/>
        <v>0</v>
      </c>
      <c r="BO14" s="59">
        <f t="shared" si="15"/>
        <v>0</v>
      </c>
      <c r="BP14" s="59">
        <f t="shared" si="15"/>
        <v>0</v>
      </c>
      <c r="BQ14" s="59">
        <f t="shared" si="15"/>
        <v>0</v>
      </c>
      <c r="BR14" s="59">
        <f t="shared" si="15"/>
        <v>0</v>
      </c>
      <c r="BS14" s="59">
        <f t="shared" si="15"/>
        <v>0</v>
      </c>
      <c r="BT14" s="59">
        <f t="shared" si="15"/>
        <v>0</v>
      </c>
      <c r="BU14" s="59">
        <f t="shared" si="15"/>
        <v>0</v>
      </c>
      <c r="BV14" s="59">
        <f t="shared" si="15"/>
        <v>0</v>
      </c>
      <c r="BW14" s="59">
        <f t="shared" si="15"/>
        <v>0</v>
      </c>
      <c r="BX14" s="59">
        <f t="shared" si="15"/>
        <v>0</v>
      </c>
      <c r="BY14" s="59">
        <f t="shared" si="15"/>
        <v>0</v>
      </c>
      <c r="BZ14" s="59">
        <f t="shared" si="15"/>
        <v>0</v>
      </c>
      <c r="CA14" s="59">
        <f t="shared" si="15"/>
        <v>0</v>
      </c>
      <c r="CB14" s="59">
        <f t="shared" si="15"/>
        <v>0</v>
      </c>
      <c r="CC14" s="59">
        <f t="shared" si="15"/>
        <v>0</v>
      </c>
      <c r="CD14" s="59">
        <f t="shared" si="15"/>
        <v>0</v>
      </c>
      <c r="CE14" s="59">
        <f t="shared" si="15"/>
        <v>0</v>
      </c>
      <c r="CF14" s="59">
        <f t="shared" si="15"/>
        <v>0</v>
      </c>
      <c r="CG14" s="59">
        <f t="shared" si="15"/>
        <v>0</v>
      </c>
      <c r="CH14" s="59">
        <f t="shared" si="15"/>
        <v>0</v>
      </c>
      <c r="CI14" s="59">
        <f t="shared" si="15"/>
        <v>0</v>
      </c>
      <c r="CJ14" s="59">
        <f t="shared" si="15"/>
        <v>0</v>
      </c>
    </row>
    <row r="15" spans="1:88" ht="15.75" thickBot="1" x14ac:dyDescent="0.3">
      <c r="A15" s="240"/>
      <c r="B15" s="68" t="s">
        <v>55</v>
      </c>
      <c r="C15" s="59">
        <f>SUM(C10:C14)</f>
        <v>0</v>
      </c>
      <c r="D15" s="59">
        <f t="shared" ref="D15:BO15" si="16">SUM(D10:D14)</f>
        <v>0</v>
      </c>
      <c r="E15" s="59">
        <f>SUM(E10:E14)</f>
        <v>0</v>
      </c>
      <c r="F15" s="59">
        <f t="shared" si="16"/>
        <v>1978762.5721590703</v>
      </c>
      <c r="G15" s="59">
        <f t="shared" si="16"/>
        <v>3910686.3622807809</v>
      </c>
      <c r="H15" s="59">
        <f t="shared" si="16"/>
        <v>11234852.657942899</v>
      </c>
      <c r="I15" s="59">
        <f t="shared" si="16"/>
        <v>8722687.7756469697</v>
      </c>
      <c r="J15" s="59">
        <f t="shared" si="16"/>
        <v>15633165.561964674</v>
      </c>
      <c r="K15" s="59">
        <f>SUM(K10:K14)</f>
        <v>16866611.915689383</v>
      </c>
      <c r="L15" s="59">
        <f t="shared" si="16"/>
        <v>12822926.028043561</v>
      </c>
      <c r="M15" s="59">
        <f t="shared" si="16"/>
        <v>26403130.320636041</v>
      </c>
      <c r="N15" s="59">
        <f t="shared" si="16"/>
        <v>21908901.947601296</v>
      </c>
      <c r="O15" s="59">
        <f t="shared" si="16"/>
        <v>22180063.429865967</v>
      </c>
      <c r="P15" s="59">
        <f t="shared" si="16"/>
        <v>31713467.108052667</v>
      </c>
      <c r="Q15" s="59">
        <f t="shared" si="16"/>
        <v>22333282.232670553</v>
      </c>
      <c r="R15" s="59">
        <f t="shared" si="16"/>
        <v>17544110.146567233</v>
      </c>
      <c r="S15" s="59">
        <f t="shared" si="16"/>
        <v>24620819.398367144</v>
      </c>
      <c r="T15" s="59">
        <f t="shared" si="16"/>
        <v>24030543.93492315</v>
      </c>
      <c r="U15" s="113">
        <f t="shared" si="16"/>
        <v>19518390.994234007</v>
      </c>
      <c r="V15" s="59">
        <f t="shared" si="16"/>
        <v>33781555.043386675</v>
      </c>
      <c r="W15" s="59">
        <f t="shared" si="16"/>
        <v>24804994.518186502</v>
      </c>
      <c r="X15" s="59">
        <f t="shared" si="16"/>
        <v>26483536.746523846</v>
      </c>
      <c r="Y15" s="59">
        <f t="shared" si="16"/>
        <v>24696930.810831483</v>
      </c>
      <c r="Z15" s="59">
        <f t="shared" si="16"/>
        <v>30308276.714828707</v>
      </c>
      <c r="AA15" s="59">
        <f t="shared" si="16"/>
        <v>18540643.906312924</v>
      </c>
      <c r="AB15" s="59">
        <f t="shared" si="16"/>
        <v>17453304.146813285</v>
      </c>
      <c r="AC15" s="59">
        <f t="shared" si="16"/>
        <v>37054368.664599814</v>
      </c>
      <c r="AD15" s="59">
        <f t="shared" si="16"/>
        <v>17214395.524949376</v>
      </c>
      <c r="AE15" s="59">
        <f t="shared" si="16"/>
        <v>24340854.252051897</v>
      </c>
      <c r="AF15" s="59">
        <f t="shared" si="16"/>
        <v>24553455.271395873</v>
      </c>
      <c r="AG15" s="59">
        <f t="shared" si="16"/>
        <v>28735296.780364525</v>
      </c>
      <c r="AH15" s="59">
        <f t="shared" si="16"/>
        <v>29651721.235329811</v>
      </c>
      <c r="AI15" s="59">
        <f t="shared" si="16"/>
        <v>27846523.818449512</v>
      </c>
      <c r="AJ15" s="59">
        <f t="shared" si="16"/>
        <v>25707757.09655486</v>
      </c>
      <c r="AK15" s="59">
        <f t="shared" si="16"/>
        <v>40445370.342715442</v>
      </c>
      <c r="AL15" s="59">
        <f t="shared" si="16"/>
        <v>41228488.766763762</v>
      </c>
      <c r="AM15" s="59">
        <f t="shared" si="16"/>
        <v>20866769.004114896</v>
      </c>
      <c r="AN15" s="59">
        <f t="shared" si="16"/>
        <v>93493890.604812667</v>
      </c>
      <c r="AO15" s="59">
        <f t="shared" si="16"/>
        <v>4.9999999999999998E-8</v>
      </c>
      <c r="AP15" s="59">
        <f t="shared" si="16"/>
        <v>4.9999999999999998E-8</v>
      </c>
      <c r="AQ15" s="59">
        <f t="shared" si="16"/>
        <v>4.9999999999999998E-8</v>
      </c>
      <c r="AR15" s="59">
        <f t="shared" si="16"/>
        <v>4.9999999999999998E-8</v>
      </c>
      <c r="AS15" s="59">
        <f t="shared" si="16"/>
        <v>4.9999999999999998E-8</v>
      </c>
      <c r="AT15" s="59">
        <f t="shared" si="16"/>
        <v>4.9999999999999998E-8</v>
      </c>
      <c r="AU15" s="59">
        <f t="shared" si="16"/>
        <v>4.9999999999999998E-8</v>
      </c>
      <c r="AV15" s="59">
        <f t="shared" si="16"/>
        <v>4.9999999999999998E-8</v>
      </c>
      <c r="AW15" s="59">
        <f t="shared" si="16"/>
        <v>4.9999999999999998E-8</v>
      </c>
      <c r="AX15" s="59">
        <f t="shared" si="16"/>
        <v>4.9999999999999998E-8</v>
      </c>
      <c r="AY15" s="59">
        <f t="shared" si="16"/>
        <v>4.9999999999999998E-8</v>
      </c>
      <c r="AZ15" s="59">
        <f t="shared" si="16"/>
        <v>4.9999999999999998E-8</v>
      </c>
      <c r="BA15" s="59">
        <f t="shared" si="16"/>
        <v>4.9999999999999998E-8</v>
      </c>
      <c r="BB15" s="59">
        <f t="shared" si="16"/>
        <v>0</v>
      </c>
      <c r="BC15" s="59">
        <f t="shared" si="16"/>
        <v>0</v>
      </c>
      <c r="BD15" s="59">
        <f t="shared" si="16"/>
        <v>0</v>
      </c>
      <c r="BE15" s="59">
        <f t="shared" si="16"/>
        <v>0</v>
      </c>
      <c r="BF15" s="59">
        <f t="shared" si="16"/>
        <v>0</v>
      </c>
      <c r="BG15" s="59">
        <f t="shared" si="16"/>
        <v>0</v>
      </c>
      <c r="BH15" s="59">
        <f t="shared" si="16"/>
        <v>0</v>
      </c>
      <c r="BI15" s="59">
        <f t="shared" si="16"/>
        <v>0</v>
      </c>
      <c r="BJ15" s="59">
        <f t="shared" si="16"/>
        <v>0</v>
      </c>
      <c r="BK15" s="59">
        <f t="shared" si="16"/>
        <v>0</v>
      </c>
      <c r="BL15" s="59">
        <f t="shared" si="16"/>
        <v>0</v>
      </c>
      <c r="BM15" s="59">
        <f t="shared" si="16"/>
        <v>0</v>
      </c>
      <c r="BN15" s="59">
        <f t="shared" si="16"/>
        <v>0</v>
      </c>
      <c r="BO15" s="59">
        <f t="shared" si="16"/>
        <v>0</v>
      </c>
      <c r="BP15" s="59">
        <f t="shared" ref="BP15:CJ15" si="17">SUM(BP10:BP14)</f>
        <v>0</v>
      </c>
      <c r="BQ15" s="59">
        <f t="shared" si="17"/>
        <v>0</v>
      </c>
      <c r="BR15" s="59">
        <f t="shared" si="17"/>
        <v>0</v>
      </c>
      <c r="BS15" s="59">
        <f t="shared" si="17"/>
        <v>0</v>
      </c>
      <c r="BT15" s="59">
        <f t="shared" si="17"/>
        <v>0</v>
      </c>
      <c r="BU15" s="59">
        <f t="shared" si="17"/>
        <v>0</v>
      </c>
      <c r="BV15" s="59">
        <f t="shared" si="17"/>
        <v>0</v>
      </c>
      <c r="BW15" s="59">
        <f t="shared" si="17"/>
        <v>0</v>
      </c>
      <c r="BX15" s="59">
        <f t="shared" si="17"/>
        <v>0</v>
      </c>
      <c r="BY15" s="59">
        <f t="shared" si="17"/>
        <v>0</v>
      </c>
      <c r="BZ15" s="59">
        <f t="shared" si="17"/>
        <v>0</v>
      </c>
      <c r="CA15" s="59">
        <f t="shared" si="17"/>
        <v>0</v>
      </c>
      <c r="CB15" s="59">
        <f t="shared" si="17"/>
        <v>0</v>
      </c>
      <c r="CC15" s="59">
        <f t="shared" si="17"/>
        <v>0</v>
      </c>
      <c r="CD15" s="59">
        <f t="shared" si="17"/>
        <v>0</v>
      </c>
      <c r="CE15" s="59">
        <f t="shared" si="17"/>
        <v>0</v>
      </c>
      <c r="CF15" s="59">
        <f t="shared" si="17"/>
        <v>0</v>
      </c>
      <c r="CG15" s="59">
        <f t="shared" si="17"/>
        <v>0</v>
      </c>
      <c r="CH15" s="59">
        <f t="shared" si="17"/>
        <v>0</v>
      </c>
      <c r="CI15" s="59">
        <f t="shared" si="17"/>
        <v>0</v>
      </c>
      <c r="CJ15" s="59">
        <f t="shared" si="17"/>
        <v>0</v>
      </c>
    </row>
    <row r="16" spans="1:88" x14ac:dyDescent="0.25">
      <c r="C16" s="49" t="str">
        <f t="shared" ref="C16:BN16" si="18">IF(C15=C5,"Match", "ERROR")</f>
        <v>Match</v>
      </c>
      <c r="D16" s="49" t="str">
        <f t="shared" si="18"/>
        <v>Match</v>
      </c>
      <c r="E16" s="49" t="str">
        <f>IF(E15=E5,"Match", "ERROR")</f>
        <v>Match</v>
      </c>
      <c r="F16" s="49" t="str">
        <f t="shared" si="18"/>
        <v>Match</v>
      </c>
      <c r="G16" s="49" t="str">
        <f t="shared" si="18"/>
        <v>Match</v>
      </c>
      <c r="H16" s="49" t="str">
        <f t="shared" si="18"/>
        <v>Match</v>
      </c>
      <c r="I16" s="49" t="str">
        <f t="shared" si="18"/>
        <v>Match</v>
      </c>
      <c r="J16" s="49" t="str">
        <f t="shared" si="18"/>
        <v>Match</v>
      </c>
      <c r="K16" s="49" t="str">
        <f t="shared" si="18"/>
        <v>Match</v>
      </c>
      <c r="L16" s="49" t="str">
        <f t="shared" si="18"/>
        <v>Match</v>
      </c>
      <c r="M16" s="49" t="str">
        <f t="shared" si="18"/>
        <v>Match</v>
      </c>
      <c r="N16" s="49" t="str">
        <f t="shared" si="18"/>
        <v>Match</v>
      </c>
      <c r="O16" s="49" t="str">
        <f t="shared" si="18"/>
        <v>Match</v>
      </c>
      <c r="P16" s="49" t="str">
        <f t="shared" si="18"/>
        <v>Match</v>
      </c>
      <c r="Q16" s="49" t="str">
        <f t="shared" si="18"/>
        <v>Match</v>
      </c>
      <c r="R16" s="49" t="str">
        <f t="shared" si="18"/>
        <v>Match</v>
      </c>
      <c r="S16" s="49" t="str">
        <f t="shared" si="18"/>
        <v>Match</v>
      </c>
      <c r="T16" s="49" t="str">
        <f t="shared" si="18"/>
        <v>Match</v>
      </c>
      <c r="U16" s="49" t="str">
        <f t="shared" si="18"/>
        <v>Match</v>
      </c>
      <c r="V16" s="49" t="str">
        <f t="shared" si="18"/>
        <v>Match</v>
      </c>
      <c r="W16" s="49" t="str">
        <f t="shared" si="18"/>
        <v>Match</v>
      </c>
      <c r="X16" s="49" t="str">
        <f t="shared" si="18"/>
        <v>Match</v>
      </c>
      <c r="Y16" s="49" t="str">
        <f t="shared" si="18"/>
        <v>Match</v>
      </c>
      <c r="Z16" s="49" t="str">
        <f t="shared" si="18"/>
        <v>Match</v>
      </c>
      <c r="AA16" s="49" t="str">
        <f t="shared" si="18"/>
        <v>Match</v>
      </c>
      <c r="AB16" s="49" t="str">
        <f t="shared" si="18"/>
        <v>Match</v>
      </c>
      <c r="AC16" s="49" t="str">
        <f t="shared" si="18"/>
        <v>Match</v>
      </c>
      <c r="AD16" s="49" t="str">
        <f t="shared" si="18"/>
        <v>Match</v>
      </c>
      <c r="AE16" s="49" t="str">
        <f t="shared" si="18"/>
        <v>Match</v>
      </c>
      <c r="AF16" s="49" t="str">
        <f t="shared" si="18"/>
        <v>Match</v>
      </c>
      <c r="AG16" s="49" t="str">
        <f t="shared" si="18"/>
        <v>Match</v>
      </c>
      <c r="AH16" s="49" t="str">
        <f t="shared" si="18"/>
        <v>Match</v>
      </c>
      <c r="AI16" s="49" t="str">
        <f t="shared" si="18"/>
        <v>Match</v>
      </c>
      <c r="AJ16" s="49" t="str">
        <f t="shared" si="18"/>
        <v>Match</v>
      </c>
      <c r="AK16" s="49" t="str">
        <f t="shared" si="18"/>
        <v>Match</v>
      </c>
      <c r="AL16" s="49" t="str">
        <f t="shared" si="18"/>
        <v>Match</v>
      </c>
      <c r="AM16" s="49" t="str">
        <f t="shared" si="18"/>
        <v>Match</v>
      </c>
      <c r="AN16" s="49" t="str">
        <f t="shared" si="18"/>
        <v>Match</v>
      </c>
      <c r="AO16" s="49" t="str">
        <f t="shared" si="18"/>
        <v>Match</v>
      </c>
      <c r="AP16" s="49" t="str">
        <f t="shared" si="18"/>
        <v>Match</v>
      </c>
      <c r="AQ16" s="49" t="str">
        <f t="shared" si="18"/>
        <v>Match</v>
      </c>
      <c r="AR16" s="49" t="str">
        <f t="shared" si="18"/>
        <v>Match</v>
      </c>
      <c r="AS16" s="49" t="str">
        <f t="shared" si="18"/>
        <v>Match</v>
      </c>
      <c r="AT16" s="49" t="str">
        <f t="shared" si="18"/>
        <v>Match</v>
      </c>
      <c r="AU16" s="49" t="str">
        <f t="shared" si="18"/>
        <v>Match</v>
      </c>
      <c r="AV16" s="49" t="str">
        <f t="shared" si="18"/>
        <v>Match</v>
      </c>
      <c r="AW16" s="49" t="str">
        <f t="shared" si="18"/>
        <v>Match</v>
      </c>
      <c r="AX16" s="49" t="str">
        <f t="shared" si="18"/>
        <v>Match</v>
      </c>
      <c r="AY16" s="49" t="str">
        <f t="shared" si="18"/>
        <v>Match</v>
      </c>
      <c r="AZ16" s="49" t="str">
        <f t="shared" si="18"/>
        <v>Match</v>
      </c>
      <c r="BA16" s="49" t="str">
        <f t="shared" si="18"/>
        <v>Match</v>
      </c>
      <c r="BB16" s="49" t="str">
        <f t="shared" si="18"/>
        <v>Match</v>
      </c>
      <c r="BC16" s="49" t="str">
        <f t="shared" si="18"/>
        <v>Match</v>
      </c>
      <c r="BD16" s="49" t="str">
        <f t="shared" si="18"/>
        <v>Match</v>
      </c>
      <c r="BE16" s="49" t="str">
        <f t="shared" si="18"/>
        <v>Match</v>
      </c>
      <c r="BF16" s="49" t="str">
        <f t="shared" si="18"/>
        <v>Match</v>
      </c>
      <c r="BG16" s="49" t="str">
        <f t="shared" si="18"/>
        <v>Match</v>
      </c>
      <c r="BH16" s="49" t="str">
        <f t="shared" si="18"/>
        <v>Match</v>
      </c>
      <c r="BI16" s="49" t="str">
        <f t="shared" si="18"/>
        <v>Match</v>
      </c>
      <c r="BJ16" s="49" t="str">
        <f t="shared" si="18"/>
        <v>Match</v>
      </c>
      <c r="BK16" s="49" t="str">
        <f t="shared" si="18"/>
        <v>Match</v>
      </c>
      <c r="BL16" s="49" t="str">
        <f t="shared" si="18"/>
        <v>Match</v>
      </c>
      <c r="BM16" s="49" t="str">
        <f t="shared" si="18"/>
        <v>Match</v>
      </c>
      <c r="BN16" s="49" t="str">
        <f t="shared" si="18"/>
        <v>Match</v>
      </c>
      <c r="BO16" s="49" t="str">
        <f t="shared" ref="BO16:CJ16" si="19">IF(BO15=BO5,"Match", "ERROR")</f>
        <v>Match</v>
      </c>
      <c r="BP16" s="49" t="str">
        <f t="shared" si="19"/>
        <v>Match</v>
      </c>
      <c r="BQ16" s="49" t="str">
        <f t="shared" si="19"/>
        <v>Match</v>
      </c>
      <c r="BR16" s="49" t="str">
        <f t="shared" si="19"/>
        <v>Match</v>
      </c>
      <c r="BS16" s="49" t="str">
        <f t="shared" si="19"/>
        <v>Match</v>
      </c>
      <c r="BT16" s="49" t="str">
        <f t="shared" si="19"/>
        <v>Match</v>
      </c>
      <c r="BU16" s="49" t="str">
        <f t="shared" si="19"/>
        <v>Match</v>
      </c>
      <c r="BV16" s="49" t="str">
        <f t="shared" si="19"/>
        <v>Match</v>
      </c>
      <c r="BW16" s="49" t="str">
        <f t="shared" si="19"/>
        <v>Match</v>
      </c>
      <c r="BX16" s="49" t="str">
        <f t="shared" si="19"/>
        <v>Match</v>
      </c>
      <c r="BY16" s="49" t="str">
        <f t="shared" si="19"/>
        <v>Match</v>
      </c>
      <c r="BZ16" s="49" t="str">
        <f t="shared" si="19"/>
        <v>Match</v>
      </c>
      <c r="CA16" s="49" t="str">
        <f t="shared" si="19"/>
        <v>Match</v>
      </c>
      <c r="CB16" s="49" t="str">
        <f t="shared" si="19"/>
        <v>Match</v>
      </c>
      <c r="CC16" s="49" t="str">
        <f t="shared" si="19"/>
        <v>Match</v>
      </c>
      <c r="CD16" s="49" t="str">
        <f t="shared" si="19"/>
        <v>Match</v>
      </c>
      <c r="CE16" s="49" t="str">
        <f t="shared" si="19"/>
        <v>Match</v>
      </c>
      <c r="CF16" s="49" t="str">
        <f t="shared" si="19"/>
        <v>Match</v>
      </c>
      <c r="CG16" s="49" t="str">
        <f t="shared" si="19"/>
        <v>Match</v>
      </c>
      <c r="CH16" s="49" t="str">
        <f t="shared" si="19"/>
        <v>Match</v>
      </c>
      <c r="CI16" s="49" t="str">
        <f t="shared" si="19"/>
        <v>Match</v>
      </c>
      <c r="CJ16" s="49" t="str">
        <f t="shared" si="19"/>
        <v>Match</v>
      </c>
    </row>
    <row r="17" spans="1:131" x14ac:dyDescent="0.25">
      <c r="AK17" s="194" t="s">
        <v>105</v>
      </c>
      <c r="AL17" s="194">
        <f>SUM(C10:AN10)</f>
        <v>281808808.73892617</v>
      </c>
      <c r="AM17" s="194"/>
      <c r="AN17" s="194" t="s">
        <v>106</v>
      </c>
      <c r="AO17" s="194">
        <f>SUM(C23:AN32)</f>
        <v>281808808.73892629</v>
      </c>
      <c r="AP17" s="194"/>
      <c r="AQ17" s="194" t="s">
        <v>107</v>
      </c>
      <c r="AR17" s="194">
        <f>AL17-AO17</f>
        <v>0</v>
      </c>
      <c r="AS17" s="194"/>
    </row>
    <row r="18" spans="1:131" x14ac:dyDescent="0.25">
      <c r="D18" s="39"/>
      <c r="AK18" s="194"/>
      <c r="AL18" s="194">
        <f t="shared" ref="AL18:AL21" si="20">SUM(C11:AN11)</f>
        <v>128951533.26933235</v>
      </c>
      <c r="AM18" s="194"/>
      <c r="AN18" s="194"/>
      <c r="AO18" s="194">
        <f>SUM(C35:AN47)</f>
        <v>128951533.26933238</v>
      </c>
      <c r="AP18" s="194"/>
      <c r="AQ18" s="194"/>
      <c r="AR18" s="194">
        <f t="shared" ref="AR18:AR21" si="21">AL18-AO18</f>
        <v>0</v>
      </c>
      <c r="AS18" s="194"/>
    </row>
    <row r="19" spans="1:131" x14ac:dyDescent="0.25">
      <c r="J19" s="13"/>
      <c r="K19" s="13"/>
      <c r="AK19" s="194"/>
      <c r="AL19" s="194">
        <f t="shared" si="20"/>
        <v>301728969.90305167</v>
      </c>
      <c r="AM19" s="194"/>
      <c r="AN19" s="194"/>
      <c r="AO19" s="194">
        <f>SUM(C50:AN62)</f>
        <v>301728969.90305185</v>
      </c>
      <c r="AP19" s="194"/>
      <c r="AQ19" s="194"/>
      <c r="AR19" s="194">
        <f t="shared" si="21"/>
        <v>0</v>
      </c>
      <c r="AS19" s="194"/>
    </row>
    <row r="20" spans="1:131" x14ac:dyDescent="0.25">
      <c r="L20" s="13"/>
      <c r="AK20" s="194"/>
      <c r="AL20" s="194">
        <f t="shared" si="20"/>
        <v>122378057.09871124</v>
      </c>
      <c r="AM20" s="194"/>
      <c r="AN20" s="194"/>
      <c r="AO20" s="194">
        <f>SUM(C65:AN77)</f>
        <v>122378057.09871119</v>
      </c>
      <c r="AP20" s="194"/>
      <c r="AQ20" s="194"/>
      <c r="AR20" s="194">
        <f t="shared" si="21"/>
        <v>0</v>
      </c>
      <c r="AS20" s="194"/>
    </row>
    <row r="21" spans="1:131" ht="24" thickBot="1" x14ac:dyDescent="0.4">
      <c r="A21" s="62"/>
      <c r="B21" s="62"/>
      <c r="C21" s="244" t="s">
        <v>64</v>
      </c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AK21" s="194"/>
      <c r="AL21" s="194">
        <f t="shared" si="20"/>
        <v>33763166.625609703</v>
      </c>
      <c r="AM21" s="194">
        <f>SUM(AL17:AL21)</f>
        <v>868630535.6356312</v>
      </c>
      <c r="AN21" s="194"/>
      <c r="AO21" s="194">
        <f>SUM(C80:AN92)</f>
        <v>33763166.625609711</v>
      </c>
      <c r="AP21" s="194">
        <f>SUM(AO17:AO21)</f>
        <v>868630535.63563144</v>
      </c>
      <c r="AQ21" s="194"/>
      <c r="AR21" s="194">
        <f t="shared" si="21"/>
        <v>0</v>
      </c>
      <c r="AS21" s="194">
        <f>AM21-AP21</f>
        <v>0</v>
      </c>
    </row>
    <row r="22" spans="1:131" ht="15.75" x14ac:dyDescent="0.2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82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  <c r="CL22" s="82">
        <v>42430</v>
      </c>
      <c r="CM22" s="82">
        <v>42461</v>
      </c>
      <c r="CN22" s="82">
        <v>42491</v>
      </c>
      <c r="CO22" s="82">
        <v>42522</v>
      </c>
      <c r="CP22" s="82">
        <v>42552</v>
      </c>
      <c r="CQ22" s="82">
        <v>42583</v>
      </c>
      <c r="CR22" s="82">
        <v>42614</v>
      </c>
      <c r="CS22" s="82">
        <v>42644</v>
      </c>
      <c r="CT22" s="82">
        <v>42675</v>
      </c>
      <c r="CU22" s="82">
        <v>42705</v>
      </c>
      <c r="CV22" s="82">
        <v>42736</v>
      </c>
      <c r="CW22" s="82">
        <v>42767</v>
      </c>
      <c r="CX22" s="42">
        <v>42795</v>
      </c>
      <c r="CY22" s="42">
        <v>42826</v>
      </c>
      <c r="CZ22" s="42">
        <v>42856</v>
      </c>
      <c r="DA22" s="42">
        <v>42887</v>
      </c>
      <c r="DB22" s="42">
        <v>42917</v>
      </c>
      <c r="DC22" s="42">
        <v>42948</v>
      </c>
      <c r="DD22" s="42">
        <v>42979</v>
      </c>
      <c r="DE22" s="42">
        <v>43009</v>
      </c>
      <c r="DF22" s="42">
        <v>43040</v>
      </c>
      <c r="DG22" s="42">
        <v>43070</v>
      </c>
      <c r="DH22" s="42">
        <v>43101</v>
      </c>
      <c r="DI22" s="42">
        <v>43132</v>
      </c>
      <c r="DJ22" s="43">
        <v>43160</v>
      </c>
      <c r="DK22" s="43">
        <v>43191</v>
      </c>
      <c r="DL22" s="43">
        <v>43221</v>
      </c>
      <c r="DM22" s="43">
        <v>43252</v>
      </c>
      <c r="DN22" s="43">
        <v>43282</v>
      </c>
      <c r="DO22" s="43">
        <v>43313</v>
      </c>
      <c r="DP22" s="43">
        <v>43344</v>
      </c>
      <c r="DQ22" s="43">
        <v>43374</v>
      </c>
      <c r="DR22" s="43">
        <v>43405</v>
      </c>
      <c r="DS22" s="43">
        <v>43435</v>
      </c>
      <c r="DT22" s="43">
        <v>43466</v>
      </c>
      <c r="DU22" s="43">
        <v>43497</v>
      </c>
    </row>
    <row r="23" spans="1:131" ht="15" customHeight="1" x14ac:dyDescent="0.25">
      <c r="A23" s="245" t="s">
        <v>28</v>
      </c>
      <c r="B23" s="37" t="s">
        <v>6</v>
      </c>
      <c r="C23" s="59"/>
      <c r="D23" s="59"/>
      <c r="E23" s="83">
        <v>0</v>
      </c>
      <c r="F23" s="94">
        <v>0</v>
      </c>
      <c r="G23" s="94">
        <v>0</v>
      </c>
      <c r="H23" s="94">
        <v>0</v>
      </c>
      <c r="I23" s="94">
        <v>0</v>
      </c>
      <c r="J23" s="94">
        <v>1323041.7974725643</v>
      </c>
      <c r="K23" s="94">
        <v>0</v>
      </c>
      <c r="L23" s="94">
        <v>0</v>
      </c>
      <c r="M23" s="94">
        <v>0</v>
      </c>
      <c r="N23" s="94">
        <v>0</v>
      </c>
      <c r="O23" s="94">
        <v>0</v>
      </c>
      <c r="P23" s="94">
        <v>0</v>
      </c>
      <c r="Q23" s="94">
        <f>9021285-J23</f>
        <v>7698243.2025274355</v>
      </c>
      <c r="R23" s="94">
        <v>0</v>
      </c>
      <c r="S23" s="94">
        <v>0</v>
      </c>
      <c r="T23" s="94">
        <v>0</v>
      </c>
      <c r="U23" s="94">
        <v>0</v>
      </c>
      <c r="V23" s="94">
        <v>0</v>
      </c>
      <c r="W23" s="94">
        <v>0</v>
      </c>
      <c r="X23" s="94">
        <v>0</v>
      </c>
      <c r="Y23" s="94">
        <v>0</v>
      </c>
      <c r="Z23" s="94">
        <v>0</v>
      </c>
      <c r="AA23" s="94">
        <v>0</v>
      </c>
      <c r="AB23" s="94">
        <v>0</v>
      </c>
      <c r="AC23" s="94">
        <f>26375648-J23-Q23</f>
        <v>17354363</v>
      </c>
      <c r="AD23" s="94">
        <v>0</v>
      </c>
      <c r="AE23" s="94">
        <v>0</v>
      </c>
      <c r="AF23" s="94">
        <v>0</v>
      </c>
      <c r="AG23" s="94">
        <v>0</v>
      </c>
      <c r="AH23" s="94">
        <v>0</v>
      </c>
      <c r="AI23" s="94">
        <v>0</v>
      </c>
      <c r="AJ23" s="94">
        <v>0</v>
      </c>
      <c r="AK23" s="94">
        <v>0</v>
      </c>
      <c r="AL23" s="94">
        <v>0</v>
      </c>
      <c r="AM23" s="94">
        <v>0</v>
      </c>
      <c r="AN23" s="94">
        <v>0</v>
      </c>
      <c r="AO23" s="83">
        <v>0</v>
      </c>
      <c r="AP23" s="83">
        <v>0</v>
      </c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L23" s="99">
        <f>E23-'[1]Non-Low Income Subtotal'!C9</f>
        <v>0</v>
      </c>
      <c r="CM23" s="99">
        <f>F23-'[1]Non-Low Income Subtotal'!D9</f>
        <v>0</v>
      </c>
      <c r="CN23" s="99">
        <f>G23-'[1]Non-Low Income Subtotal'!E9</f>
        <v>0</v>
      </c>
      <c r="CO23" s="99">
        <f>H23-'[1]Non-Low Income Subtotal'!F9</f>
        <v>0</v>
      </c>
      <c r="CP23" s="99">
        <f>I23-'[1]Non-Low Income Subtotal'!G9</f>
        <v>0</v>
      </c>
      <c r="CQ23" s="99">
        <f>J23-'[1]Non-Low Income Subtotal'!H9</f>
        <v>0</v>
      </c>
      <c r="CR23" s="99">
        <f>K23-'[1]Non-Low Income Subtotal'!I9</f>
        <v>0</v>
      </c>
      <c r="CS23" s="99">
        <f>L23-'[1]Non-Low Income Subtotal'!J9</f>
        <v>0</v>
      </c>
      <c r="CT23" s="99">
        <f>M23-'[1]Non-Low Income Subtotal'!K9</f>
        <v>0</v>
      </c>
      <c r="CU23" s="99">
        <f>N23-'[1]Non-Low Income Subtotal'!L9</f>
        <v>0</v>
      </c>
      <c r="CV23" s="99">
        <f>O23-'[1]Non-Low Income Subtotal'!M9</f>
        <v>0</v>
      </c>
      <c r="CW23" s="99">
        <f>P23-'[1]Non-Low Income Subtotal'!N9</f>
        <v>0</v>
      </c>
      <c r="CX23" s="99">
        <f>Q23-'[1]Non-Low Income Subtotal'!O9</f>
        <v>-1323041.7974725645</v>
      </c>
      <c r="CY23" s="99">
        <f>R23-'[1]Non-Low Income Subtotal'!P9</f>
        <v>0</v>
      </c>
      <c r="CZ23" s="99">
        <f>S23-'[1]Non-Low Income Subtotal'!Q9</f>
        <v>0</v>
      </c>
      <c r="DA23" s="99">
        <f>T23-'[1]Non-Low Income Subtotal'!R9</f>
        <v>0</v>
      </c>
      <c r="DB23" s="99">
        <f>U23-'[1]Non-Low Income Subtotal'!S9</f>
        <v>0</v>
      </c>
      <c r="DC23" s="99">
        <f>V23-'[1]Non-Low Income Subtotal'!T9</f>
        <v>0</v>
      </c>
      <c r="DD23" s="99">
        <f>W23-'[1]Non-Low Income Subtotal'!U9</f>
        <v>0</v>
      </c>
      <c r="DE23" s="99">
        <f>X23-'[1]Non-Low Income Subtotal'!V9</f>
        <v>0</v>
      </c>
      <c r="DF23" s="99">
        <f>Y23-'[1]Non-Low Income Subtotal'!W9</f>
        <v>0</v>
      </c>
      <c r="DG23" s="99">
        <f>Z23-'[1]Non-Low Income Subtotal'!X9</f>
        <v>0</v>
      </c>
      <c r="DH23" s="99">
        <f>AA23-'[1]Non-Low Income Subtotal'!Y9</f>
        <v>0</v>
      </c>
      <c r="DI23" s="99">
        <f>AB23-'[1]Non-Low Income Subtotal'!Z9</f>
        <v>0</v>
      </c>
      <c r="DJ23" s="99">
        <f>AC23-'[1]Non-Low Income Subtotal'!AA9</f>
        <v>-9021285</v>
      </c>
      <c r="DK23" s="99">
        <f>AD23-'[1]Non-Low Income Subtotal'!AB9</f>
        <v>0</v>
      </c>
      <c r="DL23" s="99">
        <f>AE23-'[1]Non-Low Income Subtotal'!AC9</f>
        <v>0</v>
      </c>
      <c r="DM23" s="99">
        <f>AF23-'[1]Non-Low Income Subtotal'!AD9</f>
        <v>0</v>
      </c>
      <c r="DN23" s="99">
        <f>AG23-'[1]Non-Low Income Subtotal'!AE9</f>
        <v>0</v>
      </c>
      <c r="DO23" s="99">
        <f>AH23-'[1]Non-Low Income Subtotal'!AF9</f>
        <v>0</v>
      </c>
      <c r="DP23" s="99">
        <f>AI23-'[1]Non-Low Income Subtotal'!AG9</f>
        <v>0</v>
      </c>
      <c r="DQ23" s="99">
        <f>AJ23-'[1]Non-Low Income Subtotal'!AH9</f>
        <v>0</v>
      </c>
      <c r="DR23" s="99">
        <f>AK23-'[1]Non-Low Income Subtotal'!AI9</f>
        <v>0</v>
      </c>
      <c r="DS23" s="99">
        <f>AL23-'[1]Non-Low Income Subtotal'!AJ9</f>
        <v>0</v>
      </c>
      <c r="DT23" s="99">
        <f>AM23-'[1]Non-Low Income Subtotal'!AK9</f>
        <v>0</v>
      </c>
      <c r="DU23" s="99">
        <f>AN23-SUM('[1]Non-Low Income Subtotal'!AL9:AO9)</f>
        <v>0</v>
      </c>
      <c r="DV23" s="99"/>
      <c r="DW23" s="99"/>
      <c r="DX23" s="99"/>
      <c r="DY23" s="99"/>
      <c r="DZ23" s="99"/>
      <c r="EA23" s="99">
        <v>0</v>
      </c>
    </row>
    <row r="24" spans="1:131" x14ac:dyDescent="0.25">
      <c r="A24" s="245"/>
      <c r="B24" s="73" t="s">
        <v>1</v>
      </c>
      <c r="C24" s="59"/>
      <c r="D24" s="59"/>
      <c r="E24" s="83">
        <v>0</v>
      </c>
      <c r="F24" s="94">
        <v>853926.56456763635</v>
      </c>
      <c r="G24" s="94">
        <v>1743703.9954985441</v>
      </c>
      <c r="H24" s="94">
        <v>2026005.2350865509</v>
      </c>
      <c r="I24" s="94">
        <v>2303140.4647955149</v>
      </c>
      <c r="J24" s="94">
        <v>4252203.8643127438</v>
      </c>
      <c r="K24" s="94">
        <v>2572760.003164968</v>
      </c>
      <c r="L24" s="94">
        <v>1947497.3700655524</v>
      </c>
      <c r="M24" s="94">
        <v>2352945.785948595</v>
      </c>
      <c r="N24" s="94">
        <v>1990191.3117598356</v>
      </c>
      <c r="O24" s="94">
        <v>1949375.8113764327</v>
      </c>
      <c r="P24" s="94">
        <v>1517059.5852220999</v>
      </c>
      <c r="Q24" s="94">
        <v>1232010.9376057494</v>
      </c>
      <c r="R24" s="94">
        <v>1100806.1367046421</v>
      </c>
      <c r="S24" s="94">
        <v>1819692.680885809</v>
      </c>
      <c r="T24" s="94">
        <v>3450800.8118986255</v>
      </c>
      <c r="U24" s="94">
        <v>2627396.3619573661</v>
      </c>
      <c r="V24" s="94">
        <v>3545215.9050749671</v>
      </c>
      <c r="W24" s="94">
        <v>2800055.4331931309</v>
      </c>
      <c r="X24" s="94">
        <v>2325530.7181695476</v>
      </c>
      <c r="Y24" s="94">
        <v>1742808.7879121834</v>
      </c>
      <c r="Z24" s="94">
        <v>2158499.6767807938</v>
      </c>
      <c r="AA24" s="94">
        <v>1532208.8103858922</v>
      </c>
      <c r="AB24" s="94">
        <v>1501955.0936072888</v>
      </c>
      <c r="AC24" s="94">
        <v>906970.06323297624</v>
      </c>
      <c r="AD24" s="94">
        <v>1157880.7100818395</v>
      </c>
      <c r="AE24" s="94">
        <v>2229319.9854465029</v>
      </c>
      <c r="AF24" s="94">
        <v>2594425.7338853679</v>
      </c>
      <c r="AG24" s="94">
        <v>3863577.0226300834</v>
      </c>
      <c r="AH24" s="94">
        <v>3383455.7278134455</v>
      </c>
      <c r="AI24" s="94">
        <v>2086282.6172086636</v>
      </c>
      <c r="AJ24" s="94">
        <v>1827227.7328449744</v>
      </c>
      <c r="AK24" s="94">
        <v>1991769.1974364258</v>
      </c>
      <c r="AL24" s="94">
        <v>1057132.5769065786</v>
      </c>
      <c r="AM24" s="94">
        <v>1299247.0977299495</v>
      </c>
      <c r="AN24" s="94">
        <v>4958331.5407420145</v>
      </c>
      <c r="AO24" s="83">
        <v>1E-8</v>
      </c>
      <c r="AP24" s="83">
        <v>1E-8</v>
      </c>
      <c r="AQ24" s="83">
        <v>1E-8</v>
      </c>
      <c r="AR24" s="83">
        <v>1E-8</v>
      </c>
      <c r="AS24" s="83">
        <v>1E-8</v>
      </c>
      <c r="AT24" s="83">
        <v>1E-8</v>
      </c>
      <c r="AU24" s="83">
        <v>1E-8</v>
      </c>
      <c r="AV24" s="83">
        <v>1E-8</v>
      </c>
      <c r="AW24" s="83">
        <v>1E-8</v>
      </c>
      <c r="AX24" s="83">
        <v>1E-8</v>
      </c>
      <c r="AY24" s="83">
        <v>1E-8</v>
      </c>
      <c r="AZ24" s="83">
        <v>1E-8</v>
      </c>
      <c r="BA24" s="83">
        <v>1E-8</v>
      </c>
      <c r="BB24" s="83"/>
      <c r="BC24" s="83"/>
      <c r="BD24" s="83"/>
      <c r="BE24" s="83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L24" s="99">
        <f>E24-'[1]Non-Low Income Subtotal'!C10</f>
        <v>0</v>
      </c>
      <c r="CM24" s="99">
        <f>F24-'[1]Non-Low Income Subtotal'!D10</f>
        <v>0</v>
      </c>
      <c r="CN24" s="99">
        <f>G24-'[1]Non-Low Income Subtotal'!E10</f>
        <v>0</v>
      </c>
      <c r="CO24" s="99">
        <f>H24-'[1]Non-Low Income Subtotal'!F10</f>
        <v>0</v>
      </c>
      <c r="CP24" s="99">
        <f>I24-'[1]Non-Low Income Subtotal'!G10</f>
        <v>0</v>
      </c>
      <c r="CQ24" s="99">
        <f>J24-'[1]Non-Low Income Subtotal'!H10</f>
        <v>0</v>
      </c>
      <c r="CR24" s="99">
        <f>K24-'[1]Non-Low Income Subtotal'!I10</f>
        <v>0</v>
      </c>
      <c r="CS24" s="99">
        <f>L24-'[1]Non-Low Income Subtotal'!J10</f>
        <v>0</v>
      </c>
      <c r="CT24" s="99">
        <f>M24-'[1]Non-Low Income Subtotal'!K10</f>
        <v>0</v>
      </c>
      <c r="CU24" s="99">
        <f>N24-'[1]Non-Low Income Subtotal'!L10</f>
        <v>0</v>
      </c>
      <c r="CV24" s="99">
        <f>O24-'[1]Non-Low Income Subtotal'!M10</f>
        <v>0</v>
      </c>
      <c r="CW24" s="99">
        <f>P24-'[1]Non-Low Income Subtotal'!N10</f>
        <v>0</v>
      </c>
      <c r="CX24" s="99">
        <f>Q24-'[1]Non-Low Income Subtotal'!O10</f>
        <v>0</v>
      </c>
      <c r="CY24" s="99">
        <f>R24-'[1]Non-Low Income Subtotal'!P10</f>
        <v>0</v>
      </c>
      <c r="CZ24" s="99">
        <f>S24-'[1]Non-Low Income Subtotal'!Q10</f>
        <v>0</v>
      </c>
      <c r="DA24" s="99">
        <f>T24-'[1]Non-Low Income Subtotal'!R10</f>
        <v>0</v>
      </c>
      <c r="DB24" s="99">
        <f>U24-'[1]Non-Low Income Subtotal'!S10</f>
        <v>0</v>
      </c>
      <c r="DC24" s="99">
        <f>V24-'[1]Non-Low Income Subtotal'!T10</f>
        <v>0</v>
      </c>
      <c r="DD24" s="99">
        <f>W24-'[1]Non-Low Income Subtotal'!U10</f>
        <v>0</v>
      </c>
      <c r="DE24" s="99">
        <f>X24-'[1]Non-Low Income Subtotal'!V10</f>
        <v>0</v>
      </c>
      <c r="DF24" s="99">
        <f>Y24-'[1]Non-Low Income Subtotal'!W10</f>
        <v>0</v>
      </c>
      <c r="DG24" s="99">
        <f>Z24-'[1]Non-Low Income Subtotal'!X10</f>
        <v>0</v>
      </c>
      <c r="DH24" s="99">
        <f>AA24-'[1]Non-Low Income Subtotal'!Y10</f>
        <v>0</v>
      </c>
      <c r="DI24" s="99">
        <f>AB24-'[1]Non-Low Income Subtotal'!Z10</f>
        <v>0</v>
      </c>
      <c r="DJ24" s="99">
        <f>AC24-'[1]Non-Low Income Subtotal'!AA10</f>
        <v>0</v>
      </c>
      <c r="DK24" s="99">
        <f>AD24-'[1]Non-Low Income Subtotal'!AB10</f>
        <v>0</v>
      </c>
      <c r="DL24" s="99">
        <f>AE24-'[1]Non-Low Income Subtotal'!AC10</f>
        <v>0</v>
      </c>
      <c r="DM24" s="99">
        <f>AF24-'[1]Non-Low Income Subtotal'!AD10</f>
        <v>0</v>
      </c>
      <c r="DN24" s="99">
        <f>AG24-'[1]Non-Low Income Subtotal'!AE10</f>
        <v>0</v>
      </c>
      <c r="DO24" s="99">
        <f>AH24-'[1]Non-Low Income Subtotal'!AF10</f>
        <v>0</v>
      </c>
      <c r="DP24" s="99">
        <f>AI24-'[1]Non-Low Income Subtotal'!AG10</f>
        <v>0</v>
      </c>
      <c r="DQ24" s="99">
        <f>AJ24-'[1]Non-Low Income Subtotal'!AH10</f>
        <v>0</v>
      </c>
      <c r="DR24" s="99">
        <f>AK24-'[1]Non-Low Income Subtotal'!AI10</f>
        <v>0</v>
      </c>
      <c r="DS24" s="99">
        <f>AL24-'[1]Non-Low Income Subtotal'!AJ10</f>
        <v>0</v>
      </c>
      <c r="DT24" s="99">
        <f>AM24-'[1]Non-Low Income Subtotal'!AK10</f>
        <v>0</v>
      </c>
      <c r="DU24" s="99">
        <f>AN24-SUM('[1]Non-Low Income Subtotal'!AL10:AO10)</f>
        <v>0</v>
      </c>
      <c r="DV24" s="99"/>
      <c r="DW24" s="99"/>
      <c r="DX24" s="99"/>
      <c r="DY24" s="99"/>
      <c r="DZ24" s="99"/>
      <c r="EA24" s="99">
        <v>1E-8</v>
      </c>
    </row>
    <row r="25" spans="1:131" x14ac:dyDescent="0.25">
      <c r="A25" s="245"/>
      <c r="B25" s="37" t="s">
        <v>2</v>
      </c>
      <c r="C25" s="59"/>
      <c r="D25" s="59"/>
      <c r="E25" s="83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94">
        <v>0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  <c r="U25" s="94">
        <v>0</v>
      </c>
      <c r="V25" s="94">
        <v>0</v>
      </c>
      <c r="W25" s="94">
        <v>0</v>
      </c>
      <c r="X25" s="94">
        <v>0</v>
      </c>
      <c r="Y25" s="94">
        <v>0</v>
      </c>
      <c r="Z25" s="94">
        <v>0</v>
      </c>
      <c r="AA25" s="94">
        <v>0</v>
      </c>
      <c r="AB25" s="94">
        <v>0</v>
      </c>
      <c r="AC25" s="94">
        <v>0</v>
      </c>
      <c r="AD25" s="94">
        <v>0</v>
      </c>
      <c r="AE25" s="94">
        <v>0</v>
      </c>
      <c r="AF25" s="94">
        <v>0</v>
      </c>
      <c r="AG25" s="94">
        <v>0</v>
      </c>
      <c r="AH25" s="94">
        <v>0</v>
      </c>
      <c r="AI25" s="94">
        <v>0</v>
      </c>
      <c r="AJ25" s="94">
        <v>0</v>
      </c>
      <c r="AK25" s="94">
        <v>0</v>
      </c>
      <c r="AL25" s="94">
        <v>0</v>
      </c>
      <c r="AM25" s="94">
        <v>0</v>
      </c>
      <c r="AN25" s="94">
        <v>0</v>
      </c>
      <c r="AO25" s="83">
        <v>0</v>
      </c>
      <c r="AP25" s="83">
        <v>0</v>
      </c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L25" s="99">
        <f>E25-'[1]Non-Low Income Subtotal'!C11</f>
        <v>0</v>
      </c>
      <c r="CM25" s="99">
        <f>F25-'[1]Non-Low Income Subtotal'!D11</f>
        <v>0</v>
      </c>
      <c r="CN25" s="99">
        <f>G25-'[1]Non-Low Income Subtotal'!E11</f>
        <v>0</v>
      </c>
      <c r="CO25" s="99">
        <f>H25-'[1]Non-Low Income Subtotal'!F11</f>
        <v>0</v>
      </c>
      <c r="CP25" s="99">
        <f>I25-'[1]Non-Low Income Subtotal'!G11</f>
        <v>0</v>
      </c>
      <c r="CQ25" s="99">
        <f>J25-'[1]Non-Low Income Subtotal'!H11</f>
        <v>0</v>
      </c>
      <c r="CR25" s="99">
        <f>K25-'[1]Non-Low Income Subtotal'!I11</f>
        <v>0</v>
      </c>
      <c r="CS25" s="99">
        <f>L25-'[1]Non-Low Income Subtotal'!J11</f>
        <v>0</v>
      </c>
      <c r="CT25" s="99">
        <f>M25-'[1]Non-Low Income Subtotal'!K11</f>
        <v>0</v>
      </c>
      <c r="CU25" s="99">
        <f>N25-'[1]Non-Low Income Subtotal'!L11</f>
        <v>0</v>
      </c>
      <c r="CV25" s="99">
        <f>O25-'[1]Non-Low Income Subtotal'!M11</f>
        <v>0</v>
      </c>
      <c r="CW25" s="99">
        <f>P25-'[1]Non-Low Income Subtotal'!N11</f>
        <v>0</v>
      </c>
      <c r="CX25" s="99">
        <f>Q25-'[1]Non-Low Income Subtotal'!O11</f>
        <v>0</v>
      </c>
      <c r="CY25" s="99">
        <f>R25-'[1]Non-Low Income Subtotal'!P11</f>
        <v>0</v>
      </c>
      <c r="CZ25" s="99">
        <f>S25-'[1]Non-Low Income Subtotal'!Q11</f>
        <v>0</v>
      </c>
      <c r="DA25" s="99">
        <f>T25-'[1]Non-Low Income Subtotal'!R11</f>
        <v>0</v>
      </c>
      <c r="DB25" s="99">
        <f>U25-'[1]Non-Low Income Subtotal'!S11</f>
        <v>0</v>
      </c>
      <c r="DC25" s="99">
        <f>V25-'[1]Non-Low Income Subtotal'!T11</f>
        <v>0</v>
      </c>
      <c r="DD25" s="99">
        <f>W25-'[1]Non-Low Income Subtotal'!U11</f>
        <v>0</v>
      </c>
      <c r="DE25" s="99">
        <f>X25-'[1]Non-Low Income Subtotal'!V11</f>
        <v>0</v>
      </c>
      <c r="DF25" s="99">
        <f>Y25-'[1]Non-Low Income Subtotal'!W11</f>
        <v>0</v>
      </c>
      <c r="DG25" s="99">
        <f>Z25-'[1]Non-Low Income Subtotal'!X11</f>
        <v>0</v>
      </c>
      <c r="DH25" s="99">
        <f>AA25-'[1]Non-Low Income Subtotal'!Y11</f>
        <v>0</v>
      </c>
      <c r="DI25" s="99">
        <f>AB25-'[1]Non-Low Income Subtotal'!Z11</f>
        <v>0</v>
      </c>
      <c r="DJ25" s="99">
        <f>AC25-'[1]Non-Low Income Subtotal'!AA11</f>
        <v>0</v>
      </c>
      <c r="DK25" s="99">
        <f>AD25-'[1]Non-Low Income Subtotal'!AB11</f>
        <v>0</v>
      </c>
      <c r="DL25" s="99">
        <f>AE25-'[1]Non-Low Income Subtotal'!AC11</f>
        <v>0</v>
      </c>
      <c r="DM25" s="99">
        <f>AF25-'[1]Non-Low Income Subtotal'!AD11</f>
        <v>0</v>
      </c>
      <c r="DN25" s="99">
        <f>AG25-'[1]Non-Low Income Subtotal'!AE11</f>
        <v>0</v>
      </c>
      <c r="DO25" s="99">
        <f>AH25-'[1]Non-Low Income Subtotal'!AF11</f>
        <v>0</v>
      </c>
      <c r="DP25" s="99">
        <f>AI25-'[1]Non-Low Income Subtotal'!AG11</f>
        <v>0</v>
      </c>
      <c r="DQ25" s="99">
        <f>AJ25-'[1]Non-Low Income Subtotal'!AH11</f>
        <v>0</v>
      </c>
      <c r="DR25" s="99">
        <f>AK25-'[1]Non-Low Income Subtotal'!AI11</f>
        <v>0</v>
      </c>
      <c r="DS25" s="99">
        <f>AL25-'[1]Non-Low Income Subtotal'!AJ11</f>
        <v>0</v>
      </c>
      <c r="DT25" s="99">
        <f>AM25-'[1]Non-Low Income Subtotal'!AK11</f>
        <v>0</v>
      </c>
      <c r="DU25" s="99">
        <f>AN25-SUM('[1]Non-Low Income Subtotal'!AL11:AO11)</f>
        <v>0</v>
      </c>
      <c r="DV25" s="99"/>
      <c r="DW25" s="99"/>
      <c r="DX25" s="99"/>
      <c r="DY25" s="99"/>
      <c r="DZ25" s="99"/>
      <c r="EA25" s="99">
        <v>0</v>
      </c>
    </row>
    <row r="26" spans="1:131" x14ac:dyDescent="0.25">
      <c r="A26" s="245"/>
      <c r="B26" s="73" t="s">
        <v>3</v>
      </c>
      <c r="C26" s="59"/>
      <c r="D26" s="59"/>
      <c r="E26" s="83">
        <v>0</v>
      </c>
      <c r="F26" s="94">
        <v>1006853.5159764723</v>
      </c>
      <c r="G26" s="94">
        <v>1791677.8526914953</v>
      </c>
      <c r="H26" s="94">
        <v>2332018.6971102599</v>
      </c>
      <c r="I26" s="94">
        <v>2124589.2019798537</v>
      </c>
      <c r="J26" s="94">
        <v>3406970.3528381544</v>
      </c>
      <c r="K26" s="94">
        <v>2682664.7085251976</v>
      </c>
      <c r="L26" s="94">
        <v>2300735.5597421769</v>
      </c>
      <c r="M26" s="94">
        <v>3791661.2215495659</v>
      </c>
      <c r="N26" s="94">
        <v>1912525.2384781276</v>
      </c>
      <c r="O26" s="94">
        <v>2684998.8169134031</v>
      </c>
      <c r="P26" s="94">
        <v>2692229.169888664</v>
      </c>
      <c r="Q26" s="94">
        <v>1969158.1424047966</v>
      </c>
      <c r="R26" s="94">
        <v>1259692.5462023371</v>
      </c>
      <c r="S26" s="94">
        <v>1881946.4220054254</v>
      </c>
      <c r="T26" s="94">
        <v>3765833.8192827906</v>
      </c>
      <c r="U26" s="94">
        <v>2403816.986461686</v>
      </c>
      <c r="V26" s="94">
        <v>3662451.7432258562</v>
      </c>
      <c r="W26" s="94">
        <v>3416839.0050270231</v>
      </c>
      <c r="X26" s="94">
        <v>2269232.267977084</v>
      </c>
      <c r="Y26" s="94">
        <v>2863898.4382128101</v>
      </c>
      <c r="Z26" s="94">
        <v>2315787.5120349373</v>
      </c>
      <c r="AA26" s="94">
        <v>1410094.7171948494</v>
      </c>
      <c r="AB26" s="94">
        <v>1919470.7680403171</v>
      </c>
      <c r="AC26" s="94">
        <v>1057705.4993825611</v>
      </c>
      <c r="AD26" s="94">
        <v>1160396.5198634113</v>
      </c>
      <c r="AE26" s="94">
        <v>1880239.437113493</v>
      </c>
      <c r="AF26" s="94">
        <v>2161640.8173973784</v>
      </c>
      <c r="AG26" s="94">
        <v>3228407.5049346099</v>
      </c>
      <c r="AH26" s="94">
        <v>2652161.4686883576</v>
      </c>
      <c r="AI26" s="94">
        <v>1908791.7535541567</v>
      </c>
      <c r="AJ26" s="94">
        <v>1913324.8244567129</v>
      </c>
      <c r="AK26" s="94">
        <v>3266260.2274885131</v>
      </c>
      <c r="AL26" s="94">
        <v>1338798.4152541948</v>
      </c>
      <c r="AM26" s="94">
        <v>1853345.1376377828</v>
      </c>
      <c r="AN26" s="94">
        <v>9052449.9837929364</v>
      </c>
      <c r="AO26" s="83">
        <v>0</v>
      </c>
      <c r="AP26" s="83">
        <v>0</v>
      </c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L26" s="99">
        <f>E26-'[1]Non-Low Income Subtotal'!C12</f>
        <v>0</v>
      </c>
      <c r="CM26" s="99">
        <f>F26-'[1]Non-Low Income Subtotal'!D12</f>
        <v>0</v>
      </c>
      <c r="CN26" s="99">
        <f>G26-'[1]Non-Low Income Subtotal'!E12</f>
        <v>0</v>
      </c>
      <c r="CO26" s="99">
        <f>H26-'[1]Non-Low Income Subtotal'!F12</f>
        <v>0</v>
      </c>
      <c r="CP26" s="99">
        <f>I26-'[1]Non-Low Income Subtotal'!G12</f>
        <v>0</v>
      </c>
      <c r="CQ26" s="99">
        <f>J26-'[1]Non-Low Income Subtotal'!H12</f>
        <v>0</v>
      </c>
      <c r="CR26" s="99">
        <f>K26-'[1]Non-Low Income Subtotal'!I12</f>
        <v>0</v>
      </c>
      <c r="CS26" s="99">
        <f>L26-'[1]Non-Low Income Subtotal'!J12</f>
        <v>0</v>
      </c>
      <c r="CT26" s="99">
        <f>M26-'[1]Non-Low Income Subtotal'!K12</f>
        <v>0</v>
      </c>
      <c r="CU26" s="99">
        <f>N26-'[1]Non-Low Income Subtotal'!L12</f>
        <v>0</v>
      </c>
      <c r="CV26" s="99">
        <f>O26-'[1]Non-Low Income Subtotal'!M12</f>
        <v>0</v>
      </c>
      <c r="CW26" s="99">
        <f>P26-'[1]Non-Low Income Subtotal'!N12</f>
        <v>0</v>
      </c>
      <c r="CX26" s="99">
        <f>Q26-'[1]Non-Low Income Subtotal'!O12</f>
        <v>0</v>
      </c>
      <c r="CY26" s="99">
        <f>R26-'[1]Non-Low Income Subtotal'!P12</f>
        <v>0</v>
      </c>
      <c r="CZ26" s="99">
        <f>S26-'[1]Non-Low Income Subtotal'!Q12</f>
        <v>0</v>
      </c>
      <c r="DA26" s="99">
        <f>T26-'[1]Non-Low Income Subtotal'!R12</f>
        <v>0</v>
      </c>
      <c r="DB26" s="99">
        <f>U26-'[1]Non-Low Income Subtotal'!S12</f>
        <v>0</v>
      </c>
      <c r="DC26" s="99">
        <f>V26-'[1]Non-Low Income Subtotal'!T12</f>
        <v>0</v>
      </c>
      <c r="DD26" s="99">
        <f>W26-'[1]Non-Low Income Subtotal'!U12</f>
        <v>0</v>
      </c>
      <c r="DE26" s="99">
        <f>X26-'[1]Non-Low Income Subtotal'!V12</f>
        <v>0</v>
      </c>
      <c r="DF26" s="99">
        <f>Y26-'[1]Non-Low Income Subtotal'!W12</f>
        <v>0</v>
      </c>
      <c r="DG26" s="99">
        <f>Z26-'[1]Non-Low Income Subtotal'!X12</f>
        <v>0</v>
      </c>
      <c r="DH26" s="99">
        <f>AA26-'[1]Non-Low Income Subtotal'!Y12</f>
        <v>0</v>
      </c>
      <c r="DI26" s="99">
        <f>AB26-'[1]Non-Low Income Subtotal'!Z12</f>
        <v>0</v>
      </c>
      <c r="DJ26" s="99">
        <f>AC26-'[1]Non-Low Income Subtotal'!AA12</f>
        <v>0</v>
      </c>
      <c r="DK26" s="99">
        <f>AD26-'[1]Non-Low Income Subtotal'!AB12</f>
        <v>0</v>
      </c>
      <c r="DL26" s="99">
        <f>AE26-'[1]Non-Low Income Subtotal'!AC12</f>
        <v>0</v>
      </c>
      <c r="DM26" s="99">
        <f>AF26-'[1]Non-Low Income Subtotal'!AD12</f>
        <v>0</v>
      </c>
      <c r="DN26" s="99">
        <f>AG26-'[1]Non-Low Income Subtotal'!AE12</f>
        <v>0</v>
      </c>
      <c r="DO26" s="99">
        <f>AH26-'[1]Non-Low Income Subtotal'!AF12</f>
        <v>0</v>
      </c>
      <c r="DP26" s="99">
        <f>AI26-'[1]Non-Low Income Subtotal'!AG12</f>
        <v>0</v>
      </c>
      <c r="DQ26" s="99">
        <f>AJ26-'[1]Non-Low Income Subtotal'!AH12</f>
        <v>0</v>
      </c>
      <c r="DR26" s="99">
        <f>AK26-'[1]Non-Low Income Subtotal'!AI12</f>
        <v>0</v>
      </c>
      <c r="DS26" s="99">
        <f>AL26-'[1]Non-Low Income Subtotal'!AJ12</f>
        <v>0</v>
      </c>
      <c r="DT26" s="99">
        <f>AM26-'[1]Non-Low Income Subtotal'!AK12</f>
        <v>0</v>
      </c>
      <c r="DU26" s="99">
        <f>AN26-SUM('[1]Non-Low Income Subtotal'!AL12:AO12)</f>
        <v>0</v>
      </c>
      <c r="DV26" s="99"/>
      <c r="DW26" s="99"/>
      <c r="DX26" s="99"/>
      <c r="DY26" s="99"/>
      <c r="DZ26" s="99"/>
      <c r="EA26" s="99">
        <v>0</v>
      </c>
    </row>
    <row r="27" spans="1:131" x14ac:dyDescent="0.25">
      <c r="A27" s="245"/>
      <c r="B27" s="37" t="s">
        <v>13</v>
      </c>
      <c r="C27" s="59"/>
      <c r="D27" s="59"/>
      <c r="E27" s="83">
        <v>0</v>
      </c>
      <c r="F27" s="94">
        <v>117982.49161496172</v>
      </c>
      <c r="G27" s="94">
        <v>320597.37776036299</v>
      </c>
      <c r="H27" s="94">
        <v>2413800.3038688661</v>
      </c>
      <c r="I27" s="94">
        <v>806986.124168223</v>
      </c>
      <c r="J27" s="94">
        <v>2227312.7446209546</v>
      </c>
      <c r="K27" s="94">
        <v>3009080.0326766423</v>
      </c>
      <c r="L27" s="94">
        <v>1348558.0981629563</v>
      </c>
      <c r="M27" s="94">
        <v>4790672.7513670344</v>
      </c>
      <c r="N27" s="94">
        <v>4148831.8287299569</v>
      </c>
      <c r="O27" s="94">
        <v>4641775.8195578512</v>
      </c>
      <c r="P27" s="94">
        <v>16563806.228563491</v>
      </c>
      <c r="Q27" s="94">
        <v>0</v>
      </c>
      <c r="R27" s="94">
        <v>1584085.6078481544</v>
      </c>
      <c r="S27" s="94">
        <v>4521455.9789416809</v>
      </c>
      <c r="T27" s="94">
        <v>2217825.3225646536</v>
      </c>
      <c r="U27" s="94">
        <v>2707225.0106110619</v>
      </c>
      <c r="V27" s="94">
        <v>2843578.3662388776</v>
      </c>
      <c r="W27" s="94">
        <v>429115.8649332216</v>
      </c>
      <c r="X27" s="94">
        <v>2722391.5542981126</v>
      </c>
      <c r="Y27" s="94">
        <v>3833523.3063772358</v>
      </c>
      <c r="Z27" s="94">
        <v>1891369.439535029</v>
      </c>
      <c r="AA27" s="94">
        <v>1008222.0435956555</v>
      </c>
      <c r="AB27" s="94">
        <v>937232.47573971679</v>
      </c>
      <c r="AC27" s="94">
        <v>835469.42361215793</v>
      </c>
      <c r="AD27" s="94">
        <v>238552.97798761562</v>
      </c>
      <c r="AE27" s="94">
        <v>310647.973680878</v>
      </c>
      <c r="AF27" s="94">
        <v>378660.6207914367</v>
      </c>
      <c r="AG27" s="94">
        <v>510005.41849798855</v>
      </c>
      <c r="AH27" s="94">
        <v>617586.4575859498</v>
      </c>
      <c r="AI27" s="94">
        <v>653237.07234810572</v>
      </c>
      <c r="AJ27" s="94">
        <v>1165569.5831611261</v>
      </c>
      <c r="AK27" s="94">
        <v>2302054.2933134362</v>
      </c>
      <c r="AL27" s="94">
        <v>732484.97233405616</v>
      </c>
      <c r="AM27" s="94">
        <v>2074061.1392676979</v>
      </c>
      <c r="AN27" s="94">
        <v>490437.18353272736</v>
      </c>
      <c r="AO27" s="83">
        <v>0</v>
      </c>
      <c r="AP27" s="83">
        <v>0</v>
      </c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L27" s="99">
        <f>E27-'[1]Non-Low Income Subtotal'!C13</f>
        <v>0</v>
      </c>
      <c r="CM27" s="99">
        <f>F27-'[1]Non-Low Income Subtotal'!D13</f>
        <v>0</v>
      </c>
      <c r="CN27" s="99">
        <f>G27-'[1]Non-Low Income Subtotal'!E13</f>
        <v>0</v>
      </c>
      <c r="CO27" s="99">
        <f>H27-'[1]Non-Low Income Subtotal'!F13</f>
        <v>0</v>
      </c>
      <c r="CP27" s="99">
        <f>I27-'[1]Non-Low Income Subtotal'!G13</f>
        <v>0</v>
      </c>
      <c r="CQ27" s="99">
        <f>J27-'[1]Non-Low Income Subtotal'!H13</f>
        <v>0</v>
      </c>
      <c r="CR27" s="99">
        <f>K27-'[1]Non-Low Income Subtotal'!I13</f>
        <v>0</v>
      </c>
      <c r="CS27" s="99">
        <f>L27-'[1]Non-Low Income Subtotal'!J13</f>
        <v>0</v>
      </c>
      <c r="CT27" s="99">
        <f>M27-'[1]Non-Low Income Subtotal'!K13</f>
        <v>0</v>
      </c>
      <c r="CU27" s="99">
        <f>N27-'[1]Non-Low Income Subtotal'!L13</f>
        <v>0</v>
      </c>
      <c r="CV27" s="99">
        <f>O27-'[1]Non-Low Income Subtotal'!M13</f>
        <v>0</v>
      </c>
      <c r="CW27" s="99">
        <f>P27-'[1]Non-Low Income Subtotal'!N13</f>
        <v>0</v>
      </c>
      <c r="CX27" s="99">
        <f>Q27-'[1]Non-Low Income Subtotal'!O13</f>
        <v>0</v>
      </c>
      <c r="CY27" s="99">
        <f>R27-'[1]Non-Low Income Subtotal'!P13</f>
        <v>0</v>
      </c>
      <c r="CZ27" s="99">
        <f>S27-'[1]Non-Low Income Subtotal'!Q13</f>
        <v>0</v>
      </c>
      <c r="DA27" s="99">
        <f>T27-'[1]Non-Low Income Subtotal'!R13</f>
        <v>0</v>
      </c>
      <c r="DB27" s="99">
        <f>U27-'[1]Non-Low Income Subtotal'!S13</f>
        <v>0</v>
      </c>
      <c r="DC27" s="99">
        <f>V27-'[1]Non-Low Income Subtotal'!T13</f>
        <v>0</v>
      </c>
      <c r="DD27" s="99">
        <f>W27-'[1]Non-Low Income Subtotal'!U13</f>
        <v>0</v>
      </c>
      <c r="DE27" s="99">
        <f>X27-'[1]Non-Low Income Subtotal'!V13</f>
        <v>0</v>
      </c>
      <c r="DF27" s="99">
        <f>Y27-'[1]Non-Low Income Subtotal'!W13</f>
        <v>0</v>
      </c>
      <c r="DG27" s="99">
        <f>Z27-'[1]Non-Low Income Subtotal'!X13</f>
        <v>0</v>
      </c>
      <c r="DH27" s="99">
        <f>AA27-'[1]Non-Low Income Subtotal'!Y13</f>
        <v>0</v>
      </c>
      <c r="DI27" s="99">
        <f>AB27-'[1]Non-Low Income Subtotal'!Z13</f>
        <v>0</v>
      </c>
      <c r="DJ27" s="99">
        <f>AC27-'[1]Non-Low Income Subtotal'!AA13</f>
        <v>0</v>
      </c>
      <c r="DK27" s="99">
        <f>AD27-'[1]Non-Low Income Subtotal'!AB13</f>
        <v>0</v>
      </c>
      <c r="DL27" s="99">
        <f>AE27-'[1]Non-Low Income Subtotal'!AC13</f>
        <v>0</v>
      </c>
      <c r="DM27" s="99">
        <f>AF27-'[1]Non-Low Income Subtotal'!AD13</f>
        <v>0</v>
      </c>
      <c r="DN27" s="99">
        <f>AG27-'[1]Non-Low Income Subtotal'!AE13</f>
        <v>0</v>
      </c>
      <c r="DO27" s="99">
        <f>AH27-'[1]Non-Low Income Subtotal'!AF13</f>
        <v>0</v>
      </c>
      <c r="DP27" s="99">
        <f>AI27-'[1]Non-Low Income Subtotal'!AG13</f>
        <v>0</v>
      </c>
      <c r="DQ27" s="99">
        <f>AJ27-'[1]Non-Low Income Subtotal'!AH13</f>
        <v>0</v>
      </c>
      <c r="DR27" s="99">
        <f>AK27-'[1]Non-Low Income Subtotal'!AI13</f>
        <v>0</v>
      </c>
      <c r="DS27" s="99">
        <f>AL27-'[1]Non-Low Income Subtotal'!AJ13</f>
        <v>0</v>
      </c>
      <c r="DT27" s="99">
        <f>AM27-'[1]Non-Low Income Subtotal'!AK13</f>
        <v>0</v>
      </c>
      <c r="DU27" s="99">
        <f>AN27-SUM('[1]Non-Low Income Subtotal'!AL13:AO13)</f>
        <v>0</v>
      </c>
      <c r="DV27" s="99"/>
      <c r="DW27" s="99"/>
      <c r="DX27" s="99"/>
      <c r="DY27" s="99"/>
      <c r="DZ27" s="99"/>
      <c r="EA27" s="99">
        <v>0</v>
      </c>
    </row>
    <row r="28" spans="1:131" x14ac:dyDescent="0.25">
      <c r="A28" s="245"/>
      <c r="B28" s="37" t="s">
        <v>4</v>
      </c>
      <c r="C28" s="59"/>
      <c r="D28" s="59"/>
      <c r="E28" s="83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  <c r="L28" s="94">
        <v>0</v>
      </c>
      <c r="M28" s="94">
        <v>0</v>
      </c>
      <c r="N28" s="94">
        <v>0</v>
      </c>
      <c r="O28" s="94">
        <v>0</v>
      </c>
      <c r="P28" s="94">
        <v>0</v>
      </c>
      <c r="Q28" s="94">
        <v>0</v>
      </c>
      <c r="R28" s="94">
        <v>0</v>
      </c>
      <c r="S28" s="94">
        <v>0</v>
      </c>
      <c r="T28" s="94">
        <v>0</v>
      </c>
      <c r="U28" s="94">
        <v>0</v>
      </c>
      <c r="V28" s="94">
        <v>0</v>
      </c>
      <c r="W28" s="94">
        <v>0</v>
      </c>
      <c r="X28" s="94">
        <v>0</v>
      </c>
      <c r="Y28" s="94">
        <v>0</v>
      </c>
      <c r="Z28" s="94">
        <v>0</v>
      </c>
      <c r="AA28" s="94">
        <v>0</v>
      </c>
      <c r="AB28" s="94">
        <v>0</v>
      </c>
      <c r="AC28" s="94">
        <v>0</v>
      </c>
      <c r="AD28" s="94">
        <v>0</v>
      </c>
      <c r="AE28" s="94">
        <v>0</v>
      </c>
      <c r="AF28" s="94">
        <v>0</v>
      </c>
      <c r="AG28" s="94">
        <v>0</v>
      </c>
      <c r="AH28" s="94">
        <v>0</v>
      </c>
      <c r="AI28" s="94">
        <v>0</v>
      </c>
      <c r="AJ28" s="94">
        <v>0</v>
      </c>
      <c r="AK28" s="94">
        <v>0</v>
      </c>
      <c r="AL28" s="94">
        <v>0</v>
      </c>
      <c r="AM28" s="94">
        <v>0</v>
      </c>
      <c r="AN28" s="94">
        <v>0</v>
      </c>
      <c r="AO28" s="83">
        <v>0</v>
      </c>
      <c r="AP28" s="83">
        <v>0</v>
      </c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L28" s="99">
        <f>E28-'[1]Non-Low Income Subtotal'!C14</f>
        <v>0</v>
      </c>
      <c r="CM28" s="99">
        <f>F28-'[1]Non-Low Income Subtotal'!D14</f>
        <v>0</v>
      </c>
      <c r="CN28" s="99">
        <f>G28-'[1]Non-Low Income Subtotal'!E14</f>
        <v>0</v>
      </c>
      <c r="CO28" s="99">
        <f>H28-'[1]Non-Low Income Subtotal'!F14</f>
        <v>0</v>
      </c>
      <c r="CP28" s="99">
        <f>I28-'[1]Non-Low Income Subtotal'!G14</f>
        <v>0</v>
      </c>
      <c r="CQ28" s="99">
        <f>J28-'[1]Non-Low Income Subtotal'!H14</f>
        <v>0</v>
      </c>
      <c r="CR28" s="99">
        <f>K28-'[1]Non-Low Income Subtotal'!I14</f>
        <v>0</v>
      </c>
      <c r="CS28" s="99">
        <f>L28-'[1]Non-Low Income Subtotal'!J14</f>
        <v>0</v>
      </c>
      <c r="CT28" s="99">
        <f>M28-'[1]Non-Low Income Subtotal'!K14</f>
        <v>0</v>
      </c>
      <c r="CU28" s="99">
        <f>N28-'[1]Non-Low Income Subtotal'!L14</f>
        <v>0</v>
      </c>
      <c r="CV28" s="99">
        <f>O28-'[1]Non-Low Income Subtotal'!M14</f>
        <v>0</v>
      </c>
      <c r="CW28" s="99">
        <f>P28-'[1]Non-Low Income Subtotal'!N14</f>
        <v>0</v>
      </c>
      <c r="CX28" s="99">
        <f>Q28-'[1]Non-Low Income Subtotal'!O14</f>
        <v>0</v>
      </c>
      <c r="CY28" s="99">
        <f>R28-'[1]Non-Low Income Subtotal'!P14</f>
        <v>0</v>
      </c>
      <c r="CZ28" s="99">
        <f>S28-'[1]Non-Low Income Subtotal'!Q14</f>
        <v>0</v>
      </c>
      <c r="DA28" s="99">
        <f>T28-'[1]Non-Low Income Subtotal'!R14</f>
        <v>0</v>
      </c>
      <c r="DB28" s="99">
        <f>U28-'[1]Non-Low Income Subtotal'!S14</f>
        <v>0</v>
      </c>
      <c r="DC28" s="99">
        <f>V28-'[1]Non-Low Income Subtotal'!T14</f>
        <v>0</v>
      </c>
      <c r="DD28" s="99">
        <f>W28-'[1]Non-Low Income Subtotal'!U14</f>
        <v>0</v>
      </c>
      <c r="DE28" s="99">
        <f>X28-'[1]Non-Low Income Subtotal'!V14</f>
        <v>0</v>
      </c>
      <c r="DF28" s="99">
        <f>Y28-'[1]Non-Low Income Subtotal'!W14</f>
        <v>0</v>
      </c>
      <c r="DG28" s="99">
        <f>Z28-'[1]Non-Low Income Subtotal'!X14</f>
        <v>0</v>
      </c>
      <c r="DH28" s="99">
        <f>AA28-'[1]Non-Low Income Subtotal'!Y14</f>
        <v>0</v>
      </c>
      <c r="DI28" s="99">
        <f>AB28-'[1]Non-Low Income Subtotal'!Z14</f>
        <v>0</v>
      </c>
      <c r="DJ28" s="99">
        <f>AC28-'[1]Non-Low Income Subtotal'!AA14</f>
        <v>0</v>
      </c>
      <c r="DK28" s="99">
        <f>AD28-'[1]Non-Low Income Subtotal'!AB14</f>
        <v>0</v>
      </c>
      <c r="DL28" s="99">
        <f>AE28-'[1]Non-Low Income Subtotal'!AC14</f>
        <v>0</v>
      </c>
      <c r="DM28" s="99">
        <f>AF28-'[1]Non-Low Income Subtotal'!AD14</f>
        <v>0</v>
      </c>
      <c r="DN28" s="99">
        <f>AG28-'[1]Non-Low Income Subtotal'!AE14</f>
        <v>0</v>
      </c>
      <c r="DO28" s="99">
        <f>AH28-'[1]Non-Low Income Subtotal'!AF14</f>
        <v>0</v>
      </c>
      <c r="DP28" s="99">
        <f>AI28-'[1]Non-Low Income Subtotal'!AG14</f>
        <v>0</v>
      </c>
      <c r="DQ28" s="99">
        <f>AJ28-'[1]Non-Low Income Subtotal'!AH14</f>
        <v>0</v>
      </c>
      <c r="DR28" s="99">
        <f>AK28-'[1]Non-Low Income Subtotal'!AI14</f>
        <v>0</v>
      </c>
      <c r="DS28" s="99">
        <f>AL28-'[1]Non-Low Income Subtotal'!AJ14</f>
        <v>0</v>
      </c>
      <c r="DT28" s="99">
        <f>AM28-'[1]Non-Low Income Subtotal'!AK14</f>
        <v>0</v>
      </c>
      <c r="DU28" s="99">
        <f>AN28-SUM('[1]Non-Low Income Subtotal'!AL14:AO14)</f>
        <v>0</v>
      </c>
      <c r="DV28" s="99"/>
      <c r="DW28" s="99"/>
      <c r="DX28" s="99"/>
      <c r="DY28" s="99"/>
      <c r="DZ28" s="99"/>
      <c r="EA28" s="99">
        <v>0</v>
      </c>
    </row>
    <row r="29" spans="1:131" x14ac:dyDescent="0.25">
      <c r="A29" s="245"/>
      <c r="B29" s="37" t="s">
        <v>5</v>
      </c>
      <c r="C29" s="59"/>
      <c r="D29" s="59"/>
      <c r="E29" s="83">
        <v>0</v>
      </c>
      <c r="F29" s="94">
        <v>0</v>
      </c>
      <c r="G29" s="94">
        <v>47062.436694931566</v>
      </c>
      <c r="H29" s="94">
        <v>154364.79235937554</v>
      </c>
      <c r="I29" s="94">
        <v>132088.00297910944</v>
      </c>
      <c r="J29" s="94">
        <v>345416.08089885738</v>
      </c>
      <c r="K29" s="94">
        <v>204861.96341664644</v>
      </c>
      <c r="L29" s="94">
        <v>147450.91475081618</v>
      </c>
      <c r="M29" s="94">
        <v>127366.38700365763</v>
      </c>
      <c r="N29" s="94">
        <v>57097.868432529205</v>
      </c>
      <c r="O29" s="94">
        <v>62988.755680266782</v>
      </c>
      <c r="P29" s="94">
        <v>114930.80149522565</v>
      </c>
      <c r="Q29" s="94">
        <v>148188.66469764503</v>
      </c>
      <c r="R29" s="94">
        <v>34443.341046684291</v>
      </c>
      <c r="S29" s="94">
        <v>180636.47375045277</v>
      </c>
      <c r="T29" s="94">
        <v>444839.25210320228</v>
      </c>
      <c r="U29" s="94">
        <v>285634.3331346073</v>
      </c>
      <c r="V29" s="94">
        <v>490682.05022285524</v>
      </c>
      <c r="W29" s="94">
        <v>113280.46423968267</v>
      </c>
      <c r="X29" s="94">
        <v>280379.99271281663</v>
      </c>
      <c r="Y29" s="94">
        <v>118190.34235436948</v>
      </c>
      <c r="Z29" s="94">
        <v>58115.362935210389</v>
      </c>
      <c r="AA29" s="94">
        <v>64274.048713319149</v>
      </c>
      <c r="AB29" s="94">
        <v>76586.955954604084</v>
      </c>
      <c r="AC29" s="94">
        <v>75377.880348208215</v>
      </c>
      <c r="AD29" s="94">
        <v>73340.833440081886</v>
      </c>
      <c r="AE29" s="94">
        <v>276563.25379414548</v>
      </c>
      <c r="AF29" s="94">
        <v>365950.99173116364</v>
      </c>
      <c r="AG29" s="94">
        <v>528457.28207386169</v>
      </c>
      <c r="AH29" s="94">
        <v>392435.18158452649</v>
      </c>
      <c r="AI29" s="94">
        <v>172190.4002298789</v>
      </c>
      <c r="AJ29" s="94">
        <v>167922.40590415243</v>
      </c>
      <c r="AK29" s="94">
        <v>96059.145947215555</v>
      </c>
      <c r="AL29" s="94">
        <v>71612.201467188264</v>
      </c>
      <c r="AM29" s="94">
        <v>38736.439548723232</v>
      </c>
      <c r="AN29" s="94">
        <v>131192.93855029158</v>
      </c>
      <c r="AO29" s="83">
        <v>0</v>
      </c>
      <c r="AP29" s="83">
        <v>0</v>
      </c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L29" s="99">
        <f>E29-'[1]Non-Low Income Subtotal'!C15</f>
        <v>0</v>
      </c>
      <c r="CM29" s="99">
        <f>F29-'[1]Non-Low Income Subtotal'!D15</f>
        <v>0</v>
      </c>
      <c r="CN29" s="99">
        <f>G29-'[1]Non-Low Income Subtotal'!E15</f>
        <v>0</v>
      </c>
      <c r="CO29" s="99">
        <f>H29-'[1]Non-Low Income Subtotal'!F15</f>
        <v>0</v>
      </c>
      <c r="CP29" s="99">
        <f>I29-'[1]Non-Low Income Subtotal'!G15</f>
        <v>0</v>
      </c>
      <c r="CQ29" s="99">
        <f>J29-'[1]Non-Low Income Subtotal'!H15</f>
        <v>0</v>
      </c>
      <c r="CR29" s="99">
        <f>K29-'[1]Non-Low Income Subtotal'!I15</f>
        <v>0</v>
      </c>
      <c r="CS29" s="99">
        <f>L29-'[1]Non-Low Income Subtotal'!J15</f>
        <v>0</v>
      </c>
      <c r="CT29" s="99">
        <f>M29-'[1]Non-Low Income Subtotal'!K15</f>
        <v>0</v>
      </c>
      <c r="CU29" s="99">
        <f>N29-'[1]Non-Low Income Subtotal'!L15</f>
        <v>0</v>
      </c>
      <c r="CV29" s="99">
        <f>O29-'[1]Non-Low Income Subtotal'!M15</f>
        <v>0</v>
      </c>
      <c r="CW29" s="99">
        <f>P29-'[1]Non-Low Income Subtotal'!N15</f>
        <v>0</v>
      </c>
      <c r="CX29" s="99">
        <f>Q29-'[1]Non-Low Income Subtotal'!O15</f>
        <v>0</v>
      </c>
      <c r="CY29" s="99">
        <f>R29-'[1]Non-Low Income Subtotal'!P15</f>
        <v>0</v>
      </c>
      <c r="CZ29" s="99">
        <f>S29-'[1]Non-Low Income Subtotal'!Q15</f>
        <v>0</v>
      </c>
      <c r="DA29" s="99">
        <f>T29-'[1]Non-Low Income Subtotal'!R15</f>
        <v>0</v>
      </c>
      <c r="DB29" s="99">
        <f>U29-'[1]Non-Low Income Subtotal'!S15</f>
        <v>0</v>
      </c>
      <c r="DC29" s="99">
        <f>V29-'[1]Non-Low Income Subtotal'!T15</f>
        <v>0</v>
      </c>
      <c r="DD29" s="99">
        <f>W29-'[1]Non-Low Income Subtotal'!U15</f>
        <v>0</v>
      </c>
      <c r="DE29" s="99">
        <f>X29-'[1]Non-Low Income Subtotal'!V15</f>
        <v>0</v>
      </c>
      <c r="DF29" s="99">
        <f>Y29-'[1]Non-Low Income Subtotal'!W15</f>
        <v>0</v>
      </c>
      <c r="DG29" s="99">
        <f>Z29-'[1]Non-Low Income Subtotal'!X15</f>
        <v>0</v>
      </c>
      <c r="DH29" s="99">
        <f>AA29-'[1]Non-Low Income Subtotal'!Y15</f>
        <v>0</v>
      </c>
      <c r="DI29" s="99">
        <f>AB29-'[1]Non-Low Income Subtotal'!Z15</f>
        <v>0</v>
      </c>
      <c r="DJ29" s="99">
        <f>AC29-'[1]Non-Low Income Subtotal'!AA15</f>
        <v>0</v>
      </c>
      <c r="DK29" s="99">
        <f>AD29-'[1]Non-Low Income Subtotal'!AB15</f>
        <v>0</v>
      </c>
      <c r="DL29" s="99">
        <f>AE29-'[1]Non-Low Income Subtotal'!AC15</f>
        <v>0</v>
      </c>
      <c r="DM29" s="99">
        <f>AF29-'[1]Non-Low Income Subtotal'!AD15</f>
        <v>0</v>
      </c>
      <c r="DN29" s="99">
        <f>AG29-'[1]Non-Low Income Subtotal'!AE15</f>
        <v>0</v>
      </c>
      <c r="DO29" s="99">
        <f>AH29-'[1]Non-Low Income Subtotal'!AF15</f>
        <v>0</v>
      </c>
      <c r="DP29" s="99">
        <f>AI29-'[1]Non-Low Income Subtotal'!AG15</f>
        <v>0</v>
      </c>
      <c r="DQ29" s="99">
        <f>AJ29-'[1]Non-Low Income Subtotal'!AH15</f>
        <v>0</v>
      </c>
      <c r="DR29" s="99">
        <f>AK29-'[1]Non-Low Income Subtotal'!AI15</f>
        <v>0</v>
      </c>
      <c r="DS29" s="99">
        <f>AL29-'[1]Non-Low Income Subtotal'!AJ15</f>
        <v>0</v>
      </c>
      <c r="DT29" s="99">
        <f>AM29-'[1]Non-Low Income Subtotal'!AK15</f>
        <v>0</v>
      </c>
      <c r="DU29" s="99">
        <f>AN29-SUM('[1]Non-Low Income Subtotal'!AL15:AO15)</f>
        <v>0</v>
      </c>
      <c r="DV29" s="99"/>
      <c r="DW29" s="99"/>
      <c r="DX29" s="99"/>
      <c r="DY29" s="99"/>
      <c r="DZ29" s="99"/>
      <c r="EA29" s="99">
        <v>0</v>
      </c>
    </row>
    <row r="30" spans="1:131" x14ac:dyDescent="0.25">
      <c r="A30" s="245"/>
      <c r="B30" s="37" t="s">
        <v>7</v>
      </c>
      <c r="C30" s="59"/>
      <c r="D30" s="59"/>
      <c r="E30" s="83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  <c r="L30" s="94">
        <v>0</v>
      </c>
      <c r="M30" s="94">
        <v>0</v>
      </c>
      <c r="N30" s="94">
        <v>0</v>
      </c>
      <c r="O30" s="94">
        <v>0</v>
      </c>
      <c r="P30" s="94">
        <v>0</v>
      </c>
      <c r="Q30" s="94">
        <v>0</v>
      </c>
      <c r="R30" s="94">
        <v>0</v>
      </c>
      <c r="S30" s="94">
        <v>0</v>
      </c>
      <c r="T30" s="94">
        <v>0</v>
      </c>
      <c r="U30" s="94">
        <v>0</v>
      </c>
      <c r="V30" s="94">
        <v>0</v>
      </c>
      <c r="W30" s="94">
        <v>0</v>
      </c>
      <c r="X30" s="94">
        <v>0</v>
      </c>
      <c r="Y30" s="94">
        <v>0</v>
      </c>
      <c r="Z30" s="94">
        <v>0</v>
      </c>
      <c r="AA30" s="94">
        <v>0</v>
      </c>
      <c r="AB30" s="94">
        <v>0</v>
      </c>
      <c r="AC30" s="94">
        <v>0</v>
      </c>
      <c r="AD30" s="94">
        <v>0</v>
      </c>
      <c r="AE30" s="94">
        <v>0</v>
      </c>
      <c r="AF30" s="94">
        <v>0</v>
      </c>
      <c r="AG30" s="94">
        <v>0</v>
      </c>
      <c r="AH30" s="94">
        <v>0</v>
      </c>
      <c r="AI30" s="94">
        <v>0</v>
      </c>
      <c r="AJ30" s="94">
        <v>0</v>
      </c>
      <c r="AK30" s="94">
        <v>0</v>
      </c>
      <c r="AL30" s="94">
        <v>0</v>
      </c>
      <c r="AM30" s="94">
        <v>0</v>
      </c>
      <c r="AN30" s="94">
        <v>0</v>
      </c>
      <c r="AO30" s="83">
        <v>0</v>
      </c>
      <c r="AP30" s="83">
        <v>0</v>
      </c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L30" s="99">
        <f>E30-'[1]Non-Low Income Subtotal'!C16</f>
        <v>0</v>
      </c>
      <c r="CM30" s="99">
        <f>F30-'[1]Non-Low Income Subtotal'!D16</f>
        <v>0</v>
      </c>
      <c r="CN30" s="99">
        <f>G30-'[1]Non-Low Income Subtotal'!E16</f>
        <v>0</v>
      </c>
      <c r="CO30" s="99">
        <f>H30-'[1]Non-Low Income Subtotal'!F16</f>
        <v>0</v>
      </c>
      <c r="CP30" s="99">
        <f>I30-'[1]Non-Low Income Subtotal'!G16</f>
        <v>0</v>
      </c>
      <c r="CQ30" s="99">
        <f>J30-'[1]Non-Low Income Subtotal'!H16</f>
        <v>0</v>
      </c>
      <c r="CR30" s="99">
        <f>K30-'[1]Non-Low Income Subtotal'!I16</f>
        <v>0</v>
      </c>
      <c r="CS30" s="99">
        <f>L30-'[1]Non-Low Income Subtotal'!J16</f>
        <v>0</v>
      </c>
      <c r="CT30" s="99">
        <f>M30-'[1]Non-Low Income Subtotal'!K16</f>
        <v>0</v>
      </c>
      <c r="CU30" s="99">
        <f>N30-'[1]Non-Low Income Subtotal'!L16</f>
        <v>0</v>
      </c>
      <c r="CV30" s="99">
        <f>O30-'[1]Non-Low Income Subtotal'!M16</f>
        <v>0</v>
      </c>
      <c r="CW30" s="99">
        <f>P30-'[1]Non-Low Income Subtotal'!N16</f>
        <v>0</v>
      </c>
      <c r="CX30" s="99">
        <f>Q30-'[1]Non-Low Income Subtotal'!O16</f>
        <v>0</v>
      </c>
      <c r="CY30" s="99">
        <f>R30-'[1]Non-Low Income Subtotal'!P16</f>
        <v>0</v>
      </c>
      <c r="CZ30" s="99">
        <f>S30-'[1]Non-Low Income Subtotal'!Q16</f>
        <v>0</v>
      </c>
      <c r="DA30" s="99">
        <f>T30-'[1]Non-Low Income Subtotal'!R16</f>
        <v>0</v>
      </c>
      <c r="DB30" s="99">
        <f>U30-'[1]Non-Low Income Subtotal'!S16</f>
        <v>0</v>
      </c>
      <c r="DC30" s="99">
        <f>V30-'[1]Non-Low Income Subtotal'!T16</f>
        <v>0</v>
      </c>
      <c r="DD30" s="99">
        <f>W30-'[1]Non-Low Income Subtotal'!U16</f>
        <v>0</v>
      </c>
      <c r="DE30" s="99">
        <f>X30-'[1]Non-Low Income Subtotal'!V16</f>
        <v>0</v>
      </c>
      <c r="DF30" s="99">
        <f>Y30-'[1]Non-Low Income Subtotal'!W16</f>
        <v>0</v>
      </c>
      <c r="DG30" s="99">
        <f>Z30-'[1]Non-Low Income Subtotal'!X16</f>
        <v>0</v>
      </c>
      <c r="DH30" s="99">
        <f>AA30-'[1]Non-Low Income Subtotal'!Y16</f>
        <v>0</v>
      </c>
      <c r="DI30" s="99">
        <f>AB30-'[1]Non-Low Income Subtotal'!Z16</f>
        <v>0</v>
      </c>
      <c r="DJ30" s="99">
        <f>AC30-'[1]Non-Low Income Subtotal'!AA16</f>
        <v>0</v>
      </c>
      <c r="DK30" s="99">
        <f>AD30-'[1]Non-Low Income Subtotal'!AB16</f>
        <v>0</v>
      </c>
      <c r="DL30" s="99">
        <f>AE30-'[1]Non-Low Income Subtotal'!AC16</f>
        <v>0</v>
      </c>
      <c r="DM30" s="99">
        <f>AF30-'[1]Non-Low Income Subtotal'!AD16</f>
        <v>0</v>
      </c>
      <c r="DN30" s="99">
        <f>AG30-'[1]Non-Low Income Subtotal'!AE16</f>
        <v>0</v>
      </c>
      <c r="DO30" s="99">
        <f>AH30-'[1]Non-Low Income Subtotal'!AF16</f>
        <v>0</v>
      </c>
      <c r="DP30" s="99">
        <f>AI30-'[1]Non-Low Income Subtotal'!AG16</f>
        <v>0</v>
      </c>
      <c r="DQ30" s="99">
        <f>AJ30-'[1]Non-Low Income Subtotal'!AH16</f>
        <v>0</v>
      </c>
      <c r="DR30" s="99">
        <f>AK30-'[1]Non-Low Income Subtotal'!AI16</f>
        <v>0</v>
      </c>
      <c r="DS30" s="99">
        <f>AL30-'[1]Non-Low Income Subtotal'!AJ16</f>
        <v>0</v>
      </c>
      <c r="DT30" s="99">
        <f>AM30-'[1]Non-Low Income Subtotal'!AK16</f>
        <v>0</v>
      </c>
      <c r="DU30" s="99">
        <f>AN30-SUM('[1]Non-Low Income Subtotal'!AL16:AO16)</f>
        <v>0</v>
      </c>
      <c r="DV30" s="99"/>
      <c r="DW30" s="99"/>
      <c r="DX30" s="99"/>
      <c r="DY30" s="99"/>
      <c r="DZ30" s="99"/>
      <c r="EA30" s="99">
        <v>0</v>
      </c>
    </row>
    <row r="31" spans="1:131" x14ac:dyDescent="0.25">
      <c r="A31" s="245"/>
      <c r="B31" s="37" t="s">
        <v>8</v>
      </c>
      <c r="C31" s="59"/>
      <c r="D31" s="59"/>
      <c r="E31" s="83">
        <v>0</v>
      </c>
      <c r="F31" s="94">
        <v>0</v>
      </c>
      <c r="G31" s="94">
        <v>7644.6996354469638</v>
      </c>
      <c r="H31" s="94">
        <v>40771.731389050452</v>
      </c>
      <c r="I31" s="94">
        <v>38223.498177234782</v>
      </c>
      <c r="J31" s="94">
        <v>61157.597083575718</v>
      </c>
      <c r="K31" s="94">
        <v>79341.171647913186</v>
      </c>
      <c r="L31" s="94">
        <v>76792.938436097815</v>
      </c>
      <c r="M31" s="94">
        <v>2410490.8280742061</v>
      </c>
      <c r="N31" s="94">
        <v>116054.26285821751</v>
      </c>
      <c r="O31" s="94">
        <v>191957.79001183007</v>
      </c>
      <c r="P31" s="94">
        <v>96900.809728246561</v>
      </c>
      <c r="Q31" s="94">
        <v>150281.61419871569</v>
      </c>
      <c r="R31" s="94">
        <v>44614.854215243722</v>
      </c>
      <c r="S31" s="94">
        <v>39918.553771533858</v>
      </c>
      <c r="T31" s="94">
        <v>51659.304880808522</v>
      </c>
      <c r="U31" s="94">
        <v>30525.952884114125</v>
      </c>
      <c r="V31" s="94">
        <v>438841.58828224579</v>
      </c>
      <c r="W31" s="94">
        <v>18785.201774839461</v>
      </c>
      <c r="X31" s="94">
        <v>117102.09483850983</v>
      </c>
      <c r="Y31" s="94">
        <v>1961044.0825484912</v>
      </c>
      <c r="Z31" s="94">
        <v>78068.063225673221</v>
      </c>
      <c r="AA31" s="94">
        <v>117066.08737977946</v>
      </c>
      <c r="AB31" s="94">
        <v>105913.506918969</v>
      </c>
      <c r="AC31" s="94">
        <v>76597.867214820275</v>
      </c>
      <c r="AD31" s="94">
        <v>55707.539792596559</v>
      </c>
      <c r="AE31" s="94">
        <v>34817.21237037285</v>
      </c>
      <c r="AF31" s="94">
        <v>27853.769896298279</v>
      </c>
      <c r="AG31" s="94">
        <v>53386.392301238368</v>
      </c>
      <c r="AH31" s="94">
        <v>39459.507353089226</v>
      </c>
      <c r="AI31" s="94">
        <v>186062.70899346733</v>
      </c>
      <c r="AJ31" s="94">
        <v>490484.75123448239</v>
      </c>
      <c r="AK31" s="94">
        <v>2090797.973308733</v>
      </c>
      <c r="AL31" s="94">
        <v>64992.129758029318</v>
      </c>
      <c r="AM31" s="94">
        <v>313327.70745907485</v>
      </c>
      <c r="AN31" s="94">
        <v>213523.17393849051</v>
      </c>
      <c r="AO31" s="83">
        <v>0</v>
      </c>
      <c r="AP31" s="83">
        <v>0</v>
      </c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L31" s="99">
        <f>E31-'[1]Non-Low Income Subtotal'!C17</f>
        <v>0</v>
      </c>
      <c r="CM31" s="99">
        <f>F31-'[1]Non-Low Income Subtotal'!D17</f>
        <v>0</v>
      </c>
      <c r="CN31" s="99">
        <f>G31-'[1]Non-Low Income Subtotal'!E17</f>
        <v>0</v>
      </c>
      <c r="CO31" s="99">
        <f>H31-'[1]Non-Low Income Subtotal'!F17</f>
        <v>0</v>
      </c>
      <c r="CP31" s="99">
        <f>I31-'[1]Non-Low Income Subtotal'!G17</f>
        <v>0</v>
      </c>
      <c r="CQ31" s="99">
        <f>J31-'[1]Non-Low Income Subtotal'!H17</f>
        <v>0</v>
      </c>
      <c r="CR31" s="99">
        <f>K31-'[1]Non-Low Income Subtotal'!I17</f>
        <v>0</v>
      </c>
      <c r="CS31" s="99">
        <f>L31-'[1]Non-Low Income Subtotal'!J17</f>
        <v>0</v>
      </c>
      <c r="CT31" s="99">
        <f>M31-'[1]Non-Low Income Subtotal'!K17</f>
        <v>0</v>
      </c>
      <c r="CU31" s="99">
        <f>N31-'[1]Non-Low Income Subtotal'!L17</f>
        <v>0</v>
      </c>
      <c r="CV31" s="99">
        <f>O31-'[1]Non-Low Income Subtotal'!M17</f>
        <v>0</v>
      </c>
      <c r="CW31" s="99">
        <f>P31-'[1]Non-Low Income Subtotal'!N17</f>
        <v>0</v>
      </c>
      <c r="CX31" s="99">
        <f>Q31-'[1]Non-Low Income Subtotal'!O17</f>
        <v>0</v>
      </c>
      <c r="CY31" s="99">
        <f>R31-'[1]Non-Low Income Subtotal'!P17</f>
        <v>0</v>
      </c>
      <c r="CZ31" s="99">
        <f>S31-'[1]Non-Low Income Subtotal'!Q17</f>
        <v>0</v>
      </c>
      <c r="DA31" s="99">
        <f>T31-'[1]Non-Low Income Subtotal'!R17</f>
        <v>0</v>
      </c>
      <c r="DB31" s="99">
        <f>U31-'[1]Non-Low Income Subtotal'!S17</f>
        <v>0</v>
      </c>
      <c r="DC31" s="99">
        <f>V31-'[1]Non-Low Income Subtotal'!T17</f>
        <v>0</v>
      </c>
      <c r="DD31" s="99">
        <f>W31-'[1]Non-Low Income Subtotal'!U17</f>
        <v>0</v>
      </c>
      <c r="DE31" s="99">
        <f>X31-'[1]Non-Low Income Subtotal'!V17</f>
        <v>0</v>
      </c>
      <c r="DF31" s="99">
        <f>Y31-'[1]Non-Low Income Subtotal'!W17</f>
        <v>0</v>
      </c>
      <c r="DG31" s="99">
        <f>Z31-'[1]Non-Low Income Subtotal'!X17</f>
        <v>0</v>
      </c>
      <c r="DH31" s="99">
        <f>AA31-'[1]Non-Low Income Subtotal'!Y17</f>
        <v>0</v>
      </c>
      <c r="DI31" s="99">
        <f>AB31-'[1]Non-Low Income Subtotal'!Z17</f>
        <v>0</v>
      </c>
      <c r="DJ31" s="99">
        <f>AC31-'[1]Non-Low Income Subtotal'!AA17</f>
        <v>0</v>
      </c>
      <c r="DK31" s="99">
        <f>AD31-'[1]Non-Low Income Subtotal'!AB17</f>
        <v>0</v>
      </c>
      <c r="DL31" s="99">
        <f>AE31-'[1]Non-Low Income Subtotal'!AC17</f>
        <v>0</v>
      </c>
      <c r="DM31" s="99">
        <f>AF31-'[1]Non-Low Income Subtotal'!AD17</f>
        <v>0</v>
      </c>
      <c r="DN31" s="99">
        <f>AG31-'[1]Non-Low Income Subtotal'!AE17</f>
        <v>0</v>
      </c>
      <c r="DO31" s="99">
        <f>AH31-'[1]Non-Low Income Subtotal'!AF17</f>
        <v>0</v>
      </c>
      <c r="DP31" s="99">
        <f>AI31-'[1]Non-Low Income Subtotal'!AG17</f>
        <v>0</v>
      </c>
      <c r="DQ31" s="99">
        <f>AJ31-'[1]Non-Low Income Subtotal'!AH17</f>
        <v>0</v>
      </c>
      <c r="DR31" s="99">
        <f>AK31-'[1]Non-Low Income Subtotal'!AI17</f>
        <v>0</v>
      </c>
      <c r="DS31" s="99">
        <f>AL31-'[1]Non-Low Income Subtotal'!AJ17</f>
        <v>0</v>
      </c>
      <c r="DT31" s="99">
        <f>AM31-'[1]Non-Low Income Subtotal'!AK17</f>
        <v>0</v>
      </c>
      <c r="DU31" s="99">
        <f>AN31-SUM('[1]Non-Low Income Subtotal'!AL17:AO17)</f>
        <v>0</v>
      </c>
      <c r="DV31" s="99"/>
      <c r="DW31" s="99"/>
      <c r="DX31" s="99"/>
      <c r="DY31" s="99"/>
      <c r="DZ31" s="99"/>
      <c r="EA31" s="99">
        <v>0</v>
      </c>
    </row>
    <row r="32" spans="1:131" ht="15.75" thickBot="1" x14ac:dyDescent="0.3">
      <c r="A32" s="72"/>
      <c r="B32" s="65" t="s">
        <v>70</v>
      </c>
      <c r="C32" s="59"/>
      <c r="D32" s="59"/>
      <c r="E32" s="83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  <c r="L32" s="94">
        <v>0</v>
      </c>
      <c r="M32" s="94">
        <v>0</v>
      </c>
      <c r="N32" s="94">
        <v>0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94">
        <v>0</v>
      </c>
      <c r="U32" s="94">
        <v>0</v>
      </c>
      <c r="V32" s="94">
        <v>0</v>
      </c>
      <c r="W32" s="94">
        <v>0</v>
      </c>
      <c r="X32" s="94">
        <v>0</v>
      </c>
      <c r="Y32" s="94">
        <v>0</v>
      </c>
      <c r="Z32" s="94">
        <v>0</v>
      </c>
      <c r="AA32" s="94">
        <v>0</v>
      </c>
      <c r="AB32" s="94">
        <v>0</v>
      </c>
      <c r="AC32" s="94">
        <v>0</v>
      </c>
      <c r="AD32" s="94">
        <v>0</v>
      </c>
      <c r="AE32" s="94">
        <v>0</v>
      </c>
      <c r="AF32" s="94">
        <v>0</v>
      </c>
      <c r="AG32" s="94">
        <v>0</v>
      </c>
      <c r="AH32" s="94">
        <v>0</v>
      </c>
      <c r="AI32" s="94">
        <v>0</v>
      </c>
      <c r="AJ32" s="94">
        <v>0</v>
      </c>
      <c r="AK32" s="94">
        <v>0</v>
      </c>
      <c r="AL32" s="94">
        <v>0</v>
      </c>
      <c r="AM32" s="94">
        <v>0</v>
      </c>
      <c r="AN32" s="94">
        <v>0</v>
      </c>
      <c r="AO32" s="83">
        <v>0</v>
      </c>
      <c r="AP32" s="83">
        <v>0</v>
      </c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L32" s="99">
        <f>E32-'[1]Non-Low Income Subtotal'!C18</f>
        <v>0</v>
      </c>
      <c r="CM32" s="99">
        <f>F32-'[1]Non-Low Income Subtotal'!D18</f>
        <v>0</v>
      </c>
      <c r="CN32" s="99">
        <f>G32-'[1]Non-Low Income Subtotal'!E18</f>
        <v>0</v>
      </c>
      <c r="CO32" s="99">
        <f>H32-'[1]Non-Low Income Subtotal'!F18</f>
        <v>0</v>
      </c>
      <c r="CP32" s="99">
        <f>I32-'[1]Non-Low Income Subtotal'!G18</f>
        <v>0</v>
      </c>
      <c r="CQ32" s="99">
        <f>J32-'[1]Non-Low Income Subtotal'!H18</f>
        <v>0</v>
      </c>
      <c r="CR32" s="99">
        <f>K32-'[1]Non-Low Income Subtotal'!I18</f>
        <v>0</v>
      </c>
      <c r="CS32" s="99">
        <f>L32-'[1]Non-Low Income Subtotal'!J18</f>
        <v>0</v>
      </c>
      <c r="CT32" s="99">
        <f>M32-'[1]Non-Low Income Subtotal'!K18</f>
        <v>0</v>
      </c>
      <c r="CU32" s="99">
        <f>N32-'[1]Non-Low Income Subtotal'!L18</f>
        <v>0</v>
      </c>
      <c r="CV32" s="99">
        <f>O32-'[1]Non-Low Income Subtotal'!M18</f>
        <v>0</v>
      </c>
      <c r="CW32" s="99">
        <f>P32-'[1]Non-Low Income Subtotal'!N18</f>
        <v>0</v>
      </c>
      <c r="CX32" s="99">
        <f>Q32-'[1]Non-Low Income Subtotal'!O18</f>
        <v>0</v>
      </c>
      <c r="CY32" s="99">
        <f>R32-'[1]Non-Low Income Subtotal'!P18</f>
        <v>0</v>
      </c>
      <c r="CZ32" s="99">
        <f>S32-'[1]Non-Low Income Subtotal'!Q18</f>
        <v>0</v>
      </c>
      <c r="DA32" s="99">
        <f>T32-'[1]Non-Low Income Subtotal'!R18</f>
        <v>0</v>
      </c>
      <c r="DB32" s="99">
        <f>U32-'[1]Non-Low Income Subtotal'!S18</f>
        <v>0</v>
      </c>
      <c r="DC32" s="99">
        <f>V32-'[1]Non-Low Income Subtotal'!T18</f>
        <v>0</v>
      </c>
      <c r="DD32" s="99">
        <f>W32-'[1]Non-Low Income Subtotal'!U18</f>
        <v>0</v>
      </c>
      <c r="DE32" s="99">
        <f>X32-'[1]Non-Low Income Subtotal'!V18</f>
        <v>0</v>
      </c>
      <c r="DF32" s="99">
        <f>Y32-'[1]Non-Low Income Subtotal'!W18</f>
        <v>0</v>
      </c>
      <c r="DG32" s="99">
        <f>Z32-'[1]Non-Low Income Subtotal'!X18</f>
        <v>0</v>
      </c>
      <c r="DH32" s="99">
        <f>AA32-'[1]Non-Low Income Subtotal'!Y18</f>
        <v>0</v>
      </c>
      <c r="DI32" s="99">
        <f>AB32-'[1]Non-Low Income Subtotal'!Z18</f>
        <v>0</v>
      </c>
      <c r="DJ32" s="99">
        <f>AC32-'[1]Non-Low Income Subtotal'!AA18</f>
        <v>0</v>
      </c>
      <c r="DK32" s="99">
        <f>AD32-'[1]Non-Low Income Subtotal'!AB18</f>
        <v>0</v>
      </c>
      <c r="DL32" s="99">
        <f>AE32-'[1]Non-Low Income Subtotal'!AC18</f>
        <v>0</v>
      </c>
      <c r="DM32" s="99">
        <f>AF32-'[1]Non-Low Income Subtotal'!AD18</f>
        <v>0</v>
      </c>
      <c r="DN32" s="99">
        <f>AG32-'[1]Non-Low Income Subtotal'!AE18</f>
        <v>0</v>
      </c>
      <c r="DO32" s="99">
        <f>AH32-'[1]Non-Low Income Subtotal'!AF18</f>
        <v>0</v>
      </c>
      <c r="DP32" s="99">
        <f>AI32-'[1]Non-Low Income Subtotal'!AG18</f>
        <v>0</v>
      </c>
      <c r="DQ32" s="99">
        <f>AJ32-'[1]Non-Low Income Subtotal'!AH18</f>
        <v>0</v>
      </c>
      <c r="DR32" s="99">
        <f>AK32-'[1]Non-Low Income Subtotal'!AI18</f>
        <v>0</v>
      </c>
      <c r="DS32" s="99">
        <f>AL32-'[1]Non-Low Income Subtotal'!AJ18</f>
        <v>0</v>
      </c>
      <c r="DT32" s="99">
        <f>AM32-'[1]Non-Low Income Subtotal'!AK18</f>
        <v>0</v>
      </c>
      <c r="DU32" s="99">
        <f>AN32-SUM('[1]Non-Low Income Subtotal'!AL18:AO18)</f>
        <v>0</v>
      </c>
      <c r="DV32" s="99"/>
      <c r="DW32" s="99"/>
      <c r="DX32" s="99"/>
      <c r="DY32" s="99"/>
      <c r="DZ32" s="99"/>
      <c r="EA32" s="99">
        <v>0</v>
      </c>
    </row>
    <row r="33" spans="1:125" ht="15.75" thickBot="1" x14ac:dyDescent="0.3"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N33" s="106"/>
    </row>
    <row r="34" spans="1:125" ht="15.75" x14ac:dyDescent="0.2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82">
        <v>42461</v>
      </c>
      <c r="G34" s="82">
        <v>42491</v>
      </c>
      <c r="H34" s="82">
        <v>42522</v>
      </c>
      <c r="I34" s="82">
        <v>42552</v>
      </c>
      <c r="J34" s="82">
        <v>42583</v>
      </c>
      <c r="K34" s="82">
        <v>42614</v>
      </c>
      <c r="L34" s="82">
        <v>42644</v>
      </c>
      <c r="M34" s="82">
        <v>42675</v>
      </c>
      <c r="N34" s="82">
        <v>42705</v>
      </c>
      <c r="O34" s="82">
        <v>42736</v>
      </c>
      <c r="P34" s="82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82">
        <v>43525</v>
      </c>
      <c r="AP34" s="82">
        <v>43556</v>
      </c>
      <c r="AQ34" s="82">
        <v>43586</v>
      </c>
      <c r="AR34" s="82">
        <v>43617</v>
      </c>
      <c r="AS34" s="82">
        <v>43647</v>
      </c>
      <c r="AT34" s="82">
        <v>43678</v>
      </c>
      <c r="AU34" s="82">
        <v>43709</v>
      </c>
      <c r="AV34" s="82">
        <v>43739</v>
      </c>
      <c r="AW34" s="82">
        <v>43770</v>
      </c>
      <c r="AX34" s="82">
        <v>43800</v>
      </c>
      <c r="AY34" s="82">
        <v>43831</v>
      </c>
      <c r="AZ34" s="82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125" ht="15" customHeight="1" x14ac:dyDescent="0.25">
      <c r="A35" s="241" t="s">
        <v>29</v>
      </c>
      <c r="B35" s="37" t="s">
        <v>9</v>
      </c>
      <c r="C35" s="59"/>
      <c r="D35" s="59"/>
      <c r="E35" s="83">
        <v>0</v>
      </c>
      <c r="F35" s="97">
        <v>0</v>
      </c>
      <c r="G35" s="97">
        <v>0</v>
      </c>
      <c r="H35" s="97">
        <v>0</v>
      </c>
      <c r="I35" s="97">
        <v>0</v>
      </c>
      <c r="J35" s="97">
        <v>0</v>
      </c>
      <c r="K35" s="97">
        <v>0</v>
      </c>
      <c r="L35" s="97">
        <v>0</v>
      </c>
      <c r="M35" s="97">
        <v>0</v>
      </c>
      <c r="N35" s="97">
        <v>0</v>
      </c>
      <c r="O35" s="97">
        <v>0</v>
      </c>
      <c r="P35" s="97">
        <v>0</v>
      </c>
      <c r="Q35" s="97">
        <v>46959.514782471393</v>
      </c>
      <c r="R35" s="97">
        <v>34064.50110524983</v>
      </c>
      <c r="S35" s="97">
        <v>0</v>
      </c>
      <c r="T35" s="97">
        <v>0</v>
      </c>
      <c r="U35" s="97">
        <v>0</v>
      </c>
      <c r="V35" s="97">
        <v>0</v>
      </c>
      <c r="W35" s="97">
        <v>0</v>
      </c>
      <c r="X35" s="97">
        <v>0</v>
      </c>
      <c r="Y35" s="97">
        <v>0</v>
      </c>
      <c r="Z35" s="97">
        <v>0</v>
      </c>
      <c r="AA35" s="97">
        <v>0</v>
      </c>
      <c r="AB35" s="97">
        <v>0</v>
      </c>
      <c r="AC35" s="97">
        <v>0</v>
      </c>
      <c r="AD35" s="97">
        <v>0</v>
      </c>
      <c r="AE35" s="97">
        <v>0</v>
      </c>
      <c r="AF35" s="97">
        <v>38454.459640765868</v>
      </c>
      <c r="AG35" s="97">
        <v>0</v>
      </c>
      <c r="AH35" s="97">
        <v>188092.70308711412</v>
      </c>
      <c r="AI35" s="97">
        <v>0</v>
      </c>
      <c r="AJ35" s="97">
        <v>0</v>
      </c>
      <c r="AK35" s="97">
        <v>13404.886556344114</v>
      </c>
      <c r="AL35" s="97">
        <v>0</v>
      </c>
      <c r="AM35" s="97">
        <v>0</v>
      </c>
      <c r="AN35" s="97">
        <v>693962.26726992987</v>
      </c>
      <c r="AO35" s="83">
        <v>1E-8</v>
      </c>
      <c r="AP35" s="83">
        <v>1E-8</v>
      </c>
      <c r="AQ35" s="83">
        <v>1E-8</v>
      </c>
      <c r="AR35" s="83">
        <v>1E-8</v>
      </c>
      <c r="AS35" s="83">
        <v>1E-8</v>
      </c>
      <c r="AT35" s="83">
        <v>1E-8</v>
      </c>
      <c r="AU35" s="83">
        <v>1E-8</v>
      </c>
      <c r="AV35" s="83">
        <v>1E-8</v>
      </c>
      <c r="AW35" s="83">
        <v>1E-8</v>
      </c>
      <c r="AX35" s="83">
        <v>1E-8</v>
      </c>
      <c r="AY35" s="83">
        <v>1E-8</v>
      </c>
      <c r="AZ35" s="83">
        <v>1E-8</v>
      </c>
      <c r="BA35" s="83">
        <v>1E-8</v>
      </c>
      <c r="BB35" s="83"/>
      <c r="BC35" s="83"/>
      <c r="BD35" s="83"/>
      <c r="BE35" s="83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L35" s="136">
        <f>E35-'[1]Non-Low Income Subtotal'!C21</f>
        <v>0</v>
      </c>
      <c r="CM35" s="136">
        <f>F35-'[1]Non-Low Income Subtotal'!D21</f>
        <v>0</v>
      </c>
      <c r="CN35" s="136">
        <f>G35-'[1]Non-Low Income Subtotal'!E21</f>
        <v>0</v>
      </c>
      <c r="CO35" s="136">
        <f>H35-'[1]Non-Low Income Subtotal'!F21</f>
        <v>0</v>
      </c>
      <c r="CP35" s="136">
        <f>I35-'[1]Non-Low Income Subtotal'!G21</f>
        <v>0</v>
      </c>
      <c r="CQ35" s="136">
        <f>J35-'[1]Non-Low Income Subtotal'!H21</f>
        <v>0</v>
      </c>
      <c r="CR35" s="136">
        <f>K35-'[1]Non-Low Income Subtotal'!I21</f>
        <v>0</v>
      </c>
      <c r="CS35" s="136">
        <f>L35-'[1]Non-Low Income Subtotal'!J21</f>
        <v>0</v>
      </c>
      <c r="CT35" s="136">
        <f>M35-'[1]Non-Low Income Subtotal'!K21</f>
        <v>0</v>
      </c>
      <c r="CU35" s="136">
        <f>N35-'[1]Non-Low Income Subtotal'!L21</f>
        <v>0</v>
      </c>
      <c r="CV35" s="136">
        <f>O35-'[1]Non-Low Income Subtotal'!M21</f>
        <v>0</v>
      </c>
      <c r="CW35" s="136">
        <f>P35-'[1]Non-Low Income Subtotal'!N21</f>
        <v>0</v>
      </c>
      <c r="CX35" s="136">
        <f>Q35-'[1]Non-Low Income Subtotal'!O21</f>
        <v>0</v>
      </c>
      <c r="CY35" s="136">
        <f>R35-'[1]Non-Low Income Subtotal'!P21</f>
        <v>0</v>
      </c>
      <c r="CZ35" s="136">
        <f>S35-'[1]Non-Low Income Subtotal'!Q21</f>
        <v>0</v>
      </c>
      <c r="DA35" s="136">
        <f>T35-'[1]Non-Low Income Subtotal'!R21</f>
        <v>0</v>
      </c>
      <c r="DB35" s="136">
        <f>U35-'[1]Non-Low Income Subtotal'!S21</f>
        <v>0</v>
      </c>
      <c r="DC35" s="136">
        <f>V35-'[1]Non-Low Income Subtotal'!T21</f>
        <v>0</v>
      </c>
      <c r="DD35" s="136">
        <f>W35-'[1]Non-Low Income Subtotal'!U21</f>
        <v>0</v>
      </c>
      <c r="DE35" s="136">
        <f>X35-'[1]Non-Low Income Subtotal'!V21</f>
        <v>0</v>
      </c>
      <c r="DF35" s="136">
        <f>Y35-'[1]Non-Low Income Subtotal'!W21</f>
        <v>0</v>
      </c>
      <c r="DG35" s="136">
        <f>Z35-'[1]Non-Low Income Subtotal'!X21</f>
        <v>0</v>
      </c>
      <c r="DH35" s="136">
        <f>AA35-'[1]Non-Low Income Subtotal'!Y21</f>
        <v>0</v>
      </c>
      <c r="DI35" s="136">
        <f>AB35-'[1]Non-Low Income Subtotal'!Z21</f>
        <v>0</v>
      </c>
      <c r="DJ35" s="136">
        <f>AC35-'[1]Non-Low Income Subtotal'!AA21</f>
        <v>0</v>
      </c>
      <c r="DK35" s="136">
        <f>AD35-'[1]Non-Low Income Subtotal'!AB21</f>
        <v>0</v>
      </c>
      <c r="DL35" s="136">
        <f>AE35-'[1]Non-Low Income Subtotal'!AC21</f>
        <v>0</v>
      </c>
      <c r="DM35" s="136">
        <f>AF35-'[1]Non-Low Income Subtotal'!AD21</f>
        <v>0</v>
      </c>
      <c r="DN35" s="136">
        <f>AG35-'[1]Non-Low Income Subtotal'!AE21</f>
        <v>0</v>
      </c>
      <c r="DO35" s="136">
        <f>AH35-'[1]Non-Low Income Subtotal'!AF21</f>
        <v>0</v>
      </c>
      <c r="DP35" s="136">
        <f>AI35-'[1]Non-Low Income Subtotal'!AG21</f>
        <v>0</v>
      </c>
      <c r="DQ35" s="136">
        <f>AJ35-'[1]Non-Low Income Subtotal'!AH21</f>
        <v>0</v>
      </c>
      <c r="DR35" s="136">
        <f>AK35-'[1]Non-Low Income Subtotal'!AI21</f>
        <v>0</v>
      </c>
      <c r="DS35" s="136">
        <f>AL35-'[1]Non-Low Income Subtotal'!AJ21</f>
        <v>0</v>
      </c>
      <c r="DT35" s="136">
        <f>AM35-'[1]Non-Low Income Subtotal'!AK21</f>
        <v>0</v>
      </c>
      <c r="DU35" s="136">
        <f>AN35-'[1]Non-Low Income Subtotal'!AL21</f>
        <v>0</v>
      </c>
    </row>
    <row r="36" spans="1:125" x14ac:dyDescent="0.25">
      <c r="A36" s="241"/>
      <c r="B36" s="37" t="s">
        <v>6</v>
      </c>
      <c r="C36" s="59"/>
      <c r="D36" s="59"/>
      <c r="E36" s="83">
        <v>0</v>
      </c>
      <c r="F36" s="97">
        <v>0</v>
      </c>
      <c r="G36" s="97">
        <v>0</v>
      </c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0</v>
      </c>
      <c r="N36" s="97">
        <v>0</v>
      </c>
      <c r="O36" s="97">
        <v>0</v>
      </c>
      <c r="P36" s="97">
        <v>0</v>
      </c>
      <c r="Q36" s="97">
        <v>0</v>
      </c>
      <c r="R36" s="97">
        <v>0</v>
      </c>
      <c r="S36" s="97">
        <v>0</v>
      </c>
      <c r="T36" s="97">
        <v>0</v>
      </c>
      <c r="U36" s="97">
        <v>0</v>
      </c>
      <c r="V36" s="97">
        <v>0</v>
      </c>
      <c r="W36" s="97">
        <v>0</v>
      </c>
      <c r="X36" s="97">
        <v>0</v>
      </c>
      <c r="Y36" s="97">
        <v>0</v>
      </c>
      <c r="Z36" s="97">
        <v>0</v>
      </c>
      <c r="AA36" s="97">
        <v>0</v>
      </c>
      <c r="AB36" s="97">
        <v>0</v>
      </c>
      <c r="AC36" s="97">
        <v>0</v>
      </c>
      <c r="AD36" s="97">
        <v>0</v>
      </c>
      <c r="AE36" s="97">
        <v>0</v>
      </c>
      <c r="AF36" s="97">
        <v>0</v>
      </c>
      <c r="AG36" s="97">
        <v>0</v>
      </c>
      <c r="AH36" s="97">
        <v>16097.000001</v>
      </c>
      <c r="AI36" s="97">
        <v>0</v>
      </c>
      <c r="AJ36" s="97">
        <v>0</v>
      </c>
      <c r="AK36" s="97">
        <v>0</v>
      </c>
      <c r="AL36" s="97">
        <v>0</v>
      </c>
      <c r="AM36" s="97">
        <v>0</v>
      </c>
      <c r="AN36" s="97">
        <v>32723.055464378347</v>
      </c>
      <c r="AO36" s="83">
        <v>0</v>
      </c>
      <c r="AP36" s="83">
        <v>0</v>
      </c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L36" s="136">
        <f>E36-'[1]Non-Low Income Subtotal'!C22</f>
        <v>0</v>
      </c>
      <c r="CM36" s="136">
        <f>F36-'[1]Non-Low Income Subtotal'!D22</f>
        <v>0</v>
      </c>
      <c r="CN36" s="136">
        <f>G36-'[1]Non-Low Income Subtotal'!E22</f>
        <v>0</v>
      </c>
      <c r="CO36" s="136">
        <f>H36-'[1]Non-Low Income Subtotal'!F22</f>
        <v>0</v>
      </c>
      <c r="CP36" s="136">
        <f>I36-'[1]Non-Low Income Subtotal'!G22</f>
        <v>0</v>
      </c>
      <c r="CQ36" s="136">
        <f>J36-'[1]Non-Low Income Subtotal'!H22</f>
        <v>0</v>
      </c>
      <c r="CR36" s="136">
        <f>K36-'[1]Non-Low Income Subtotal'!I22</f>
        <v>0</v>
      </c>
      <c r="CS36" s="136">
        <f>L36-'[1]Non-Low Income Subtotal'!J22</f>
        <v>0</v>
      </c>
      <c r="CT36" s="136">
        <f>M36-'[1]Non-Low Income Subtotal'!K22</f>
        <v>0</v>
      </c>
      <c r="CU36" s="136">
        <f>N36-'[1]Non-Low Income Subtotal'!L22</f>
        <v>0</v>
      </c>
      <c r="CV36" s="136">
        <f>O36-'[1]Non-Low Income Subtotal'!M22</f>
        <v>0</v>
      </c>
      <c r="CW36" s="136">
        <f>P36-'[1]Non-Low Income Subtotal'!N22</f>
        <v>0</v>
      </c>
      <c r="CX36" s="136">
        <f>Q36-'[1]Non-Low Income Subtotal'!O22</f>
        <v>0</v>
      </c>
      <c r="CY36" s="136">
        <f>R36-'[1]Non-Low Income Subtotal'!P22</f>
        <v>0</v>
      </c>
      <c r="CZ36" s="136">
        <f>S36-'[1]Non-Low Income Subtotal'!Q22</f>
        <v>0</v>
      </c>
      <c r="DA36" s="136">
        <f>T36-'[1]Non-Low Income Subtotal'!R22</f>
        <v>0</v>
      </c>
      <c r="DB36" s="136">
        <f>U36-'[1]Non-Low Income Subtotal'!S22</f>
        <v>0</v>
      </c>
      <c r="DC36" s="136">
        <f>V36-'[1]Non-Low Income Subtotal'!T22</f>
        <v>0</v>
      </c>
      <c r="DD36" s="136">
        <f>W36-'[1]Non-Low Income Subtotal'!U22</f>
        <v>0</v>
      </c>
      <c r="DE36" s="136">
        <f>X36-'[1]Non-Low Income Subtotal'!V22</f>
        <v>0</v>
      </c>
      <c r="DF36" s="136">
        <f>Y36-'[1]Non-Low Income Subtotal'!W22</f>
        <v>0</v>
      </c>
      <c r="DG36" s="136">
        <f>Z36-'[1]Non-Low Income Subtotal'!X22</f>
        <v>0</v>
      </c>
      <c r="DH36" s="136">
        <f>AA36-'[1]Non-Low Income Subtotal'!Y22</f>
        <v>0</v>
      </c>
      <c r="DI36" s="136">
        <f>AB36-'[1]Non-Low Income Subtotal'!Z22</f>
        <v>0</v>
      </c>
      <c r="DJ36" s="136">
        <f>AC36-'[1]Non-Low Income Subtotal'!AA22</f>
        <v>0</v>
      </c>
      <c r="DK36" s="136">
        <f>AD36-'[1]Non-Low Income Subtotal'!AB22</f>
        <v>0</v>
      </c>
      <c r="DL36" s="136">
        <f>AE36-'[1]Non-Low Income Subtotal'!AC22</f>
        <v>0</v>
      </c>
      <c r="DM36" s="136">
        <f>AF36-'[1]Non-Low Income Subtotal'!AD22</f>
        <v>0</v>
      </c>
      <c r="DN36" s="136">
        <f>AG36-'[1]Non-Low Income Subtotal'!AE22</f>
        <v>0</v>
      </c>
      <c r="DO36" s="136">
        <f>AH36-'[1]Non-Low Income Subtotal'!AF22</f>
        <v>0</v>
      </c>
      <c r="DP36" s="136">
        <f>AI36-'[1]Non-Low Income Subtotal'!AG22</f>
        <v>0</v>
      </c>
      <c r="DQ36" s="136">
        <f>AJ36-'[1]Non-Low Income Subtotal'!AH22</f>
        <v>0</v>
      </c>
      <c r="DR36" s="136">
        <f>AK36-'[1]Non-Low Income Subtotal'!AI22</f>
        <v>0</v>
      </c>
      <c r="DS36" s="136">
        <f>AL36-'[1]Non-Low Income Subtotal'!AJ22</f>
        <v>0</v>
      </c>
      <c r="DT36" s="136">
        <f>AM36-'[1]Non-Low Income Subtotal'!AK22</f>
        <v>0</v>
      </c>
      <c r="DU36" s="136">
        <f>AN36-'[1]Non-Low Income Subtotal'!AL22</f>
        <v>0</v>
      </c>
    </row>
    <row r="37" spans="1:125" x14ac:dyDescent="0.25">
      <c r="A37" s="241"/>
      <c r="B37" s="37" t="s">
        <v>10</v>
      </c>
      <c r="C37" s="59"/>
      <c r="D37" s="59"/>
      <c r="E37" s="83">
        <v>0</v>
      </c>
      <c r="F37" s="97">
        <v>0</v>
      </c>
      <c r="G37" s="97">
        <v>0</v>
      </c>
      <c r="H37" s="97">
        <v>0</v>
      </c>
      <c r="I37" s="97">
        <v>0</v>
      </c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97">
        <v>0</v>
      </c>
      <c r="R37" s="97">
        <v>0</v>
      </c>
      <c r="S37" s="97">
        <v>0</v>
      </c>
      <c r="T37" s="97">
        <v>0</v>
      </c>
      <c r="U37" s="97">
        <v>0</v>
      </c>
      <c r="V37" s="97">
        <v>0</v>
      </c>
      <c r="W37" s="97">
        <v>0</v>
      </c>
      <c r="X37" s="97">
        <v>0</v>
      </c>
      <c r="Y37" s="97">
        <v>0</v>
      </c>
      <c r="Z37" s="97">
        <v>0</v>
      </c>
      <c r="AA37" s="97">
        <v>0</v>
      </c>
      <c r="AB37" s="97">
        <v>0</v>
      </c>
      <c r="AC37" s="97">
        <v>0</v>
      </c>
      <c r="AD37" s="97">
        <v>8216</v>
      </c>
      <c r="AE37" s="97">
        <v>0</v>
      </c>
      <c r="AF37" s="97">
        <v>0</v>
      </c>
      <c r="AG37" s="97">
        <v>0</v>
      </c>
      <c r="AH37" s="97">
        <v>0</v>
      </c>
      <c r="AI37" s="97">
        <v>0</v>
      </c>
      <c r="AJ37" s="97">
        <v>0</v>
      </c>
      <c r="AK37" s="97">
        <v>0</v>
      </c>
      <c r="AL37" s="97">
        <v>3339</v>
      </c>
      <c r="AM37" s="97">
        <v>0</v>
      </c>
      <c r="AN37" s="97">
        <v>0</v>
      </c>
      <c r="AO37" s="83">
        <v>0</v>
      </c>
      <c r="AP37" s="83">
        <v>0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L37" s="136">
        <f>E37-'[1]Non-Low Income Subtotal'!C23</f>
        <v>0</v>
      </c>
      <c r="CM37" s="136">
        <f>F37-'[1]Non-Low Income Subtotal'!D23</f>
        <v>0</v>
      </c>
      <c r="CN37" s="136">
        <f>G37-'[1]Non-Low Income Subtotal'!E23</f>
        <v>0</v>
      </c>
      <c r="CO37" s="136">
        <f>H37-'[1]Non-Low Income Subtotal'!F23</f>
        <v>0</v>
      </c>
      <c r="CP37" s="136">
        <f>I37-'[1]Non-Low Income Subtotal'!G23</f>
        <v>0</v>
      </c>
      <c r="CQ37" s="136">
        <f>J37-'[1]Non-Low Income Subtotal'!H23</f>
        <v>0</v>
      </c>
      <c r="CR37" s="136">
        <f>K37-'[1]Non-Low Income Subtotal'!I23</f>
        <v>0</v>
      </c>
      <c r="CS37" s="136">
        <f>L37-'[1]Non-Low Income Subtotal'!J23</f>
        <v>0</v>
      </c>
      <c r="CT37" s="136">
        <f>M37-'[1]Non-Low Income Subtotal'!K23</f>
        <v>0</v>
      </c>
      <c r="CU37" s="136">
        <f>N37-'[1]Non-Low Income Subtotal'!L23</f>
        <v>0</v>
      </c>
      <c r="CV37" s="136">
        <f>O37-'[1]Non-Low Income Subtotal'!M23</f>
        <v>0</v>
      </c>
      <c r="CW37" s="136">
        <f>P37-'[1]Non-Low Income Subtotal'!N23</f>
        <v>0</v>
      </c>
      <c r="CX37" s="136">
        <f>Q37-'[1]Non-Low Income Subtotal'!O23</f>
        <v>0</v>
      </c>
      <c r="CY37" s="136">
        <f>R37-'[1]Non-Low Income Subtotal'!P23</f>
        <v>0</v>
      </c>
      <c r="CZ37" s="136">
        <f>S37-'[1]Non-Low Income Subtotal'!Q23</f>
        <v>0</v>
      </c>
      <c r="DA37" s="136">
        <f>T37-'[1]Non-Low Income Subtotal'!R23</f>
        <v>0</v>
      </c>
      <c r="DB37" s="136">
        <f>U37-'[1]Non-Low Income Subtotal'!S23</f>
        <v>0</v>
      </c>
      <c r="DC37" s="136">
        <f>V37-'[1]Non-Low Income Subtotal'!T23</f>
        <v>0</v>
      </c>
      <c r="DD37" s="136">
        <f>W37-'[1]Non-Low Income Subtotal'!U23</f>
        <v>0</v>
      </c>
      <c r="DE37" s="136">
        <f>X37-'[1]Non-Low Income Subtotal'!V23</f>
        <v>0</v>
      </c>
      <c r="DF37" s="136">
        <f>Y37-'[1]Non-Low Income Subtotal'!W23</f>
        <v>0</v>
      </c>
      <c r="DG37" s="136">
        <f>Z37-'[1]Non-Low Income Subtotal'!X23</f>
        <v>0</v>
      </c>
      <c r="DH37" s="136">
        <f>AA37-'[1]Non-Low Income Subtotal'!Y23</f>
        <v>0</v>
      </c>
      <c r="DI37" s="136">
        <f>AB37-'[1]Non-Low Income Subtotal'!Z23</f>
        <v>0</v>
      </c>
      <c r="DJ37" s="136">
        <f>AC37-'[1]Non-Low Income Subtotal'!AA23</f>
        <v>0</v>
      </c>
      <c r="DK37" s="136">
        <f>AD37-'[1]Non-Low Income Subtotal'!AB23</f>
        <v>0</v>
      </c>
      <c r="DL37" s="136">
        <f>AE37-'[1]Non-Low Income Subtotal'!AC23</f>
        <v>0</v>
      </c>
      <c r="DM37" s="136">
        <f>AF37-'[1]Non-Low Income Subtotal'!AD23</f>
        <v>0</v>
      </c>
      <c r="DN37" s="136">
        <f>AG37-'[1]Non-Low Income Subtotal'!AE23</f>
        <v>0</v>
      </c>
      <c r="DO37" s="136">
        <f>AH37-'[1]Non-Low Income Subtotal'!AF23</f>
        <v>0</v>
      </c>
      <c r="DP37" s="136">
        <f>AI37-'[1]Non-Low Income Subtotal'!AG23</f>
        <v>0</v>
      </c>
      <c r="DQ37" s="136">
        <f>AJ37-'[1]Non-Low Income Subtotal'!AH23</f>
        <v>0</v>
      </c>
      <c r="DR37" s="136">
        <f>AK37-'[1]Non-Low Income Subtotal'!AI23</f>
        <v>0</v>
      </c>
      <c r="DS37" s="136">
        <f>AL37-'[1]Non-Low Income Subtotal'!AJ23</f>
        <v>0</v>
      </c>
      <c r="DT37" s="136">
        <f>AM37-'[1]Non-Low Income Subtotal'!AK23</f>
        <v>0</v>
      </c>
      <c r="DU37" s="136">
        <f>AN37-'[1]Non-Low Income Subtotal'!AL23</f>
        <v>0</v>
      </c>
    </row>
    <row r="38" spans="1:125" x14ac:dyDescent="0.25">
      <c r="A38" s="241"/>
      <c r="B38" s="37" t="s">
        <v>1</v>
      </c>
      <c r="C38" s="59"/>
      <c r="D38" s="59"/>
      <c r="E38" s="83">
        <v>0</v>
      </c>
      <c r="F38" s="97">
        <v>0</v>
      </c>
      <c r="G38" s="97">
        <v>0</v>
      </c>
      <c r="H38" s="97">
        <v>0</v>
      </c>
      <c r="I38" s="97">
        <v>0</v>
      </c>
      <c r="J38" s="97">
        <v>0</v>
      </c>
      <c r="K38" s="97">
        <v>0</v>
      </c>
      <c r="L38" s="97">
        <v>0</v>
      </c>
      <c r="M38" s="97">
        <v>0</v>
      </c>
      <c r="N38" s="97">
        <v>131309.54463870719</v>
      </c>
      <c r="O38" s="97">
        <v>365659.38415038522</v>
      </c>
      <c r="P38" s="97">
        <v>0</v>
      </c>
      <c r="Q38" s="97">
        <v>2754.2396508531574</v>
      </c>
      <c r="R38" s="97">
        <v>0</v>
      </c>
      <c r="S38" s="97">
        <v>370477.96862404438</v>
      </c>
      <c r="T38" s="97">
        <v>41804.583643432052</v>
      </c>
      <c r="U38" s="97">
        <v>953.94708852596216</v>
      </c>
      <c r="V38" s="97">
        <v>0</v>
      </c>
      <c r="W38" s="97">
        <v>9785.4174332018611</v>
      </c>
      <c r="X38" s="97">
        <v>87605.730185198074</v>
      </c>
      <c r="Y38" s="97">
        <v>5154.0269237895591</v>
      </c>
      <c r="Z38" s="97">
        <v>0</v>
      </c>
      <c r="AA38" s="97">
        <v>0</v>
      </c>
      <c r="AB38" s="97">
        <v>4429.7505087096579</v>
      </c>
      <c r="AC38" s="97">
        <v>3561.8148933957277</v>
      </c>
      <c r="AD38" s="97">
        <v>44633.565109170289</v>
      </c>
      <c r="AE38" s="97">
        <v>6029</v>
      </c>
      <c r="AF38" s="97">
        <v>1423.6308566992916</v>
      </c>
      <c r="AG38" s="97">
        <v>50949.558159949651</v>
      </c>
      <c r="AH38" s="97">
        <v>0</v>
      </c>
      <c r="AI38" s="97">
        <v>7725.9351492411561</v>
      </c>
      <c r="AJ38" s="97">
        <v>86859.193306653266</v>
      </c>
      <c r="AK38" s="97">
        <v>6871.7566352215808</v>
      </c>
      <c r="AL38" s="97">
        <v>0</v>
      </c>
      <c r="AM38" s="97">
        <v>1105.13908170695</v>
      </c>
      <c r="AN38" s="97">
        <v>17758.882353441164</v>
      </c>
      <c r="AO38" s="83">
        <v>0</v>
      </c>
      <c r="AP38" s="83">
        <v>0</v>
      </c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L38" s="136">
        <f>E38-'[1]Non-Low Income Subtotal'!C24</f>
        <v>0</v>
      </c>
      <c r="CM38" s="136">
        <f>F38-'[1]Non-Low Income Subtotal'!D24</f>
        <v>0</v>
      </c>
      <c r="CN38" s="136">
        <f>G38-'[1]Non-Low Income Subtotal'!E24</f>
        <v>0</v>
      </c>
      <c r="CO38" s="136">
        <f>H38-'[1]Non-Low Income Subtotal'!F24</f>
        <v>0</v>
      </c>
      <c r="CP38" s="136">
        <f>I38-'[1]Non-Low Income Subtotal'!G24</f>
        <v>0</v>
      </c>
      <c r="CQ38" s="136">
        <f>J38-'[1]Non-Low Income Subtotal'!H24</f>
        <v>0</v>
      </c>
      <c r="CR38" s="136">
        <f>K38-'[1]Non-Low Income Subtotal'!I24</f>
        <v>0</v>
      </c>
      <c r="CS38" s="136">
        <f>L38-'[1]Non-Low Income Subtotal'!J24</f>
        <v>0</v>
      </c>
      <c r="CT38" s="136">
        <f>M38-'[1]Non-Low Income Subtotal'!K24</f>
        <v>0</v>
      </c>
      <c r="CU38" s="136">
        <f>N38-'[1]Non-Low Income Subtotal'!L24</f>
        <v>0</v>
      </c>
      <c r="CV38" s="136">
        <f>O38-'[1]Non-Low Income Subtotal'!M24</f>
        <v>0</v>
      </c>
      <c r="CW38" s="136">
        <f>P38-'[1]Non-Low Income Subtotal'!N24</f>
        <v>0</v>
      </c>
      <c r="CX38" s="136">
        <f>Q38-'[1]Non-Low Income Subtotal'!O24</f>
        <v>0</v>
      </c>
      <c r="CY38" s="136">
        <f>R38-'[1]Non-Low Income Subtotal'!P24</f>
        <v>0</v>
      </c>
      <c r="CZ38" s="136">
        <f>S38-'[1]Non-Low Income Subtotal'!Q24</f>
        <v>0</v>
      </c>
      <c r="DA38" s="136">
        <f>T38-'[1]Non-Low Income Subtotal'!R24</f>
        <v>0</v>
      </c>
      <c r="DB38" s="136">
        <f>U38-'[1]Non-Low Income Subtotal'!S24</f>
        <v>0</v>
      </c>
      <c r="DC38" s="136">
        <f>V38-'[1]Non-Low Income Subtotal'!T24</f>
        <v>0</v>
      </c>
      <c r="DD38" s="136">
        <f>W38-'[1]Non-Low Income Subtotal'!U24</f>
        <v>0</v>
      </c>
      <c r="DE38" s="136">
        <f>X38-'[1]Non-Low Income Subtotal'!V24</f>
        <v>0</v>
      </c>
      <c r="DF38" s="136">
        <f>Y38-'[1]Non-Low Income Subtotal'!W24</f>
        <v>0</v>
      </c>
      <c r="DG38" s="136">
        <f>Z38-'[1]Non-Low Income Subtotal'!X24</f>
        <v>0</v>
      </c>
      <c r="DH38" s="136">
        <f>AA38-'[1]Non-Low Income Subtotal'!Y24</f>
        <v>0</v>
      </c>
      <c r="DI38" s="136">
        <f>AB38-'[1]Non-Low Income Subtotal'!Z24</f>
        <v>0</v>
      </c>
      <c r="DJ38" s="136">
        <f>AC38-'[1]Non-Low Income Subtotal'!AA24</f>
        <v>0</v>
      </c>
      <c r="DK38" s="136">
        <f>AD38-'[1]Non-Low Income Subtotal'!AB24</f>
        <v>0</v>
      </c>
      <c r="DL38" s="136">
        <f>AE38-'[1]Non-Low Income Subtotal'!AC24</f>
        <v>0</v>
      </c>
      <c r="DM38" s="136">
        <f>AF38-'[1]Non-Low Income Subtotal'!AD24</f>
        <v>0</v>
      </c>
      <c r="DN38" s="136">
        <f>AG38-'[1]Non-Low Income Subtotal'!AE24</f>
        <v>0</v>
      </c>
      <c r="DO38" s="136">
        <f>AH38-'[1]Non-Low Income Subtotal'!AF24</f>
        <v>0</v>
      </c>
      <c r="DP38" s="136">
        <f>AI38-'[1]Non-Low Income Subtotal'!AG24</f>
        <v>0</v>
      </c>
      <c r="DQ38" s="136">
        <f>AJ38-'[1]Non-Low Income Subtotal'!AH24</f>
        <v>0</v>
      </c>
      <c r="DR38" s="136">
        <f>AK38-'[1]Non-Low Income Subtotal'!AI24</f>
        <v>0</v>
      </c>
      <c r="DS38" s="136">
        <f>AL38-'[1]Non-Low Income Subtotal'!AJ24</f>
        <v>0</v>
      </c>
      <c r="DT38" s="136">
        <f>AM38-'[1]Non-Low Income Subtotal'!AK24</f>
        <v>0</v>
      </c>
      <c r="DU38" s="136">
        <f>AN38-'[1]Non-Low Income Subtotal'!AL24</f>
        <v>0</v>
      </c>
    </row>
    <row r="39" spans="1:125" x14ac:dyDescent="0.25">
      <c r="A39" s="241"/>
      <c r="B39" s="37" t="s">
        <v>11</v>
      </c>
      <c r="C39" s="59"/>
      <c r="D39" s="59"/>
      <c r="E39" s="83">
        <v>0</v>
      </c>
      <c r="F39" s="97">
        <v>0</v>
      </c>
      <c r="G39" s="97">
        <v>0</v>
      </c>
      <c r="H39" s="97">
        <v>69869.027708354159</v>
      </c>
      <c r="I39" s="97">
        <v>0</v>
      </c>
      <c r="J39" s="97">
        <v>0</v>
      </c>
      <c r="K39" s="97">
        <v>0</v>
      </c>
      <c r="L39" s="97">
        <v>4271</v>
      </c>
      <c r="M39" s="97">
        <v>6827.7802713581987</v>
      </c>
      <c r="N39" s="97">
        <v>0</v>
      </c>
      <c r="O39" s="97">
        <v>0</v>
      </c>
      <c r="P39" s="97">
        <v>0</v>
      </c>
      <c r="Q39" s="97">
        <v>0</v>
      </c>
      <c r="R39" s="97">
        <v>0</v>
      </c>
      <c r="S39" s="97">
        <v>9863.8489963784887</v>
      </c>
      <c r="T39" s="97">
        <v>18710.021948605885</v>
      </c>
      <c r="U39" s="97">
        <v>166767.09800828245</v>
      </c>
      <c r="V39" s="97">
        <v>176268.19141083743</v>
      </c>
      <c r="W39" s="97">
        <v>174771.24455520438</v>
      </c>
      <c r="X39" s="97">
        <v>265785.08338588866</v>
      </c>
      <c r="Y39" s="97">
        <v>316422.98895546352</v>
      </c>
      <c r="Z39" s="97">
        <v>340697.68742592051</v>
      </c>
      <c r="AA39" s="97">
        <v>1457966.0690395823</v>
      </c>
      <c r="AB39" s="97">
        <v>421450.1225055863</v>
      </c>
      <c r="AC39" s="97">
        <v>523917.93440616538</v>
      </c>
      <c r="AD39" s="97">
        <v>877906.84804572724</v>
      </c>
      <c r="AE39" s="97">
        <v>169021.28389621983</v>
      </c>
      <c r="AF39" s="97">
        <v>680410.49291629088</v>
      </c>
      <c r="AG39" s="97">
        <v>298121.99015106907</v>
      </c>
      <c r="AH39" s="97">
        <v>655683.96470382367</v>
      </c>
      <c r="AI39" s="97">
        <v>868591.25106944249</v>
      </c>
      <c r="AJ39" s="97">
        <v>319100.47522991133</v>
      </c>
      <c r="AK39" s="97">
        <v>1129563.4690847022</v>
      </c>
      <c r="AL39" s="97">
        <v>1017412.2366390629</v>
      </c>
      <c r="AM39" s="97">
        <v>333383.19483651896</v>
      </c>
      <c r="AN39" s="97">
        <v>2272821.7892753244</v>
      </c>
      <c r="AO39" s="83">
        <v>0</v>
      </c>
      <c r="AP39" s="83">
        <v>0</v>
      </c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L39" s="136">
        <f>E39-'[1]Non-Low Income Subtotal'!C25</f>
        <v>0</v>
      </c>
      <c r="CM39" s="136">
        <f>F39-'[1]Non-Low Income Subtotal'!D25</f>
        <v>0</v>
      </c>
      <c r="CN39" s="136">
        <f>G39-'[1]Non-Low Income Subtotal'!E25</f>
        <v>0</v>
      </c>
      <c r="CO39" s="136">
        <f>H39-'[1]Non-Low Income Subtotal'!F25</f>
        <v>0</v>
      </c>
      <c r="CP39" s="136">
        <f>I39-'[1]Non-Low Income Subtotal'!G25</f>
        <v>0</v>
      </c>
      <c r="CQ39" s="136">
        <f>J39-'[1]Non-Low Income Subtotal'!H25</f>
        <v>0</v>
      </c>
      <c r="CR39" s="136">
        <f>K39-'[1]Non-Low Income Subtotal'!I25</f>
        <v>0</v>
      </c>
      <c r="CS39" s="136">
        <f>L39-'[1]Non-Low Income Subtotal'!J25</f>
        <v>0</v>
      </c>
      <c r="CT39" s="136">
        <f>M39-'[1]Non-Low Income Subtotal'!K25</f>
        <v>0</v>
      </c>
      <c r="CU39" s="136">
        <f>N39-'[1]Non-Low Income Subtotal'!L25</f>
        <v>0</v>
      </c>
      <c r="CV39" s="136">
        <f>O39-'[1]Non-Low Income Subtotal'!M25</f>
        <v>0</v>
      </c>
      <c r="CW39" s="136">
        <f>P39-'[1]Non-Low Income Subtotal'!N25</f>
        <v>0</v>
      </c>
      <c r="CX39" s="136">
        <f>Q39-'[1]Non-Low Income Subtotal'!O25</f>
        <v>0</v>
      </c>
      <c r="CY39" s="136">
        <f>R39-'[1]Non-Low Income Subtotal'!P25</f>
        <v>0</v>
      </c>
      <c r="CZ39" s="136">
        <f>S39-'[1]Non-Low Income Subtotal'!Q25</f>
        <v>0</v>
      </c>
      <c r="DA39" s="136">
        <f>T39-'[1]Non-Low Income Subtotal'!R25</f>
        <v>0</v>
      </c>
      <c r="DB39" s="136">
        <f>U39-'[1]Non-Low Income Subtotal'!S25</f>
        <v>0</v>
      </c>
      <c r="DC39" s="136">
        <f>V39-'[1]Non-Low Income Subtotal'!T25</f>
        <v>0</v>
      </c>
      <c r="DD39" s="136">
        <f>W39-'[1]Non-Low Income Subtotal'!U25</f>
        <v>0</v>
      </c>
      <c r="DE39" s="136">
        <f>X39-'[1]Non-Low Income Subtotal'!V25</f>
        <v>0</v>
      </c>
      <c r="DF39" s="136">
        <f>Y39-'[1]Non-Low Income Subtotal'!W25</f>
        <v>0</v>
      </c>
      <c r="DG39" s="136">
        <f>Z39-'[1]Non-Low Income Subtotal'!X25</f>
        <v>0</v>
      </c>
      <c r="DH39" s="136">
        <f>AA39-'[1]Non-Low Income Subtotal'!Y25</f>
        <v>0</v>
      </c>
      <c r="DI39" s="136">
        <f>AB39-'[1]Non-Low Income Subtotal'!Z25</f>
        <v>0</v>
      </c>
      <c r="DJ39" s="136">
        <f>AC39-'[1]Non-Low Income Subtotal'!AA25</f>
        <v>0</v>
      </c>
      <c r="DK39" s="136">
        <f>AD39-'[1]Non-Low Income Subtotal'!AB25</f>
        <v>0</v>
      </c>
      <c r="DL39" s="136">
        <f>AE39-'[1]Non-Low Income Subtotal'!AC25</f>
        <v>0</v>
      </c>
      <c r="DM39" s="136">
        <f>AF39-'[1]Non-Low Income Subtotal'!AD25</f>
        <v>0</v>
      </c>
      <c r="DN39" s="136">
        <f>AG39-'[1]Non-Low Income Subtotal'!AE25</f>
        <v>0</v>
      </c>
      <c r="DO39" s="136">
        <f>AH39-'[1]Non-Low Income Subtotal'!AF25</f>
        <v>0</v>
      </c>
      <c r="DP39" s="136">
        <f>AI39-'[1]Non-Low Income Subtotal'!AG25</f>
        <v>0</v>
      </c>
      <c r="DQ39" s="136">
        <f>AJ39-'[1]Non-Low Income Subtotal'!AH25</f>
        <v>0</v>
      </c>
      <c r="DR39" s="136">
        <f>AK39-'[1]Non-Low Income Subtotal'!AI25</f>
        <v>0</v>
      </c>
      <c r="DS39" s="136">
        <f>AL39-'[1]Non-Low Income Subtotal'!AJ25</f>
        <v>0</v>
      </c>
      <c r="DT39" s="136">
        <f>AM39-'[1]Non-Low Income Subtotal'!AK25</f>
        <v>0</v>
      </c>
      <c r="DU39" s="136">
        <f>AN39-'[1]Non-Low Income Subtotal'!AL25</f>
        <v>0</v>
      </c>
    </row>
    <row r="40" spans="1:125" x14ac:dyDescent="0.25">
      <c r="A40" s="241"/>
      <c r="B40" s="37" t="s">
        <v>12</v>
      </c>
      <c r="C40" s="59"/>
      <c r="D40" s="59"/>
      <c r="E40" s="83">
        <v>0</v>
      </c>
      <c r="F40" s="97">
        <v>0</v>
      </c>
      <c r="G40" s="97">
        <v>0</v>
      </c>
      <c r="H40" s="97">
        <v>0</v>
      </c>
      <c r="I40" s="97">
        <v>0</v>
      </c>
      <c r="J40" s="97">
        <v>0</v>
      </c>
      <c r="K40" s="97">
        <v>0</v>
      </c>
      <c r="L40" s="97">
        <v>0</v>
      </c>
      <c r="M40" s="97">
        <v>0</v>
      </c>
      <c r="N40" s="97">
        <v>0</v>
      </c>
      <c r="O40" s="97">
        <v>0</v>
      </c>
      <c r="P40" s="97">
        <v>0</v>
      </c>
      <c r="Q40" s="97">
        <v>0</v>
      </c>
      <c r="R40" s="97">
        <v>0</v>
      </c>
      <c r="S40" s="97">
        <v>0</v>
      </c>
      <c r="T40" s="97">
        <v>0</v>
      </c>
      <c r="U40" s="97">
        <v>0</v>
      </c>
      <c r="V40" s="97">
        <v>0</v>
      </c>
      <c r="W40" s="97">
        <v>0</v>
      </c>
      <c r="X40" s="97">
        <v>0</v>
      </c>
      <c r="Y40" s="97">
        <v>0</v>
      </c>
      <c r="Z40" s="97">
        <v>0</v>
      </c>
      <c r="AA40" s="97">
        <v>0</v>
      </c>
      <c r="AB40" s="97">
        <v>0</v>
      </c>
      <c r="AC40" s="97">
        <v>0</v>
      </c>
      <c r="AD40" s="97">
        <v>0</v>
      </c>
      <c r="AE40" s="97">
        <v>0</v>
      </c>
      <c r="AF40" s="97">
        <v>0</v>
      </c>
      <c r="AG40" s="97">
        <v>0</v>
      </c>
      <c r="AH40" s="97">
        <v>0</v>
      </c>
      <c r="AI40" s="97">
        <v>0</v>
      </c>
      <c r="AJ40" s="97">
        <v>0</v>
      </c>
      <c r="AK40" s="97">
        <v>0</v>
      </c>
      <c r="AL40" s="97">
        <v>8484</v>
      </c>
      <c r="AM40" s="97">
        <v>0</v>
      </c>
      <c r="AN40" s="97">
        <v>0</v>
      </c>
      <c r="AO40" s="83">
        <v>0</v>
      </c>
      <c r="AP40" s="83">
        <v>0</v>
      </c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L40" s="136">
        <f>E40-'[1]Non-Low Income Subtotal'!C26</f>
        <v>0</v>
      </c>
      <c r="CM40" s="136">
        <f>F40-'[1]Non-Low Income Subtotal'!D26</f>
        <v>0</v>
      </c>
      <c r="CN40" s="136">
        <f>G40-'[1]Non-Low Income Subtotal'!E26</f>
        <v>0</v>
      </c>
      <c r="CO40" s="136">
        <f>H40-'[1]Non-Low Income Subtotal'!F26</f>
        <v>0</v>
      </c>
      <c r="CP40" s="136">
        <f>I40-'[1]Non-Low Income Subtotal'!G26</f>
        <v>0</v>
      </c>
      <c r="CQ40" s="136">
        <f>J40-'[1]Non-Low Income Subtotal'!H26</f>
        <v>0</v>
      </c>
      <c r="CR40" s="136">
        <f>K40-'[1]Non-Low Income Subtotal'!I26</f>
        <v>0</v>
      </c>
      <c r="CS40" s="136">
        <f>L40-'[1]Non-Low Income Subtotal'!J26</f>
        <v>0</v>
      </c>
      <c r="CT40" s="136">
        <f>M40-'[1]Non-Low Income Subtotal'!K26</f>
        <v>0</v>
      </c>
      <c r="CU40" s="136">
        <f>N40-'[1]Non-Low Income Subtotal'!L26</f>
        <v>0</v>
      </c>
      <c r="CV40" s="136">
        <f>O40-'[1]Non-Low Income Subtotal'!M26</f>
        <v>0</v>
      </c>
      <c r="CW40" s="136">
        <f>P40-'[1]Non-Low Income Subtotal'!N26</f>
        <v>0</v>
      </c>
      <c r="CX40" s="136">
        <f>Q40-'[1]Non-Low Income Subtotal'!O26</f>
        <v>0</v>
      </c>
      <c r="CY40" s="136">
        <f>R40-'[1]Non-Low Income Subtotal'!P26</f>
        <v>0</v>
      </c>
      <c r="CZ40" s="136">
        <f>S40-'[1]Non-Low Income Subtotal'!Q26</f>
        <v>0</v>
      </c>
      <c r="DA40" s="136">
        <f>T40-'[1]Non-Low Income Subtotal'!R26</f>
        <v>0</v>
      </c>
      <c r="DB40" s="136">
        <f>U40-'[1]Non-Low Income Subtotal'!S26</f>
        <v>0</v>
      </c>
      <c r="DC40" s="136">
        <f>V40-'[1]Non-Low Income Subtotal'!T26</f>
        <v>0</v>
      </c>
      <c r="DD40" s="136">
        <f>W40-'[1]Non-Low Income Subtotal'!U26</f>
        <v>0</v>
      </c>
      <c r="DE40" s="136">
        <f>X40-'[1]Non-Low Income Subtotal'!V26</f>
        <v>0</v>
      </c>
      <c r="DF40" s="136">
        <f>Y40-'[1]Non-Low Income Subtotal'!W26</f>
        <v>0</v>
      </c>
      <c r="DG40" s="136">
        <f>Z40-'[1]Non-Low Income Subtotal'!X26</f>
        <v>0</v>
      </c>
      <c r="DH40" s="136">
        <f>AA40-'[1]Non-Low Income Subtotal'!Y26</f>
        <v>0</v>
      </c>
      <c r="DI40" s="136">
        <f>AB40-'[1]Non-Low Income Subtotal'!Z26</f>
        <v>0</v>
      </c>
      <c r="DJ40" s="136">
        <f>AC40-'[1]Non-Low Income Subtotal'!AA26</f>
        <v>0</v>
      </c>
      <c r="DK40" s="136">
        <f>AD40-'[1]Non-Low Income Subtotal'!AB26</f>
        <v>0</v>
      </c>
      <c r="DL40" s="136">
        <f>AE40-'[1]Non-Low Income Subtotal'!AC26</f>
        <v>0</v>
      </c>
      <c r="DM40" s="136">
        <f>AF40-'[1]Non-Low Income Subtotal'!AD26</f>
        <v>0</v>
      </c>
      <c r="DN40" s="136">
        <f>AG40-'[1]Non-Low Income Subtotal'!AE26</f>
        <v>0</v>
      </c>
      <c r="DO40" s="136">
        <f>AH40-'[1]Non-Low Income Subtotal'!AF26</f>
        <v>0</v>
      </c>
      <c r="DP40" s="136">
        <f>AI40-'[1]Non-Low Income Subtotal'!AG26</f>
        <v>0</v>
      </c>
      <c r="DQ40" s="136">
        <f>AJ40-'[1]Non-Low Income Subtotal'!AH26</f>
        <v>0</v>
      </c>
      <c r="DR40" s="136">
        <f>AK40-'[1]Non-Low Income Subtotal'!AI26</f>
        <v>0</v>
      </c>
      <c r="DS40" s="136">
        <f>AL40-'[1]Non-Low Income Subtotal'!AJ26</f>
        <v>0</v>
      </c>
      <c r="DT40" s="136">
        <f>AM40-'[1]Non-Low Income Subtotal'!AK26</f>
        <v>0</v>
      </c>
      <c r="DU40" s="136">
        <f>AN40-'[1]Non-Low Income Subtotal'!AL26</f>
        <v>0</v>
      </c>
    </row>
    <row r="41" spans="1:125" x14ac:dyDescent="0.25">
      <c r="A41" s="241"/>
      <c r="B41" s="37" t="s">
        <v>3</v>
      </c>
      <c r="C41" s="59"/>
      <c r="D41" s="59"/>
      <c r="E41" s="83">
        <v>0</v>
      </c>
      <c r="F41" s="97">
        <v>0</v>
      </c>
      <c r="G41" s="97">
        <v>0</v>
      </c>
      <c r="H41" s="97">
        <v>0</v>
      </c>
      <c r="I41" s="97">
        <v>0</v>
      </c>
      <c r="J41" s="97">
        <v>0</v>
      </c>
      <c r="K41" s="97">
        <v>10742.181009182821</v>
      </c>
      <c r="L41" s="97">
        <v>0</v>
      </c>
      <c r="M41" s="97">
        <v>14265.599645444821</v>
      </c>
      <c r="N41" s="97">
        <v>4955.7422515961998</v>
      </c>
      <c r="O41" s="97">
        <v>104742.9239910429</v>
      </c>
      <c r="P41" s="97">
        <v>9796.5112829553673</v>
      </c>
      <c r="Q41" s="97">
        <v>0</v>
      </c>
      <c r="R41" s="97">
        <v>0</v>
      </c>
      <c r="S41" s="97">
        <v>523831.93420234713</v>
      </c>
      <c r="T41" s="97">
        <v>0</v>
      </c>
      <c r="U41" s="97">
        <v>0</v>
      </c>
      <c r="V41" s="97">
        <v>10582.93528351456</v>
      </c>
      <c r="W41" s="97">
        <v>2709.9331036135627</v>
      </c>
      <c r="X41" s="97">
        <v>209098.87076773716</v>
      </c>
      <c r="Y41" s="97">
        <v>9744.7277469614164</v>
      </c>
      <c r="Z41" s="97">
        <v>0</v>
      </c>
      <c r="AA41" s="97">
        <v>0</v>
      </c>
      <c r="AB41" s="97">
        <v>0</v>
      </c>
      <c r="AC41" s="97">
        <v>97065.378845037179</v>
      </c>
      <c r="AD41" s="97">
        <v>13442</v>
      </c>
      <c r="AE41" s="97">
        <v>0</v>
      </c>
      <c r="AF41" s="97">
        <v>8213.2549424959125</v>
      </c>
      <c r="AG41" s="97">
        <v>169403.04566567123</v>
      </c>
      <c r="AH41" s="97">
        <v>0</v>
      </c>
      <c r="AI41" s="97">
        <v>29561.694717646758</v>
      </c>
      <c r="AJ41" s="97">
        <v>54816.17607010022</v>
      </c>
      <c r="AK41" s="97">
        <v>4215.2249532654023</v>
      </c>
      <c r="AL41" s="97">
        <v>9841</v>
      </c>
      <c r="AM41" s="97">
        <v>138899.65432674426</v>
      </c>
      <c r="AN41" s="97">
        <v>18764.549791955666</v>
      </c>
      <c r="AO41" s="83">
        <v>0</v>
      </c>
      <c r="AP41" s="83">
        <v>0</v>
      </c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L41" s="136">
        <f>E41-'[1]Non-Low Income Subtotal'!C27</f>
        <v>0</v>
      </c>
      <c r="CM41" s="136">
        <f>F41-'[1]Non-Low Income Subtotal'!D27</f>
        <v>0</v>
      </c>
      <c r="CN41" s="136">
        <f>G41-'[1]Non-Low Income Subtotal'!E27</f>
        <v>0</v>
      </c>
      <c r="CO41" s="136">
        <f>H41-'[1]Non-Low Income Subtotal'!F27</f>
        <v>0</v>
      </c>
      <c r="CP41" s="136">
        <f>I41-'[1]Non-Low Income Subtotal'!G27</f>
        <v>0</v>
      </c>
      <c r="CQ41" s="136">
        <f>J41-'[1]Non-Low Income Subtotal'!H27</f>
        <v>0</v>
      </c>
      <c r="CR41" s="136">
        <f>K41-'[1]Non-Low Income Subtotal'!I27</f>
        <v>0</v>
      </c>
      <c r="CS41" s="136">
        <f>L41-'[1]Non-Low Income Subtotal'!J27</f>
        <v>0</v>
      </c>
      <c r="CT41" s="136">
        <f>M41-'[1]Non-Low Income Subtotal'!K27</f>
        <v>0</v>
      </c>
      <c r="CU41" s="136">
        <f>N41-'[1]Non-Low Income Subtotal'!L27</f>
        <v>0</v>
      </c>
      <c r="CV41" s="136">
        <f>O41-'[1]Non-Low Income Subtotal'!M27</f>
        <v>0</v>
      </c>
      <c r="CW41" s="136">
        <f>P41-'[1]Non-Low Income Subtotal'!N27</f>
        <v>0</v>
      </c>
      <c r="CX41" s="136">
        <f>Q41-'[1]Non-Low Income Subtotal'!O27</f>
        <v>0</v>
      </c>
      <c r="CY41" s="136">
        <f>R41-'[1]Non-Low Income Subtotal'!P27</f>
        <v>0</v>
      </c>
      <c r="CZ41" s="136">
        <f>S41-'[1]Non-Low Income Subtotal'!Q27</f>
        <v>0</v>
      </c>
      <c r="DA41" s="136">
        <f>T41-'[1]Non-Low Income Subtotal'!R27</f>
        <v>0</v>
      </c>
      <c r="DB41" s="136">
        <f>U41-'[1]Non-Low Income Subtotal'!S27</f>
        <v>0</v>
      </c>
      <c r="DC41" s="136">
        <f>V41-'[1]Non-Low Income Subtotal'!T27</f>
        <v>0</v>
      </c>
      <c r="DD41" s="136">
        <f>W41-'[1]Non-Low Income Subtotal'!U27</f>
        <v>0</v>
      </c>
      <c r="DE41" s="136">
        <f>X41-'[1]Non-Low Income Subtotal'!V27</f>
        <v>0</v>
      </c>
      <c r="DF41" s="136">
        <f>Y41-'[1]Non-Low Income Subtotal'!W27</f>
        <v>0</v>
      </c>
      <c r="DG41" s="136">
        <f>Z41-'[1]Non-Low Income Subtotal'!X27</f>
        <v>0</v>
      </c>
      <c r="DH41" s="136">
        <f>AA41-'[1]Non-Low Income Subtotal'!Y27</f>
        <v>0</v>
      </c>
      <c r="DI41" s="136">
        <f>AB41-'[1]Non-Low Income Subtotal'!Z27</f>
        <v>0</v>
      </c>
      <c r="DJ41" s="136">
        <f>AC41-'[1]Non-Low Income Subtotal'!AA27</f>
        <v>0</v>
      </c>
      <c r="DK41" s="136">
        <f>AD41-'[1]Non-Low Income Subtotal'!AB27</f>
        <v>0</v>
      </c>
      <c r="DL41" s="136">
        <f>AE41-'[1]Non-Low Income Subtotal'!AC27</f>
        <v>0</v>
      </c>
      <c r="DM41" s="136">
        <f>AF41-'[1]Non-Low Income Subtotal'!AD27</f>
        <v>0</v>
      </c>
      <c r="DN41" s="136">
        <f>AG41-'[1]Non-Low Income Subtotal'!AE27</f>
        <v>0</v>
      </c>
      <c r="DO41" s="136">
        <f>AH41-'[1]Non-Low Income Subtotal'!AF27</f>
        <v>0</v>
      </c>
      <c r="DP41" s="136">
        <f>AI41-'[1]Non-Low Income Subtotal'!AG27</f>
        <v>0</v>
      </c>
      <c r="DQ41" s="136">
        <f>AJ41-'[1]Non-Low Income Subtotal'!AH27</f>
        <v>0</v>
      </c>
      <c r="DR41" s="136">
        <f>AK41-'[1]Non-Low Income Subtotal'!AI27</f>
        <v>0</v>
      </c>
      <c r="DS41" s="136">
        <f>AL41-'[1]Non-Low Income Subtotal'!AJ27</f>
        <v>0</v>
      </c>
      <c r="DT41" s="136">
        <f>AM41-'[1]Non-Low Income Subtotal'!AK27</f>
        <v>0</v>
      </c>
      <c r="DU41" s="136">
        <f>AN41-'[1]Non-Low Income Subtotal'!AL27</f>
        <v>0</v>
      </c>
    </row>
    <row r="42" spans="1:125" x14ac:dyDescent="0.25">
      <c r="A42" s="241"/>
      <c r="B42" s="37" t="s">
        <v>13</v>
      </c>
      <c r="C42" s="59"/>
      <c r="D42" s="59"/>
      <c r="E42" s="83">
        <v>0</v>
      </c>
      <c r="F42" s="97">
        <v>0</v>
      </c>
      <c r="G42" s="97">
        <v>0</v>
      </c>
      <c r="H42" s="97">
        <v>1238851.47780498</v>
      </c>
      <c r="I42" s="97">
        <v>748716.71089649014</v>
      </c>
      <c r="J42" s="97">
        <v>484105.87871315167</v>
      </c>
      <c r="K42" s="97">
        <v>1526106.9983654616</v>
      </c>
      <c r="L42" s="97">
        <v>1667564.2694828929</v>
      </c>
      <c r="M42" s="97">
        <v>2498746.7487814967</v>
      </c>
      <c r="N42" s="97">
        <v>2493976.8066741182</v>
      </c>
      <c r="O42" s="97">
        <v>2150526.0375403613</v>
      </c>
      <c r="P42" s="97">
        <v>1258182.0762322119</v>
      </c>
      <c r="Q42" s="97">
        <v>1445364.7698588013</v>
      </c>
      <c r="R42" s="97">
        <v>3074073.2951775691</v>
      </c>
      <c r="S42" s="97">
        <v>3103298.4494103515</v>
      </c>
      <c r="T42" s="97">
        <v>3553870.8095603827</v>
      </c>
      <c r="U42" s="97">
        <v>2962315.3541687177</v>
      </c>
      <c r="V42" s="97">
        <v>1890432.8919772368</v>
      </c>
      <c r="W42" s="97">
        <v>3136960.2366389534</v>
      </c>
      <c r="X42" s="97">
        <v>3069469.6445080251</v>
      </c>
      <c r="Y42" s="97">
        <v>2574259.5175006445</v>
      </c>
      <c r="Z42" s="97">
        <v>2932530.4278604719</v>
      </c>
      <c r="AA42" s="97">
        <v>2880192.4954639347</v>
      </c>
      <c r="AB42" s="97">
        <v>3079045.1382415886</v>
      </c>
      <c r="AC42" s="97">
        <v>5298409.3425794551</v>
      </c>
      <c r="AD42" s="97">
        <v>4238107.3706587255</v>
      </c>
      <c r="AE42" s="97">
        <v>4852207.5074989758</v>
      </c>
      <c r="AF42" s="97">
        <v>4811592.8407118972</v>
      </c>
      <c r="AG42" s="97">
        <v>5136540.4028221611</v>
      </c>
      <c r="AH42" s="97">
        <v>6969852.3992543994</v>
      </c>
      <c r="AI42" s="97">
        <v>3862890.465700652</v>
      </c>
      <c r="AJ42" s="97">
        <v>4081663.9739482268</v>
      </c>
      <c r="AK42" s="97">
        <v>5273476.7647977006</v>
      </c>
      <c r="AL42" s="97">
        <v>3329383.2968673096</v>
      </c>
      <c r="AM42" s="97">
        <v>3340449.5240708888</v>
      </c>
      <c r="AN42" s="97">
        <v>11428430.14620572</v>
      </c>
      <c r="AO42" s="83">
        <v>0</v>
      </c>
      <c r="AP42" s="83">
        <v>0</v>
      </c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L42" s="136">
        <f>E42-'[1]Non-Low Income Subtotal'!C28</f>
        <v>0</v>
      </c>
      <c r="CM42" s="136">
        <f>F42-'[1]Non-Low Income Subtotal'!D28</f>
        <v>0</v>
      </c>
      <c r="CN42" s="136">
        <f>G42-'[1]Non-Low Income Subtotal'!E28</f>
        <v>0</v>
      </c>
      <c r="CO42" s="136">
        <f>H42-'[1]Non-Low Income Subtotal'!F28</f>
        <v>0</v>
      </c>
      <c r="CP42" s="136">
        <f>I42-'[1]Non-Low Income Subtotal'!G28</f>
        <v>0</v>
      </c>
      <c r="CQ42" s="136">
        <f>J42-'[1]Non-Low Income Subtotal'!H28</f>
        <v>0</v>
      </c>
      <c r="CR42" s="136">
        <f>K42-'[1]Non-Low Income Subtotal'!I28</f>
        <v>0</v>
      </c>
      <c r="CS42" s="136">
        <f>L42-'[1]Non-Low Income Subtotal'!J28</f>
        <v>0</v>
      </c>
      <c r="CT42" s="136">
        <f>M42-'[1]Non-Low Income Subtotal'!K28</f>
        <v>0</v>
      </c>
      <c r="CU42" s="136">
        <f>N42-'[1]Non-Low Income Subtotal'!L28</f>
        <v>0</v>
      </c>
      <c r="CV42" s="136">
        <f>O42-'[1]Non-Low Income Subtotal'!M28</f>
        <v>0</v>
      </c>
      <c r="CW42" s="136">
        <f>P42-'[1]Non-Low Income Subtotal'!N28</f>
        <v>0</v>
      </c>
      <c r="CX42" s="136">
        <f>Q42-'[1]Non-Low Income Subtotal'!O28</f>
        <v>0</v>
      </c>
      <c r="CY42" s="136">
        <f>R42-'[1]Non-Low Income Subtotal'!P28</f>
        <v>0</v>
      </c>
      <c r="CZ42" s="136">
        <f>S42-'[1]Non-Low Income Subtotal'!Q28</f>
        <v>0</v>
      </c>
      <c r="DA42" s="136">
        <f>T42-'[1]Non-Low Income Subtotal'!R28</f>
        <v>0</v>
      </c>
      <c r="DB42" s="136">
        <f>U42-'[1]Non-Low Income Subtotal'!S28</f>
        <v>0</v>
      </c>
      <c r="DC42" s="136">
        <f>V42-'[1]Non-Low Income Subtotal'!T28</f>
        <v>0</v>
      </c>
      <c r="DD42" s="136">
        <f>W42-'[1]Non-Low Income Subtotal'!U28</f>
        <v>0</v>
      </c>
      <c r="DE42" s="136">
        <f>X42-'[1]Non-Low Income Subtotal'!V28</f>
        <v>0</v>
      </c>
      <c r="DF42" s="136">
        <f>Y42-'[1]Non-Low Income Subtotal'!W28</f>
        <v>0</v>
      </c>
      <c r="DG42" s="136">
        <f>Z42-'[1]Non-Low Income Subtotal'!X28</f>
        <v>0</v>
      </c>
      <c r="DH42" s="136">
        <f>AA42-'[1]Non-Low Income Subtotal'!Y28</f>
        <v>0</v>
      </c>
      <c r="DI42" s="136">
        <f>AB42-'[1]Non-Low Income Subtotal'!Z28</f>
        <v>0</v>
      </c>
      <c r="DJ42" s="136">
        <f>AC42-'[1]Non-Low Income Subtotal'!AA28</f>
        <v>0</v>
      </c>
      <c r="DK42" s="136">
        <f>AD42-'[1]Non-Low Income Subtotal'!AB28</f>
        <v>0</v>
      </c>
      <c r="DL42" s="136">
        <f>AE42-'[1]Non-Low Income Subtotal'!AC28</f>
        <v>0</v>
      </c>
      <c r="DM42" s="136">
        <f>AF42-'[1]Non-Low Income Subtotal'!AD28</f>
        <v>0</v>
      </c>
      <c r="DN42" s="136">
        <f>AG42-'[1]Non-Low Income Subtotal'!AE28</f>
        <v>0</v>
      </c>
      <c r="DO42" s="136">
        <f>AH42-'[1]Non-Low Income Subtotal'!AF28</f>
        <v>0</v>
      </c>
      <c r="DP42" s="136">
        <f>AI42-'[1]Non-Low Income Subtotal'!AG28</f>
        <v>0</v>
      </c>
      <c r="DQ42" s="136">
        <f>AJ42-'[1]Non-Low Income Subtotal'!AH28</f>
        <v>0</v>
      </c>
      <c r="DR42" s="136">
        <f>AK42-'[1]Non-Low Income Subtotal'!AI28</f>
        <v>0</v>
      </c>
      <c r="DS42" s="136">
        <f>AL42-'[1]Non-Low Income Subtotal'!AJ28</f>
        <v>0</v>
      </c>
      <c r="DT42" s="136">
        <f>AM42-'[1]Non-Low Income Subtotal'!AK28</f>
        <v>0</v>
      </c>
      <c r="DU42" s="136">
        <f>AN42-'[1]Non-Low Income Subtotal'!AL28</f>
        <v>0</v>
      </c>
    </row>
    <row r="43" spans="1:125" x14ac:dyDescent="0.25">
      <c r="A43" s="241"/>
      <c r="B43" s="37" t="s">
        <v>4</v>
      </c>
      <c r="C43" s="59"/>
      <c r="D43" s="59"/>
      <c r="E43" s="83">
        <v>0</v>
      </c>
      <c r="F43" s="97">
        <v>0</v>
      </c>
      <c r="G43" s="97">
        <v>0</v>
      </c>
      <c r="H43" s="97">
        <v>684.88357917059477</v>
      </c>
      <c r="I43" s="97">
        <v>0</v>
      </c>
      <c r="J43" s="97">
        <v>5494.8569822527625</v>
      </c>
      <c r="K43" s="97">
        <v>82753.079776392668</v>
      </c>
      <c r="L43" s="97">
        <v>19691.146262492341</v>
      </c>
      <c r="M43" s="97">
        <v>140818.8454036481</v>
      </c>
      <c r="N43" s="97">
        <v>120564.89068633481</v>
      </c>
      <c r="O43" s="97">
        <v>28426.458283683845</v>
      </c>
      <c r="P43" s="97">
        <v>0</v>
      </c>
      <c r="Q43" s="97">
        <v>0</v>
      </c>
      <c r="R43" s="97">
        <v>8633.4472049724045</v>
      </c>
      <c r="S43" s="97">
        <v>0</v>
      </c>
      <c r="T43" s="97">
        <v>0</v>
      </c>
      <c r="U43" s="97">
        <v>0</v>
      </c>
      <c r="V43" s="97">
        <v>8471.0696711448218</v>
      </c>
      <c r="W43" s="97">
        <v>49643.821917577545</v>
      </c>
      <c r="X43" s="97">
        <v>6724.7385084633625</v>
      </c>
      <c r="Y43" s="97">
        <v>43602.641905413017</v>
      </c>
      <c r="Z43" s="97">
        <v>164511.79839865482</v>
      </c>
      <c r="AA43" s="97">
        <v>12835.00801683532</v>
      </c>
      <c r="AB43" s="97">
        <v>30764.315144080138</v>
      </c>
      <c r="AC43" s="97">
        <v>71754.308111378225</v>
      </c>
      <c r="AD43" s="97">
        <v>8170.4200459439235</v>
      </c>
      <c r="AE43" s="97">
        <v>0</v>
      </c>
      <c r="AF43" s="97">
        <v>96841.135735923541</v>
      </c>
      <c r="AG43" s="97">
        <v>11463.294272203882</v>
      </c>
      <c r="AH43" s="97">
        <v>93292.509113710606</v>
      </c>
      <c r="AI43" s="97">
        <v>10255.159056580585</v>
      </c>
      <c r="AJ43" s="97">
        <v>0</v>
      </c>
      <c r="AK43" s="97">
        <v>7968.3733653420941</v>
      </c>
      <c r="AL43" s="97">
        <v>15036.190062177517</v>
      </c>
      <c r="AM43" s="97">
        <v>0</v>
      </c>
      <c r="AN43" s="97">
        <v>36610.502027985945</v>
      </c>
      <c r="AO43" s="83">
        <v>0</v>
      </c>
      <c r="AP43" s="83">
        <v>0</v>
      </c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L43" s="136">
        <f>E43-'[1]Non-Low Income Subtotal'!C29</f>
        <v>0</v>
      </c>
      <c r="CM43" s="136">
        <f>F43-'[1]Non-Low Income Subtotal'!D29</f>
        <v>0</v>
      </c>
      <c r="CN43" s="136">
        <f>G43-'[1]Non-Low Income Subtotal'!E29</f>
        <v>0</v>
      </c>
      <c r="CO43" s="136">
        <f>H43-'[1]Non-Low Income Subtotal'!F29</f>
        <v>0</v>
      </c>
      <c r="CP43" s="136">
        <f>I43-'[1]Non-Low Income Subtotal'!G29</f>
        <v>0</v>
      </c>
      <c r="CQ43" s="136">
        <f>J43-'[1]Non-Low Income Subtotal'!H29</f>
        <v>0</v>
      </c>
      <c r="CR43" s="136">
        <f>K43-'[1]Non-Low Income Subtotal'!I29</f>
        <v>0</v>
      </c>
      <c r="CS43" s="136">
        <f>L43-'[1]Non-Low Income Subtotal'!J29</f>
        <v>0</v>
      </c>
      <c r="CT43" s="136">
        <f>M43-'[1]Non-Low Income Subtotal'!K29</f>
        <v>0</v>
      </c>
      <c r="CU43" s="136">
        <f>N43-'[1]Non-Low Income Subtotal'!L29</f>
        <v>0</v>
      </c>
      <c r="CV43" s="136">
        <f>O43-'[1]Non-Low Income Subtotal'!M29</f>
        <v>0</v>
      </c>
      <c r="CW43" s="136">
        <f>P43-'[1]Non-Low Income Subtotal'!N29</f>
        <v>0</v>
      </c>
      <c r="CX43" s="136">
        <f>Q43-'[1]Non-Low Income Subtotal'!O29</f>
        <v>0</v>
      </c>
      <c r="CY43" s="136">
        <f>R43-'[1]Non-Low Income Subtotal'!P29</f>
        <v>0</v>
      </c>
      <c r="CZ43" s="136">
        <f>S43-'[1]Non-Low Income Subtotal'!Q29</f>
        <v>0</v>
      </c>
      <c r="DA43" s="136">
        <f>T43-'[1]Non-Low Income Subtotal'!R29</f>
        <v>0</v>
      </c>
      <c r="DB43" s="136">
        <f>U43-'[1]Non-Low Income Subtotal'!S29</f>
        <v>0</v>
      </c>
      <c r="DC43" s="136">
        <f>V43-'[1]Non-Low Income Subtotal'!T29</f>
        <v>0</v>
      </c>
      <c r="DD43" s="136">
        <f>W43-'[1]Non-Low Income Subtotal'!U29</f>
        <v>0</v>
      </c>
      <c r="DE43" s="136">
        <f>X43-'[1]Non-Low Income Subtotal'!V29</f>
        <v>0</v>
      </c>
      <c r="DF43" s="136">
        <f>Y43-'[1]Non-Low Income Subtotal'!W29</f>
        <v>0</v>
      </c>
      <c r="DG43" s="136">
        <f>Z43-'[1]Non-Low Income Subtotal'!X29</f>
        <v>0</v>
      </c>
      <c r="DH43" s="136">
        <f>AA43-'[1]Non-Low Income Subtotal'!Y29</f>
        <v>0</v>
      </c>
      <c r="DI43" s="136">
        <f>AB43-'[1]Non-Low Income Subtotal'!Z29</f>
        <v>0</v>
      </c>
      <c r="DJ43" s="136">
        <f>AC43-'[1]Non-Low Income Subtotal'!AA29</f>
        <v>0</v>
      </c>
      <c r="DK43" s="136">
        <f>AD43-'[1]Non-Low Income Subtotal'!AB29</f>
        <v>0</v>
      </c>
      <c r="DL43" s="136">
        <f>AE43-'[1]Non-Low Income Subtotal'!AC29</f>
        <v>0</v>
      </c>
      <c r="DM43" s="136">
        <f>AF43-'[1]Non-Low Income Subtotal'!AD29</f>
        <v>0</v>
      </c>
      <c r="DN43" s="136">
        <f>AG43-'[1]Non-Low Income Subtotal'!AE29</f>
        <v>0</v>
      </c>
      <c r="DO43" s="136">
        <f>AH43-'[1]Non-Low Income Subtotal'!AF29</f>
        <v>0</v>
      </c>
      <c r="DP43" s="136">
        <f>AI43-'[1]Non-Low Income Subtotal'!AG29</f>
        <v>0</v>
      </c>
      <c r="DQ43" s="136">
        <f>AJ43-'[1]Non-Low Income Subtotal'!AH29</f>
        <v>0</v>
      </c>
      <c r="DR43" s="136">
        <f>AK43-'[1]Non-Low Income Subtotal'!AI29</f>
        <v>0</v>
      </c>
      <c r="DS43" s="136">
        <f>AL43-'[1]Non-Low Income Subtotal'!AJ29</f>
        <v>0</v>
      </c>
      <c r="DT43" s="136">
        <f>AM43-'[1]Non-Low Income Subtotal'!AK29</f>
        <v>0</v>
      </c>
      <c r="DU43" s="136">
        <f>AN43-'[1]Non-Low Income Subtotal'!AL29</f>
        <v>0</v>
      </c>
    </row>
    <row r="44" spans="1:125" x14ac:dyDescent="0.25">
      <c r="A44" s="242"/>
      <c r="B44" s="37" t="s">
        <v>14</v>
      </c>
      <c r="C44" s="59"/>
      <c r="D44" s="59"/>
      <c r="E44" s="83">
        <v>0</v>
      </c>
      <c r="F44" s="97">
        <v>0</v>
      </c>
      <c r="G44" s="97">
        <v>0</v>
      </c>
      <c r="H44" s="97">
        <v>0</v>
      </c>
      <c r="I44" s="97">
        <v>0</v>
      </c>
      <c r="J44" s="97">
        <v>0</v>
      </c>
      <c r="K44" s="97">
        <v>161676.53063774004</v>
      </c>
      <c r="L44" s="97">
        <v>0</v>
      </c>
      <c r="M44" s="97">
        <v>0</v>
      </c>
      <c r="N44" s="97">
        <v>0</v>
      </c>
      <c r="O44" s="97">
        <v>153966.49704095119</v>
      </c>
      <c r="P44" s="97">
        <v>0</v>
      </c>
      <c r="Q44" s="97">
        <v>0</v>
      </c>
      <c r="R44" s="97">
        <v>0</v>
      </c>
      <c r="S44" s="97">
        <v>0</v>
      </c>
      <c r="T44" s="97">
        <v>0</v>
      </c>
      <c r="U44" s="97">
        <v>2450.1387112621546</v>
      </c>
      <c r="V44" s="97">
        <v>0</v>
      </c>
      <c r="W44" s="97">
        <v>0</v>
      </c>
      <c r="X44" s="97">
        <v>61897.150708963236</v>
      </c>
      <c r="Y44" s="97">
        <v>0</v>
      </c>
      <c r="Z44" s="97">
        <v>0</v>
      </c>
      <c r="AA44" s="97">
        <v>0</v>
      </c>
      <c r="AB44" s="97">
        <v>0</v>
      </c>
      <c r="AC44" s="97">
        <v>0</v>
      </c>
      <c r="AD44" s="97">
        <v>0</v>
      </c>
      <c r="AE44" s="97">
        <v>0</v>
      </c>
      <c r="AF44" s="97">
        <v>0</v>
      </c>
      <c r="AG44" s="97">
        <v>0</v>
      </c>
      <c r="AH44" s="97">
        <v>0</v>
      </c>
      <c r="AI44" s="97">
        <v>0</v>
      </c>
      <c r="AJ44" s="97">
        <v>0</v>
      </c>
      <c r="AK44" s="97">
        <v>1835.2103578760921</v>
      </c>
      <c r="AL44" s="97">
        <v>0</v>
      </c>
      <c r="AM44" s="97">
        <v>0</v>
      </c>
      <c r="AN44" s="97">
        <v>0</v>
      </c>
      <c r="AO44" s="83">
        <v>0</v>
      </c>
      <c r="AP44" s="83">
        <v>0</v>
      </c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L44" s="136">
        <f>E44-'[1]Non-Low Income Subtotal'!C30</f>
        <v>0</v>
      </c>
      <c r="CM44" s="136">
        <f>F44-'[1]Non-Low Income Subtotal'!D30</f>
        <v>0</v>
      </c>
      <c r="CN44" s="136">
        <f>G44-'[1]Non-Low Income Subtotal'!E30</f>
        <v>0</v>
      </c>
      <c r="CO44" s="136">
        <f>H44-'[1]Non-Low Income Subtotal'!F30</f>
        <v>0</v>
      </c>
      <c r="CP44" s="136">
        <f>I44-'[1]Non-Low Income Subtotal'!G30</f>
        <v>0</v>
      </c>
      <c r="CQ44" s="136">
        <f>J44-'[1]Non-Low Income Subtotal'!H30</f>
        <v>0</v>
      </c>
      <c r="CR44" s="136">
        <f>K44-'[1]Non-Low Income Subtotal'!I30</f>
        <v>0</v>
      </c>
      <c r="CS44" s="136">
        <f>L44-'[1]Non-Low Income Subtotal'!J30</f>
        <v>0</v>
      </c>
      <c r="CT44" s="136">
        <f>M44-'[1]Non-Low Income Subtotal'!K30</f>
        <v>0</v>
      </c>
      <c r="CU44" s="136">
        <f>N44-'[1]Non-Low Income Subtotal'!L30</f>
        <v>0</v>
      </c>
      <c r="CV44" s="136">
        <f>O44-'[1]Non-Low Income Subtotal'!M30</f>
        <v>0</v>
      </c>
      <c r="CW44" s="136">
        <f>P44-'[1]Non-Low Income Subtotal'!N30</f>
        <v>0</v>
      </c>
      <c r="CX44" s="136">
        <f>Q44-'[1]Non-Low Income Subtotal'!O30</f>
        <v>0</v>
      </c>
      <c r="CY44" s="136">
        <f>R44-'[1]Non-Low Income Subtotal'!P30</f>
        <v>0</v>
      </c>
      <c r="CZ44" s="136">
        <f>S44-'[1]Non-Low Income Subtotal'!Q30</f>
        <v>0</v>
      </c>
      <c r="DA44" s="136">
        <f>T44-'[1]Non-Low Income Subtotal'!R30</f>
        <v>0</v>
      </c>
      <c r="DB44" s="136">
        <f>U44-'[1]Non-Low Income Subtotal'!S30</f>
        <v>0</v>
      </c>
      <c r="DC44" s="136">
        <f>V44-'[1]Non-Low Income Subtotal'!T30</f>
        <v>0</v>
      </c>
      <c r="DD44" s="136">
        <f>W44-'[1]Non-Low Income Subtotal'!U30</f>
        <v>0</v>
      </c>
      <c r="DE44" s="136">
        <f>X44-'[1]Non-Low Income Subtotal'!V30</f>
        <v>0</v>
      </c>
      <c r="DF44" s="136">
        <f>Y44-'[1]Non-Low Income Subtotal'!W30</f>
        <v>0</v>
      </c>
      <c r="DG44" s="136">
        <f>Z44-'[1]Non-Low Income Subtotal'!X30</f>
        <v>0</v>
      </c>
      <c r="DH44" s="136">
        <f>AA44-'[1]Non-Low Income Subtotal'!Y30</f>
        <v>0</v>
      </c>
      <c r="DI44" s="136">
        <f>AB44-'[1]Non-Low Income Subtotal'!Z30</f>
        <v>0</v>
      </c>
      <c r="DJ44" s="136">
        <f>AC44-'[1]Non-Low Income Subtotal'!AA30</f>
        <v>0</v>
      </c>
      <c r="DK44" s="136">
        <f>AD44-'[1]Non-Low Income Subtotal'!AB30</f>
        <v>0</v>
      </c>
      <c r="DL44" s="136">
        <f>AE44-'[1]Non-Low Income Subtotal'!AC30</f>
        <v>0</v>
      </c>
      <c r="DM44" s="136">
        <f>AF44-'[1]Non-Low Income Subtotal'!AD30</f>
        <v>0</v>
      </c>
      <c r="DN44" s="136">
        <f>AG44-'[1]Non-Low Income Subtotal'!AE30</f>
        <v>0</v>
      </c>
      <c r="DO44" s="136">
        <f>AH44-'[1]Non-Low Income Subtotal'!AF30</f>
        <v>0</v>
      </c>
      <c r="DP44" s="136">
        <f>AI44-'[1]Non-Low Income Subtotal'!AG30</f>
        <v>0</v>
      </c>
      <c r="DQ44" s="136">
        <f>AJ44-'[1]Non-Low Income Subtotal'!AH30</f>
        <v>0</v>
      </c>
      <c r="DR44" s="136">
        <f>AK44-'[1]Non-Low Income Subtotal'!AI30</f>
        <v>0</v>
      </c>
      <c r="DS44" s="136">
        <f>AL44-'[1]Non-Low Income Subtotal'!AJ30</f>
        <v>0</v>
      </c>
      <c r="DT44" s="136">
        <f>AM44-'[1]Non-Low Income Subtotal'!AK30</f>
        <v>0</v>
      </c>
      <c r="DU44" s="136">
        <f>AN44-'[1]Non-Low Income Subtotal'!AL30</f>
        <v>0</v>
      </c>
    </row>
    <row r="45" spans="1:125" x14ac:dyDescent="0.25">
      <c r="A45" s="242"/>
      <c r="B45" s="37" t="s">
        <v>15</v>
      </c>
      <c r="C45" s="59"/>
      <c r="D45" s="59"/>
      <c r="E45" s="83">
        <v>0</v>
      </c>
      <c r="F45" s="97">
        <v>0</v>
      </c>
      <c r="G45" s="97">
        <v>0</v>
      </c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7">
        <v>0</v>
      </c>
      <c r="P45" s="97">
        <v>0</v>
      </c>
      <c r="Q45" s="97">
        <v>0</v>
      </c>
      <c r="R45" s="97">
        <v>0</v>
      </c>
      <c r="S45" s="97">
        <v>0</v>
      </c>
      <c r="T45" s="97">
        <v>0</v>
      </c>
      <c r="U45" s="97">
        <v>0</v>
      </c>
      <c r="V45" s="97">
        <v>0</v>
      </c>
      <c r="W45" s="97">
        <v>0</v>
      </c>
      <c r="X45" s="97">
        <v>0</v>
      </c>
      <c r="Y45" s="97">
        <v>0</v>
      </c>
      <c r="Z45" s="97">
        <v>0</v>
      </c>
      <c r="AA45" s="97">
        <v>0</v>
      </c>
      <c r="AB45" s="97">
        <v>0</v>
      </c>
      <c r="AC45" s="97">
        <v>0</v>
      </c>
      <c r="AD45" s="97">
        <v>0</v>
      </c>
      <c r="AE45" s="97">
        <v>0</v>
      </c>
      <c r="AF45" s="97">
        <v>0</v>
      </c>
      <c r="AG45" s="97">
        <v>0</v>
      </c>
      <c r="AH45" s="97">
        <v>0</v>
      </c>
      <c r="AI45" s="97">
        <v>0</v>
      </c>
      <c r="AJ45" s="97">
        <v>0</v>
      </c>
      <c r="AK45" s="97">
        <v>0</v>
      </c>
      <c r="AL45" s="97">
        <v>0</v>
      </c>
      <c r="AM45" s="97">
        <v>0</v>
      </c>
      <c r="AN45" s="97">
        <v>330056.24048517039</v>
      </c>
      <c r="AO45" s="83">
        <v>0</v>
      </c>
      <c r="AP45" s="83">
        <v>0</v>
      </c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L45" s="136">
        <f>E45-'[1]Non-Low Income Subtotal'!C31</f>
        <v>0</v>
      </c>
      <c r="CM45" s="136">
        <f>F45-'[1]Non-Low Income Subtotal'!D31</f>
        <v>0</v>
      </c>
      <c r="CN45" s="136">
        <f>G45-'[1]Non-Low Income Subtotal'!E31</f>
        <v>0</v>
      </c>
      <c r="CO45" s="136">
        <f>H45-'[1]Non-Low Income Subtotal'!F31</f>
        <v>0</v>
      </c>
      <c r="CP45" s="136">
        <f>I45-'[1]Non-Low Income Subtotal'!G31</f>
        <v>0</v>
      </c>
      <c r="CQ45" s="136">
        <f>J45-'[1]Non-Low Income Subtotal'!H31</f>
        <v>0</v>
      </c>
      <c r="CR45" s="136">
        <f>K45-'[1]Non-Low Income Subtotal'!I31</f>
        <v>0</v>
      </c>
      <c r="CS45" s="136">
        <f>L45-'[1]Non-Low Income Subtotal'!J31</f>
        <v>0</v>
      </c>
      <c r="CT45" s="136">
        <f>M45-'[1]Non-Low Income Subtotal'!K31</f>
        <v>0</v>
      </c>
      <c r="CU45" s="136">
        <f>N45-'[1]Non-Low Income Subtotal'!L31</f>
        <v>0</v>
      </c>
      <c r="CV45" s="136">
        <f>O45-'[1]Non-Low Income Subtotal'!M31</f>
        <v>0</v>
      </c>
      <c r="CW45" s="136">
        <f>P45-'[1]Non-Low Income Subtotal'!N31</f>
        <v>0</v>
      </c>
      <c r="CX45" s="136">
        <f>Q45-'[1]Non-Low Income Subtotal'!O31</f>
        <v>0</v>
      </c>
      <c r="CY45" s="136">
        <f>R45-'[1]Non-Low Income Subtotal'!P31</f>
        <v>0</v>
      </c>
      <c r="CZ45" s="136">
        <f>S45-'[1]Non-Low Income Subtotal'!Q31</f>
        <v>0</v>
      </c>
      <c r="DA45" s="136">
        <f>T45-'[1]Non-Low Income Subtotal'!R31</f>
        <v>0</v>
      </c>
      <c r="DB45" s="136">
        <f>U45-'[1]Non-Low Income Subtotal'!S31</f>
        <v>0</v>
      </c>
      <c r="DC45" s="136">
        <f>V45-'[1]Non-Low Income Subtotal'!T31</f>
        <v>0</v>
      </c>
      <c r="DD45" s="136">
        <f>W45-'[1]Non-Low Income Subtotal'!U31</f>
        <v>0</v>
      </c>
      <c r="DE45" s="136">
        <f>X45-'[1]Non-Low Income Subtotal'!V31</f>
        <v>0</v>
      </c>
      <c r="DF45" s="136">
        <f>Y45-'[1]Non-Low Income Subtotal'!W31</f>
        <v>0</v>
      </c>
      <c r="DG45" s="136">
        <f>Z45-'[1]Non-Low Income Subtotal'!X31</f>
        <v>0</v>
      </c>
      <c r="DH45" s="136">
        <f>AA45-'[1]Non-Low Income Subtotal'!Y31</f>
        <v>0</v>
      </c>
      <c r="DI45" s="136">
        <f>AB45-'[1]Non-Low Income Subtotal'!Z31</f>
        <v>0</v>
      </c>
      <c r="DJ45" s="136">
        <f>AC45-'[1]Non-Low Income Subtotal'!AA31</f>
        <v>0</v>
      </c>
      <c r="DK45" s="136">
        <f>AD45-'[1]Non-Low Income Subtotal'!AB31</f>
        <v>0</v>
      </c>
      <c r="DL45" s="136">
        <f>AE45-'[1]Non-Low Income Subtotal'!AC31</f>
        <v>0</v>
      </c>
      <c r="DM45" s="136">
        <f>AF45-'[1]Non-Low Income Subtotal'!AD31</f>
        <v>0</v>
      </c>
      <c r="DN45" s="136">
        <f>AG45-'[1]Non-Low Income Subtotal'!AE31</f>
        <v>0</v>
      </c>
      <c r="DO45" s="136">
        <f>AH45-'[1]Non-Low Income Subtotal'!AF31</f>
        <v>0</v>
      </c>
      <c r="DP45" s="136">
        <f>AI45-'[1]Non-Low Income Subtotal'!AG31</f>
        <v>0</v>
      </c>
      <c r="DQ45" s="136">
        <f>AJ45-'[1]Non-Low Income Subtotal'!AH31</f>
        <v>0</v>
      </c>
      <c r="DR45" s="136">
        <f>AK45-'[1]Non-Low Income Subtotal'!AI31</f>
        <v>0</v>
      </c>
      <c r="DS45" s="136">
        <f>AL45-'[1]Non-Low Income Subtotal'!AJ31</f>
        <v>0</v>
      </c>
      <c r="DT45" s="136">
        <f>AM45-'[1]Non-Low Income Subtotal'!AK31</f>
        <v>0</v>
      </c>
      <c r="DU45" s="136">
        <f>AN45-'[1]Non-Low Income Subtotal'!AL31</f>
        <v>0</v>
      </c>
    </row>
    <row r="46" spans="1:125" x14ac:dyDescent="0.25">
      <c r="A46" s="242"/>
      <c r="B46" s="37" t="s">
        <v>7</v>
      </c>
      <c r="C46" s="59"/>
      <c r="D46" s="59"/>
      <c r="E46" s="83">
        <v>0</v>
      </c>
      <c r="F46" s="97">
        <v>0</v>
      </c>
      <c r="G46" s="97">
        <v>0</v>
      </c>
      <c r="H46" s="97">
        <v>89395.65956378491</v>
      </c>
      <c r="I46" s="97">
        <v>8383.1236846750544</v>
      </c>
      <c r="J46" s="97">
        <v>0</v>
      </c>
      <c r="K46" s="97">
        <v>30489.395757462979</v>
      </c>
      <c r="L46" s="97">
        <v>0</v>
      </c>
      <c r="M46" s="97">
        <v>4191.5618423375272</v>
      </c>
      <c r="N46" s="97">
        <v>46824.335266633949</v>
      </c>
      <c r="O46" s="97">
        <v>941.4492739703569</v>
      </c>
      <c r="P46" s="97">
        <v>0</v>
      </c>
      <c r="Q46" s="97">
        <v>15004.913680043814</v>
      </c>
      <c r="R46" s="97">
        <v>14739.796830451736</v>
      </c>
      <c r="S46" s="97">
        <v>7815.5642202597628</v>
      </c>
      <c r="T46" s="97">
        <v>0</v>
      </c>
      <c r="U46" s="97">
        <v>18876.118426669207</v>
      </c>
      <c r="V46" s="97">
        <v>3775.2236853338418</v>
      </c>
      <c r="W46" s="97">
        <v>3775.2236853338418</v>
      </c>
      <c r="X46" s="97">
        <v>0</v>
      </c>
      <c r="Y46" s="97">
        <v>0</v>
      </c>
      <c r="Z46" s="97">
        <v>0</v>
      </c>
      <c r="AA46" s="97">
        <v>0</v>
      </c>
      <c r="AB46" s="97">
        <v>0</v>
      </c>
      <c r="AC46" s="97">
        <v>0</v>
      </c>
      <c r="AD46" s="97">
        <v>0</v>
      </c>
      <c r="AE46" s="97">
        <v>0</v>
      </c>
      <c r="AF46" s="97">
        <v>0</v>
      </c>
      <c r="AG46" s="97">
        <v>434.86665190612297</v>
      </c>
      <c r="AH46" s="97">
        <v>0</v>
      </c>
      <c r="AI46" s="97">
        <v>0</v>
      </c>
      <c r="AJ46" s="97">
        <v>0</v>
      </c>
      <c r="AK46" s="97">
        <v>1262.9404613340848</v>
      </c>
      <c r="AL46" s="97">
        <v>0</v>
      </c>
      <c r="AM46" s="97">
        <v>0</v>
      </c>
      <c r="AN46" s="97">
        <v>0</v>
      </c>
      <c r="AO46" s="83">
        <v>0</v>
      </c>
      <c r="AP46" s="83">
        <v>0</v>
      </c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L46" s="136">
        <f>E46-'[1]Non-Low Income Subtotal'!C32</f>
        <v>0</v>
      </c>
      <c r="CM46" s="136">
        <f>F46-'[1]Non-Low Income Subtotal'!D32</f>
        <v>0</v>
      </c>
      <c r="CN46" s="136">
        <f>G46-'[1]Non-Low Income Subtotal'!E32</f>
        <v>0</v>
      </c>
      <c r="CO46" s="136">
        <f>H46-'[1]Non-Low Income Subtotal'!F32</f>
        <v>0</v>
      </c>
      <c r="CP46" s="136">
        <f>I46-'[1]Non-Low Income Subtotal'!G32</f>
        <v>0</v>
      </c>
      <c r="CQ46" s="136">
        <f>J46-'[1]Non-Low Income Subtotal'!H32</f>
        <v>0</v>
      </c>
      <c r="CR46" s="136">
        <f>K46-'[1]Non-Low Income Subtotal'!I32</f>
        <v>0</v>
      </c>
      <c r="CS46" s="136">
        <f>L46-'[1]Non-Low Income Subtotal'!J32</f>
        <v>0</v>
      </c>
      <c r="CT46" s="136">
        <f>M46-'[1]Non-Low Income Subtotal'!K32</f>
        <v>0</v>
      </c>
      <c r="CU46" s="136">
        <f>N46-'[1]Non-Low Income Subtotal'!L32</f>
        <v>0</v>
      </c>
      <c r="CV46" s="136">
        <f>O46-'[1]Non-Low Income Subtotal'!M32</f>
        <v>0</v>
      </c>
      <c r="CW46" s="136">
        <f>P46-'[1]Non-Low Income Subtotal'!N32</f>
        <v>0</v>
      </c>
      <c r="CX46" s="136">
        <f>Q46-'[1]Non-Low Income Subtotal'!O32</f>
        <v>0</v>
      </c>
      <c r="CY46" s="136">
        <f>R46-'[1]Non-Low Income Subtotal'!P32</f>
        <v>0</v>
      </c>
      <c r="CZ46" s="136">
        <f>S46-'[1]Non-Low Income Subtotal'!Q32</f>
        <v>0</v>
      </c>
      <c r="DA46" s="136">
        <f>T46-'[1]Non-Low Income Subtotal'!R32</f>
        <v>0</v>
      </c>
      <c r="DB46" s="136">
        <f>U46-'[1]Non-Low Income Subtotal'!S32</f>
        <v>0</v>
      </c>
      <c r="DC46" s="136">
        <f>V46-'[1]Non-Low Income Subtotal'!T32</f>
        <v>0</v>
      </c>
      <c r="DD46" s="136">
        <f>W46-'[1]Non-Low Income Subtotal'!U32</f>
        <v>0</v>
      </c>
      <c r="DE46" s="136">
        <f>X46-'[1]Non-Low Income Subtotal'!V32</f>
        <v>0</v>
      </c>
      <c r="DF46" s="136">
        <f>Y46-'[1]Non-Low Income Subtotal'!W32</f>
        <v>0</v>
      </c>
      <c r="DG46" s="136">
        <f>Z46-'[1]Non-Low Income Subtotal'!X32</f>
        <v>0</v>
      </c>
      <c r="DH46" s="136">
        <f>AA46-'[1]Non-Low Income Subtotal'!Y32</f>
        <v>0</v>
      </c>
      <c r="DI46" s="136">
        <f>AB46-'[1]Non-Low Income Subtotal'!Z32</f>
        <v>0</v>
      </c>
      <c r="DJ46" s="136">
        <f>AC46-'[1]Non-Low Income Subtotal'!AA32</f>
        <v>0</v>
      </c>
      <c r="DK46" s="136">
        <f>AD46-'[1]Non-Low Income Subtotal'!AB32</f>
        <v>0</v>
      </c>
      <c r="DL46" s="136">
        <f>AE46-'[1]Non-Low Income Subtotal'!AC32</f>
        <v>0</v>
      </c>
      <c r="DM46" s="136">
        <f>AF46-'[1]Non-Low Income Subtotal'!AD32</f>
        <v>0</v>
      </c>
      <c r="DN46" s="136">
        <f>AG46-'[1]Non-Low Income Subtotal'!AE32</f>
        <v>0</v>
      </c>
      <c r="DO46" s="136">
        <f>AH46-'[1]Non-Low Income Subtotal'!AF32</f>
        <v>0</v>
      </c>
      <c r="DP46" s="136">
        <f>AI46-'[1]Non-Low Income Subtotal'!AG32</f>
        <v>0</v>
      </c>
      <c r="DQ46" s="136">
        <f>AJ46-'[1]Non-Low Income Subtotal'!AH32</f>
        <v>0</v>
      </c>
      <c r="DR46" s="136">
        <f>AK46-'[1]Non-Low Income Subtotal'!AI32</f>
        <v>0</v>
      </c>
      <c r="DS46" s="136">
        <f>AL46-'[1]Non-Low Income Subtotal'!AJ32</f>
        <v>0</v>
      </c>
      <c r="DT46" s="136">
        <f>AM46-'[1]Non-Low Income Subtotal'!AK32</f>
        <v>0</v>
      </c>
      <c r="DU46" s="136">
        <f>AN46-'[1]Non-Low Income Subtotal'!AL32</f>
        <v>0</v>
      </c>
    </row>
    <row r="47" spans="1:125" ht="15.75" thickBot="1" x14ac:dyDescent="0.3">
      <c r="A47" s="243"/>
      <c r="B47" s="37" t="s">
        <v>8</v>
      </c>
      <c r="C47" s="59"/>
      <c r="D47" s="59"/>
      <c r="E47" s="83">
        <v>0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25511.820788597779</v>
      </c>
      <c r="M47" s="97">
        <v>0</v>
      </c>
      <c r="N47" s="97">
        <v>0</v>
      </c>
      <c r="O47" s="97">
        <v>0</v>
      </c>
      <c r="P47" s="97">
        <v>0</v>
      </c>
      <c r="Q47" s="97">
        <v>6224</v>
      </c>
      <c r="R47" s="97">
        <v>0</v>
      </c>
      <c r="S47" s="97">
        <v>0</v>
      </c>
      <c r="T47" s="97">
        <v>0</v>
      </c>
      <c r="U47" s="97">
        <v>0</v>
      </c>
      <c r="V47" s="97">
        <v>0</v>
      </c>
      <c r="W47" s="97">
        <v>0</v>
      </c>
      <c r="X47" s="97">
        <v>21368.063665522815</v>
      </c>
      <c r="Y47" s="97">
        <v>0</v>
      </c>
      <c r="Z47" s="97">
        <v>21368.063665522815</v>
      </c>
      <c r="AA47" s="97">
        <v>0</v>
      </c>
      <c r="AB47" s="97">
        <v>0</v>
      </c>
      <c r="AC47" s="97">
        <v>0</v>
      </c>
      <c r="AD47" s="97">
        <v>0</v>
      </c>
      <c r="AE47" s="97">
        <v>0</v>
      </c>
      <c r="AF47" s="97">
        <v>0</v>
      </c>
      <c r="AG47" s="97">
        <v>0</v>
      </c>
      <c r="AH47" s="97">
        <v>0</v>
      </c>
      <c r="AI47" s="97">
        <v>0</v>
      </c>
      <c r="AJ47" s="97">
        <v>0</v>
      </c>
      <c r="AK47" s="97">
        <v>0</v>
      </c>
      <c r="AL47" s="97">
        <v>101713.52737161172</v>
      </c>
      <c r="AM47" s="97">
        <v>0</v>
      </c>
      <c r="AN47" s="97">
        <v>0</v>
      </c>
      <c r="AO47" s="83">
        <v>0</v>
      </c>
      <c r="AP47" s="83">
        <v>0</v>
      </c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L47" s="136">
        <f>E47-'[1]Non-Low Income Subtotal'!C33</f>
        <v>0</v>
      </c>
      <c r="CM47" s="136">
        <f>F47-'[1]Non-Low Income Subtotal'!D33</f>
        <v>0</v>
      </c>
      <c r="CN47" s="136">
        <f>G47-'[1]Non-Low Income Subtotal'!E33</f>
        <v>0</v>
      </c>
      <c r="CO47" s="136">
        <f>H47-'[1]Non-Low Income Subtotal'!F33</f>
        <v>0</v>
      </c>
      <c r="CP47" s="136">
        <f>I47-'[1]Non-Low Income Subtotal'!G33</f>
        <v>0</v>
      </c>
      <c r="CQ47" s="136">
        <f>J47-'[1]Non-Low Income Subtotal'!H33</f>
        <v>0</v>
      </c>
      <c r="CR47" s="136">
        <f>K47-'[1]Non-Low Income Subtotal'!I33</f>
        <v>0</v>
      </c>
      <c r="CS47" s="136">
        <f>L47-'[1]Non-Low Income Subtotal'!J33</f>
        <v>0</v>
      </c>
      <c r="CT47" s="136">
        <f>M47-'[1]Non-Low Income Subtotal'!K33</f>
        <v>0</v>
      </c>
      <c r="CU47" s="136">
        <f>N47-'[1]Non-Low Income Subtotal'!L33</f>
        <v>0</v>
      </c>
      <c r="CV47" s="136">
        <f>O47-'[1]Non-Low Income Subtotal'!M33</f>
        <v>0</v>
      </c>
      <c r="CW47" s="136">
        <f>P47-'[1]Non-Low Income Subtotal'!N33</f>
        <v>0</v>
      </c>
      <c r="CX47" s="136">
        <f>Q47-'[1]Non-Low Income Subtotal'!O33</f>
        <v>0</v>
      </c>
      <c r="CY47" s="136">
        <f>R47-'[1]Non-Low Income Subtotal'!P33</f>
        <v>0</v>
      </c>
      <c r="CZ47" s="136">
        <f>S47-'[1]Non-Low Income Subtotal'!Q33</f>
        <v>0</v>
      </c>
      <c r="DA47" s="136">
        <f>T47-'[1]Non-Low Income Subtotal'!R33</f>
        <v>0</v>
      </c>
      <c r="DB47" s="136">
        <f>U47-'[1]Non-Low Income Subtotal'!S33</f>
        <v>0</v>
      </c>
      <c r="DC47" s="136">
        <f>V47-'[1]Non-Low Income Subtotal'!T33</f>
        <v>0</v>
      </c>
      <c r="DD47" s="136">
        <f>W47-'[1]Non-Low Income Subtotal'!U33</f>
        <v>0</v>
      </c>
      <c r="DE47" s="136">
        <f>X47-'[1]Non-Low Income Subtotal'!V33</f>
        <v>0</v>
      </c>
      <c r="DF47" s="136">
        <f>Y47-'[1]Non-Low Income Subtotal'!W33</f>
        <v>0</v>
      </c>
      <c r="DG47" s="136">
        <f>Z47-'[1]Non-Low Income Subtotal'!X33</f>
        <v>0</v>
      </c>
      <c r="DH47" s="136">
        <f>AA47-'[1]Non-Low Income Subtotal'!Y33</f>
        <v>0</v>
      </c>
      <c r="DI47" s="136">
        <f>AB47-'[1]Non-Low Income Subtotal'!Z33</f>
        <v>0</v>
      </c>
      <c r="DJ47" s="136">
        <f>AC47-'[1]Non-Low Income Subtotal'!AA33</f>
        <v>0</v>
      </c>
      <c r="DK47" s="136">
        <f>AD47-'[1]Non-Low Income Subtotal'!AB33</f>
        <v>0</v>
      </c>
      <c r="DL47" s="136">
        <f>AE47-'[1]Non-Low Income Subtotal'!AC33</f>
        <v>0</v>
      </c>
      <c r="DM47" s="136">
        <f>AF47-'[1]Non-Low Income Subtotal'!AD33</f>
        <v>0</v>
      </c>
      <c r="DN47" s="136">
        <f>AG47-'[1]Non-Low Income Subtotal'!AE33</f>
        <v>0</v>
      </c>
      <c r="DO47" s="136">
        <f>AH47-'[1]Non-Low Income Subtotal'!AF33</f>
        <v>0</v>
      </c>
      <c r="DP47" s="136">
        <f>AI47-'[1]Non-Low Income Subtotal'!AG33</f>
        <v>0</v>
      </c>
      <c r="DQ47" s="136">
        <f>AJ47-'[1]Non-Low Income Subtotal'!AH33</f>
        <v>0</v>
      </c>
      <c r="DR47" s="136">
        <f>AK47-'[1]Non-Low Income Subtotal'!AI33</f>
        <v>0</v>
      </c>
      <c r="DS47" s="136">
        <f>AL47-'[1]Non-Low Income Subtotal'!AJ33</f>
        <v>0</v>
      </c>
      <c r="DT47" s="136">
        <f>AM47-'[1]Non-Low Income Subtotal'!AK33</f>
        <v>0</v>
      </c>
      <c r="DU47" s="136">
        <f>AN47-'[1]Non-Low Income Subtotal'!AL33</f>
        <v>0</v>
      </c>
    </row>
    <row r="48" spans="1:125" ht="15.75" thickBot="1" x14ac:dyDescent="0.3"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CL48" s="136"/>
      <c r="CM48" s="136"/>
      <c r="CN48" s="136"/>
      <c r="CO48" s="136"/>
      <c r="CP48" s="136"/>
      <c r="CQ48" s="136"/>
      <c r="CR48" s="136"/>
      <c r="CS48" s="136"/>
      <c r="CT48" s="136"/>
      <c r="CU48" s="136"/>
      <c r="CV48" s="136"/>
      <c r="CW48" s="136"/>
      <c r="CX48" s="136"/>
      <c r="CY48" s="136"/>
      <c r="CZ48" s="136"/>
      <c r="DA48" s="136"/>
      <c r="DB48" s="136"/>
      <c r="DC48" s="136"/>
      <c r="DD48" s="136"/>
      <c r="DE48" s="136"/>
      <c r="DF48" s="136"/>
      <c r="DG48" s="136"/>
      <c r="DH48" s="136"/>
      <c r="DI48" s="136"/>
      <c r="DJ48" s="136"/>
      <c r="DK48" s="136"/>
      <c r="DL48" s="136"/>
      <c r="DM48" s="136"/>
      <c r="DN48" s="136"/>
      <c r="DO48" s="136"/>
      <c r="DP48" s="136"/>
      <c r="DQ48" s="136"/>
      <c r="DR48" s="136"/>
      <c r="DS48" s="136"/>
      <c r="DT48" s="136"/>
      <c r="DU48" s="136"/>
    </row>
    <row r="49" spans="1:125" ht="15.75" x14ac:dyDescent="0.2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82">
        <v>42461</v>
      </c>
      <c r="G49" s="82">
        <v>42491</v>
      </c>
      <c r="H49" s="82">
        <v>42522</v>
      </c>
      <c r="I49" s="82">
        <v>42552</v>
      </c>
      <c r="J49" s="82">
        <v>42583</v>
      </c>
      <c r="K49" s="82">
        <v>42614</v>
      </c>
      <c r="L49" s="82">
        <v>42644</v>
      </c>
      <c r="M49" s="82">
        <v>42675</v>
      </c>
      <c r="N49" s="82">
        <v>42705</v>
      </c>
      <c r="O49" s="82">
        <v>42736</v>
      </c>
      <c r="P49" s="82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82">
        <v>43525</v>
      </c>
      <c r="AP49" s="82">
        <v>43556</v>
      </c>
      <c r="AQ49" s="82">
        <v>43586</v>
      </c>
      <c r="AR49" s="82">
        <v>43617</v>
      </c>
      <c r="AS49" s="82">
        <v>43647</v>
      </c>
      <c r="AT49" s="82">
        <v>43678</v>
      </c>
      <c r="AU49" s="82">
        <v>43709</v>
      </c>
      <c r="AV49" s="82">
        <v>43739</v>
      </c>
      <c r="AW49" s="82">
        <v>43770</v>
      </c>
      <c r="AX49" s="82">
        <v>43800</v>
      </c>
      <c r="AY49" s="82">
        <v>43831</v>
      </c>
      <c r="AZ49" s="82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  <c r="CL49" s="136"/>
      <c r="CM49" s="136"/>
      <c r="CN49" s="136"/>
      <c r="CO49" s="136"/>
      <c r="CP49" s="136"/>
      <c r="CQ49" s="136"/>
      <c r="CR49" s="136"/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136"/>
      <c r="DF49" s="136"/>
      <c r="DG49" s="136"/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</row>
    <row r="50" spans="1:125" ht="15" customHeight="1" x14ac:dyDescent="0.25">
      <c r="A50" s="241" t="s">
        <v>29</v>
      </c>
      <c r="B50" s="37" t="s">
        <v>9</v>
      </c>
      <c r="C50" s="59"/>
      <c r="D50" s="59"/>
      <c r="E50" s="83">
        <v>0</v>
      </c>
      <c r="F50" s="97">
        <v>0</v>
      </c>
      <c r="G50" s="97">
        <v>0</v>
      </c>
      <c r="H50" s="97">
        <v>0</v>
      </c>
      <c r="I50" s="97">
        <v>0</v>
      </c>
      <c r="J50" s="97">
        <v>0</v>
      </c>
      <c r="K50" s="97">
        <v>0</v>
      </c>
      <c r="L50" s="97">
        <v>0</v>
      </c>
      <c r="M50" s="97">
        <v>30497.637816323011</v>
      </c>
      <c r="N50" s="97">
        <v>0</v>
      </c>
      <c r="O50" s="97">
        <v>0</v>
      </c>
      <c r="P50" s="97">
        <v>61832.79607316578</v>
      </c>
      <c r="Q50" s="97">
        <v>0</v>
      </c>
      <c r="R50" s="97">
        <v>0</v>
      </c>
      <c r="S50" s="97">
        <v>399265.47189993144</v>
      </c>
      <c r="T50" s="97">
        <v>112396.25794262475</v>
      </c>
      <c r="U50" s="97">
        <v>0</v>
      </c>
      <c r="V50" s="97">
        <v>0</v>
      </c>
      <c r="W50" s="97">
        <v>42110.820417071111</v>
      </c>
      <c r="X50" s="97">
        <v>563062.64045278751</v>
      </c>
      <c r="Y50" s="97">
        <v>0</v>
      </c>
      <c r="Z50" s="97">
        <v>215426.16105669743</v>
      </c>
      <c r="AA50" s="97">
        <v>85067.030840137231</v>
      </c>
      <c r="AB50" s="97">
        <v>17670.174411350097</v>
      </c>
      <c r="AC50" s="97">
        <v>0</v>
      </c>
      <c r="AD50" s="97">
        <v>0</v>
      </c>
      <c r="AE50" s="97">
        <v>125014.07119949043</v>
      </c>
      <c r="AF50" s="97">
        <v>0</v>
      </c>
      <c r="AG50" s="97">
        <v>108117.28078013365</v>
      </c>
      <c r="AH50" s="97">
        <v>0</v>
      </c>
      <c r="AI50" s="97">
        <v>0</v>
      </c>
      <c r="AJ50" s="97">
        <v>73867.270761569875</v>
      </c>
      <c r="AK50" s="97">
        <v>0</v>
      </c>
      <c r="AL50" s="97">
        <v>704209.65208515886</v>
      </c>
      <c r="AM50" s="97">
        <v>0</v>
      </c>
      <c r="AN50" s="97">
        <v>358781.04159057431</v>
      </c>
      <c r="AO50" s="83">
        <v>1E-8</v>
      </c>
      <c r="AP50" s="83">
        <v>1E-8</v>
      </c>
      <c r="AQ50" s="83">
        <v>1E-8</v>
      </c>
      <c r="AR50" s="83">
        <v>1E-8</v>
      </c>
      <c r="AS50" s="83">
        <v>1E-8</v>
      </c>
      <c r="AT50" s="83">
        <v>1E-8</v>
      </c>
      <c r="AU50" s="83">
        <v>1E-8</v>
      </c>
      <c r="AV50" s="83">
        <v>1E-8</v>
      </c>
      <c r="AW50" s="83">
        <v>1E-8</v>
      </c>
      <c r="AX50" s="83">
        <v>1E-8</v>
      </c>
      <c r="AY50" s="83">
        <v>1E-8</v>
      </c>
      <c r="AZ50" s="83">
        <v>1E-8</v>
      </c>
      <c r="BA50" s="83">
        <v>1E-8</v>
      </c>
      <c r="BB50" s="83"/>
      <c r="BC50" s="83"/>
      <c r="BD50" s="83"/>
      <c r="BE50" s="83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L50" s="136">
        <f>E50-'[1]Non-Low Income Subtotal'!C36</f>
        <v>0</v>
      </c>
      <c r="CM50" s="136">
        <f>F50-'[1]Non-Low Income Subtotal'!D36</f>
        <v>0</v>
      </c>
      <c r="CN50" s="136">
        <f>G50-'[1]Non-Low Income Subtotal'!E36</f>
        <v>0</v>
      </c>
      <c r="CO50" s="136">
        <f>H50-'[1]Non-Low Income Subtotal'!F36</f>
        <v>0</v>
      </c>
      <c r="CP50" s="136">
        <f>I50-'[1]Non-Low Income Subtotal'!G36</f>
        <v>0</v>
      </c>
      <c r="CQ50" s="136">
        <f>J50-'[1]Non-Low Income Subtotal'!H36</f>
        <v>0</v>
      </c>
      <c r="CR50" s="136">
        <f>K50-'[1]Non-Low Income Subtotal'!I36</f>
        <v>0</v>
      </c>
      <c r="CS50" s="136">
        <f>L50-'[1]Non-Low Income Subtotal'!J36</f>
        <v>0</v>
      </c>
      <c r="CT50" s="136">
        <f>M50-'[1]Non-Low Income Subtotal'!K36</f>
        <v>0</v>
      </c>
      <c r="CU50" s="136">
        <f>N50-'[1]Non-Low Income Subtotal'!L36</f>
        <v>0</v>
      </c>
      <c r="CV50" s="136">
        <f>O50-'[1]Non-Low Income Subtotal'!M36</f>
        <v>0</v>
      </c>
      <c r="CW50" s="136">
        <f>P50-'[1]Non-Low Income Subtotal'!N36</f>
        <v>0</v>
      </c>
      <c r="CX50" s="136">
        <f>Q50-'[1]Non-Low Income Subtotal'!O36</f>
        <v>0</v>
      </c>
      <c r="CY50" s="136">
        <f>R50-'[1]Non-Low Income Subtotal'!P36</f>
        <v>0</v>
      </c>
      <c r="CZ50" s="136">
        <f>S50-'[1]Non-Low Income Subtotal'!Q36</f>
        <v>0</v>
      </c>
      <c r="DA50" s="136">
        <f>T50-'[1]Non-Low Income Subtotal'!R36</f>
        <v>0</v>
      </c>
      <c r="DB50" s="136">
        <f>U50-'[1]Non-Low Income Subtotal'!S36</f>
        <v>0</v>
      </c>
      <c r="DC50" s="136">
        <f>V50-'[1]Non-Low Income Subtotal'!T36</f>
        <v>0</v>
      </c>
      <c r="DD50" s="136">
        <f>W50-'[1]Non-Low Income Subtotal'!U36</f>
        <v>0</v>
      </c>
      <c r="DE50" s="136">
        <f>X50-'[1]Non-Low Income Subtotal'!V36</f>
        <v>0</v>
      </c>
      <c r="DF50" s="136">
        <f>Y50-'[1]Non-Low Income Subtotal'!W36</f>
        <v>0</v>
      </c>
      <c r="DG50" s="136">
        <f>Z50-'[1]Non-Low Income Subtotal'!X36</f>
        <v>0</v>
      </c>
      <c r="DH50" s="136">
        <f>AA50-'[1]Non-Low Income Subtotal'!Y36</f>
        <v>0</v>
      </c>
      <c r="DI50" s="136">
        <f>AB50-'[1]Non-Low Income Subtotal'!Z36</f>
        <v>0</v>
      </c>
      <c r="DJ50" s="136">
        <f>AC50-'[1]Non-Low Income Subtotal'!AA36</f>
        <v>0</v>
      </c>
      <c r="DK50" s="136">
        <f>AD50-'[1]Non-Low Income Subtotal'!AB36</f>
        <v>0</v>
      </c>
      <c r="DL50" s="136">
        <f>AE50-'[1]Non-Low Income Subtotal'!AC36</f>
        <v>0</v>
      </c>
      <c r="DM50" s="136">
        <f>AF50-'[1]Non-Low Income Subtotal'!AD36</f>
        <v>0</v>
      </c>
      <c r="DN50" s="136">
        <f>AG50-'[1]Non-Low Income Subtotal'!AE36</f>
        <v>0</v>
      </c>
      <c r="DO50" s="136">
        <f>AH50-'[1]Non-Low Income Subtotal'!AF36</f>
        <v>0</v>
      </c>
      <c r="DP50" s="136">
        <f>AI50-'[1]Non-Low Income Subtotal'!AG36</f>
        <v>0</v>
      </c>
      <c r="DQ50" s="136">
        <f>AJ50-'[1]Non-Low Income Subtotal'!AH36</f>
        <v>0</v>
      </c>
      <c r="DR50" s="136">
        <f>AK50-'[1]Non-Low Income Subtotal'!AI36</f>
        <v>0</v>
      </c>
      <c r="DS50" s="136">
        <f>AL50-'[1]Non-Low Income Subtotal'!AJ36</f>
        <v>0</v>
      </c>
      <c r="DT50" s="136">
        <f>AM50-'[1]Non-Low Income Subtotal'!AK36</f>
        <v>0</v>
      </c>
      <c r="DU50" s="136">
        <f>AN50-'[1]Non-Low Income Subtotal'!AL36</f>
        <v>0</v>
      </c>
    </row>
    <row r="51" spans="1:125" x14ac:dyDescent="0.25">
      <c r="A51" s="241"/>
      <c r="B51" s="37" t="s">
        <v>6</v>
      </c>
      <c r="C51" s="59"/>
      <c r="D51" s="59"/>
      <c r="E51" s="83">
        <v>0</v>
      </c>
      <c r="F51" s="97">
        <v>0</v>
      </c>
      <c r="G51" s="97">
        <v>0</v>
      </c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19822.969006384799</v>
      </c>
      <c r="N51" s="97">
        <v>0</v>
      </c>
      <c r="O51" s="97">
        <v>0</v>
      </c>
      <c r="P51" s="97">
        <v>0</v>
      </c>
      <c r="Q51" s="97">
        <v>0</v>
      </c>
      <c r="R51" s="97">
        <v>0</v>
      </c>
      <c r="S51" s="97">
        <v>0</v>
      </c>
      <c r="T51" s="97">
        <v>0</v>
      </c>
      <c r="U51" s="97">
        <v>0</v>
      </c>
      <c r="V51" s="97">
        <v>0</v>
      </c>
      <c r="W51" s="97">
        <v>0</v>
      </c>
      <c r="X51" s="97">
        <v>0</v>
      </c>
      <c r="Y51" s="97">
        <v>46354.497381115674</v>
      </c>
      <c r="Z51" s="97">
        <v>0</v>
      </c>
      <c r="AA51" s="97">
        <v>0</v>
      </c>
      <c r="AB51" s="97">
        <v>0</v>
      </c>
      <c r="AC51" s="97">
        <v>0</v>
      </c>
      <c r="AD51" s="97">
        <v>0</v>
      </c>
      <c r="AE51" s="97">
        <v>0</v>
      </c>
      <c r="AF51" s="97">
        <v>0</v>
      </c>
      <c r="AG51" s="97">
        <v>312204</v>
      </c>
      <c r="AH51" s="97">
        <v>0</v>
      </c>
      <c r="AI51" s="97">
        <v>51908</v>
      </c>
      <c r="AJ51" s="97">
        <v>0</v>
      </c>
      <c r="AK51" s="97">
        <v>52168.618530055588</v>
      </c>
      <c r="AL51" s="97">
        <v>113331.031384706</v>
      </c>
      <c r="AM51" s="97">
        <v>0</v>
      </c>
      <c r="AN51" s="97">
        <v>27790.917599886336</v>
      </c>
      <c r="AO51" s="83">
        <v>0</v>
      </c>
      <c r="AP51" s="83">
        <v>0</v>
      </c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L51" s="136">
        <f>E51-'[1]Non-Low Income Subtotal'!C37</f>
        <v>0</v>
      </c>
      <c r="CM51" s="136">
        <f>F51-'[1]Non-Low Income Subtotal'!D37</f>
        <v>0</v>
      </c>
      <c r="CN51" s="136">
        <f>G51-'[1]Non-Low Income Subtotal'!E37</f>
        <v>0</v>
      </c>
      <c r="CO51" s="136">
        <f>H51-'[1]Non-Low Income Subtotal'!F37</f>
        <v>0</v>
      </c>
      <c r="CP51" s="136">
        <f>I51-'[1]Non-Low Income Subtotal'!G37</f>
        <v>0</v>
      </c>
      <c r="CQ51" s="136">
        <f>J51-'[1]Non-Low Income Subtotal'!H37</f>
        <v>0</v>
      </c>
      <c r="CR51" s="136">
        <f>K51-'[1]Non-Low Income Subtotal'!I37</f>
        <v>0</v>
      </c>
      <c r="CS51" s="136">
        <f>L51-'[1]Non-Low Income Subtotal'!J37</f>
        <v>0</v>
      </c>
      <c r="CT51" s="136">
        <f>M51-'[1]Non-Low Income Subtotal'!K37</f>
        <v>0</v>
      </c>
      <c r="CU51" s="136">
        <f>N51-'[1]Non-Low Income Subtotal'!L37</f>
        <v>0</v>
      </c>
      <c r="CV51" s="136">
        <f>O51-'[1]Non-Low Income Subtotal'!M37</f>
        <v>0</v>
      </c>
      <c r="CW51" s="136">
        <f>P51-'[1]Non-Low Income Subtotal'!N37</f>
        <v>0</v>
      </c>
      <c r="CX51" s="136">
        <f>Q51-'[1]Non-Low Income Subtotal'!O37</f>
        <v>0</v>
      </c>
      <c r="CY51" s="136">
        <f>R51-'[1]Non-Low Income Subtotal'!P37</f>
        <v>0</v>
      </c>
      <c r="CZ51" s="136">
        <f>S51-'[1]Non-Low Income Subtotal'!Q37</f>
        <v>0</v>
      </c>
      <c r="DA51" s="136">
        <f>T51-'[1]Non-Low Income Subtotal'!R37</f>
        <v>0</v>
      </c>
      <c r="DB51" s="136">
        <f>U51-'[1]Non-Low Income Subtotal'!S37</f>
        <v>0</v>
      </c>
      <c r="DC51" s="136">
        <f>V51-'[1]Non-Low Income Subtotal'!T37</f>
        <v>0</v>
      </c>
      <c r="DD51" s="136">
        <f>W51-'[1]Non-Low Income Subtotal'!U37</f>
        <v>0</v>
      </c>
      <c r="DE51" s="136">
        <f>X51-'[1]Non-Low Income Subtotal'!V37</f>
        <v>0</v>
      </c>
      <c r="DF51" s="136">
        <f>Y51-'[1]Non-Low Income Subtotal'!W37</f>
        <v>0</v>
      </c>
      <c r="DG51" s="136">
        <f>Z51-'[1]Non-Low Income Subtotal'!X37</f>
        <v>0</v>
      </c>
      <c r="DH51" s="136">
        <f>AA51-'[1]Non-Low Income Subtotal'!Y37</f>
        <v>0</v>
      </c>
      <c r="DI51" s="136">
        <f>AB51-'[1]Non-Low Income Subtotal'!Z37</f>
        <v>0</v>
      </c>
      <c r="DJ51" s="136">
        <f>AC51-'[1]Non-Low Income Subtotal'!AA37</f>
        <v>0</v>
      </c>
      <c r="DK51" s="136">
        <f>AD51-'[1]Non-Low Income Subtotal'!AB37</f>
        <v>0</v>
      </c>
      <c r="DL51" s="136">
        <f>AE51-'[1]Non-Low Income Subtotal'!AC37</f>
        <v>0</v>
      </c>
      <c r="DM51" s="136">
        <f>AF51-'[1]Non-Low Income Subtotal'!AD37</f>
        <v>0</v>
      </c>
      <c r="DN51" s="136">
        <f>AG51-'[1]Non-Low Income Subtotal'!AE37</f>
        <v>0</v>
      </c>
      <c r="DO51" s="136">
        <f>AH51-'[1]Non-Low Income Subtotal'!AF37</f>
        <v>0</v>
      </c>
      <c r="DP51" s="136">
        <f>AI51-'[1]Non-Low Income Subtotal'!AG37</f>
        <v>0</v>
      </c>
      <c r="DQ51" s="136">
        <f>AJ51-'[1]Non-Low Income Subtotal'!AH37</f>
        <v>0</v>
      </c>
      <c r="DR51" s="136">
        <f>AK51-'[1]Non-Low Income Subtotal'!AI37</f>
        <v>0</v>
      </c>
      <c r="DS51" s="136">
        <f>AL51-'[1]Non-Low Income Subtotal'!AJ37</f>
        <v>0</v>
      </c>
      <c r="DT51" s="136">
        <f>AM51-'[1]Non-Low Income Subtotal'!AK37</f>
        <v>0</v>
      </c>
      <c r="DU51" s="136">
        <f>AN51-'[1]Non-Low Income Subtotal'!AL37</f>
        <v>0</v>
      </c>
    </row>
    <row r="52" spans="1:125" x14ac:dyDescent="0.25">
      <c r="A52" s="241"/>
      <c r="B52" s="37" t="s">
        <v>10</v>
      </c>
      <c r="C52" s="59"/>
      <c r="D52" s="59"/>
      <c r="E52" s="83">
        <v>0</v>
      </c>
      <c r="F52" s="97">
        <v>0</v>
      </c>
      <c r="G52" s="97">
        <v>0</v>
      </c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97">
        <v>0</v>
      </c>
      <c r="N52" s="97">
        <v>0</v>
      </c>
      <c r="O52" s="97">
        <v>35881.242754773557</v>
      </c>
      <c r="P52" s="97">
        <v>0</v>
      </c>
      <c r="Q52" s="97">
        <v>0</v>
      </c>
      <c r="R52" s="97">
        <v>0</v>
      </c>
      <c r="S52" s="97">
        <v>0</v>
      </c>
      <c r="T52" s="97">
        <v>0</v>
      </c>
      <c r="U52" s="97">
        <v>0</v>
      </c>
      <c r="V52" s="97">
        <v>0</v>
      </c>
      <c r="W52" s="97">
        <v>0</v>
      </c>
      <c r="X52" s="97">
        <v>0</v>
      </c>
      <c r="Y52" s="97">
        <v>0</v>
      </c>
      <c r="Z52" s="97">
        <v>0</v>
      </c>
      <c r="AA52" s="97">
        <v>0</v>
      </c>
      <c r="AB52" s="97">
        <v>0</v>
      </c>
      <c r="AC52" s="97">
        <v>0</v>
      </c>
      <c r="AD52" s="97">
        <v>0</v>
      </c>
      <c r="AE52" s="97">
        <v>0</v>
      </c>
      <c r="AF52" s="97">
        <v>0</v>
      </c>
      <c r="AG52" s="97">
        <v>0</v>
      </c>
      <c r="AH52" s="97">
        <v>0</v>
      </c>
      <c r="AI52" s="97">
        <v>0</v>
      </c>
      <c r="AJ52" s="97">
        <v>0</v>
      </c>
      <c r="AK52" s="97">
        <v>0</v>
      </c>
      <c r="AL52" s="97">
        <v>0</v>
      </c>
      <c r="AM52" s="97">
        <v>0</v>
      </c>
      <c r="AN52" s="97">
        <v>0</v>
      </c>
      <c r="AO52" s="83">
        <v>0</v>
      </c>
      <c r="AP52" s="83">
        <v>0</v>
      </c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L52" s="136">
        <f>E52-'[1]Non-Low Income Subtotal'!C38</f>
        <v>0</v>
      </c>
      <c r="CM52" s="136">
        <f>F52-'[1]Non-Low Income Subtotal'!D38</f>
        <v>0</v>
      </c>
      <c r="CN52" s="136">
        <f>G52-'[1]Non-Low Income Subtotal'!E38</f>
        <v>0</v>
      </c>
      <c r="CO52" s="136">
        <f>H52-'[1]Non-Low Income Subtotal'!F38</f>
        <v>0</v>
      </c>
      <c r="CP52" s="136">
        <f>I52-'[1]Non-Low Income Subtotal'!G38</f>
        <v>0</v>
      </c>
      <c r="CQ52" s="136">
        <f>J52-'[1]Non-Low Income Subtotal'!H38</f>
        <v>0</v>
      </c>
      <c r="CR52" s="136">
        <f>K52-'[1]Non-Low Income Subtotal'!I38</f>
        <v>0</v>
      </c>
      <c r="CS52" s="136">
        <f>L52-'[1]Non-Low Income Subtotal'!J38</f>
        <v>0</v>
      </c>
      <c r="CT52" s="136">
        <f>M52-'[1]Non-Low Income Subtotal'!K38</f>
        <v>0</v>
      </c>
      <c r="CU52" s="136">
        <f>N52-'[1]Non-Low Income Subtotal'!L38</f>
        <v>0</v>
      </c>
      <c r="CV52" s="136">
        <f>O52-'[1]Non-Low Income Subtotal'!M38</f>
        <v>0</v>
      </c>
      <c r="CW52" s="136">
        <f>P52-'[1]Non-Low Income Subtotal'!N38</f>
        <v>0</v>
      </c>
      <c r="CX52" s="136">
        <f>Q52-'[1]Non-Low Income Subtotal'!O38</f>
        <v>0</v>
      </c>
      <c r="CY52" s="136">
        <f>R52-'[1]Non-Low Income Subtotal'!P38</f>
        <v>0</v>
      </c>
      <c r="CZ52" s="136">
        <f>S52-'[1]Non-Low Income Subtotal'!Q38</f>
        <v>0</v>
      </c>
      <c r="DA52" s="136">
        <f>T52-'[1]Non-Low Income Subtotal'!R38</f>
        <v>0</v>
      </c>
      <c r="DB52" s="136">
        <f>U52-'[1]Non-Low Income Subtotal'!S38</f>
        <v>0</v>
      </c>
      <c r="DC52" s="136">
        <f>V52-'[1]Non-Low Income Subtotal'!T38</f>
        <v>0</v>
      </c>
      <c r="DD52" s="136">
        <f>W52-'[1]Non-Low Income Subtotal'!U38</f>
        <v>0</v>
      </c>
      <c r="DE52" s="136">
        <f>X52-'[1]Non-Low Income Subtotal'!V38</f>
        <v>0</v>
      </c>
      <c r="DF52" s="136">
        <f>Y52-'[1]Non-Low Income Subtotal'!W38</f>
        <v>0</v>
      </c>
      <c r="DG52" s="136">
        <f>Z52-'[1]Non-Low Income Subtotal'!X38</f>
        <v>0</v>
      </c>
      <c r="DH52" s="136">
        <f>AA52-'[1]Non-Low Income Subtotal'!Y38</f>
        <v>0</v>
      </c>
      <c r="DI52" s="136">
        <f>AB52-'[1]Non-Low Income Subtotal'!Z38</f>
        <v>0</v>
      </c>
      <c r="DJ52" s="136">
        <f>AC52-'[1]Non-Low Income Subtotal'!AA38</f>
        <v>0</v>
      </c>
      <c r="DK52" s="136">
        <f>AD52-'[1]Non-Low Income Subtotal'!AB38</f>
        <v>0</v>
      </c>
      <c r="DL52" s="136">
        <f>AE52-'[1]Non-Low Income Subtotal'!AC38</f>
        <v>0</v>
      </c>
      <c r="DM52" s="136">
        <f>AF52-'[1]Non-Low Income Subtotal'!AD38</f>
        <v>0</v>
      </c>
      <c r="DN52" s="136">
        <f>AG52-'[1]Non-Low Income Subtotal'!AE38</f>
        <v>0</v>
      </c>
      <c r="DO52" s="136">
        <f>AH52-'[1]Non-Low Income Subtotal'!AF38</f>
        <v>0</v>
      </c>
      <c r="DP52" s="136">
        <f>AI52-'[1]Non-Low Income Subtotal'!AG38</f>
        <v>0</v>
      </c>
      <c r="DQ52" s="136">
        <f>AJ52-'[1]Non-Low Income Subtotal'!AH38</f>
        <v>0</v>
      </c>
      <c r="DR52" s="136">
        <f>AK52-'[1]Non-Low Income Subtotal'!AI38</f>
        <v>0</v>
      </c>
      <c r="DS52" s="136">
        <f>AL52-'[1]Non-Low Income Subtotal'!AJ38</f>
        <v>0</v>
      </c>
      <c r="DT52" s="136">
        <f>AM52-'[1]Non-Low Income Subtotal'!AK38</f>
        <v>0</v>
      </c>
      <c r="DU52" s="136">
        <f>AN52-'[1]Non-Low Income Subtotal'!AL38</f>
        <v>0</v>
      </c>
    </row>
    <row r="53" spans="1:125" x14ac:dyDescent="0.25">
      <c r="A53" s="241"/>
      <c r="B53" s="37" t="s">
        <v>1</v>
      </c>
      <c r="C53" s="59"/>
      <c r="D53" s="59"/>
      <c r="E53" s="83">
        <v>0</v>
      </c>
      <c r="F53" s="97">
        <v>0</v>
      </c>
      <c r="G53" s="97">
        <v>0</v>
      </c>
      <c r="H53" s="97">
        <v>12248</v>
      </c>
      <c r="I53" s="97">
        <v>0</v>
      </c>
      <c r="J53" s="97">
        <v>0</v>
      </c>
      <c r="K53" s="97">
        <v>0</v>
      </c>
      <c r="L53" s="97">
        <v>24012.642633410454</v>
      </c>
      <c r="M53" s="97">
        <v>0</v>
      </c>
      <c r="N53" s="97">
        <v>158258.10790664057</v>
      </c>
      <c r="O53" s="97">
        <v>100277.69239110847</v>
      </c>
      <c r="P53" s="97">
        <v>114396.05534833786</v>
      </c>
      <c r="Q53" s="97">
        <v>122932.03140286262</v>
      </c>
      <c r="R53" s="97">
        <v>278838.26801166579</v>
      </c>
      <c r="S53" s="97">
        <v>259546.68135321554</v>
      </c>
      <c r="T53" s="97">
        <v>390597.65251733368</v>
      </c>
      <c r="U53" s="97">
        <v>330330.97730839258</v>
      </c>
      <c r="V53" s="97">
        <v>663240.08346349141</v>
      </c>
      <c r="W53" s="97">
        <v>84318.97625794739</v>
      </c>
      <c r="X53" s="97">
        <v>213316.13185066564</v>
      </c>
      <c r="Y53" s="97">
        <v>944176.52046910312</v>
      </c>
      <c r="Z53" s="97">
        <v>685243.99068749952</v>
      </c>
      <c r="AA53" s="97">
        <v>377273.06137767446</v>
      </c>
      <c r="AB53" s="97">
        <v>631497.04829363769</v>
      </c>
      <c r="AC53" s="97">
        <v>92757.457621555601</v>
      </c>
      <c r="AD53" s="97">
        <v>358167.42451299285</v>
      </c>
      <c r="AE53" s="97">
        <v>1139588.0086211229</v>
      </c>
      <c r="AF53" s="97">
        <v>543428.89709937794</v>
      </c>
      <c r="AG53" s="97">
        <v>901732.00452429103</v>
      </c>
      <c r="AH53" s="97">
        <v>314836.12713271286</v>
      </c>
      <c r="AI53" s="97">
        <v>399473.40110808791</v>
      </c>
      <c r="AJ53" s="97">
        <v>318484.70446705824</v>
      </c>
      <c r="AK53" s="97">
        <v>1567419.5164709173</v>
      </c>
      <c r="AL53" s="97">
        <v>1088972.9938461776</v>
      </c>
      <c r="AM53" s="97">
        <v>211978.20488566317</v>
      </c>
      <c r="AN53" s="97">
        <v>3119637.7591990507</v>
      </c>
      <c r="AO53" s="83">
        <v>0</v>
      </c>
      <c r="AP53" s="83">
        <v>0</v>
      </c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L53" s="136">
        <f>E53-'[1]Non-Low Income Subtotal'!C39</f>
        <v>0</v>
      </c>
      <c r="CM53" s="136">
        <f>F53-'[1]Non-Low Income Subtotal'!D39</f>
        <v>0</v>
      </c>
      <c r="CN53" s="136">
        <f>G53-'[1]Non-Low Income Subtotal'!E39</f>
        <v>0</v>
      </c>
      <c r="CO53" s="136">
        <f>H53-'[1]Non-Low Income Subtotal'!F39</f>
        <v>0</v>
      </c>
      <c r="CP53" s="136">
        <f>I53-'[1]Non-Low Income Subtotal'!G39</f>
        <v>0</v>
      </c>
      <c r="CQ53" s="136">
        <f>J53-'[1]Non-Low Income Subtotal'!H39</f>
        <v>0</v>
      </c>
      <c r="CR53" s="136">
        <f>K53-'[1]Non-Low Income Subtotal'!I39</f>
        <v>0</v>
      </c>
      <c r="CS53" s="136">
        <f>L53-'[1]Non-Low Income Subtotal'!J39</f>
        <v>0</v>
      </c>
      <c r="CT53" s="136">
        <f>M53-'[1]Non-Low Income Subtotal'!K39</f>
        <v>0</v>
      </c>
      <c r="CU53" s="136">
        <f>N53-'[1]Non-Low Income Subtotal'!L39</f>
        <v>0</v>
      </c>
      <c r="CV53" s="136">
        <f>O53-'[1]Non-Low Income Subtotal'!M39</f>
        <v>0</v>
      </c>
      <c r="CW53" s="136">
        <f>P53-'[1]Non-Low Income Subtotal'!N39</f>
        <v>0</v>
      </c>
      <c r="CX53" s="136">
        <f>Q53-'[1]Non-Low Income Subtotal'!O39</f>
        <v>0</v>
      </c>
      <c r="CY53" s="136">
        <f>R53-'[1]Non-Low Income Subtotal'!P39</f>
        <v>0</v>
      </c>
      <c r="CZ53" s="136">
        <f>S53-'[1]Non-Low Income Subtotal'!Q39</f>
        <v>0</v>
      </c>
      <c r="DA53" s="136">
        <f>T53-'[1]Non-Low Income Subtotal'!R39</f>
        <v>0</v>
      </c>
      <c r="DB53" s="136">
        <f>U53-'[1]Non-Low Income Subtotal'!S39</f>
        <v>0</v>
      </c>
      <c r="DC53" s="136">
        <f>V53-'[1]Non-Low Income Subtotal'!T39</f>
        <v>0</v>
      </c>
      <c r="DD53" s="136">
        <f>W53-'[1]Non-Low Income Subtotal'!U39</f>
        <v>0</v>
      </c>
      <c r="DE53" s="136">
        <f>X53-'[1]Non-Low Income Subtotal'!V39</f>
        <v>0</v>
      </c>
      <c r="DF53" s="136">
        <f>Y53-'[1]Non-Low Income Subtotal'!W39</f>
        <v>0</v>
      </c>
      <c r="DG53" s="136">
        <f>Z53-'[1]Non-Low Income Subtotal'!X39</f>
        <v>0</v>
      </c>
      <c r="DH53" s="136">
        <f>AA53-'[1]Non-Low Income Subtotal'!Y39</f>
        <v>0</v>
      </c>
      <c r="DI53" s="136">
        <f>AB53-'[1]Non-Low Income Subtotal'!Z39</f>
        <v>0</v>
      </c>
      <c r="DJ53" s="136">
        <f>AC53-'[1]Non-Low Income Subtotal'!AA39</f>
        <v>0</v>
      </c>
      <c r="DK53" s="136">
        <f>AD53-'[1]Non-Low Income Subtotal'!AB39</f>
        <v>0</v>
      </c>
      <c r="DL53" s="136">
        <f>AE53-'[1]Non-Low Income Subtotal'!AC39</f>
        <v>0</v>
      </c>
      <c r="DM53" s="136">
        <f>AF53-'[1]Non-Low Income Subtotal'!AD39</f>
        <v>0</v>
      </c>
      <c r="DN53" s="136">
        <f>AG53-'[1]Non-Low Income Subtotal'!AE39</f>
        <v>0</v>
      </c>
      <c r="DO53" s="136">
        <f>AH53-'[1]Non-Low Income Subtotal'!AF39</f>
        <v>0</v>
      </c>
      <c r="DP53" s="136">
        <f>AI53-'[1]Non-Low Income Subtotal'!AG39</f>
        <v>0</v>
      </c>
      <c r="DQ53" s="136">
        <f>AJ53-'[1]Non-Low Income Subtotal'!AH39</f>
        <v>0</v>
      </c>
      <c r="DR53" s="136">
        <f>AK53-'[1]Non-Low Income Subtotal'!AI39</f>
        <v>0</v>
      </c>
      <c r="DS53" s="136">
        <f>AL53-'[1]Non-Low Income Subtotal'!AJ39</f>
        <v>0</v>
      </c>
      <c r="DT53" s="136">
        <f>AM53-'[1]Non-Low Income Subtotal'!AK39</f>
        <v>0</v>
      </c>
      <c r="DU53" s="136">
        <f>AN53-'[1]Non-Low Income Subtotal'!AL39</f>
        <v>0</v>
      </c>
    </row>
    <row r="54" spans="1:125" x14ac:dyDescent="0.25">
      <c r="A54" s="241"/>
      <c r="B54" s="37" t="s">
        <v>11</v>
      </c>
      <c r="C54" s="59"/>
      <c r="D54" s="59"/>
      <c r="E54" s="83">
        <v>0</v>
      </c>
      <c r="F54" s="97">
        <v>0</v>
      </c>
      <c r="G54" s="97">
        <v>0</v>
      </c>
      <c r="H54" s="97">
        <v>41415.467285916602</v>
      </c>
      <c r="I54" s="97">
        <v>0</v>
      </c>
      <c r="J54" s="97">
        <v>0</v>
      </c>
      <c r="K54" s="97">
        <v>0</v>
      </c>
      <c r="L54" s="97">
        <v>51134.339700419907</v>
      </c>
      <c r="M54" s="97">
        <v>0</v>
      </c>
      <c r="N54" s="97">
        <v>0</v>
      </c>
      <c r="O54" s="97">
        <v>3211.8001858974362</v>
      </c>
      <c r="P54" s="97">
        <v>0</v>
      </c>
      <c r="Q54" s="97">
        <v>0</v>
      </c>
      <c r="R54" s="97">
        <v>5428</v>
      </c>
      <c r="S54" s="97">
        <v>0</v>
      </c>
      <c r="T54" s="97">
        <v>101676.29219287095</v>
      </c>
      <c r="U54" s="97">
        <v>160207.04952687479</v>
      </c>
      <c r="V54" s="97">
        <v>60447.69366355364</v>
      </c>
      <c r="W54" s="97">
        <v>733572.59798189718</v>
      </c>
      <c r="X54" s="97">
        <v>433678.59175342467</v>
      </c>
      <c r="Y54" s="97">
        <v>177936.90214471088</v>
      </c>
      <c r="Z54" s="97">
        <v>1132269.4761025759</v>
      </c>
      <c r="AA54" s="97">
        <v>519886.61558974005</v>
      </c>
      <c r="AB54" s="97">
        <v>784447.48527454911</v>
      </c>
      <c r="AC54" s="97">
        <v>542814.48726876243</v>
      </c>
      <c r="AD54" s="97">
        <v>953012.90516162431</v>
      </c>
      <c r="AE54" s="97">
        <v>825020.76034561254</v>
      </c>
      <c r="AF54" s="97">
        <v>523504.24040949228</v>
      </c>
      <c r="AG54" s="97">
        <v>1228643.4378359125</v>
      </c>
      <c r="AH54" s="97">
        <v>1025698.3076335496</v>
      </c>
      <c r="AI54" s="97">
        <v>420752.02062012994</v>
      </c>
      <c r="AJ54" s="97">
        <v>1016050.2796304516</v>
      </c>
      <c r="AK54" s="97">
        <v>1662526.2080029866</v>
      </c>
      <c r="AL54" s="97">
        <v>1484403.3985647466</v>
      </c>
      <c r="AM54" s="97">
        <v>1676186.9196536439</v>
      </c>
      <c r="AN54" s="97">
        <v>3990385.6858570082</v>
      </c>
      <c r="AO54" s="83">
        <v>0</v>
      </c>
      <c r="AP54" s="83">
        <v>0</v>
      </c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L54" s="136">
        <f>E54-'[1]Non-Low Income Subtotal'!C40</f>
        <v>0</v>
      </c>
      <c r="CM54" s="136">
        <f>F54-'[1]Non-Low Income Subtotal'!D40</f>
        <v>0</v>
      </c>
      <c r="CN54" s="136">
        <f>G54-'[1]Non-Low Income Subtotal'!E40</f>
        <v>0</v>
      </c>
      <c r="CO54" s="136">
        <f>H54-'[1]Non-Low Income Subtotal'!F40</f>
        <v>0</v>
      </c>
      <c r="CP54" s="136">
        <f>I54-'[1]Non-Low Income Subtotal'!G40</f>
        <v>0</v>
      </c>
      <c r="CQ54" s="136">
        <f>J54-'[1]Non-Low Income Subtotal'!H40</f>
        <v>0</v>
      </c>
      <c r="CR54" s="136">
        <f>K54-'[1]Non-Low Income Subtotal'!I40</f>
        <v>0</v>
      </c>
      <c r="CS54" s="136">
        <f>L54-'[1]Non-Low Income Subtotal'!J40</f>
        <v>0</v>
      </c>
      <c r="CT54" s="136">
        <f>M54-'[1]Non-Low Income Subtotal'!K40</f>
        <v>0</v>
      </c>
      <c r="CU54" s="136">
        <f>N54-'[1]Non-Low Income Subtotal'!L40</f>
        <v>0</v>
      </c>
      <c r="CV54" s="136">
        <f>O54-'[1]Non-Low Income Subtotal'!M40</f>
        <v>0</v>
      </c>
      <c r="CW54" s="136">
        <f>P54-'[1]Non-Low Income Subtotal'!N40</f>
        <v>0</v>
      </c>
      <c r="CX54" s="136">
        <f>Q54-'[1]Non-Low Income Subtotal'!O40</f>
        <v>0</v>
      </c>
      <c r="CY54" s="136">
        <f>R54-'[1]Non-Low Income Subtotal'!P40</f>
        <v>0</v>
      </c>
      <c r="CZ54" s="136">
        <f>S54-'[1]Non-Low Income Subtotal'!Q40</f>
        <v>0</v>
      </c>
      <c r="DA54" s="136">
        <f>T54-'[1]Non-Low Income Subtotal'!R40</f>
        <v>0</v>
      </c>
      <c r="DB54" s="136">
        <f>U54-'[1]Non-Low Income Subtotal'!S40</f>
        <v>0</v>
      </c>
      <c r="DC54" s="136">
        <f>V54-'[1]Non-Low Income Subtotal'!T40</f>
        <v>0</v>
      </c>
      <c r="DD54" s="136">
        <f>W54-'[1]Non-Low Income Subtotal'!U40</f>
        <v>0</v>
      </c>
      <c r="DE54" s="136">
        <f>X54-'[1]Non-Low Income Subtotal'!V40</f>
        <v>0</v>
      </c>
      <c r="DF54" s="136">
        <f>Y54-'[1]Non-Low Income Subtotal'!W40</f>
        <v>0</v>
      </c>
      <c r="DG54" s="136">
        <f>Z54-'[1]Non-Low Income Subtotal'!X40</f>
        <v>0</v>
      </c>
      <c r="DH54" s="136">
        <f>AA54-'[1]Non-Low Income Subtotal'!Y40</f>
        <v>0</v>
      </c>
      <c r="DI54" s="136">
        <f>AB54-'[1]Non-Low Income Subtotal'!Z40</f>
        <v>0</v>
      </c>
      <c r="DJ54" s="136">
        <f>AC54-'[1]Non-Low Income Subtotal'!AA40</f>
        <v>0</v>
      </c>
      <c r="DK54" s="136">
        <f>AD54-'[1]Non-Low Income Subtotal'!AB40</f>
        <v>0</v>
      </c>
      <c r="DL54" s="136">
        <f>AE54-'[1]Non-Low Income Subtotal'!AC40</f>
        <v>0</v>
      </c>
      <c r="DM54" s="136">
        <f>AF54-'[1]Non-Low Income Subtotal'!AD40</f>
        <v>0</v>
      </c>
      <c r="DN54" s="136">
        <f>AG54-'[1]Non-Low Income Subtotal'!AE40</f>
        <v>0</v>
      </c>
      <c r="DO54" s="136">
        <f>AH54-'[1]Non-Low Income Subtotal'!AF40</f>
        <v>0</v>
      </c>
      <c r="DP54" s="136">
        <f>AI54-'[1]Non-Low Income Subtotal'!AG40</f>
        <v>0</v>
      </c>
      <c r="DQ54" s="136">
        <f>AJ54-'[1]Non-Low Income Subtotal'!AH40</f>
        <v>0</v>
      </c>
      <c r="DR54" s="136">
        <f>AK54-'[1]Non-Low Income Subtotal'!AI40</f>
        <v>0</v>
      </c>
      <c r="DS54" s="136">
        <f>AL54-'[1]Non-Low Income Subtotal'!AJ40</f>
        <v>0</v>
      </c>
      <c r="DT54" s="136">
        <f>AM54-'[1]Non-Low Income Subtotal'!AK40</f>
        <v>0</v>
      </c>
      <c r="DU54" s="136">
        <f>AN54-'[1]Non-Low Income Subtotal'!AL40</f>
        <v>0</v>
      </c>
    </row>
    <row r="55" spans="1:125" x14ac:dyDescent="0.25">
      <c r="A55" s="241"/>
      <c r="B55" s="37" t="s">
        <v>12</v>
      </c>
      <c r="C55" s="59"/>
      <c r="D55" s="59"/>
      <c r="E55" s="83">
        <v>0</v>
      </c>
      <c r="F55" s="97">
        <v>0</v>
      </c>
      <c r="G55" s="97">
        <v>0</v>
      </c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97">
        <v>0</v>
      </c>
      <c r="N55" s="97">
        <v>0</v>
      </c>
      <c r="O55" s="97">
        <v>0</v>
      </c>
      <c r="P55" s="97">
        <v>0</v>
      </c>
      <c r="Q55" s="97">
        <v>0</v>
      </c>
      <c r="R55" s="97">
        <v>0</v>
      </c>
      <c r="S55" s="97">
        <v>0</v>
      </c>
      <c r="T55" s="97">
        <v>0</v>
      </c>
      <c r="U55" s="97">
        <v>0</v>
      </c>
      <c r="V55" s="97">
        <v>0</v>
      </c>
      <c r="W55" s="97">
        <v>0</v>
      </c>
      <c r="X55" s="97">
        <v>0</v>
      </c>
      <c r="Y55" s="97">
        <v>0</v>
      </c>
      <c r="Z55" s="97">
        <v>0</v>
      </c>
      <c r="AA55" s="97">
        <v>0</v>
      </c>
      <c r="AB55" s="97">
        <v>214202</v>
      </c>
      <c r="AC55" s="97">
        <v>1E-8</v>
      </c>
      <c r="AD55" s="97">
        <v>0</v>
      </c>
      <c r="AE55" s="97">
        <v>0</v>
      </c>
      <c r="AF55" s="97">
        <v>0</v>
      </c>
      <c r="AG55" s="97">
        <v>0</v>
      </c>
      <c r="AH55" s="97">
        <v>0</v>
      </c>
      <c r="AI55" s="97">
        <v>69575</v>
      </c>
      <c r="AJ55" s="97">
        <v>12007</v>
      </c>
      <c r="AK55" s="97">
        <v>33198</v>
      </c>
      <c r="AL55" s="97">
        <v>203821</v>
      </c>
      <c r="AM55" s="97">
        <v>0</v>
      </c>
      <c r="AN55" s="97">
        <v>615665.79808559269</v>
      </c>
      <c r="AO55" s="83">
        <v>0</v>
      </c>
      <c r="AP55" s="83">
        <v>0</v>
      </c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L55" s="136">
        <f>E55-'[1]Non-Low Income Subtotal'!C41</f>
        <v>0</v>
      </c>
      <c r="CM55" s="136">
        <f>F55-'[1]Non-Low Income Subtotal'!D41</f>
        <v>0</v>
      </c>
      <c r="CN55" s="136">
        <f>G55-'[1]Non-Low Income Subtotal'!E41</f>
        <v>0</v>
      </c>
      <c r="CO55" s="136">
        <f>H55-'[1]Non-Low Income Subtotal'!F41</f>
        <v>0</v>
      </c>
      <c r="CP55" s="136">
        <f>I55-'[1]Non-Low Income Subtotal'!G41</f>
        <v>0</v>
      </c>
      <c r="CQ55" s="136">
        <f>J55-'[1]Non-Low Income Subtotal'!H41</f>
        <v>0</v>
      </c>
      <c r="CR55" s="136">
        <f>K55-'[1]Non-Low Income Subtotal'!I41</f>
        <v>0</v>
      </c>
      <c r="CS55" s="136">
        <f>L55-'[1]Non-Low Income Subtotal'!J41</f>
        <v>0</v>
      </c>
      <c r="CT55" s="136">
        <f>M55-'[1]Non-Low Income Subtotal'!K41</f>
        <v>0</v>
      </c>
      <c r="CU55" s="136">
        <f>N55-'[1]Non-Low Income Subtotal'!L41</f>
        <v>0</v>
      </c>
      <c r="CV55" s="136">
        <f>O55-'[1]Non-Low Income Subtotal'!M41</f>
        <v>0</v>
      </c>
      <c r="CW55" s="136">
        <f>P55-'[1]Non-Low Income Subtotal'!N41</f>
        <v>0</v>
      </c>
      <c r="CX55" s="136">
        <f>Q55-'[1]Non-Low Income Subtotal'!O41</f>
        <v>0</v>
      </c>
      <c r="CY55" s="136">
        <f>R55-'[1]Non-Low Income Subtotal'!P41</f>
        <v>0</v>
      </c>
      <c r="CZ55" s="136">
        <f>S55-'[1]Non-Low Income Subtotal'!Q41</f>
        <v>0</v>
      </c>
      <c r="DA55" s="136">
        <f>T55-'[1]Non-Low Income Subtotal'!R41</f>
        <v>0</v>
      </c>
      <c r="DB55" s="136">
        <f>U55-'[1]Non-Low Income Subtotal'!S41</f>
        <v>0</v>
      </c>
      <c r="DC55" s="136">
        <f>V55-'[1]Non-Low Income Subtotal'!T41</f>
        <v>0</v>
      </c>
      <c r="DD55" s="136">
        <f>W55-'[1]Non-Low Income Subtotal'!U41</f>
        <v>0</v>
      </c>
      <c r="DE55" s="136">
        <f>X55-'[1]Non-Low Income Subtotal'!V41</f>
        <v>0</v>
      </c>
      <c r="DF55" s="136">
        <f>Y55-'[1]Non-Low Income Subtotal'!W41</f>
        <v>0</v>
      </c>
      <c r="DG55" s="136">
        <f>Z55-'[1]Non-Low Income Subtotal'!X41</f>
        <v>0</v>
      </c>
      <c r="DH55" s="136">
        <f>AA55-'[1]Non-Low Income Subtotal'!Y41</f>
        <v>0</v>
      </c>
      <c r="DI55" s="136">
        <f>AB55-'[1]Non-Low Income Subtotal'!Z41</f>
        <v>0</v>
      </c>
      <c r="DJ55" s="136">
        <f>AC55-'[1]Non-Low Income Subtotal'!AA41</f>
        <v>0</v>
      </c>
      <c r="DK55" s="136">
        <f>AD55-'[1]Non-Low Income Subtotal'!AB41</f>
        <v>0</v>
      </c>
      <c r="DL55" s="136">
        <f>AE55-'[1]Non-Low Income Subtotal'!AC41</f>
        <v>0</v>
      </c>
      <c r="DM55" s="136">
        <f>AF55-'[1]Non-Low Income Subtotal'!AD41</f>
        <v>0</v>
      </c>
      <c r="DN55" s="136">
        <f>AG55-'[1]Non-Low Income Subtotal'!AE41</f>
        <v>0</v>
      </c>
      <c r="DO55" s="136">
        <f>AH55-'[1]Non-Low Income Subtotal'!AF41</f>
        <v>0</v>
      </c>
      <c r="DP55" s="136">
        <f>AI55-'[1]Non-Low Income Subtotal'!AG41</f>
        <v>0</v>
      </c>
      <c r="DQ55" s="136">
        <f>AJ55-'[1]Non-Low Income Subtotal'!AH41</f>
        <v>0</v>
      </c>
      <c r="DR55" s="136">
        <f>AK55-'[1]Non-Low Income Subtotal'!AI41</f>
        <v>0</v>
      </c>
      <c r="DS55" s="136">
        <f>AL55-'[1]Non-Low Income Subtotal'!AJ41</f>
        <v>0</v>
      </c>
      <c r="DT55" s="136">
        <f>AM55-'[1]Non-Low Income Subtotal'!AK41</f>
        <v>0</v>
      </c>
      <c r="DU55" s="136">
        <f>AN55-'[1]Non-Low Income Subtotal'!AL41</f>
        <v>0</v>
      </c>
    </row>
    <row r="56" spans="1:125" x14ac:dyDescent="0.25">
      <c r="A56" s="241"/>
      <c r="B56" s="37" t="s">
        <v>3</v>
      </c>
      <c r="C56" s="59"/>
      <c r="D56" s="59"/>
      <c r="E56" s="83">
        <v>0</v>
      </c>
      <c r="F56" s="97">
        <v>0</v>
      </c>
      <c r="G56" s="97">
        <v>0</v>
      </c>
      <c r="H56" s="97">
        <v>0</v>
      </c>
      <c r="I56" s="97">
        <v>0</v>
      </c>
      <c r="J56" s="97">
        <v>35712.069813452537</v>
      </c>
      <c r="K56" s="97">
        <v>112838.19817247272</v>
      </c>
      <c r="L56" s="97">
        <v>760278.5949130957</v>
      </c>
      <c r="M56" s="97">
        <v>334355.88762878656</v>
      </c>
      <c r="N56" s="97">
        <v>218757.522491326</v>
      </c>
      <c r="O56" s="97">
        <v>397996.39134259021</v>
      </c>
      <c r="P56" s="97">
        <v>86231.144505365257</v>
      </c>
      <c r="Q56" s="97">
        <v>41680.696004894671</v>
      </c>
      <c r="R56" s="97">
        <v>0</v>
      </c>
      <c r="S56" s="97">
        <v>13870.972738676473</v>
      </c>
      <c r="T56" s="97">
        <v>396777.92762033368</v>
      </c>
      <c r="U56" s="97">
        <v>222249.91408361742</v>
      </c>
      <c r="V56" s="97">
        <v>521369.1439729475</v>
      </c>
      <c r="W56" s="97">
        <v>255261.55063039274</v>
      </c>
      <c r="X56" s="97">
        <v>497018.77606738341</v>
      </c>
      <c r="Y56" s="97">
        <v>729739.86152573</v>
      </c>
      <c r="Z56" s="97">
        <v>571464.44671488169</v>
      </c>
      <c r="AA56" s="97">
        <v>333954.7616974882</v>
      </c>
      <c r="AB56" s="97">
        <v>371996.56109748036</v>
      </c>
      <c r="AC56" s="97">
        <v>234383.43366069999</v>
      </c>
      <c r="AD56" s="97">
        <v>316261.71762812766</v>
      </c>
      <c r="AE56" s="97">
        <v>455067.96357883146</v>
      </c>
      <c r="AF56" s="97">
        <v>466762.96763915283</v>
      </c>
      <c r="AG56" s="97">
        <v>664730.65144297993</v>
      </c>
      <c r="AH56" s="97">
        <v>824652.27681325958</v>
      </c>
      <c r="AI56" s="97">
        <v>215855.71370482456</v>
      </c>
      <c r="AJ56" s="97">
        <v>217587.12295862992</v>
      </c>
      <c r="AK56" s="97">
        <v>2089590.1163732433</v>
      </c>
      <c r="AL56" s="97">
        <v>1506344.103763635</v>
      </c>
      <c r="AM56" s="97">
        <v>301948.15035262762</v>
      </c>
      <c r="AN56" s="97">
        <v>1799453.972129161</v>
      </c>
      <c r="AO56" s="83">
        <v>0</v>
      </c>
      <c r="AP56" s="83">
        <v>0</v>
      </c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L56" s="136">
        <f>E56-'[1]Non-Low Income Subtotal'!C42</f>
        <v>0</v>
      </c>
      <c r="CM56" s="136">
        <f>F56-'[1]Non-Low Income Subtotal'!D42</f>
        <v>0</v>
      </c>
      <c r="CN56" s="136">
        <f>G56-'[1]Non-Low Income Subtotal'!E42</f>
        <v>0</v>
      </c>
      <c r="CO56" s="136">
        <f>H56-'[1]Non-Low Income Subtotal'!F42</f>
        <v>0</v>
      </c>
      <c r="CP56" s="136">
        <f>I56-'[1]Non-Low Income Subtotal'!G42</f>
        <v>0</v>
      </c>
      <c r="CQ56" s="136">
        <f>J56-'[1]Non-Low Income Subtotal'!H42</f>
        <v>0</v>
      </c>
      <c r="CR56" s="136">
        <f>K56-'[1]Non-Low Income Subtotal'!I42</f>
        <v>0</v>
      </c>
      <c r="CS56" s="136">
        <f>L56-'[1]Non-Low Income Subtotal'!J42</f>
        <v>0</v>
      </c>
      <c r="CT56" s="136">
        <f>M56-'[1]Non-Low Income Subtotal'!K42</f>
        <v>0</v>
      </c>
      <c r="CU56" s="136">
        <f>N56-'[1]Non-Low Income Subtotal'!L42</f>
        <v>0</v>
      </c>
      <c r="CV56" s="136">
        <f>O56-'[1]Non-Low Income Subtotal'!M42</f>
        <v>0</v>
      </c>
      <c r="CW56" s="136">
        <f>P56-'[1]Non-Low Income Subtotal'!N42</f>
        <v>0</v>
      </c>
      <c r="CX56" s="136">
        <f>Q56-'[1]Non-Low Income Subtotal'!O42</f>
        <v>0</v>
      </c>
      <c r="CY56" s="136">
        <f>R56-'[1]Non-Low Income Subtotal'!P42</f>
        <v>0</v>
      </c>
      <c r="CZ56" s="136">
        <f>S56-'[1]Non-Low Income Subtotal'!Q42</f>
        <v>0</v>
      </c>
      <c r="DA56" s="136">
        <f>T56-'[1]Non-Low Income Subtotal'!R42</f>
        <v>0</v>
      </c>
      <c r="DB56" s="136">
        <f>U56-'[1]Non-Low Income Subtotal'!S42</f>
        <v>0</v>
      </c>
      <c r="DC56" s="136">
        <f>V56-'[1]Non-Low Income Subtotal'!T42</f>
        <v>0</v>
      </c>
      <c r="DD56" s="136">
        <f>W56-'[1]Non-Low Income Subtotal'!U42</f>
        <v>0</v>
      </c>
      <c r="DE56" s="136">
        <f>X56-'[1]Non-Low Income Subtotal'!V42</f>
        <v>0</v>
      </c>
      <c r="DF56" s="136">
        <f>Y56-'[1]Non-Low Income Subtotal'!W42</f>
        <v>0</v>
      </c>
      <c r="DG56" s="136">
        <f>Z56-'[1]Non-Low Income Subtotal'!X42</f>
        <v>0</v>
      </c>
      <c r="DH56" s="136">
        <f>AA56-'[1]Non-Low Income Subtotal'!Y42</f>
        <v>0</v>
      </c>
      <c r="DI56" s="136">
        <f>AB56-'[1]Non-Low Income Subtotal'!Z42</f>
        <v>0</v>
      </c>
      <c r="DJ56" s="136">
        <f>AC56-'[1]Non-Low Income Subtotal'!AA42</f>
        <v>0</v>
      </c>
      <c r="DK56" s="136">
        <f>AD56-'[1]Non-Low Income Subtotal'!AB42</f>
        <v>0</v>
      </c>
      <c r="DL56" s="136">
        <f>AE56-'[1]Non-Low Income Subtotal'!AC42</f>
        <v>0</v>
      </c>
      <c r="DM56" s="136">
        <f>AF56-'[1]Non-Low Income Subtotal'!AD42</f>
        <v>0</v>
      </c>
      <c r="DN56" s="136">
        <f>AG56-'[1]Non-Low Income Subtotal'!AE42</f>
        <v>0</v>
      </c>
      <c r="DO56" s="136">
        <f>AH56-'[1]Non-Low Income Subtotal'!AF42</f>
        <v>0</v>
      </c>
      <c r="DP56" s="136">
        <f>AI56-'[1]Non-Low Income Subtotal'!AG42</f>
        <v>0</v>
      </c>
      <c r="DQ56" s="136">
        <f>AJ56-'[1]Non-Low Income Subtotal'!AH42</f>
        <v>0</v>
      </c>
      <c r="DR56" s="136">
        <f>AK56-'[1]Non-Low Income Subtotal'!AI42</f>
        <v>0</v>
      </c>
      <c r="DS56" s="136">
        <f>AL56-'[1]Non-Low Income Subtotal'!AJ42</f>
        <v>0</v>
      </c>
      <c r="DT56" s="136">
        <f>AM56-'[1]Non-Low Income Subtotal'!AK42</f>
        <v>0</v>
      </c>
      <c r="DU56" s="136">
        <f>AN56-'[1]Non-Low Income Subtotal'!AL42</f>
        <v>0</v>
      </c>
    </row>
    <row r="57" spans="1:125" x14ac:dyDescent="0.25">
      <c r="A57" s="241"/>
      <c r="B57" s="37" t="s">
        <v>13</v>
      </c>
      <c r="C57" s="59"/>
      <c r="D57" s="59"/>
      <c r="E57" s="83">
        <v>0</v>
      </c>
      <c r="F57" s="97">
        <v>0</v>
      </c>
      <c r="G57" s="97">
        <v>0</v>
      </c>
      <c r="H57" s="97">
        <v>2491786.8597708996</v>
      </c>
      <c r="I57" s="97">
        <v>2115111.4201961439</v>
      </c>
      <c r="J57" s="97">
        <v>2602961.9021361214</v>
      </c>
      <c r="K57" s="97">
        <v>4984129.2430728972</v>
      </c>
      <c r="L57" s="97">
        <v>3331481.7855760744</v>
      </c>
      <c r="M57" s="97">
        <v>4043178.7699513212</v>
      </c>
      <c r="N57" s="97">
        <v>4486365.889337929</v>
      </c>
      <c r="O57" s="97">
        <v>6916104.5985909924</v>
      </c>
      <c r="P57" s="97">
        <v>3461405.3751805634</v>
      </c>
      <c r="Q57" s="97">
        <v>6836173.3382396996</v>
      </c>
      <c r="R57" s="97">
        <v>8032207.5804359717</v>
      </c>
      <c r="S57" s="97">
        <v>5151567.0517213698</v>
      </c>
      <c r="T57" s="97">
        <v>5177626.4195940131</v>
      </c>
      <c r="U57" s="97">
        <v>4557111.6999472473</v>
      </c>
      <c r="V57" s="97">
        <v>3936021.6632535676</v>
      </c>
      <c r="W57" s="97">
        <v>8501139.7804196794</v>
      </c>
      <c r="X57" s="97">
        <v>8210782.7488942426</v>
      </c>
      <c r="Y57" s="97">
        <v>7599946.1042505689</v>
      </c>
      <c r="Z57" s="97">
        <v>7544932.6548697455</v>
      </c>
      <c r="AA57" s="97">
        <v>6172064.1274289396</v>
      </c>
      <c r="AB57" s="97">
        <v>5397296.9332305435</v>
      </c>
      <c r="AC57" s="97">
        <v>6815803.9085519155</v>
      </c>
      <c r="AD57" s="97">
        <v>5362106.1611859221</v>
      </c>
      <c r="AE57" s="97">
        <v>6883168.5740087321</v>
      </c>
      <c r="AF57" s="97">
        <v>8819593.1756335106</v>
      </c>
      <c r="AG57" s="97">
        <v>7005006.3378479183</v>
      </c>
      <c r="AH57" s="97">
        <v>9781191.6869199406</v>
      </c>
      <c r="AI57" s="97">
        <v>9526247.1472778916</v>
      </c>
      <c r="AJ57" s="97">
        <v>9811916.9437123779</v>
      </c>
      <c r="AK57" s="97">
        <v>10315865.074557375</v>
      </c>
      <c r="AL57" s="97">
        <v>13044197.675396172</v>
      </c>
      <c r="AM57" s="97">
        <v>4693601.4162665214</v>
      </c>
      <c r="AN57" s="97">
        <v>27922758.340832081</v>
      </c>
      <c r="AO57" s="83">
        <v>0</v>
      </c>
      <c r="AP57" s="83">
        <v>0</v>
      </c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L57" s="136">
        <f>E57-'[1]Non-Low Income Subtotal'!C43</f>
        <v>0</v>
      </c>
      <c r="CM57" s="136">
        <f>F57-'[1]Non-Low Income Subtotal'!D43</f>
        <v>0</v>
      </c>
      <c r="CN57" s="136">
        <f>G57-'[1]Non-Low Income Subtotal'!E43</f>
        <v>0</v>
      </c>
      <c r="CO57" s="136">
        <f>H57-'[1]Non-Low Income Subtotal'!F43</f>
        <v>0</v>
      </c>
      <c r="CP57" s="136">
        <f>I57-'[1]Non-Low Income Subtotal'!G43</f>
        <v>0</v>
      </c>
      <c r="CQ57" s="136">
        <f>J57-'[1]Non-Low Income Subtotal'!H43</f>
        <v>0</v>
      </c>
      <c r="CR57" s="136">
        <f>K57-'[1]Non-Low Income Subtotal'!I43</f>
        <v>0</v>
      </c>
      <c r="CS57" s="136">
        <f>L57-'[1]Non-Low Income Subtotal'!J43</f>
        <v>0</v>
      </c>
      <c r="CT57" s="136">
        <f>M57-'[1]Non-Low Income Subtotal'!K43</f>
        <v>0</v>
      </c>
      <c r="CU57" s="136">
        <f>N57-'[1]Non-Low Income Subtotal'!L43</f>
        <v>0</v>
      </c>
      <c r="CV57" s="136">
        <f>O57-'[1]Non-Low Income Subtotal'!M43</f>
        <v>0</v>
      </c>
      <c r="CW57" s="136">
        <f>P57-'[1]Non-Low Income Subtotal'!N43</f>
        <v>0</v>
      </c>
      <c r="CX57" s="136">
        <f>Q57-'[1]Non-Low Income Subtotal'!O43</f>
        <v>0</v>
      </c>
      <c r="CY57" s="136">
        <f>R57-'[1]Non-Low Income Subtotal'!P43</f>
        <v>0</v>
      </c>
      <c r="CZ57" s="136">
        <f>S57-'[1]Non-Low Income Subtotal'!Q43</f>
        <v>0</v>
      </c>
      <c r="DA57" s="136">
        <f>T57-'[1]Non-Low Income Subtotal'!R43</f>
        <v>0</v>
      </c>
      <c r="DB57" s="136">
        <f>U57-'[1]Non-Low Income Subtotal'!S43</f>
        <v>0</v>
      </c>
      <c r="DC57" s="136">
        <f>V57-'[1]Non-Low Income Subtotal'!T43</f>
        <v>0</v>
      </c>
      <c r="DD57" s="136">
        <f>W57-'[1]Non-Low Income Subtotal'!U43</f>
        <v>0</v>
      </c>
      <c r="DE57" s="136">
        <f>X57-'[1]Non-Low Income Subtotal'!V43</f>
        <v>0</v>
      </c>
      <c r="DF57" s="136">
        <f>Y57-'[1]Non-Low Income Subtotal'!W43</f>
        <v>0</v>
      </c>
      <c r="DG57" s="136">
        <f>Z57-'[1]Non-Low Income Subtotal'!X43</f>
        <v>0</v>
      </c>
      <c r="DH57" s="136">
        <f>AA57-'[1]Non-Low Income Subtotal'!Y43</f>
        <v>0</v>
      </c>
      <c r="DI57" s="136">
        <f>AB57-'[1]Non-Low Income Subtotal'!Z43</f>
        <v>0</v>
      </c>
      <c r="DJ57" s="136">
        <f>AC57-'[1]Non-Low Income Subtotal'!AA43</f>
        <v>0</v>
      </c>
      <c r="DK57" s="136">
        <f>AD57-'[1]Non-Low Income Subtotal'!AB43</f>
        <v>0</v>
      </c>
      <c r="DL57" s="136">
        <f>AE57-'[1]Non-Low Income Subtotal'!AC43</f>
        <v>0</v>
      </c>
      <c r="DM57" s="136">
        <f>AF57-'[1]Non-Low Income Subtotal'!AD43</f>
        <v>0</v>
      </c>
      <c r="DN57" s="136">
        <f>AG57-'[1]Non-Low Income Subtotal'!AE43</f>
        <v>0</v>
      </c>
      <c r="DO57" s="136">
        <f>AH57-'[1]Non-Low Income Subtotal'!AF43</f>
        <v>0</v>
      </c>
      <c r="DP57" s="136">
        <f>AI57-'[1]Non-Low Income Subtotal'!AG43</f>
        <v>0</v>
      </c>
      <c r="DQ57" s="136">
        <f>AJ57-'[1]Non-Low Income Subtotal'!AH43</f>
        <v>0</v>
      </c>
      <c r="DR57" s="136">
        <f>AK57-'[1]Non-Low Income Subtotal'!AI43</f>
        <v>0</v>
      </c>
      <c r="DS57" s="136">
        <f>AL57-'[1]Non-Low Income Subtotal'!AJ43</f>
        <v>0</v>
      </c>
      <c r="DT57" s="136">
        <f>AM57-'[1]Non-Low Income Subtotal'!AK43</f>
        <v>0</v>
      </c>
      <c r="DU57" s="136">
        <f>AN57-'[1]Non-Low Income Subtotal'!AL43</f>
        <v>0</v>
      </c>
    </row>
    <row r="58" spans="1:125" x14ac:dyDescent="0.25">
      <c r="A58" s="241"/>
      <c r="B58" s="37" t="s">
        <v>4</v>
      </c>
      <c r="C58" s="59"/>
      <c r="D58" s="59"/>
      <c r="E58" s="83">
        <v>0</v>
      </c>
      <c r="F58" s="97">
        <v>0</v>
      </c>
      <c r="G58" s="97">
        <v>0</v>
      </c>
      <c r="H58" s="97">
        <v>76124.399999999994</v>
      </c>
      <c r="I58" s="97">
        <v>173798.39999999999</v>
      </c>
      <c r="J58" s="97">
        <v>354721.74775095959</v>
      </c>
      <c r="K58" s="97">
        <v>283957.05127722351</v>
      </c>
      <c r="L58" s="97">
        <v>0</v>
      </c>
      <c r="M58" s="97">
        <v>2521322.8985987147</v>
      </c>
      <c r="N58" s="97">
        <v>168086.16176841705</v>
      </c>
      <c r="O58" s="97">
        <v>42986.654024264157</v>
      </c>
      <c r="P58" s="97">
        <v>80824.191529732736</v>
      </c>
      <c r="Q58" s="97">
        <v>0</v>
      </c>
      <c r="R58" s="97">
        <v>36360.303624460656</v>
      </c>
      <c r="S58" s="97">
        <v>615279.18835726578</v>
      </c>
      <c r="T58" s="97">
        <v>2552690.1750017796</v>
      </c>
      <c r="U58" s="97">
        <v>432332.66616051085</v>
      </c>
      <c r="V58" s="97">
        <v>0</v>
      </c>
      <c r="W58" s="97">
        <v>688309.42494880117</v>
      </c>
      <c r="X58" s="97">
        <v>354035.81040241302</v>
      </c>
      <c r="Y58" s="97">
        <v>41982.803358798366</v>
      </c>
      <c r="Z58" s="97">
        <v>663187.83822465828</v>
      </c>
      <c r="AA58" s="97">
        <v>209965.6555902721</v>
      </c>
      <c r="AB58" s="97">
        <v>160393.89063990887</v>
      </c>
      <c r="AC58" s="97">
        <v>107548.50872673633</v>
      </c>
      <c r="AD58" s="97">
        <v>17071.068845839334</v>
      </c>
      <c r="AE58" s="97">
        <v>87928.262635517458</v>
      </c>
      <c r="AF58" s="97">
        <v>311206.16538915288</v>
      </c>
      <c r="AG58" s="97">
        <v>231439.98742424938</v>
      </c>
      <c r="AH58" s="97">
        <v>145556.33231317659</v>
      </c>
      <c r="AI58" s="97">
        <v>0</v>
      </c>
      <c r="AJ58" s="97">
        <v>67160.824459417185</v>
      </c>
      <c r="AK58" s="97">
        <v>129142.72560290761</v>
      </c>
      <c r="AL58" s="97">
        <v>88650.333845478177</v>
      </c>
      <c r="AM58" s="97">
        <v>1965.5833068834968</v>
      </c>
      <c r="AN58" s="97">
        <v>199542.6816193923</v>
      </c>
      <c r="AO58" s="83">
        <v>0</v>
      </c>
      <c r="AP58" s="83">
        <v>0</v>
      </c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L58" s="136">
        <f>E58-'[1]Non-Low Income Subtotal'!C44</f>
        <v>0</v>
      </c>
      <c r="CM58" s="136">
        <f>F58-'[1]Non-Low Income Subtotal'!D44</f>
        <v>0</v>
      </c>
      <c r="CN58" s="136">
        <f>G58-'[1]Non-Low Income Subtotal'!E44</f>
        <v>0</v>
      </c>
      <c r="CO58" s="136">
        <f>H58-'[1]Non-Low Income Subtotal'!F44</f>
        <v>0</v>
      </c>
      <c r="CP58" s="136">
        <f>I58-'[1]Non-Low Income Subtotal'!G44</f>
        <v>0</v>
      </c>
      <c r="CQ58" s="136">
        <f>J58-'[1]Non-Low Income Subtotal'!H44</f>
        <v>0</v>
      </c>
      <c r="CR58" s="136">
        <f>K58-'[1]Non-Low Income Subtotal'!I44</f>
        <v>0</v>
      </c>
      <c r="CS58" s="136">
        <f>L58-'[1]Non-Low Income Subtotal'!J44</f>
        <v>0</v>
      </c>
      <c r="CT58" s="136">
        <f>M58-'[1]Non-Low Income Subtotal'!K44</f>
        <v>0</v>
      </c>
      <c r="CU58" s="136">
        <f>N58-'[1]Non-Low Income Subtotal'!L44</f>
        <v>0</v>
      </c>
      <c r="CV58" s="136">
        <f>O58-'[1]Non-Low Income Subtotal'!M44</f>
        <v>0</v>
      </c>
      <c r="CW58" s="136">
        <f>P58-'[1]Non-Low Income Subtotal'!N44</f>
        <v>0</v>
      </c>
      <c r="CX58" s="136">
        <f>Q58-'[1]Non-Low Income Subtotal'!O44</f>
        <v>0</v>
      </c>
      <c r="CY58" s="136">
        <f>R58-'[1]Non-Low Income Subtotal'!P44</f>
        <v>0</v>
      </c>
      <c r="CZ58" s="136">
        <f>S58-'[1]Non-Low Income Subtotal'!Q44</f>
        <v>0</v>
      </c>
      <c r="DA58" s="136">
        <f>T58-'[1]Non-Low Income Subtotal'!R44</f>
        <v>0</v>
      </c>
      <c r="DB58" s="136">
        <f>U58-'[1]Non-Low Income Subtotal'!S44</f>
        <v>0</v>
      </c>
      <c r="DC58" s="136">
        <f>V58-'[1]Non-Low Income Subtotal'!T44</f>
        <v>0</v>
      </c>
      <c r="DD58" s="136">
        <f>W58-'[1]Non-Low Income Subtotal'!U44</f>
        <v>0</v>
      </c>
      <c r="DE58" s="136">
        <f>X58-'[1]Non-Low Income Subtotal'!V44</f>
        <v>0</v>
      </c>
      <c r="DF58" s="136">
        <f>Y58-'[1]Non-Low Income Subtotal'!W44</f>
        <v>0</v>
      </c>
      <c r="DG58" s="136">
        <f>Z58-'[1]Non-Low Income Subtotal'!X44</f>
        <v>0</v>
      </c>
      <c r="DH58" s="136">
        <f>AA58-'[1]Non-Low Income Subtotal'!Y44</f>
        <v>0</v>
      </c>
      <c r="DI58" s="136">
        <f>AB58-'[1]Non-Low Income Subtotal'!Z44</f>
        <v>0</v>
      </c>
      <c r="DJ58" s="136">
        <f>AC58-'[1]Non-Low Income Subtotal'!AA44</f>
        <v>0</v>
      </c>
      <c r="DK58" s="136">
        <f>AD58-'[1]Non-Low Income Subtotal'!AB44</f>
        <v>0</v>
      </c>
      <c r="DL58" s="136">
        <f>AE58-'[1]Non-Low Income Subtotal'!AC44</f>
        <v>0</v>
      </c>
      <c r="DM58" s="136">
        <f>AF58-'[1]Non-Low Income Subtotal'!AD44</f>
        <v>0</v>
      </c>
      <c r="DN58" s="136">
        <f>AG58-'[1]Non-Low Income Subtotal'!AE44</f>
        <v>0</v>
      </c>
      <c r="DO58" s="136">
        <f>AH58-'[1]Non-Low Income Subtotal'!AF44</f>
        <v>0</v>
      </c>
      <c r="DP58" s="136">
        <f>AI58-'[1]Non-Low Income Subtotal'!AG44</f>
        <v>0</v>
      </c>
      <c r="DQ58" s="136">
        <f>AJ58-'[1]Non-Low Income Subtotal'!AH44</f>
        <v>0</v>
      </c>
      <c r="DR58" s="136">
        <f>AK58-'[1]Non-Low Income Subtotal'!AI44</f>
        <v>0</v>
      </c>
      <c r="DS58" s="136">
        <f>AL58-'[1]Non-Low Income Subtotal'!AJ44</f>
        <v>0</v>
      </c>
      <c r="DT58" s="136">
        <f>AM58-'[1]Non-Low Income Subtotal'!AK44</f>
        <v>0</v>
      </c>
      <c r="DU58" s="136">
        <f>AN58-'[1]Non-Low Income Subtotal'!AL44</f>
        <v>0</v>
      </c>
    </row>
    <row r="59" spans="1:125" x14ac:dyDescent="0.25">
      <c r="A59" s="242"/>
      <c r="B59" s="37" t="s">
        <v>14</v>
      </c>
      <c r="C59" s="59"/>
      <c r="D59" s="59"/>
      <c r="E59" s="83">
        <v>0</v>
      </c>
      <c r="F59" s="97">
        <v>0</v>
      </c>
      <c r="G59" s="97">
        <v>0</v>
      </c>
      <c r="H59" s="97">
        <v>27856.227196222237</v>
      </c>
      <c r="I59" s="97">
        <v>0</v>
      </c>
      <c r="J59" s="97">
        <v>0</v>
      </c>
      <c r="K59" s="97">
        <v>157759.41664195119</v>
      </c>
      <c r="L59" s="97">
        <v>317839.00209640025</v>
      </c>
      <c r="M59" s="97">
        <v>67465.492716330016</v>
      </c>
      <c r="N59" s="97">
        <v>0</v>
      </c>
      <c r="O59" s="97">
        <v>0</v>
      </c>
      <c r="P59" s="97">
        <v>170088.33448753672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7">
        <v>0</v>
      </c>
      <c r="W59" s="97">
        <v>45264.585715504734</v>
      </c>
      <c r="X59" s="97">
        <v>15438.447188294889</v>
      </c>
      <c r="Y59" s="97">
        <v>0</v>
      </c>
      <c r="Z59" s="97">
        <v>270146.62993976107</v>
      </c>
      <c r="AA59" s="97">
        <v>0</v>
      </c>
      <c r="AB59" s="97">
        <v>0</v>
      </c>
      <c r="AC59" s="97">
        <v>0</v>
      </c>
      <c r="AD59" s="97">
        <v>0</v>
      </c>
      <c r="AE59" s="97">
        <v>0</v>
      </c>
      <c r="AF59" s="97">
        <v>12219.49818666892</v>
      </c>
      <c r="AG59" s="97">
        <v>0</v>
      </c>
      <c r="AH59" s="97">
        <v>5545.7722539497408</v>
      </c>
      <c r="AI59" s="97">
        <v>0</v>
      </c>
      <c r="AJ59" s="97">
        <v>0</v>
      </c>
      <c r="AK59" s="97">
        <v>284408.60180617491</v>
      </c>
      <c r="AL59" s="97">
        <v>105247.5120087237</v>
      </c>
      <c r="AM59" s="97">
        <v>0</v>
      </c>
      <c r="AN59" s="97">
        <v>355788.10015405063</v>
      </c>
      <c r="AO59" s="83">
        <v>0</v>
      </c>
      <c r="AP59" s="83">
        <v>0</v>
      </c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L59" s="136">
        <f>E59-'[1]Non-Low Income Subtotal'!C45</f>
        <v>0</v>
      </c>
      <c r="CM59" s="136">
        <f>F59-'[1]Non-Low Income Subtotal'!D45</f>
        <v>0</v>
      </c>
      <c r="CN59" s="136">
        <f>G59-'[1]Non-Low Income Subtotal'!E45</f>
        <v>0</v>
      </c>
      <c r="CO59" s="136">
        <f>H59-'[1]Non-Low Income Subtotal'!F45</f>
        <v>0</v>
      </c>
      <c r="CP59" s="136">
        <f>I59-'[1]Non-Low Income Subtotal'!G45</f>
        <v>0</v>
      </c>
      <c r="CQ59" s="136">
        <f>J59-'[1]Non-Low Income Subtotal'!H45</f>
        <v>0</v>
      </c>
      <c r="CR59" s="136">
        <f>K59-'[1]Non-Low Income Subtotal'!I45</f>
        <v>0</v>
      </c>
      <c r="CS59" s="136">
        <f>L59-'[1]Non-Low Income Subtotal'!J45</f>
        <v>0</v>
      </c>
      <c r="CT59" s="136">
        <f>M59-'[1]Non-Low Income Subtotal'!K45</f>
        <v>0</v>
      </c>
      <c r="CU59" s="136">
        <f>N59-'[1]Non-Low Income Subtotal'!L45</f>
        <v>0</v>
      </c>
      <c r="CV59" s="136">
        <f>O59-'[1]Non-Low Income Subtotal'!M45</f>
        <v>0</v>
      </c>
      <c r="CW59" s="136">
        <f>P59-'[1]Non-Low Income Subtotal'!N45</f>
        <v>0</v>
      </c>
      <c r="CX59" s="136">
        <f>Q59-'[1]Non-Low Income Subtotal'!O45</f>
        <v>0</v>
      </c>
      <c r="CY59" s="136">
        <f>R59-'[1]Non-Low Income Subtotal'!P45</f>
        <v>0</v>
      </c>
      <c r="CZ59" s="136">
        <f>S59-'[1]Non-Low Income Subtotal'!Q45</f>
        <v>0</v>
      </c>
      <c r="DA59" s="136">
        <f>T59-'[1]Non-Low Income Subtotal'!R45</f>
        <v>0</v>
      </c>
      <c r="DB59" s="136">
        <f>U59-'[1]Non-Low Income Subtotal'!S45</f>
        <v>0</v>
      </c>
      <c r="DC59" s="136">
        <f>V59-'[1]Non-Low Income Subtotal'!T45</f>
        <v>0</v>
      </c>
      <c r="DD59" s="136">
        <f>W59-'[1]Non-Low Income Subtotal'!U45</f>
        <v>0</v>
      </c>
      <c r="DE59" s="136">
        <f>X59-'[1]Non-Low Income Subtotal'!V45</f>
        <v>0</v>
      </c>
      <c r="DF59" s="136">
        <f>Y59-'[1]Non-Low Income Subtotal'!W45</f>
        <v>0</v>
      </c>
      <c r="DG59" s="136">
        <f>Z59-'[1]Non-Low Income Subtotal'!X45</f>
        <v>0</v>
      </c>
      <c r="DH59" s="136">
        <f>AA59-'[1]Non-Low Income Subtotal'!Y45</f>
        <v>0</v>
      </c>
      <c r="DI59" s="136">
        <f>AB59-'[1]Non-Low Income Subtotal'!Z45</f>
        <v>0</v>
      </c>
      <c r="DJ59" s="136">
        <f>AC59-'[1]Non-Low Income Subtotal'!AA45</f>
        <v>0</v>
      </c>
      <c r="DK59" s="136">
        <f>AD59-'[1]Non-Low Income Subtotal'!AB45</f>
        <v>0</v>
      </c>
      <c r="DL59" s="136">
        <f>AE59-'[1]Non-Low Income Subtotal'!AC45</f>
        <v>0</v>
      </c>
      <c r="DM59" s="136">
        <f>AF59-'[1]Non-Low Income Subtotal'!AD45</f>
        <v>0</v>
      </c>
      <c r="DN59" s="136">
        <f>AG59-'[1]Non-Low Income Subtotal'!AE45</f>
        <v>0</v>
      </c>
      <c r="DO59" s="136">
        <f>AH59-'[1]Non-Low Income Subtotal'!AF45</f>
        <v>0</v>
      </c>
      <c r="DP59" s="136">
        <f>AI59-'[1]Non-Low Income Subtotal'!AG45</f>
        <v>0</v>
      </c>
      <c r="DQ59" s="136">
        <f>AJ59-'[1]Non-Low Income Subtotal'!AH45</f>
        <v>0</v>
      </c>
      <c r="DR59" s="136">
        <f>AK59-'[1]Non-Low Income Subtotal'!AI45</f>
        <v>0</v>
      </c>
      <c r="DS59" s="136">
        <f>AL59-'[1]Non-Low Income Subtotal'!AJ45</f>
        <v>0</v>
      </c>
      <c r="DT59" s="136">
        <f>AM59-'[1]Non-Low Income Subtotal'!AK45</f>
        <v>0</v>
      </c>
      <c r="DU59" s="136">
        <f>AN59-'[1]Non-Low Income Subtotal'!AL45</f>
        <v>0</v>
      </c>
    </row>
    <row r="60" spans="1:125" x14ac:dyDescent="0.25">
      <c r="A60" s="242"/>
      <c r="B60" s="37" t="s">
        <v>15</v>
      </c>
      <c r="C60" s="59"/>
      <c r="D60" s="59"/>
      <c r="E60" s="83">
        <v>0</v>
      </c>
      <c r="F60" s="97">
        <v>0</v>
      </c>
      <c r="G60" s="97">
        <v>0</v>
      </c>
      <c r="H60" s="97">
        <v>0</v>
      </c>
      <c r="I60" s="97">
        <v>0</v>
      </c>
      <c r="J60" s="97">
        <v>0</v>
      </c>
      <c r="K60" s="97">
        <v>0</v>
      </c>
      <c r="L60" s="97">
        <v>0</v>
      </c>
      <c r="M60" s="97">
        <v>0</v>
      </c>
      <c r="N60" s="97">
        <v>0</v>
      </c>
      <c r="O60" s="97">
        <v>0</v>
      </c>
      <c r="P60" s="97">
        <v>0</v>
      </c>
      <c r="Q60" s="97">
        <v>0</v>
      </c>
      <c r="R60" s="97">
        <v>271040</v>
      </c>
      <c r="S60" s="97">
        <v>0</v>
      </c>
      <c r="T60" s="97">
        <v>299562.97172550583</v>
      </c>
      <c r="U60" s="97">
        <v>0</v>
      </c>
      <c r="V60" s="97">
        <v>0</v>
      </c>
      <c r="W60" s="97">
        <v>364626.22255720268</v>
      </c>
      <c r="X60" s="97">
        <v>0</v>
      </c>
      <c r="Y60" s="97">
        <v>0</v>
      </c>
      <c r="Z60" s="97">
        <v>0</v>
      </c>
      <c r="AA60" s="97">
        <v>0</v>
      </c>
      <c r="AB60" s="97">
        <v>0</v>
      </c>
      <c r="AC60" s="97">
        <v>0</v>
      </c>
      <c r="AD60" s="97">
        <v>0</v>
      </c>
      <c r="AE60" s="97">
        <v>0</v>
      </c>
      <c r="AF60" s="97">
        <v>81478.054070698883</v>
      </c>
      <c r="AG60" s="97">
        <v>0</v>
      </c>
      <c r="AH60" s="97">
        <v>0</v>
      </c>
      <c r="AI60" s="97">
        <v>0</v>
      </c>
      <c r="AJ60" s="97">
        <v>0</v>
      </c>
      <c r="AK60" s="97">
        <v>0</v>
      </c>
      <c r="AL60" s="97">
        <v>0</v>
      </c>
      <c r="AM60" s="97">
        <v>0</v>
      </c>
      <c r="AN60" s="97">
        <v>41318.387596150787</v>
      </c>
      <c r="AO60" s="83">
        <v>0</v>
      </c>
      <c r="AP60" s="83">
        <v>0</v>
      </c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L60" s="136">
        <f>E60-'[1]Non-Low Income Subtotal'!C46</f>
        <v>0</v>
      </c>
      <c r="CM60" s="136">
        <f>F60-'[1]Non-Low Income Subtotal'!D46</f>
        <v>0</v>
      </c>
      <c r="CN60" s="136">
        <f>G60-'[1]Non-Low Income Subtotal'!E46</f>
        <v>0</v>
      </c>
      <c r="CO60" s="136">
        <f>H60-'[1]Non-Low Income Subtotal'!F46</f>
        <v>0</v>
      </c>
      <c r="CP60" s="136">
        <f>I60-'[1]Non-Low Income Subtotal'!G46</f>
        <v>0</v>
      </c>
      <c r="CQ60" s="136">
        <f>J60-'[1]Non-Low Income Subtotal'!H46</f>
        <v>0</v>
      </c>
      <c r="CR60" s="136">
        <f>K60-'[1]Non-Low Income Subtotal'!I46</f>
        <v>0</v>
      </c>
      <c r="CS60" s="136">
        <f>L60-'[1]Non-Low Income Subtotal'!J46</f>
        <v>0</v>
      </c>
      <c r="CT60" s="136">
        <f>M60-'[1]Non-Low Income Subtotal'!K46</f>
        <v>0</v>
      </c>
      <c r="CU60" s="136">
        <f>N60-'[1]Non-Low Income Subtotal'!L46</f>
        <v>0</v>
      </c>
      <c r="CV60" s="136">
        <f>O60-'[1]Non-Low Income Subtotal'!M46</f>
        <v>0</v>
      </c>
      <c r="CW60" s="136">
        <f>P60-'[1]Non-Low Income Subtotal'!N46</f>
        <v>0</v>
      </c>
      <c r="CX60" s="136">
        <f>Q60-'[1]Non-Low Income Subtotal'!O46</f>
        <v>0</v>
      </c>
      <c r="CY60" s="136">
        <f>R60-'[1]Non-Low Income Subtotal'!P46</f>
        <v>0</v>
      </c>
      <c r="CZ60" s="136">
        <f>S60-'[1]Non-Low Income Subtotal'!Q46</f>
        <v>0</v>
      </c>
      <c r="DA60" s="136">
        <f>T60-'[1]Non-Low Income Subtotal'!R46</f>
        <v>0</v>
      </c>
      <c r="DB60" s="136">
        <f>U60-'[1]Non-Low Income Subtotal'!S46</f>
        <v>0</v>
      </c>
      <c r="DC60" s="136">
        <f>V60-'[1]Non-Low Income Subtotal'!T46</f>
        <v>0</v>
      </c>
      <c r="DD60" s="136">
        <f>W60-'[1]Non-Low Income Subtotal'!U46</f>
        <v>0</v>
      </c>
      <c r="DE60" s="136">
        <f>X60-'[1]Non-Low Income Subtotal'!V46</f>
        <v>0</v>
      </c>
      <c r="DF60" s="136">
        <f>Y60-'[1]Non-Low Income Subtotal'!W46</f>
        <v>0</v>
      </c>
      <c r="DG60" s="136">
        <f>Z60-'[1]Non-Low Income Subtotal'!X46</f>
        <v>0</v>
      </c>
      <c r="DH60" s="136">
        <f>AA60-'[1]Non-Low Income Subtotal'!Y46</f>
        <v>0</v>
      </c>
      <c r="DI60" s="136">
        <f>AB60-'[1]Non-Low Income Subtotal'!Z46</f>
        <v>0</v>
      </c>
      <c r="DJ60" s="136">
        <f>AC60-'[1]Non-Low Income Subtotal'!AA46</f>
        <v>0</v>
      </c>
      <c r="DK60" s="136">
        <f>AD60-'[1]Non-Low Income Subtotal'!AB46</f>
        <v>0</v>
      </c>
      <c r="DL60" s="136">
        <f>AE60-'[1]Non-Low Income Subtotal'!AC46</f>
        <v>0</v>
      </c>
      <c r="DM60" s="136">
        <f>AF60-'[1]Non-Low Income Subtotal'!AD46</f>
        <v>0</v>
      </c>
      <c r="DN60" s="136">
        <f>AG60-'[1]Non-Low Income Subtotal'!AE46</f>
        <v>0</v>
      </c>
      <c r="DO60" s="136">
        <f>AH60-'[1]Non-Low Income Subtotal'!AF46</f>
        <v>0</v>
      </c>
      <c r="DP60" s="136">
        <f>AI60-'[1]Non-Low Income Subtotal'!AG46</f>
        <v>0</v>
      </c>
      <c r="DQ60" s="136">
        <f>AJ60-'[1]Non-Low Income Subtotal'!AH46</f>
        <v>0</v>
      </c>
      <c r="DR60" s="136">
        <f>AK60-'[1]Non-Low Income Subtotal'!AI46</f>
        <v>0</v>
      </c>
      <c r="DS60" s="136">
        <f>AL60-'[1]Non-Low Income Subtotal'!AJ46</f>
        <v>0</v>
      </c>
      <c r="DT60" s="136">
        <f>AM60-'[1]Non-Low Income Subtotal'!AK46</f>
        <v>0</v>
      </c>
      <c r="DU60" s="136">
        <f>AN60-'[1]Non-Low Income Subtotal'!AL46</f>
        <v>0</v>
      </c>
    </row>
    <row r="61" spans="1:125" x14ac:dyDescent="0.25">
      <c r="A61" s="242"/>
      <c r="B61" s="37" t="s">
        <v>7</v>
      </c>
      <c r="C61" s="59"/>
      <c r="D61" s="59"/>
      <c r="E61" s="83">
        <v>0</v>
      </c>
      <c r="F61" s="97">
        <v>0</v>
      </c>
      <c r="G61" s="97">
        <v>0</v>
      </c>
      <c r="H61" s="97">
        <v>0</v>
      </c>
      <c r="I61" s="97">
        <v>0</v>
      </c>
      <c r="J61" s="97">
        <v>0</v>
      </c>
      <c r="K61" s="97">
        <v>191487.59994137939</v>
      </c>
      <c r="L61" s="97">
        <v>49395.700784893605</v>
      </c>
      <c r="M61" s="97">
        <v>0</v>
      </c>
      <c r="N61" s="97">
        <v>140131.71514858148</v>
      </c>
      <c r="O61" s="97">
        <v>0</v>
      </c>
      <c r="P61" s="97">
        <v>0</v>
      </c>
      <c r="Q61" s="97">
        <v>0</v>
      </c>
      <c r="R61" s="97">
        <v>104781.76452875427</v>
      </c>
      <c r="S61" s="97">
        <v>0</v>
      </c>
      <c r="T61" s="97">
        <v>0</v>
      </c>
      <c r="U61" s="97">
        <v>0</v>
      </c>
      <c r="V61" s="97">
        <v>0</v>
      </c>
      <c r="W61" s="97">
        <v>14378.698919568104</v>
      </c>
      <c r="X61" s="97">
        <v>0</v>
      </c>
      <c r="Y61" s="97">
        <v>0</v>
      </c>
      <c r="Z61" s="97">
        <v>139029.42416159844</v>
      </c>
      <c r="AA61" s="97">
        <v>0</v>
      </c>
      <c r="AB61" s="97">
        <v>0</v>
      </c>
      <c r="AC61" s="97">
        <v>44081.451860258065</v>
      </c>
      <c r="AD61" s="97">
        <v>56332.394310768592</v>
      </c>
      <c r="AE61" s="97">
        <v>56791.424003665867</v>
      </c>
      <c r="AF61" s="97">
        <v>54540.992149421982</v>
      </c>
      <c r="AG61" s="97">
        <v>0</v>
      </c>
      <c r="AH61" s="97">
        <v>0</v>
      </c>
      <c r="AI61" s="97">
        <v>0</v>
      </c>
      <c r="AJ61" s="97">
        <v>0</v>
      </c>
      <c r="AK61" s="97">
        <v>89138.274348170336</v>
      </c>
      <c r="AL61" s="97">
        <v>813606.54190479452</v>
      </c>
      <c r="AM61" s="97">
        <v>0</v>
      </c>
      <c r="AN61" s="97">
        <v>5583.7509056334275</v>
      </c>
      <c r="AO61" s="83">
        <v>0</v>
      </c>
      <c r="AP61" s="83">
        <v>0</v>
      </c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L61" s="136">
        <f>E61-'[1]Non-Low Income Subtotal'!C47</f>
        <v>0</v>
      </c>
      <c r="CM61" s="136">
        <f>F61-'[1]Non-Low Income Subtotal'!D47</f>
        <v>0</v>
      </c>
      <c r="CN61" s="136">
        <f>G61-'[1]Non-Low Income Subtotal'!E47</f>
        <v>0</v>
      </c>
      <c r="CO61" s="136">
        <f>H61-'[1]Non-Low Income Subtotal'!F47</f>
        <v>0</v>
      </c>
      <c r="CP61" s="136">
        <f>I61-'[1]Non-Low Income Subtotal'!G47</f>
        <v>0</v>
      </c>
      <c r="CQ61" s="136">
        <f>J61-'[1]Non-Low Income Subtotal'!H47</f>
        <v>0</v>
      </c>
      <c r="CR61" s="136">
        <f>K61-'[1]Non-Low Income Subtotal'!I47</f>
        <v>0</v>
      </c>
      <c r="CS61" s="136">
        <f>L61-'[1]Non-Low Income Subtotal'!J47</f>
        <v>0</v>
      </c>
      <c r="CT61" s="136">
        <f>M61-'[1]Non-Low Income Subtotal'!K47</f>
        <v>0</v>
      </c>
      <c r="CU61" s="136">
        <f>N61-'[1]Non-Low Income Subtotal'!L47</f>
        <v>0</v>
      </c>
      <c r="CV61" s="136">
        <f>O61-'[1]Non-Low Income Subtotal'!M47</f>
        <v>0</v>
      </c>
      <c r="CW61" s="136">
        <f>P61-'[1]Non-Low Income Subtotal'!N47</f>
        <v>0</v>
      </c>
      <c r="CX61" s="136">
        <f>Q61-'[1]Non-Low Income Subtotal'!O47</f>
        <v>0</v>
      </c>
      <c r="CY61" s="136">
        <f>R61-'[1]Non-Low Income Subtotal'!P47</f>
        <v>0</v>
      </c>
      <c r="CZ61" s="136">
        <f>S61-'[1]Non-Low Income Subtotal'!Q47</f>
        <v>0</v>
      </c>
      <c r="DA61" s="136">
        <f>T61-'[1]Non-Low Income Subtotal'!R47</f>
        <v>0</v>
      </c>
      <c r="DB61" s="136">
        <f>U61-'[1]Non-Low Income Subtotal'!S47</f>
        <v>0</v>
      </c>
      <c r="DC61" s="136">
        <f>V61-'[1]Non-Low Income Subtotal'!T47</f>
        <v>0</v>
      </c>
      <c r="DD61" s="136">
        <f>W61-'[1]Non-Low Income Subtotal'!U47</f>
        <v>0</v>
      </c>
      <c r="DE61" s="136">
        <f>X61-'[1]Non-Low Income Subtotal'!V47</f>
        <v>0</v>
      </c>
      <c r="DF61" s="136">
        <f>Y61-'[1]Non-Low Income Subtotal'!W47</f>
        <v>0</v>
      </c>
      <c r="DG61" s="136">
        <f>Z61-'[1]Non-Low Income Subtotal'!X47</f>
        <v>0</v>
      </c>
      <c r="DH61" s="136">
        <f>AA61-'[1]Non-Low Income Subtotal'!Y47</f>
        <v>0</v>
      </c>
      <c r="DI61" s="136">
        <f>AB61-'[1]Non-Low Income Subtotal'!Z47</f>
        <v>0</v>
      </c>
      <c r="DJ61" s="136">
        <f>AC61-'[1]Non-Low Income Subtotal'!AA47</f>
        <v>0</v>
      </c>
      <c r="DK61" s="136">
        <f>AD61-'[1]Non-Low Income Subtotal'!AB47</f>
        <v>0</v>
      </c>
      <c r="DL61" s="136">
        <f>AE61-'[1]Non-Low Income Subtotal'!AC47</f>
        <v>0</v>
      </c>
      <c r="DM61" s="136">
        <f>AF61-'[1]Non-Low Income Subtotal'!AD47</f>
        <v>0</v>
      </c>
      <c r="DN61" s="136">
        <f>AG61-'[1]Non-Low Income Subtotal'!AE47</f>
        <v>0</v>
      </c>
      <c r="DO61" s="136">
        <f>AH61-'[1]Non-Low Income Subtotal'!AF47</f>
        <v>0</v>
      </c>
      <c r="DP61" s="136">
        <f>AI61-'[1]Non-Low Income Subtotal'!AG47</f>
        <v>0</v>
      </c>
      <c r="DQ61" s="136">
        <f>AJ61-'[1]Non-Low Income Subtotal'!AH47</f>
        <v>0</v>
      </c>
      <c r="DR61" s="136">
        <f>AK61-'[1]Non-Low Income Subtotal'!AI47</f>
        <v>0</v>
      </c>
      <c r="DS61" s="136">
        <f>AL61-'[1]Non-Low Income Subtotal'!AJ47</f>
        <v>0</v>
      </c>
      <c r="DT61" s="136">
        <f>AM61-'[1]Non-Low Income Subtotal'!AK47</f>
        <v>0</v>
      </c>
      <c r="DU61" s="136">
        <f>AN61-'[1]Non-Low Income Subtotal'!AL47</f>
        <v>0</v>
      </c>
    </row>
    <row r="62" spans="1:125" ht="15.75" thickBot="1" x14ac:dyDescent="0.3">
      <c r="A62" s="243"/>
      <c r="B62" s="37" t="s">
        <v>8</v>
      </c>
      <c r="C62" s="59"/>
      <c r="D62" s="59"/>
      <c r="E62" s="83">
        <v>0</v>
      </c>
      <c r="F62" s="97">
        <v>0</v>
      </c>
      <c r="G62" s="97">
        <v>0</v>
      </c>
      <c r="H62" s="97">
        <v>0</v>
      </c>
      <c r="I62" s="97">
        <v>0</v>
      </c>
      <c r="J62" s="97">
        <v>0</v>
      </c>
      <c r="K62" s="97">
        <v>0</v>
      </c>
      <c r="L62" s="97">
        <v>0</v>
      </c>
      <c r="M62" s="97">
        <v>0</v>
      </c>
      <c r="N62" s="97">
        <v>0</v>
      </c>
      <c r="O62" s="97">
        <v>0</v>
      </c>
      <c r="P62" s="97">
        <v>0</v>
      </c>
      <c r="Q62" s="97">
        <v>0</v>
      </c>
      <c r="R62" s="97">
        <v>0</v>
      </c>
      <c r="S62" s="97">
        <v>0</v>
      </c>
      <c r="T62" s="97">
        <v>0</v>
      </c>
      <c r="U62" s="97">
        <v>0</v>
      </c>
      <c r="V62" s="97">
        <v>0</v>
      </c>
      <c r="W62" s="97">
        <v>0</v>
      </c>
      <c r="X62" s="97">
        <v>0</v>
      </c>
      <c r="Y62" s="97">
        <v>0</v>
      </c>
      <c r="Z62" s="97">
        <v>0</v>
      </c>
      <c r="AA62" s="97">
        <v>0</v>
      </c>
      <c r="AB62" s="97">
        <v>0</v>
      </c>
      <c r="AC62" s="97">
        <v>0</v>
      </c>
      <c r="AD62" s="97">
        <v>0</v>
      </c>
      <c r="AE62" s="97">
        <v>0</v>
      </c>
      <c r="AF62" s="97">
        <v>0</v>
      </c>
      <c r="AG62" s="97">
        <v>0</v>
      </c>
      <c r="AH62" s="97">
        <v>0</v>
      </c>
      <c r="AI62" s="97">
        <v>0</v>
      </c>
      <c r="AJ62" s="97">
        <v>0</v>
      </c>
      <c r="AK62" s="97">
        <v>0</v>
      </c>
      <c r="AL62" s="97">
        <v>0</v>
      </c>
      <c r="AM62" s="97">
        <v>0</v>
      </c>
      <c r="AN62" s="97">
        <v>1440.4137432402335</v>
      </c>
      <c r="AO62" s="83">
        <v>0</v>
      </c>
      <c r="AP62" s="83">
        <v>0</v>
      </c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L62" s="136">
        <f>E62-'[1]Non-Low Income Subtotal'!C48</f>
        <v>0</v>
      </c>
      <c r="CM62" s="136">
        <f>F62-'[1]Non-Low Income Subtotal'!D48</f>
        <v>0</v>
      </c>
      <c r="CN62" s="136">
        <f>G62-'[1]Non-Low Income Subtotal'!E48</f>
        <v>0</v>
      </c>
      <c r="CO62" s="136">
        <f>H62-'[1]Non-Low Income Subtotal'!F48</f>
        <v>0</v>
      </c>
      <c r="CP62" s="136">
        <f>I62-'[1]Non-Low Income Subtotal'!G48</f>
        <v>0</v>
      </c>
      <c r="CQ62" s="136">
        <f>J62-'[1]Non-Low Income Subtotal'!H48</f>
        <v>0</v>
      </c>
      <c r="CR62" s="136">
        <f>K62-'[1]Non-Low Income Subtotal'!I48</f>
        <v>0</v>
      </c>
      <c r="CS62" s="136">
        <f>L62-'[1]Non-Low Income Subtotal'!J48</f>
        <v>0</v>
      </c>
      <c r="CT62" s="136">
        <f>M62-'[1]Non-Low Income Subtotal'!K48</f>
        <v>0</v>
      </c>
      <c r="CU62" s="136">
        <f>N62-'[1]Non-Low Income Subtotal'!L48</f>
        <v>0</v>
      </c>
      <c r="CV62" s="136">
        <f>O62-'[1]Non-Low Income Subtotal'!M48</f>
        <v>0</v>
      </c>
      <c r="CW62" s="136">
        <f>P62-'[1]Non-Low Income Subtotal'!N48</f>
        <v>0</v>
      </c>
      <c r="CX62" s="136">
        <f>Q62-'[1]Non-Low Income Subtotal'!O48</f>
        <v>0</v>
      </c>
      <c r="CY62" s="136">
        <f>R62-'[1]Non-Low Income Subtotal'!P48</f>
        <v>0</v>
      </c>
      <c r="CZ62" s="136">
        <f>S62-'[1]Non-Low Income Subtotal'!Q48</f>
        <v>0</v>
      </c>
      <c r="DA62" s="136">
        <f>T62-'[1]Non-Low Income Subtotal'!R48</f>
        <v>0</v>
      </c>
      <c r="DB62" s="136">
        <f>U62-'[1]Non-Low Income Subtotal'!S48</f>
        <v>0</v>
      </c>
      <c r="DC62" s="136">
        <f>V62-'[1]Non-Low Income Subtotal'!T48</f>
        <v>0</v>
      </c>
      <c r="DD62" s="136">
        <f>W62-'[1]Non-Low Income Subtotal'!U48</f>
        <v>0</v>
      </c>
      <c r="DE62" s="136">
        <f>X62-'[1]Non-Low Income Subtotal'!V48</f>
        <v>0</v>
      </c>
      <c r="DF62" s="136">
        <f>Y62-'[1]Non-Low Income Subtotal'!W48</f>
        <v>0</v>
      </c>
      <c r="DG62" s="136">
        <f>Z62-'[1]Non-Low Income Subtotal'!X48</f>
        <v>0</v>
      </c>
      <c r="DH62" s="136">
        <f>AA62-'[1]Non-Low Income Subtotal'!Y48</f>
        <v>0</v>
      </c>
      <c r="DI62" s="136">
        <f>AB62-'[1]Non-Low Income Subtotal'!Z48</f>
        <v>0</v>
      </c>
      <c r="DJ62" s="136">
        <f>AC62-'[1]Non-Low Income Subtotal'!AA48</f>
        <v>0</v>
      </c>
      <c r="DK62" s="136">
        <f>AD62-'[1]Non-Low Income Subtotal'!AB48</f>
        <v>0</v>
      </c>
      <c r="DL62" s="136">
        <f>AE62-'[1]Non-Low Income Subtotal'!AC48</f>
        <v>0</v>
      </c>
      <c r="DM62" s="136">
        <f>AF62-'[1]Non-Low Income Subtotal'!AD48</f>
        <v>0</v>
      </c>
      <c r="DN62" s="136">
        <f>AG62-'[1]Non-Low Income Subtotal'!AE48</f>
        <v>0</v>
      </c>
      <c r="DO62" s="136">
        <f>AH62-'[1]Non-Low Income Subtotal'!AF48</f>
        <v>0</v>
      </c>
      <c r="DP62" s="136">
        <f>AI62-'[1]Non-Low Income Subtotal'!AG48</f>
        <v>0</v>
      </c>
      <c r="DQ62" s="136">
        <f>AJ62-'[1]Non-Low Income Subtotal'!AH48</f>
        <v>0</v>
      </c>
      <c r="DR62" s="136">
        <f>AK62-'[1]Non-Low Income Subtotal'!AI48</f>
        <v>0</v>
      </c>
      <c r="DS62" s="136">
        <f>AL62-'[1]Non-Low Income Subtotal'!AJ48</f>
        <v>0</v>
      </c>
      <c r="DT62" s="136">
        <f>AM62-'[1]Non-Low Income Subtotal'!AK48</f>
        <v>0</v>
      </c>
      <c r="DU62" s="136">
        <f>AN62-'[1]Non-Low Income Subtotal'!AL48</f>
        <v>0</v>
      </c>
    </row>
    <row r="63" spans="1:125" ht="15.75" thickBot="1" x14ac:dyDescent="0.3"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CL63" s="136"/>
      <c r="CM63" s="136"/>
      <c r="CN63" s="136"/>
      <c r="CO63" s="136"/>
      <c r="CP63" s="136"/>
      <c r="CQ63" s="136"/>
      <c r="CR63" s="136"/>
      <c r="CS63" s="136"/>
      <c r="CT63" s="136"/>
      <c r="CU63" s="136"/>
      <c r="CV63" s="136"/>
      <c r="CW63" s="136"/>
      <c r="CX63" s="136"/>
      <c r="CY63" s="136"/>
      <c r="CZ63" s="136"/>
      <c r="DA63" s="136"/>
      <c r="DB63" s="136"/>
      <c r="DC63" s="136"/>
      <c r="DD63" s="136"/>
      <c r="DE63" s="136"/>
      <c r="DF63" s="136"/>
      <c r="DG63" s="136"/>
      <c r="DH63" s="136"/>
      <c r="DI63" s="136"/>
      <c r="DJ63" s="136"/>
      <c r="DK63" s="136"/>
      <c r="DL63" s="136"/>
      <c r="DM63" s="136"/>
      <c r="DN63" s="136"/>
      <c r="DO63" s="136"/>
      <c r="DP63" s="136"/>
      <c r="DQ63" s="136"/>
      <c r="DR63" s="136"/>
      <c r="DS63" s="136"/>
      <c r="DT63" s="136"/>
      <c r="DU63" s="136"/>
    </row>
    <row r="64" spans="1:125" ht="15.75" x14ac:dyDescent="0.2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82">
        <v>42461</v>
      </c>
      <c r="G64" s="82">
        <v>42491</v>
      </c>
      <c r="H64" s="82">
        <v>42522</v>
      </c>
      <c r="I64" s="82">
        <v>42552</v>
      </c>
      <c r="J64" s="82">
        <v>42583</v>
      </c>
      <c r="K64" s="82">
        <v>42614</v>
      </c>
      <c r="L64" s="82">
        <v>42644</v>
      </c>
      <c r="M64" s="82">
        <v>42675</v>
      </c>
      <c r="N64" s="82">
        <v>42705</v>
      </c>
      <c r="O64" s="82">
        <v>42736</v>
      </c>
      <c r="P64" s="82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82">
        <v>43525</v>
      </c>
      <c r="AP64" s="82">
        <v>43556</v>
      </c>
      <c r="AQ64" s="82">
        <v>43586</v>
      </c>
      <c r="AR64" s="82">
        <v>43617</v>
      </c>
      <c r="AS64" s="82">
        <v>43647</v>
      </c>
      <c r="AT64" s="82">
        <v>43678</v>
      </c>
      <c r="AU64" s="82">
        <v>43709</v>
      </c>
      <c r="AV64" s="82">
        <v>43739</v>
      </c>
      <c r="AW64" s="82">
        <v>43770</v>
      </c>
      <c r="AX64" s="82">
        <v>43800</v>
      </c>
      <c r="AY64" s="82">
        <v>43831</v>
      </c>
      <c r="AZ64" s="82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  <c r="CL64" s="136"/>
      <c r="CM64" s="136"/>
      <c r="CN64" s="136"/>
      <c r="CO64" s="136"/>
      <c r="CP64" s="136"/>
      <c r="CQ64" s="136"/>
      <c r="CR64" s="136"/>
      <c r="CS64" s="136"/>
      <c r="CT64" s="136"/>
      <c r="CU64" s="136"/>
      <c r="CV64" s="136"/>
      <c r="CW64" s="136"/>
      <c r="CX64" s="136"/>
      <c r="CY64" s="136"/>
      <c r="CZ64" s="136"/>
      <c r="DA64" s="136"/>
      <c r="DB64" s="136"/>
      <c r="DC64" s="136"/>
      <c r="DD64" s="136"/>
      <c r="DE64" s="136"/>
      <c r="DF64" s="136"/>
      <c r="DG64" s="136"/>
      <c r="DH64" s="136"/>
      <c r="DI64" s="136"/>
      <c r="DJ64" s="136"/>
      <c r="DK64" s="136"/>
      <c r="DL64" s="136"/>
      <c r="DM64" s="136"/>
      <c r="DN64" s="136"/>
      <c r="DO64" s="136"/>
      <c r="DP64" s="136"/>
      <c r="DQ64" s="136"/>
      <c r="DR64" s="136"/>
      <c r="DS64" s="136"/>
      <c r="DT64" s="136"/>
      <c r="DU64" s="136"/>
    </row>
    <row r="65" spans="1:125" ht="15" customHeight="1" x14ac:dyDescent="0.25">
      <c r="A65" s="241" t="s">
        <v>29</v>
      </c>
      <c r="B65" s="37" t="s">
        <v>9</v>
      </c>
      <c r="C65" s="59"/>
      <c r="D65" s="59"/>
      <c r="E65" s="83">
        <v>0</v>
      </c>
      <c r="F65" s="97">
        <v>0</v>
      </c>
      <c r="G65" s="97">
        <v>0</v>
      </c>
      <c r="H65" s="97">
        <v>0</v>
      </c>
      <c r="I65" s="97">
        <v>0</v>
      </c>
      <c r="J65" s="97">
        <v>0</v>
      </c>
      <c r="K65" s="97">
        <v>87922.922113722641</v>
      </c>
      <c r="L65" s="97">
        <v>0</v>
      </c>
      <c r="M65" s="97">
        <v>0</v>
      </c>
      <c r="N65" s="97">
        <v>68945.277352656645</v>
      </c>
      <c r="O65" s="97">
        <v>23727</v>
      </c>
      <c r="P65" s="97">
        <v>0</v>
      </c>
      <c r="Q65" s="97">
        <v>0</v>
      </c>
      <c r="R65" s="97">
        <v>104116</v>
      </c>
      <c r="S65" s="97">
        <v>0</v>
      </c>
      <c r="T65" s="97">
        <v>0</v>
      </c>
      <c r="U65" s="97">
        <v>0</v>
      </c>
      <c r="V65" s="97">
        <v>1376480</v>
      </c>
      <c r="W65" s="97">
        <v>0</v>
      </c>
      <c r="X65" s="97">
        <v>259818.77309150487</v>
      </c>
      <c r="Y65" s="97">
        <v>0</v>
      </c>
      <c r="Z65" s="97">
        <v>339405.97031984007</v>
      </c>
      <c r="AA65" s="97">
        <v>0</v>
      </c>
      <c r="AB65" s="97">
        <v>465686</v>
      </c>
      <c r="AC65" s="97">
        <v>0</v>
      </c>
      <c r="AD65" s="97">
        <v>0</v>
      </c>
      <c r="AE65" s="97">
        <v>465005.97994594584</v>
      </c>
      <c r="AF65" s="97">
        <v>0</v>
      </c>
      <c r="AG65" s="97">
        <v>255837.9611134298</v>
      </c>
      <c r="AH65" s="97">
        <v>0</v>
      </c>
      <c r="AI65" s="97">
        <v>0</v>
      </c>
      <c r="AJ65" s="97">
        <v>708305.93114115472</v>
      </c>
      <c r="AK65" s="97">
        <v>1144502.2527803844</v>
      </c>
      <c r="AL65" s="97">
        <v>527466</v>
      </c>
      <c r="AM65" s="97">
        <v>0</v>
      </c>
      <c r="AN65" s="97">
        <v>115005.52205067885</v>
      </c>
      <c r="AO65" s="83">
        <v>1E-8</v>
      </c>
      <c r="AP65" s="83">
        <v>1E-8</v>
      </c>
      <c r="AQ65" s="83">
        <v>1E-8</v>
      </c>
      <c r="AR65" s="83">
        <v>1E-8</v>
      </c>
      <c r="AS65" s="83">
        <v>1E-8</v>
      </c>
      <c r="AT65" s="83">
        <v>1E-8</v>
      </c>
      <c r="AU65" s="83">
        <v>1E-8</v>
      </c>
      <c r="AV65" s="83">
        <v>1E-8</v>
      </c>
      <c r="AW65" s="83">
        <v>1E-8</v>
      </c>
      <c r="AX65" s="83">
        <v>1E-8</v>
      </c>
      <c r="AY65" s="83">
        <v>1E-8</v>
      </c>
      <c r="AZ65" s="83">
        <v>1E-8</v>
      </c>
      <c r="BA65" s="83">
        <v>1E-8</v>
      </c>
      <c r="BB65" s="83"/>
      <c r="BC65" s="83"/>
      <c r="BD65" s="83"/>
      <c r="BE65" s="83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L65" s="136">
        <f>E65-'[1]Non-Low Income Subtotal'!C51</f>
        <v>0</v>
      </c>
      <c r="CM65" s="136">
        <f>F65-'[1]Non-Low Income Subtotal'!D51</f>
        <v>0</v>
      </c>
      <c r="CN65" s="136">
        <f>G65-'[1]Non-Low Income Subtotal'!E51</f>
        <v>0</v>
      </c>
      <c r="CO65" s="136">
        <f>H65-'[1]Non-Low Income Subtotal'!F51</f>
        <v>0</v>
      </c>
      <c r="CP65" s="136">
        <f>I65-'[1]Non-Low Income Subtotal'!G51</f>
        <v>0</v>
      </c>
      <c r="CQ65" s="136">
        <f>J65-'[1]Non-Low Income Subtotal'!H51</f>
        <v>0</v>
      </c>
      <c r="CR65" s="136">
        <f>K65-'[1]Non-Low Income Subtotal'!I51</f>
        <v>0</v>
      </c>
      <c r="CS65" s="136">
        <f>L65-'[1]Non-Low Income Subtotal'!J51</f>
        <v>0</v>
      </c>
      <c r="CT65" s="136">
        <f>M65-'[1]Non-Low Income Subtotal'!K51</f>
        <v>0</v>
      </c>
      <c r="CU65" s="136">
        <f>N65-'[1]Non-Low Income Subtotal'!L51</f>
        <v>0</v>
      </c>
      <c r="CV65" s="136">
        <f>O65-'[1]Non-Low Income Subtotal'!M51</f>
        <v>0</v>
      </c>
      <c r="CW65" s="136">
        <f>P65-'[1]Non-Low Income Subtotal'!N51</f>
        <v>0</v>
      </c>
      <c r="CX65" s="136">
        <f>Q65-'[1]Non-Low Income Subtotal'!O51</f>
        <v>0</v>
      </c>
      <c r="CY65" s="136">
        <f>R65-'[1]Non-Low Income Subtotal'!P51</f>
        <v>0</v>
      </c>
      <c r="CZ65" s="136">
        <f>S65-'[1]Non-Low Income Subtotal'!Q51</f>
        <v>0</v>
      </c>
      <c r="DA65" s="136">
        <f>T65-'[1]Non-Low Income Subtotal'!R51</f>
        <v>0</v>
      </c>
      <c r="DB65" s="136">
        <f>U65-'[1]Non-Low Income Subtotal'!S51</f>
        <v>0</v>
      </c>
      <c r="DC65" s="136">
        <f>V65-'[1]Non-Low Income Subtotal'!T51</f>
        <v>0</v>
      </c>
      <c r="DD65" s="136">
        <f>W65-'[1]Non-Low Income Subtotal'!U51</f>
        <v>0</v>
      </c>
      <c r="DE65" s="136">
        <f>X65-'[1]Non-Low Income Subtotal'!V51</f>
        <v>0</v>
      </c>
      <c r="DF65" s="136">
        <f>Y65-'[1]Non-Low Income Subtotal'!W51</f>
        <v>0</v>
      </c>
      <c r="DG65" s="136">
        <f>Z65-'[1]Non-Low Income Subtotal'!X51</f>
        <v>0</v>
      </c>
      <c r="DH65" s="136">
        <f>AA65-'[1]Non-Low Income Subtotal'!Y51</f>
        <v>0</v>
      </c>
      <c r="DI65" s="136">
        <f>AB65-'[1]Non-Low Income Subtotal'!Z51</f>
        <v>0</v>
      </c>
      <c r="DJ65" s="136">
        <f>AC65-'[1]Non-Low Income Subtotal'!AA51</f>
        <v>0</v>
      </c>
      <c r="DK65" s="136">
        <f>AD65-'[1]Non-Low Income Subtotal'!AB51</f>
        <v>0</v>
      </c>
      <c r="DL65" s="136">
        <f>AE65-'[1]Non-Low Income Subtotal'!AC51</f>
        <v>0</v>
      </c>
      <c r="DM65" s="136">
        <f>AF65-'[1]Non-Low Income Subtotal'!AD51</f>
        <v>0</v>
      </c>
      <c r="DN65" s="136">
        <f>AG65-'[1]Non-Low Income Subtotal'!AE51</f>
        <v>0</v>
      </c>
      <c r="DO65" s="136">
        <f>AH65-'[1]Non-Low Income Subtotal'!AF51</f>
        <v>0</v>
      </c>
      <c r="DP65" s="136">
        <f>AI65-'[1]Non-Low Income Subtotal'!AG51</f>
        <v>0</v>
      </c>
      <c r="DQ65" s="136">
        <f>AJ65-'[1]Non-Low Income Subtotal'!AH51</f>
        <v>0</v>
      </c>
      <c r="DR65" s="136">
        <f>AK65-'[1]Non-Low Income Subtotal'!AI51</f>
        <v>0</v>
      </c>
      <c r="DS65" s="136">
        <f>AL65-'[1]Non-Low Income Subtotal'!AJ51</f>
        <v>0</v>
      </c>
      <c r="DT65" s="136">
        <f>AM65-'[1]Non-Low Income Subtotal'!AK51</f>
        <v>0</v>
      </c>
      <c r="DU65" s="136">
        <f>AN65-'[1]Non-Low Income Subtotal'!AL51</f>
        <v>0</v>
      </c>
    </row>
    <row r="66" spans="1:125" x14ac:dyDescent="0.25">
      <c r="A66" s="241"/>
      <c r="B66" s="37" t="s">
        <v>6</v>
      </c>
      <c r="C66" s="59"/>
      <c r="D66" s="59"/>
      <c r="E66" s="83">
        <v>0</v>
      </c>
      <c r="F66" s="97">
        <v>0</v>
      </c>
      <c r="G66" s="97">
        <v>0</v>
      </c>
      <c r="H66" s="97">
        <v>0</v>
      </c>
      <c r="I66" s="97">
        <v>0</v>
      </c>
      <c r="J66" s="97">
        <v>0</v>
      </c>
      <c r="K66" s="97">
        <v>0</v>
      </c>
      <c r="L66" s="97">
        <v>0</v>
      </c>
      <c r="M66" s="97">
        <v>0</v>
      </c>
      <c r="N66" s="97">
        <v>0</v>
      </c>
      <c r="O66" s="97">
        <v>0</v>
      </c>
      <c r="P66" s="97">
        <v>0</v>
      </c>
      <c r="Q66" s="97">
        <v>0</v>
      </c>
      <c r="R66" s="97">
        <v>0</v>
      </c>
      <c r="S66" s="97">
        <v>0</v>
      </c>
      <c r="T66" s="97">
        <v>0</v>
      </c>
      <c r="U66" s="97">
        <v>0</v>
      </c>
      <c r="V66" s="97">
        <v>0</v>
      </c>
      <c r="W66" s="97">
        <v>0</v>
      </c>
      <c r="X66" s="97">
        <v>0</v>
      </c>
      <c r="Y66" s="97">
        <v>0</v>
      </c>
      <c r="Z66" s="97">
        <v>94984.577403404459</v>
      </c>
      <c r="AA66" s="97">
        <v>0</v>
      </c>
      <c r="AB66" s="97">
        <v>0</v>
      </c>
      <c r="AC66" s="97">
        <v>0</v>
      </c>
      <c r="AD66" s="97">
        <v>0</v>
      </c>
      <c r="AE66" s="97">
        <v>0</v>
      </c>
      <c r="AF66" s="97">
        <v>0</v>
      </c>
      <c r="AG66" s="97">
        <v>0</v>
      </c>
      <c r="AH66" s="97">
        <v>0</v>
      </c>
      <c r="AI66" s="97">
        <v>0</v>
      </c>
      <c r="AJ66" s="97">
        <v>0</v>
      </c>
      <c r="AK66" s="97">
        <v>0</v>
      </c>
      <c r="AL66" s="97">
        <v>0</v>
      </c>
      <c r="AM66" s="97">
        <v>0</v>
      </c>
      <c r="AN66" s="97">
        <v>0</v>
      </c>
      <c r="AO66" s="83">
        <v>0</v>
      </c>
      <c r="AP66" s="83">
        <v>0</v>
      </c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L66" s="136">
        <f>E66-'[1]Non-Low Income Subtotal'!C52</f>
        <v>0</v>
      </c>
      <c r="CM66" s="136">
        <f>F66-'[1]Non-Low Income Subtotal'!D52</f>
        <v>0</v>
      </c>
      <c r="CN66" s="136">
        <f>G66-'[1]Non-Low Income Subtotal'!E52</f>
        <v>0</v>
      </c>
      <c r="CO66" s="136">
        <f>H66-'[1]Non-Low Income Subtotal'!F52</f>
        <v>0</v>
      </c>
      <c r="CP66" s="136">
        <f>I66-'[1]Non-Low Income Subtotal'!G52</f>
        <v>0</v>
      </c>
      <c r="CQ66" s="136">
        <f>J66-'[1]Non-Low Income Subtotal'!H52</f>
        <v>0</v>
      </c>
      <c r="CR66" s="136">
        <f>K66-'[1]Non-Low Income Subtotal'!I52</f>
        <v>0</v>
      </c>
      <c r="CS66" s="136">
        <f>L66-'[1]Non-Low Income Subtotal'!J52</f>
        <v>0</v>
      </c>
      <c r="CT66" s="136">
        <f>M66-'[1]Non-Low Income Subtotal'!K52</f>
        <v>0</v>
      </c>
      <c r="CU66" s="136">
        <f>N66-'[1]Non-Low Income Subtotal'!L52</f>
        <v>0</v>
      </c>
      <c r="CV66" s="136">
        <f>O66-'[1]Non-Low Income Subtotal'!M52</f>
        <v>0</v>
      </c>
      <c r="CW66" s="136">
        <f>P66-'[1]Non-Low Income Subtotal'!N52</f>
        <v>0</v>
      </c>
      <c r="CX66" s="136">
        <f>Q66-'[1]Non-Low Income Subtotal'!O52</f>
        <v>0</v>
      </c>
      <c r="CY66" s="136">
        <f>R66-'[1]Non-Low Income Subtotal'!P52</f>
        <v>0</v>
      </c>
      <c r="CZ66" s="136">
        <f>S66-'[1]Non-Low Income Subtotal'!Q52</f>
        <v>0</v>
      </c>
      <c r="DA66" s="136">
        <f>T66-'[1]Non-Low Income Subtotal'!R52</f>
        <v>0</v>
      </c>
      <c r="DB66" s="136">
        <f>U66-'[1]Non-Low Income Subtotal'!S52</f>
        <v>0</v>
      </c>
      <c r="DC66" s="136">
        <f>V66-'[1]Non-Low Income Subtotal'!T52</f>
        <v>0</v>
      </c>
      <c r="DD66" s="136">
        <f>W66-'[1]Non-Low Income Subtotal'!U52</f>
        <v>0</v>
      </c>
      <c r="DE66" s="136">
        <f>X66-'[1]Non-Low Income Subtotal'!V52</f>
        <v>0</v>
      </c>
      <c r="DF66" s="136">
        <f>Y66-'[1]Non-Low Income Subtotal'!W52</f>
        <v>0</v>
      </c>
      <c r="DG66" s="136">
        <f>Z66-'[1]Non-Low Income Subtotal'!X52</f>
        <v>0</v>
      </c>
      <c r="DH66" s="136">
        <f>AA66-'[1]Non-Low Income Subtotal'!Y52</f>
        <v>0</v>
      </c>
      <c r="DI66" s="136">
        <f>AB66-'[1]Non-Low Income Subtotal'!Z52</f>
        <v>0</v>
      </c>
      <c r="DJ66" s="136">
        <f>AC66-'[1]Non-Low Income Subtotal'!AA52</f>
        <v>0</v>
      </c>
      <c r="DK66" s="136">
        <f>AD66-'[1]Non-Low Income Subtotal'!AB52</f>
        <v>0</v>
      </c>
      <c r="DL66" s="136">
        <f>AE66-'[1]Non-Low Income Subtotal'!AC52</f>
        <v>0</v>
      </c>
      <c r="DM66" s="136">
        <f>AF66-'[1]Non-Low Income Subtotal'!AD52</f>
        <v>0</v>
      </c>
      <c r="DN66" s="136">
        <f>AG66-'[1]Non-Low Income Subtotal'!AE52</f>
        <v>0</v>
      </c>
      <c r="DO66" s="136">
        <f>AH66-'[1]Non-Low Income Subtotal'!AF52</f>
        <v>0</v>
      </c>
      <c r="DP66" s="136">
        <f>AI66-'[1]Non-Low Income Subtotal'!AG52</f>
        <v>0</v>
      </c>
      <c r="DQ66" s="136">
        <f>AJ66-'[1]Non-Low Income Subtotal'!AH52</f>
        <v>0</v>
      </c>
      <c r="DR66" s="136">
        <f>AK66-'[1]Non-Low Income Subtotal'!AI52</f>
        <v>0</v>
      </c>
      <c r="DS66" s="136">
        <f>AL66-'[1]Non-Low Income Subtotal'!AJ52</f>
        <v>0</v>
      </c>
      <c r="DT66" s="136">
        <f>AM66-'[1]Non-Low Income Subtotal'!AK52</f>
        <v>0</v>
      </c>
      <c r="DU66" s="136">
        <f>AN66-'[1]Non-Low Income Subtotal'!AL52</f>
        <v>0</v>
      </c>
    </row>
    <row r="67" spans="1:125" x14ac:dyDescent="0.25">
      <c r="A67" s="241"/>
      <c r="B67" s="37" t="s">
        <v>10</v>
      </c>
      <c r="C67" s="59"/>
      <c r="D67" s="59"/>
      <c r="E67" s="83">
        <v>0</v>
      </c>
      <c r="F67" s="97">
        <v>0</v>
      </c>
      <c r="G67" s="97">
        <v>0</v>
      </c>
      <c r="H67" s="97">
        <v>0</v>
      </c>
      <c r="I67" s="97">
        <v>0</v>
      </c>
      <c r="J67" s="97">
        <v>0</v>
      </c>
      <c r="K67" s="97">
        <v>0</v>
      </c>
      <c r="L67" s="97">
        <v>0</v>
      </c>
      <c r="M67" s="97">
        <v>0</v>
      </c>
      <c r="N67" s="97">
        <v>0</v>
      </c>
      <c r="O67" s="97">
        <v>0</v>
      </c>
      <c r="P67" s="97">
        <v>0</v>
      </c>
      <c r="Q67" s="97">
        <v>0</v>
      </c>
      <c r="R67" s="97">
        <v>0</v>
      </c>
      <c r="S67" s="97">
        <v>0</v>
      </c>
      <c r="T67" s="97">
        <v>0</v>
      </c>
      <c r="U67" s="97">
        <v>0</v>
      </c>
      <c r="V67" s="97">
        <v>0</v>
      </c>
      <c r="W67" s="97">
        <v>0</v>
      </c>
      <c r="X67" s="97">
        <v>0</v>
      </c>
      <c r="Y67" s="97">
        <v>0</v>
      </c>
      <c r="Z67" s="97">
        <v>0</v>
      </c>
      <c r="AA67" s="97">
        <v>0</v>
      </c>
      <c r="AB67" s="97">
        <v>0</v>
      </c>
      <c r="AC67" s="97">
        <v>0</v>
      </c>
      <c r="AD67" s="97">
        <v>0</v>
      </c>
      <c r="AE67" s="97">
        <v>0</v>
      </c>
      <c r="AF67" s="97">
        <v>0</v>
      </c>
      <c r="AG67" s="97">
        <v>0</v>
      </c>
      <c r="AH67" s="97">
        <v>0</v>
      </c>
      <c r="AI67" s="97">
        <v>0</v>
      </c>
      <c r="AJ67" s="97">
        <v>0</v>
      </c>
      <c r="AK67" s="97">
        <v>0</v>
      </c>
      <c r="AL67" s="97">
        <v>0</v>
      </c>
      <c r="AM67" s="97">
        <v>0</v>
      </c>
      <c r="AN67" s="97">
        <v>0</v>
      </c>
      <c r="AO67" s="83">
        <v>0</v>
      </c>
      <c r="AP67" s="83">
        <v>0</v>
      </c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L67" s="136">
        <f>E67-'[1]Non-Low Income Subtotal'!C53</f>
        <v>0</v>
      </c>
      <c r="CM67" s="136">
        <f>F67-'[1]Non-Low Income Subtotal'!D53</f>
        <v>0</v>
      </c>
      <c r="CN67" s="136">
        <f>G67-'[1]Non-Low Income Subtotal'!E53</f>
        <v>0</v>
      </c>
      <c r="CO67" s="136">
        <f>H67-'[1]Non-Low Income Subtotal'!F53</f>
        <v>0</v>
      </c>
      <c r="CP67" s="136">
        <f>I67-'[1]Non-Low Income Subtotal'!G53</f>
        <v>0</v>
      </c>
      <c r="CQ67" s="136">
        <f>J67-'[1]Non-Low Income Subtotal'!H53</f>
        <v>0</v>
      </c>
      <c r="CR67" s="136">
        <f>K67-'[1]Non-Low Income Subtotal'!I53</f>
        <v>0</v>
      </c>
      <c r="CS67" s="136">
        <f>L67-'[1]Non-Low Income Subtotal'!J53</f>
        <v>0</v>
      </c>
      <c r="CT67" s="136">
        <f>M67-'[1]Non-Low Income Subtotal'!K53</f>
        <v>0</v>
      </c>
      <c r="CU67" s="136">
        <f>N67-'[1]Non-Low Income Subtotal'!L53</f>
        <v>0</v>
      </c>
      <c r="CV67" s="136">
        <f>O67-'[1]Non-Low Income Subtotal'!M53</f>
        <v>0</v>
      </c>
      <c r="CW67" s="136">
        <f>P67-'[1]Non-Low Income Subtotal'!N53</f>
        <v>0</v>
      </c>
      <c r="CX67" s="136">
        <f>Q67-'[1]Non-Low Income Subtotal'!O53</f>
        <v>0</v>
      </c>
      <c r="CY67" s="136">
        <f>R67-'[1]Non-Low Income Subtotal'!P53</f>
        <v>0</v>
      </c>
      <c r="CZ67" s="136">
        <f>S67-'[1]Non-Low Income Subtotal'!Q53</f>
        <v>0</v>
      </c>
      <c r="DA67" s="136">
        <f>T67-'[1]Non-Low Income Subtotal'!R53</f>
        <v>0</v>
      </c>
      <c r="DB67" s="136">
        <f>U67-'[1]Non-Low Income Subtotal'!S53</f>
        <v>0</v>
      </c>
      <c r="DC67" s="136">
        <f>V67-'[1]Non-Low Income Subtotal'!T53</f>
        <v>0</v>
      </c>
      <c r="DD67" s="136">
        <f>W67-'[1]Non-Low Income Subtotal'!U53</f>
        <v>0</v>
      </c>
      <c r="DE67" s="136">
        <f>X67-'[1]Non-Low Income Subtotal'!V53</f>
        <v>0</v>
      </c>
      <c r="DF67" s="136">
        <f>Y67-'[1]Non-Low Income Subtotal'!W53</f>
        <v>0</v>
      </c>
      <c r="DG67" s="136">
        <f>Z67-'[1]Non-Low Income Subtotal'!X53</f>
        <v>0</v>
      </c>
      <c r="DH67" s="136">
        <f>AA67-'[1]Non-Low Income Subtotal'!Y53</f>
        <v>0</v>
      </c>
      <c r="DI67" s="136">
        <f>AB67-'[1]Non-Low Income Subtotal'!Z53</f>
        <v>0</v>
      </c>
      <c r="DJ67" s="136">
        <f>AC67-'[1]Non-Low Income Subtotal'!AA53</f>
        <v>0</v>
      </c>
      <c r="DK67" s="136">
        <f>AD67-'[1]Non-Low Income Subtotal'!AB53</f>
        <v>0</v>
      </c>
      <c r="DL67" s="136">
        <f>AE67-'[1]Non-Low Income Subtotal'!AC53</f>
        <v>0</v>
      </c>
      <c r="DM67" s="136">
        <f>AF67-'[1]Non-Low Income Subtotal'!AD53</f>
        <v>0</v>
      </c>
      <c r="DN67" s="136">
        <f>AG67-'[1]Non-Low Income Subtotal'!AE53</f>
        <v>0</v>
      </c>
      <c r="DO67" s="136">
        <f>AH67-'[1]Non-Low Income Subtotal'!AF53</f>
        <v>0</v>
      </c>
      <c r="DP67" s="136">
        <f>AI67-'[1]Non-Low Income Subtotal'!AG53</f>
        <v>0</v>
      </c>
      <c r="DQ67" s="136">
        <f>AJ67-'[1]Non-Low Income Subtotal'!AH53</f>
        <v>0</v>
      </c>
      <c r="DR67" s="136">
        <f>AK67-'[1]Non-Low Income Subtotal'!AI53</f>
        <v>0</v>
      </c>
      <c r="DS67" s="136">
        <f>AL67-'[1]Non-Low Income Subtotal'!AJ53</f>
        <v>0</v>
      </c>
      <c r="DT67" s="136">
        <f>AM67-'[1]Non-Low Income Subtotal'!AK53</f>
        <v>0</v>
      </c>
      <c r="DU67" s="136">
        <f>AN67-'[1]Non-Low Income Subtotal'!AL53</f>
        <v>0</v>
      </c>
    </row>
    <row r="68" spans="1:125" x14ac:dyDescent="0.25">
      <c r="A68" s="241"/>
      <c r="B68" s="37" t="s">
        <v>1</v>
      </c>
      <c r="C68" s="59"/>
      <c r="D68" s="59"/>
      <c r="E68" s="83">
        <v>0</v>
      </c>
      <c r="F68" s="97">
        <v>0</v>
      </c>
      <c r="G68" s="97">
        <v>0</v>
      </c>
      <c r="H68" s="97">
        <v>0</v>
      </c>
      <c r="I68" s="97">
        <v>0</v>
      </c>
      <c r="J68" s="97">
        <v>0</v>
      </c>
      <c r="K68" s="97">
        <v>44992.192753791576</v>
      </c>
      <c r="L68" s="97">
        <v>0</v>
      </c>
      <c r="M68" s="97">
        <v>228962.74945708673</v>
      </c>
      <c r="N68" s="97">
        <v>0</v>
      </c>
      <c r="O68" s="97">
        <v>0</v>
      </c>
      <c r="P68" s="97">
        <v>4328397</v>
      </c>
      <c r="Q68" s="97">
        <v>184425.18372876965</v>
      </c>
      <c r="R68" s="97">
        <v>0</v>
      </c>
      <c r="S68" s="97">
        <v>0</v>
      </c>
      <c r="T68" s="97">
        <v>116992</v>
      </c>
      <c r="U68" s="97">
        <v>298491.88630916527</v>
      </c>
      <c r="V68" s="97">
        <v>0</v>
      </c>
      <c r="W68" s="97">
        <v>429187.54877229268</v>
      </c>
      <c r="X68" s="97">
        <v>271731.54917184846</v>
      </c>
      <c r="Y68" s="97">
        <v>0</v>
      </c>
      <c r="Z68" s="97">
        <v>1227196.5091291794</v>
      </c>
      <c r="AA68" s="97">
        <v>447853.91695806111</v>
      </c>
      <c r="AB68" s="97">
        <v>0</v>
      </c>
      <c r="AC68" s="97">
        <v>225839.26980566254</v>
      </c>
      <c r="AD68" s="97">
        <v>109726.52720509619</v>
      </c>
      <c r="AE68" s="97">
        <v>0</v>
      </c>
      <c r="AF68" s="97">
        <v>0</v>
      </c>
      <c r="AG68" s="97">
        <v>53626.104802249065</v>
      </c>
      <c r="AH68" s="97">
        <v>0</v>
      </c>
      <c r="AI68" s="97">
        <v>448176.22049685323</v>
      </c>
      <c r="AJ68" s="97">
        <v>455859.51979014667</v>
      </c>
      <c r="AK68" s="97">
        <v>169822.60802012321</v>
      </c>
      <c r="AL68" s="97">
        <v>218360.18742414095</v>
      </c>
      <c r="AM68" s="97">
        <v>304891.58570034499</v>
      </c>
      <c r="AN68" s="97">
        <v>4648975.8493370209</v>
      </c>
      <c r="AO68" s="83">
        <v>0</v>
      </c>
      <c r="AP68" s="83">
        <v>0</v>
      </c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L68" s="136">
        <f>E68-'[1]Non-Low Income Subtotal'!C54</f>
        <v>0</v>
      </c>
      <c r="CM68" s="136">
        <f>F68-'[1]Non-Low Income Subtotal'!D54</f>
        <v>0</v>
      </c>
      <c r="CN68" s="136">
        <f>G68-'[1]Non-Low Income Subtotal'!E54</f>
        <v>0</v>
      </c>
      <c r="CO68" s="136">
        <f>H68-'[1]Non-Low Income Subtotal'!F54</f>
        <v>0</v>
      </c>
      <c r="CP68" s="136">
        <f>I68-'[1]Non-Low Income Subtotal'!G54</f>
        <v>0</v>
      </c>
      <c r="CQ68" s="136">
        <f>J68-'[1]Non-Low Income Subtotal'!H54</f>
        <v>0</v>
      </c>
      <c r="CR68" s="136">
        <f>K68-'[1]Non-Low Income Subtotal'!I54</f>
        <v>0</v>
      </c>
      <c r="CS68" s="136">
        <f>L68-'[1]Non-Low Income Subtotal'!J54</f>
        <v>0</v>
      </c>
      <c r="CT68" s="136">
        <f>M68-'[1]Non-Low Income Subtotal'!K54</f>
        <v>0</v>
      </c>
      <c r="CU68" s="136">
        <f>N68-'[1]Non-Low Income Subtotal'!L54</f>
        <v>0</v>
      </c>
      <c r="CV68" s="136">
        <f>O68-'[1]Non-Low Income Subtotal'!M54</f>
        <v>0</v>
      </c>
      <c r="CW68" s="136">
        <f>P68-'[1]Non-Low Income Subtotal'!N54</f>
        <v>0</v>
      </c>
      <c r="CX68" s="136">
        <f>Q68-'[1]Non-Low Income Subtotal'!O54</f>
        <v>0</v>
      </c>
      <c r="CY68" s="136">
        <f>R68-'[1]Non-Low Income Subtotal'!P54</f>
        <v>0</v>
      </c>
      <c r="CZ68" s="136">
        <f>S68-'[1]Non-Low Income Subtotal'!Q54</f>
        <v>0</v>
      </c>
      <c r="DA68" s="136">
        <f>T68-'[1]Non-Low Income Subtotal'!R54</f>
        <v>0</v>
      </c>
      <c r="DB68" s="136">
        <f>U68-'[1]Non-Low Income Subtotal'!S54</f>
        <v>0</v>
      </c>
      <c r="DC68" s="136">
        <f>V68-'[1]Non-Low Income Subtotal'!T54</f>
        <v>0</v>
      </c>
      <c r="DD68" s="136">
        <f>W68-'[1]Non-Low Income Subtotal'!U54</f>
        <v>0</v>
      </c>
      <c r="DE68" s="136">
        <f>X68-'[1]Non-Low Income Subtotal'!V54</f>
        <v>0</v>
      </c>
      <c r="DF68" s="136">
        <f>Y68-'[1]Non-Low Income Subtotal'!W54</f>
        <v>0</v>
      </c>
      <c r="DG68" s="136">
        <f>Z68-'[1]Non-Low Income Subtotal'!X54</f>
        <v>0</v>
      </c>
      <c r="DH68" s="136">
        <f>AA68-'[1]Non-Low Income Subtotal'!Y54</f>
        <v>0</v>
      </c>
      <c r="DI68" s="136">
        <f>AB68-'[1]Non-Low Income Subtotal'!Z54</f>
        <v>0</v>
      </c>
      <c r="DJ68" s="136">
        <f>AC68-'[1]Non-Low Income Subtotal'!AA54</f>
        <v>0</v>
      </c>
      <c r="DK68" s="136">
        <f>AD68-'[1]Non-Low Income Subtotal'!AB54</f>
        <v>0</v>
      </c>
      <c r="DL68" s="136">
        <f>AE68-'[1]Non-Low Income Subtotal'!AC54</f>
        <v>0</v>
      </c>
      <c r="DM68" s="136">
        <f>AF68-'[1]Non-Low Income Subtotal'!AD54</f>
        <v>0</v>
      </c>
      <c r="DN68" s="136">
        <f>AG68-'[1]Non-Low Income Subtotal'!AE54</f>
        <v>0</v>
      </c>
      <c r="DO68" s="136">
        <f>AH68-'[1]Non-Low Income Subtotal'!AF54</f>
        <v>0</v>
      </c>
      <c r="DP68" s="136">
        <f>AI68-'[1]Non-Low Income Subtotal'!AG54</f>
        <v>0</v>
      </c>
      <c r="DQ68" s="136">
        <f>AJ68-'[1]Non-Low Income Subtotal'!AH54</f>
        <v>0</v>
      </c>
      <c r="DR68" s="136">
        <f>AK68-'[1]Non-Low Income Subtotal'!AI54</f>
        <v>0</v>
      </c>
      <c r="DS68" s="136">
        <f>AL68-'[1]Non-Low Income Subtotal'!AJ54</f>
        <v>0</v>
      </c>
      <c r="DT68" s="136">
        <f>AM68-'[1]Non-Low Income Subtotal'!AK54</f>
        <v>0</v>
      </c>
      <c r="DU68" s="136">
        <f>AN68-'[1]Non-Low Income Subtotal'!AL54</f>
        <v>0</v>
      </c>
    </row>
    <row r="69" spans="1:125" x14ac:dyDescent="0.25">
      <c r="A69" s="241"/>
      <c r="B69" s="37" t="s">
        <v>11</v>
      </c>
      <c r="C69" s="59"/>
      <c r="D69" s="59"/>
      <c r="E69" s="83">
        <v>0</v>
      </c>
      <c r="F69" s="97">
        <v>0</v>
      </c>
      <c r="G69" s="97">
        <v>0</v>
      </c>
      <c r="H69" s="97">
        <v>0</v>
      </c>
      <c r="I69" s="97">
        <v>0</v>
      </c>
      <c r="J69" s="97">
        <v>0</v>
      </c>
      <c r="K69" s="97">
        <v>0</v>
      </c>
      <c r="L69" s="97">
        <v>0</v>
      </c>
      <c r="M69" s="97">
        <v>0</v>
      </c>
      <c r="N69" s="97">
        <v>0</v>
      </c>
      <c r="O69" s="97">
        <v>0</v>
      </c>
      <c r="P69" s="97">
        <v>0</v>
      </c>
      <c r="Q69" s="97">
        <v>0</v>
      </c>
      <c r="R69" s="97">
        <v>0</v>
      </c>
      <c r="S69" s="97">
        <v>0</v>
      </c>
      <c r="T69" s="97">
        <v>0</v>
      </c>
      <c r="U69" s="97">
        <v>65810.517845779163</v>
      </c>
      <c r="V69" s="97">
        <v>6257.1695285304822</v>
      </c>
      <c r="W69" s="97">
        <v>202112</v>
      </c>
      <c r="X69" s="97">
        <v>321907.50495960028</v>
      </c>
      <c r="Y69" s="97">
        <v>11881.388382209614</v>
      </c>
      <c r="Z69" s="97">
        <v>215345.86205130239</v>
      </c>
      <c r="AA69" s="97">
        <v>55794.601988146445</v>
      </c>
      <c r="AB69" s="97">
        <v>30416.896787606485</v>
      </c>
      <c r="AC69" s="97">
        <v>16087.941264584495</v>
      </c>
      <c r="AD69" s="97">
        <v>0</v>
      </c>
      <c r="AE69" s="97">
        <v>121372.30233104416</v>
      </c>
      <c r="AF69" s="97">
        <v>4017.194250763001</v>
      </c>
      <c r="AG69" s="97">
        <v>106929.86791227551</v>
      </c>
      <c r="AH69" s="97">
        <v>0</v>
      </c>
      <c r="AI69" s="97">
        <v>0</v>
      </c>
      <c r="AJ69" s="97">
        <v>8210.5171908484153</v>
      </c>
      <c r="AK69" s="97">
        <v>8585.5891665557265</v>
      </c>
      <c r="AL69" s="97">
        <v>168104.42496955185</v>
      </c>
      <c r="AM69" s="97">
        <v>0</v>
      </c>
      <c r="AN69" s="97">
        <v>326291.31462372578</v>
      </c>
      <c r="AO69" s="83">
        <v>0</v>
      </c>
      <c r="AP69" s="83">
        <v>0</v>
      </c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L69" s="136">
        <f>E69-'[1]Non-Low Income Subtotal'!C55</f>
        <v>0</v>
      </c>
      <c r="CM69" s="136">
        <f>F69-'[1]Non-Low Income Subtotal'!D55</f>
        <v>0</v>
      </c>
      <c r="CN69" s="136">
        <f>G69-'[1]Non-Low Income Subtotal'!E55</f>
        <v>0</v>
      </c>
      <c r="CO69" s="136">
        <f>H69-'[1]Non-Low Income Subtotal'!F55</f>
        <v>0</v>
      </c>
      <c r="CP69" s="136">
        <f>I69-'[1]Non-Low Income Subtotal'!G55</f>
        <v>0</v>
      </c>
      <c r="CQ69" s="136">
        <f>J69-'[1]Non-Low Income Subtotal'!H55</f>
        <v>0</v>
      </c>
      <c r="CR69" s="136">
        <f>K69-'[1]Non-Low Income Subtotal'!I55</f>
        <v>0</v>
      </c>
      <c r="CS69" s="136">
        <f>L69-'[1]Non-Low Income Subtotal'!J55</f>
        <v>0</v>
      </c>
      <c r="CT69" s="136">
        <f>M69-'[1]Non-Low Income Subtotal'!K55</f>
        <v>0</v>
      </c>
      <c r="CU69" s="136">
        <f>N69-'[1]Non-Low Income Subtotal'!L55</f>
        <v>0</v>
      </c>
      <c r="CV69" s="136">
        <f>O69-'[1]Non-Low Income Subtotal'!M55</f>
        <v>0</v>
      </c>
      <c r="CW69" s="136">
        <f>P69-'[1]Non-Low Income Subtotal'!N55</f>
        <v>0</v>
      </c>
      <c r="CX69" s="136">
        <f>Q69-'[1]Non-Low Income Subtotal'!O55</f>
        <v>0</v>
      </c>
      <c r="CY69" s="136">
        <f>R69-'[1]Non-Low Income Subtotal'!P55</f>
        <v>0</v>
      </c>
      <c r="CZ69" s="136">
        <f>S69-'[1]Non-Low Income Subtotal'!Q55</f>
        <v>0</v>
      </c>
      <c r="DA69" s="136">
        <f>T69-'[1]Non-Low Income Subtotal'!R55</f>
        <v>0</v>
      </c>
      <c r="DB69" s="136">
        <f>U69-'[1]Non-Low Income Subtotal'!S55</f>
        <v>0</v>
      </c>
      <c r="DC69" s="136">
        <f>V69-'[1]Non-Low Income Subtotal'!T55</f>
        <v>0</v>
      </c>
      <c r="DD69" s="136">
        <f>W69-'[1]Non-Low Income Subtotal'!U55</f>
        <v>0</v>
      </c>
      <c r="DE69" s="136">
        <f>X69-'[1]Non-Low Income Subtotal'!V55</f>
        <v>0</v>
      </c>
      <c r="DF69" s="136">
        <f>Y69-'[1]Non-Low Income Subtotal'!W55</f>
        <v>0</v>
      </c>
      <c r="DG69" s="136">
        <f>Z69-'[1]Non-Low Income Subtotal'!X55</f>
        <v>0</v>
      </c>
      <c r="DH69" s="136">
        <f>AA69-'[1]Non-Low Income Subtotal'!Y55</f>
        <v>0</v>
      </c>
      <c r="DI69" s="136">
        <f>AB69-'[1]Non-Low Income Subtotal'!Z55</f>
        <v>0</v>
      </c>
      <c r="DJ69" s="136">
        <f>AC69-'[1]Non-Low Income Subtotal'!AA55</f>
        <v>0</v>
      </c>
      <c r="DK69" s="136">
        <f>AD69-'[1]Non-Low Income Subtotal'!AB55</f>
        <v>0</v>
      </c>
      <c r="DL69" s="136">
        <f>AE69-'[1]Non-Low Income Subtotal'!AC55</f>
        <v>0</v>
      </c>
      <c r="DM69" s="136">
        <f>AF69-'[1]Non-Low Income Subtotal'!AD55</f>
        <v>0</v>
      </c>
      <c r="DN69" s="136">
        <f>AG69-'[1]Non-Low Income Subtotal'!AE55</f>
        <v>0</v>
      </c>
      <c r="DO69" s="136">
        <f>AH69-'[1]Non-Low Income Subtotal'!AF55</f>
        <v>0</v>
      </c>
      <c r="DP69" s="136">
        <f>AI69-'[1]Non-Low Income Subtotal'!AG55</f>
        <v>0</v>
      </c>
      <c r="DQ69" s="136">
        <f>AJ69-'[1]Non-Low Income Subtotal'!AH55</f>
        <v>0</v>
      </c>
      <c r="DR69" s="136">
        <f>AK69-'[1]Non-Low Income Subtotal'!AI55</f>
        <v>0</v>
      </c>
      <c r="DS69" s="136">
        <f>AL69-'[1]Non-Low Income Subtotal'!AJ55</f>
        <v>0</v>
      </c>
      <c r="DT69" s="136">
        <f>AM69-'[1]Non-Low Income Subtotal'!AK55</f>
        <v>0</v>
      </c>
      <c r="DU69" s="136">
        <f>AN69-'[1]Non-Low Income Subtotal'!AL55</f>
        <v>0</v>
      </c>
    </row>
    <row r="70" spans="1:125" x14ac:dyDescent="0.25">
      <c r="A70" s="241"/>
      <c r="B70" s="37" t="s">
        <v>12</v>
      </c>
      <c r="C70" s="59"/>
      <c r="D70" s="59"/>
      <c r="E70" s="83">
        <v>0</v>
      </c>
      <c r="F70" s="97">
        <v>0</v>
      </c>
      <c r="G70" s="97">
        <v>0</v>
      </c>
      <c r="H70" s="97">
        <v>0</v>
      </c>
      <c r="I70" s="97">
        <v>0</v>
      </c>
      <c r="J70" s="97">
        <v>0</v>
      </c>
      <c r="K70" s="97">
        <v>0</v>
      </c>
      <c r="L70" s="97">
        <v>0</v>
      </c>
      <c r="M70" s="97">
        <v>0</v>
      </c>
      <c r="N70" s="97">
        <v>0</v>
      </c>
      <c r="O70" s="97">
        <v>0</v>
      </c>
      <c r="P70" s="97">
        <v>0</v>
      </c>
      <c r="Q70" s="97">
        <v>0</v>
      </c>
      <c r="R70" s="97">
        <v>0</v>
      </c>
      <c r="S70" s="97">
        <v>0</v>
      </c>
      <c r="T70" s="97">
        <v>0</v>
      </c>
      <c r="U70" s="97">
        <v>35995</v>
      </c>
      <c r="V70" s="97">
        <v>0</v>
      </c>
      <c r="W70" s="97">
        <v>0</v>
      </c>
      <c r="X70" s="97">
        <v>0</v>
      </c>
      <c r="Y70" s="97">
        <v>0</v>
      </c>
      <c r="Z70" s="97">
        <v>0</v>
      </c>
      <c r="AA70" s="97">
        <v>0</v>
      </c>
      <c r="AB70" s="97">
        <v>0</v>
      </c>
      <c r="AC70" s="97">
        <v>0</v>
      </c>
      <c r="AD70" s="97">
        <v>0</v>
      </c>
      <c r="AE70" s="97">
        <v>0</v>
      </c>
      <c r="AF70" s="97">
        <v>0</v>
      </c>
      <c r="AG70" s="97">
        <v>0</v>
      </c>
      <c r="AH70" s="97">
        <v>0</v>
      </c>
      <c r="AI70" s="97">
        <v>0</v>
      </c>
      <c r="AJ70" s="97">
        <v>120636</v>
      </c>
      <c r="AK70" s="97">
        <v>0</v>
      </c>
      <c r="AL70" s="97">
        <v>0</v>
      </c>
      <c r="AM70" s="97">
        <v>0</v>
      </c>
      <c r="AN70" s="97">
        <v>0</v>
      </c>
      <c r="AO70" s="83">
        <v>0</v>
      </c>
      <c r="AP70" s="83">
        <v>0</v>
      </c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L70" s="136">
        <f>E70-'[1]Non-Low Income Subtotal'!C56</f>
        <v>0</v>
      </c>
      <c r="CM70" s="136">
        <f>F70-'[1]Non-Low Income Subtotal'!D56</f>
        <v>0</v>
      </c>
      <c r="CN70" s="136">
        <f>G70-'[1]Non-Low Income Subtotal'!E56</f>
        <v>0</v>
      </c>
      <c r="CO70" s="136">
        <f>H70-'[1]Non-Low Income Subtotal'!F56</f>
        <v>0</v>
      </c>
      <c r="CP70" s="136">
        <f>I70-'[1]Non-Low Income Subtotal'!G56</f>
        <v>0</v>
      </c>
      <c r="CQ70" s="136">
        <f>J70-'[1]Non-Low Income Subtotal'!H56</f>
        <v>0</v>
      </c>
      <c r="CR70" s="136">
        <f>K70-'[1]Non-Low Income Subtotal'!I56</f>
        <v>0</v>
      </c>
      <c r="CS70" s="136">
        <f>L70-'[1]Non-Low Income Subtotal'!J56</f>
        <v>0</v>
      </c>
      <c r="CT70" s="136">
        <f>M70-'[1]Non-Low Income Subtotal'!K56</f>
        <v>0</v>
      </c>
      <c r="CU70" s="136">
        <f>N70-'[1]Non-Low Income Subtotal'!L56</f>
        <v>0</v>
      </c>
      <c r="CV70" s="136">
        <f>O70-'[1]Non-Low Income Subtotal'!M56</f>
        <v>0</v>
      </c>
      <c r="CW70" s="136">
        <f>P70-'[1]Non-Low Income Subtotal'!N56</f>
        <v>0</v>
      </c>
      <c r="CX70" s="136">
        <f>Q70-'[1]Non-Low Income Subtotal'!O56</f>
        <v>0</v>
      </c>
      <c r="CY70" s="136">
        <f>R70-'[1]Non-Low Income Subtotal'!P56</f>
        <v>0</v>
      </c>
      <c r="CZ70" s="136">
        <f>S70-'[1]Non-Low Income Subtotal'!Q56</f>
        <v>0</v>
      </c>
      <c r="DA70" s="136">
        <f>T70-'[1]Non-Low Income Subtotal'!R56</f>
        <v>0</v>
      </c>
      <c r="DB70" s="136">
        <f>U70-'[1]Non-Low Income Subtotal'!S56</f>
        <v>0</v>
      </c>
      <c r="DC70" s="136">
        <f>V70-'[1]Non-Low Income Subtotal'!T56</f>
        <v>0</v>
      </c>
      <c r="DD70" s="136">
        <f>W70-'[1]Non-Low Income Subtotal'!U56</f>
        <v>0</v>
      </c>
      <c r="DE70" s="136">
        <f>X70-'[1]Non-Low Income Subtotal'!V56</f>
        <v>0</v>
      </c>
      <c r="DF70" s="136">
        <f>Y70-'[1]Non-Low Income Subtotal'!W56</f>
        <v>0</v>
      </c>
      <c r="DG70" s="136">
        <f>Z70-'[1]Non-Low Income Subtotal'!X56</f>
        <v>0</v>
      </c>
      <c r="DH70" s="136">
        <f>AA70-'[1]Non-Low Income Subtotal'!Y56</f>
        <v>0</v>
      </c>
      <c r="DI70" s="136">
        <f>AB70-'[1]Non-Low Income Subtotal'!Z56</f>
        <v>0</v>
      </c>
      <c r="DJ70" s="136">
        <f>AC70-'[1]Non-Low Income Subtotal'!AA56</f>
        <v>0</v>
      </c>
      <c r="DK70" s="136">
        <f>AD70-'[1]Non-Low Income Subtotal'!AB56</f>
        <v>0</v>
      </c>
      <c r="DL70" s="136">
        <f>AE70-'[1]Non-Low Income Subtotal'!AC56</f>
        <v>0</v>
      </c>
      <c r="DM70" s="136">
        <f>AF70-'[1]Non-Low Income Subtotal'!AD56</f>
        <v>0</v>
      </c>
      <c r="DN70" s="136">
        <f>AG70-'[1]Non-Low Income Subtotal'!AE56</f>
        <v>0</v>
      </c>
      <c r="DO70" s="136">
        <f>AH70-'[1]Non-Low Income Subtotal'!AF56</f>
        <v>0</v>
      </c>
      <c r="DP70" s="136">
        <f>AI70-'[1]Non-Low Income Subtotal'!AG56</f>
        <v>0</v>
      </c>
      <c r="DQ70" s="136">
        <f>AJ70-'[1]Non-Low Income Subtotal'!AH56</f>
        <v>0</v>
      </c>
      <c r="DR70" s="136">
        <f>AK70-'[1]Non-Low Income Subtotal'!AI56</f>
        <v>0</v>
      </c>
      <c r="DS70" s="136">
        <f>AL70-'[1]Non-Low Income Subtotal'!AJ56</f>
        <v>0</v>
      </c>
      <c r="DT70" s="136">
        <f>AM70-'[1]Non-Low Income Subtotal'!AK56</f>
        <v>0</v>
      </c>
      <c r="DU70" s="136">
        <f>AN70-'[1]Non-Low Income Subtotal'!AL56</f>
        <v>0</v>
      </c>
    </row>
    <row r="71" spans="1:125" x14ac:dyDescent="0.25">
      <c r="A71" s="241"/>
      <c r="B71" s="37" t="s">
        <v>3</v>
      </c>
      <c r="C71" s="59"/>
      <c r="D71" s="59"/>
      <c r="E71" s="83">
        <v>0</v>
      </c>
      <c r="F71" s="97">
        <v>0</v>
      </c>
      <c r="G71" s="97">
        <v>0</v>
      </c>
      <c r="H71" s="97">
        <v>0</v>
      </c>
      <c r="I71" s="97">
        <v>0</v>
      </c>
      <c r="J71" s="97">
        <v>0</v>
      </c>
      <c r="K71" s="97">
        <v>0</v>
      </c>
      <c r="L71" s="97">
        <v>0</v>
      </c>
      <c r="M71" s="97">
        <v>0</v>
      </c>
      <c r="N71" s="97">
        <v>0</v>
      </c>
      <c r="O71" s="97">
        <v>410231.64978811226</v>
      </c>
      <c r="P71" s="97">
        <v>736437</v>
      </c>
      <c r="Q71" s="97">
        <v>2420.5842236815174</v>
      </c>
      <c r="R71" s="97">
        <v>237366.52647700434</v>
      </c>
      <c r="S71" s="97">
        <v>0</v>
      </c>
      <c r="T71" s="97">
        <v>83873.782896225806</v>
      </c>
      <c r="U71" s="97">
        <v>0</v>
      </c>
      <c r="V71" s="97">
        <v>0</v>
      </c>
      <c r="W71" s="97">
        <v>0</v>
      </c>
      <c r="X71" s="97">
        <v>84288.91320904535</v>
      </c>
      <c r="Y71" s="97">
        <v>0</v>
      </c>
      <c r="Z71" s="97">
        <v>319375.20886973699</v>
      </c>
      <c r="AA71" s="97">
        <v>29467.664277956032</v>
      </c>
      <c r="AB71" s="97">
        <v>0</v>
      </c>
      <c r="AC71" s="97">
        <v>331588.99987455283</v>
      </c>
      <c r="AD71" s="97">
        <v>2019.37760279965</v>
      </c>
      <c r="AE71" s="97">
        <v>18966.230829988064</v>
      </c>
      <c r="AF71" s="97">
        <v>0</v>
      </c>
      <c r="AG71" s="97">
        <v>155807.66488338035</v>
      </c>
      <c r="AH71" s="97">
        <v>0</v>
      </c>
      <c r="AI71" s="97">
        <v>493630.47887694422</v>
      </c>
      <c r="AJ71" s="97">
        <v>43073</v>
      </c>
      <c r="AK71" s="97">
        <v>230805.64234086461</v>
      </c>
      <c r="AL71" s="97">
        <v>283377.78156296589</v>
      </c>
      <c r="AM71" s="97">
        <v>442456.87417175167</v>
      </c>
      <c r="AN71" s="97">
        <v>1769615.8190995415</v>
      </c>
      <c r="AO71" s="83">
        <v>0</v>
      </c>
      <c r="AP71" s="83">
        <v>0</v>
      </c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L71" s="136">
        <f>E71-'[1]Non-Low Income Subtotal'!C57</f>
        <v>0</v>
      </c>
      <c r="CM71" s="136">
        <f>F71-'[1]Non-Low Income Subtotal'!D57</f>
        <v>0</v>
      </c>
      <c r="CN71" s="136">
        <f>G71-'[1]Non-Low Income Subtotal'!E57</f>
        <v>0</v>
      </c>
      <c r="CO71" s="136">
        <f>H71-'[1]Non-Low Income Subtotal'!F57</f>
        <v>0</v>
      </c>
      <c r="CP71" s="136">
        <f>I71-'[1]Non-Low Income Subtotal'!G57</f>
        <v>0</v>
      </c>
      <c r="CQ71" s="136">
        <f>J71-'[1]Non-Low Income Subtotal'!H57</f>
        <v>0</v>
      </c>
      <c r="CR71" s="136">
        <f>K71-'[1]Non-Low Income Subtotal'!I57</f>
        <v>0</v>
      </c>
      <c r="CS71" s="136">
        <f>L71-'[1]Non-Low Income Subtotal'!J57</f>
        <v>0</v>
      </c>
      <c r="CT71" s="136">
        <f>M71-'[1]Non-Low Income Subtotal'!K57</f>
        <v>0</v>
      </c>
      <c r="CU71" s="136">
        <f>N71-'[1]Non-Low Income Subtotal'!L57</f>
        <v>0</v>
      </c>
      <c r="CV71" s="136">
        <f>O71-'[1]Non-Low Income Subtotal'!M57</f>
        <v>0</v>
      </c>
      <c r="CW71" s="136">
        <f>P71-'[1]Non-Low Income Subtotal'!N57</f>
        <v>0</v>
      </c>
      <c r="CX71" s="136">
        <f>Q71-'[1]Non-Low Income Subtotal'!O57</f>
        <v>0</v>
      </c>
      <c r="CY71" s="136">
        <f>R71-'[1]Non-Low Income Subtotal'!P57</f>
        <v>0</v>
      </c>
      <c r="CZ71" s="136">
        <f>S71-'[1]Non-Low Income Subtotal'!Q57</f>
        <v>0</v>
      </c>
      <c r="DA71" s="136">
        <f>T71-'[1]Non-Low Income Subtotal'!R57</f>
        <v>0</v>
      </c>
      <c r="DB71" s="136">
        <f>U71-'[1]Non-Low Income Subtotal'!S57</f>
        <v>0</v>
      </c>
      <c r="DC71" s="136">
        <f>V71-'[1]Non-Low Income Subtotal'!T57</f>
        <v>0</v>
      </c>
      <c r="DD71" s="136">
        <f>W71-'[1]Non-Low Income Subtotal'!U57</f>
        <v>0</v>
      </c>
      <c r="DE71" s="136">
        <f>X71-'[1]Non-Low Income Subtotal'!V57</f>
        <v>0</v>
      </c>
      <c r="DF71" s="136">
        <f>Y71-'[1]Non-Low Income Subtotal'!W57</f>
        <v>0</v>
      </c>
      <c r="DG71" s="136">
        <f>Z71-'[1]Non-Low Income Subtotal'!X57</f>
        <v>0</v>
      </c>
      <c r="DH71" s="136">
        <f>AA71-'[1]Non-Low Income Subtotal'!Y57</f>
        <v>0</v>
      </c>
      <c r="DI71" s="136">
        <f>AB71-'[1]Non-Low Income Subtotal'!Z57</f>
        <v>0</v>
      </c>
      <c r="DJ71" s="136">
        <f>AC71-'[1]Non-Low Income Subtotal'!AA57</f>
        <v>0</v>
      </c>
      <c r="DK71" s="136">
        <f>AD71-'[1]Non-Low Income Subtotal'!AB57</f>
        <v>0</v>
      </c>
      <c r="DL71" s="136">
        <f>AE71-'[1]Non-Low Income Subtotal'!AC57</f>
        <v>0</v>
      </c>
      <c r="DM71" s="136">
        <f>AF71-'[1]Non-Low Income Subtotal'!AD57</f>
        <v>0</v>
      </c>
      <c r="DN71" s="136">
        <f>AG71-'[1]Non-Low Income Subtotal'!AE57</f>
        <v>0</v>
      </c>
      <c r="DO71" s="136">
        <f>AH71-'[1]Non-Low Income Subtotal'!AF57</f>
        <v>0</v>
      </c>
      <c r="DP71" s="136">
        <f>AI71-'[1]Non-Low Income Subtotal'!AG57</f>
        <v>0</v>
      </c>
      <c r="DQ71" s="136">
        <f>AJ71-'[1]Non-Low Income Subtotal'!AH57</f>
        <v>0</v>
      </c>
      <c r="DR71" s="136">
        <f>AK71-'[1]Non-Low Income Subtotal'!AI57</f>
        <v>0</v>
      </c>
      <c r="DS71" s="136">
        <f>AL71-'[1]Non-Low Income Subtotal'!AJ57</f>
        <v>0</v>
      </c>
      <c r="DT71" s="136">
        <f>AM71-'[1]Non-Low Income Subtotal'!AK57</f>
        <v>0</v>
      </c>
      <c r="DU71" s="136">
        <f>AN71-'[1]Non-Low Income Subtotal'!AL57</f>
        <v>0</v>
      </c>
    </row>
    <row r="72" spans="1:125" x14ac:dyDescent="0.25">
      <c r="A72" s="241"/>
      <c r="B72" s="37" t="s">
        <v>13</v>
      </c>
      <c r="C72" s="59"/>
      <c r="D72" s="59"/>
      <c r="E72" s="83">
        <v>0</v>
      </c>
      <c r="F72" s="97">
        <v>0</v>
      </c>
      <c r="G72" s="97">
        <v>0</v>
      </c>
      <c r="H72" s="97">
        <v>219659.89521946694</v>
      </c>
      <c r="I72" s="97">
        <v>91268.862753134628</v>
      </c>
      <c r="J72" s="97">
        <v>141212.69316135059</v>
      </c>
      <c r="K72" s="97">
        <v>630756.1252471297</v>
      </c>
      <c r="L72" s="97">
        <v>429773.82926667441</v>
      </c>
      <c r="M72" s="97">
        <v>2683439.9591411846</v>
      </c>
      <c r="N72" s="97">
        <v>5118831.2106652334</v>
      </c>
      <c r="O72" s="97">
        <v>249584.81867375644</v>
      </c>
      <c r="P72" s="97">
        <v>132498.59439946318</v>
      </c>
      <c r="Q72" s="97">
        <v>729950.41259171418</v>
      </c>
      <c r="R72" s="97">
        <v>830812.91151105007</v>
      </c>
      <c r="S72" s="97">
        <v>2279627.917394226</v>
      </c>
      <c r="T72" s="97">
        <v>825036.35607833625</v>
      </c>
      <c r="U72" s="97">
        <v>1737723.9816001246</v>
      </c>
      <c r="V72" s="97">
        <v>4364252.3244317165</v>
      </c>
      <c r="W72" s="97">
        <v>2136196.0011049029</v>
      </c>
      <c r="X72" s="97">
        <v>2046430.7472615889</v>
      </c>
      <c r="Y72" s="97">
        <v>1032911.2971930997</v>
      </c>
      <c r="Z72" s="97">
        <v>4729937.1882970575</v>
      </c>
      <c r="AA72" s="97">
        <v>663673.29404053383</v>
      </c>
      <c r="AB72" s="97">
        <v>1199553.5866518791</v>
      </c>
      <c r="AC72" s="97">
        <v>904416.2395968159</v>
      </c>
      <c r="AD72" s="97">
        <v>1490377.8410293977</v>
      </c>
      <c r="AE72" s="97">
        <v>2437773.9245836125</v>
      </c>
      <c r="AF72" s="97">
        <v>2102881.7551181498</v>
      </c>
      <c r="AG72" s="97">
        <v>3613515.3033621479</v>
      </c>
      <c r="AH72" s="97">
        <v>2119208.7828919021</v>
      </c>
      <c r="AI72" s="97">
        <v>5828270.3431748496</v>
      </c>
      <c r="AJ72" s="97">
        <v>1375362.8166758856</v>
      </c>
      <c r="AK72" s="97">
        <v>1377964.8464596865</v>
      </c>
      <c r="AL72" s="97">
        <v>5967413.3769080266</v>
      </c>
      <c r="AM72" s="97">
        <v>3036436.1314767301</v>
      </c>
      <c r="AN72" s="97">
        <v>8746982.1738679744</v>
      </c>
      <c r="AO72" s="83">
        <v>0</v>
      </c>
      <c r="AP72" s="83">
        <v>0</v>
      </c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L72" s="136">
        <f>E72-'[1]Non-Low Income Subtotal'!C58</f>
        <v>0</v>
      </c>
      <c r="CM72" s="136">
        <f>F72-'[1]Non-Low Income Subtotal'!D58</f>
        <v>0</v>
      </c>
      <c r="CN72" s="136">
        <f>G72-'[1]Non-Low Income Subtotal'!E58</f>
        <v>0</v>
      </c>
      <c r="CO72" s="136">
        <f>H72-'[1]Non-Low Income Subtotal'!F58</f>
        <v>0</v>
      </c>
      <c r="CP72" s="136">
        <f>I72-'[1]Non-Low Income Subtotal'!G58</f>
        <v>0</v>
      </c>
      <c r="CQ72" s="136">
        <f>J72-'[1]Non-Low Income Subtotal'!H58</f>
        <v>0</v>
      </c>
      <c r="CR72" s="136">
        <f>K72-'[1]Non-Low Income Subtotal'!I58</f>
        <v>0</v>
      </c>
      <c r="CS72" s="136">
        <f>L72-'[1]Non-Low Income Subtotal'!J58</f>
        <v>0</v>
      </c>
      <c r="CT72" s="136">
        <f>M72-'[1]Non-Low Income Subtotal'!K58</f>
        <v>0</v>
      </c>
      <c r="CU72" s="136">
        <f>N72-'[1]Non-Low Income Subtotal'!L58</f>
        <v>0</v>
      </c>
      <c r="CV72" s="136">
        <f>O72-'[1]Non-Low Income Subtotal'!M58</f>
        <v>0</v>
      </c>
      <c r="CW72" s="136">
        <f>P72-'[1]Non-Low Income Subtotal'!N58</f>
        <v>0</v>
      </c>
      <c r="CX72" s="136">
        <f>Q72-'[1]Non-Low Income Subtotal'!O58</f>
        <v>0</v>
      </c>
      <c r="CY72" s="136">
        <f>R72-'[1]Non-Low Income Subtotal'!P58</f>
        <v>0</v>
      </c>
      <c r="CZ72" s="136">
        <f>S72-'[1]Non-Low Income Subtotal'!Q58</f>
        <v>0</v>
      </c>
      <c r="DA72" s="136">
        <f>T72-'[1]Non-Low Income Subtotal'!R58</f>
        <v>0</v>
      </c>
      <c r="DB72" s="136">
        <f>U72-'[1]Non-Low Income Subtotal'!S58</f>
        <v>0</v>
      </c>
      <c r="DC72" s="136">
        <f>V72-'[1]Non-Low Income Subtotal'!T58</f>
        <v>0</v>
      </c>
      <c r="DD72" s="136">
        <f>W72-'[1]Non-Low Income Subtotal'!U58</f>
        <v>0</v>
      </c>
      <c r="DE72" s="136">
        <f>X72-'[1]Non-Low Income Subtotal'!V58</f>
        <v>0</v>
      </c>
      <c r="DF72" s="136">
        <f>Y72-'[1]Non-Low Income Subtotal'!W58</f>
        <v>0</v>
      </c>
      <c r="DG72" s="136">
        <f>Z72-'[1]Non-Low Income Subtotal'!X58</f>
        <v>0</v>
      </c>
      <c r="DH72" s="136">
        <f>AA72-'[1]Non-Low Income Subtotal'!Y58</f>
        <v>0</v>
      </c>
      <c r="DI72" s="136">
        <f>AB72-'[1]Non-Low Income Subtotal'!Z58</f>
        <v>0</v>
      </c>
      <c r="DJ72" s="136">
        <f>AC72-'[1]Non-Low Income Subtotal'!AA58</f>
        <v>0</v>
      </c>
      <c r="DK72" s="136">
        <f>AD72-'[1]Non-Low Income Subtotal'!AB58</f>
        <v>0</v>
      </c>
      <c r="DL72" s="136">
        <f>AE72-'[1]Non-Low Income Subtotal'!AC58</f>
        <v>0</v>
      </c>
      <c r="DM72" s="136">
        <f>AF72-'[1]Non-Low Income Subtotal'!AD58</f>
        <v>0</v>
      </c>
      <c r="DN72" s="136">
        <f>AG72-'[1]Non-Low Income Subtotal'!AE58</f>
        <v>0</v>
      </c>
      <c r="DO72" s="136">
        <f>AH72-'[1]Non-Low Income Subtotal'!AF58</f>
        <v>0</v>
      </c>
      <c r="DP72" s="136">
        <f>AI72-'[1]Non-Low Income Subtotal'!AG58</f>
        <v>0</v>
      </c>
      <c r="DQ72" s="136">
        <f>AJ72-'[1]Non-Low Income Subtotal'!AH58</f>
        <v>0</v>
      </c>
      <c r="DR72" s="136">
        <f>AK72-'[1]Non-Low Income Subtotal'!AI58</f>
        <v>0</v>
      </c>
      <c r="DS72" s="136">
        <f>AL72-'[1]Non-Low Income Subtotal'!AJ58</f>
        <v>0</v>
      </c>
      <c r="DT72" s="136">
        <f>AM72-'[1]Non-Low Income Subtotal'!AK58</f>
        <v>0</v>
      </c>
      <c r="DU72" s="136">
        <f>AN72-'[1]Non-Low Income Subtotal'!AL58</f>
        <v>0</v>
      </c>
    </row>
    <row r="73" spans="1:125" x14ac:dyDescent="0.25">
      <c r="A73" s="241"/>
      <c r="B73" s="37" t="s">
        <v>4</v>
      </c>
      <c r="C73" s="59"/>
      <c r="D73" s="59"/>
      <c r="E73" s="83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7">
        <v>0</v>
      </c>
      <c r="N73" s="97">
        <v>76171.734581962053</v>
      </c>
      <c r="O73" s="97">
        <v>0</v>
      </c>
      <c r="P73" s="97">
        <v>103634.97834838327</v>
      </c>
      <c r="Q73" s="97">
        <v>0</v>
      </c>
      <c r="R73" s="97">
        <v>0</v>
      </c>
      <c r="S73" s="97">
        <v>8619</v>
      </c>
      <c r="T73" s="97">
        <v>5441</v>
      </c>
      <c r="U73" s="97">
        <v>0</v>
      </c>
      <c r="V73" s="97">
        <v>0</v>
      </c>
      <c r="W73" s="97">
        <v>61146.191363228485</v>
      </c>
      <c r="X73" s="97">
        <v>99619.002204335047</v>
      </c>
      <c r="Y73" s="97">
        <v>28401.869458995159</v>
      </c>
      <c r="Z73" s="97">
        <v>38487.967197882979</v>
      </c>
      <c r="AA73" s="97">
        <v>170701.81675036135</v>
      </c>
      <c r="AB73" s="97">
        <v>30303.744287988324</v>
      </c>
      <c r="AC73" s="97">
        <v>0</v>
      </c>
      <c r="AD73" s="97">
        <v>13805</v>
      </c>
      <c r="AE73" s="97">
        <v>0</v>
      </c>
      <c r="AF73" s="97">
        <v>0</v>
      </c>
      <c r="AG73" s="97">
        <v>639.72130163218173</v>
      </c>
      <c r="AH73" s="97">
        <v>0</v>
      </c>
      <c r="AI73" s="97">
        <v>0</v>
      </c>
      <c r="AJ73" s="97">
        <v>360847.65312641906</v>
      </c>
      <c r="AK73" s="97">
        <v>0</v>
      </c>
      <c r="AL73" s="97">
        <v>99667.502583345224</v>
      </c>
      <c r="AM73" s="97">
        <v>0</v>
      </c>
      <c r="AN73" s="97">
        <v>12316.447412285605</v>
      </c>
      <c r="AO73" s="83">
        <v>0</v>
      </c>
      <c r="AP73" s="83">
        <v>0</v>
      </c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L73" s="136">
        <f>E73-'[1]Non-Low Income Subtotal'!C59</f>
        <v>0</v>
      </c>
      <c r="CM73" s="136">
        <f>F73-'[1]Non-Low Income Subtotal'!D59</f>
        <v>0</v>
      </c>
      <c r="CN73" s="136">
        <f>G73-'[1]Non-Low Income Subtotal'!E59</f>
        <v>0</v>
      </c>
      <c r="CO73" s="136">
        <f>H73-'[1]Non-Low Income Subtotal'!F59</f>
        <v>0</v>
      </c>
      <c r="CP73" s="136">
        <f>I73-'[1]Non-Low Income Subtotal'!G59</f>
        <v>0</v>
      </c>
      <c r="CQ73" s="136">
        <f>J73-'[1]Non-Low Income Subtotal'!H59</f>
        <v>0</v>
      </c>
      <c r="CR73" s="136">
        <f>K73-'[1]Non-Low Income Subtotal'!I59</f>
        <v>0</v>
      </c>
      <c r="CS73" s="136">
        <f>L73-'[1]Non-Low Income Subtotal'!J59</f>
        <v>0</v>
      </c>
      <c r="CT73" s="136">
        <f>M73-'[1]Non-Low Income Subtotal'!K59</f>
        <v>0</v>
      </c>
      <c r="CU73" s="136">
        <f>N73-'[1]Non-Low Income Subtotal'!L59</f>
        <v>0</v>
      </c>
      <c r="CV73" s="136">
        <f>O73-'[1]Non-Low Income Subtotal'!M59</f>
        <v>0</v>
      </c>
      <c r="CW73" s="136">
        <f>P73-'[1]Non-Low Income Subtotal'!N59</f>
        <v>0</v>
      </c>
      <c r="CX73" s="136">
        <f>Q73-'[1]Non-Low Income Subtotal'!O59</f>
        <v>0</v>
      </c>
      <c r="CY73" s="136">
        <f>R73-'[1]Non-Low Income Subtotal'!P59</f>
        <v>0</v>
      </c>
      <c r="CZ73" s="136">
        <f>S73-'[1]Non-Low Income Subtotal'!Q59</f>
        <v>0</v>
      </c>
      <c r="DA73" s="136">
        <f>T73-'[1]Non-Low Income Subtotal'!R59</f>
        <v>0</v>
      </c>
      <c r="DB73" s="136">
        <f>U73-'[1]Non-Low Income Subtotal'!S59</f>
        <v>0</v>
      </c>
      <c r="DC73" s="136">
        <f>V73-'[1]Non-Low Income Subtotal'!T59</f>
        <v>0</v>
      </c>
      <c r="DD73" s="136">
        <f>W73-'[1]Non-Low Income Subtotal'!U59</f>
        <v>0</v>
      </c>
      <c r="DE73" s="136">
        <f>X73-'[1]Non-Low Income Subtotal'!V59</f>
        <v>0</v>
      </c>
      <c r="DF73" s="136">
        <f>Y73-'[1]Non-Low Income Subtotal'!W59</f>
        <v>0</v>
      </c>
      <c r="DG73" s="136">
        <f>Z73-'[1]Non-Low Income Subtotal'!X59</f>
        <v>0</v>
      </c>
      <c r="DH73" s="136">
        <f>AA73-'[1]Non-Low Income Subtotal'!Y59</f>
        <v>0</v>
      </c>
      <c r="DI73" s="136">
        <f>AB73-'[1]Non-Low Income Subtotal'!Z59</f>
        <v>0</v>
      </c>
      <c r="DJ73" s="136">
        <f>AC73-'[1]Non-Low Income Subtotal'!AA59</f>
        <v>0</v>
      </c>
      <c r="DK73" s="136">
        <f>AD73-'[1]Non-Low Income Subtotal'!AB59</f>
        <v>0</v>
      </c>
      <c r="DL73" s="136">
        <f>AE73-'[1]Non-Low Income Subtotal'!AC59</f>
        <v>0</v>
      </c>
      <c r="DM73" s="136">
        <f>AF73-'[1]Non-Low Income Subtotal'!AD59</f>
        <v>0</v>
      </c>
      <c r="DN73" s="136">
        <f>AG73-'[1]Non-Low Income Subtotal'!AE59</f>
        <v>0</v>
      </c>
      <c r="DO73" s="136">
        <f>AH73-'[1]Non-Low Income Subtotal'!AF59</f>
        <v>0</v>
      </c>
      <c r="DP73" s="136">
        <f>AI73-'[1]Non-Low Income Subtotal'!AG59</f>
        <v>0</v>
      </c>
      <c r="DQ73" s="136">
        <f>AJ73-'[1]Non-Low Income Subtotal'!AH59</f>
        <v>0</v>
      </c>
      <c r="DR73" s="136">
        <f>AK73-'[1]Non-Low Income Subtotal'!AI59</f>
        <v>0</v>
      </c>
      <c r="DS73" s="136">
        <f>AL73-'[1]Non-Low Income Subtotal'!AJ59</f>
        <v>0</v>
      </c>
      <c r="DT73" s="136">
        <f>AM73-'[1]Non-Low Income Subtotal'!AK59</f>
        <v>0</v>
      </c>
      <c r="DU73" s="136">
        <f>AN73-'[1]Non-Low Income Subtotal'!AL59</f>
        <v>0</v>
      </c>
    </row>
    <row r="74" spans="1:125" x14ac:dyDescent="0.25">
      <c r="A74" s="242"/>
      <c r="B74" s="37" t="s">
        <v>14</v>
      </c>
      <c r="C74" s="59"/>
      <c r="D74" s="59"/>
      <c r="E74" s="83">
        <v>0</v>
      </c>
      <c r="F74" s="97">
        <v>0</v>
      </c>
      <c r="G74" s="97">
        <v>0</v>
      </c>
      <c r="H74" s="97">
        <v>0</v>
      </c>
      <c r="I74" s="97">
        <v>0</v>
      </c>
      <c r="J74" s="97">
        <v>0</v>
      </c>
      <c r="K74" s="97">
        <v>0</v>
      </c>
      <c r="L74" s="97">
        <v>0</v>
      </c>
      <c r="M74" s="97">
        <v>30186.322460442989</v>
      </c>
      <c r="N74" s="97">
        <v>116642.03765470875</v>
      </c>
      <c r="O74" s="97">
        <v>0</v>
      </c>
      <c r="P74" s="97">
        <v>0</v>
      </c>
      <c r="Q74" s="97">
        <v>0</v>
      </c>
      <c r="R74" s="97">
        <v>72706.863965929253</v>
      </c>
      <c r="S74" s="97">
        <v>741942.49161707424</v>
      </c>
      <c r="T74" s="97">
        <v>0</v>
      </c>
      <c r="U74" s="97">
        <v>0</v>
      </c>
      <c r="V74" s="97">
        <v>5167877</v>
      </c>
      <c r="W74" s="97">
        <v>26984.495699412597</v>
      </c>
      <c r="X74" s="97">
        <v>0</v>
      </c>
      <c r="Y74" s="97">
        <v>43329.994769823803</v>
      </c>
      <c r="Z74" s="97">
        <v>82979.916156879961</v>
      </c>
      <c r="AA74" s="97">
        <v>24911.723875620377</v>
      </c>
      <c r="AB74" s="97">
        <v>0</v>
      </c>
      <c r="AC74" s="97">
        <v>0</v>
      </c>
      <c r="AD74" s="97">
        <v>127189.28791994788</v>
      </c>
      <c r="AE74" s="97">
        <v>0</v>
      </c>
      <c r="AF74" s="97">
        <v>0</v>
      </c>
      <c r="AG74" s="97">
        <v>0</v>
      </c>
      <c r="AH74" s="97">
        <v>0</v>
      </c>
      <c r="AI74" s="97">
        <v>0</v>
      </c>
      <c r="AJ74" s="97">
        <v>0</v>
      </c>
      <c r="AK74" s="97">
        <v>0</v>
      </c>
      <c r="AL74" s="97">
        <v>1836937</v>
      </c>
      <c r="AM74" s="97">
        <v>0</v>
      </c>
      <c r="AN74" s="97">
        <v>88642.309049865988</v>
      </c>
      <c r="AO74" s="83">
        <v>0</v>
      </c>
      <c r="AP74" s="83">
        <v>0</v>
      </c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L74" s="136">
        <f>E74-'[1]Non-Low Income Subtotal'!C60</f>
        <v>0</v>
      </c>
      <c r="CM74" s="136">
        <f>F74-'[1]Non-Low Income Subtotal'!D60</f>
        <v>0</v>
      </c>
      <c r="CN74" s="136">
        <f>G74-'[1]Non-Low Income Subtotal'!E60</f>
        <v>0</v>
      </c>
      <c r="CO74" s="136">
        <f>H74-'[1]Non-Low Income Subtotal'!F60</f>
        <v>0</v>
      </c>
      <c r="CP74" s="136">
        <f>I74-'[1]Non-Low Income Subtotal'!G60</f>
        <v>0</v>
      </c>
      <c r="CQ74" s="136">
        <f>J74-'[1]Non-Low Income Subtotal'!H60</f>
        <v>0</v>
      </c>
      <c r="CR74" s="136">
        <f>K74-'[1]Non-Low Income Subtotal'!I60</f>
        <v>0</v>
      </c>
      <c r="CS74" s="136">
        <f>L74-'[1]Non-Low Income Subtotal'!J60</f>
        <v>0</v>
      </c>
      <c r="CT74" s="136">
        <f>M74-'[1]Non-Low Income Subtotal'!K60</f>
        <v>0</v>
      </c>
      <c r="CU74" s="136">
        <f>N74-'[1]Non-Low Income Subtotal'!L60</f>
        <v>0</v>
      </c>
      <c r="CV74" s="136">
        <f>O74-'[1]Non-Low Income Subtotal'!M60</f>
        <v>0</v>
      </c>
      <c r="CW74" s="136">
        <f>P74-'[1]Non-Low Income Subtotal'!N60</f>
        <v>0</v>
      </c>
      <c r="CX74" s="136">
        <f>Q74-'[1]Non-Low Income Subtotal'!O60</f>
        <v>0</v>
      </c>
      <c r="CY74" s="136">
        <f>R74-'[1]Non-Low Income Subtotal'!P60</f>
        <v>0</v>
      </c>
      <c r="CZ74" s="136">
        <f>S74-'[1]Non-Low Income Subtotal'!Q60</f>
        <v>0</v>
      </c>
      <c r="DA74" s="136">
        <f>T74-'[1]Non-Low Income Subtotal'!R60</f>
        <v>0</v>
      </c>
      <c r="DB74" s="136">
        <f>U74-'[1]Non-Low Income Subtotal'!S60</f>
        <v>0</v>
      </c>
      <c r="DC74" s="136">
        <f>V74-'[1]Non-Low Income Subtotal'!T60</f>
        <v>0</v>
      </c>
      <c r="DD74" s="136">
        <f>W74-'[1]Non-Low Income Subtotal'!U60</f>
        <v>0</v>
      </c>
      <c r="DE74" s="136">
        <f>X74-'[1]Non-Low Income Subtotal'!V60</f>
        <v>0</v>
      </c>
      <c r="DF74" s="136">
        <f>Y74-'[1]Non-Low Income Subtotal'!W60</f>
        <v>0</v>
      </c>
      <c r="DG74" s="136">
        <f>Z74-'[1]Non-Low Income Subtotal'!X60</f>
        <v>0</v>
      </c>
      <c r="DH74" s="136">
        <f>AA74-'[1]Non-Low Income Subtotal'!Y60</f>
        <v>0</v>
      </c>
      <c r="DI74" s="136">
        <f>AB74-'[1]Non-Low Income Subtotal'!Z60</f>
        <v>0</v>
      </c>
      <c r="DJ74" s="136">
        <f>AC74-'[1]Non-Low Income Subtotal'!AA60</f>
        <v>0</v>
      </c>
      <c r="DK74" s="136">
        <f>AD74-'[1]Non-Low Income Subtotal'!AB60</f>
        <v>0</v>
      </c>
      <c r="DL74" s="136">
        <f>AE74-'[1]Non-Low Income Subtotal'!AC60</f>
        <v>0</v>
      </c>
      <c r="DM74" s="136">
        <f>AF74-'[1]Non-Low Income Subtotal'!AD60</f>
        <v>0</v>
      </c>
      <c r="DN74" s="136">
        <f>AG74-'[1]Non-Low Income Subtotal'!AE60</f>
        <v>0</v>
      </c>
      <c r="DO74" s="136">
        <f>AH74-'[1]Non-Low Income Subtotal'!AF60</f>
        <v>0</v>
      </c>
      <c r="DP74" s="136">
        <f>AI74-'[1]Non-Low Income Subtotal'!AG60</f>
        <v>0</v>
      </c>
      <c r="DQ74" s="136">
        <f>AJ74-'[1]Non-Low Income Subtotal'!AH60</f>
        <v>0</v>
      </c>
      <c r="DR74" s="136">
        <f>AK74-'[1]Non-Low Income Subtotal'!AI60</f>
        <v>0</v>
      </c>
      <c r="DS74" s="136">
        <f>AL74-'[1]Non-Low Income Subtotal'!AJ60</f>
        <v>0</v>
      </c>
      <c r="DT74" s="136">
        <f>AM74-'[1]Non-Low Income Subtotal'!AK60</f>
        <v>0</v>
      </c>
      <c r="DU74" s="136">
        <f>AN74-'[1]Non-Low Income Subtotal'!AL60</f>
        <v>0</v>
      </c>
    </row>
    <row r="75" spans="1:125" x14ac:dyDescent="0.25">
      <c r="A75" s="242"/>
      <c r="B75" s="37" t="s">
        <v>15</v>
      </c>
      <c r="C75" s="59"/>
      <c r="D75" s="59"/>
      <c r="E75" s="83">
        <v>0</v>
      </c>
      <c r="F75" s="97">
        <v>0</v>
      </c>
      <c r="G75" s="97">
        <v>0</v>
      </c>
      <c r="H75" s="97">
        <v>0</v>
      </c>
      <c r="I75" s="97">
        <v>0</v>
      </c>
      <c r="J75" s="97">
        <v>0</v>
      </c>
      <c r="K75" s="97">
        <v>0</v>
      </c>
      <c r="L75" s="97">
        <v>0</v>
      </c>
      <c r="M75" s="97">
        <v>0</v>
      </c>
      <c r="N75" s="97">
        <v>0</v>
      </c>
      <c r="O75" s="97">
        <v>0</v>
      </c>
      <c r="P75" s="97">
        <v>73494</v>
      </c>
      <c r="Q75" s="97">
        <v>0</v>
      </c>
      <c r="R75" s="97">
        <v>0</v>
      </c>
      <c r="S75" s="97">
        <v>0</v>
      </c>
      <c r="T75" s="97">
        <v>0</v>
      </c>
      <c r="U75" s="97">
        <v>0</v>
      </c>
      <c r="V75" s="97">
        <v>0</v>
      </c>
      <c r="W75" s="97">
        <v>0</v>
      </c>
      <c r="X75" s="97">
        <v>38958.114037100553</v>
      </c>
      <c r="Y75" s="97">
        <v>0</v>
      </c>
      <c r="Z75" s="97">
        <v>0</v>
      </c>
      <c r="AA75" s="97">
        <v>683611.2119279122</v>
      </c>
      <c r="AB75" s="97">
        <v>0</v>
      </c>
      <c r="AC75" s="97">
        <v>352833.87913602561</v>
      </c>
      <c r="AD75" s="97">
        <v>0</v>
      </c>
      <c r="AE75" s="97">
        <v>0</v>
      </c>
      <c r="AF75" s="97">
        <v>0</v>
      </c>
      <c r="AG75" s="97">
        <v>0</v>
      </c>
      <c r="AH75" s="97">
        <v>0</v>
      </c>
      <c r="AI75" s="97">
        <v>0</v>
      </c>
      <c r="AJ75" s="97">
        <v>0</v>
      </c>
      <c r="AK75" s="97">
        <v>3207378</v>
      </c>
      <c r="AL75" s="97">
        <v>0</v>
      </c>
      <c r="AM75" s="97">
        <v>0</v>
      </c>
      <c r="AN75" s="97">
        <v>1547461</v>
      </c>
      <c r="AO75" s="83">
        <v>0</v>
      </c>
      <c r="AP75" s="83">
        <v>0</v>
      </c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L75" s="136">
        <f>E75-'[1]Non-Low Income Subtotal'!C61</f>
        <v>0</v>
      </c>
      <c r="CM75" s="136">
        <f>F75-'[1]Non-Low Income Subtotal'!D61</f>
        <v>0</v>
      </c>
      <c r="CN75" s="136">
        <f>G75-'[1]Non-Low Income Subtotal'!E61</f>
        <v>0</v>
      </c>
      <c r="CO75" s="136">
        <f>H75-'[1]Non-Low Income Subtotal'!F61</f>
        <v>0</v>
      </c>
      <c r="CP75" s="136">
        <f>I75-'[1]Non-Low Income Subtotal'!G61</f>
        <v>0</v>
      </c>
      <c r="CQ75" s="136">
        <f>J75-'[1]Non-Low Income Subtotal'!H61</f>
        <v>0</v>
      </c>
      <c r="CR75" s="136">
        <f>K75-'[1]Non-Low Income Subtotal'!I61</f>
        <v>0</v>
      </c>
      <c r="CS75" s="136">
        <f>L75-'[1]Non-Low Income Subtotal'!J61</f>
        <v>0</v>
      </c>
      <c r="CT75" s="136">
        <f>M75-'[1]Non-Low Income Subtotal'!K61</f>
        <v>0</v>
      </c>
      <c r="CU75" s="136">
        <f>N75-'[1]Non-Low Income Subtotal'!L61</f>
        <v>0</v>
      </c>
      <c r="CV75" s="136">
        <f>O75-'[1]Non-Low Income Subtotal'!M61</f>
        <v>0</v>
      </c>
      <c r="CW75" s="136">
        <f>P75-'[1]Non-Low Income Subtotal'!N61</f>
        <v>0</v>
      </c>
      <c r="CX75" s="136">
        <f>Q75-'[1]Non-Low Income Subtotal'!O61</f>
        <v>0</v>
      </c>
      <c r="CY75" s="136">
        <f>R75-'[1]Non-Low Income Subtotal'!P61</f>
        <v>0</v>
      </c>
      <c r="CZ75" s="136">
        <f>S75-'[1]Non-Low Income Subtotal'!Q61</f>
        <v>0</v>
      </c>
      <c r="DA75" s="136">
        <f>T75-'[1]Non-Low Income Subtotal'!R61</f>
        <v>0</v>
      </c>
      <c r="DB75" s="136">
        <f>U75-'[1]Non-Low Income Subtotal'!S61</f>
        <v>0</v>
      </c>
      <c r="DC75" s="136">
        <f>V75-'[1]Non-Low Income Subtotal'!T61</f>
        <v>0</v>
      </c>
      <c r="DD75" s="136">
        <f>W75-'[1]Non-Low Income Subtotal'!U61</f>
        <v>0</v>
      </c>
      <c r="DE75" s="136">
        <f>X75-'[1]Non-Low Income Subtotal'!V61</f>
        <v>0</v>
      </c>
      <c r="DF75" s="136">
        <f>Y75-'[1]Non-Low Income Subtotal'!W61</f>
        <v>0</v>
      </c>
      <c r="DG75" s="136">
        <f>Z75-'[1]Non-Low Income Subtotal'!X61</f>
        <v>0</v>
      </c>
      <c r="DH75" s="136">
        <f>AA75-'[1]Non-Low Income Subtotal'!Y61</f>
        <v>0</v>
      </c>
      <c r="DI75" s="136">
        <f>AB75-'[1]Non-Low Income Subtotal'!Z61</f>
        <v>0</v>
      </c>
      <c r="DJ75" s="136">
        <f>AC75-'[1]Non-Low Income Subtotal'!AA61</f>
        <v>0</v>
      </c>
      <c r="DK75" s="136">
        <f>AD75-'[1]Non-Low Income Subtotal'!AB61</f>
        <v>0</v>
      </c>
      <c r="DL75" s="136">
        <f>AE75-'[1]Non-Low Income Subtotal'!AC61</f>
        <v>0</v>
      </c>
      <c r="DM75" s="136">
        <f>AF75-'[1]Non-Low Income Subtotal'!AD61</f>
        <v>0</v>
      </c>
      <c r="DN75" s="136">
        <f>AG75-'[1]Non-Low Income Subtotal'!AE61</f>
        <v>0</v>
      </c>
      <c r="DO75" s="136">
        <f>AH75-'[1]Non-Low Income Subtotal'!AF61</f>
        <v>0</v>
      </c>
      <c r="DP75" s="136">
        <f>AI75-'[1]Non-Low Income Subtotal'!AG61</f>
        <v>0</v>
      </c>
      <c r="DQ75" s="136">
        <f>AJ75-'[1]Non-Low Income Subtotal'!AH61</f>
        <v>0</v>
      </c>
      <c r="DR75" s="136">
        <f>AK75-'[1]Non-Low Income Subtotal'!AI61</f>
        <v>0</v>
      </c>
      <c r="DS75" s="136">
        <f>AL75-'[1]Non-Low Income Subtotal'!AJ61</f>
        <v>0</v>
      </c>
      <c r="DT75" s="136">
        <f>AM75-'[1]Non-Low Income Subtotal'!AK61</f>
        <v>0</v>
      </c>
      <c r="DU75" s="136">
        <f>AN75-'[1]Non-Low Income Subtotal'!AL61</f>
        <v>0</v>
      </c>
    </row>
    <row r="76" spans="1:125" x14ac:dyDescent="0.25">
      <c r="A76" s="242"/>
      <c r="B76" s="37" t="s">
        <v>7</v>
      </c>
      <c r="C76" s="59"/>
      <c r="D76" s="59"/>
      <c r="E76" s="83">
        <v>0</v>
      </c>
      <c r="F76" s="97">
        <v>0</v>
      </c>
      <c r="G76" s="97">
        <v>0</v>
      </c>
      <c r="H76" s="97">
        <v>0</v>
      </c>
      <c r="I76" s="97">
        <v>0</v>
      </c>
      <c r="J76" s="97">
        <v>0</v>
      </c>
      <c r="K76" s="97">
        <v>0</v>
      </c>
      <c r="L76" s="97">
        <v>0</v>
      </c>
      <c r="M76" s="97">
        <v>0</v>
      </c>
      <c r="N76" s="97">
        <v>0</v>
      </c>
      <c r="O76" s="97">
        <v>0</v>
      </c>
      <c r="P76" s="97">
        <v>0</v>
      </c>
      <c r="Q76" s="97">
        <v>206291.82666168371</v>
      </c>
      <c r="R76" s="97">
        <v>0</v>
      </c>
      <c r="S76" s="97">
        <v>2041790</v>
      </c>
      <c r="T76" s="97">
        <v>0</v>
      </c>
      <c r="U76" s="97">
        <v>0</v>
      </c>
      <c r="V76" s="97">
        <v>4615310</v>
      </c>
      <c r="W76" s="97">
        <v>92473.507997372391</v>
      </c>
      <c r="X76" s="97">
        <v>0</v>
      </c>
      <c r="Y76" s="97">
        <v>0</v>
      </c>
      <c r="Z76" s="97">
        <v>0</v>
      </c>
      <c r="AA76" s="97">
        <v>0</v>
      </c>
      <c r="AB76" s="97">
        <v>0</v>
      </c>
      <c r="AC76" s="97">
        <v>0</v>
      </c>
      <c r="AD76" s="97">
        <v>0</v>
      </c>
      <c r="AE76" s="97">
        <v>944062.67441831878</v>
      </c>
      <c r="AF76" s="97">
        <v>0</v>
      </c>
      <c r="AG76" s="97">
        <v>0</v>
      </c>
      <c r="AH76" s="97">
        <v>0</v>
      </c>
      <c r="AI76" s="97">
        <v>0</v>
      </c>
      <c r="AJ76" s="97">
        <v>0</v>
      </c>
      <c r="AK76" s="97">
        <v>0</v>
      </c>
      <c r="AL76" s="97">
        <v>0</v>
      </c>
      <c r="AM76" s="97">
        <v>0</v>
      </c>
      <c r="AN76" s="97">
        <v>79246.402505878184</v>
      </c>
      <c r="AO76" s="83">
        <v>0</v>
      </c>
      <c r="AP76" s="83">
        <v>0</v>
      </c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L76" s="136">
        <f>E76-'[1]Non-Low Income Subtotal'!C62</f>
        <v>0</v>
      </c>
      <c r="CM76" s="136">
        <f>F76-'[1]Non-Low Income Subtotal'!D62</f>
        <v>0</v>
      </c>
      <c r="CN76" s="136">
        <f>G76-'[1]Non-Low Income Subtotal'!E62</f>
        <v>0</v>
      </c>
      <c r="CO76" s="136">
        <f>H76-'[1]Non-Low Income Subtotal'!F62</f>
        <v>0</v>
      </c>
      <c r="CP76" s="136">
        <f>I76-'[1]Non-Low Income Subtotal'!G62</f>
        <v>0</v>
      </c>
      <c r="CQ76" s="136">
        <f>J76-'[1]Non-Low Income Subtotal'!H62</f>
        <v>0</v>
      </c>
      <c r="CR76" s="136">
        <f>K76-'[1]Non-Low Income Subtotal'!I62</f>
        <v>0</v>
      </c>
      <c r="CS76" s="136">
        <f>L76-'[1]Non-Low Income Subtotal'!J62</f>
        <v>0</v>
      </c>
      <c r="CT76" s="136">
        <f>M76-'[1]Non-Low Income Subtotal'!K62</f>
        <v>0</v>
      </c>
      <c r="CU76" s="136">
        <f>N76-'[1]Non-Low Income Subtotal'!L62</f>
        <v>0</v>
      </c>
      <c r="CV76" s="136">
        <f>O76-'[1]Non-Low Income Subtotal'!M62</f>
        <v>0</v>
      </c>
      <c r="CW76" s="136">
        <f>P76-'[1]Non-Low Income Subtotal'!N62</f>
        <v>0</v>
      </c>
      <c r="CX76" s="136">
        <f>Q76-'[1]Non-Low Income Subtotal'!O62</f>
        <v>0</v>
      </c>
      <c r="CY76" s="136">
        <f>R76-'[1]Non-Low Income Subtotal'!P62</f>
        <v>0</v>
      </c>
      <c r="CZ76" s="136">
        <f>S76-'[1]Non-Low Income Subtotal'!Q62</f>
        <v>0</v>
      </c>
      <c r="DA76" s="136">
        <f>T76-'[1]Non-Low Income Subtotal'!R62</f>
        <v>0</v>
      </c>
      <c r="DB76" s="136">
        <f>U76-'[1]Non-Low Income Subtotal'!S62</f>
        <v>0</v>
      </c>
      <c r="DC76" s="136">
        <f>V76-'[1]Non-Low Income Subtotal'!T62</f>
        <v>0</v>
      </c>
      <c r="DD76" s="136">
        <f>W76-'[1]Non-Low Income Subtotal'!U62</f>
        <v>0</v>
      </c>
      <c r="DE76" s="136">
        <f>X76-'[1]Non-Low Income Subtotal'!V62</f>
        <v>0</v>
      </c>
      <c r="DF76" s="136">
        <f>Y76-'[1]Non-Low Income Subtotal'!W62</f>
        <v>0</v>
      </c>
      <c r="DG76" s="136">
        <f>Z76-'[1]Non-Low Income Subtotal'!X62</f>
        <v>0</v>
      </c>
      <c r="DH76" s="136">
        <f>AA76-'[1]Non-Low Income Subtotal'!Y62</f>
        <v>0</v>
      </c>
      <c r="DI76" s="136">
        <f>AB76-'[1]Non-Low Income Subtotal'!Z62</f>
        <v>0</v>
      </c>
      <c r="DJ76" s="136">
        <f>AC76-'[1]Non-Low Income Subtotal'!AA62</f>
        <v>0</v>
      </c>
      <c r="DK76" s="136">
        <f>AD76-'[1]Non-Low Income Subtotal'!AB62</f>
        <v>0</v>
      </c>
      <c r="DL76" s="136">
        <f>AE76-'[1]Non-Low Income Subtotal'!AC62</f>
        <v>0</v>
      </c>
      <c r="DM76" s="136">
        <f>AF76-'[1]Non-Low Income Subtotal'!AD62</f>
        <v>0</v>
      </c>
      <c r="DN76" s="136">
        <f>AG76-'[1]Non-Low Income Subtotal'!AE62</f>
        <v>0</v>
      </c>
      <c r="DO76" s="136">
        <f>AH76-'[1]Non-Low Income Subtotal'!AF62</f>
        <v>0</v>
      </c>
      <c r="DP76" s="136">
        <f>AI76-'[1]Non-Low Income Subtotal'!AG62</f>
        <v>0</v>
      </c>
      <c r="DQ76" s="136">
        <f>AJ76-'[1]Non-Low Income Subtotal'!AH62</f>
        <v>0</v>
      </c>
      <c r="DR76" s="136">
        <f>AK76-'[1]Non-Low Income Subtotal'!AI62</f>
        <v>0</v>
      </c>
      <c r="DS76" s="136">
        <f>AL76-'[1]Non-Low Income Subtotal'!AJ62</f>
        <v>0</v>
      </c>
      <c r="DT76" s="136">
        <f>AM76-'[1]Non-Low Income Subtotal'!AK62</f>
        <v>0</v>
      </c>
      <c r="DU76" s="136">
        <f>AN76-'[1]Non-Low Income Subtotal'!AL62</f>
        <v>0</v>
      </c>
    </row>
    <row r="77" spans="1:125" ht="15.75" thickBot="1" x14ac:dyDescent="0.3">
      <c r="A77" s="243"/>
      <c r="B77" s="37" t="s">
        <v>8</v>
      </c>
      <c r="C77" s="59"/>
      <c r="D77" s="59"/>
      <c r="E77" s="83">
        <v>0</v>
      </c>
      <c r="F77" s="97">
        <v>0</v>
      </c>
      <c r="G77" s="97">
        <v>0</v>
      </c>
      <c r="H77" s="97">
        <v>0</v>
      </c>
      <c r="I77" s="97">
        <v>0</v>
      </c>
      <c r="J77" s="97">
        <v>0</v>
      </c>
      <c r="K77" s="97">
        <v>0</v>
      </c>
      <c r="L77" s="97">
        <v>0</v>
      </c>
      <c r="M77" s="97">
        <v>0</v>
      </c>
      <c r="N77" s="97">
        <v>0</v>
      </c>
      <c r="O77" s="97">
        <v>0</v>
      </c>
      <c r="P77" s="97">
        <v>0</v>
      </c>
      <c r="Q77" s="97">
        <v>0</v>
      </c>
      <c r="R77" s="97">
        <v>0</v>
      </c>
      <c r="S77" s="97">
        <v>0</v>
      </c>
      <c r="T77" s="97">
        <v>0</v>
      </c>
      <c r="U77" s="97">
        <v>0</v>
      </c>
      <c r="V77" s="97">
        <v>0</v>
      </c>
      <c r="W77" s="97">
        <v>0</v>
      </c>
      <c r="X77" s="97">
        <v>0</v>
      </c>
      <c r="Y77" s="97">
        <v>0</v>
      </c>
      <c r="Z77" s="97">
        <v>0</v>
      </c>
      <c r="AA77" s="97">
        <v>0</v>
      </c>
      <c r="AB77" s="97">
        <v>0</v>
      </c>
      <c r="AC77" s="97">
        <v>0</v>
      </c>
      <c r="AD77" s="97">
        <v>0</v>
      </c>
      <c r="AE77" s="97">
        <v>0</v>
      </c>
      <c r="AF77" s="97">
        <v>0</v>
      </c>
      <c r="AG77" s="97">
        <v>0</v>
      </c>
      <c r="AH77" s="97">
        <v>0</v>
      </c>
      <c r="AI77" s="97">
        <v>0</v>
      </c>
      <c r="AJ77" s="97">
        <v>0</v>
      </c>
      <c r="AK77" s="97">
        <v>0</v>
      </c>
      <c r="AL77" s="97">
        <v>0</v>
      </c>
      <c r="AM77" s="97">
        <v>0</v>
      </c>
      <c r="AN77" s="97">
        <v>0</v>
      </c>
      <c r="AO77" s="83">
        <v>0</v>
      </c>
      <c r="AP77" s="83">
        <v>0</v>
      </c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L77" s="136">
        <f>E77-'[1]Non-Low Income Subtotal'!C63</f>
        <v>0</v>
      </c>
      <c r="CM77" s="136">
        <f>F77-'[1]Non-Low Income Subtotal'!D63</f>
        <v>0</v>
      </c>
      <c r="CN77" s="136">
        <f>G77-'[1]Non-Low Income Subtotal'!E63</f>
        <v>0</v>
      </c>
      <c r="CO77" s="136">
        <f>H77-'[1]Non-Low Income Subtotal'!F63</f>
        <v>0</v>
      </c>
      <c r="CP77" s="136">
        <f>I77-'[1]Non-Low Income Subtotal'!G63</f>
        <v>0</v>
      </c>
      <c r="CQ77" s="136">
        <f>J77-'[1]Non-Low Income Subtotal'!H63</f>
        <v>0</v>
      </c>
      <c r="CR77" s="136">
        <f>K77-'[1]Non-Low Income Subtotal'!I63</f>
        <v>0</v>
      </c>
      <c r="CS77" s="136">
        <f>L77-'[1]Non-Low Income Subtotal'!J63</f>
        <v>0</v>
      </c>
      <c r="CT77" s="136">
        <f>M77-'[1]Non-Low Income Subtotal'!K63</f>
        <v>0</v>
      </c>
      <c r="CU77" s="136">
        <f>N77-'[1]Non-Low Income Subtotal'!L63</f>
        <v>0</v>
      </c>
      <c r="CV77" s="136">
        <f>O77-'[1]Non-Low Income Subtotal'!M63</f>
        <v>0</v>
      </c>
      <c r="CW77" s="136">
        <f>P77-'[1]Non-Low Income Subtotal'!N63</f>
        <v>0</v>
      </c>
      <c r="CX77" s="136">
        <f>Q77-'[1]Non-Low Income Subtotal'!O63</f>
        <v>0</v>
      </c>
      <c r="CY77" s="136">
        <f>R77-'[1]Non-Low Income Subtotal'!P63</f>
        <v>0</v>
      </c>
      <c r="CZ77" s="136">
        <f>S77-'[1]Non-Low Income Subtotal'!Q63</f>
        <v>0</v>
      </c>
      <c r="DA77" s="136">
        <f>T77-'[1]Non-Low Income Subtotal'!R63</f>
        <v>0</v>
      </c>
      <c r="DB77" s="136">
        <f>U77-'[1]Non-Low Income Subtotal'!S63</f>
        <v>0</v>
      </c>
      <c r="DC77" s="136">
        <f>V77-'[1]Non-Low Income Subtotal'!T63</f>
        <v>0</v>
      </c>
      <c r="DD77" s="136">
        <f>W77-'[1]Non-Low Income Subtotal'!U63</f>
        <v>0</v>
      </c>
      <c r="DE77" s="136">
        <f>X77-'[1]Non-Low Income Subtotal'!V63</f>
        <v>0</v>
      </c>
      <c r="DF77" s="136">
        <f>Y77-'[1]Non-Low Income Subtotal'!W63</f>
        <v>0</v>
      </c>
      <c r="DG77" s="136">
        <f>Z77-'[1]Non-Low Income Subtotal'!X63</f>
        <v>0</v>
      </c>
      <c r="DH77" s="136">
        <f>AA77-'[1]Non-Low Income Subtotal'!Y63</f>
        <v>0</v>
      </c>
      <c r="DI77" s="136">
        <f>AB77-'[1]Non-Low Income Subtotal'!Z63</f>
        <v>0</v>
      </c>
      <c r="DJ77" s="136">
        <f>AC77-'[1]Non-Low Income Subtotal'!AA63</f>
        <v>0</v>
      </c>
      <c r="DK77" s="136">
        <f>AD77-'[1]Non-Low Income Subtotal'!AB63</f>
        <v>0</v>
      </c>
      <c r="DL77" s="136">
        <f>AE77-'[1]Non-Low Income Subtotal'!AC63</f>
        <v>0</v>
      </c>
      <c r="DM77" s="136">
        <f>AF77-'[1]Non-Low Income Subtotal'!AD63</f>
        <v>0</v>
      </c>
      <c r="DN77" s="136">
        <f>AG77-'[1]Non-Low Income Subtotal'!AE63</f>
        <v>0</v>
      </c>
      <c r="DO77" s="136">
        <f>AH77-'[1]Non-Low Income Subtotal'!AF63</f>
        <v>0</v>
      </c>
      <c r="DP77" s="136">
        <f>AI77-'[1]Non-Low Income Subtotal'!AG63</f>
        <v>0</v>
      </c>
      <c r="DQ77" s="136">
        <f>AJ77-'[1]Non-Low Income Subtotal'!AH63</f>
        <v>0</v>
      </c>
      <c r="DR77" s="136">
        <f>AK77-'[1]Non-Low Income Subtotal'!AI63</f>
        <v>0</v>
      </c>
      <c r="DS77" s="136">
        <f>AL77-'[1]Non-Low Income Subtotal'!AJ63</f>
        <v>0</v>
      </c>
      <c r="DT77" s="136">
        <f>AM77-'[1]Non-Low Income Subtotal'!AK63</f>
        <v>0</v>
      </c>
      <c r="DU77" s="136">
        <f>AN77-'[1]Non-Low Income Subtotal'!AL63</f>
        <v>0</v>
      </c>
    </row>
    <row r="78" spans="1:125" ht="15.75" thickBot="1" x14ac:dyDescent="0.3"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CL78" s="136"/>
      <c r="CM78" s="136"/>
      <c r="CN78" s="136"/>
      <c r="CO78" s="136"/>
      <c r="CP78" s="136"/>
      <c r="CQ78" s="136"/>
      <c r="CR78" s="136"/>
      <c r="CS78" s="136"/>
      <c r="CT78" s="136"/>
      <c r="CU78" s="136"/>
      <c r="CV78" s="136"/>
      <c r="CW78" s="136"/>
      <c r="CX78" s="136"/>
      <c r="CY78" s="136"/>
      <c r="CZ78" s="136"/>
      <c r="DA78" s="136"/>
      <c r="DB78" s="136"/>
      <c r="DC78" s="136"/>
      <c r="DD78" s="136"/>
      <c r="DE78" s="136"/>
      <c r="DF78" s="136"/>
      <c r="DG78" s="136"/>
      <c r="DH78" s="136"/>
      <c r="DI78" s="136"/>
      <c r="DJ78" s="136"/>
      <c r="DK78" s="136"/>
      <c r="DL78" s="136"/>
      <c r="DM78" s="136"/>
      <c r="DN78" s="136"/>
      <c r="DO78" s="136"/>
      <c r="DP78" s="136"/>
      <c r="DQ78" s="136"/>
      <c r="DR78" s="136"/>
      <c r="DS78" s="136"/>
      <c r="DT78" s="136"/>
      <c r="DU78" s="136"/>
    </row>
    <row r="79" spans="1:125" ht="15.75" x14ac:dyDescent="0.2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82">
        <v>42461</v>
      </c>
      <c r="G79" s="82">
        <v>42491</v>
      </c>
      <c r="H79" s="82">
        <v>42522</v>
      </c>
      <c r="I79" s="82">
        <v>42552</v>
      </c>
      <c r="J79" s="82">
        <v>42583</v>
      </c>
      <c r="K79" s="82">
        <v>42614</v>
      </c>
      <c r="L79" s="82">
        <v>42644</v>
      </c>
      <c r="M79" s="82">
        <v>42675</v>
      </c>
      <c r="N79" s="82">
        <v>42705</v>
      </c>
      <c r="O79" s="82">
        <v>42736</v>
      </c>
      <c r="P79" s="82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82">
        <v>43525</v>
      </c>
      <c r="AP79" s="82">
        <v>43556</v>
      </c>
      <c r="AQ79" s="82">
        <v>43586</v>
      </c>
      <c r="AR79" s="82">
        <v>43617</v>
      </c>
      <c r="AS79" s="82">
        <v>43647</v>
      </c>
      <c r="AT79" s="82">
        <v>43678</v>
      </c>
      <c r="AU79" s="82">
        <v>43709</v>
      </c>
      <c r="AV79" s="82">
        <v>43739</v>
      </c>
      <c r="AW79" s="82">
        <v>43770</v>
      </c>
      <c r="AX79" s="82">
        <v>43800</v>
      </c>
      <c r="AY79" s="82">
        <v>43831</v>
      </c>
      <c r="AZ79" s="82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  <c r="CL79" s="136"/>
      <c r="CM79" s="136"/>
      <c r="CN79" s="136"/>
      <c r="CO79" s="136"/>
      <c r="CP79" s="136"/>
      <c r="CQ79" s="136"/>
      <c r="CR79" s="136"/>
      <c r="CS79" s="136"/>
      <c r="CT79" s="136"/>
      <c r="CU79" s="136"/>
      <c r="CV79" s="136"/>
      <c r="CW79" s="136"/>
      <c r="CX79" s="136"/>
      <c r="CY79" s="136"/>
      <c r="CZ79" s="136"/>
      <c r="DA79" s="136"/>
      <c r="DB79" s="136"/>
      <c r="DC79" s="136"/>
      <c r="DD79" s="136"/>
      <c r="DE79" s="136"/>
      <c r="DF79" s="136"/>
      <c r="DG79" s="136"/>
      <c r="DH79" s="136"/>
      <c r="DI79" s="136"/>
      <c r="DJ79" s="136"/>
      <c r="DK79" s="136"/>
      <c r="DL79" s="136"/>
      <c r="DM79" s="136"/>
      <c r="DN79" s="136"/>
      <c r="DO79" s="136"/>
      <c r="DP79" s="136"/>
      <c r="DQ79" s="136"/>
      <c r="DR79" s="136"/>
      <c r="DS79" s="136"/>
      <c r="DT79" s="136"/>
      <c r="DU79" s="136"/>
    </row>
    <row r="80" spans="1:125" ht="15" customHeight="1" x14ac:dyDescent="0.25">
      <c r="A80" s="241" t="s">
        <v>29</v>
      </c>
      <c r="B80" s="37" t="s">
        <v>9</v>
      </c>
      <c r="C80" s="59"/>
      <c r="D80" s="59"/>
      <c r="E80" s="83">
        <v>0</v>
      </c>
      <c r="F80" s="97">
        <v>0</v>
      </c>
      <c r="G80" s="97">
        <v>0</v>
      </c>
      <c r="H80" s="97">
        <v>0</v>
      </c>
      <c r="I80" s="97">
        <v>0</v>
      </c>
      <c r="J80" s="97">
        <v>0</v>
      </c>
      <c r="K80" s="97">
        <v>0</v>
      </c>
      <c r="L80" s="97">
        <v>0</v>
      </c>
      <c r="M80" s="97">
        <v>0</v>
      </c>
      <c r="N80" s="97">
        <v>0</v>
      </c>
      <c r="O80" s="97">
        <v>0</v>
      </c>
      <c r="P80" s="97">
        <v>0</v>
      </c>
      <c r="Q80" s="97">
        <v>0</v>
      </c>
      <c r="R80" s="97">
        <v>0</v>
      </c>
      <c r="S80" s="97">
        <v>603541.89126712305</v>
      </c>
      <c r="T80" s="97">
        <v>0</v>
      </c>
      <c r="U80" s="97">
        <v>0</v>
      </c>
      <c r="V80" s="97">
        <v>0</v>
      </c>
      <c r="W80" s="97">
        <v>0</v>
      </c>
      <c r="X80" s="97">
        <v>941571</v>
      </c>
      <c r="Y80" s="97">
        <v>0</v>
      </c>
      <c r="Z80" s="97">
        <v>0</v>
      </c>
      <c r="AA80" s="97">
        <v>0</v>
      </c>
      <c r="AB80" s="97">
        <v>0</v>
      </c>
      <c r="AC80" s="97">
        <v>763854.98207792907</v>
      </c>
      <c r="AD80" s="97">
        <v>0</v>
      </c>
      <c r="AE80" s="97">
        <v>0</v>
      </c>
      <c r="AF80" s="97">
        <v>0</v>
      </c>
      <c r="AG80" s="97">
        <v>0</v>
      </c>
      <c r="AH80" s="97">
        <v>0</v>
      </c>
      <c r="AI80" s="97">
        <v>110331.11081515544</v>
      </c>
      <c r="AJ80" s="97">
        <v>0</v>
      </c>
      <c r="AK80" s="97">
        <v>617133.05415523157</v>
      </c>
      <c r="AL80" s="97">
        <v>80525</v>
      </c>
      <c r="AM80" s="97">
        <v>745873.12435200415</v>
      </c>
      <c r="AN80" s="97">
        <v>811762.792750475</v>
      </c>
      <c r="AO80" s="83">
        <v>1E-8</v>
      </c>
      <c r="AP80" s="83">
        <v>1E-8</v>
      </c>
      <c r="AQ80" s="83">
        <v>1E-8</v>
      </c>
      <c r="AR80" s="83">
        <v>1E-8</v>
      </c>
      <c r="AS80" s="83">
        <v>1E-8</v>
      </c>
      <c r="AT80" s="83">
        <v>1E-8</v>
      </c>
      <c r="AU80" s="83">
        <v>1E-8</v>
      </c>
      <c r="AV80" s="83">
        <v>1E-8</v>
      </c>
      <c r="AW80" s="83">
        <v>1E-8</v>
      </c>
      <c r="AX80" s="83">
        <v>1E-8</v>
      </c>
      <c r="AY80" s="83">
        <v>1E-8</v>
      </c>
      <c r="AZ80" s="83">
        <v>1E-8</v>
      </c>
      <c r="BA80" s="83">
        <v>1E-8</v>
      </c>
      <c r="BB80" s="83"/>
      <c r="BC80" s="83"/>
      <c r="BD80" s="83"/>
      <c r="BE80" s="83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L80" s="136">
        <f>E80-'[1]Non-Low Income Subtotal'!C66</f>
        <v>0</v>
      </c>
      <c r="CM80" s="136">
        <f>F80-'[1]Non-Low Income Subtotal'!D66</f>
        <v>0</v>
      </c>
      <c r="CN80" s="136">
        <f>G80-'[1]Non-Low Income Subtotal'!E66</f>
        <v>0</v>
      </c>
      <c r="CO80" s="136">
        <f>H80-'[1]Non-Low Income Subtotal'!F66</f>
        <v>0</v>
      </c>
      <c r="CP80" s="136">
        <f>I80-'[1]Non-Low Income Subtotal'!G66</f>
        <v>0</v>
      </c>
      <c r="CQ80" s="136">
        <f>J80-'[1]Non-Low Income Subtotal'!H66</f>
        <v>0</v>
      </c>
      <c r="CR80" s="136">
        <f>K80-'[1]Non-Low Income Subtotal'!I66</f>
        <v>0</v>
      </c>
      <c r="CS80" s="136">
        <f>L80-'[1]Non-Low Income Subtotal'!J66</f>
        <v>0</v>
      </c>
      <c r="CT80" s="136">
        <f>M80-'[1]Non-Low Income Subtotal'!K66</f>
        <v>0</v>
      </c>
      <c r="CU80" s="136">
        <f>N80-'[1]Non-Low Income Subtotal'!L66</f>
        <v>0</v>
      </c>
      <c r="CV80" s="136">
        <f>O80-'[1]Non-Low Income Subtotal'!M66</f>
        <v>0</v>
      </c>
      <c r="CW80" s="136">
        <f>P80-'[1]Non-Low Income Subtotal'!N66</f>
        <v>0</v>
      </c>
      <c r="CX80" s="136">
        <f>Q80-'[1]Non-Low Income Subtotal'!O66</f>
        <v>0</v>
      </c>
      <c r="CY80" s="136">
        <f>R80-'[1]Non-Low Income Subtotal'!P66</f>
        <v>0</v>
      </c>
      <c r="CZ80" s="136">
        <f>S80-'[1]Non-Low Income Subtotal'!Q66</f>
        <v>0</v>
      </c>
      <c r="DA80" s="136">
        <f>T80-'[1]Non-Low Income Subtotal'!R66</f>
        <v>0</v>
      </c>
      <c r="DB80" s="136">
        <f>U80-'[1]Non-Low Income Subtotal'!S66</f>
        <v>0</v>
      </c>
      <c r="DC80" s="136">
        <f>V80-'[1]Non-Low Income Subtotal'!T66</f>
        <v>0</v>
      </c>
      <c r="DD80" s="136">
        <f>W80-'[1]Non-Low Income Subtotal'!U66</f>
        <v>0</v>
      </c>
      <c r="DE80" s="136">
        <f>X80-'[1]Non-Low Income Subtotal'!V66</f>
        <v>0</v>
      </c>
      <c r="DF80" s="136">
        <f>Y80-'[1]Non-Low Income Subtotal'!W66</f>
        <v>0</v>
      </c>
      <c r="DG80" s="136">
        <f>Z80-'[1]Non-Low Income Subtotal'!X66</f>
        <v>0</v>
      </c>
      <c r="DH80" s="136">
        <f>AA80-'[1]Non-Low Income Subtotal'!Y66</f>
        <v>0</v>
      </c>
      <c r="DI80" s="136">
        <f>AB80-'[1]Non-Low Income Subtotal'!Z66</f>
        <v>0</v>
      </c>
      <c r="DJ80" s="136">
        <f>AC80-'[1]Non-Low Income Subtotal'!AA66</f>
        <v>0</v>
      </c>
      <c r="DK80" s="136">
        <f>AD80-'[1]Non-Low Income Subtotal'!AB66</f>
        <v>0</v>
      </c>
      <c r="DL80" s="136">
        <f>AE80-'[1]Non-Low Income Subtotal'!AC66</f>
        <v>0</v>
      </c>
      <c r="DM80" s="136">
        <f>AF80-'[1]Non-Low Income Subtotal'!AD66</f>
        <v>0</v>
      </c>
      <c r="DN80" s="136">
        <f>AG80-'[1]Non-Low Income Subtotal'!AE66</f>
        <v>0</v>
      </c>
      <c r="DO80" s="136">
        <f>AH80-'[1]Non-Low Income Subtotal'!AF66</f>
        <v>0</v>
      </c>
      <c r="DP80" s="136">
        <f>AI80-'[1]Non-Low Income Subtotal'!AG66</f>
        <v>0</v>
      </c>
      <c r="DQ80" s="136">
        <f>AJ80-'[1]Non-Low Income Subtotal'!AH66</f>
        <v>0</v>
      </c>
      <c r="DR80" s="136">
        <f>AK80-'[1]Non-Low Income Subtotal'!AI66</f>
        <v>0</v>
      </c>
      <c r="DS80" s="136">
        <f>AL80-'[1]Non-Low Income Subtotal'!AJ66</f>
        <v>0</v>
      </c>
      <c r="DT80" s="136">
        <f>AM80-'[1]Non-Low Income Subtotal'!AK66</f>
        <v>0</v>
      </c>
      <c r="DU80" s="136">
        <f>AN80-'[1]Non-Low Income Subtotal'!AL66</f>
        <v>0</v>
      </c>
    </row>
    <row r="81" spans="1:125" x14ac:dyDescent="0.25">
      <c r="A81" s="241"/>
      <c r="B81" s="37" t="s">
        <v>6</v>
      </c>
      <c r="C81" s="59"/>
      <c r="D81" s="59"/>
      <c r="E81" s="83">
        <v>0</v>
      </c>
      <c r="F81" s="97">
        <v>0</v>
      </c>
      <c r="G81" s="97">
        <v>0</v>
      </c>
      <c r="H81" s="97">
        <v>0</v>
      </c>
      <c r="I81" s="97">
        <v>0</v>
      </c>
      <c r="J81" s="97">
        <v>0</v>
      </c>
      <c r="K81" s="97">
        <v>0</v>
      </c>
      <c r="L81" s="97">
        <v>0</v>
      </c>
      <c r="M81" s="97">
        <v>0</v>
      </c>
      <c r="N81" s="97">
        <v>0</v>
      </c>
      <c r="O81" s="97">
        <v>0</v>
      </c>
      <c r="P81" s="97">
        <v>0</v>
      </c>
      <c r="Q81" s="97">
        <v>0</v>
      </c>
      <c r="R81" s="97">
        <v>0</v>
      </c>
      <c r="S81" s="97">
        <v>0</v>
      </c>
      <c r="T81" s="97">
        <v>0</v>
      </c>
      <c r="U81" s="97">
        <v>0</v>
      </c>
      <c r="V81" s="97">
        <v>0</v>
      </c>
      <c r="W81" s="97">
        <v>0</v>
      </c>
      <c r="X81" s="97">
        <v>0</v>
      </c>
      <c r="Y81" s="97">
        <v>0</v>
      </c>
      <c r="Z81" s="97">
        <v>0</v>
      </c>
      <c r="AA81" s="97">
        <v>0</v>
      </c>
      <c r="AB81" s="97">
        <v>0</v>
      </c>
      <c r="AC81" s="97">
        <v>0</v>
      </c>
      <c r="AD81" s="97">
        <v>0</v>
      </c>
      <c r="AE81" s="97">
        <v>29480.733214549422</v>
      </c>
      <c r="AF81" s="97">
        <v>0</v>
      </c>
      <c r="AG81" s="97">
        <v>0</v>
      </c>
      <c r="AH81" s="97">
        <v>0</v>
      </c>
      <c r="AI81" s="97">
        <v>0</v>
      </c>
      <c r="AJ81" s="97">
        <v>0</v>
      </c>
      <c r="AK81" s="97">
        <v>0</v>
      </c>
      <c r="AL81" s="97">
        <v>0</v>
      </c>
      <c r="AM81" s="97">
        <v>0</v>
      </c>
      <c r="AN81" s="97">
        <v>0</v>
      </c>
      <c r="AO81" s="83">
        <v>0</v>
      </c>
      <c r="AP81" s="83">
        <v>0</v>
      </c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L81" s="136">
        <f>E81-'[1]Non-Low Income Subtotal'!C67</f>
        <v>0</v>
      </c>
      <c r="CM81" s="136">
        <f>F81-'[1]Non-Low Income Subtotal'!D67</f>
        <v>0</v>
      </c>
      <c r="CN81" s="136">
        <f>G81-'[1]Non-Low Income Subtotal'!E67</f>
        <v>0</v>
      </c>
      <c r="CO81" s="136">
        <f>H81-'[1]Non-Low Income Subtotal'!F67</f>
        <v>0</v>
      </c>
      <c r="CP81" s="136">
        <f>I81-'[1]Non-Low Income Subtotal'!G67</f>
        <v>0</v>
      </c>
      <c r="CQ81" s="136">
        <f>J81-'[1]Non-Low Income Subtotal'!H67</f>
        <v>0</v>
      </c>
      <c r="CR81" s="136">
        <f>K81-'[1]Non-Low Income Subtotal'!I67</f>
        <v>0</v>
      </c>
      <c r="CS81" s="136">
        <f>L81-'[1]Non-Low Income Subtotal'!J67</f>
        <v>0</v>
      </c>
      <c r="CT81" s="136">
        <f>M81-'[1]Non-Low Income Subtotal'!K67</f>
        <v>0</v>
      </c>
      <c r="CU81" s="136">
        <f>N81-'[1]Non-Low Income Subtotal'!L67</f>
        <v>0</v>
      </c>
      <c r="CV81" s="136">
        <f>O81-'[1]Non-Low Income Subtotal'!M67</f>
        <v>0</v>
      </c>
      <c r="CW81" s="136">
        <f>P81-'[1]Non-Low Income Subtotal'!N67</f>
        <v>0</v>
      </c>
      <c r="CX81" s="136">
        <f>Q81-'[1]Non-Low Income Subtotal'!O67</f>
        <v>0</v>
      </c>
      <c r="CY81" s="136">
        <f>R81-'[1]Non-Low Income Subtotal'!P67</f>
        <v>0</v>
      </c>
      <c r="CZ81" s="136">
        <f>S81-'[1]Non-Low Income Subtotal'!Q67</f>
        <v>0</v>
      </c>
      <c r="DA81" s="136">
        <f>T81-'[1]Non-Low Income Subtotal'!R67</f>
        <v>0</v>
      </c>
      <c r="DB81" s="136">
        <f>U81-'[1]Non-Low Income Subtotal'!S67</f>
        <v>0</v>
      </c>
      <c r="DC81" s="136">
        <f>V81-'[1]Non-Low Income Subtotal'!T67</f>
        <v>0</v>
      </c>
      <c r="DD81" s="136">
        <f>W81-'[1]Non-Low Income Subtotal'!U67</f>
        <v>0</v>
      </c>
      <c r="DE81" s="136">
        <f>X81-'[1]Non-Low Income Subtotal'!V67</f>
        <v>0</v>
      </c>
      <c r="DF81" s="136">
        <f>Y81-'[1]Non-Low Income Subtotal'!W67</f>
        <v>0</v>
      </c>
      <c r="DG81" s="136">
        <f>Z81-'[1]Non-Low Income Subtotal'!X67</f>
        <v>0</v>
      </c>
      <c r="DH81" s="136">
        <f>AA81-'[1]Non-Low Income Subtotal'!Y67</f>
        <v>0</v>
      </c>
      <c r="DI81" s="136">
        <f>AB81-'[1]Non-Low Income Subtotal'!Z67</f>
        <v>0</v>
      </c>
      <c r="DJ81" s="136">
        <f>AC81-'[1]Non-Low Income Subtotal'!AA67</f>
        <v>0</v>
      </c>
      <c r="DK81" s="136">
        <f>AD81-'[1]Non-Low Income Subtotal'!AB67</f>
        <v>0</v>
      </c>
      <c r="DL81" s="136">
        <f>AE81-'[1]Non-Low Income Subtotal'!AC67</f>
        <v>0</v>
      </c>
      <c r="DM81" s="136">
        <f>AF81-'[1]Non-Low Income Subtotal'!AD67</f>
        <v>0</v>
      </c>
      <c r="DN81" s="136">
        <f>AG81-'[1]Non-Low Income Subtotal'!AE67</f>
        <v>0</v>
      </c>
      <c r="DO81" s="136">
        <f>AH81-'[1]Non-Low Income Subtotal'!AF67</f>
        <v>0</v>
      </c>
      <c r="DP81" s="136">
        <f>AI81-'[1]Non-Low Income Subtotal'!AG67</f>
        <v>0</v>
      </c>
      <c r="DQ81" s="136">
        <f>AJ81-'[1]Non-Low Income Subtotal'!AH67</f>
        <v>0</v>
      </c>
      <c r="DR81" s="136">
        <f>AK81-'[1]Non-Low Income Subtotal'!AI67</f>
        <v>0</v>
      </c>
      <c r="DS81" s="136">
        <f>AL81-'[1]Non-Low Income Subtotal'!AJ67</f>
        <v>0</v>
      </c>
      <c r="DT81" s="136">
        <f>AM81-'[1]Non-Low Income Subtotal'!AK67</f>
        <v>0</v>
      </c>
      <c r="DU81" s="136">
        <f>AN81-'[1]Non-Low Income Subtotal'!AL67</f>
        <v>0</v>
      </c>
    </row>
    <row r="82" spans="1:125" x14ac:dyDescent="0.25">
      <c r="A82" s="241"/>
      <c r="B82" s="37" t="s">
        <v>10</v>
      </c>
      <c r="C82" s="59"/>
      <c r="D82" s="59"/>
      <c r="E82" s="83">
        <v>0</v>
      </c>
      <c r="F82" s="97">
        <v>0</v>
      </c>
      <c r="G82" s="97">
        <v>0</v>
      </c>
      <c r="H82" s="97">
        <v>0</v>
      </c>
      <c r="I82" s="97">
        <v>0</v>
      </c>
      <c r="J82" s="97">
        <v>0</v>
      </c>
      <c r="K82" s="97">
        <v>0</v>
      </c>
      <c r="L82" s="97">
        <v>0</v>
      </c>
      <c r="M82" s="97">
        <v>0</v>
      </c>
      <c r="N82" s="97">
        <v>0</v>
      </c>
      <c r="O82" s="97">
        <v>0</v>
      </c>
      <c r="P82" s="97">
        <v>0</v>
      </c>
      <c r="Q82" s="97">
        <v>0</v>
      </c>
      <c r="R82" s="97">
        <v>0</v>
      </c>
      <c r="S82" s="97">
        <v>0</v>
      </c>
      <c r="T82" s="97">
        <v>0</v>
      </c>
      <c r="U82" s="97">
        <v>0</v>
      </c>
      <c r="V82" s="97">
        <v>0</v>
      </c>
      <c r="W82" s="97">
        <v>0</v>
      </c>
      <c r="X82" s="97">
        <v>0</v>
      </c>
      <c r="Y82" s="97">
        <v>0</v>
      </c>
      <c r="Z82" s="97">
        <v>0</v>
      </c>
      <c r="AA82" s="97">
        <v>0</v>
      </c>
      <c r="AB82" s="97">
        <v>0</v>
      </c>
      <c r="AC82" s="97">
        <v>0</v>
      </c>
      <c r="AD82" s="97">
        <v>0</v>
      </c>
      <c r="AE82" s="97">
        <v>0</v>
      </c>
      <c r="AF82" s="97">
        <v>0</v>
      </c>
      <c r="AG82" s="97">
        <v>0</v>
      </c>
      <c r="AH82" s="97">
        <v>0</v>
      </c>
      <c r="AI82" s="97">
        <v>0</v>
      </c>
      <c r="AJ82" s="97">
        <v>0</v>
      </c>
      <c r="AK82" s="97">
        <v>0</v>
      </c>
      <c r="AL82" s="97">
        <v>0</v>
      </c>
      <c r="AM82" s="97">
        <v>0</v>
      </c>
      <c r="AN82" s="97">
        <v>0</v>
      </c>
      <c r="AO82" s="83">
        <v>0</v>
      </c>
      <c r="AP82" s="83">
        <v>0</v>
      </c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L82" s="136">
        <f>E82-'[1]Non-Low Income Subtotal'!C68</f>
        <v>0</v>
      </c>
      <c r="CM82" s="136">
        <f>F82-'[1]Non-Low Income Subtotal'!D68</f>
        <v>0</v>
      </c>
      <c r="CN82" s="136">
        <f>G82-'[1]Non-Low Income Subtotal'!E68</f>
        <v>0</v>
      </c>
      <c r="CO82" s="136">
        <f>H82-'[1]Non-Low Income Subtotal'!F68</f>
        <v>0</v>
      </c>
      <c r="CP82" s="136">
        <f>I82-'[1]Non-Low Income Subtotal'!G68</f>
        <v>0</v>
      </c>
      <c r="CQ82" s="136">
        <f>J82-'[1]Non-Low Income Subtotal'!H68</f>
        <v>0</v>
      </c>
      <c r="CR82" s="136">
        <f>K82-'[1]Non-Low Income Subtotal'!I68</f>
        <v>0</v>
      </c>
      <c r="CS82" s="136">
        <f>L82-'[1]Non-Low Income Subtotal'!J68</f>
        <v>0</v>
      </c>
      <c r="CT82" s="136">
        <f>M82-'[1]Non-Low Income Subtotal'!K68</f>
        <v>0</v>
      </c>
      <c r="CU82" s="136">
        <f>N82-'[1]Non-Low Income Subtotal'!L68</f>
        <v>0</v>
      </c>
      <c r="CV82" s="136">
        <f>O82-'[1]Non-Low Income Subtotal'!M68</f>
        <v>0</v>
      </c>
      <c r="CW82" s="136">
        <f>P82-'[1]Non-Low Income Subtotal'!N68</f>
        <v>0</v>
      </c>
      <c r="CX82" s="136">
        <f>Q82-'[1]Non-Low Income Subtotal'!O68</f>
        <v>0</v>
      </c>
      <c r="CY82" s="136">
        <f>R82-'[1]Non-Low Income Subtotal'!P68</f>
        <v>0</v>
      </c>
      <c r="CZ82" s="136">
        <f>S82-'[1]Non-Low Income Subtotal'!Q68</f>
        <v>0</v>
      </c>
      <c r="DA82" s="136">
        <f>T82-'[1]Non-Low Income Subtotal'!R68</f>
        <v>0</v>
      </c>
      <c r="DB82" s="136">
        <f>U82-'[1]Non-Low Income Subtotal'!S68</f>
        <v>0</v>
      </c>
      <c r="DC82" s="136">
        <f>V82-'[1]Non-Low Income Subtotal'!T68</f>
        <v>0</v>
      </c>
      <c r="DD82" s="136">
        <f>W82-'[1]Non-Low Income Subtotal'!U68</f>
        <v>0</v>
      </c>
      <c r="DE82" s="136">
        <f>X82-'[1]Non-Low Income Subtotal'!V68</f>
        <v>0</v>
      </c>
      <c r="DF82" s="136">
        <f>Y82-'[1]Non-Low Income Subtotal'!W68</f>
        <v>0</v>
      </c>
      <c r="DG82" s="136">
        <f>Z82-'[1]Non-Low Income Subtotal'!X68</f>
        <v>0</v>
      </c>
      <c r="DH82" s="136">
        <f>AA82-'[1]Non-Low Income Subtotal'!Y68</f>
        <v>0</v>
      </c>
      <c r="DI82" s="136">
        <f>AB82-'[1]Non-Low Income Subtotal'!Z68</f>
        <v>0</v>
      </c>
      <c r="DJ82" s="136">
        <f>AC82-'[1]Non-Low Income Subtotal'!AA68</f>
        <v>0</v>
      </c>
      <c r="DK82" s="136">
        <f>AD82-'[1]Non-Low Income Subtotal'!AB68</f>
        <v>0</v>
      </c>
      <c r="DL82" s="136">
        <f>AE82-'[1]Non-Low Income Subtotal'!AC68</f>
        <v>0</v>
      </c>
      <c r="DM82" s="136">
        <f>AF82-'[1]Non-Low Income Subtotal'!AD68</f>
        <v>0</v>
      </c>
      <c r="DN82" s="136">
        <f>AG82-'[1]Non-Low Income Subtotal'!AE68</f>
        <v>0</v>
      </c>
      <c r="DO82" s="136">
        <f>AH82-'[1]Non-Low Income Subtotal'!AF68</f>
        <v>0</v>
      </c>
      <c r="DP82" s="136">
        <f>AI82-'[1]Non-Low Income Subtotal'!AG68</f>
        <v>0</v>
      </c>
      <c r="DQ82" s="136">
        <f>AJ82-'[1]Non-Low Income Subtotal'!AH68</f>
        <v>0</v>
      </c>
      <c r="DR82" s="136">
        <f>AK82-'[1]Non-Low Income Subtotal'!AI68</f>
        <v>0</v>
      </c>
      <c r="DS82" s="136">
        <f>AL82-'[1]Non-Low Income Subtotal'!AJ68</f>
        <v>0</v>
      </c>
      <c r="DT82" s="136">
        <f>AM82-'[1]Non-Low Income Subtotal'!AK68</f>
        <v>0</v>
      </c>
      <c r="DU82" s="136">
        <f>AN82-'[1]Non-Low Income Subtotal'!AL68</f>
        <v>0</v>
      </c>
    </row>
    <row r="83" spans="1:125" x14ac:dyDescent="0.25">
      <c r="A83" s="241"/>
      <c r="B83" s="37" t="s">
        <v>1</v>
      </c>
      <c r="C83" s="59"/>
      <c r="D83" s="59"/>
      <c r="E83" s="83">
        <v>0</v>
      </c>
      <c r="F83" s="97">
        <v>0</v>
      </c>
      <c r="G83" s="97">
        <v>0</v>
      </c>
      <c r="H83" s="97">
        <v>0</v>
      </c>
      <c r="I83" s="97">
        <v>0</v>
      </c>
      <c r="J83" s="97">
        <v>0</v>
      </c>
      <c r="K83" s="97">
        <v>0</v>
      </c>
      <c r="L83" s="97">
        <v>0</v>
      </c>
      <c r="M83" s="97">
        <v>0</v>
      </c>
      <c r="N83" s="97">
        <v>0</v>
      </c>
      <c r="O83" s="97">
        <v>0</v>
      </c>
      <c r="P83" s="97">
        <v>0</v>
      </c>
      <c r="Q83" s="97">
        <v>0</v>
      </c>
      <c r="R83" s="97">
        <v>47060</v>
      </c>
      <c r="S83" s="97">
        <v>0</v>
      </c>
      <c r="T83" s="97">
        <v>297444.18899555277</v>
      </c>
      <c r="U83" s="97">
        <v>0</v>
      </c>
      <c r="V83" s="97">
        <v>0</v>
      </c>
      <c r="W83" s="97">
        <v>0</v>
      </c>
      <c r="X83" s="97">
        <v>0</v>
      </c>
      <c r="Y83" s="97">
        <v>530200.14151526405</v>
      </c>
      <c r="Z83" s="97">
        <v>990966</v>
      </c>
      <c r="AA83" s="97">
        <v>0</v>
      </c>
      <c r="AB83" s="97">
        <v>0</v>
      </c>
      <c r="AC83" s="97">
        <v>0</v>
      </c>
      <c r="AD83" s="97">
        <v>0</v>
      </c>
      <c r="AE83" s="97">
        <v>212561.29902387271</v>
      </c>
      <c r="AF83" s="97">
        <v>0</v>
      </c>
      <c r="AG83" s="97">
        <v>0</v>
      </c>
      <c r="AH83" s="97">
        <v>0</v>
      </c>
      <c r="AI83" s="97">
        <v>13098.316465515982</v>
      </c>
      <c r="AJ83" s="97">
        <v>0</v>
      </c>
      <c r="AK83" s="97">
        <v>0</v>
      </c>
      <c r="AL83" s="97">
        <v>2573915.1502328604</v>
      </c>
      <c r="AM83" s="97">
        <v>0</v>
      </c>
      <c r="AN83" s="97">
        <v>3789708.0176973115</v>
      </c>
      <c r="AO83" s="83">
        <v>0</v>
      </c>
      <c r="AP83" s="83">
        <v>0</v>
      </c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9"/>
      <c r="BH83" s="59"/>
      <c r="BI83" s="59"/>
      <c r="BJ83" s="59"/>
      <c r="BK83" s="59"/>
      <c r="BL83" s="59"/>
      <c r="BM83" s="59"/>
      <c r="BN83" s="59"/>
      <c r="BO83" s="59"/>
      <c r="BP83" s="59"/>
      <c r="BQ83" s="59"/>
      <c r="BR83" s="59"/>
      <c r="BS83" s="59"/>
      <c r="BT83" s="59"/>
      <c r="BU83" s="59"/>
      <c r="BV83" s="59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L83" s="136">
        <f>E83-'[1]Non-Low Income Subtotal'!C69</f>
        <v>0</v>
      </c>
      <c r="CM83" s="136">
        <f>F83-'[1]Non-Low Income Subtotal'!D69</f>
        <v>0</v>
      </c>
      <c r="CN83" s="136">
        <f>G83-'[1]Non-Low Income Subtotal'!E69</f>
        <v>0</v>
      </c>
      <c r="CO83" s="136">
        <f>H83-'[1]Non-Low Income Subtotal'!F69</f>
        <v>0</v>
      </c>
      <c r="CP83" s="136">
        <f>I83-'[1]Non-Low Income Subtotal'!G69</f>
        <v>0</v>
      </c>
      <c r="CQ83" s="136">
        <f>J83-'[1]Non-Low Income Subtotal'!H69</f>
        <v>0</v>
      </c>
      <c r="CR83" s="136">
        <f>K83-'[1]Non-Low Income Subtotal'!I69</f>
        <v>0</v>
      </c>
      <c r="CS83" s="136">
        <f>L83-'[1]Non-Low Income Subtotal'!J69</f>
        <v>0</v>
      </c>
      <c r="CT83" s="136">
        <f>M83-'[1]Non-Low Income Subtotal'!K69</f>
        <v>0</v>
      </c>
      <c r="CU83" s="136">
        <f>N83-'[1]Non-Low Income Subtotal'!L69</f>
        <v>0</v>
      </c>
      <c r="CV83" s="136">
        <f>O83-'[1]Non-Low Income Subtotal'!M69</f>
        <v>0</v>
      </c>
      <c r="CW83" s="136">
        <f>P83-'[1]Non-Low Income Subtotal'!N69</f>
        <v>0</v>
      </c>
      <c r="CX83" s="136">
        <f>Q83-'[1]Non-Low Income Subtotal'!O69</f>
        <v>0</v>
      </c>
      <c r="CY83" s="136">
        <f>R83-'[1]Non-Low Income Subtotal'!P69</f>
        <v>0</v>
      </c>
      <c r="CZ83" s="136">
        <f>S83-'[1]Non-Low Income Subtotal'!Q69</f>
        <v>0</v>
      </c>
      <c r="DA83" s="136">
        <f>T83-'[1]Non-Low Income Subtotal'!R69</f>
        <v>0</v>
      </c>
      <c r="DB83" s="136">
        <f>U83-'[1]Non-Low Income Subtotal'!S69</f>
        <v>0</v>
      </c>
      <c r="DC83" s="136">
        <f>V83-'[1]Non-Low Income Subtotal'!T69</f>
        <v>0</v>
      </c>
      <c r="DD83" s="136">
        <f>W83-'[1]Non-Low Income Subtotal'!U69</f>
        <v>0</v>
      </c>
      <c r="DE83" s="136">
        <f>X83-'[1]Non-Low Income Subtotal'!V69</f>
        <v>0</v>
      </c>
      <c r="DF83" s="136">
        <f>Y83-'[1]Non-Low Income Subtotal'!W69</f>
        <v>0</v>
      </c>
      <c r="DG83" s="136">
        <f>Z83-'[1]Non-Low Income Subtotal'!X69</f>
        <v>0</v>
      </c>
      <c r="DH83" s="136">
        <f>AA83-'[1]Non-Low Income Subtotal'!Y69</f>
        <v>0</v>
      </c>
      <c r="DI83" s="136">
        <f>AB83-'[1]Non-Low Income Subtotal'!Z69</f>
        <v>0</v>
      </c>
      <c r="DJ83" s="136">
        <f>AC83-'[1]Non-Low Income Subtotal'!AA69</f>
        <v>0</v>
      </c>
      <c r="DK83" s="136">
        <f>AD83-'[1]Non-Low Income Subtotal'!AB69</f>
        <v>0</v>
      </c>
      <c r="DL83" s="136">
        <f>AE83-'[1]Non-Low Income Subtotal'!AC69</f>
        <v>0</v>
      </c>
      <c r="DM83" s="136">
        <f>AF83-'[1]Non-Low Income Subtotal'!AD69</f>
        <v>0</v>
      </c>
      <c r="DN83" s="136">
        <f>AG83-'[1]Non-Low Income Subtotal'!AE69</f>
        <v>0</v>
      </c>
      <c r="DO83" s="136">
        <f>AH83-'[1]Non-Low Income Subtotal'!AF69</f>
        <v>0</v>
      </c>
      <c r="DP83" s="136">
        <f>AI83-'[1]Non-Low Income Subtotal'!AG69</f>
        <v>0</v>
      </c>
      <c r="DQ83" s="136">
        <f>AJ83-'[1]Non-Low Income Subtotal'!AH69</f>
        <v>0</v>
      </c>
      <c r="DR83" s="136">
        <f>AK83-'[1]Non-Low Income Subtotal'!AI69</f>
        <v>0</v>
      </c>
      <c r="DS83" s="136">
        <f>AL83-'[1]Non-Low Income Subtotal'!AJ69</f>
        <v>0</v>
      </c>
      <c r="DT83" s="136">
        <f>AM83-'[1]Non-Low Income Subtotal'!AK69</f>
        <v>0</v>
      </c>
      <c r="DU83" s="136">
        <f>AN83-'[1]Non-Low Income Subtotal'!AL69</f>
        <v>0</v>
      </c>
    </row>
    <row r="84" spans="1:125" x14ac:dyDescent="0.25">
      <c r="A84" s="241"/>
      <c r="B84" s="37" t="s">
        <v>11</v>
      </c>
      <c r="C84" s="59"/>
      <c r="D84" s="59"/>
      <c r="E84" s="83">
        <v>0</v>
      </c>
      <c r="F84" s="97">
        <v>0</v>
      </c>
      <c r="G84" s="97">
        <v>0</v>
      </c>
      <c r="H84" s="97">
        <v>0</v>
      </c>
      <c r="I84" s="97">
        <v>0</v>
      </c>
      <c r="J84" s="97">
        <v>0</v>
      </c>
      <c r="K84" s="97">
        <v>0</v>
      </c>
      <c r="L84" s="97">
        <v>0</v>
      </c>
      <c r="M84" s="97">
        <v>0</v>
      </c>
      <c r="N84" s="97">
        <v>0</v>
      </c>
      <c r="O84" s="97">
        <v>0</v>
      </c>
      <c r="P84" s="97">
        <v>0</v>
      </c>
      <c r="Q84" s="97">
        <v>0</v>
      </c>
      <c r="R84" s="97">
        <v>0</v>
      </c>
      <c r="S84" s="97">
        <v>0</v>
      </c>
      <c r="T84" s="97">
        <v>0</v>
      </c>
      <c r="U84" s="97">
        <v>0</v>
      </c>
      <c r="V84" s="97">
        <v>0</v>
      </c>
      <c r="W84" s="97">
        <v>15207.99628617835</v>
      </c>
      <c r="X84" s="97">
        <v>0</v>
      </c>
      <c r="Y84" s="97">
        <v>0</v>
      </c>
      <c r="Z84" s="97">
        <v>0</v>
      </c>
      <c r="AA84" s="97">
        <v>0</v>
      </c>
      <c r="AB84" s="97">
        <v>0</v>
      </c>
      <c r="AC84" s="97">
        <v>156008.16674503335</v>
      </c>
      <c r="AD84" s="97">
        <v>174447.03452174788</v>
      </c>
      <c r="AE84" s="97">
        <v>0</v>
      </c>
      <c r="AF84" s="97">
        <v>0</v>
      </c>
      <c r="AG84" s="97">
        <v>0</v>
      </c>
      <c r="AH84" s="97">
        <v>10552.20743334225</v>
      </c>
      <c r="AI84" s="97">
        <v>0</v>
      </c>
      <c r="AJ84" s="97">
        <v>0</v>
      </c>
      <c r="AK84" s="97">
        <v>2621.8534944211956</v>
      </c>
      <c r="AL84" s="97">
        <v>125769.50604596701</v>
      </c>
      <c r="AM84" s="97">
        <v>0</v>
      </c>
      <c r="AN84" s="97">
        <v>0</v>
      </c>
      <c r="AO84" s="83">
        <v>0</v>
      </c>
      <c r="AP84" s="83">
        <v>0</v>
      </c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L84" s="136">
        <f>E84-'[1]Non-Low Income Subtotal'!C70</f>
        <v>0</v>
      </c>
      <c r="CM84" s="136">
        <f>F84-'[1]Non-Low Income Subtotal'!D70</f>
        <v>0</v>
      </c>
      <c r="CN84" s="136">
        <f>G84-'[1]Non-Low Income Subtotal'!E70</f>
        <v>0</v>
      </c>
      <c r="CO84" s="136">
        <f>H84-'[1]Non-Low Income Subtotal'!F70</f>
        <v>0</v>
      </c>
      <c r="CP84" s="136">
        <f>I84-'[1]Non-Low Income Subtotal'!G70</f>
        <v>0</v>
      </c>
      <c r="CQ84" s="136">
        <f>J84-'[1]Non-Low Income Subtotal'!H70</f>
        <v>0</v>
      </c>
      <c r="CR84" s="136">
        <f>K84-'[1]Non-Low Income Subtotal'!I70</f>
        <v>0</v>
      </c>
      <c r="CS84" s="136">
        <f>L84-'[1]Non-Low Income Subtotal'!J70</f>
        <v>0</v>
      </c>
      <c r="CT84" s="136">
        <f>M84-'[1]Non-Low Income Subtotal'!K70</f>
        <v>0</v>
      </c>
      <c r="CU84" s="136">
        <f>N84-'[1]Non-Low Income Subtotal'!L70</f>
        <v>0</v>
      </c>
      <c r="CV84" s="136">
        <f>O84-'[1]Non-Low Income Subtotal'!M70</f>
        <v>0</v>
      </c>
      <c r="CW84" s="136">
        <f>P84-'[1]Non-Low Income Subtotal'!N70</f>
        <v>0</v>
      </c>
      <c r="CX84" s="136">
        <f>Q84-'[1]Non-Low Income Subtotal'!O70</f>
        <v>0</v>
      </c>
      <c r="CY84" s="136">
        <f>R84-'[1]Non-Low Income Subtotal'!P70</f>
        <v>0</v>
      </c>
      <c r="CZ84" s="136">
        <f>S84-'[1]Non-Low Income Subtotal'!Q70</f>
        <v>0</v>
      </c>
      <c r="DA84" s="136">
        <f>T84-'[1]Non-Low Income Subtotal'!R70</f>
        <v>0</v>
      </c>
      <c r="DB84" s="136">
        <f>U84-'[1]Non-Low Income Subtotal'!S70</f>
        <v>0</v>
      </c>
      <c r="DC84" s="136">
        <f>V84-'[1]Non-Low Income Subtotal'!T70</f>
        <v>0</v>
      </c>
      <c r="DD84" s="136">
        <f>W84-'[1]Non-Low Income Subtotal'!U70</f>
        <v>0</v>
      </c>
      <c r="DE84" s="136">
        <f>X84-'[1]Non-Low Income Subtotal'!V70</f>
        <v>0</v>
      </c>
      <c r="DF84" s="136">
        <f>Y84-'[1]Non-Low Income Subtotal'!W70</f>
        <v>0</v>
      </c>
      <c r="DG84" s="136">
        <f>Z84-'[1]Non-Low Income Subtotal'!X70</f>
        <v>0</v>
      </c>
      <c r="DH84" s="136">
        <f>AA84-'[1]Non-Low Income Subtotal'!Y70</f>
        <v>0</v>
      </c>
      <c r="DI84" s="136">
        <f>AB84-'[1]Non-Low Income Subtotal'!Z70</f>
        <v>0</v>
      </c>
      <c r="DJ84" s="136">
        <f>AC84-'[1]Non-Low Income Subtotal'!AA70</f>
        <v>0</v>
      </c>
      <c r="DK84" s="136">
        <f>AD84-'[1]Non-Low Income Subtotal'!AB70</f>
        <v>0</v>
      </c>
      <c r="DL84" s="136">
        <f>AE84-'[1]Non-Low Income Subtotal'!AC70</f>
        <v>0</v>
      </c>
      <c r="DM84" s="136">
        <f>AF84-'[1]Non-Low Income Subtotal'!AD70</f>
        <v>0</v>
      </c>
      <c r="DN84" s="136">
        <f>AG84-'[1]Non-Low Income Subtotal'!AE70</f>
        <v>0</v>
      </c>
      <c r="DO84" s="136">
        <f>AH84-'[1]Non-Low Income Subtotal'!AF70</f>
        <v>0</v>
      </c>
      <c r="DP84" s="136">
        <f>AI84-'[1]Non-Low Income Subtotal'!AG70</f>
        <v>0</v>
      </c>
      <c r="DQ84" s="136">
        <f>AJ84-'[1]Non-Low Income Subtotal'!AH70</f>
        <v>0</v>
      </c>
      <c r="DR84" s="136">
        <f>AK84-'[1]Non-Low Income Subtotal'!AI70</f>
        <v>0</v>
      </c>
      <c r="DS84" s="136">
        <f>AL84-'[1]Non-Low Income Subtotal'!AJ70</f>
        <v>0</v>
      </c>
      <c r="DT84" s="136">
        <f>AM84-'[1]Non-Low Income Subtotal'!AK70</f>
        <v>0</v>
      </c>
      <c r="DU84" s="136">
        <f>AN84-'[1]Non-Low Income Subtotal'!AL70</f>
        <v>0</v>
      </c>
    </row>
    <row r="85" spans="1:125" x14ac:dyDescent="0.25">
      <c r="A85" s="241"/>
      <c r="B85" s="37" t="s">
        <v>12</v>
      </c>
      <c r="C85" s="59"/>
      <c r="D85" s="59"/>
      <c r="E85" s="83">
        <v>0</v>
      </c>
      <c r="F85" s="97">
        <v>0</v>
      </c>
      <c r="G85" s="97">
        <v>0</v>
      </c>
      <c r="H85" s="97">
        <v>0</v>
      </c>
      <c r="I85" s="97">
        <v>0</v>
      </c>
      <c r="J85" s="97">
        <v>0</v>
      </c>
      <c r="K85" s="97">
        <v>0</v>
      </c>
      <c r="L85" s="97">
        <v>0</v>
      </c>
      <c r="M85" s="97">
        <v>0</v>
      </c>
      <c r="N85" s="97">
        <v>0</v>
      </c>
      <c r="O85" s="97">
        <v>0</v>
      </c>
      <c r="P85" s="97">
        <v>0</v>
      </c>
      <c r="Q85" s="97">
        <v>0</v>
      </c>
      <c r="R85" s="97">
        <v>0</v>
      </c>
      <c r="S85" s="97">
        <v>0</v>
      </c>
      <c r="T85" s="97">
        <v>0</v>
      </c>
      <c r="U85" s="97">
        <v>0</v>
      </c>
      <c r="V85" s="97">
        <v>0</v>
      </c>
      <c r="W85" s="97">
        <v>0</v>
      </c>
      <c r="X85" s="97">
        <v>0</v>
      </c>
      <c r="Y85" s="97">
        <v>0</v>
      </c>
      <c r="Z85" s="97">
        <v>0</v>
      </c>
      <c r="AA85" s="97">
        <v>0</v>
      </c>
      <c r="AB85" s="97">
        <v>0</v>
      </c>
      <c r="AC85" s="97">
        <v>0</v>
      </c>
      <c r="AD85" s="97">
        <v>0</v>
      </c>
      <c r="AE85" s="97">
        <v>0</v>
      </c>
      <c r="AF85" s="97">
        <v>0</v>
      </c>
      <c r="AG85" s="97">
        <v>0</v>
      </c>
      <c r="AH85" s="97">
        <v>0</v>
      </c>
      <c r="AI85" s="97">
        <v>0</v>
      </c>
      <c r="AJ85" s="97">
        <v>0</v>
      </c>
      <c r="AK85" s="97">
        <v>0</v>
      </c>
      <c r="AL85" s="97">
        <v>0</v>
      </c>
      <c r="AM85" s="97">
        <v>0</v>
      </c>
      <c r="AN85" s="97">
        <v>0</v>
      </c>
      <c r="AO85" s="83">
        <v>0</v>
      </c>
      <c r="AP85" s="83">
        <v>0</v>
      </c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9"/>
      <c r="BH85" s="59"/>
      <c r="BI85" s="59"/>
      <c r="BJ85" s="59"/>
      <c r="BK85" s="59"/>
      <c r="BL85" s="59"/>
      <c r="BM85" s="59"/>
      <c r="BN85" s="59"/>
      <c r="BO85" s="59"/>
      <c r="BP85" s="59"/>
      <c r="BQ85" s="59"/>
      <c r="BR85" s="59"/>
      <c r="BS85" s="59"/>
      <c r="BT85" s="59"/>
      <c r="BU85" s="59"/>
      <c r="BV85" s="59"/>
      <c r="BW85" s="59"/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L85" s="136">
        <f>E85-'[1]Non-Low Income Subtotal'!C71</f>
        <v>0</v>
      </c>
      <c r="CM85" s="136">
        <f>F85-'[1]Non-Low Income Subtotal'!D71</f>
        <v>0</v>
      </c>
      <c r="CN85" s="136">
        <f>G85-'[1]Non-Low Income Subtotal'!E71</f>
        <v>0</v>
      </c>
      <c r="CO85" s="136">
        <f>H85-'[1]Non-Low Income Subtotal'!F71</f>
        <v>0</v>
      </c>
      <c r="CP85" s="136">
        <f>I85-'[1]Non-Low Income Subtotal'!G71</f>
        <v>0</v>
      </c>
      <c r="CQ85" s="136">
        <f>J85-'[1]Non-Low Income Subtotal'!H71</f>
        <v>0</v>
      </c>
      <c r="CR85" s="136">
        <f>K85-'[1]Non-Low Income Subtotal'!I71</f>
        <v>0</v>
      </c>
      <c r="CS85" s="136">
        <f>L85-'[1]Non-Low Income Subtotal'!J71</f>
        <v>0</v>
      </c>
      <c r="CT85" s="136">
        <f>M85-'[1]Non-Low Income Subtotal'!K71</f>
        <v>0</v>
      </c>
      <c r="CU85" s="136">
        <f>N85-'[1]Non-Low Income Subtotal'!L71</f>
        <v>0</v>
      </c>
      <c r="CV85" s="136">
        <f>O85-'[1]Non-Low Income Subtotal'!M71</f>
        <v>0</v>
      </c>
      <c r="CW85" s="136">
        <f>P85-'[1]Non-Low Income Subtotal'!N71</f>
        <v>0</v>
      </c>
      <c r="CX85" s="136">
        <f>Q85-'[1]Non-Low Income Subtotal'!O71</f>
        <v>0</v>
      </c>
      <c r="CY85" s="136">
        <f>R85-'[1]Non-Low Income Subtotal'!P71</f>
        <v>0</v>
      </c>
      <c r="CZ85" s="136">
        <f>S85-'[1]Non-Low Income Subtotal'!Q71</f>
        <v>0</v>
      </c>
      <c r="DA85" s="136">
        <f>T85-'[1]Non-Low Income Subtotal'!R71</f>
        <v>0</v>
      </c>
      <c r="DB85" s="136">
        <f>U85-'[1]Non-Low Income Subtotal'!S71</f>
        <v>0</v>
      </c>
      <c r="DC85" s="136">
        <f>V85-'[1]Non-Low Income Subtotal'!T71</f>
        <v>0</v>
      </c>
      <c r="DD85" s="136">
        <f>W85-'[1]Non-Low Income Subtotal'!U71</f>
        <v>0</v>
      </c>
      <c r="DE85" s="136">
        <f>X85-'[1]Non-Low Income Subtotal'!V71</f>
        <v>0</v>
      </c>
      <c r="DF85" s="136">
        <f>Y85-'[1]Non-Low Income Subtotal'!W71</f>
        <v>0</v>
      </c>
      <c r="DG85" s="136">
        <f>Z85-'[1]Non-Low Income Subtotal'!X71</f>
        <v>0</v>
      </c>
      <c r="DH85" s="136">
        <f>AA85-'[1]Non-Low Income Subtotal'!Y71</f>
        <v>0</v>
      </c>
      <c r="DI85" s="136">
        <f>AB85-'[1]Non-Low Income Subtotal'!Z71</f>
        <v>0</v>
      </c>
      <c r="DJ85" s="136">
        <f>AC85-'[1]Non-Low Income Subtotal'!AA71</f>
        <v>0</v>
      </c>
      <c r="DK85" s="136">
        <f>AD85-'[1]Non-Low Income Subtotal'!AB71</f>
        <v>0</v>
      </c>
      <c r="DL85" s="136">
        <f>AE85-'[1]Non-Low Income Subtotal'!AC71</f>
        <v>0</v>
      </c>
      <c r="DM85" s="136">
        <f>AF85-'[1]Non-Low Income Subtotal'!AD71</f>
        <v>0</v>
      </c>
      <c r="DN85" s="136">
        <f>AG85-'[1]Non-Low Income Subtotal'!AE71</f>
        <v>0</v>
      </c>
      <c r="DO85" s="136">
        <f>AH85-'[1]Non-Low Income Subtotal'!AF71</f>
        <v>0</v>
      </c>
      <c r="DP85" s="136">
        <f>AI85-'[1]Non-Low Income Subtotal'!AG71</f>
        <v>0</v>
      </c>
      <c r="DQ85" s="136">
        <f>AJ85-'[1]Non-Low Income Subtotal'!AH71</f>
        <v>0</v>
      </c>
      <c r="DR85" s="136">
        <f>AK85-'[1]Non-Low Income Subtotal'!AI71</f>
        <v>0</v>
      </c>
      <c r="DS85" s="136">
        <f>AL85-'[1]Non-Low Income Subtotal'!AJ71</f>
        <v>0</v>
      </c>
      <c r="DT85" s="136">
        <f>AM85-'[1]Non-Low Income Subtotal'!AK71</f>
        <v>0</v>
      </c>
      <c r="DU85" s="136">
        <f>AN85-'[1]Non-Low Income Subtotal'!AL71</f>
        <v>0</v>
      </c>
    </row>
    <row r="86" spans="1:125" x14ac:dyDescent="0.25">
      <c r="A86" s="241"/>
      <c r="B86" s="37" t="s">
        <v>3</v>
      </c>
      <c r="C86" s="59"/>
      <c r="D86" s="59"/>
      <c r="E86" s="83">
        <v>0</v>
      </c>
      <c r="F86" s="97">
        <v>0</v>
      </c>
      <c r="G86" s="97">
        <v>0</v>
      </c>
      <c r="H86" s="97">
        <v>0</v>
      </c>
      <c r="I86" s="97">
        <v>0</v>
      </c>
      <c r="J86" s="97">
        <v>0</v>
      </c>
      <c r="K86" s="97">
        <v>0</v>
      </c>
      <c r="L86" s="97">
        <v>0</v>
      </c>
      <c r="M86" s="97">
        <v>0</v>
      </c>
      <c r="N86" s="97">
        <v>0</v>
      </c>
      <c r="O86" s="97">
        <v>0</v>
      </c>
      <c r="P86" s="97">
        <v>0</v>
      </c>
      <c r="Q86" s="97">
        <v>0</v>
      </c>
      <c r="R86" s="97">
        <v>121859</v>
      </c>
      <c r="S86" s="97">
        <v>0</v>
      </c>
      <c r="T86" s="97">
        <v>0</v>
      </c>
      <c r="U86" s="97">
        <v>0</v>
      </c>
      <c r="V86" s="97">
        <v>0</v>
      </c>
      <c r="W86" s="97">
        <v>0</v>
      </c>
      <c r="X86" s="97">
        <v>0</v>
      </c>
      <c r="Y86" s="97">
        <v>0</v>
      </c>
      <c r="Z86" s="97">
        <v>724166</v>
      </c>
      <c r="AA86" s="97">
        <v>0</v>
      </c>
      <c r="AB86" s="97">
        <v>0</v>
      </c>
      <c r="AC86" s="97">
        <v>0</v>
      </c>
      <c r="AD86" s="97">
        <v>0</v>
      </c>
      <c r="AE86" s="97">
        <v>29904.899250542265</v>
      </c>
      <c r="AF86" s="97">
        <v>0</v>
      </c>
      <c r="AG86" s="97">
        <v>0</v>
      </c>
      <c r="AH86" s="97">
        <v>30198.313255792473</v>
      </c>
      <c r="AI86" s="97">
        <v>0</v>
      </c>
      <c r="AJ86" s="97">
        <v>0</v>
      </c>
      <c r="AK86" s="97">
        <v>0</v>
      </c>
      <c r="AL86" s="97">
        <v>1252698.621107409</v>
      </c>
      <c r="AM86" s="97">
        <v>0</v>
      </c>
      <c r="AN86" s="97">
        <v>2516956.5609439919</v>
      </c>
      <c r="AO86" s="83">
        <v>0</v>
      </c>
      <c r="AP86" s="83">
        <v>0</v>
      </c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  <c r="BL86" s="59"/>
      <c r="BM86" s="59"/>
      <c r="BN86" s="59"/>
      <c r="BO86" s="59"/>
      <c r="BP86" s="59"/>
      <c r="BQ86" s="59"/>
      <c r="BR86" s="59"/>
      <c r="BS86" s="59"/>
      <c r="BT86" s="59"/>
      <c r="BU86" s="59"/>
      <c r="BV86" s="59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L86" s="136">
        <f>E86-'[1]Non-Low Income Subtotal'!C72</f>
        <v>0</v>
      </c>
      <c r="CM86" s="136">
        <f>F86-'[1]Non-Low Income Subtotal'!D72</f>
        <v>0</v>
      </c>
      <c r="CN86" s="136">
        <f>G86-'[1]Non-Low Income Subtotal'!E72</f>
        <v>0</v>
      </c>
      <c r="CO86" s="136">
        <f>H86-'[1]Non-Low Income Subtotal'!F72</f>
        <v>0</v>
      </c>
      <c r="CP86" s="136">
        <f>I86-'[1]Non-Low Income Subtotal'!G72</f>
        <v>0</v>
      </c>
      <c r="CQ86" s="136">
        <f>J86-'[1]Non-Low Income Subtotal'!H72</f>
        <v>0</v>
      </c>
      <c r="CR86" s="136">
        <f>K86-'[1]Non-Low Income Subtotal'!I72</f>
        <v>0</v>
      </c>
      <c r="CS86" s="136">
        <f>L86-'[1]Non-Low Income Subtotal'!J72</f>
        <v>0</v>
      </c>
      <c r="CT86" s="136">
        <f>M86-'[1]Non-Low Income Subtotal'!K72</f>
        <v>0</v>
      </c>
      <c r="CU86" s="136">
        <f>N86-'[1]Non-Low Income Subtotal'!L72</f>
        <v>0</v>
      </c>
      <c r="CV86" s="136">
        <f>O86-'[1]Non-Low Income Subtotal'!M72</f>
        <v>0</v>
      </c>
      <c r="CW86" s="136">
        <f>P86-'[1]Non-Low Income Subtotal'!N72</f>
        <v>0</v>
      </c>
      <c r="CX86" s="136">
        <f>Q86-'[1]Non-Low Income Subtotal'!O72</f>
        <v>0</v>
      </c>
      <c r="CY86" s="136">
        <f>R86-'[1]Non-Low Income Subtotal'!P72</f>
        <v>0</v>
      </c>
      <c r="CZ86" s="136">
        <f>S86-'[1]Non-Low Income Subtotal'!Q72</f>
        <v>0</v>
      </c>
      <c r="DA86" s="136">
        <f>T86-'[1]Non-Low Income Subtotal'!R72</f>
        <v>0</v>
      </c>
      <c r="DB86" s="136">
        <f>U86-'[1]Non-Low Income Subtotal'!S72</f>
        <v>0</v>
      </c>
      <c r="DC86" s="136">
        <f>V86-'[1]Non-Low Income Subtotal'!T72</f>
        <v>0</v>
      </c>
      <c r="DD86" s="136">
        <f>W86-'[1]Non-Low Income Subtotal'!U72</f>
        <v>0</v>
      </c>
      <c r="DE86" s="136">
        <f>X86-'[1]Non-Low Income Subtotal'!V72</f>
        <v>0</v>
      </c>
      <c r="DF86" s="136">
        <f>Y86-'[1]Non-Low Income Subtotal'!W72</f>
        <v>0</v>
      </c>
      <c r="DG86" s="136">
        <f>Z86-'[1]Non-Low Income Subtotal'!X72</f>
        <v>0</v>
      </c>
      <c r="DH86" s="136">
        <f>AA86-'[1]Non-Low Income Subtotal'!Y72</f>
        <v>0</v>
      </c>
      <c r="DI86" s="136">
        <f>AB86-'[1]Non-Low Income Subtotal'!Z72</f>
        <v>0</v>
      </c>
      <c r="DJ86" s="136">
        <f>AC86-'[1]Non-Low Income Subtotal'!AA72</f>
        <v>0</v>
      </c>
      <c r="DK86" s="136">
        <f>AD86-'[1]Non-Low Income Subtotal'!AB72</f>
        <v>0</v>
      </c>
      <c r="DL86" s="136">
        <f>AE86-'[1]Non-Low Income Subtotal'!AC72</f>
        <v>0</v>
      </c>
      <c r="DM86" s="136">
        <f>AF86-'[1]Non-Low Income Subtotal'!AD72</f>
        <v>0</v>
      </c>
      <c r="DN86" s="136">
        <f>AG86-'[1]Non-Low Income Subtotal'!AE72</f>
        <v>0</v>
      </c>
      <c r="DO86" s="136">
        <f>AH86-'[1]Non-Low Income Subtotal'!AF72</f>
        <v>0</v>
      </c>
      <c r="DP86" s="136">
        <f>AI86-'[1]Non-Low Income Subtotal'!AG72</f>
        <v>0</v>
      </c>
      <c r="DQ86" s="136">
        <f>AJ86-'[1]Non-Low Income Subtotal'!AH72</f>
        <v>0</v>
      </c>
      <c r="DR86" s="136">
        <f>AK86-'[1]Non-Low Income Subtotal'!AI72</f>
        <v>0</v>
      </c>
      <c r="DS86" s="136">
        <f>AL86-'[1]Non-Low Income Subtotal'!AJ72</f>
        <v>0</v>
      </c>
      <c r="DT86" s="136">
        <f>AM86-'[1]Non-Low Income Subtotal'!AK72</f>
        <v>0</v>
      </c>
      <c r="DU86" s="136">
        <f>AN86-'[1]Non-Low Income Subtotal'!AL72</f>
        <v>0</v>
      </c>
    </row>
    <row r="87" spans="1:125" x14ac:dyDescent="0.25">
      <c r="A87" s="241"/>
      <c r="B87" s="37" t="s">
        <v>13</v>
      </c>
      <c r="C87" s="59"/>
      <c r="D87" s="59"/>
      <c r="E87" s="83">
        <v>0</v>
      </c>
      <c r="F87" s="97">
        <v>0</v>
      </c>
      <c r="G87" s="97">
        <v>0</v>
      </c>
      <c r="H87" s="97">
        <v>0</v>
      </c>
      <c r="I87" s="97">
        <v>180381.96601659141</v>
      </c>
      <c r="J87" s="97">
        <v>392853.97618053411</v>
      </c>
      <c r="K87" s="97">
        <v>12293.101491203724</v>
      </c>
      <c r="L87" s="97">
        <v>320937.01538100827</v>
      </c>
      <c r="M87" s="97">
        <v>26843.123972120749</v>
      </c>
      <c r="N87" s="97">
        <v>287116.55591586279</v>
      </c>
      <c r="O87" s="97">
        <v>1664701.838294293</v>
      </c>
      <c r="P87" s="97">
        <v>101337.62627870953</v>
      </c>
      <c r="Q87" s="97">
        <v>857573.50052452681</v>
      </c>
      <c r="R87" s="97">
        <v>246379.40167708884</v>
      </c>
      <c r="S87" s="97">
        <v>46830.857209976748</v>
      </c>
      <c r="T87" s="97">
        <v>125084.98447606825</v>
      </c>
      <c r="U87" s="97">
        <v>222119</v>
      </c>
      <c r="V87" s="97">
        <v>0</v>
      </c>
      <c r="W87" s="97">
        <v>956982.27261327347</v>
      </c>
      <c r="X87" s="97">
        <v>695292.08625373943</v>
      </c>
      <c r="Y87" s="97">
        <v>41420.569944698749</v>
      </c>
      <c r="Z87" s="97">
        <v>362782.86178379133</v>
      </c>
      <c r="AA87" s="97">
        <v>256029.93529067788</v>
      </c>
      <c r="AB87" s="97">
        <v>72991.699477484042</v>
      </c>
      <c r="AC87" s="97">
        <v>165157.42578311122</v>
      </c>
      <c r="AD87" s="97">
        <v>357524</v>
      </c>
      <c r="AE87" s="97">
        <v>344318.23417740047</v>
      </c>
      <c r="AF87" s="97">
        <v>316905.9180835135</v>
      </c>
      <c r="AG87" s="97">
        <v>239200.63661106251</v>
      </c>
      <c r="AH87" s="97">
        <v>386164.50949676905</v>
      </c>
      <c r="AI87" s="97">
        <v>483617.00788142509</v>
      </c>
      <c r="AJ87" s="97">
        <v>1011418.3964845621</v>
      </c>
      <c r="AK87" s="97">
        <v>1211531.1126844038</v>
      </c>
      <c r="AL87" s="97">
        <v>1191240.4264696962</v>
      </c>
      <c r="AM87" s="97">
        <v>58875.979989636471</v>
      </c>
      <c r="AN87" s="97">
        <v>925717.29273172677</v>
      </c>
      <c r="AO87" s="83">
        <v>0</v>
      </c>
      <c r="AP87" s="83">
        <v>0</v>
      </c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L87" s="136">
        <f>E87-'[1]Non-Low Income Subtotal'!C73</f>
        <v>0</v>
      </c>
      <c r="CM87" s="136">
        <f>F87-'[1]Non-Low Income Subtotal'!D73</f>
        <v>0</v>
      </c>
      <c r="CN87" s="136">
        <f>G87-'[1]Non-Low Income Subtotal'!E73</f>
        <v>0</v>
      </c>
      <c r="CO87" s="136">
        <f>H87-'[1]Non-Low Income Subtotal'!F73</f>
        <v>0</v>
      </c>
      <c r="CP87" s="136">
        <f>I87-'[1]Non-Low Income Subtotal'!G73</f>
        <v>0</v>
      </c>
      <c r="CQ87" s="136">
        <f>J87-'[1]Non-Low Income Subtotal'!H73</f>
        <v>0</v>
      </c>
      <c r="CR87" s="136">
        <f>K87-'[1]Non-Low Income Subtotal'!I73</f>
        <v>0</v>
      </c>
      <c r="CS87" s="136">
        <f>L87-'[1]Non-Low Income Subtotal'!J73</f>
        <v>0</v>
      </c>
      <c r="CT87" s="136">
        <f>M87-'[1]Non-Low Income Subtotal'!K73</f>
        <v>0</v>
      </c>
      <c r="CU87" s="136">
        <f>N87-'[1]Non-Low Income Subtotal'!L73</f>
        <v>0</v>
      </c>
      <c r="CV87" s="136">
        <f>O87-'[1]Non-Low Income Subtotal'!M73</f>
        <v>0</v>
      </c>
      <c r="CW87" s="136">
        <f>P87-'[1]Non-Low Income Subtotal'!N73</f>
        <v>0</v>
      </c>
      <c r="CX87" s="136">
        <f>Q87-'[1]Non-Low Income Subtotal'!O73</f>
        <v>0</v>
      </c>
      <c r="CY87" s="136">
        <f>R87-'[1]Non-Low Income Subtotal'!P73</f>
        <v>0</v>
      </c>
      <c r="CZ87" s="136">
        <f>S87-'[1]Non-Low Income Subtotal'!Q73</f>
        <v>0</v>
      </c>
      <c r="DA87" s="136">
        <f>T87-'[1]Non-Low Income Subtotal'!R73</f>
        <v>0</v>
      </c>
      <c r="DB87" s="136">
        <f>U87-'[1]Non-Low Income Subtotal'!S73</f>
        <v>0</v>
      </c>
      <c r="DC87" s="136">
        <f>V87-'[1]Non-Low Income Subtotal'!T73</f>
        <v>0</v>
      </c>
      <c r="DD87" s="136">
        <f>W87-'[1]Non-Low Income Subtotal'!U73</f>
        <v>0</v>
      </c>
      <c r="DE87" s="136">
        <f>X87-'[1]Non-Low Income Subtotal'!V73</f>
        <v>0</v>
      </c>
      <c r="DF87" s="136">
        <f>Y87-'[1]Non-Low Income Subtotal'!W73</f>
        <v>0</v>
      </c>
      <c r="DG87" s="136">
        <f>Z87-'[1]Non-Low Income Subtotal'!X73</f>
        <v>0</v>
      </c>
      <c r="DH87" s="136">
        <f>AA87-'[1]Non-Low Income Subtotal'!Y73</f>
        <v>0</v>
      </c>
      <c r="DI87" s="136">
        <f>AB87-'[1]Non-Low Income Subtotal'!Z73</f>
        <v>0</v>
      </c>
      <c r="DJ87" s="136">
        <f>AC87-'[1]Non-Low Income Subtotal'!AA73</f>
        <v>0</v>
      </c>
      <c r="DK87" s="136">
        <f>AD87-'[1]Non-Low Income Subtotal'!AB73</f>
        <v>0</v>
      </c>
      <c r="DL87" s="136">
        <f>AE87-'[1]Non-Low Income Subtotal'!AC73</f>
        <v>0</v>
      </c>
      <c r="DM87" s="136">
        <f>AF87-'[1]Non-Low Income Subtotal'!AD73</f>
        <v>0</v>
      </c>
      <c r="DN87" s="136">
        <f>AG87-'[1]Non-Low Income Subtotal'!AE73</f>
        <v>0</v>
      </c>
      <c r="DO87" s="136">
        <f>AH87-'[1]Non-Low Income Subtotal'!AF73</f>
        <v>0</v>
      </c>
      <c r="DP87" s="136">
        <f>AI87-'[1]Non-Low Income Subtotal'!AG73</f>
        <v>0</v>
      </c>
      <c r="DQ87" s="136">
        <f>AJ87-'[1]Non-Low Income Subtotal'!AH73</f>
        <v>0</v>
      </c>
      <c r="DR87" s="136">
        <f>AK87-'[1]Non-Low Income Subtotal'!AI73</f>
        <v>0</v>
      </c>
      <c r="DS87" s="136">
        <f>AL87-'[1]Non-Low Income Subtotal'!AJ73</f>
        <v>0</v>
      </c>
      <c r="DT87" s="136">
        <f>AM87-'[1]Non-Low Income Subtotal'!AK73</f>
        <v>0</v>
      </c>
      <c r="DU87" s="136">
        <f>AN87-'[1]Non-Low Income Subtotal'!AL73</f>
        <v>0</v>
      </c>
    </row>
    <row r="88" spans="1:125" x14ac:dyDescent="0.25">
      <c r="A88" s="241"/>
      <c r="B88" s="37" t="s">
        <v>4</v>
      </c>
      <c r="C88" s="59"/>
      <c r="D88" s="59"/>
      <c r="E88" s="83">
        <v>0</v>
      </c>
      <c r="F88" s="97">
        <v>0</v>
      </c>
      <c r="G88" s="97">
        <v>0</v>
      </c>
      <c r="H88" s="97">
        <v>0</v>
      </c>
      <c r="I88" s="97">
        <v>0</v>
      </c>
      <c r="J88" s="97">
        <v>0</v>
      </c>
      <c r="K88" s="97">
        <v>0</v>
      </c>
      <c r="L88" s="97">
        <v>0</v>
      </c>
      <c r="M88" s="97">
        <v>279067</v>
      </c>
      <c r="N88" s="97">
        <v>0</v>
      </c>
      <c r="O88" s="97">
        <v>0</v>
      </c>
      <c r="P88" s="97">
        <v>9984.829488516023</v>
      </c>
      <c r="Q88" s="97">
        <v>0</v>
      </c>
      <c r="R88" s="97">
        <v>0</v>
      </c>
      <c r="S88" s="97">
        <v>0</v>
      </c>
      <c r="T88" s="97">
        <v>0</v>
      </c>
      <c r="U88" s="97">
        <v>250057</v>
      </c>
      <c r="V88" s="97">
        <v>0</v>
      </c>
      <c r="W88" s="97">
        <v>0</v>
      </c>
      <c r="X88" s="97">
        <v>0</v>
      </c>
      <c r="Y88" s="97">
        <v>0</v>
      </c>
      <c r="Z88" s="97">
        <v>0</v>
      </c>
      <c r="AA88" s="97">
        <v>27529.208889558038</v>
      </c>
      <c r="AB88" s="97">
        <v>0</v>
      </c>
      <c r="AC88" s="97">
        <v>0</v>
      </c>
      <c r="AD88" s="97">
        <v>0</v>
      </c>
      <c r="AE88" s="113">
        <v>0</v>
      </c>
      <c r="AF88" s="113">
        <v>106666.348578235</v>
      </c>
      <c r="AG88" s="97">
        <v>7119.0423621213813</v>
      </c>
      <c r="AH88" s="97">
        <v>0</v>
      </c>
      <c r="AI88" s="97">
        <v>0</v>
      </c>
      <c r="AJ88" s="97">
        <v>0</v>
      </c>
      <c r="AK88" s="97">
        <v>66028.784215833206</v>
      </c>
      <c r="AL88" s="97">
        <v>0</v>
      </c>
      <c r="AM88" s="97">
        <v>0</v>
      </c>
      <c r="AN88" s="97">
        <v>0</v>
      </c>
      <c r="AO88" s="83">
        <v>0</v>
      </c>
      <c r="AP88" s="83">
        <v>0</v>
      </c>
      <c r="AQ88" s="59"/>
      <c r="AR88" s="59"/>
      <c r="AS88" s="59"/>
      <c r="AT88" s="59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59"/>
      <c r="BY88" s="59"/>
      <c r="BZ88" s="59"/>
      <c r="CA88" s="59"/>
      <c r="CB88" s="59"/>
      <c r="CC88" s="59"/>
      <c r="CD88" s="59"/>
      <c r="CE88" s="59"/>
      <c r="CF88" s="59"/>
      <c r="CG88" s="59"/>
      <c r="CH88" s="59"/>
      <c r="CI88" s="59"/>
      <c r="CJ88" s="59"/>
      <c r="CL88" s="136">
        <f>E88-'[1]Non-Low Income Subtotal'!C74</f>
        <v>0</v>
      </c>
      <c r="CM88" s="136">
        <f>F88-'[1]Non-Low Income Subtotal'!D74</f>
        <v>0</v>
      </c>
      <c r="CN88" s="136">
        <f>G88-'[1]Non-Low Income Subtotal'!E74</f>
        <v>0</v>
      </c>
      <c r="CO88" s="136">
        <f>H88-'[1]Non-Low Income Subtotal'!F74</f>
        <v>0</v>
      </c>
      <c r="CP88" s="136">
        <f>I88-'[1]Non-Low Income Subtotal'!G74</f>
        <v>0</v>
      </c>
      <c r="CQ88" s="136">
        <f>J88-'[1]Non-Low Income Subtotal'!H74</f>
        <v>0</v>
      </c>
      <c r="CR88" s="136">
        <f>K88-'[1]Non-Low Income Subtotal'!I74</f>
        <v>0</v>
      </c>
      <c r="CS88" s="136">
        <f>L88-'[1]Non-Low Income Subtotal'!J74</f>
        <v>0</v>
      </c>
      <c r="CT88" s="136">
        <f>M88-'[1]Non-Low Income Subtotal'!K74</f>
        <v>0</v>
      </c>
      <c r="CU88" s="136">
        <f>N88-'[1]Non-Low Income Subtotal'!L74</f>
        <v>0</v>
      </c>
      <c r="CV88" s="136">
        <f>O88-'[1]Non-Low Income Subtotal'!M74</f>
        <v>0</v>
      </c>
      <c r="CW88" s="136">
        <f>P88-'[1]Non-Low Income Subtotal'!N74</f>
        <v>0</v>
      </c>
      <c r="CX88" s="136">
        <f>Q88-'[1]Non-Low Income Subtotal'!O74</f>
        <v>0</v>
      </c>
      <c r="CY88" s="136">
        <f>R88-'[1]Non-Low Income Subtotal'!P74</f>
        <v>0</v>
      </c>
      <c r="CZ88" s="136">
        <f>S88-'[1]Non-Low Income Subtotal'!Q74</f>
        <v>0</v>
      </c>
      <c r="DA88" s="136">
        <f>T88-'[1]Non-Low Income Subtotal'!R74</f>
        <v>0</v>
      </c>
      <c r="DB88" s="136">
        <f>U88-'[1]Non-Low Income Subtotal'!S74</f>
        <v>0</v>
      </c>
      <c r="DC88" s="136">
        <f>V88-'[1]Non-Low Income Subtotal'!T74</f>
        <v>0</v>
      </c>
      <c r="DD88" s="136">
        <f>W88-'[1]Non-Low Income Subtotal'!U74</f>
        <v>0</v>
      </c>
      <c r="DE88" s="136">
        <f>X88-'[1]Non-Low Income Subtotal'!V74</f>
        <v>0</v>
      </c>
      <c r="DF88" s="136">
        <f>Y88-'[1]Non-Low Income Subtotal'!W74</f>
        <v>0</v>
      </c>
      <c r="DG88" s="136">
        <f>Z88-'[1]Non-Low Income Subtotal'!X74</f>
        <v>0</v>
      </c>
      <c r="DH88" s="136">
        <f>AA88-'[1]Non-Low Income Subtotal'!Y74</f>
        <v>0</v>
      </c>
      <c r="DI88" s="136">
        <f>AB88-'[1]Non-Low Income Subtotal'!Z74</f>
        <v>0</v>
      </c>
      <c r="DJ88" s="136">
        <f>AC88-'[1]Non-Low Income Subtotal'!AA74</f>
        <v>0</v>
      </c>
      <c r="DK88" s="136">
        <f>AD88-'[1]Non-Low Income Subtotal'!AB74</f>
        <v>0</v>
      </c>
      <c r="DL88" s="136">
        <f>AE88-'[1]Non-Low Income Subtotal'!AC74</f>
        <v>0</v>
      </c>
      <c r="DM88" s="136">
        <f>AF88-'[1]Non-Low Income Subtotal'!AD74</f>
        <v>0</v>
      </c>
      <c r="DN88" s="136">
        <f>AG88-'[1]Non-Low Income Subtotal'!AE74</f>
        <v>0</v>
      </c>
      <c r="DO88" s="136">
        <f>AH88-'[1]Non-Low Income Subtotal'!AF74</f>
        <v>0</v>
      </c>
      <c r="DP88" s="136">
        <f>AI88-'[1]Non-Low Income Subtotal'!AG74</f>
        <v>0</v>
      </c>
      <c r="DQ88" s="136">
        <f>AJ88-'[1]Non-Low Income Subtotal'!AH74</f>
        <v>0</v>
      </c>
      <c r="DR88" s="136">
        <f>AK88-'[1]Non-Low Income Subtotal'!AI74</f>
        <v>0</v>
      </c>
      <c r="DS88" s="136">
        <f>AL88-'[1]Non-Low Income Subtotal'!AJ74</f>
        <v>0</v>
      </c>
      <c r="DT88" s="136">
        <f>AM88-'[1]Non-Low Income Subtotal'!AK74</f>
        <v>0</v>
      </c>
      <c r="DU88" s="136">
        <f>AN88-'[1]Non-Low Income Subtotal'!AL74</f>
        <v>0</v>
      </c>
    </row>
    <row r="89" spans="1:125" x14ac:dyDescent="0.25">
      <c r="A89" s="242"/>
      <c r="B89" s="37" t="s">
        <v>14</v>
      </c>
      <c r="C89" s="59"/>
      <c r="D89" s="59"/>
      <c r="E89" s="83">
        <v>0</v>
      </c>
      <c r="F89" s="97">
        <v>0</v>
      </c>
      <c r="G89" s="97">
        <v>0</v>
      </c>
      <c r="H89" s="97">
        <v>0</v>
      </c>
      <c r="I89" s="97">
        <v>0</v>
      </c>
      <c r="J89" s="97">
        <v>0</v>
      </c>
      <c r="K89" s="97">
        <v>0</v>
      </c>
      <c r="L89" s="97">
        <v>0</v>
      </c>
      <c r="M89" s="97">
        <v>0</v>
      </c>
      <c r="N89" s="97">
        <v>47263.905001923275</v>
      </c>
      <c r="O89" s="97">
        <v>0</v>
      </c>
      <c r="P89" s="97">
        <v>0</v>
      </c>
      <c r="Q89" s="97">
        <v>0</v>
      </c>
      <c r="R89" s="97">
        <v>0</v>
      </c>
      <c r="S89" s="97">
        <v>0</v>
      </c>
      <c r="T89" s="97">
        <v>0</v>
      </c>
      <c r="U89" s="97">
        <v>0</v>
      </c>
      <c r="V89" s="97">
        <v>0</v>
      </c>
      <c r="W89" s="97">
        <v>0</v>
      </c>
      <c r="X89" s="97">
        <v>0</v>
      </c>
      <c r="Y89" s="97">
        <v>0</v>
      </c>
      <c r="Z89" s="97">
        <v>0</v>
      </c>
      <c r="AA89" s="97">
        <v>0</v>
      </c>
      <c r="AB89" s="97">
        <v>0</v>
      </c>
      <c r="AC89" s="97">
        <v>0</v>
      </c>
      <c r="AD89" s="97">
        <v>0</v>
      </c>
      <c r="AE89" s="113">
        <v>0</v>
      </c>
      <c r="AF89" s="113">
        <v>44782.316282017717</v>
      </c>
      <c r="AG89" s="97">
        <v>0</v>
      </c>
      <c r="AH89" s="97">
        <v>0</v>
      </c>
      <c r="AI89" s="97">
        <v>0</v>
      </c>
      <c r="AJ89" s="97">
        <v>0</v>
      </c>
      <c r="AK89" s="97">
        <v>0</v>
      </c>
      <c r="AL89" s="97">
        <v>0</v>
      </c>
      <c r="AM89" s="97">
        <v>0</v>
      </c>
      <c r="AN89" s="97">
        <v>0</v>
      </c>
      <c r="AO89" s="83">
        <v>0</v>
      </c>
      <c r="AP89" s="83">
        <v>0</v>
      </c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59"/>
      <c r="BJ89" s="59"/>
      <c r="BK89" s="59"/>
      <c r="BL89" s="59"/>
      <c r="BM89" s="59"/>
      <c r="BN89" s="59"/>
      <c r="BO89" s="59"/>
      <c r="BP89" s="59"/>
      <c r="BQ89" s="59"/>
      <c r="BR89" s="59"/>
      <c r="BS89" s="59"/>
      <c r="BT89" s="59"/>
      <c r="BU89" s="59"/>
      <c r="BV89" s="59"/>
      <c r="BW89" s="59"/>
      <c r="BX89" s="59"/>
      <c r="BY89" s="59"/>
      <c r="BZ89" s="59"/>
      <c r="CA89" s="59"/>
      <c r="CB89" s="59"/>
      <c r="CC89" s="59"/>
      <c r="CD89" s="59"/>
      <c r="CE89" s="59"/>
      <c r="CF89" s="59"/>
      <c r="CG89" s="59"/>
      <c r="CH89" s="59"/>
      <c r="CI89" s="59"/>
      <c r="CJ89" s="59"/>
      <c r="CL89" s="136">
        <f>E89-'[1]Non-Low Income Subtotal'!C75</f>
        <v>0</v>
      </c>
      <c r="CM89" s="136">
        <f>F89-'[1]Non-Low Income Subtotal'!D75</f>
        <v>0</v>
      </c>
      <c r="CN89" s="136">
        <f>G89-'[1]Non-Low Income Subtotal'!E75</f>
        <v>0</v>
      </c>
      <c r="CO89" s="136">
        <f>H89-'[1]Non-Low Income Subtotal'!F75</f>
        <v>0</v>
      </c>
      <c r="CP89" s="136">
        <f>I89-'[1]Non-Low Income Subtotal'!G75</f>
        <v>0</v>
      </c>
      <c r="CQ89" s="136">
        <f>J89-'[1]Non-Low Income Subtotal'!H75</f>
        <v>0</v>
      </c>
      <c r="CR89" s="136">
        <f>K89-'[1]Non-Low Income Subtotal'!I75</f>
        <v>0</v>
      </c>
      <c r="CS89" s="136">
        <f>L89-'[1]Non-Low Income Subtotal'!J75</f>
        <v>0</v>
      </c>
      <c r="CT89" s="136">
        <f>M89-'[1]Non-Low Income Subtotal'!K75</f>
        <v>0</v>
      </c>
      <c r="CU89" s="136">
        <f>N89-'[1]Non-Low Income Subtotal'!L75</f>
        <v>0</v>
      </c>
      <c r="CV89" s="136">
        <f>O89-'[1]Non-Low Income Subtotal'!M75</f>
        <v>0</v>
      </c>
      <c r="CW89" s="136">
        <f>P89-'[1]Non-Low Income Subtotal'!N75</f>
        <v>0</v>
      </c>
      <c r="CX89" s="136">
        <f>Q89-'[1]Non-Low Income Subtotal'!O75</f>
        <v>0</v>
      </c>
      <c r="CY89" s="136">
        <f>R89-'[1]Non-Low Income Subtotal'!P75</f>
        <v>0</v>
      </c>
      <c r="CZ89" s="136">
        <f>S89-'[1]Non-Low Income Subtotal'!Q75</f>
        <v>0</v>
      </c>
      <c r="DA89" s="136">
        <f>T89-'[1]Non-Low Income Subtotal'!R75</f>
        <v>0</v>
      </c>
      <c r="DB89" s="136">
        <f>U89-'[1]Non-Low Income Subtotal'!S75</f>
        <v>0</v>
      </c>
      <c r="DC89" s="136">
        <f>V89-'[1]Non-Low Income Subtotal'!T75</f>
        <v>0</v>
      </c>
      <c r="DD89" s="136">
        <f>W89-'[1]Non-Low Income Subtotal'!U75</f>
        <v>0</v>
      </c>
      <c r="DE89" s="136">
        <f>X89-'[1]Non-Low Income Subtotal'!V75</f>
        <v>0</v>
      </c>
      <c r="DF89" s="136">
        <f>Y89-'[1]Non-Low Income Subtotal'!W75</f>
        <v>0</v>
      </c>
      <c r="DG89" s="136">
        <f>Z89-'[1]Non-Low Income Subtotal'!X75</f>
        <v>0</v>
      </c>
      <c r="DH89" s="136">
        <f>AA89-'[1]Non-Low Income Subtotal'!Y75</f>
        <v>0</v>
      </c>
      <c r="DI89" s="136">
        <f>AB89-'[1]Non-Low Income Subtotal'!Z75</f>
        <v>0</v>
      </c>
      <c r="DJ89" s="136">
        <f>AC89-'[1]Non-Low Income Subtotal'!AA75</f>
        <v>0</v>
      </c>
      <c r="DK89" s="136">
        <f>AD89-'[1]Non-Low Income Subtotal'!AB75</f>
        <v>0</v>
      </c>
      <c r="DL89" s="136">
        <f>AE89-'[1]Non-Low Income Subtotal'!AC75</f>
        <v>0</v>
      </c>
      <c r="DM89" s="136">
        <f>AF89-'[1]Non-Low Income Subtotal'!AD75</f>
        <v>0</v>
      </c>
      <c r="DN89" s="136">
        <f>AG89-'[1]Non-Low Income Subtotal'!AE75</f>
        <v>0</v>
      </c>
      <c r="DO89" s="136">
        <f>AH89-'[1]Non-Low Income Subtotal'!AF75</f>
        <v>0</v>
      </c>
      <c r="DP89" s="136">
        <f>AI89-'[1]Non-Low Income Subtotal'!AG75</f>
        <v>0</v>
      </c>
      <c r="DQ89" s="136">
        <f>AJ89-'[1]Non-Low Income Subtotal'!AH75</f>
        <v>0</v>
      </c>
      <c r="DR89" s="136">
        <f>AK89-'[1]Non-Low Income Subtotal'!AI75</f>
        <v>0</v>
      </c>
      <c r="DS89" s="136">
        <f>AL89-'[1]Non-Low Income Subtotal'!AJ75</f>
        <v>0</v>
      </c>
      <c r="DT89" s="136">
        <f>AM89-'[1]Non-Low Income Subtotal'!AK75</f>
        <v>0</v>
      </c>
      <c r="DU89" s="136">
        <f>AN89-'[1]Non-Low Income Subtotal'!AL75</f>
        <v>0</v>
      </c>
    </row>
    <row r="90" spans="1:125" x14ac:dyDescent="0.25">
      <c r="A90" s="242"/>
      <c r="B90" s="37" t="s">
        <v>15</v>
      </c>
      <c r="C90" s="59"/>
      <c r="D90" s="59"/>
      <c r="E90" s="83">
        <v>0</v>
      </c>
      <c r="F90" s="97">
        <v>0</v>
      </c>
      <c r="G90" s="97">
        <v>0</v>
      </c>
      <c r="H90" s="97">
        <v>0</v>
      </c>
      <c r="I90" s="97">
        <v>0</v>
      </c>
      <c r="J90" s="97">
        <v>0</v>
      </c>
      <c r="K90" s="97">
        <v>0</v>
      </c>
      <c r="L90" s="97">
        <v>0</v>
      </c>
      <c r="M90" s="97">
        <v>0</v>
      </c>
      <c r="N90" s="97">
        <v>0</v>
      </c>
      <c r="O90" s="97">
        <v>0</v>
      </c>
      <c r="P90" s="97">
        <v>0</v>
      </c>
      <c r="Q90" s="97">
        <v>637644.65988620883</v>
      </c>
      <c r="R90" s="97">
        <v>0</v>
      </c>
      <c r="S90" s="97">
        <v>0</v>
      </c>
      <c r="T90" s="97">
        <v>0</v>
      </c>
      <c r="U90" s="97">
        <v>0</v>
      </c>
      <c r="V90" s="97">
        <v>0</v>
      </c>
      <c r="W90" s="97">
        <v>0</v>
      </c>
      <c r="X90" s="97">
        <v>0</v>
      </c>
      <c r="Y90" s="97">
        <v>0</v>
      </c>
      <c r="Z90" s="97">
        <v>0</v>
      </c>
      <c r="AA90" s="97">
        <v>0</v>
      </c>
      <c r="AB90" s="97">
        <v>0</v>
      </c>
      <c r="AC90" s="97">
        <v>0</v>
      </c>
      <c r="AD90" s="97">
        <v>0</v>
      </c>
      <c r="AE90" s="97">
        <v>405983.25608306448</v>
      </c>
      <c r="AF90" s="97">
        <v>0</v>
      </c>
      <c r="AG90" s="97">
        <v>0</v>
      </c>
      <c r="AH90" s="97">
        <v>0</v>
      </c>
      <c r="AI90" s="97">
        <v>0</v>
      </c>
      <c r="AJ90" s="97">
        <v>0</v>
      </c>
      <c r="AK90" s="97">
        <v>0</v>
      </c>
      <c r="AL90" s="97">
        <v>0</v>
      </c>
      <c r="AM90" s="97">
        <v>0</v>
      </c>
      <c r="AN90" s="97">
        <v>0</v>
      </c>
      <c r="AO90" s="83">
        <v>0</v>
      </c>
      <c r="AP90" s="83">
        <v>0</v>
      </c>
      <c r="AQ90" s="59"/>
      <c r="AR90" s="59"/>
      <c r="AS90" s="59"/>
      <c r="AT90" s="59"/>
      <c r="AU90" s="59"/>
      <c r="AV90" s="59"/>
      <c r="AW90" s="59"/>
      <c r="AX90" s="59"/>
      <c r="AY90" s="59"/>
      <c r="AZ90" s="59"/>
      <c r="BA90" s="59"/>
      <c r="BB90" s="59"/>
      <c r="BC90" s="59"/>
      <c r="BD90" s="59"/>
      <c r="BE90" s="59"/>
      <c r="BF90" s="59"/>
      <c r="BG90" s="59"/>
      <c r="BH90" s="59"/>
      <c r="BI90" s="59"/>
      <c r="BJ90" s="59"/>
      <c r="BK90" s="59"/>
      <c r="BL90" s="59"/>
      <c r="BM90" s="59"/>
      <c r="BN90" s="59"/>
      <c r="BO90" s="59"/>
      <c r="BP90" s="59"/>
      <c r="BQ90" s="59"/>
      <c r="BR90" s="59"/>
      <c r="BS90" s="59"/>
      <c r="BT90" s="59"/>
      <c r="BU90" s="59"/>
      <c r="BV90" s="59"/>
      <c r="BW90" s="59"/>
      <c r="BX90" s="59"/>
      <c r="BY90" s="59"/>
      <c r="BZ90" s="59"/>
      <c r="CA90" s="59"/>
      <c r="CB90" s="59"/>
      <c r="CC90" s="59"/>
      <c r="CD90" s="59"/>
      <c r="CE90" s="59"/>
      <c r="CF90" s="59"/>
      <c r="CG90" s="59"/>
      <c r="CH90" s="59"/>
      <c r="CI90" s="59"/>
      <c r="CJ90" s="59"/>
      <c r="CL90" s="136">
        <f>E90-'[1]Non-Low Income Subtotal'!C76</f>
        <v>0</v>
      </c>
      <c r="CM90" s="136">
        <f>F90-'[1]Non-Low Income Subtotal'!D76</f>
        <v>0</v>
      </c>
      <c r="CN90" s="136">
        <f>G90-'[1]Non-Low Income Subtotal'!E76</f>
        <v>0</v>
      </c>
      <c r="CO90" s="136">
        <f>H90-'[1]Non-Low Income Subtotal'!F76</f>
        <v>0</v>
      </c>
      <c r="CP90" s="136">
        <f>I90-'[1]Non-Low Income Subtotal'!G76</f>
        <v>0</v>
      </c>
      <c r="CQ90" s="136">
        <f>J90-'[1]Non-Low Income Subtotal'!H76</f>
        <v>0</v>
      </c>
      <c r="CR90" s="136">
        <f>K90-'[1]Non-Low Income Subtotal'!I76</f>
        <v>0</v>
      </c>
      <c r="CS90" s="136">
        <f>L90-'[1]Non-Low Income Subtotal'!J76</f>
        <v>0</v>
      </c>
      <c r="CT90" s="136">
        <f>M90-'[1]Non-Low Income Subtotal'!K76</f>
        <v>0</v>
      </c>
      <c r="CU90" s="136">
        <f>N90-'[1]Non-Low Income Subtotal'!L76</f>
        <v>0</v>
      </c>
      <c r="CV90" s="136">
        <f>O90-'[1]Non-Low Income Subtotal'!M76</f>
        <v>0</v>
      </c>
      <c r="CW90" s="136">
        <f>P90-'[1]Non-Low Income Subtotal'!N76</f>
        <v>0</v>
      </c>
      <c r="CX90" s="136">
        <f>Q90-'[1]Non-Low Income Subtotal'!O76</f>
        <v>0</v>
      </c>
      <c r="CY90" s="136">
        <f>R90-'[1]Non-Low Income Subtotal'!P76</f>
        <v>0</v>
      </c>
      <c r="CZ90" s="136">
        <f>S90-'[1]Non-Low Income Subtotal'!Q76</f>
        <v>0</v>
      </c>
      <c r="DA90" s="136">
        <f>T90-'[1]Non-Low Income Subtotal'!R76</f>
        <v>0</v>
      </c>
      <c r="DB90" s="136">
        <f>U90-'[1]Non-Low Income Subtotal'!S76</f>
        <v>0</v>
      </c>
      <c r="DC90" s="136">
        <f>V90-'[1]Non-Low Income Subtotal'!T76</f>
        <v>0</v>
      </c>
      <c r="DD90" s="136">
        <f>W90-'[1]Non-Low Income Subtotal'!U76</f>
        <v>0</v>
      </c>
      <c r="DE90" s="136">
        <f>X90-'[1]Non-Low Income Subtotal'!V76</f>
        <v>0</v>
      </c>
      <c r="DF90" s="136">
        <f>Y90-'[1]Non-Low Income Subtotal'!W76</f>
        <v>0</v>
      </c>
      <c r="DG90" s="136">
        <f>Z90-'[1]Non-Low Income Subtotal'!X76</f>
        <v>0</v>
      </c>
      <c r="DH90" s="136">
        <f>AA90-'[1]Non-Low Income Subtotal'!Y76</f>
        <v>0</v>
      </c>
      <c r="DI90" s="136">
        <f>AB90-'[1]Non-Low Income Subtotal'!Z76</f>
        <v>0</v>
      </c>
      <c r="DJ90" s="136">
        <f>AC90-'[1]Non-Low Income Subtotal'!AA76</f>
        <v>0</v>
      </c>
      <c r="DK90" s="136">
        <f>AD90-'[1]Non-Low Income Subtotal'!AB76</f>
        <v>0</v>
      </c>
      <c r="DL90" s="136">
        <f>AE90-'[1]Non-Low Income Subtotal'!AC76</f>
        <v>0</v>
      </c>
      <c r="DM90" s="136">
        <f>AF90-'[1]Non-Low Income Subtotal'!AD76</f>
        <v>0</v>
      </c>
      <c r="DN90" s="136">
        <f>AG90-'[1]Non-Low Income Subtotal'!AE76</f>
        <v>0</v>
      </c>
      <c r="DO90" s="136">
        <f>AH90-'[1]Non-Low Income Subtotal'!AF76</f>
        <v>0</v>
      </c>
      <c r="DP90" s="136">
        <f>AI90-'[1]Non-Low Income Subtotal'!AG76</f>
        <v>0</v>
      </c>
      <c r="DQ90" s="136">
        <f>AJ90-'[1]Non-Low Income Subtotal'!AH76</f>
        <v>0</v>
      </c>
      <c r="DR90" s="136">
        <f>AK90-'[1]Non-Low Income Subtotal'!AI76</f>
        <v>0</v>
      </c>
      <c r="DS90" s="136">
        <f>AL90-'[1]Non-Low Income Subtotal'!AJ76</f>
        <v>0</v>
      </c>
      <c r="DT90" s="136">
        <f>AM90-'[1]Non-Low Income Subtotal'!AK76</f>
        <v>0</v>
      </c>
      <c r="DU90" s="136">
        <f>AN90-'[1]Non-Low Income Subtotal'!AL76</f>
        <v>0</v>
      </c>
    </row>
    <row r="91" spans="1:125" x14ac:dyDescent="0.25">
      <c r="A91" s="242"/>
      <c r="B91" s="37" t="s">
        <v>7</v>
      </c>
      <c r="C91" s="59"/>
      <c r="D91" s="59"/>
      <c r="E91" s="83">
        <v>0</v>
      </c>
      <c r="F91" s="97">
        <v>0</v>
      </c>
      <c r="G91" s="97">
        <v>0</v>
      </c>
      <c r="H91" s="97">
        <v>0</v>
      </c>
      <c r="I91" s="97">
        <v>0</v>
      </c>
      <c r="J91" s="97">
        <v>0</v>
      </c>
      <c r="K91" s="97">
        <v>0</v>
      </c>
      <c r="L91" s="97">
        <v>0</v>
      </c>
      <c r="M91" s="97">
        <v>0</v>
      </c>
      <c r="N91" s="97">
        <v>0</v>
      </c>
      <c r="O91" s="97">
        <v>0</v>
      </c>
      <c r="P91" s="97">
        <v>0</v>
      </c>
      <c r="Q91" s="97">
        <v>0</v>
      </c>
      <c r="R91" s="97">
        <v>0</v>
      </c>
      <c r="S91" s="97">
        <v>0</v>
      </c>
      <c r="T91" s="97">
        <v>0</v>
      </c>
      <c r="U91" s="97">
        <v>0</v>
      </c>
      <c r="V91" s="97">
        <v>0</v>
      </c>
      <c r="W91" s="97">
        <v>0</v>
      </c>
      <c r="X91" s="97">
        <v>0</v>
      </c>
      <c r="Y91" s="97">
        <v>0</v>
      </c>
      <c r="Z91" s="97">
        <v>0</v>
      </c>
      <c r="AA91" s="97">
        <v>0</v>
      </c>
      <c r="AB91" s="97">
        <v>0</v>
      </c>
      <c r="AC91" s="97">
        <v>0</v>
      </c>
      <c r="AD91" s="97">
        <v>0</v>
      </c>
      <c r="AE91" s="97">
        <v>0</v>
      </c>
      <c r="AF91" s="97">
        <v>0</v>
      </c>
      <c r="AG91" s="97">
        <v>0</v>
      </c>
      <c r="AH91" s="97">
        <v>0</v>
      </c>
      <c r="AI91" s="97">
        <v>0</v>
      </c>
      <c r="AJ91" s="97">
        <v>0</v>
      </c>
      <c r="AK91" s="97">
        <v>0</v>
      </c>
      <c r="AL91" s="97">
        <v>0</v>
      </c>
      <c r="AM91" s="97">
        <v>0</v>
      </c>
      <c r="AN91" s="97">
        <v>0</v>
      </c>
      <c r="AO91" s="83">
        <v>0</v>
      </c>
      <c r="AP91" s="83">
        <v>0</v>
      </c>
      <c r="AQ91" s="59"/>
      <c r="AR91" s="59"/>
      <c r="AS91" s="59"/>
      <c r="AT91" s="59"/>
      <c r="AU91" s="59"/>
      <c r="AV91" s="59"/>
      <c r="AW91" s="59"/>
      <c r="AX91" s="59"/>
      <c r="AY91" s="59"/>
      <c r="AZ91" s="59"/>
      <c r="BA91" s="59"/>
      <c r="BB91" s="59"/>
      <c r="BC91" s="59"/>
      <c r="BD91" s="59"/>
      <c r="BE91" s="59"/>
      <c r="BF91" s="59"/>
      <c r="BG91" s="59"/>
      <c r="BH91" s="59"/>
      <c r="BI91" s="59"/>
      <c r="BJ91" s="59"/>
      <c r="BK91" s="59"/>
      <c r="BL91" s="59"/>
      <c r="BM91" s="59"/>
      <c r="BN91" s="59"/>
      <c r="BO91" s="59"/>
      <c r="BP91" s="59"/>
      <c r="BQ91" s="59"/>
      <c r="BR91" s="59"/>
      <c r="BS91" s="59"/>
      <c r="BT91" s="59"/>
      <c r="BU91" s="59"/>
      <c r="BV91" s="59"/>
      <c r="BW91" s="59"/>
      <c r="BX91" s="59"/>
      <c r="BY91" s="59"/>
      <c r="BZ91" s="59"/>
      <c r="CA91" s="59"/>
      <c r="CB91" s="59"/>
      <c r="CC91" s="59"/>
      <c r="CD91" s="59"/>
      <c r="CE91" s="59"/>
      <c r="CF91" s="59"/>
      <c r="CG91" s="59"/>
      <c r="CH91" s="59"/>
      <c r="CI91" s="59"/>
      <c r="CJ91" s="59"/>
      <c r="CL91" s="136">
        <f>E91-'[1]Non-Low Income Subtotal'!C77</f>
        <v>0</v>
      </c>
      <c r="CM91" s="136">
        <f>F91-'[1]Non-Low Income Subtotal'!D77</f>
        <v>0</v>
      </c>
      <c r="CN91" s="136">
        <f>G91-'[1]Non-Low Income Subtotal'!E77</f>
        <v>0</v>
      </c>
      <c r="CO91" s="136">
        <f>H91-'[1]Non-Low Income Subtotal'!F77</f>
        <v>0</v>
      </c>
      <c r="CP91" s="136">
        <f>I91-'[1]Non-Low Income Subtotal'!G77</f>
        <v>0</v>
      </c>
      <c r="CQ91" s="136">
        <f>J91-'[1]Non-Low Income Subtotal'!H77</f>
        <v>0</v>
      </c>
      <c r="CR91" s="136">
        <f>K91-'[1]Non-Low Income Subtotal'!I77</f>
        <v>0</v>
      </c>
      <c r="CS91" s="136">
        <f>L91-'[1]Non-Low Income Subtotal'!J77</f>
        <v>0</v>
      </c>
      <c r="CT91" s="136">
        <f>M91-'[1]Non-Low Income Subtotal'!K77</f>
        <v>0</v>
      </c>
      <c r="CU91" s="136">
        <f>N91-'[1]Non-Low Income Subtotal'!L77</f>
        <v>0</v>
      </c>
      <c r="CV91" s="136">
        <f>O91-'[1]Non-Low Income Subtotal'!M77</f>
        <v>0</v>
      </c>
      <c r="CW91" s="136">
        <f>P91-'[1]Non-Low Income Subtotal'!N77</f>
        <v>0</v>
      </c>
      <c r="CX91" s="136">
        <f>Q91-'[1]Non-Low Income Subtotal'!O77</f>
        <v>0</v>
      </c>
      <c r="CY91" s="136">
        <f>R91-'[1]Non-Low Income Subtotal'!P77</f>
        <v>0</v>
      </c>
      <c r="CZ91" s="136">
        <f>S91-'[1]Non-Low Income Subtotal'!Q77</f>
        <v>0</v>
      </c>
      <c r="DA91" s="136">
        <f>T91-'[1]Non-Low Income Subtotal'!R77</f>
        <v>0</v>
      </c>
      <c r="DB91" s="136">
        <f>U91-'[1]Non-Low Income Subtotal'!S77</f>
        <v>0</v>
      </c>
      <c r="DC91" s="136">
        <f>V91-'[1]Non-Low Income Subtotal'!T77</f>
        <v>0</v>
      </c>
      <c r="DD91" s="136">
        <f>W91-'[1]Non-Low Income Subtotal'!U77</f>
        <v>0</v>
      </c>
      <c r="DE91" s="136">
        <f>X91-'[1]Non-Low Income Subtotal'!V77</f>
        <v>0</v>
      </c>
      <c r="DF91" s="136">
        <f>Y91-'[1]Non-Low Income Subtotal'!W77</f>
        <v>0</v>
      </c>
      <c r="DG91" s="136">
        <f>Z91-'[1]Non-Low Income Subtotal'!X77</f>
        <v>0</v>
      </c>
      <c r="DH91" s="136">
        <f>AA91-'[1]Non-Low Income Subtotal'!Y77</f>
        <v>0</v>
      </c>
      <c r="DI91" s="136">
        <f>AB91-'[1]Non-Low Income Subtotal'!Z77</f>
        <v>0</v>
      </c>
      <c r="DJ91" s="136">
        <f>AC91-'[1]Non-Low Income Subtotal'!AA77</f>
        <v>0</v>
      </c>
      <c r="DK91" s="136">
        <f>AD91-'[1]Non-Low Income Subtotal'!AB77</f>
        <v>0</v>
      </c>
      <c r="DL91" s="136">
        <f>AE91-'[1]Non-Low Income Subtotal'!AC77</f>
        <v>0</v>
      </c>
      <c r="DM91" s="136">
        <f>AF91-'[1]Non-Low Income Subtotal'!AD77</f>
        <v>0</v>
      </c>
      <c r="DN91" s="136">
        <f>AG91-'[1]Non-Low Income Subtotal'!AE77</f>
        <v>0</v>
      </c>
      <c r="DO91" s="136">
        <f>AH91-'[1]Non-Low Income Subtotal'!AF77</f>
        <v>0</v>
      </c>
      <c r="DP91" s="136">
        <f>AI91-'[1]Non-Low Income Subtotal'!AG77</f>
        <v>0</v>
      </c>
      <c r="DQ91" s="136">
        <f>AJ91-'[1]Non-Low Income Subtotal'!AH77</f>
        <v>0</v>
      </c>
      <c r="DR91" s="136">
        <f>AK91-'[1]Non-Low Income Subtotal'!AI77</f>
        <v>0</v>
      </c>
      <c r="DS91" s="136">
        <f>AL91-'[1]Non-Low Income Subtotal'!AJ77</f>
        <v>0</v>
      </c>
      <c r="DT91" s="136">
        <f>AM91-'[1]Non-Low Income Subtotal'!AK77</f>
        <v>0</v>
      </c>
      <c r="DU91" s="136">
        <f>AN91-'[1]Non-Low Income Subtotal'!AL77</f>
        <v>0</v>
      </c>
    </row>
    <row r="92" spans="1:125" ht="15.75" thickBot="1" x14ac:dyDescent="0.3">
      <c r="A92" s="243"/>
      <c r="B92" s="37" t="s">
        <v>8</v>
      </c>
      <c r="C92" s="59"/>
      <c r="D92" s="59"/>
      <c r="E92" s="83">
        <v>0</v>
      </c>
      <c r="F92" s="97">
        <v>0</v>
      </c>
      <c r="G92" s="97">
        <v>0</v>
      </c>
      <c r="H92" s="97">
        <v>0</v>
      </c>
      <c r="I92" s="97">
        <v>0</v>
      </c>
      <c r="J92" s="97">
        <v>0</v>
      </c>
      <c r="K92" s="97">
        <v>0</v>
      </c>
      <c r="L92" s="97">
        <v>0</v>
      </c>
      <c r="M92" s="97">
        <v>0</v>
      </c>
      <c r="N92" s="97">
        <v>0</v>
      </c>
      <c r="O92" s="97">
        <v>0</v>
      </c>
      <c r="P92" s="97">
        <v>0</v>
      </c>
      <c r="Q92" s="97">
        <v>0</v>
      </c>
      <c r="R92" s="97">
        <v>0</v>
      </c>
      <c r="S92" s="97">
        <v>0</v>
      </c>
      <c r="T92" s="97">
        <v>0</v>
      </c>
      <c r="U92" s="97">
        <v>0</v>
      </c>
      <c r="V92" s="97">
        <v>0</v>
      </c>
      <c r="W92" s="97">
        <v>0</v>
      </c>
      <c r="X92" s="97">
        <v>0</v>
      </c>
      <c r="Y92" s="97">
        <v>0</v>
      </c>
      <c r="Z92" s="97">
        <v>0</v>
      </c>
      <c r="AA92" s="97">
        <v>0</v>
      </c>
      <c r="AB92" s="97">
        <v>0</v>
      </c>
      <c r="AC92" s="97">
        <v>0</v>
      </c>
      <c r="AD92" s="97">
        <v>0</v>
      </c>
      <c r="AE92" s="97">
        <v>0</v>
      </c>
      <c r="AF92" s="97">
        <v>0</v>
      </c>
      <c r="AG92" s="97">
        <v>0</v>
      </c>
      <c r="AH92" s="97">
        <v>0</v>
      </c>
      <c r="AI92" s="97">
        <v>0</v>
      </c>
      <c r="AJ92" s="97">
        <v>0</v>
      </c>
      <c r="AK92" s="97">
        <v>0</v>
      </c>
      <c r="AL92" s="97">
        <v>0</v>
      </c>
      <c r="AM92" s="97">
        <v>0</v>
      </c>
      <c r="AN92" s="97">
        <v>0</v>
      </c>
      <c r="AO92" s="83">
        <v>0</v>
      </c>
      <c r="AP92" s="83">
        <v>0</v>
      </c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/>
      <c r="BD92" s="59"/>
      <c r="BE92" s="59"/>
      <c r="BF92" s="59"/>
      <c r="BG92" s="59"/>
      <c r="BH92" s="59"/>
      <c r="BI92" s="59"/>
      <c r="BJ92" s="59"/>
      <c r="BK92" s="59"/>
      <c r="BL92" s="59"/>
      <c r="BM92" s="59"/>
      <c r="BN92" s="59"/>
      <c r="BO92" s="59"/>
      <c r="BP92" s="59"/>
      <c r="BQ92" s="59"/>
      <c r="BR92" s="59"/>
      <c r="BS92" s="59"/>
      <c r="BT92" s="59"/>
      <c r="BU92" s="59"/>
      <c r="BV92" s="59"/>
      <c r="BW92" s="59"/>
      <c r="BX92" s="59"/>
      <c r="BY92" s="59"/>
      <c r="BZ92" s="59"/>
      <c r="CA92" s="59"/>
      <c r="CB92" s="59"/>
      <c r="CC92" s="59"/>
      <c r="CD92" s="59"/>
      <c r="CE92" s="59"/>
      <c r="CF92" s="59"/>
      <c r="CG92" s="59"/>
      <c r="CH92" s="59"/>
      <c r="CI92" s="59"/>
      <c r="CJ92" s="59"/>
      <c r="CL92" s="136">
        <f>E92-'[1]Non-Low Income Subtotal'!C78</f>
        <v>0</v>
      </c>
      <c r="CM92" s="136">
        <f>F92-'[1]Non-Low Income Subtotal'!D78</f>
        <v>0</v>
      </c>
      <c r="CN92" s="136">
        <f>G92-'[1]Non-Low Income Subtotal'!E78</f>
        <v>0</v>
      </c>
      <c r="CO92" s="136">
        <f>H92-'[1]Non-Low Income Subtotal'!F78</f>
        <v>0</v>
      </c>
      <c r="CP92" s="136">
        <f>I92-'[1]Non-Low Income Subtotal'!G78</f>
        <v>0</v>
      </c>
      <c r="CQ92" s="136">
        <f>J92-'[1]Non-Low Income Subtotal'!H78</f>
        <v>0</v>
      </c>
      <c r="CR92" s="136">
        <f>K92-'[1]Non-Low Income Subtotal'!I78</f>
        <v>0</v>
      </c>
      <c r="CS92" s="136">
        <f>L92-'[1]Non-Low Income Subtotal'!J78</f>
        <v>0</v>
      </c>
      <c r="CT92" s="136">
        <f>M92-'[1]Non-Low Income Subtotal'!K78</f>
        <v>0</v>
      </c>
      <c r="CU92" s="136">
        <f>N92-'[1]Non-Low Income Subtotal'!L78</f>
        <v>0</v>
      </c>
      <c r="CV92" s="136">
        <f>O92-'[1]Non-Low Income Subtotal'!M78</f>
        <v>0</v>
      </c>
      <c r="CW92" s="136">
        <f>P92-'[1]Non-Low Income Subtotal'!N78</f>
        <v>0</v>
      </c>
      <c r="CX92" s="136">
        <f>Q92-'[1]Non-Low Income Subtotal'!O78</f>
        <v>0</v>
      </c>
      <c r="CY92" s="136">
        <f>R92-'[1]Non-Low Income Subtotal'!P78</f>
        <v>0</v>
      </c>
      <c r="CZ92" s="136">
        <f>S92-'[1]Non-Low Income Subtotal'!Q78</f>
        <v>0</v>
      </c>
      <c r="DA92" s="136">
        <f>T92-'[1]Non-Low Income Subtotal'!R78</f>
        <v>0</v>
      </c>
      <c r="DB92" s="136">
        <f>U92-'[1]Non-Low Income Subtotal'!S78</f>
        <v>0</v>
      </c>
      <c r="DC92" s="136">
        <f>V92-'[1]Non-Low Income Subtotal'!T78</f>
        <v>0</v>
      </c>
      <c r="DD92" s="136">
        <f>W92-'[1]Non-Low Income Subtotal'!U78</f>
        <v>0</v>
      </c>
      <c r="DE92" s="136">
        <f>X92-'[1]Non-Low Income Subtotal'!V78</f>
        <v>0</v>
      </c>
      <c r="DF92" s="136">
        <f>Y92-'[1]Non-Low Income Subtotal'!W78</f>
        <v>0</v>
      </c>
      <c r="DG92" s="136">
        <f>Z92-'[1]Non-Low Income Subtotal'!X78</f>
        <v>0</v>
      </c>
      <c r="DH92" s="136">
        <f>AA92-'[1]Non-Low Income Subtotal'!Y78</f>
        <v>0</v>
      </c>
      <c r="DI92" s="136">
        <f>AB92-'[1]Non-Low Income Subtotal'!Z78</f>
        <v>0</v>
      </c>
      <c r="DJ92" s="136">
        <f>AC92-'[1]Non-Low Income Subtotal'!AA78</f>
        <v>0</v>
      </c>
      <c r="DK92" s="136">
        <f>AD92-'[1]Non-Low Income Subtotal'!AB78</f>
        <v>0</v>
      </c>
      <c r="DL92" s="136">
        <f>AE92-'[1]Non-Low Income Subtotal'!AC78</f>
        <v>0</v>
      </c>
      <c r="DM92" s="136">
        <f>AF92-'[1]Non-Low Income Subtotal'!AD78</f>
        <v>0</v>
      </c>
      <c r="DN92" s="136">
        <f>AG92-'[1]Non-Low Income Subtotal'!AE78</f>
        <v>0</v>
      </c>
      <c r="DO92" s="136">
        <f>AH92-'[1]Non-Low Income Subtotal'!AF78</f>
        <v>0</v>
      </c>
      <c r="DP92" s="136">
        <f>AI92-'[1]Non-Low Income Subtotal'!AG78</f>
        <v>0</v>
      </c>
      <c r="DQ92" s="136">
        <f>AJ92-'[1]Non-Low Income Subtotal'!AH78</f>
        <v>0</v>
      </c>
      <c r="DR92" s="136">
        <f>AK92-'[1]Non-Low Income Subtotal'!AI78</f>
        <v>0</v>
      </c>
      <c r="DS92" s="136">
        <f>AL92-'[1]Non-Low Income Subtotal'!AJ78</f>
        <v>0</v>
      </c>
      <c r="DT92" s="136">
        <f>AM92-'[1]Non-Low Income Subtotal'!AK78</f>
        <v>0</v>
      </c>
      <c r="DU92" s="136">
        <f>AN92-'[1]Non-Low Income Subtotal'!AL78</f>
        <v>0</v>
      </c>
    </row>
    <row r="93" spans="1:125" x14ac:dyDescent="0.25"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  <c r="AI93" s="93"/>
      <c r="AJ93" s="93"/>
      <c r="AK93" s="93"/>
      <c r="AL93" s="93"/>
      <c r="AM93" s="93"/>
      <c r="AN93" s="106"/>
    </row>
    <row r="94" spans="1:125" x14ac:dyDescent="0.25"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</row>
    <row r="95" spans="1:125" ht="15" customHeight="1" x14ac:dyDescent="0.25"/>
    <row r="107" ht="15" customHeight="1" x14ac:dyDescent="0.25"/>
  </sheetData>
  <mergeCells count="7">
    <mergeCell ref="A65:A77"/>
    <mergeCell ref="A80:A92"/>
    <mergeCell ref="A9:A15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CJ96"/>
  <sheetViews>
    <sheetView topLeftCell="AL1" zoomScale="70" zoomScaleNormal="70" workbookViewId="0">
      <selection activeCell="BD21" sqref="BD17:BD21"/>
    </sheetView>
  </sheetViews>
  <sheetFormatPr defaultColWidth="9.140625" defaultRowHeight="15" x14ac:dyDescent="0.25"/>
  <cols>
    <col min="1" max="1" width="4.28515625" style="46" customWidth="1"/>
    <col min="2" max="2" width="27.140625" style="46" bestFit="1" customWidth="1"/>
    <col min="3" max="88" width="15.7109375" style="46" customWidth="1"/>
    <col min="89" max="16384" width="9.140625" style="46"/>
  </cols>
  <sheetData>
    <row r="1" spans="1:88" x14ac:dyDescent="0.25">
      <c r="B1" s="142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09"/>
      <c r="N1" s="109"/>
    </row>
    <row r="2" spans="1:88" x14ac:dyDescent="0.25">
      <c r="B2" s="141"/>
      <c r="C2" s="141"/>
      <c r="D2" s="141"/>
      <c r="E2" s="141"/>
      <c r="F2" s="141"/>
      <c r="G2" s="141"/>
      <c r="H2" s="141"/>
      <c r="I2" s="109"/>
      <c r="J2" s="109"/>
      <c r="K2" s="109"/>
      <c r="L2" s="109"/>
      <c r="M2" s="109"/>
      <c r="N2" s="109"/>
    </row>
    <row r="3" spans="1:88" x14ac:dyDescent="0.25">
      <c r="B3" s="142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09"/>
      <c r="N3" s="109"/>
    </row>
    <row r="4" spans="1:88" x14ac:dyDescent="0.25">
      <c r="B4" s="70" t="s">
        <v>67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44" customFormat="1" x14ac:dyDescent="0.25">
      <c r="B5" s="45" t="s">
        <v>52</v>
      </c>
      <c r="C5" s="45">
        <f>SUM(C23:C32,C35:C47,C50:C62,C65:C77,C80:C92)</f>
        <v>0</v>
      </c>
      <c r="D5" s="45">
        <f>SUM(D23:D32,D35:D47,D50:D62,D65:D77,D80:D92)</f>
        <v>0</v>
      </c>
      <c r="E5" s="45">
        <f>SUM(E23:E32,E35:E47,E50:E62,E65:E77,E80:E92)</f>
        <v>0</v>
      </c>
      <c r="F5" s="45">
        <f>SUM(F23:F32,F35:F47,F50:F62,F65:F77,F80:F92)</f>
        <v>1978762.5721590703</v>
      </c>
      <c r="G5" s="45">
        <f t="shared" ref="G5:BR5" si="0">SUM(G23:G32,G35:G47,G50:G62,G65:G77,G80:G92)</f>
        <v>5889448.934439851</v>
      </c>
      <c r="H5" s="45">
        <f t="shared" si="0"/>
        <v>17124301.592382751</v>
      </c>
      <c r="I5" s="45">
        <f t="shared" si="0"/>
        <v>25846989.368029729</v>
      </c>
      <c r="J5" s="45">
        <f t="shared" si="0"/>
        <v>41480154.929994397</v>
      </c>
      <c r="K5" s="45">
        <f t="shared" si="0"/>
        <v>58346766.845683761</v>
      </c>
      <c r="L5" s="45">
        <f t="shared" si="0"/>
        <v>71169692.873727307</v>
      </c>
      <c r="M5" s="45">
        <f t="shared" si="0"/>
        <v>97572823.194363371</v>
      </c>
      <c r="N5" s="45">
        <f t="shared" si="0"/>
        <v>119481725.14196466</v>
      </c>
      <c r="O5" s="45">
        <f t="shared" si="0"/>
        <v>141661788.57183063</v>
      </c>
      <c r="P5" s="45">
        <f t="shared" si="0"/>
        <v>173375255.6798833</v>
      </c>
      <c r="Q5" s="45">
        <f t="shared" si="0"/>
        <v>195708537.91255388</v>
      </c>
      <c r="R5" s="45">
        <f t="shared" si="0"/>
        <v>213252648.05912107</v>
      </c>
      <c r="S5" s="45">
        <f t="shared" si="0"/>
        <v>237873467.45748821</v>
      </c>
      <c r="T5" s="45">
        <f t="shared" si="0"/>
        <v>261904011.39241132</v>
      </c>
      <c r="U5" s="45">
        <f t="shared" si="0"/>
        <v>281422402.38664538</v>
      </c>
      <c r="V5" s="45">
        <f t="shared" si="0"/>
        <v>315203957.43003201</v>
      </c>
      <c r="W5" s="45">
        <f t="shared" si="0"/>
        <v>340008951.94821852</v>
      </c>
      <c r="X5" s="45">
        <f t="shared" si="0"/>
        <v>366492488.69474244</v>
      </c>
      <c r="Y5" s="45">
        <f t="shared" si="0"/>
        <v>391189419.50557387</v>
      </c>
      <c r="Z5" s="45">
        <f t="shared" si="0"/>
        <v>421497696.22040254</v>
      </c>
      <c r="AA5" s="45">
        <f t="shared" si="0"/>
        <v>440038340.12671542</v>
      </c>
      <c r="AB5" s="45">
        <f t="shared" si="0"/>
        <v>457491644.2735287</v>
      </c>
      <c r="AC5" s="45">
        <f t="shared" si="0"/>
        <v>494546012.93812841</v>
      </c>
      <c r="AD5" s="45">
        <f t="shared" si="0"/>
        <v>511760408.4630779</v>
      </c>
      <c r="AE5" s="45">
        <f t="shared" si="0"/>
        <v>536101262.71512991</v>
      </c>
      <c r="AF5" s="45">
        <f t="shared" si="0"/>
        <v>560654717.98652577</v>
      </c>
      <c r="AG5" s="45">
        <f t="shared" si="0"/>
        <v>589390014.76689017</v>
      </c>
      <c r="AH5" s="45">
        <f t="shared" si="0"/>
        <v>619041736.00222003</v>
      </c>
      <c r="AI5" s="45">
        <f t="shared" si="0"/>
        <v>646888259.82066929</v>
      </c>
      <c r="AJ5" s="45">
        <f t="shared" si="0"/>
        <v>672596016.91722429</v>
      </c>
      <c r="AK5" s="45">
        <f t="shared" si="0"/>
        <v>713041387.25993979</v>
      </c>
      <c r="AL5" s="45">
        <f t="shared" si="0"/>
        <v>754269876.0267036</v>
      </c>
      <c r="AM5" s="45">
        <f t="shared" si="0"/>
        <v>775136645.03081834</v>
      </c>
      <c r="AN5" s="45">
        <f t="shared" si="0"/>
        <v>868630535.6356312</v>
      </c>
      <c r="AO5" s="45">
        <f t="shared" si="0"/>
        <v>868630535.6356312</v>
      </c>
      <c r="AP5" s="45">
        <f t="shared" si="0"/>
        <v>868630535.63563132</v>
      </c>
      <c r="AQ5" s="45">
        <f t="shared" si="0"/>
        <v>868630535.63563144</v>
      </c>
      <c r="AR5" s="45">
        <f t="shared" si="0"/>
        <v>868630535.63563144</v>
      </c>
      <c r="AS5" s="45">
        <f t="shared" si="0"/>
        <v>868630535.63563156</v>
      </c>
      <c r="AT5" s="45">
        <f t="shared" si="0"/>
        <v>868630535.63563168</v>
      </c>
      <c r="AU5" s="45">
        <f t="shared" si="0"/>
        <v>868630535.63563168</v>
      </c>
      <c r="AV5" s="45">
        <f t="shared" si="0"/>
        <v>868630535.63563168</v>
      </c>
      <c r="AW5" s="45">
        <f t="shared" si="0"/>
        <v>868630535.6356318</v>
      </c>
      <c r="AX5" s="45">
        <f t="shared" si="0"/>
        <v>868630535.6356318</v>
      </c>
      <c r="AY5" s="45">
        <f t="shared" si="0"/>
        <v>868630535.6356318</v>
      </c>
      <c r="AZ5" s="45">
        <f t="shared" si="0"/>
        <v>868630535.63563192</v>
      </c>
      <c r="BA5" s="45">
        <f t="shared" si="0"/>
        <v>868630535.63563204</v>
      </c>
      <c r="BB5" s="45">
        <f t="shared" si="0"/>
        <v>0</v>
      </c>
      <c r="BC5" s="45">
        <f t="shared" si="0"/>
        <v>0</v>
      </c>
      <c r="BD5" s="45">
        <f t="shared" si="0"/>
        <v>0</v>
      </c>
      <c r="BE5" s="45">
        <f t="shared" si="0"/>
        <v>0</v>
      </c>
      <c r="BF5" s="45">
        <f t="shared" si="0"/>
        <v>0</v>
      </c>
      <c r="BG5" s="45">
        <f t="shared" si="0"/>
        <v>0</v>
      </c>
      <c r="BH5" s="45">
        <f t="shared" si="0"/>
        <v>0</v>
      </c>
      <c r="BI5" s="45">
        <f t="shared" si="0"/>
        <v>0</v>
      </c>
      <c r="BJ5" s="45">
        <f t="shared" si="0"/>
        <v>0</v>
      </c>
      <c r="BK5" s="45">
        <f t="shared" si="0"/>
        <v>0</v>
      </c>
      <c r="BL5" s="45">
        <f t="shared" si="0"/>
        <v>0</v>
      </c>
      <c r="BM5" s="45">
        <f t="shared" si="0"/>
        <v>0</v>
      </c>
      <c r="BN5" s="45">
        <f t="shared" si="0"/>
        <v>0</v>
      </c>
      <c r="BO5" s="45">
        <f t="shared" si="0"/>
        <v>0</v>
      </c>
      <c r="BP5" s="45">
        <f t="shared" si="0"/>
        <v>0</v>
      </c>
      <c r="BQ5" s="45">
        <f t="shared" si="0"/>
        <v>0</v>
      </c>
      <c r="BR5" s="45">
        <f t="shared" si="0"/>
        <v>0</v>
      </c>
      <c r="BS5" s="45">
        <f t="shared" ref="BS5:CJ5" si="1">SUM(BS23:BS32,BS35:BS47,BS50:BS62,BS65:BS77,BS80:BS92)</f>
        <v>0</v>
      </c>
      <c r="BT5" s="45">
        <f t="shared" si="1"/>
        <v>0</v>
      </c>
      <c r="BU5" s="45">
        <f t="shared" si="1"/>
        <v>0</v>
      </c>
      <c r="BV5" s="45">
        <f t="shared" si="1"/>
        <v>0</v>
      </c>
      <c r="BW5" s="45">
        <f t="shared" si="1"/>
        <v>0</v>
      </c>
      <c r="BX5" s="45">
        <f t="shared" si="1"/>
        <v>0</v>
      </c>
      <c r="BY5" s="45">
        <f t="shared" si="1"/>
        <v>0</v>
      </c>
      <c r="BZ5" s="45">
        <f t="shared" si="1"/>
        <v>0</v>
      </c>
      <c r="CA5" s="45">
        <f t="shared" si="1"/>
        <v>0</v>
      </c>
      <c r="CB5" s="45">
        <f t="shared" si="1"/>
        <v>0</v>
      </c>
      <c r="CC5" s="45">
        <f t="shared" si="1"/>
        <v>0</v>
      </c>
      <c r="CD5" s="45">
        <f t="shared" si="1"/>
        <v>0</v>
      </c>
      <c r="CE5" s="45">
        <f t="shared" si="1"/>
        <v>0</v>
      </c>
      <c r="CF5" s="45">
        <f t="shared" si="1"/>
        <v>0</v>
      </c>
      <c r="CG5" s="45">
        <f t="shared" si="1"/>
        <v>0</v>
      </c>
      <c r="CH5" s="45">
        <f t="shared" si="1"/>
        <v>0</v>
      </c>
      <c r="CI5" s="45">
        <f t="shared" si="1"/>
        <v>0</v>
      </c>
      <c r="CJ5" s="45">
        <f t="shared" si="1"/>
        <v>0</v>
      </c>
    </row>
    <row r="6" spans="1:88" s="38" customFormat="1" x14ac:dyDescent="0.25">
      <c r="B6" s="59" t="s">
        <v>53</v>
      </c>
      <c r="C6" s="59">
        <f>SUM(C23:C32)</f>
        <v>0</v>
      </c>
      <c r="D6" s="59">
        <f>SUM(D23:D32)</f>
        <v>0</v>
      </c>
      <c r="E6" s="59">
        <f>SUM(E23:E32)</f>
        <v>0</v>
      </c>
      <c r="F6" s="59">
        <f>SUM(F23:F32)</f>
        <v>1978762.5721590703</v>
      </c>
      <c r="G6" s="59">
        <f t="shared" ref="G6:BR6" si="2">SUM(G23:G32)</f>
        <v>5889448.934439851</v>
      </c>
      <c r="H6" s="59">
        <f t="shared" si="2"/>
        <v>12856409.694253955</v>
      </c>
      <c r="I6" s="59">
        <f t="shared" si="2"/>
        <v>18261436.986353893</v>
      </c>
      <c r="J6" s="59">
        <f t="shared" si="2"/>
        <v>29877539.42358074</v>
      </c>
      <c r="K6" s="59">
        <f t="shared" si="2"/>
        <v>38426247.303012103</v>
      </c>
      <c r="L6" s="59">
        <f t="shared" si="2"/>
        <v>44247282.184169702</v>
      </c>
      <c r="M6" s="59">
        <f t="shared" si="2"/>
        <v>57720419.158112764</v>
      </c>
      <c r="N6" s="59">
        <f t="shared" si="2"/>
        <v>65945119.668371439</v>
      </c>
      <c r="O6" s="59">
        <f t="shared" si="2"/>
        <v>75476216.661911219</v>
      </c>
      <c r="P6" s="59">
        <f t="shared" si="2"/>
        <v>96461143.256808937</v>
      </c>
      <c r="Q6" s="59">
        <f t="shared" si="2"/>
        <v>107659025.81824329</v>
      </c>
      <c r="R6" s="59">
        <f t="shared" si="2"/>
        <v>111682668.30426034</v>
      </c>
      <c r="S6" s="59">
        <f t="shared" si="2"/>
        <v>120126318.41361524</v>
      </c>
      <c r="T6" s="59">
        <f t="shared" si="2"/>
        <v>130057276.92434533</v>
      </c>
      <c r="U6" s="59">
        <f t="shared" si="2"/>
        <v>138111875.56939417</v>
      </c>
      <c r="V6" s="59">
        <f t="shared" si="2"/>
        <v>149092645.22243896</v>
      </c>
      <c r="W6" s="59">
        <f t="shared" si="2"/>
        <v>155870721.19160688</v>
      </c>
      <c r="X6" s="59">
        <f t="shared" si="2"/>
        <v>163585357.81960297</v>
      </c>
      <c r="Y6" s="59">
        <f t="shared" si="2"/>
        <v>174104822.77700806</v>
      </c>
      <c r="Z6" s="59">
        <f t="shared" si="2"/>
        <v>180606662.83151969</v>
      </c>
      <c r="AA6" s="59">
        <f t="shared" si="2"/>
        <v>184738528.53878918</v>
      </c>
      <c r="AB6" s="59">
        <f t="shared" si="2"/>
        <v>189279687.33905005</v>
      </c>
      <c r="AC6" s="59">
        <f t="shared" si="2"/>
        <v>209586171.07284081</v>
      </c>
      <c r="AD6" s="59">
        <f t="shared" si="2"/>
        <v>212272049.65400636</v>
      </c>
      <c r="AE6" s="59">
        <f t="shared" si="2"/>
        <v>217003637.51641175</v>
      </c>
      <c r="AF6" s="59">
        <f t="shared" si="2"/>
        <v>222532169.45011339</v>
      </c>
      <c r="AG6" s="59">
        <f t="shared" si="2"/>
        <v>230716003.07055116</v>
      </c>
      <c r="AH6" s="59">
        <f t="shared" si="2"/>
        <v>237801101.41357654</v>
      </c>
      <c r="AI6" s="59">
        <f t="shared" si="2"/>
        <v>242807665.96591082</v>
      </c>
      <c r="AJ6" s="59">
        <f t="shared" si="2"/>
        <v>248372195.26351222</v>
      </c>
      <c r="AK6" s="59">
        <f t="shared" si="2"/>
        <v>258119136.10100657</v>
      </c>
      <c r="AL6" s="59">
        <f t="shared" si="2"/>
        <v>261384156.39672661</v>
      </c>
      <c r="AM6" s="59">
        <f t="shared" si="2"/>
        <v>266962873.91836983</v>
      </c>
      <c r="AN6" s="59">
        <f t="shared" si="2"/>
        <v>281808808.73892629</v>
      </c>
      <c r="AO6" s="59">
        <f t="shared" si="2"/>
        <v>281808808.73892629</v>
      </c>
      <c r="AP6" s="59">
        <f t="shared" si="2"/>
        <v>281808808.73892629</v>
      </c>
      <c r="AQ6" s="59">
        <f t="shared" si="2"/>
        <v>281808808.73892629</v>
      </c>
      <c r="AR6" s="59">
        <f t="shared" si="2"/>
        <v>281808808.73892635</v>
      </c>
      <c r="AS6" s="59">
        <f t="shared" si="2"/>
        <v>281808808.73892635</v>
      </c>
      <c r="AT6" s="59">
        <f t="shared" si="2"/>
        <v>281808808.73892635</v>
      </c>
      <c r="AU6" s="59">
        <f t="shared" si="2"/>
        <v>281808808.73892635</v>
      </c>
      <c r="AV6" s="59">
        <f t="shared" si="2"/>
        <v>281808808.73892641</v>
      </c>
      <c r="AW6" s="59">
        <f t="shared" si="2"/>
        <v>281808808.73892641</v>
      </c>
      <c r="AX6" s="59">
        <f t="shared" si="2"/>
        <v>281808808.73892641</v>
      </c>
      <c r="AY6" s="59">
        <f t="shared" si="2"/>
        <v>281808808.73892641</v>
      </c>
      <c r="AZ6" s="59">
        <f t="shared" si="2"/>
        <v>281808808.73892647</v>
      </c>
      <c r="BA6" s="59">
        <f t="shared" si="2"/>
        <v>281808808.73892647</v>
      </c>
      <c r="BB6" s="59">
        <f t="shared" si="2"/>
        <v>0</v>
      </c>
      <c r="BC6" s="59">
        <f t="shared" si="2"/>
        <v>0</v>
      </c>
      <c r="BD6" s="59">
        <f t="shared" si="2"/>
        <v>0</v>
      </c>
      <c r="BE6" s="59">
        <f t="shared" si="2"/>
        <v>0</v>
      </c>
      <c r="BF6" s="59">
        <f t="shared" si="2"/>
        <v>0</v>
      </c>
      <c r="BG6" s="59">
        <f t="shared" si="2"/>
        <v>0</v>
      </c>
      <c r="BH6" s="59">
        <f t="shared" si="2"/>
        <v>0</v>
      </c>
      <c r="BI6" s="59">
        <f t="shared" si="2"/>
        <v>0</v>
      </c>
      <c r="BJ6" s="59">
        <f t="shared" si="2"/>
        <v>0</v>
      </c>
      <c r="BK6" s="59">
        <f t="shared" si="2"/>
        <v>0</v>
      </c>
      <c r="BL6" s="59">
        <f t="shared" si="2"/>
        <v>0</v>
      </c>
      <c r="BM6" s="59">
        <f t="shared" si="2"/>
        <v>0</v>
      </c>
      <c r="BN6" s="59">
        <f t="shared" si="2"/>
        <v>0</v>
      </c>
      <c r="BO6" s="59">
        <f t="shared" si="2"/>
        <v>0</v>
      </c>
      <c r="BP6" s="59">
        <f t="shared" si="2"/>
        <v>0</v>
      </c>
      <c r="BQ6" s="59">
        <f t="shared" si="2"/>
        <v>0</v>
      </c>
      <c r="BR6" s="59">
        <f t="shared" si="2"/>
        <v>0</v>
      </c>
      <c r="BS6" s="59">
        <f t="shared" ref="BS6:CJ6" si="3">SUM(BS23:BS32)</f>
        <v>0</v>
      </c>
      <c r="BT6" s="59">
        <f t="shared" si="3"/>
        <v>0</v>
      </c>
      <c r="BU6" s="59">
        <f t="shared" si="3"/>
        <v>0</v>
      </c>
      <c r="BV6" s="59">
        <f t="shared" si="3"/>
        <v>0</v>
      </c>
      <c r="BW6" s="59">
        <f t="shared" si="3"/>
        <v>0</v>
      </c>
      <c r="BX6" s="59">
        <f t="shared" si="3"/>
        <v>0</v>
      </c>
      <c r="BY6" s="59">
        <f t="shared" si="3"/>
        <v>0</v>
      </c>
      <c r="BZ6" s="59">
        <f t="shared" si="3"/>
        <v>0</v>
      </c>
      <c r="CA6" s="59">
        <f t="shared" si="3"/>
        <v>0</v>
      </c>
      <c r="CB6" s="59">
        <f t="shared" si="3"/>
        <v>0</v>
      </c>
      <c r="CC6" s="59">
        <f t="shared" si="3"/>
        <v>0</v>
      </c>
      <c r="CD6" s="59">
        <f t="shared" si="3"/>
        <v>0</v>
      </c>
      <c r="CE6" s="59">
        <f t="shared" si="3"/>
        <v>0</v>
      </c>
      <c r="CF6" s="59">
        <f t="shared" si="3"/>
        <v>0</v>
      </c>
      <c r="CG6" s="59">
        <f t="shared" si="3"/>
        <v>0</v>
      </c>
      <c r="CH6" s="59">
        <f t="shared" si="3"/>
        <v>0</v>
      </c>
      <c r="CI6" s="59">
        <f t="shared" si="3"/>
        <v>0</v>
      </c>
      <c r="CJ6" s="59">
        <f t="shared" si="3"/>
        <v>0</v>
      </c>
    </row>
    <row r="7" spans="1:88" s="38" customFormat="1" x14ac:dyDescent="0.25">
      <c r="B7" s="59" t="s">
        <v>54</v>
      </c>
      <c r="C7" s="59">
        <f>SUM(C35:C47,C50:C62,C65:C77,C80:C92)</f>
        <v>0</v>
      </c>
      <c r="D7" s="59">
        <f>SUM(D35:D47,D50:D62,D65:D77,D80:D92)</f>
        <v>0</v>
      </c>
      <c r="E7" s="59">
        <f>SUM(E35:E47,E50:E62,E65:E77,E80:E92)</f>
        <v>0</v>
      </c>
      <c r="F7" s="59">
        <f>SUM(F35:F47,F50:F62,F65:F77,F80:F92)</f>
        <v>0</v>
      </c>
      <c r="G7" s="59">
        <f t="shared" ref="G7:BR7" si="4">SUM(G35:G47,G50:G62,G65:G77,G80:G92)</f>
        <v>0</v>
      </c>
      <c r="H7" s="59">
        <f t="shared" si="4"/>
        <v>4267891.8981287954</v>
      </c>
      <c r="I7" s="59">
        <f t="shared" si="4"/>
        <v>7585552.3816758301</v>
      </c>
      <c r="J7" s="59">
        <f t="shared" si="4"/>
        <v>11602615.506413652</v>
      </c>
      <c r="K7" s="59">
        <f t="shared" si="4"/>
        <v>19920519.542671669</v>
      </c>
      <c r="L7" s="59">
        <f t="shared" si="4"/>
        <v>26922410.689557631</v>
      </c>
      <c r="M7" s="59">
        <f t="shared" si="4"/>
        <v>39852404.036250606</v>
      </c>
      <c r="N7" s="59">
        <f t="shared" si="4"/>
        <v>53536605.473593228</v>
      </c>
      <c r="O7" s="59">
        <f t="shared" si="4"/>
        <v>66185571.909919403</v>
      </c>
      <c r="P7" s="59">
        <f t="shared" si="4"/>
        <v>76914112.423074365</v>
      </c>
      <c r="Q7" s="59">
        <f t="shared" si="4"/>
        <v>88049512.094310597</v>
      </c>
      <c r="R7" s="59">
        <f t="shared" si="4"/>
        <v>101569979.75486074</v>
      </c>
      <c r="S7" s="59">
        <f t="shared" si="4"/>
        <v>117747149.04387297</v>
      </c>
      <c r="T7" s="59">
        <f t="shared" si="4"/>
        <v>131846734.46806608</v>
      </c>
      <c r="U7" s="59">
        <f t="shared" si="4"/>
        <v>143310526.81725118</v>
      </c>
      <c r="V7" s="59">
        <f t="shared" si="4"/>
        <v>166111312.20759305</v>
      </c>
      <c r="W7" s="59">
        <f t="shared" si="4"/>
        <v>184138230.75661168</v>
      </c>
      <c r="X7" s="59">
        <f t="shared" si="4"/>
        <v>202907130.87513942</v>
      </c>
      <c r="Y7" s="59">
        <f t="shared" si="4"/>
        <v>217084596.72856587</v>
      </c>
      <c r="Z7" s="59">
        <f t="shared" si="4"/>
        <v>240891033.38888282</v>
      </c>
      <c r="AA7" s="59">
        <f t="shared" si="4"/>
        <v>255299811.58792636</v>
      </c>
      <c r="AB7" s="59">
        <f t="shared" si="4"/>
        <v>268211956.9344787</v>
      </c>
      <c r="AC7" s="59">
        <f t="shared" si="4"/>
        <v>284959841.86528778</v>
      </c>
      <c r="AD7" s="59">
        <f t="shared" si="4"/>
        <v>299488358.80907166</v>
      </c>
      <c r="AE7" s="59">
        <f t="shared" si="4"/>
        <v>319097625.19871819</v>
      </c>
      <c r="AF7" s="59">
        <f t="shared" si="4"/>
        <v>338122548.53641248</v>
      </c>
      <c r="AG7" s="59">
        <f t="shared" si="4"/>
        <v>358674011.69633913</v>
      </c>
      <c r="AH7" s="59">
        <f t="shared" si="4"/>
        <v>381240634.58864355</v>
      </c>
      <c r="AI7" s="59">
        <f t="shared" si="4"/>
        <v>404080593.85475886</v>
      </c>
      <c r="AJ7" s="59">
        <f t="shared" si="4"/>
        <v>424223821.65371221</v>
      </c>
      <c r="AK7" s="59">
        <f t="shared" si="4"/>
        <v>454922251.15893322</v>
      </c>
      <c r="AL7" s="59">
        <f t="shared" si="4"/>
        <v>492885719.62997705</v>
      </c>
      <c r="AM7" s="59">
        <f t="shared" si="4"/>
        <v>508173771.11244875</v>
      </c>
      <c r="AN7" s="59">
        <f t="shared" si="4"/>
        <v>586821726.89670479</v>
      </c>
      <c r="AO7" s="59">
        <f t="shared" si="4"/>
        <v>586821726.89670479</v>
      </c>
      <c r="AP7" s="59">
        <f t="shared" si="4"/>
        <v>586821726.89670491</v>
      </c>
      <c r="AQ7" s="59">
        <f t="shared" si="4"/>
        <v>586821726.89670503</v>
      </c>
      <c r="AR7" s="59">
        <f t="shared" si="4"/>
        <v>586821726.89670503</v>
      </c>
      <c r="AS7" s="59">
        <f t="shared" si="4"/>
        <v>586821726.89670503</v>
      </c>
      <c r="AT7" s="59">
        <f t="shared" si="4"/>
        <v>586821726.89670515</v>
      </c>
      <c r="AU7" s="59">
        <f t="shared" si="4"/>
        <v>586821726.89670515</v>
      </c>
      <c r="AV7" s="59">
        <f t="shared" si="4"/>
        <v>586821726.89670515</v>
      </c>
      <c r="AW7" s="59">
        <f t="shared" si="4"/>
        <v>586821726.89670515</v>
      </c>
      <c r="AX7" s="59">
        <f t="shared" si="4"/>
        <v>586821726.89670515</v>
      </c>
      <c r="AY7" s="59">
        <f t="shared" si="4"/>
        <v>586821726.89670515</v>
      </c>
      <c r="AZ7" s="59">
        <f t="shared" si="4"/>
        <v>586821726.89670527</v>
      </c>
      <c r="BA7" s="59">
        <f t="shared" si="4"/>
        <v>586821726.89670539</v>
      </c>
      <c r="BB7" s="59">
        <f t="shared" si="4"/>
        <v>0</v>
      </c>
      <c r="BC7" s="59">
        <f t="shared" si="4"/>
        <v>0</v>
      </c>
      <c r="BD7" s="59">
        <f t="shared" si="4"/>
        <v>0</v>
      </c>
      <c r="BE7" s="59">
        <f t="shared" si="4"/>
        <v>0</v>
      </c>
      <c r="BF7" s="59">
        <f t="shared" si="4"/>
        <v>0</v>
      </c>
      <c r="BG7" s="59">
        <f t="shared" si="4"/>
        <v>0</v>
      </c>
      <c r="BH7" s="59">
        <f t="shared" si="4"/>
        <v>0</v>
      </c>
      <c r="BI7" s="59">
        <f t="shared" si="4"/>
        <v>0</v>
      </c>
      <c r="BJ7" s="59">
        <f t="shared" si="4"/>
        <v>0</v>
      </c>
      <c r="BK7" s="59">
        <f t="shared" si="4"/>
        <v>0</v>
      </c>
      <c r="BL7" s="59">
        <f t="shared" si="4"/>
        <v>0</v>
      </c>
      <c r="BM7" s="59">
        <f t="shared" si="4"/>
        <v>0</v>
      </c>
      <c r="BN7" s="59">
        <f t="shared" si="4"/>
        <v>0</v>
      </c>
      <c r="BO7" s="59">
        <f t="shared" si="4"/>
        <v>0</v>
      </c>
      <c r="BP7" s="59">
        <f t="shared" si="4"/>
        <v>0</v>
      </c>
      <c r="BQ7" s="59">
        <f t="shared" si="4"/>
        <v>0</v>
      </c>
      <c r="BR7" s="59">
        <f t="shared" si="4"/>
        <v>0</v>
      </c>
      <c r="BS7" s="59">
        <f t="shared" ref="BS7:CJ7" si="5">SUM(BS35:BS47,BS50:BS62,BS65:BS77,BS80:BS92)</f>
        <v>0</v>
      </c>
      <c r="BT7" s="59">
        <f t="shared" si="5"/>
        <v>0</v>
      </c>
      <c r="BU7" s="59">
        <f t="shared" si="5"/>
        <v>0</v>
      </c>
      <c r="BV7" s="59">
        <f t="shared" si="5"/>
        <v>0</v>
      </c>
      <c r="BW7" s="59">
        <f t="shared" si="5"/>
        <v>0</v>
      </c>
      <c r="BX7" s="59">
        <f t="shared" si="5"/>
        <v>0</v>
      </c>
      <c r="BY7" s="59">
        <f t="shared" si="5"/>
        <v>0</v>
      </c>
      <c r="BZ7" s="59">
        <f t="shared" si="5"/>
        <v>0</v>
      </c>
      <c r="CA7" s="59">
        <f t="shared" si="5"/>
        <v>0</v>
      </c>
      <c r="CB7" s="59">
        <f t="shared" si="5"/>
        <v>0</v>
      </c>
      <c r="CC7" s="59">
        <f t="shared" si="5"/>
        <v>0</v>
      </c>
      <c r="CD7" s="59">
        <f t="shared" si="5"/>
        <v>0</v>
      </c>
      <c r="CE7" s="59">
        <f t="shared" si="5"/>
        <v>0</v>
      </c>
      <c r="CF7" s="59">
        <f t="shared" si="5"/>
        <v>0</v>
      </c>
      <c r="CG7" s="59">
        <f t="shared" si="5"/>
        <v>0</v>
      </c>
      <c r="CH7" s="59">
        <f t="shared" si="5"/>
        <v>0</v>
      </c>
      <c r="CI7" s="59">
        <f t="shared" si="5"/>
        <v>0</v>
      </c>
      <c r="CJ7" s="59">
        <f t="shared" si="5"/>
        <v>0</v>
      </c>
    </row>
    <row r="8" spans="1:88" ht="15.75" thickBot="1" x14ac:dyDescent="0.3"/>
    <row r="9" spans="1:88" x14ac:dyDescent="0.25">
      <c r="A9" s="238" t="s">
        <v>56</v>
      </c>
      <c r="B9" s="67" t="s">
        <v>62</v>
      </c>
      <c r="C9" s="50">
        <v>42370</v>
      </c>
      <c r="D9" s="50">
        <v>42401</v>
      </c>
      <c r="E9" s="51">
        <v>42430</v>
      </c>
      <c r="F9" s="51">
        <v>42461</v>
      </c>
      <c r="G9" s="52">
        <v>42491</v>
      </c>
      <c r="H9" s="51">
        <v>42522</v>
      </c>
      <c r="I9" s="51">
        <v>42552</v>
      </c>
      <c r="J9" s="51">
        <v>42583</v>
      </c>
      <c r="K9" s="51">
        <v>42614</v>
      </c>
      <c r="L9" s="51">
        <v>42644</v>
      </c>
      <c r="M9" s="51">
        <v>42675</v>
      </c>
      <c r="N9" s="51">
        <v>42705</v>
      </c>
      <c r="O9" s="51">
        <v>42736</v>
      </c>
      <c r="P9" s="51">
        <v>42767</v>
      </c>
      <c r="Q9" s="53">
        <v>42795</v>
      </c>
      <c r="R9" s="53">
        <v>42826</v>
      </c>
      <c r="S9" s="53">
        <v>42856</v>
      </c>
      <c r="T9" s="53">
        <v>42887</v>
      </c>
      <c r="U9" s="53">
        <v>42917</v>
      </c>
      <c r="V9" s="53">
        <v>42948</v>
      </c>
      <c r="W9" s="53">
        <v>42979</v>
      </c>
      <c r="X9" s="53">
        <v>43009</v>
      </c>
      <c r="Y9" s="53">
        <v>43040</v>
      </c>
      <c r="Z9" s="53">
        <v>43070</v>
      </c>
      <c r="AA9" s="53">
        <v>43101</v>
      </c>
      <c r="AB9" s="53">
        <v>43132</v>
      </c>
      <c r="AC9" s="50">
        <v>43160</v>
      </c>
      <c r="AD9" s="50">
        <v>43191</v>
      </c>
      <c r="AE9" s="50">
        <v>43221</v>
      </c>
      <c r="AF9" s="50">
        <v>43252</v>
      </c>
      <c r="AG9" s="50">
        <v>43282</v>
      </c>
      <c r="AH9" s="50">
        <v>43313</v>
      </c>
      <c r="AI9" s="50">
        <v>43344</v>
      </c>
      <c r="AJ9" s="50">
        <v>43374</v>
      </c>
      <c r="AK9" s="50">
        <v>43405</v>
      </c>
      <c r="AL9" s="50">
        <v>43435</v>
      </c>
      <c r="AM9" s="50">
        <v>43466</v>
      </c>
      <c r="AN9" s="50">
        <v>43497</v>
      </c>
      <c r="AO9" s="51">
        <v>43525</v>
      </c>
      <c r="AP9" s="51">
        <v>43556</v>
      </c>
      <c r="AQ9" s="51">
        <v>43586</v>
      </c>
      <c r="AR9" s="51">
        <v>43617</v>
      </c>
      <c r="AS9" s="51">
        <v>43647</v>
      </c>
      <c r="AT9" s="51">
        <v>43678</v>
      </c>
      <c r="AU9" s="51">
        <v>43709</v>
      </c>
      <c r="AV9" s="51">
        <v>43739</v>
      </c>
      <c r="AW9" s="51">
        <v>43770</v>
      </c>
      <c r="AX9" s="51">
        <v>43800</v>
      </c>
      <c r="AY9" s="51">
        <v>43831</v>
      </c>
      <c r="AZ9" s="51">
        <v>43862</v>
      </c>
      <c r="BA9" s="53">
        <v>43891</v>
      </c>
      <c r="BB9" s="53">
        <v>43922</v>
      </c>
      <c r="BC9" s="53">
        <v>43952</v>
      </c>
      <c r="BD9" s="53">
        <v>43983</v>
      </c>
      <c r="BE9" s="53">
        <v>44013</v>
      </c>
      <c r="BF9" s="53">
        <v>44044</v>
      </c>
      <c r="BG9" s="53">
        <v>44075</v>
      </c>
      <c r="BH9" s="53">
        <v>44105</v>
      </c>
      <c r="BI9" s="53">
        <v>44136</v>
      </c>
      <c r="BJ9" s="53">
        <v>44166</v>
      </c>
      <c r="BK9" s="53">
        <v>44197</v>
      </c>
      <c r="BL9" s="53">
        <v>44228</v>
      </c>
      <c r="BM9" s="50">
        <v>44256</v>
      </c>
      <c r="BN9" s="50">
        <v>44287</v>
      </c>
      <c r="BO9" s="50">
        <v>44317</v>
      </c>
      <c r="BP9" s="50">
        <v>44348</v>
      </c>
      <c r="BQ9" s="50">
        <v>44378</v>
      </c>
      <c r="BR9" s="50">
        <v>44409</v>
      </c>
      <c r="BS9" s="50">
        <v>44440</v>
      </c>
      <c r="BT9" s="50">
        <v>44470</v>
      </c>
      <c r="BU9" s="50">
        <v>44501</v>
      </c>
      <c r="BV9" s="50">
        <v>44531</v>
      </c>
      <c r="BW9" s="50">
        <v>44562</v>
      </c>
      <c r="BX9" s="50">
        <v>44593</v>
      </c>
      <c r="BY9" s="51">
        <v>44621</v>
      </c>
      <c r="BZ9" s="51">
        <v>44652</v>
      </c>
      <c r="CA9" s="51">
        <v>44682</v>
      </c>
      <c r="CB9" s="51">
        <v>44713</v>
      </c>
      <c r="CC9" s="51">
        <v>44743</v>
      </c>
      <c r="CD9" s="51">
        <v>44774</v>
      </c>
      <c r="CE9" s="51">
        <v>44805</v>
      </c>
      <c r="CF9" s="51">
        <v>44835</v>
      </c>
      <c r="CG9" s="51">
        <v>44866</v>
      </c>
      <c r="CH9" s="51">
        <v>44896</v>
      </c>
      <c r="CI9" s="51">
        <v>44927</v>
      </c>
      <c r="CJ9" s="51">
        <v>44958</v>
      </c>
    </row>
    <row r="10" spans="1:88" x14ac:dyDescent="0.25">
      <c r="A10" s="239"/>
      <c r="B10" s="18" t="s">
        <v>36</v>
      </c>
      <c r="C10" s="59">
        <f>SUM(C23:C32)</f>
        <v>0</v>
      </c>
      <c r="D10" s="59">
        <f>SUM(D23:D32)</f>
        <v>0</v>
      </c>
      <c r="E10" s="59">
        <f>SUM(E23:E32)</f>
        <v>0</v>
      </c>
      <c r="F10" s="59">
        <f t="shared" ref="F10:AK10" si="6">SUM(F23:F32)</f>
        <v>1978762.5721590703</v>
      </c>
      <c r="G10" s="59">
        <f t="shared" si="6"/>
        <v>5889448.934439851</v>
      </c>
      <c r="H10" s="59">
        <f t="shared" si="6"/>
        <v>12856409.694253955</v>
      </c>
      <c r="I10" s="59">
        <f t="shared" si="6"/>
        <v>18261436.986353893</v>
      </c>
      <c r="J10" s="59">
        <f t="shared" si="6"/>
        <v>29877539.42358074</v>
      </c>
      <c r="K10" s="59">
        <f t="shared" si="6"/>
        <v>38426247.303012103</v>
      </c>
      <c r="L10" s="59">
        <f t="shared" si="6"/>
        <v>44247282.184169702</v>
      </c>
      <c r="M10" s="59">
        <f t="shared" si="6"/>
        <v>57720419.158112764</v>
      </c>
      <c r="N10" s="59">
        <f t="shared" si="6"/>
        <v>65945119.668371439</v>
      </c>
      <c r="O10" s="59">
        <f t="shared" si="6"/>
        <v>75476216.661911219</v>
      </c>
      <c r="P10" s="59">
        <f t="shared" si="6"/>
        <v>96461143.256808937</v>
      </c>
      <c r="Q10" s="59">
        <f t="shared" si="6"/>
        <v>107659025.81824329</v>
      </c>
      <c r="R10" s="59">
        <f t="shared" si="6"/>
        <v>111682668.30426034</v>
      </c>
      <c r="S10" s="59">
        <f t="shared" si="6"/>
        <v>120126318.41361524</v>
      </c>
      <c r="T10" s="59">
        <f t="shared" si="6"/>
        <v>130057276.92434533</v>
      </c>
      <c r="U10" s="59">
        <f t="shared" si="6"/>
        <v>138111875.56939417</v>
      </c>
      <c r="V10" s="59">
        <f t="shared" si="6"/>
        <v>149092645.22243896</v>
      </c>
      <c r="W10" s="59">
        <f t="shared" si="6"/>
        <v>155870721.19160688</v>
      </c>
      <c r="X10" s="59">
        <f t="shared" si="6"/>
        <v>163585357.81960297</v>
      </c>
      <c r="Y10" s="59">
        <f t="shared" si="6"/>
        <v>174104822.77700806</v>
      </c>
      <c r="Z10" s="59">
        <f t="shared" si="6"/>
        <v>180606662.83151969</v>
      </c>
      <c r="AA10" s="59">
        <f t="shared" si="6"/>
        <v>184738528.53878918</v>
      </c>
      <c r="AB10" s="59">
        <f t="shared" si="6"/>
        <v>189279687.33905005</v>
      </c>
      <c r="AC10" s="59">
        <f t="shared" si="6"/>
        <v>209586171.07284081</v>
      </c>
      <c r="AD10" s="59">
        <f t="shared" si="6"/>
        <v>212272049.65400636</v>
      </c>
      <c r="AE10" s="59">
        <f t="shared" si="6"/>
        <v>217003637.51641175</v>
      </c>
      <c r="AF10" s="59">
        <f t="shared" si="6"/>
        <v>222532169.45011339</v>
      </c>
      <c r="AG10" s="59">
        <f t="shared" si="6"/>
        <v>230716003.07055116</v>
      </c>
      <c r="AH10" s="59">
        <f t="shared" si="6"/>
        <v>237801101.41357654</v>
      </c>
      <c r="AI10" s="59">
        <f t="shared" si="6"/>
        <v>242807665.96591082</v>
      </c>
      <c r="AJ10" s="59">
        <f t="shared" si="6"/>
        <v>248372195.26351222</v>
      </c>
      <c r="AK10" s="59">
        <f t="shared" si="6"/>
        <v>258119136.10100657</v>
      </c>
      <c r="AL10" s="59">
        <f t="shared" ref="AL10:CJ10" si="7">SUM(AL23:AL32)</f>
        <v>261384156.39672661</v>
      </c>
      <c r="AM10" s="59">
        <f t="shared" si="7"/>
        <v>266962873.91836983</v>
      </c>
      <c r="AN10" s="59">
        <f t="shared" si="7"/>
        <v>281808808.73892629</v>
      </c>
      <c r="AO10" s="59">
        <f t="shared" si="7"/>
        <v>281808808.73892629</v>
      </c>
      <c r="AP10" s="59">
        <f t="shared" si="7"/>
        <v>281808808.73892629</v>
      </c>
      <c r="AQ10" s="59">
        <f t="shared" si="7"/>
        <v>281808808.73892629</v>
      </c>
      <c r="AR10" s="59">
        <f t="shared" si="7"/>
        <v>281808808.73892635</v>
      </c>
      <c r="AS10" s="59">
        <f t="shared" si="7"/>
        <v>281808808.73892635</v>
      </c>
      <c r="AT10" s="59">
        <f t="shared" si="7"/>
        <v>281808808.73892635</v>
      </c>
      <c r="AU10" s="59">
        <f t="shared" si="7"/>
        <v>281808808.73892635</v>
      </c>
      <c r="AV10" s="59">
        <f t="shared" si="7"/>
        <v>281808808.73892641</v>
      </c>
      <c r="AW10" s="59">
        <f t="shared" si="7"/>
        <v>281808808.73892641</v>
      </c>
      <c r="AX10" s="59">
        <f t="shared" si="7"/>
        <v>281808808.73892641</v>
      </c>
      <c r="AY10" s="59">
        <f t="shared" si="7"/>
        <v>281808808.73892641</v>
      </c>
      <c r="AZ10" s="59">
        <f t="shared" si="7"/>
        <v>281808808.73892647</v>
      </c>
      <c r="BA10" s="59">
        <f t="shared" si="7"/>
        <v>281808808.73892647</v>
      </c>
      <c r="BB10" s="59">
        <f t="shared" si="7"/>
        <v>0</v>
      </c>
      <c r="BC10" s="59">
        <f t="shared" si="7"/>
        <v>0</v>
      </c>
      <c r="BD10" s="59">
        <f t="shared" si="7"/>
        <v>0</v>
      </c>
      <c r="BE10" s="59">
        <f t="shared" si="7"/>
        <v>0</v>
      </c>
      <c r="BF10" s="59">
        <f t="shared" si="7"/>
        <v>0</v>
      </c>
      <c r="BG10" s="59">
        <f t="shared" si="7"/>
        <v>0</v>
      </c>
      <c r="BH10" s="59">
        <f t="shared" si="7"/>
        <v>0</v>
      </c>
      <c r="BI10" s="59">
        <f t="shared" si="7"/>
        <v>0</v>
      </c>
      <c r="BJ10" s="59">
        <f t="shared" si="7"/>
        <v>0</v>
      </c>
      <c r="BK10" s="59">
        <f t="shared" si="7"/>
        <v>0</v>
      </c>
      <c r="BL10" s="59">
        <f t="shared" si="7"/>
        <v>0</v>
      </c>
      <c r="BM10" s="59">
        <f t="shared" si="7"/>
        <v>0</v>
      </c>
      <c r="BN10" s="59">
        <f t="shared" si="7"/>
        <v>0</v>
      </c>
      <c r="BO10" s="59">
        <f t="shared" si="7"/>
        <v>0</v>
      </c>
      <c r="BP10" s="59">
        <f t="shared" si="7"/>
        <v>0</v>
      </c>
      <c r="BQ10" s="59">
        <f t="shared" si="7"/>
        <v>0</v>
      </c>
      <c r="BR10" s="59">
        <f t="shared" si="7"/>
        <v>0</v>
      </c>
      <c r="BS10" s="59">
        <f t="shared" si="7"/>
        <v>0</v>
      </c>
      <c r="BT10" s="59">
        <f t="shared" si="7"/>
        <v>0</v>
      </c>
      <c r="BU10" s="59">
        <f t="shared" si="7"/>
        <v>0</v>
      </c>
      <c r="BV10" s="59">
        <f t="shared" si="7"/>
        <v>0</v>
      </c>
      <c r="BW10" s="59">
        <f t="shared" si="7"/>
        <v>0</v>
      </c>
      <c r="BX10" s="59">
        <f t="shared" si="7"/>
        <v>0</v>
      </c>
      <c r="BY10" s="59">
        <f t="shared" si="7"/>
        <v>0</v>
      </c>
      <c r="BZ10" s="59">
        <f t="shared" si="7"/>
        <v>0</v>
      </c>
      <c r="CA10" s="59">
        <f t="shared" si="7"/>
        <v>0</v>
      </c>
      <c r="CB10" s="59">
        <f t="shared" si="7"/>
        <v>0</v>
      </c>
      <c r="CC10" s="59">
        <f t="shared" si="7"/>
        <v>0</v>
      </c>
      <c r="CD10" s="59">
        <f t="shared" si="7"/>
        <v>0</v>
      </c>
      <c r="CE10" s="59">
        <f t="shared" si="7"/>
        <v>0</v>
      </c>
      <c r="CF10" s="59">
        <f t="shared" si="7"/>
        <v>0</v>
      </c>
      <c r="CG10" s="59">
        <f t="shared" si="7"/>
        <v>0</v>
      </c>
      <c r="CH10" s="59">
        <f t="shared" si="7"/>
        <v>0</v>
      </c>
      <c r="CI10" s="59">
        <f t="shared" si="7"/>
        <v>0</v>
      </c>
      <c r="CJ10" s="59">
        <f t="shared" si="7"/>
        <v>0</v>
      </c>
    </row>
    <row r="11" spans="1:88" x14ac:dyDescent="0.25">
      <c r="A11" s="239"/>
      <c r="B11" s="18" t="s">
        <v>37</v>
      </c>
      <c r="C11" s="59">
        <f>SUM(C35:C47)</f>
        <v>0</v>
      </c>
      <c r="D11" s="59">
        <f>SUM(D35:D47)</f>
        <v>0</v>
      </c>
      <c r="E11" s="59">
        <f>SUM(E35:E47)</f>
        <v>0</v>
      </c>
      <c r="F11" s="59">
        <f t="shared" ref="F11:AK11" si="8">SUM(F35:F47)</f>
        <v>0</v>
      </c>
      <c r="G11" s="59">
        <f t="shared" si="8"/>
        <v>0</v>
      </c>
      <c r="H11" s="59">
        <f t="shared" si="8"/>
        <v>1398801.0486562897</v>
      </c>
      <c r="I11" s="59">
        <f t="shared" si="8"/>
        <v>2155900.883237455</v>
      </c>
      <c r="J11" s="59">
        <f t="shared" si="8"/>
        <v>2645501.618932859</v>
      </c>
      <c r="K11" s="59">
        <f t="shared" si="8"/>
        <v>4457269.8044790998</v>
      </c>
      <c r="L11" s="59">
        <f t="shared" si="8"/>
        <v>6174308.0410130825</v>
      </c>
      <c r="M11" s="59">
        <f t="shared" si="8"/>
        <v>8839158.5769573674</v>
      </c>
      <c r="N11" s="59">
        <f t="shared" si="8"/>
        <v>11636789.896474758</v>
      </c>
      <c r="O11" s="59">
        <f t="shared" si="8"/>
        <v>14441052.646755151</v>
      </c>
      <c r="P11" s="59">
        <f t="shared" si="8"/>
        <v>15709031.234270319</v>
      </c>
      <c r="Q11" s="59">
        <f t="shared" si="8"/>
        <v>17225338.672242492</v>
      </c>
      <c r="R11" s="59">
        <f t="shared" si="8"/>
        <v>20356849.712560732</v>
      </c>
      <c r="S11" s="59">
        <f t="shared" si="8"/>
        <v>24372137.478014115</v>
      </c>
      <c r="T11" s="59">
        <f t="shared" si="8"/>
        <v>27986522.893166535</v>
      </c>
      <c r="U11" s="59">
        <f t="shared" si="8"/>
        <v>31137885.54956999</v>
      </c>
      <c r="V11" s="59">
        <f t="shared" si="8"/>
        <v>33227415.86159806</v>
      </c>
      <c r="W11" s="59">
        <f t="shared" si="8"/>
        <v>36605061.738931939</v>
      </c>
      <c r="X11" s="59">
        <f t="shared" si="8"/>
        <v>40327011.020661741</v>
      </c>
      <c r="Y11" s="59">
        <f t="shared" si="8"/>
        <v>43276194.923694015</v>
      </c>
      <c r="Z11" s="59">
        <f t="shared" si="8"/>
        <v>46735302.901044577</v>
      </c>
      <c r="AA11" s="59">
        <f t="shared" si="8"/>
        <v>51086296.47356493</v>
      </c>
      <c r="AB11" s="59">
        <f t="shared" si="8"/>
        <v>54621985.799964897</v>
      </c>
      <c r="AC11" s="59">
        <f t="shared" si="8"/>
        <v>60616694.578800328</v>
      </c>
      <c r="AD11" s="59">
        <f t="shared" si="8"/>
        <v>65807170.782659896</v>
      </c>
      <c r="AE11" s="59">
        <f t="shared" si="8"/>
        <v>70834428.574055091</v>
      </c>
      <c r="AF11" s="59">
        <f t="shared" si="8"/>
        <v>76471364.388859168</v>
      </c>
      <c r="AG11" s="59">
        <f t="shared" si="8"/>
        <v>82138277.546582118</v>
      </c>
      <c r="AH11" s="59">
        <f t="shared" si="8"/>
        <v>90061296.122742176</v>
      </c>
      <c r="AI11" s="59">
        <f t="shared" si="8"/>
        <v>94840320.628435731</v>
      </c>
      <c r="AJ11" s="59">
        <f t="shared" si="8"/>
        <v>99382760.446990624</v>
      </c>
      <c r="AK11" s="59">
        <f t="shared" si="8"/>
        <v>105821359.07320242</v>
      </c>
      <c r="AL11" s="59">
        <f t="shared" ref="AL11:CJ11" si="9">SUM(AL35:AL47)</f>
        <v>110306568.32414258</v>
      </c>
      <c r="AM11" s="59">
        <f t="shared" si="9"/>
        <v>114120405.83645844</v>
      </c>
      <c r="AN11" s="59">
        <f t="shared" si="9"/>
        <v>128951533.26933236</v>
      </c>
      <c r="AO11" s="59">
        <f t="shared" si="9"/>
        <v>128951533.26933236</v>
      </c>
      <c r="AP11" s="59">
        <f t="shared" si="9"/>
        <v>128951533.26933238</v>
      </c>
      <c r="AQ11" s="59">
        <f t="shared" si="9"/>
        <v>128951533.26933239</v>
      </c>
      <c r="AR11" s="59">
        <f t="shared" si="9"/>
        <v>128951533.26933239</v>
      </c>
      <c r="AS11" s="59">
        <f t="shared" si="9"/>
        <v>128951533.26933241</v>
      </c>
      <c r="AT11" s="59">
        <f t="shared" si="9"/>
        <v>128951533.26933242</v>
      </c>
      <c r="AU11" s="59">
        <f t="shared" si="9"/>
        <v>128951533.26933242</v>
      </c>
      <c r="AV11" s="59">
        <f t="shared" si="9"/>
        <v>128951533.26933244</v>
      </c>
      <c r="AW11" s="59">
        <f t="shared" si="9"/>
        <v>128951533.26933245</v>
      </c>
      <c r="AX11" s="59">
        <f t="shared" si="9"/>
        <v>128951533.26933245</v>
      </c>
      <c r="AY11" s="59">
        <f t="shared" si="9"/>
        <v>128951533.26933247</v>
      </c>
      <c r="AZ11" s="59">
        <f t="shared" si="9"/>
        <v>128951533.26933248</v>
      </c>
      <c r="BA11" s="59">
        <f t="shared" si="9"/>
        <v>128951533.26933248</v>
      </c>
      <c r="BB11" s="59">
        <f t="shared" si="9"/>
        <v>0</v>
      </c>
      <c r="BC11" s="59">
        <f t="shared" si="9"/>
        <v>0</v>
      </c>
      <c r="BD11" s="59">
        <f t="shared" si="9"/>
        <v>0</v>
      </c>
      <c r="BE11" s="59">
        <f t="shared" si="9"/>
        <v>0</v>
      </c>
      <c r="BF11" s="59">
        <f t="shared" si="9"/>
        <v>0</v>
      </c>
      <c r="BG11" s="59">
        <f t="shared" si="9"/>
        <v>0</v>
      </c>
      <c r="BH11" s="59">
        <f t="shared" si="9"/>
        <v>0</v>
      </c>
      <c r="BI11" s="59">
        <f t="shared" si="9"/>
        <v>0</v>
      </c>
      <c r="BJ11" s="59">
        <f t="shared" si="9"/>
        <v>0</v>
      </c>
      <c r="BK11" s="59">
        <f t="shared" si="9"/>
        <v>0</v>
      </c>
      <c r="BL11" s="59">
        <f t="shared" si="9"/>
        <v>0</v>
      </c>
      <c r="BM11" s="59">
        <f t="shared" si="9"/>
        <v>0</v>
      </c>
      <c r="BN11" s="59">
        <f t="shared" si="9"/>
        <v>0</v>
      </c>
      <c r="BO11" s="59">
        <f t="shared" si="9"/>
        <v>0</v>
      </c>
      <c r="BP11" s="59">
        <f t="shared" si="9"/>
        <v>0</v>
      </c>
      <c r="BQ11" s="59">
        <f t="shared" si="9"/>
        <v>0</v>
      </c>
      <c r="BR11" s="59">
        <f t="shared" si="9"/>
        <v>0</v>
      </c>
      <c r="BS11" s="59">
        <f t="shared" si="9"/>
        <v>0</v>
      </c>
      <c r="BT11" s="59">
        <f t="shared" si="9"/>
        <v>0</v>
      </c>
      <c r="BU11" s="59">
        <f t="shared" si="9"/>
        <v>0</v>
      </c>
      <c r="BV11" s="59">
        <f t="shared" si="9"/>
        <v>0</v>
      </c>
      <c r="BW11" s="59">
        <f t="shared" si="9"/>
        <v>0</v>
      </c>
      <c r="BX11" s="59">
        <f t="shared" si="9"/>
        <v>0</v>
      </c>
      <c r="BY11" s="59">
        <f t="shared" si="9"/>
        <v>0</v>
      </c>
      <c r="BZ11" s="59">
        <f t="shared" si="9"/>
        <v>0</v>
      </c>
      <c r="CA11" s="59">
        <f t="shared" si="9"/>
        <v>0</v>
      </c>
      <c r="CB11" s="59">
        <f t="shared" si="9"/>
        <v>0</v>
      </c>
      <c r="CC11" s="59">
        <f t="shared" si="9"/>
        <v>0</v>
      </c>
      <c r="CD11" s="59">
        <f t="shared" si="9"/>
        <v>0</v>
      </c>
      <c r="CE11" s="59">
        <f t="shared" si="9"/>
        <v>0</v>
      </c>
      <c r="CF11" s="59">
        <f t="shared" si="9"/>
        <v>0</v>
      </c>
      <c r="CG11" s="59">
        <f t="shared" si="9"/>
        <v>0</v>
      </c>
      <c r="CH11" s="59">
        <f t="shared" si="9"/>
        <v>0</v>
      </c>
      <c r="CI11" s="59">
        <f t="shared" si="9"/>
        <v>0</v>
      </c>
      <c r="CJ11" s="59">
        <f t="shared" si="9"/>
        <v>0</v>
      </c>
    </row>
    <row r="12" spans="1:88" x14ac:dyDescent="0.25">
      <c r="A12" s="239"/>
      <c r="B12" s="18" t="s">
        <v>38</v>
      </c>
      <c r="C12" s="59">
        <f>SUM(C50:C62)</f>
        <v>0</v>
      </c>
      <c r="D12" s="59">
        <f>SUM(D50:D62)</f>
        <v>0</v>
      </c>
      <c r="E12" s="59">
        <f>SUM(E50:E62)</f>
        <v>0</v>
      </c>
      <c r="F12" s="59">
        <f t="shared" ref="F12:AK12" si="10">SUM(F50:F62)</f>
        <v>0</v>
      </c>
      <c r="G12" s="59">
        <f t="shared" si="10"/>
        <v>0</v>
      </c>
      <c r="H12" s="59">
        <f t="shared" si="10"/>
        <v>2649430.9542530384</v>
      </c>
      <c r="I12" s="59">
        <f t="shared" si="10"/>
        <v>4938340.7744491817</v>
      </c>
      <c r="J12" s="59">
        <f t="shared" si="10"/>
        <v>7931736.4941497147</v>
      </c>
      <c r="K12" s="59">
        <f t="shared" si="10"/>
        <v>13661908.003255639</v>
      </c>
      <c r="L12" s="59">
        <f t="shared" si="10"/>
        <v>18196050.068959936</v>
      </c>
      <c r="M12" s="59">
        <f t="shared" si="10"/>
        <v>25212693.724677794</v>
      </c>
      <c r="N12" s="59">
        <f t="shared" si="10"/>
        <v>30384293.12133069</v>
      </c>
      <c r="O12" s="59">
        <f t="shared" si="10"/>
        <v>37880751.500620313</v>
      </c>
      <c r="P12" s="59">
        <f t="shared" si="10"/>
        <v>41855529.397745021</v>
      </c>
      <c r="Q12" s="59">
        <f t="shared" si="10"/>
        <v>48856315.463392474</v>
      </c>
      <c r="R12" s="59">
        <f t="shared" si="10"/>
        <v>57584971.379993327</v>
      </c>
      <c r="S12" s="59">
        <f t="shared" si="10"/>
        <v>64024500.746063776</v>
      </c>
      <c r="T12" s="59">
        <f t="shared" si="10"/>
        <v>73055828.442658246</v>
      </c>
      <c r="U12" s="59">
        <f t="shared" si="10"/>
        <v>78758060.749684885</v>
      </c>
      <c r="V12" s="59">
        <f t="shared" si="10"/>
        <v>83939139.334038436</v>
      </c>
      <c r="W12" s="59">
        <f t="shared" si="10"/>
        <v>94668121.991886511</v>
      </c>
      <c r="X12" s="59">
        <f t="shared" si="10"/>
        <v>104955455.13849573</v>
      </c>
      <c r="Y12" s="59">
        <f t="shared" si="10"/>
        <v>114495591.82762574</v>
      </c>
      <c r="Z12" s="59">
        <f t="shared" si="10"/>
        <v>125717292.44938317</v>
      </c>
      <c r="AA12" s="59">
        <f t="shared" si="10"/>
        <v>133415503.70190741</v>
      </c>
      <c r="AB12" s="59">
        <f t="shared" si="10"/>
        <v>140993007.79485488</v>
      </c>
      <c r="AC12" s="59">
        <f t="shared" si="10"/>
        <v>148830397.04254484</v>
      </c>
      <c r="AD12" s="59">
        <f t="shared" si="10"/>
        <v>155893348.71419013</v>
      </c>
      <c r="AE12" s="59">
        <f t="shared" si="10"/>
        <v>165465927.77858308</v>
      </c>
      <c r="AF12" s="59">
        <f t="shared" si="10"/>
        <v>176278661.76916057</v>
      </c>
      <c r="AG12" s="59">
        <f t="shared" si="10"/>
        <v>186730535.46901605</v>
      </c>
      <c r="AH12" s="59">
        <f t="shared" si="10"/>
        <v>198828015.97208261</v>
      </c>
      <c r="AI12" s="59">
        <f t="shared" si="10"/>
        <v>209511827.25479355</v>
      </c>
      <c r="AJ12" s="59">
        <f t="shared" si="10"/>
        <v>221028901.40078306</v>
      </c>
      <c r="AK12" s="59">
        <f t="shared" si="10"/>
        <v>237252358.53647491</v>
      </c>
      <c r="AL12" s="59">
        <f t="shared" ref="AL12:CJ12" si="11">SUM(AL50:AL62)</f>
        <v>256405142.77927446</v>
      </c>
      <c r="AM12" s="59">
        <f t="shared" si="11"/>
        <v>263290823.05373982</v>
      </c>
      <c r="AN12" s="59">
        <f t="shared" si="11"/>
        <v>301728969.90305161</v>
      </c>
      <c r="AO12" s="59">
        <f t="shared" si="11"/>
        <v>301728969.90305161</v>
      </c>
      <c r="AP12" s="59">
        <f t="shared" si="11"/>
        <v>301728969.90305161</v>
      </c>
      <c r="AQ12" s="59">
        <f t="shared" si="11"/>
        <v>301728969.90305161</v>
      </c>
      <c r="AR12" s="59">
        <f t="shared" si="11"/>
        <v>301728969.90305167</v>
      </c>
      <c r="AS12" s="59">
        <f t="shared" si="11"/>
        <v>301728969.90305167</v>
      </c>
      <c r="AT12" s="59">
        <f t="shared" si="11"/>
        <v>301728969.90305167</v>
      </c>
      <c r="AU12" s="59">
        <f t="shared" si="11"/>
        <v>301728969.90305167</v>
      </c>
      <c r="AV12" s="59">
        <f t="shared" si="11"/>
        <v>301728969.90305167</v>
      </c>
      <c r="AW12" s="59">
        <f t="shared" si="11"/>
        <v>301728969.90305173</v>
      </c>
      <c r="AX12" s="59">
        <f t="shared" si="11"/>
        <v>301728969.90305173</v>
      </c>
      <c r="AY12" s="59">
        <f t="shared" si="11"/>
        <v>301728969.90305173</v>
      </c>
      <c r="AZ12" s="59">
        <f t="shared" si="11"/>
        <v>301728969.90305173</v>
      </c>
      <c r="BA12" s="59">
        <f t="shared" si="11"/>
        <v>301728969.90305173</v>
      </c>
      <c r="BB12" s="59">
        <f t="shared" si="11"/>
        <v>0</v>
      </c>
      <c r="BC12" s="59">
        <f t="shared" si="11"/>
        <v>0</v>
      </c>
      <c r="BD12" s="59">
        <f t="shared" si="11"/>
        <v>0</v>
      </c>
      <c r="BE12" s="59">
        <f t="shared" si="11"/>
        <v>0</v>
      </c>
      <c r="BF12" s="59">
        <f t="shared" si="11"/>
        <v>0</v>
      </c>
      <c r="BG12" s="59">
        <f t="shared" si="11"/>
        <v>0</v>
      </c>
      <c r="BH12" s="59">
        <f t="shared" si="11"/>
        <v>0</v>
      </c>
      <c r="BI12" s="59">
        <f t="shared" si="11"/>
        <v>0</v>
      </c>
      <c r="BJ12" s="59">
        <f t="shared" si="11"/>
        <v>0</v>
      </c>
      <c r="BK12" s="59">
        <f t="shared" si="11"/>
        <v>0</v>
      </c>
      <c r="BL12" s="59">
        <f t="shared" si="11"/>
        <v>0</v>
      </c>
      <c r="BM12" s="59">
        <f t="shared" si="11"/>
        <v>0</v>
      </c>
      <c r="BN12" s="59">
        <f t="shared" si="11"/>
        <v>0</v>
      </c>
      <c r="BO12" s="59">
        <f t="shared" si="11"/>
        <v>0</v>
      </c>
      <c r="BP12" s="59">
        <f t="shared" si="11"/>
        <v>0</v>
      </c>
      <c r="BQ12" s="59">
        <f t="shared" si="11"/>
        <v>0</v>
      </c>
      <c r="BR12" s="59">
        <f t="shared" si="11"/>
        <v>0</v>
      </c>
      <c r="BS12" s="59">
        <f t="shared" si="11"/>
        <v>0</v>
      </c>
      <c r="BT12" s="59">
        <f t="shared" si="11"/>
        <v>0</v>
      </c>
      <c r="BU12" s="59">
        <f t="shared" si="11"/>
        <v>0</v>
      </c>
      <c r="BV12" s="59">
        <f t="shared" si="11"/>
        <v>0</v>
      </c>
      <c r="BW12" s="59">
        <f t="shared" si="11"/>
        <v>0</v>
      </c>
      <c r="BX12" s="59">
        <f t="shared" si="11"/>
        <v>0</v>
      </c>
      <c r="BY12" s="59">
        <f t="shared" si="11"/>
        <v>0</v>
      </c>
      <c r="BZ12" s="59">
        <f t="shared" si="11"/>
        <v>0</v>
      </c>
      <c r="CA12" s="59">
        <f t="shared" si="11"/>
        <v>0</v>
      </c>
      <c r="CB12" s="59">
        <f t="shared" si="11"/>
        <v>0</v>
      </c>
      <c r="CC12" s="59">
        <f t="shared" si="11"/>
        <v>0</v>
      </c>
      <c r="CD12" s="59">
        <f t="shared" si="11"/>
        <v>0</v>
      </c>
      <c r="CE12" s="59">
        <f t="shared" si="11"/>
        <v>0</v>
      </c>
      <c r="CF12" s="59">
        <f t="shared" si="11"/>
        <v>0</v>
      </c>
      <c r="CG12" s="59">
        <f t="shared" si="11"/>
        <v>0</v>
      </c>
      <c r="CH12" s="59">
        <f t="shared" si="11"/>
        <v>0</v>
      </c>
      <c r="CI12" s="59">
        <f t="shared" si="11"/>
        <v>0</v>
      </c>
      <c r="CJ12" s="59">
        <f t="shared" si="11"/>
        <v>0</v>
      </c>
    </row>
    <row r="13" spans="1:88" x14ac:dyDescent="0.25">
      <c r="A13" s="239"/>
      <c r="B13" s="18" t="s">
        <v>39</v>
      </c>
      <c r="C13" s="59">
        <f>SUM(C65:C77)</f>
        <v>0</v>
      </c>
      <c r="D13" s="59">
        <f>SUM(D65:D77)</f>
        <v>0</v>
      </c>
      <c r="E13" s="59">
        <f>SUM(E65:E77)</f>
        <v>0</v>
      </c>
      <c r="F13" s="59">
        <f t="shared" ref="F13:AK13" si="12">SUM(F65:F77)</f>
        <v>0</v>
      </c>
      <c r="G13" s="59">
        <f t="shared" si="12"/>
        <v>0</v>
      </c>
      <c r="H13" s="59">
        <f t="shared" si="12"/>
        <v>219659.89521946694</v>
      </c>
      <c r="I13" s="59">
        <f t="shared" si="12"/>
        <v>310928.75797260157</v>
      </c>
      <c r="J13" s="59">
        <f t="shared" si="12"/>
        <v>452141.45113395213</v>
      </c>
      <c r="K13" s="59">
        <f t="shared" si="12"/>
        <v>1215812.6912485959</v>
      </c>
      <c r="L13" s="59">
        <f t="shared" si="12"/>
        <v>1645586.5205152703</v>
      </c>
      <c r="M13" s="59">
        <f t="shared" si="12"/>
        <v>4588175.5515739843</v>
      </c>
      <c r="N13" s="59">
        <f t="shared" si="12"/>
        <v>9968765.8118285462</v>
      </c>
      <c r="O13" s="59">
        <f t="shared" si="12"/>
        <v>10652309.280290414</v>
      </c>
      <c r="P13" s="59">
        <f t="shared" si="12"/>
        <v>16026770.853038261</v>
      </c>
      <c r="Q13" s="59">
        <f t="shared" si="12"/>
        <v>17149858.86024411</v>
      </c>
      <c r="R13" s="59">
        <f t="shared" si="12"/>
        <v>18394861.162198093</v>
      </c>
      <c r="S13" s="59">
        <f t="shared" si="12"/>
        <v>23466840.571209393</v>
      </c>
      <c r="T13" s="59">
        <f t="shared" si="12"/>
        <v>24498183.710183956</v>
      </c>
      <c r="U13" s="59">
        <f t="shared" si="12"/>
        <v>26636205.095939025</v>
      </c>
      <c r="V13" s="59">
        <f t="shared" si="12"/>
        <v>42166381.589899272</v>
      </c>
      <c r="W13" s="59">
        <f t="shared" si="12"/>
        <v>45114481.334836483</v>
      </c>
      <c r="X13" s="59">
        <f t="shared" si="12"/>
        <v>48237235.938771501</v>
      </c>
      <c r="Y13" s="59">
        <f t="shared" si="12"/>
        <v>49353760.488575637</v>
      </c>
      <c r="Z13" s="59">
        <f t="shared" si="12"/>
        <v>56401473.688000917</v>
      </c>
      <c r="AA13" s="59">
        <f t="shared" si="12"/>
        <v>58477487.917819507</v>
      </c>
      <c r="AB13" s="59">
        <f t="shared" si="12"/>
        <v>60203448.145546988</v>
      </c>
      <c r="AC13" s="59">
        <f t="shared" si="12"/>
        <v>62034214.475224629</v>
      </c>
      <c r="AD13" s="59">
        <f t="shared" si="12"/>
        <v>63777332.508981861</v>
      </c>
      <c r="AE13" s="59">
        <f t="shared" si="12"/>
        <v>67764513.62109077</v>
      </c>
      <c r="AF13" s="59">
        <f t="shared" si="12"/>
        <v>69871412.570459679</v>
      </c>
      <c r="AG13" s="59">
        <f t="shared" si="12"/>
        <v>74057769.193834797</v>
      </c>
      <c r="AH13" s="59">
        <f t="shared" si="12"/>
        <v>76176977.976726696</v>
      </c>
      <c r="AI13" s="59">
        <f t="shared" si="12"/>
        <v>82947055.019275337</v>
      </c>
      <c r="AJ13" s="59">
        <f t="shared" si="12"/>
        <v>86019350.457199797</v>
      </c>
      <c r="AK13" s="59">
        <f t="shared" si="12"/>
        <v>92158409.395967409</v>
      </c>
      <c r="AL13" s="59">
        <f t="shared" ref="AL13:CJ13" si="13">SUM(AL65:AL77)</f>
        <v>101259735.66941544</v>
      </c>
      <c r="AM13" s="59">
        <f t="shared" si="13"/>
        <v>105043520.26076427</v>
      </c>
      <c r="AN13" s="59">
        <f t="shared" si="13"/>
        <v>122378057.09871127</v>
      </c>
      <c r="AO13" s="59">
        <f t="shared" si="13"/>
        <v>122378057.09871127</v>
      </c>
      <c r="AP13" s="59">
        <f t="shared" si="13"/>
        <v>122378057.09871127</v>
      </c>
      <c r="AQ13" s="59">
        <f t="shared" si="13"/>
        <v>122378057.0987113</v>
      </c>
      <c r="AR13" s="59">
        <f t="shared" si="13"/>
        <v>122378057.0987113</v>
      </c>
      <c r="AS13" s="59">
        <f t="shared" si="13"/>
        <v>122378057.0987113</v>
      </c>
      <c r="AT13" s="59">
        <f t="shared" si="13"/>
        <v>122378057.09871133</v>
      </c>
      <c r="AU13" s="59">
        <f t="shared" si="13"/>
        <v>122378057.09871133</v>
      </c>
      <c r="AV13" s="59">
        <f t="shared" si="13"/>
        <v>122378057.09871133</v>
      </c>
      <c r="AW13" s="59">
        <f t="shared" si="13"/>
        <v>122378057.09871136</v>
      </c>
      <c r="AX13" s="59">
        <f t="shared" si="13"/>
        <v>122378057.09871136</v>
      </c>
      <c r="AY13" s="59">
        <f t="shared" si="13"/>
        <v>122378057.09871136</v>
      </c>
      <c r="AZ13" s="59">
        <f t="shared" si="13"/>
        <v>122378057.09871139</v>
      </c>
      <c r="BA13" s="59">
        <f t="shared" si="13"/>
        <v>122378057.09871139</v>
      </c>
      <c r="BB13" s="59">
        <f t="shared" si="13"/>
        <v>0</v>
      </c>
      <c r="BC13" s="59">
        <f t="shared" si="13"/>
        <v>0</v>
      </c>
      <c r="BD13" s="59">
        <f t="shared" si="13"/>
        <v>0</v>
      </c>
      <c r="BE13" s="59">
        <f t="shared" si="13"/>
        <v>0</v>
      </c>
      <c r="BF13" s="59">
        <f t="shared" si="13"/>
        <v>0</v>
      </c>
      <c r="BG13" s="59">
        <f t="shared" si="13"/>
        <v>0</v>
      </c>
      <c r="BH13" s="59">
        <f t="shared" si="13"/>
        <v>0</v>
      </c>
      <c r="BI13" s="59">
        <f t="shared" si="13"/>
        <v>0</v>
      </c>
      <c r="BJ13" s="59">
        <f t="shared" si="13"/>
        <v>0</v>
      </c>
      <c r="BK13" s="59">
        <f t="shared" si="13"/>
        <v>0</v>
      </c>
      <c r="BL13" s="59">
        <f t="shared" si="13"/>
        <v>0</v>
      </c>
      <c r="BM13" s="59">
        <f t="shared" si="13"/>
        <v>0</v>
      </c>
      <c r="BN13" s="59">
        <f t="shared" si="13"/>
        <v>0</v>
      </c>
      <c r="BO13" s="59">
        <f t="shared" si="13"/>
        <v>0</v>
      </c>
      <c r="BP13" s="59">
        <f t="shared" si="13"/>
        <v>0</v>
      </c>
      <c r="BQ13" s="59">
        <f t="shared" si="13"/>
        <v>0</v>
      </c>
      <c r="BR13" s="59">
        <f t="shared" si="13"/>
        <v>0</v>
      </c>
      <c r="BS13" s="59">
        <f t="shared" si="13"/>
        <v>0</v>
      </c>
      <c r="BT13" s="59">
        <f t="shared" si="13"/>
        <v>0</v>
      </c>
      <c r="BU13" s="59">
        <f t="shared" si="13"/>
        <v>0</v>
      </c>
      <c r="BV13" s="59">
        <f t="shared" si="13"/>
        <v>0</v>
      </c>
      <c r="BW13" s="59">
        <f t="shared" si="13"/>
        <v>0</v>
      </c>
      <c r="BX13" s="59">
        <f t="shared" si="13"/>
        <v>0</v>
      </c>
      <c r="BY13" s="59">
        <f t="shared" si="13"/>
        <v>0</v>
      </c>
      <c r="BZ13" s="59">
        <f t="shared" si="13"/>
        <v>0</v>
      </c>
      <c r="CA13" s="59">
        <f t="shared" si="13"/>
        <v>0</v>
      </c>
      <c r="CB13" s="59">
        <f t="shared" si="13"/>
        <v>0</v>
      </c>
      <c r="CC13" s="59">
        <f t="shared" si="13"/>
        <v>0</v>
      </c>
      <c r="CD13" s="59">
        <f t="shared" si="13"/>
        <v>0</v>
      </c>
      <c r="CE13" s="59">
        <f t="shared" si="13"/>
        <v>0</v>
      </c>
      <c r="CF13" s="59">
        <f t="shared" si="13"/>
        <v>0</v>
      </c>
      <c r="CG13" s="59">
        <f t="shared" si="13"/>
        <v>0</v>
      </c>
      <c r="CH13" s="59">
        <f t="shared" si="13"/>
        <v>0</v>
      </c>
      <c r="CI13" s="59">
        <f t="shared" si="13"/>
        <v>0</v>
      </c>
      <c r="CJ13" s="59">
        <f t="shared" si="13"/>
        <v>0</v>
      </c>
    </row>
    <row r="14" spans="1:88" x14ac:dyDescent="0.25">
      <c r="A14" s="239"/>
      <c r="B14" s="18" t="s">
        <v>40</v>
      </c>
      <c r="C14" s="59">
        <f>SUM(C80:C92)</f>
        <v>0</v>
      </c>
      <c r="D14" s="59">
        <f>SUM(D80:D92)</f>
        <v>0</v>
      </c>
      <c r="E14" s="59">
        <f>SUM(E80:E92)</f>
        <v>0</v>
      </c>
      <c r="F14" s="59">
        <f t="shared" ref="F14:AK14" si="14">SUM(F80:F92)</f>
        <v>0</v>
      </c>
      <c r="G14" s="59">
        <f t="shared" si="14"/>
        <v>0</v>
      </c>
      <c r="H14" s="59">
        <f t="shared" si="14"/>
        <v>0</v>
      </c>
      <c r="I14" s="59">
        <f t="shared" si="14"/>
        <v>180381.96601659141</v>
      </c>
      <c r="J14" s="59">
        <f t="shared" si="14"/>
        <v>573235.94219712552</v>
      </c>
      <c r="K14" s="59">
        <f t="shared" si="14"/>
        <v>585529.04368832929</v>
      </c>
      <c r="L14" s="59">
        <f t="shared" si="14"/>
        <v>906466.05906933756</v>
      </c>
      <c r="M14" s="59">
        <f t="shared" si="14"/>
        <v>1212376.1830414583</v>
      </c>
      <c r="N14" s="59">
        <f t="shared" si="14"/>
        <v>1546756.6439592442</v>
      </c>
      <c r="O14" s="59">
        <f t="shared" si="14"/>
        <v>3211458.4822535375</v>
      </c>
      <c r="P14" s="59">
        <f t="shared" si="14"/>
        <v>3322780.938020763</v>
      </c>
      <c r="Q14" s="59">
        <f t="shared" si="14"/>
        <v>4817999.0984314987</v>
      </c>
      <c r="R14" s="59">
        <f t="shared" si="14"/>
        <v>5233297.5001085885</v>
      </c>
      <c r="S14" s="59">
        <f t="shared" si="14"/>
        <v>5883670.248585688</v>
      </c>
      <c r="T14" s="59">
        <f t="shared" si="14"/>
        <v>6306199.4220573083</v>
      </c>
      <c r="U14" s="59">
        <f t="shared" si="14"/>
        <v>6778375.4220573083</v>
      </c>
      <c r="V14" s="59">
        <f t="shared" si="14"/>
        <v>6778375.4220573083</v>
      </c>
      <c r="W14" s="59">
        <f t="shared" si="14"/>
        <v>7750565.6909567602</v>
      </c>
      <c r="X14" s="59">
        <f t="shared" si="14"/>
        <v>9387428.7772105001</v>
      </c>
      <c r="Y14" s="59">
        <f t="shared" si="14"/>
        <v>9959049.4886704627</v>
      </c>
      <c r="Z14" s="59">
        <f t="shared" si="14"/>
        <v>12036964.350454254</v>
      </c>
      <c r="AA14" s="59">
        <f t="shared" si="14"/>
        <v>12320523.49463449</v>
      </c>
      <c r="AB14" s="59">
        <f t="shared" si="14"/>
        <v>12393515.194111975</v>
      </c>
      <c r="AC14" s="59">
        <f t="shared" si="14"/>
        <v>13478535.768718049</v>
      </c>
      <c r="AD14" s="59">
        <f t="shared" si="14"/>
        <v>14010506.803239796</v>
      </c>
      <c r="AE14" s="59">
        <f t="shared" si="14"/>
        <v>15032755.224989226</v>
      </c>
      <c r="AF14" s="59">
        <f t="shared" si="14"/>
        <v>15501109.80793299</v>
      </c>
      <c r="AG14" s="59">
        <f t="shared" si="14"/>
        <v>15747429.486906173</v>
      </c>
      <c r="AH14" s="59">
        <f t="shared" si="14"/>
        <v>16174344.517092075</v>
      </c>
      <c r="AI14" s="59">
        <f t="shared" si="14"/>
        <v>16781390.952254172</v>
      </c>
      <c r="AJ14" s="59">
        <f t="shared" si="14"/>
        <v>17792809.348738734</v>
      </c>
      <c r="AK14" s="59">
        <f t="shared" si="14"/>
        <v>19690124.153288629</v>
      </c>
      <c r="AL14" s="59">
        <f t="shared" ref="AL14:CJ14" si="15">SUM(AL80:AL92)</f>
        <v>24914272.857144561</v>
      </c>
      <c r="AM14" s="59">
        <f t="shared" si="15"/>
        <v>25719021.961486202</v>
      </c>
      <c r="AN14" s="59">
        <f t="shared" si="15"/>
        <v>33763166.625609703</v>
      </c>
      <c r="AO14" s="59">
        <f t="shared" si="15"/>
        <v>33763166.625609711</v>
      </c>
      <c r="AP14" s="59">
        <f t="shared" si="15"/>
        <v>33763166.625609726</v>
      </c>
      <c r="AQ14" s="59">
        <f t="shared" si="15"/>
        <v>33763166.625609733</v>
      </c>
      <c r="AR14" s="59">
        <f t="shared" si="15"/>
        <v>33763166.625609748</v>
      </c>
      <c r="AS14" s="59">
        <f t="shared" si="15"/>
        <v>33763166.625609756</v>
      </c>
      <c r="AT14" s="59">
        <f t="shared" si="15"/>
        <v>33763166.625609763</v>
      </c>
      <c r="AU14" s="59">
        <f t="shared" si="15"/>
        <v>33763166.625609778</v>
      </c>
      <c r="AV14" s="59">
        <f t="shared" si="15"/>
        <v>33763166.625609785</v>
      </c>
      <c r="AW14" s="59">
        <f t="shared" si="15"/>
        <v>33763166.625609793</v>
      </c>
      <c r="AX14" s="59">
        <f t="shared" si="15"/>
        <v>33763166.625609808</v>
      </c>
      <c r="AY14" s="59">
        <f t="shared" si="15"/>
        <v>33763166.625609815</v>
      </c>
      <c r="AZ14" s="59">
        <f t="shared" si="15"/>
        <v>33763166.62560983</v>
      </c>
      <c r="BA14" s="59">
        <f t="shared" si="15"/>
        <v>33763166.625609837</v>
      </c>
      <c r="BB14" s="59">
        <f t="shared" si="15"/>
        <v>0</v>
      </c>
      <c r="BC14" s="59">
        <f t="shared" si="15"/>
        <v>0</v>
      </c>
      <c r="BD14" s="59">
        <f t="shared" si="15"/>
        <v>0</v>
      </c>
      <c r="BE14" s="59">
        <f t="shared" si="15"/>
        <v>0</v>
      </c>
      <c r="BF14" s="59">
        <f t="shared" si="15"/>
        <v>0</v>
      </c>
      <c r="BG14" s="59">
        <f t="shared" si="15"/>
        <v>0</v>
      </c>
      <c r="BH14" s="59">
        <f t="shared" si="15"/>
        <v>0</v>
      </c>
      <c r="BI14" s="59">
        <f t="shared" si="15"/>
        <v>0</v>
      </c>
      <c r="BJ14" s="59">
        <f t="shared" si="15"/>
        <v>0</v>
      </c>
      <c r="BK14" s="59">
        <f t="shared" si="15"/>
        <v>0</v>
      </c>
      <c r="BL14" s="59">
        <f t="shared" si="15"/>
        <v>0</v>
      </c>
      <c r="BM14" s="59">
        <f t="shared" si="15"/>
        <v>0</v>
      </c>
      <c r="BN14" s="59">
        <f t="shared" si="15"/>
        <v>0</v>
      </c>
      <c r="BO14" s="59">
        <f t="shared" si="15"/>
        <v>0</v>
      </c>
      <c r="BP14" s="59">
        <f t="shared" si="15"/>
        <v>0</v>
      </c>
      <c r="BQ14" s="59">
        <f t="shared" si="15"/>
        <v>0</v>
      </c>
      <c r="BR14" s="59">
        <f t="shared" si="15"/>
        <v>0</v>
      </c>
      <c r="BS14" s="59">
        <f t="shared" si="15"/>
        <v>0</v>
      </c>
      <c r="BT14" s="59">
        <f t="shared" si="15"/>
        <v>0</v>
      </c>
      <c r="BU14" s="59">
        <f t="shared" si="15"/>
        <v>0</v>
      </c>
      <c r="BV14" s="59">
        <f t="shared" si="15"/>
        <v>0</v>
      </c>
      <c r="BW14" s="59">
        <f t="shared" si="15"/>
        <v>0</v>
      </c>
      <c r="BX14" s="59">
        <f t="shared" si="15"/>
        <v>0</v>
      </c>
      <c r="BY14" s="59">
        <f t="shared" si="15"/>
        <v>0</v>
      </c>
      <c r="BZ14" s="59">
        <f t="shared" si="15"/>
        <v>0</v>
      </c>
      <c r="CA14" s="59">
        <f t="shared" si="15"/>
        <v>0</v>
      </c>
      <c r="CB14" s="59">
        <f t="shared" si="15"/>
        <v>0</v>
      </c>
      <c r="CC14" s="59">
        <f t="shared" si="15"/>
        <v>0</v>
      </c>
      <c r="CD14" s="59">
        <f t="shared" si="15"/>
        <v>0</v>
      </c>
      <c r="CE14" s="59">
        <f t="shared" si="15"/>
        <v>0</v>
      </c>
      <c r="CF14" s="59">
        <f t="shared" si="15"/>
        <v>0</v>
      </c>
      <c r="CG14" s="59">
        <f t="shared" si="15"/>
        <v>0</v>
      </c>
      <c r="CH14" s="59">
        <f t="shared" si="15"/>
        <v>0</v>
      </c>
      <c r="CI14" s="59">
        <f t="shared" si="15"/>
        <v>0</v>
      </c>
      <c r="CJ14" s="59">
        <f t="shared" si="15"/>
        <v>0</v>
      </c>
    </row>
    <row r="15" spans="1:88" ht="15.75" thickBot="1" x14ac:dyDescent="0.3">
      <c r="A15" s="240"/>
      <c r="B15" s="68" t="s">
        <v>55</v>
      </c>
      <c r="C15" s="59">
        <f>SUM(C10:C14)</f>
        <v>0</v>
      </c>
      <c r="D15" s="59">
        <f t="shared" ref="D15:BO15" si="16">SUM(D10:D14)</f>
        <v>0</v>
      </c>
      <c r="E15" s="59">
        <f>SUM(E10:E14)</f>
        <v>0</v>
      </c>
      <c r="F15" s="59">
        <f t="shared" si="16"/>
        <v>1978762.5721590703</v>
      </c>
      <c r="G15" s="59">
        <f t="shared" si="16"/>
        <v>5889448.934439851</v>
      </c>
      <c r="H15" s="59">
        <f t="shared" si="16"/>
        <v>17124301.592382751</v>
      </c>
      <c r="I15" s="59">
        <f t="shared" si="16"/>
        <v>25846989.368029721</v>
      </c>
      <c r="J15" s="59">
        <f t="shared" si="16"/>
        <v>41480154.929994389</v>
      </c>
      <c r="K15" s="59">
        <f t="shared" si="16"/>
        <v>58346766.845683768</v>
      </c>
      <c r="L15" s="59">
        <f t="shared" si="16"/>
        <v>71169692.873727322</v>
      </c>
      <c r="M15" s="59">
        <f t="shared" si="16"/>
        <v>97572823.194363356</v>
      </c>
      <c r="N15" s="59">
        <f t="shared" si="16"/>
        <v>119481725.14196469</v>
      </c>
      <c r="O15" s="59">
        <f t="shared" si="16"/>
        <v>141661788.57183066</v>
      </c>
      <c r="P15" s="59">
        <f t="shared" si="16"/>
        <v>173375255.6798833</v>
      </c>
      <c r="Q15" s="59">
        <f t="shared" si="16"/>
        <v>195708537.91255388</v>
      </c>
      <c r="R15" s="59">
        <f t="shared" si="16"/>
        <v>213252648.0591211</v>
      </c>
      <c r="S15" s="59">
        <f t="shared" si="16"/>
        <v>237873467.45748824</v>
      </c>
      <c r="T15" s="59">
        <f t="shared" si="16"/>
        <v>261904011.39241135</v>
      </c>
      <c r="U15" s="59">
        <f t="shared" si="16"/>
        <v>281422402.38664544</v>
      </c>
      <c r="V15" s="59">
        <f t="shared" si="16"/>
        <v>315203957.43003207</v>
      </c>
      <c r="W15" s="59">
        <f t="shared" si="16"/>
        <v>340008951.94821858</v>
      </c>
      <c r="X15" s="59">
        <f t="shared" si="16"/>
        <v>366492488.69474238</v>
      </c>
      <c r="Y15" s="59">
        <f t="shared" si="16"/>
        <v>391189419.50557393</v>
      </c>
      <c r="Z15" s="59">
        <f t="shared" si="16"/>
        <v>421497696.22040266</v>
      </c>
      <c r="AA15" s="59">
        <f t="shared" si="16"/>
        <v>440038340.12671554</v>
      </c>
      <c r="AB15" s="59">
        <f t="shared" si="16"/>
        <v>457491644.27352881</v>
      </c>
      <c r="AC15" s="59">
        <f t="shared" si="16"/>
        <v>494546012.93812865</v>
      </c>
      <c r="AD15" s="59">
        <f t="shared" si="16"/>
        <v>511760408.46307808</v>
      </c>
      <c r="AE15" s="59">
        <f t="shared" si="16"/>
        <v>536101262.71512991</v>
      </c>
      <c r="AF15" s="59">
        <f t="shared" si="16"/>
        <v>560654717.98652577</v>
      </c>
      <c r="AG15" s="59">
        <f t="shared" si="16"/>
        <v>589390014.76689029</v>
      </c>
      <c r="AH15" s="59">
        <f t="shared" si="16"/>
        <v>619041736.00222015</v>
      </c>
      <c r="AI15" s="59">
        <f t="shared" si="16"/>
        <v>646888259.82066953</v>
      </c>
      <c r="AJ15" s="59">
        <f t="shared" si="16"/>
        <v>672596016.91722453</v>
      </c>
      <c r="AK15" s="59">
        <f t="shared" si="16"/>
        <v>713041387.25993991</v>
      </c>
      <c r="AL15" s="59">
        <f t="shared" si="16"/>
        <v>754269876.02670372</v>
      </c>
      <c r="AM15" s="59">
        <f t="shared" si="16"/>
        <v>775136645.03081858</v>
      </c>
      <c r="AN15" s="59">
        <f t="shared" si="16"/>
        <v>868630535.6356312</v>
      </c>
      <c r="AO15" s="59">
        <f t="shared" si="16"/>
        <v>868630535.6356312</v>
      </c>
      <c r="AP15" s="59">
        <f t="shared" si="16"/>
        <v>868630535.63563132</v>
      </c>
      <c r="AQ15" s="59">
        <f t="shared" si="16"/>
        <v>868630535.63563132</v>
      </c>
      <c r="AR15" s="59">
        <f t="shared" si="16"/>
        <v>868630535.63563144</v>
      </c>
      <c r="AS15" s="59">
        <f t="shared" si="16"/>
        <v>868630535.63563144</v>
      </c>
      <c r="AT15" s="59">
        <f t="shared" si="16"/>
        <v>868630535.63563156</v>
      </c>
      <c r="AU15" s="59">
        <f t="shared" si="16"/>
        <v>868630535.63563156</v>
      </c>
      <c r="AV15" s="59">
        <f t="shared" si="16"/>
        <v>868630535.63563156</v>
      </c>
      <c r="AW15" s="59">
        <f t="shared" si="16"/>
        <v>868630535.6356318</v>
      </c>
      <c r="AX15" s="59">
        <f t="shared" si="16"/>
        <v>868630535.6356318</v>
      </c>
      <c r="AY15" s="59">
        <f t="shared" si="16"/>
        <v>868630535.6356318</v>
      </c>
      <c r="AZ15" s="59">
        <f t="shared" si="16"/>
        <v>868630535.63563192</v>
      </c>
      <c r="BA15" s="59">
        <f t="shared" si="16"/>
        <v>868630535.63563192</v>
      </c>
      <c r="BB15" s="59">
        <f t="shared" si="16"/>
        <v>0</v>
      </c>
      <c r="BC15" s="59">
        <f t="shared" si="16"/>
        <v>0</v>
      </c>
      <c r="BD15" s="59">
        <f t="shared" si="16"/>
        <v>0</v>
      </c>
      <c r="BE15" s="59">
        <f t="shared" si="16"/>
        <v>0</v>
      </c>
      <c r="BF15" s="59">
        <f t="shared" si="16"/>
        <v>0</v>
      </c>
      <c r="BG15" s="59">
        <f t="shared" si="16"/>
        <v>0</v>
      </c>
      <c r="BH15" s="59">
        <f t="shared" si="16"/>
        <v>0</v>
      </c>
      <c r="BI15" s="59">
        <f t="shared" si="16"/>
        <v>0</v>
      </c>
      <c r="BJ15" s="59">
        <f t="shared" si="16"/>
        <v>0</v>
      </c>
      <c r="BK15" s="59">
        <f t="shared" si="16"/>
        <v>0</v>
      </c>
      <c r="BL15" s="59">
        <f t="shared" si="16"/>
        <v>0</v>
      </c>
      <c r="BM15" s="59">
        <f t="shared" si="16"/>
        <v>0</v>
      </c>
      <c r="BN15" s="59">
        <f t="shared" si="16"/>
        <v>0</v>
      </c>
      <c r="BO15" s="59">
        <f t="shared" si="16"/>
        <v>0</v>
      </c>
      <c r="BP15" s="59">
        <f t="shared" ref="BP15:CJ15" si="17">SUM(BP10:BP14)</f>
        <v>0</v>
      </c>
      <c r="BQ15" s="59">
        <f t="shared" si="17"/>
        <v>0</v>
      </c>
      <c r="BR15" s="59">
        <f t="shared" si="17"/>
        <v>0</v>
      </c>
      <c r="BS15" s="59">
        <f t="shared" si="17"/>
        <v>0</v>
      </c>
      <c r="BT15" s="59">
        <f t="shared" si="17"/>
        <v>0</v>
      </c>
      <c r="BU15" s="59">
        <f t="shared" si="17"/>
        <v>0</v>
      </c>
      <c r="BV15" s="59">
        <f t="shared" si="17"/>
        <v>0</v>
      </c>
      <c r="BW15" s="59">
        <f t="shared" si="17"/>
        <v>0</v>
      </c>
      <c r="BX15" s="59">
        <f t="shared" si="17"/>
        <v>0</v>
      </c>
      <c r="BY15" s="59">
        <f t="shared" si="17"/>
        <v>0</v>
      </c>
      <c r="BZ15" s="59">
        <f t="shared" si="17"/>
        <v>0</v>
      </c>
      <c r="CA15" s="59">
        <f t="shared" si="17"/>
        <v>0</v>
      </c>
      <c r="CB15" s="59">
        <f t="shared" si="17"/>
        <v>0</v>
      </c>
      <c r="CC15" s="59">
        <f t="shared" si="17"/>
        <v>0</v>
      </c>
      <c r="CD15" s="59">
        <f t="shared" si="17"/>
        <v>0</v>
      </c>
      <c r="CE15" s="59">
        <f t="shared" si="17"/>
        <v>0</v>
      </c>
      <c r="CF15" s="59">
        <f t="shared" si="17"/>
        <v>0</v>
      </c>
      <c r="CG15" s="59">
        <f t="shared" si="17"/>
        <v>0</v>
      </c>
      <c r="CH15" s="59">
        <f t="shared" si="17"/>
        <v>0</v>
      </c>
      <c r="CI15" s="59">
        <f t="shared" si="17"/>
        <v>0</v>
      </c>
      <c r="CJ15" s="59">
        <f t="shared" si="17"/>
        <v>0</v>
      </c>
    </row>
    <row r="16" spans="1:88" x14ac:dyDescent="0.25">
      <c r="C16" s="49" t="str">
        <f t="shared" ref="C16:BN16" si="18">IF(C15=C5,"Match", "ERROR")</f>
        <v>Match</v>
      </c>
      <c r="D16" s="49" t="str">
        <f t="shared" si="18"/>
        <v>Match</v>
      </c>
      <c r="E16" s="49" t="str">
        <f t="shared" si="18"/>
        <v>Match</v>
      </c>
      <c r="F16" s="49" t="str">
        <f t="shared" si="18"/>
        <v>Match</v>
      </c>
      <c r="G16" s="49" t="str">
        <f t="shared" si="18"/>
        <v>Match</v>
      </c>
      <c r="H16" s="49" t="str">
        <f t="shared" si="18"/>
        <v>Match</v>
      </c>
      <c r="I16" s="49" t="str">
        <f t="shared" si="18"/>
        <v>Match</v>
      </c>
      <c r="J16" s="49" t="str">
        <f t="shared" si="18"/>
        <v>Match</v>
      </c>
      <c r="K16" s="49" t="str">
        <f t="shared" si="18"/>
        <v>Match</v>
      </c>
      <c r="L16" s="49" t="str">
        <f t="shared" si="18"/>
        <v>Match</v>
      </c>
      <c r="M16" s="49" t="str">
        <f t="shared" si="18"/>
        <v>Match</v>
      </c>
      <c r="N16" s="49" t="str">
        <f t="shared" si="18"/>
        <v>Match</v>
      </c>
      <c r="O16" s="49" t="str">
        <f t="shared" si="18"/>
        <v>Match</v>
      </c>
      <c r="P16" s="49" t="str">
        <f t="shared" si="18"/>
        <v>Match</v>
      </c>
      <c r="Q16" s="49" t="str">
        <f t="shared" si="18"/>
        <v>Match</v>
      </c>
      <c r="R16" s="49" t="str">
        <f t="shared" si="18"/>
        <v>Match</v>
      </c>
      <c r="S16" s="49" t="str">
        <f t="shared" si="18"/>
        <v>Match</v>
      </c>
      <c r="T16" s="49" t="str">
        <f t="shared" si="18"/>
        <v>Match</v>
      </c>
      <c r="U16" s="49" t="str">
        <f t="shared" si="18"/>
        <v>Match</v>
      </c>
      <c r="V16" s="49" t="str">
        <f t="shared" si="18"/>
        <v>Match</v>
      </c>
      <c r="W16" s="49" t="str">
        <f t="shared" si="18"/>
        <v>Match</v>
      </c>
      <c r="X16" s="49" t="str">
        <f t="shared" si="18"/>
        <v>Match</v>
      </c>
      <c r="Y16" s="49" t="str">
        <f t="shared" si="18"/>
        <v>Match</v>
      </c>
      <c r="Z16" s="49" t="str">
        <f t="shared" si="18"/>
        <v>Match</v>
      </c>
      <c r="AA16" s="49" t="str">
        <f t="shared" si="18"/>
        <v>ERROR</v>
      </c>
      <c r="AB16" s="49" t="str">
        <f t="shared" si="18"/>
        <v>Match</v>
      </c>
      <c r="AC16" s="49" t="str">
        <f t="shared" si="18"/>
        <v>ERROR</v>
      </c>
      <c r="AD16" s="49" t="str">
        <f t="shared" si="18"/>
        <v>Match</v>
      </c>
      <c r="AE16" s="49" t="str">
        <f t="shared" si="18"/>
        <v>Match</v>
      </c>
      <c r="AF16" s="49" t="str">
        <f t="shared" si="18"/>
        <v>Match</v>
      </c>
      <c r="AG16" s="49" t="str">
        <f t="shared" si="18"/>
        <v>Match</v>
      </c>
      <c r="AH16" s="49" t="str">
        <f t="shared" si="18"/>
        <v>Match</v>
      </c>
      <c r="AI16" s="49" t="str">
        <f t="shared" si="18"/>
        <v>ERROR</v>
      </c>
      <c r="AJ16" s="49" t="str">
        <f t="shared" si="18"/>
        <v>ERROR</v>
      </c>
      <c r="AK16" s="49" t="str">
        <f t="shared" si="18"/>
        <v>Match</v>
      </c>
      <c r="AL16" s="49" t="str">
        <f t="shared" si="18"/>
        <v>Match</v>
      </c>
      <c r="AM16" s="49" t="str">
        <f t="shared" si="18"/>
        <v>ERROR</v>
      </c>
      <c r="AN16" s="49" t="str">
        <f t="shared" si="18"/>
        <v>Match</v>
      </c>
      <c r="AO16" s="49" t="str">
        <f t="shared" si="18"/>
        <v>Match</v>
      </c>
      <c r="AP16" s="49" t="str">
        <f t="shared" si="18"/>
        <v>Match</v>
      </c>
      <c r="AQ16" s="49" t="str">
        <f t="shared" si="18"/>
        <v>Match</v>
      </c>
      <c r="AR16" s="49" t="str">
        <f t="shared" si="18"/>
        <v>Match</v>
      </c>
      <c r="AS16" s="49" t="str">
        <f t="shared" si="18"/>
        <v>ERROR</v>
      </c>
      <c r="AT16" s="49" t="str">
        <f t="shared" si="18"/>
        <v>Match</v>
      </c>
      <c r="AU16" s="49" t="str">
        <f t="shared" si="18"/>
        <v>Match</v>
      </c>
      <c r="AV16" s="49" t="str">
        <f t="shared" si="18"/>
        <v>Match</v>
      </c>
      <c r="AW16" s="49" t="str">
        <f t="shared" si="18"/>
        <v>Match</v>
      </c>
      <c r="AX16" s="49" t="str">
        <f t="shared" si="18"/>
        <v>Match</v>
      </c>
      <c r="AY16" s="49" t="str">
        <f t="shared" si="18"/>
        <v>Match</v>
      </c>
      <c r="AZ16" s="49" t="str">
        <f t="shared" si="18"/>
        <v>Match</v>
      </c>
      <c r="BA16" s="49" t="str">
        <f t="shared" si="18"/>
        <v>Match</v>
      </c>
      <c r="BB16" s="49" t="str">
        <f t="shared" si="18"/>
        <v>Match</v>
      </c>
      <c r="BC16" s="49" t="str">
        <f t="shared" si="18"/>
        <v>Match</v>
      </c>
      <c r="BD16" s="49" t="str">
        <f t="shared" si="18"/>
        <v>Match</v>
      </c>
      <c r="BE16" s="49" t="str">
        <f t="shared" si="18"/>
        <v>Match</v>
      </c>
      <c r="BF16" s="49" t="str">
        <f t="shared" si="18"/>
        <v>Match</v>
      </c>
      <c r="BG16" s="49" t="str">
        <f t="shared" si="18"/>
        <v>Match</v>
      </c>
      <c r="BH16" s="49" t="str">
        <f t="shared" si="18"/>
        <v>Match</v>
      </c>
      <c r="BI16" s="49" t="str">
        <f t="shared" si="18"/>
        <v>Match</v>
      </c>
      <c r="BJ16" s="49" t="str">
        <f t="shared" si="18"/>
        <v>Match</v>
      </c>
      <c r="BK16" s="49" t="str">
        <f t="shared" si="18"/>
        <v>Match</v>
      </c>
      <c r="BL16" s="49" t="str">
        <f t="shared" si="18"/>
        <v>Match</v>
      </c>
      <c r="BM16" s="49" t="str">
        <f t="shared" si="18"/>
        <v>Match</v>
      </c>
      <c r="BN16" s="49" t="str">
        <f t="shared" si="18"/>
        <v>Match</v>
      </c>
      <c r="BO16" s="49" t="str">
        <f t="shared" ref="BO16:CJ16" si="19">IF(BO15=BO5,"Match", "ERROR")</f>
        <v>Match</v>
      </c>
      <c r="BP16" s="49" t="str">
        <f t="shared" si="19"/>
        <v>Match</v>
      </c>
      <c r="BQ16" s="49" t="str">
        <f t="shared" si="19"/>
        <v>Match</v>
      </c>
      <c r="BR16" s="49" t="str">
        <f t="shared" si="19"/>
        <v>Match</v>
      </c>
      <c r="BS16" s="49" t="str">
        <f t="shared" si="19"/>
        <v>Match</v>
      </c>
      <c r="BT16" s="49" t="str">
        <f t="shared" si="19"/>
        <v>Match</v>
      </c>
      <c r="BU16" s="49" t="str">
        <f t="shared" si="19"/>
        <v>Match</v>
      </c>
      <c r="BV16" s="49" t="str">
        <f t="shared" si="19"/>
        <v>Match</v>
      </c>
      <c r="BW16" s="49" t="str">
        <f t="shared" si="19"/>
        <v>Match</v>
      </c>
      <c r="BX16" s="49" t="str">
        <f t="shared" si="19"/>
        <v>Match</v>
      </c>
      <c r="BY16" s="49" t="str">
        <f t="shared" si="19"/>
        <v>Match</v>
      </c>
      <c r="BZ16" s="49" t="str">
        <f t="shared" si="19"/>
        <v>Match</v>
      </c>
      <c r="CA16" s="49" t="str">
        <f t="shared" si="19"/>
        <v>Match</v>
      </c>
      <c r="CB16" s="49" t="str">
        <f t="shared" si="19"/>
        <v>Match</v>
      </c>
      <c r="CC16" s="49" t="str">
        <f t="shared" si="19"/>
        <v>Match</v>
      </c>
      <c r="CD16" s="49" t="str">
        <f t="shared" si="19"/>
        <v>Match</v>
      </c>
      <c r="CE16" s="49" t="str">
        <f t="shared" si="19"/>
        <v>Match</v>
      </c>
      <c r="CF16" s="49" t="str">
        <f t="shared" si="19"/>
        <v>Match</v>
      </c>
      <c r="CG16" s="49" t="str">
        <f t="shared" si="19"/>
        <v>Match</v>
      </c>
      <c r="CH16" s="49" t="str">
        <f t="shared" si="19"/>
        <v>Match</v>
      </c>
      <c r="CI16" s="49" t="str">
        <f t="shared" si="19"/>
        <v>Match</v>
      </c>
      <c r="CJ16" s="49" t="str">
        <f t="shared" si="19"/>
        <v>Match</v>
      </c>
    </row>
    <row r="17" spans="1:88" x14ac:dyDescent="0.25">
      <c r="AZ17" s="195" t="s">
        <v>108</v>
      </c>
      <c r="BA17" s="195">
        <f>'KWh (Monthly) ENTRY NLI '!AL17</f>
        <v>281808808.73892617</v>
      </c>
      <c r="BB17" s="195"/>
      <c r="BC17" s="195" t="s">
        <v>107</v>
      </c>
      <c r="BD17" s="197">
        <f>BA10-BA17</f>
        <v>0</v>
      </c>
      <c r="BE17" s="195"/>
    </row>
    <row r="18" spans="1:88" x14ac:dyDescent="0.25">
      <c r="AZ18" s="195"/>
      <c r="BA18" s="195">
        <f>'KWh (Monthly) ENTRY NLI '!AL18</f>
        <v>128951533.26933235</v>
      </c>
      <c r="BB18" s="195"/>
      <c r="BC18" s="195"/>
      <c r="BD18" s="197">
        <f t="shared" ref="BD18:BD21" si="20">BA11-BA18</f>
        <v>1.3411045074462891E-7</v>
      </c>
      <c r="BE18" s="195"/>
    </row>
    <row r="19" spans="1:88" x14ac:dyDescent="0.25">
      <c r="AZ19" s="195"/>
      <c r="BA19" s="195">
        <f>'KWh (Monthly) ENTRY NLI '!AL19</f>
        <v>301728969.90305167</v>
      </c>
      <c r="BB19" s="195"/>
      <c r="BC19" s="195"/>
      <c r="BD19" s="197">
        <f t="shared" si="20"/>
        <v>0</v>
      </c>
      <c r="BE19" s="195"/>
    </row>
    <row r="20" spans="1:88" x14ac:dyDescent="0.25">
      <c r="AZ20" s="195"/>
      <c r="BA20" s="195">
        <f>'KWh (Monthly) ENTRY NLI '!AL20</f>
        <v>122378057.09871124</v>
      </c>
      <c r="BB20" s="195"/>
      <c r="BC20" s="195"/>
      <c r="BD20" s="197">
        <f t="shared" si="20"/>
        <v>1.4901161193847656E-7</v>
      </c>
      <c r="BE20" s="195"/>
    </row>
    <row r="21" spans="1:88" ht="24" customHeight="1" thickBot="1" x14ac:dyDescent="0.4">
      <c r="A21" s="62"/>
      <c r="B21" s="62"/>
      <c r="C21" s="244" t="s">
        <v>64</v>
      </c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AZ21" s="195"/>
      <c r="BA21" s="195">
        <f>'KWh (Monthly) ENTRY NLI '!AL21</f>
        <v>33763166.625609703</v>
      </c>
      <c r="BB21" s="195">
        <f>'KWh (Monthly) ENTRY NLI '!AM21</f>
        <v>868630535.6356312</v>
      </c>
      <c r="BC21" s="195"/>
      <c r="BD21" s="197">
        <f t="shared" si="20"/>
        <v>1.3411045074462891E-7</v>
      </c>
      <c r="BE21" s="195">
        <f>BA15-BB21</f>
        <v>0</v>
      </c>
    </row>
    <row r="22" spans="1:88" ht="15.75" x14ac:dyDescent="0.2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1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88" ht="15" customHeight="1" x14ac:dyDescent="0.25">
      <c r="A23" s="245" t="s">
        <v>28</v>
      </c>
      <c r="B23" s="37" t="s">
        <v>6</v>
      </c>
      <c r="C23" s="59">
        <f>IF('KWh (Monthly) ENTRY NLI '!C$5=0,0,'KWh (Monthly) ENTRY NLI '!C23)</f>
        <v>0</v>
      </c>
      <c r="D23" s="59">
        <f>IF('KWh (Monthly) ENTRY NLI '!D$5=0,0,C23+'KWh (Monthly) ENTRY NLI '!D23)</f>
        <v>0</v>
      </c>
      <c r="E23" s="59">
        <f>IF('KWh (Monthly) ENTRY NLI '!E$5=0,0,D23+'KWh (Monthly) ENTRY NLI '!E23)</f>
        <v>0</v>
      </c>
      <c r="F23" s="59">
        <f>IF('KWh (Monthly) ENTRY NLI '!F$5=0,0,E23+'KWh (Monthly) ENTRY NLI '!F23)</f>
        <v>0</v>
      </c>
      <c r="G23" s="59">
        <f>IF('KWh (Monthly) ENTRY NLI '!G$5=0,0,F23+'KWh (Monthly) ENTRY NLI '!G23)</f>
        <v>0</v>
      </c>
      <c r="H23" s="59">
        <f>IF('KWh (Monthly) ENTRY NLI '!H$5=0,0,G23+'KWh (Monthly) ENTRY NLI '!H23)</f>
        <v>0</v>
      </c>
      <c r="I23" s="59">
        <f>IF('KWh (Monthly) ENTRY NLI '!I$5=0,0,H23+'KWh (Monthly) ENTRY NLI '!I23)</f>
        <v>0</v>
      </c>
      <c r="J23" s="59">
        <f>IF('KWh (Monthly) ENTRY NLI '!J$5=0,0,I23+'KWh (Monthly) ENTRY NLI '!J23)</f>
        <v>1323041.7974725643</v>
      </c>
      <c r="K23" s="59">
        <f>IF('KWh (Monthly) ENTRY NLI '!K$5=0,0,J23+'KWh (Monthly) ENTRY NLI '!K23)</f>
        <v>1323041.7974725643</v>
      </c>
      <c r="L23" s="59">
        <f>IF('KWh (Monthly) ENTRY NLI '!L$5=0,0,K23+'KWh (Monthly) ENTRY NLI '!L23)</f>
        <v>1323041.7974725643</v>
      </c>
      <c r="M23" s="59">
        <f>IF('KWh (Monthly) ENTRY NLI '!M$5=0,0,L23+'KWh (Monthly) ENTRY NLI '!M23)</f>
        <v>1323041.7974725643</v>
      </c>
      <c r="N23" s="59">
        <f>IF('KWh (Monthly) ENTRY NLI '!N$5=0,0,M23+'KWh (Monthly) ENTRY NLI '!N23)</f>
        <v>1323041.7974725643</v>
      </c>
      <c r="O23" s="59">
        <f>IF('KWh (Monthly) ENTRY NLI '!O$5=0,0,N23+'KWh (Monthly) ENTRY NLI '!O23)</f>
        <v>1323041.7974725643</v>
      </c>
      <c r="P23" s="59">
        <f>IF('KWh (Monthly) ENTRY NLI '!P$5=0,0,O23+'KWh (Monthly) ENTRY NLI '!P23)</f>
        <v>1323041.7974725643</v>
      </c>
      <c r="Q23" s="59">
        <f>IF('KWh (Monthly) ENTRY NLI '!Q$5=0,0,P23+'KWh (Monthly) ENTRY NLI '!Q23)</f>
        <v>9021285</v>
      </c>
      <c r="R23" s="59">
        <f>IF('KWh (Monthly) ENTRY NLI '!R$5=0,0,Q23+'KWh (Monthly) ENTRY NLI '!R23)</f>
        <v>9021285</v>
      </c>
      <c r="S23" s="59">
        <f>IF('KWh (Monthly) ENTRY NLI '!S$5=0,0,R23+'KWh (Monthly) ENTRY NLI '!S23)</f>
        <v>9021285</v>
      </c>
      <c r="T23" s="59">
        <f>IF('KWh (Monthly) ENTRY NLI '!T$5=0,0,S23+'KWh (Monthly) ENTRY NLI '!T23)</f>
        <v>9021285</v>
      </c>
      <c r="U23" s="59">
        <f>IF('KWh (Monthly) ENTRY NLI '!U$5=0,0,T23+'KWh (Monthly) ENTRY NLI '!U23)</f>
        <v>9021285</v>
      </c>
      <c r="V23" s="59">
        <f>IF('KWh (Monthly) ENTRY NLI '!V$5=0,0,U23+'KWh (Monthly) ENTRY NLI '!V23)</f>
        <v>9021285</v>
      </c>
      <c r="W23" s="59">
        <f>IF('KWh (Monthly) ENTRY NLI '!W$5=0,0,V23+'KWh (Monthly) ENTRY NLI '!W23)</f>
        <v>9021285</v>
      </c>
      <c r="X23" s="59">
        <f>IF('KWh (Monthly) ENTRY NLI '!X$5=0,0,W23+'KWh (Monthly) ENTRY NLI '!X23)</f>
        <v>9021285</v>
      </c>
      <c r="Y23" s="59">
        <f>IF('KWh (Monthly) ENTRY NLI '!Y$5=0,0,X23+'KWh (Monthly) ENTRY NLI '!Y23)</f>
        <v>9021285</v>
      </c>
      <c r="Z23" s="59">
        <f>IF('KWh (Monthly) ENTRY NLI '!Z$5=0,0,Y23+'KWh (Monthly) ENTRY NLI '!Z23)</f>
        <v>9021285</v>
      </c>
      <c r="AA23" s="59">
        <f>IF('KWh (Monthly) ENTRY NLI '!AA$5=0,0,Z23+'KWh (Monthly) ENTRY NLI '!AA23)</f>
        <v>9021285</v>
      </c>
      <c r="AB23" s="59">
        <f>IF('KWh (Monthly) ENTRY NLI '!AB$5=0,0,AA23+'KWh (Monthly) ENTRY NLI '!AB23)</f>
        <v>9021285</v>
      </c>
      <c r="AC23" s="59">
        <f>IF('KWh (Monthly) ENTRY NLI '!AC$5=0,0,AB23+'KWh (Monthly) ENTRY NLI '!AC23)</f>
        <v>26375648</v>
      </c>
      <c r="AD23" s="59">
        <f>IF('KWh (Monthly) ENTRY NLI '!AD$5=0,0,AC23+'KWh (Monthly) ENTRY NLI '!AD23)</f>
        <v>26375648</v>
      </c>
      <c r="AE23" s="59">
        <f>IF('KWh (Monthly) ENTRY NLI '!AE$5=0,0,AD23+'KWh (Monthly) ENTRY NLI '!AE23)</f>
        <v>26375648</v>
      </c>
      <c r="AF23" s="59">
        <f>IF('KWh (Monthly) ENTRY NLI '!AF$5=0,0,AE23+'KWh (Monthly) ENTRY NLI '!AF23)</f>
        <v>26375648</v>
      </c>
      <c r="AG23" s="59">
        <f>IF('KWh (Monthly) ENTRY NLI '!AG$5=0,0,AF23+'KWh (Monthly) ENTRY NLI '!AG23)</f>
        <v>26375648</v>
      </c>
      <c r="AH23" s="59">
        <f>IF('KWh (Monthly) ENTRY NLI '!AH$5=0,0,AG23+'KWh (Monthly) ENTRY NLI '!AH23)</f>
        <v>26375648</v>
      </c>
      <c r="AI23" s="59">
        <f>IF('KWh (Monthly) ENTRY NLI '!AI$5=0,0,AH23+'KWh (Monthly) ENTRY NLI '!AI23)</f>
        <v>26375648</v>
      </c>
      <c r="AJ23" s="59">
        <f>IF('KWh (Monthly) ENTRY NLI '!AJ$5=0,0,AI23+'KWh (Monthly) ENTRY NLI '!AJ23)</f>
        <v>26375648</v>
      </c>
      <c r="AK23" s="59">
        <f>IF('KWh (Monthly) ENTRY NLI '!AK$5=0,0,AJ23+'KWh (Monthly) ENTRY NLI '!AK23)</f>
        <v>26375648</v>
      </c>
      <c r="AL23" s="59">
        <f>IF('KWh (Monthly) ENTRY NLI '!AL$5=0,0,AK23+'KWh (Monthly) ENTRY NLI '!AL23)</f>
        <v>26375648</v>
      </c>
      <c r="AM23" s="59">
        <f>IF('KWh (Monthly) ENTRY NLI '!AM$5=0,0,AL23+'KWh (Monthly) ENTRY NLI '!AM23)</f>
        <v>26375648</v>
      </c>
      <c r="AN23" s="59">
        <f>IF('KWh (Monthly) ENTRY NLI '!AN$5=0,0,AM23+'KWh (Monthly) ENTRY NLI '!AN23)</f>
        <v>26375648</v>
      </c>
      <c r="AO23" s="83">
        <f>IF('KWh (Monthly) ENTRY NLI '!AO$5=0,0,AN23+'KWh (Monthly) ENTRY NLI '!AO23)</f>
        <v>26375648</v>
      </c>
      <c r="AP23" s="83">
        <f>IF('KWh (Monthly) ENTRY NLI '!AP$5=0,0,AO23+'KWh (Monthly) ENTRY NLI '!AP23)</f>
        <v>26375648</v>
      </c>
      <c r="AQ23" s="83">
        <f>IF('KWh (Monthly) ENTRY NLI '!AQ$5=0,0,AP23+'KWh (Monthly) ENTRY NLI '!AQ23)</f>
        <v>26375648</v>
      </c>
      <c r="AR23" s="83">
        <f>IF('KWh (Monthly) ENTRY NLI '!AR$5=0,0,AQ23+'KWh (Monthly) ENTRY NLI '!AR23)</f>
        <v>26375648</v>
      </c>
      <c r="AS23" s="59">
        <f>IF('KWh (Monthly) ENTRY NLI '!AS$5=-1,0,AR23+'KWh (Monthly) ENTRY NLI '!AS23)</f>
        <v>26375648</v>
      </c>
      <c r="AT23" s="59">
        <f>IF('KWh (Monthly) ENTRY NLI '!AT$5=-1,0,AS23+'KWh (Monthly) ENTRY NLI '!AT23)</f>
        <v>26375648</v>
      </c>
      <c r="AU23" s="59">
        <f>IF('KWh (Monthly) ENTRY NLI '!AU$5=-1,0,AT23+'KWh (Monthly) ENTRY NLI '!AU23)</f>
        <v>26375648</v>
      </c>
      <c r="AV23" s="59">
        <f>IF('KWh (Monthly) ENTRY NLI '!AV$5=-1,0,AU23+'KWh (Monthly) ENTRY NLI '!AV23)</f>
        <v>26375648</v>
      </c>
      <c r="AW23" s="59">
        <f>IF('KWh (Monthly) ENTRY NLI '!AW$5=0,0,AV23+'KWh (Monthly) ENTRY NLI '!AW23)</f>
        <v>26375648</v>
      </c>
      <c r="AX23" s="83">
        <f>IF('KWh (Monthly) ENTRY NLI '!AX$5=0,0,AW23+'KWh (Monthly) ENTRY NLI '!AX23)</f>
        <v>26375648</v>
      </c>
      <c r="AY23" s="83">
        <f>IF('KWh (Monthly) ENTRY NLI '!AY$5=0,0,AX23+'KWh (Monthly) ENTRY NLI '!AY23)</f>
        <v>26375648</v>
      </c>
      <c r="AZ23" s="83">
        <f>IF('KWh (Monthly) ENTRY NLI '!AZ$5=0,0,AY23+'KWh (Monthly) ENTRY NLI '!AZ23)</f>
        <v>26375648</v>
      </c>
      <c r="BA23" s="83">
        <f>IF('KWh (Monthly) ENTRY NLI '!BA$5=0,0,AZ23+'KWh (Monthly) ENTRY NLI '!BA23)</f>
        <v>26375648</v>
      </c>
      <c r="BB23" s="83">
        <f>IF('KWh (Monthly) ENTRY NLI '!BB$5=0,0,BA23+'KWh (Monthly) ENTRY NLI '!BB23)</f>
        <v>0</v>
      </c>
      <c r="BC23" s="83">
        <f>IF('KWh (Monthly) ENTRY NLI '!BC$5=0,0,BB23+'KWh (Monthly) ENTRY NLI '!BC23)</f>
        <v>0</v>
      </c>
      <c r="BD23" s="83">
        <f>IF('KWh (Monthly) ENTRY NLI '!BD$5=0,0,BC23+'KWh (Monthly) ENTRY NLI '!BD23)</f>
        <v>0</v>
      </c>
      <c r="BE23" s="83">
        <f>IF('KWh (Monthly) ENTRY NLI '!BE$5=0,0,BD23+'KWh (Monthly) ENTRY NLI '!BE23)</f>
        <v>0</v>
      </c>
      <c r="BF23" s="83">
        <f>IF('KWh (Monthly) ENTRY NLI '!BF$5=0,0,BE23+'KWh (Monthly) ENTRY NLI '!BF23)</f>
        <v>0</v>
      </c>
      <c r="BG23" s="83">
        <f>IF('KWh (Monthly) ENTRY NLI '!BG$5=0,0,BF23+'KWh (Monthly) ENTRY NLI '!BG23)</f>
        <v>0</v>
      </c>
      <c r="BH23" s="83">
        <f>IF('KWh (Monthly) ENTRY NLI '!BH$5=0,0,BG23+'KWh (Monthly) ENTRY NLI '!BH23)</f>
        <v>0</v>
      </c>
      <c r="BI23" s="83">
        <f>IF('KWh (Monthly) ENTRY NLI '!BI$5=0,0,BH23+'KWh (Monthly) ENTRY NLI '!BI23)</f>
        <v>0</v>
      </c>
      <c r="BJ23" s="83">
        <f>IF('KWh (Monthly) ENTRY NLI '!BJ$5=0,0,BI23+'KWh (Monthly) ENTRY NLI '!BJ23)</f>
        <v>0</v>
      </c>
      <c r="BK23" s="83">
        <f>IF('KWh (Monthly) ENTRY NLI '!BK$5=0,0,BJ23+'KWh (Monthly) ENTRY NLI '!BK23)</f>
        <v>0</v>
      </c>
      <c r="BL23" s="83">
        <f>IF('KWh (Monthly) ENTRY NLI '!BL$5=0,0,BK23+'KWh (Monthly) ENTRY NLI '!BL23)</f>
        <v>0</v>
      </c>
      <c r="BM23" s="83">
        <f>IF('KWh (Monthly) ENTRY NLI '!BM$5=0,0,BL23+'KWh (Monthly) ENTRY NLI '!BM23)</f>
        <v>0</v>
      </c>
      <c r="BN23" s="83">
        <f>IF('KWh (Monthly) ENTRY NLI '!BN$5=0,0,BM23+'KWh (Monthly) ENTRY NLI '!BN23)</f>
        <v>0</v>
      </c>
      <c r="BO23" s="83">
        <f>IF('KWh (Monthly) ENTRY NLI '!BO$5=0,0,BN23+'KWh (Monthly) ENTRY NLI '!BO23)</f>
        <v>0</v>
      </c>
      <c r="BP23" s="83">
        <f>IF('KWh (Monthly) ENTRY NLI '!BP$5=0,0,BO23+'KWh (Monthly) ENTRY NLI '!BP23)</f>
        <v>0</v>
      </c>
      <c r="BQ23" s="83">
        <f>IF('KWh (Monthly) ENTRY NLI '!BQ$5=0,0,BP23+'KWh (Monthly) ENTRY NLI '!BQ23)</f>
        <v>0</v>
      </c>
      <c r="BR23" s="83">
        <f>IF('KWh (Monthly) ENTRY NLI '!BR$5=0,0,BQ23+'KWh (Monthly) ENTRY NLI '!BR23)</f>
        <v>0</v>
      </c>
      <c r="BS23" s="83">
        <f>IF('KWh (Monthly) ENTRY NLI '!BS$5=0,0,BR23+'KWh (Monthly) ENTRY NLI '!BS23)</f>
        <v>0</v>
      </c>
      <c r="BT23" s="83">
        <f>IF('KWh (Monthly) ENTRY NLI '!BT$5=0,0,BS23+'KWh (Monthly) ENTRY NLI '!BT23)</f>
        <v>0</v>
      </c>
      <c r="BU23" s="83">
        <f>IF('KWh (Monthly) ENTRY NLI '!BU$5=0,0,BT23+'KWh (Monthly) ENTRY NLI '!BU23)</f>
        <v>0</v>
      </c>
      <c r="BV23" s="83">
        <f>IF('KWh (Monthly) ENTRY NLI '!BV$5=0,0,BU23+'KWh (Monthly) ENTRY NLI '!BV23)</f>
        <v>0</v>
      </c>
      <c r="BW23" s="83">
        <f>IF('KWh (Monthly) ENTRY NLI '!BW$5=0,0,BV23+'KWh (Monthly) ENTRY NLI '!BW23)</f>
        <v>0</v>
      </c>
      <c r="BX23" s="83">
        <f>IF('KWh (Monthly) ENTRY NLI '!BX$5=0,0,BW23+'KWh (Monthly) ENTRY NLI '!BX23)</f>
        <v>0</v>
      </c>
      <c r="BY23" s="83">
        <f>IF('KWh (Monthly) ENTRY NLI '!BY$5=0,0,BX23+'KWh (Monthly) ENTRY NLI '!BY23)</f>
        <v>0</v>
      </c>
      <c r="BZ23" s="83">
        <f>IF('KWh (Monthly) ENTRY NLI '!BZ$5=0,0,BY23+'KWh (Monthly) ENTRY NLI '!BZ23)</f>
        <v>0</v>
      </c>
      <c r="CA23" s="83">
        <f>IF('KWh (Monthly) ENTRY NLI '!CA$5=0,0,BZ23+'KWh (Monthly) ENTRY NLI '!CA23)</f>
        <v>0</v>
      </c>
      <c r="CB23" s="83">
        <f>IF('KWh (Monthly) ENTRY NLI '!CB$5=0,0,CA23+'KWh (Monthly) ENTRY NLI '!CB23)</f>
        <v>0</v>
      </c>
      <c r="CC23" s="83">
        <f>IF('KWh (Monthly) ENTRY NLI '!CC$5=0,0,CB23+'KWh (Monthly) ENTRY NLI '!CC23)</f>
        <v>0</v>
      </c>
      <c r="CD23" s="83">
        <f>IF('KWh (Monthly) ENTRY NLI '!CD$5=0,0,CC23+'KWh (Monthly) ENTRY NLI '!CD23)</f>
        <v>0</v>
      </c>
      <c r="CE23" s="83">
        <f>IF('KWh (Monthly) ENTRY NLI '!CE$5=0,0,CD23+'KWh (Monthly) ENTRY NLI '!CE23)</f>
        <v>0</v>
      </c>
      <c r="CF23" s="83">
        <f>IF('KWh (Monthly) ENTRY NLI '!CF$5=0,0,CE23+'KWh (Monthly) ENTRY NLI '!CF23)</f>
        <v>0</v>
      </c>
      <c r="CG23" s="83">
        <f>IF('KWh (Monthly) ENTRY NLI '!CG$5=0,0,CF23+'KWh (Monthly) ENTRY NLI '!CG23)</f>
        <v>0</v>
      </c>
      <c r="CH23" s="83">
        <f>IF('KWh (Monthly) ENTRY NLI '!CH$5=0,0,CG23+'KWh (Monthly) ENTRY NLI '!CH23)</f>
        <v>0</v>
      </c>
      <c r="CI23" s="83">
        <f>IF('KWh (Monthly) ENTRY NLI '!CI$5=0,0,CH23+'KWh (Monthly) ENTRY NLI '!CI23)</f>
        <v>0</v>
      </c>
      <c r="CJ23" s="83">
        <f>IF('KWh (Monthly) ENTRY NLI '!CJ$5=0,0,CI23+'KWh (Monthly) ENTRY NLI '!CJ23)</f>
        <v>0</v>
      </c>
    </row>
    <row r="24" spans="1:88" x14ac:dyDescent="0.25">
      <c r="A24" s="245"/>
      <c r="B24" s="37" t="s">
        <v>1</v>
      </c>
      <c r="C24" s="59">
        <f>IF('KWh (Monthly) ENTRY NLI '!C$5=0,0,'KWh (Monthly) ENTRY NLI '!C24)</f>
        <v>0</v>
      </c>
      <c r="D24" s="59">
        <f>IF('KWh (Monthly) ENTRY NLI '!D$5=0,0,C24+'KWh (Monthly) ENTRY NLI '!D24)</f>
        <v>0</v>
      </c>
      <c r="E24" s="59">
        <f>IF('KWh (Monthly) ENTRY NLI '!E$5=0,0,D24+'KWh (Monthly) ENTRY NLI '!E24)</f>
        <v>0</v>
      </c>
      <c r="F24" s="59">
        <f>IF('KWh (Monthly) ENTRY NLI '!F$5=0,0,E24+'KWh (Monthly) ENTRY NLI '!F24)</f>
        <v>853926.56456763635</v>
      </c>
      <c r="G24" s="59">
        <f>IF('KWh (Monthly) ENTRY NLI '!G$5=0,0,F24+'KWh (Monthly) ENTRY NLI '!G24)</f>
        <v>2597630.5600661803</v>
      </c>
      <c r="H24" s="59">
        <f>IF('KWh (Monthly) ENTRY NLI '!H$5=0,0,G24+'KWh (Monthly) ENTRY NLI '!H24)</f>
        <v>4623635.7951527312</v>
      </c>
      <c r="I24" s="59">
        <f>IF('KWh (Monthly) ENTRY NLI '!I$5=0,0,H24+'KWh (Monthly) ENTRY NLI '!I24)</f>
        <v>6926776.2599482462</v>
      </c>
      <c r="J24" s="59">
        <f>IF('KWh (Monthly) ENTRY NLI '!J$5=0,0,I24+'KWh (Monthly) ENTRY NLI '!J24)</f>
        <v>11178980.12426099</v>
      </c>
      <c r="K24" s="59">
        <f>IF('KWh (Monthly) ENTRY NLI '!K$5=0,0,J24+'KWh (Monthly) ENTRY NLI '!K24)</f>
        <v>13751740.127425957</v>
      </c>
      <c r="L24" s="59">
        <f>IF('KWh (Monthly) ENTRY NLI '!L$5=0,0,K24+'KWh (Monthly) ENTRY NLI '!L24)</f>
        <v>15699237.497491511</v>
      </c>
      <c r="M24" s="59">
        <f>IF('KWh (Monthly) ENTRY NLI '!M$5=0,0,L24+'KWh (Monthly) ENTRY NLI '!M24)</f>
        <v>18052183.283440106</v>
      </c>
      <c r="N24" s="59">
        <f>IF('KWh (Monthly) ENTRY NLI '!N$5=0,0,M24+'KWh (Monthly) ENTRY NLI '!N24)</f>
        <v>20042374.595199943</v>
      </c>
      <c r="O24" s="59">
        <f>IF('KWh (Monthly) ENTRY NLI '!O$5=0,0,N24+'KWh (Monthly) ENTRY NLI '!O24)</f>
        <v>21991750.406576376</v>
      </c>
      <c r="P24" s="59">
        <f>IF('KWh (Monthly) ENTRY NLI '!P$5=0,0,O24+'KWh (Monthly) ENTRY NLI '!P24)</f>
        <v>23508809.991798475</v>
      </c>
      <c r="Q24" s="59">
        <f>IF('KWh (Monthly) ENTRY NLI '!Q$5=0,0,P24+'KWh (Monthly) ENTRY NLI '!Q24)</f>
        <v>24740820.929404225</v>
      </c>
      <c r="R24" s="59">
        <f>IF('KWh (Monthly) ENTRY NLI '!R$5=0,0,Q24+'KWh (Monthly) ENTRY NLI '!R24)</f>
        <v>25841627.066108868</v>
      </c>
      <c r="S24" s="59">
        <f>IF('KWh (Monthly) ENTRY NLI '!S$5=0,0,R24+'KWh (Monthly) ENTRY NLI '!S24)</f>
        <v>27661319.746994678</v>
      </c>
      <c r="T24" s="59">
        <f>IF('KWh (Monthly) ENTRY NLI '!T$5=0,0,S24+'KWh (Monthly) ENTRY NLI '!T24)</f>
        <v>31112120.558893304</v>
      </c>
      <c r="U24" s="59">
        <f>IF('KWh (Monthly) ENTRY NLI '!U$5=0,0,T24+'KWh (Monthly) ENTRY NLI '!U24)</f>
        <v>33739516.920850672</v>
      </c>
      <c r="V24" s="59">
        <f>IF('KWh (Monthly) ENTRY NLI '!V$5=0,0,U24+'KWh (Monthly) ENTRY NLI '!V24)</f>
        <v>37284732.825925641</v>
      </c>
      <c r="W24" s="59">
        <f>IF('KWh (Monthly) ENTRY NLI '!W$5=0,0,V24+'KWh (Monthly) ENTRY NLI '!W24)</f>
        <v>40084788.259118773</v>
      </c>
      <c r="X24" s="59">
        <f>IF('KWh (Monthly) ENTRY NLI '!X$5=0,0,W24+'KWh (Monthly) ENTRY NLI '!X24)</f>
        <v>42410318.977288321</v>
      </c>
      <c r="Y24" s="59">
        <f>IF('KWh (Monthly) ENTRY NLI '!Y$5=0,0,X24+'KWh (Monthly) ENTRY NLI '!Y24)</f>
        <v>44153127.765200503</v>
      </c>
      <c r="Z24" s="59">
        <f>IF('KWh (Monthly) ENTRY NLI '!Z$5=0,0,Y24+'KWh (Monthly) ENTRY NLI '!Z24)</f>
        <v>46311627.441981301</v>
      </c>
      <c r="AA24" s="59">
        <f>IF('KWh (Monthly) ENTRY NLI '!AA$5=0,0,Z24+'KWh (Monthly) ENTRY NLI '!AA24)</f>
        <v>47843836.252367191</v>
      </c>
      <c r="AB24" s="59">
        <f>IF('KWh (Monthly) ENTRY NLI '!AB$5=0,0,AA24+'KWh (Monthly) ENTRY NLI '!AB24)</f>
        <v>49345791.345974483</v>
      </c>
      <c r="AC24" s="59">
        <f>IF('KWh (Monthly) ENTRY NLI '!AC$5=0,0,AB24+'KWh (Monthly) ENTRY NLI '!AC24)</f>
        <v>50252761.409207456</v>
      </c>
      <c r="AD24" s="59">
        <f>IF('KWh (Monthly) ENTRY NLI '!AD$5=0,0,AC24+'KWh (Monthly) ENTRY NLI '!AD24)</f>
        <v>51410642.119289294</v>
      </c>
      <c r="AE24" s="59">
        <f>IF('KWh (Monthly) ENTRY NLI '!AE$5=0,0,AD24+'KWh (Monthly) ENTRY NLI '!AE24)</f>
        <v>53639962.104735799</v>
      </c>
      <c r="AF24" s="59">
        <f>IF('KWh (Monthly) ENTRY NLI '!AF$5=0,0,AE24+'KWh (Monthly) ENTRY NLI '!AF24)</f>
        <v>56234387.838621169</v>
      </c>
      <c r="AG24" s="59">
        <f>IF('KWh (Monthly) ENTRY NLI '!AG$5=0,0,AF24+'KWh (Monthly) ENTRY NLI '!AG24)</f>
        <v>60097964.86125125</v>
      </c>
      <c r="AH24" s="59">
        <f>IF('KWh (Monthly) ENTRY NLI '!AH$5=0,0,AG24+'KWh (Monthly) ENTRY NLI '!AH24)</f>
        <v>63481420.589064695</v>
      </c>
      <c r="AI24" s="59">
        <f>IF('KWh (Monthly) ENTRY NLI '!AI$5=0,0,AH24+'KWh (Monthly) ENTRY NLI '!AI24)</f>
        <v>65567703.206273362</v>
      </c>
      <c r="AJ24" s="59">
        <f>IF('KWh (Monthly) ENTRY NLI '!AJ$5=0,0,AI24+'KWh (Monthly) ENTRY NLI '!AJ24)</f>
        <v>67394930.939118341</v>
      </c>
      <c r="AK24" s="59">
        <f>IF('KWh (Monthly) ENTRY NLI '!AK$5=0,0,AJ24+'KWh (Monthly) ENTRY NLI '!AK24)</f>
        <v>69386700.136554763</v>
      </c>
      <c r="AL24" s="59">
        <f>IF('KWh (Monthly) ENTRY NLI '!AL$5=0,0,AK24+'KWh (Monthly) ENTRY NLI '!AL24)</f>
        <v>70443832.713461339</v>
      </c>
      <c r="AM24" s="59">
        <f>IF('KWh (Monthly) ENTRY NLI '!AM$5=0,0,AL24+'KWh (Monthly) ENTRY NLI '!AM24)</f>
        <v>71743079.811191291</v>
      </c>
      <c r="AN24" s="59">
        <f>IF('KWh (Monthly) ENTRY NLI '!AN$5=0,0,AM24+'KWh (Monthly) ENTRY NLI '!AN24)</f>
        <v>76701411.3519333</v>
      </c>
      <c r="AO24" s="83">
        <f>IF('KWh (Monthly) ENTRY NLI '!AO$5=0,0,AN24+'KWh (Monthly) ENTRY NLI '!AO24)</f>
        <v>76701411.351933315</v>
      </c>
      <c r="AP24" s="83">
        <f>IF('KWh (Monthly) ENTRY NLI '!AP$5=0,0,AO24+'KWh (Monthly) ENTRY NLI '!AP24)</f>
        <v>76701411.35193333</v>
      </c>
      <c r="AQ24" s="83">
        <f>IF('KWh (Monthly) ENTRY NLI '!AQ$5=0,0,AP24+'KWh (Monthly) ENTRY NLI '!AQ24)</f>
        <v>76701411.351933345</v>
      </c>
      <c r="AR24" s="83">
        <f>IF('KWh (Monthly) ENTRY NLI '!AR$5=0,0,AQ24+'KWh (Monthly) ENTRY NLI '!AR24)</f>
        <v>76701411.35193336</v>
      </c>
      <c r="AS24" s="59">
        <f>IF('KWh (Monthly) ENTRY NLI '!AS$5=-1,0,AR24+'KWh (Monthly) ENTRY NLI '!AS24)</f>
        <v>76701411.351933375</v>
      </c>
      <c r="AT24" s="59">
        <f>IF('KWh (Monthly) ENTRY NLI '!AT$5=-1,0,AS24+'KWh (Monthly) ENTRY NLI '!AT24)</f>
        <v>76701411.35193339</v>
      </c>
      <c r="AU24" s="59">
        <f>IF('KWh (Monthly) ENTRY NLI '!AU$5=-1,0,AT24+'KWh (Monthly) ENTRY NLI '!AU24)</f>
        <v>76701411.351933405</v>
      </c>
      <c r="AV24" s="59">
        <f>IF('KWh (Monthly) ENTRY NLI '!AV$5=-1,0,AU24+'KWh (Monthly) ENTRY NLI '!AV24)</f>
        <v>76701411.35193342</v>
      </c>
      <c r="AW24" s="83">
        <f>IF('KWh (Monthly) ENTRY NLI '!AW$5=0,0,AV24+'KWh (Monthly) ENTRY NLI '!AW24)</f>
        <v>76701411.351933435</v>
      </c>
      <c r="AX24" s="83">
        <f>IF('KWh (Monthly) ENTRY NLI '!AX$5=0,0,AW24+'KWh (Monthly) ENTRY NLI '!AX24)</f>
        <v>76701411.35193345</v>
      </c>
      <c r="AY24" s="83">
        <f>IF('KWh (Monthly) ENTRY NLI '!AY$5=0,0,AX24+'KWh (Monthly) ENTRY NLI '!AY24)</f>
        <v>76701411.351933464</v>
      </c>
      <c r="AZ24" s="83">
        <f>IF('KWh (Monthly) ENTRY NLI '!AZ$5=0,0,AY24+'KWh (Monthly) ENTRY NLI '!AZ24)</f>
        <v>76701411.351933479</v>
      </c>
      <c r="BA24" s="83">
        <f>IF('KWh (Monthly) ENTRY NLI '!BA$5=0,0,AZ24+'KWh (Monthly) ENTRY NLI '!BA24)</f>
        <v>76701411.351933494</v>
      </c>
      <c r="BB24" s="83">
        <f>IF('KWh (Monthly) ENTRY NLI '!BB$5=0,0,BA24+'KWh (Monthly) ENTRY NLI '!BB24)</f>
        <v>0</v>
      </c>
      <c r="BC24" s="83">
        <f>IF('KWh (Monthly) ENTRY NLI '!BC$5=0,0,BB24+'KWh (Monthly) ENTRY NLI '!BC24)</f>
        <v>0</v>
      </c>
      <c r="BD24" s="83">
        <f>IF('KWh (Monthly) ENTRY NLI '!BD$5=0,0,BC24+'KWh (Monthly) ENTRY NLI '!BD24)</f>
        <v>0</v>
      </c>
      <c r="BE24" s="83">
        <f>IF('KWh (Monthly) ENTRY NLI '!BE$5=0,0,BD24+'KWh (Monthly) ENTRY NLI '!BE24)</f>
        <v>0</v>
      </c>
      <c r="BF24" s="83">
        <f>IF('KWh (Monthly) ENTRY NLI '!BF$5=0,0,BE24+'KWh (Monthly) ENTRY NLI '!BF24)</f>
        <v>0</v>
      </c>
      <c r="BG24" s="83">
        <f>IF('KWh (Monthly) ENTRY NLI '!BG$5=0,0,BF24+'KWh (Monthly) ENTRY NLI '!BG24)</f>
        <v>0</v>
      </c>
      <c r="BH24" s="83">
        <f>IF('KWh (Monthly) ENTRY NLI '!BH$5=0,0,BG24+'KWh (Monthly) ENTRY NLI '!BH24)</f>
        <v>0</v>
      </c>
      <c r="BI24" s="83">
        <f>IF('KWh (Monthly) ENTRY NLI '!BI$5=0,0,BH24+'KWh (Monthly) ENTRY NLI '!BI24)</f>
        <v>0</v>
      </c>
      <c r="BJ24" s="83">
        <f>IF('KWh (Monthly) ENTRY NLI '!BJ$5=0,0,BI24+'KWh (Monthly) ENTRY NLI '!BJ24)</f>
        <v>0</v>
      </c>
      <c r="BK24" s="83">
        <f>IF('KWh (Monthly) ENTRY NLI '!BK$5=0,0,BJ24+'KWh (Monthly) ENTRY NLI '!BK24)</f>
        <v>0</v>
      </c>
      <c r="BL24" s="83">
        <f>IF('KWh (Monthly) ENTRY NLI '!BL$5=0,0,BK24+'KWh (Monthly) ENTRY NLI '!BL24)</f>
        <v>0</v>
      </c>
      <c r="BM24" s="83">
        <f>IF('KWh (Monthly) ENTRY NLI '!BM$5=0,0,BL24+'KWh (Monthly) ENTRY NLI '!BM24)</f>
        <v>0</v>
      </c>
      <c r="BN24" s="83">
        <f>IF('KWh (Monthly) ENTRY NLI '!BN$5=0,0,BM24+'KWh (Monthly) ENTRY NLI '!BN24)</f>
        <v>0</v>
      </c>
      <c r="BO24" s="83">
        <f>IF('KWh (Monthly) ENTRY NLI '!BO$5=0,0,BN24+'KWh (Monthly) ENTRY NLI '!BO24)</f>
        <v>0</v>
      </c>
      <c r="BP24" s="83">
        <f>IF('KWh (Monthly) ENTRY NLI '!BP$5=0,0,BO24+'KWh (Monthly) ENTRY NLI '!BP24)</f>
        <v>0</v>
      </c>
      <c r="BQ24" s="83">
        <f>IF('KWh (Monthly) ENTRY NLI '!BQ$5=0,0,BP24+'KWh (Monthly) ENTRY NLI '!BQ24)</f>
        <v>0</v>
      </c>
      <c r="BR24" s="83">
        <f>IF('KWh (Monthly) ENTRY NLI '!BR$5=0,0,BQ24+'KWh (Monthly) ENTRY NLI '!BR24)</f>
        <v>0</v>
      </c>
      <c r="BS24" s="83">
        <f>IF('KWh (Monthly) ENTRY NLI '!BS$5=0,0,BR24+'KWh (Monthly) ENTRY NLI '!BS24)</f>
        <v>0</v>
      </c>
      <c r="BT24" s="83">
        <f>IF('KWh (Monthly) ENTRY NLI '!BT$5=0,0,BS24+'KWh (Monthly) ENTRY NLI '!BT24)</f>
        <v>0</v>
      </c>
      <c r="BU24" s="83">
        <f>IF('KWh (Monthly) ENTRY NLI '!BU$5=0,0,BT24+'KWh (Monthly) ENTRY NLI '!BU24)</f>
        <v>0</v>
      </c>
      <c r="BV24" s="83">
        <f>IF('KWh (Monthly) ENTRY NLI '!BV$5=0,0,BU24+'KWh (Monthly) ENTRY NLI '!BV24)</f>
        <v>0</v>
      </c>
      <c r="BW24" s="83">
        <f>IF('KWh (Monthly) ENTRY NLI '!BW$5=0,0,BV24+'KWh (Monthly) ENTRY NLI '!BW24)</f>
        <v>0</v>
      </c>
      <c r="BX24" s="83">
        <f>IF('KWh (Monthly) ENTRY NLI '!BX$5=0,0,BW24+'KWh (Monthly) ENTRY NLI '!BX24)</f>
        <v>0</v>
      </c>
      <c r="BY24" s="83">
        <f>IF('KWh (Monthly) ENTRY NLI '!BY$5=0,0,BX24+'KWh (Monthly) ENTRY NLI '!BY24)</f>
        <v>0</v>
      </c>
      <c r="BZ24" s="83">
        <f>IF('KWh (Monthly) ENTRY NLI '!BZ$5=0,0,BY24+'KWh (Monthly) ENTRY NLI '!BZ24)</f>
        <v>0</v>
      </c>
      <c r="CA24" s="83">
        <f>IF('KWh (Monthly) ENTRY NLI '!CA$5=0,0,BZ24+'KWh (Monthly) ENTRY NLI '!CA24)</f>
        <v>0</v>
      </c>
      <c r="CB24" s="83">
        <f>IF('KWh (Monthly) ENTRY NLI '!CB$5=0,0,CA24+'KWh (Monthly) ENTRY NLI '!CB24)</f>
        <v>0</v>
      </c>
      <c r="CC24" s="83">
        <f>IF('KWh (Monthly) ENTRY NLI '!CC$5=0,0,CB24+'KWh (Monthly) ENTRY NLI '!CC24)</f>
        <v>0</v>
      </c>
      <c r="CD24" s="83">
        <f>IF('KWh (Monthly) ENTRY NLI '!CD$5=0,0,CC24+'KWh (Monthly) ENTRY NLI '!CD24)</f>
        <v>0</v>
      </c>
      <c r="CE24" s="83">
        <f>IF('KWh (Monthly) ENTRY NLI '!CE$5=0,0,CD24+'KWh (Monthly) ENTRY NLI '!CE24)</f>
        <v>0</v>
      </c>
      <c r="CF24" s="83">
        <f>IF('KWh (Monthly) ENTRY NLI '!CF$5=0,0,CE24+'KWh (Monthly) ENTRY NLI '!CF24)</f>
        <v>0</v>
      </c>
      <c r="CG24" s="83">
        <f>IF('KWh (Monthly) ENTRY NLI '!CG$5=0,0,CF24+'KWh (Monthly) ENTRY NLI '!CG24)</f>
        <v>0</v>
      </c>
      <c r="CH24" s="83">
        <f>IF('KWh (Monthly) ENTRY NLI '!CH$5=0,0,CG24+'KWh (Monthly) ENTRY NLI '!CH24)</f>
        <v>0</v>
      </c>
      <c r="CI24" s="83">
        <f>IF('KWh (Monthly) ENTRY NLI '!CI$5=0,0,CH24+'KWh (Monthly) ENTRY NLI '!CI24)</f>
        <v>0</v>
      </c>
      <c r="CJ24" s="83">
        <f>IF('KWh (Monthly) ENTRY NLI '!CJ$5=0,0,CI24+'KWh (Monthly) ENTRY NLI '!CJ24)</f>
        <v>0</v>
      </c>
    </row>
    <row r="25" spans="1:88" x14ac:dyDescent="0.25">
      <c r="A25" s="245"/>
      <c r="B25" s="37" t="s">
        <v>2</v>
      </c>
      <c r="C25" s="59">
        <f>IF('KWh (Monthly) ENTRY NLI '!C$5=0,0,'KWh (Monthly) ENTRY NLI '!C25)</f>
        <v>0</v>
      </c>
      <c r="D25" s="59">
        <f>IF('KWh (Monthly) ENTRY NLI '!D$5=0,0,C25+'KWh (Monthly) ENTRY NLI '!D25)</f>
        <v>0</v>
      </c>
      <c r="E25" s="59">
        <f>IF('KWh (Monthly) ENTRY NLI '!E$5=0,0,D25+'KWh (Monthly) ENTRY NLI '!E25)</f>
        <v>0</v>
      </c>
      <c r="F25" s="59">
        <f>IF('KWh (Monthly) ENTRY NLI '!F$5=0,0,E25+'KWh (Monthly) ENTRY NLI '!F25)</f>
        <v>0</v>
      </c>
      <c r="G25" s="59">
        <f>IF('KWh (Monthly) ENTRY NLI '!G$5=0,0,F25+'KWh (Monthly) ENTRY NLI '!G25)</f>
        <v>0</v>
      </c>
      <c r="H25" s="59">
        <f>IF('KWh (Monthly) ENTRY NLI '!H$5=0,0,G25+'KWh (Monthly) ENTRY NLI '!H25)</f>
        <v>0</v>
      </c>
      <c r="I25" s="59">
        <f>IF('KWh (Monthly) ENTRY NLI '!I$5=0,0,H25+'KWh (Monthly) ENTRY NLI '!I25)</f>
        <v>0</v>
      </c>
      <c r="J25" s="59">
        <f>IF('KWh (Monthly) ENTRY NLI '!J$5=0,0,I25+'KWh (Monthly) ENTRY NLI '!J25)</f>
        <v>0</v>
      </c>
      <c r="K25" s="59">
        <f>IF('KWh (Monthly) ENTRY NLI '!K$5=0,0,J25+'KWh (Monthly) ENTRY NLI '!K25)</f>
        <v>0</v>
      </c>
      <c r="L25" s="59">
        <f>IF('KWh (Monthly) ENTRY NLI '!L$5=0,0,K25+'KWh (Monthly) ENTRY NLI '!L25)</f>
        <v>0</v>
      </c>
      <c r="M25" s="59">
        <f>IF('KWh (Monthly) ENTRY NLI '!M$5=0,0,L25+'KWh (Monthly) ENTRY NLI '!M25)</f>
        <v>0</v>
      </c>
      <c r="N25" s="59">
        <f>IF('KWh (Monthly) ENTRY NLI '!N$5=0,0,M25+'KWh (Monthly) ENTRY NLI '!N25)</f>
        <v>0</v>
      </c>
      <c r="O25" s="59">
        <f>IF('KWh (Monthly) ENTRY NLI '!O$5=0,0,N25+'KWh (Monthly) ENTRY NLI '!O25)</f>
        <v>0</v>
      </c>
      <c r="P25" s="59">
        <f>IF('KWh (Monthly) ENTRY NLI '!P$5=0,0,O25+'KWh (Monthly) ENTRY NLI '!P25)</f>
        <v>0</v>
      </c>
      <c r="Q25" s="59">
        <f>IF('KWh (Monthly) ENTRY NLI '!Q$5=0,0,P25+'KWh (Monthly) ENTRY NLI '!Q25)</f>
        <v>0</v>
      </c>
      <c r="R25" s="59">
        <f>IF('KWh (Monthly) ENTRY NLI '!R$5=0,0,Q25+'KWh (Monthly) ENTRY NLI '!R25)</f>
        <v>0</v>
      </c>
      <c r="S25" s="59">
        <f>IF('KWh (Monthly) ENTRY NLI '!S$5=0,0,R25+'KWh (Monthly) ENTRY NLI '!S25)</f>
        <v>0</v>
      </c>
      <c r="T25" s="59">
        <f>IF('KWh (Monthly) ENTRY NLI '!T$5=0,0,S25+'KWh (Monthly) ENTRY NLI '!T25)</f>
        <v>0</v>
      </c>
      <c r="U25" s="59">
        <f>IF('KWh (Monthly) ENTRY NLI '!U$5=0,0,T25+'KWh (Monthly) ENTRY NLI '!U25)</f>
        <v>0</v>
      </c>
      <c r="V25" s="59">
        <f>IF('KWh (Monthly) ENTRY NLI '!V$5=0,0,U25+'KWh (Monthly) ENTRY NLI '!V25)</f>
        <v>0</v>
      </c>
      <c r="W25" s="59">
        <f>IF('KWh (Monthly) ENTRY NLI '!W$5=0,0,V25+'KWh (Monthly) ENTRY NLI '!W25)</f>
        <v>0</v>
      </c>
      <c r="X25" s="59">
        <f>IF('KWh (Monthly) ENTRY NLI '!X$5=0,0,W25+'KWh (Monthly) ENTRY NLI '!X25)</f>
        <v>0</v>
      </c>
      <c r="Y25" s="59">
        <f>IF('KWh (Monthly) ENTRY NLI '!Y$5=0,0,X25+'KWh (Monthly) ENTRY NLI '!Y25)</f>
        <v>0</v>
      </c>
      <c r="Z25" s="59">
        <f>IF('KWh (Monthly) ENTRY NLI '!Z$5=0,0,Y25+'KWh (Monthly) ENTRY NLI '!Z25)</f>
        <v>0</v>
      </c>
      <c r="AA25" s="59">
        <f>IF('KWh (Monthly) ENTRY NLI '!AA$5=0,0,Z25+'KWh (Monthly) ENTRY NLI '!AA25)</f>
        <v>0</v>
      </c>
      <c r="AB25" s="59">
        <f>IF('KWh (Monthly) ENTRY NLI '!AB$5=0,0,AA25+'KWh (Monthly) ENTRY NLI '!AB25)</f>
        <v>0</v>
      </c>
      <c r="AC25" s="59">
        <f>IF('KWh (Monthly) ENTRY NLI '!AC$5=0,0,AB25+'KWh (Monthly) ENTRY NLI '!AC25)</f>
        <v>0</v>
      </c>
      <c r="AD25" s="59">
        <f>IF('KWh (Monthly) ENTRY NLI '!AD$5=0,0,AC25+'KWh (Monthly) ENTRY NLI '!AD25)</f>
        <v>0</v>
      </c>
      <c r="AE25" s="59">
        <f>IF('KWh (Monthly) ENTRY NLI '!AE$5=0,0,AD25+'KWh (Monthly) ENTRY NLI '!AE25)</f>
        <v>0</v>
      </c>
      <c r="AF25" s="59">
        <f>IF('KWh (Monthly) ENTRY NLI '!AF$5=0,0,AE25+'KWh (Monthly) ENTRY NLI '!AF25)</f>
        <v>0</v>
      </c>
      <c r="AG25" s="59">
        <f>IF('KWh (Monthly) ENTRY NLI '!AG$5=0,0,AF25+'KWh (Monthly) ENTRY NLI '!AG25)</f>
        <v>0</v>
      </c>
      <c r="AH25" s="59">
        <f>IF('KWh (Monthly) ENTRY NLI '!AH$5=0,0,AG25+'KWh (Monthly) ENTRY NLI '!AH25)</f>
        <v>0</v>
      </c>
      <c r="AI25" s="59">
        <f>IF('KWh (Monthly) ENTRY NLI '!AI$5=0,0,AH25+'KWh (Monthly) ENTRY NLI '!AI25)</f>
        <v>0</v>
      </c>
      <c r="AJ25" s="59">
        <f>IF('KWh (Monthly) ENTRY NLI '!AJ$5=0,0,AI25+'KWh (Monthly) ENTRY NLI '!AJ25)</f>
        <v>0</v>
      </c>
      <c r="AK25" s="59">
        <f>IF('KWh (Monthly) ENTRY NLI '!AK$5=0,0,AJ25+'KWh (Monthly) ENTRY NLI '!AK25)</f>
        <v>0</v>
      </c>
      <c r="AL25" s="59">
        <f>IF('KWh (Monthly) ENTRY NLI '!AL$5=0,0,AK25+'KWh (Monthly) ENTRY NLI '!AL25)</f>
        <v>0</v>
      </c>
      <c r="AM25" s="59">
        <f>IF('KWh (Monthly) ENTRY NLI '!AM$5=0,0,AL25+'KWh (Monthly) ENTRY NLI '!AM25)</f>
        <v>0</v>
      </c>
      <c r="AN25" s="59">
        <f>IF('KWh (Monthly) ENTRY NLI '!AN$5=0,0,AM25+'KWh (Monthly) ENTRY NLI '!AN25)</f>
        <v>0</v>
      </c>
      <c r="AO25" s="83">
        <f>IF('KWh (Monthly) ENTRY NLI '!AO$5=0,0,AN25+'KWh (Monthly) ENTRY NLI '!AO25)</f>
        <v>0</v>
      </c>
      <c r="AP25" s="83">
        <f>IF('KWh (Monthly) ENTRY NLI '!AP$5=0,0,AO25+'KWh (Monthly) ENTRY NLI '!AP25)</f>
        <v>0</v>
      </c>
      <c r="AQ25" s="83">
        <f>IF('KWh (Monthly) ENTRY NLI '!AQ$5=0,0,AP25+'KWh (Monthly) ENTRY NLI '!AQ25)</f>
        <v>0</v>
      </c>
      <c r="AR25" s="83">
        <f>IF('KWh (Monthly) ENTRY NLI '!AR$5=0,0,AQ25+'KWh (Monthly) ENTRY NLI '!AR25)</f>
        <v>0</v>
      </c>
      <c r="AS25" s="59">
        <f>IF('KWh (Monthly) ENTRY NLI '!AS$5=-1,0,AR25+'KWh (Monthly) ENTRY NLI '!AS25)</f>
        <v>0</v>
      </c>
      <c r="AT25" s="59">
        <f>IF('KWh (Monthly) ENTRY NLI '!AT$5=-1,0,AS25+'KWh (Monthly) ENTRY NLI '!AT25)</f>
        <v>0</v>
      </c>
      <c r="AU25" s="59">
        <f>IF('KWh (Monthly) ENTRY NLI '!AU$5=-1,0,AT25+'KWh (Monthly) ENTRY NLI '!AU25)</f>
        <v>0</v>
      </c>
      <c r="AV25" s="59">
        <f>IF('KWh (Monthly) ENTRY NLI '!AV$5=-1,0,AU25+'KWh (Monthly) ENTRY NLI '!AV25)</f>
        <v>0</v>
      </c>
      <c r="AW25" s="83">
        <f>IF('KWh (Monthly) ENTRY NLI '!AW$5=0,0,AV25+'KWh (Monthly) ENTRY NLI '!AW25)</f>
        <v>0</v>
      </c>
      <c r="AX25" s="83">
        <f>IF('KWh (Monthly) ENTRY NLI '!AX$5=0,0,AW25+'KWh (Monthly) ENTRY NLI '!AX25)</f>
        <v>0</v>
      </c>
      <c r="AY25" s="83">
        <f>IF('KWh (Monthly) ENTRY NLI '!AY$5=0,0,AX25+'KWh (Monthly) ENTRY NLI '!AY25)</f>
        <v>0</v>
      </c>
      <c r="AZ25" s="83">
        <f>IF('KWh (Monthly) ENTRY NLI '!AZ$5=0,0,AY25+'KWh (Monthly) ENTRY NLI '!AZ25)</f>
        <v>0</v>
      </c>
      <c r="BA25" s="83">
        <f>IF('KWh (Monthly) ENTRY NLI '!BA$5=0,0,AZ25+'KWh (Monthly) ENTRY NLI '!BA25)</f>
        <v>0</v>
      </c>
      <c r="BB25" s="83">
        <f>IF('KWh (Monthly) ENTRY NLI '!BB$5=0,0,BA25+'KWh (Monthly) ENTRY NLI '!BB25)</f>
        <v>0</v>
      </c>
      <c r="BC25" s="83">
        <f>IF('KWh (Monthly) ENTRY NLI '!BC$5=0,0,BB25+'KWh (Monthly) ENTRY NLI '!BC25)</f>
        <v>0</v>
      </c>
      <c r="BD25" s="83">
        <f>IF('KWh (Monthly) ENTRY NLI '!BD$5=0,0,BC25+'KWh (Monthly) ENTRY NLI '!BD25)</f>
        <v>0</v>
      </c>
      <c r="BE25" s="83">
        <f>IF('KWh (Monthly) ENTRY NLI '!BE$5=0,0,BD25+'KWh (Monthly) ENTRY NLI '!BE25)</f>
        <v>0</v>
      </c>
      <c r="BF25" s="83">
        <f>IF('KWh (Monthly) ENTRY NLI '!BF$5=0,0,BE25+'KWh (Monthly) ENTRY NLI '!BF25)</f>
        <v>0</v>
      </c>
      <c r="BG25" s="83">
        <f>IF('KWh (Monthly) ENTRY NLI '!BG$5=0,0,BF25+'KWh (Monthly) ENTRY NLI '!BG25)</f>
        <v>0</v>
      </c>
      <c r="BH25" s="83">
        <f>IF('KWh (Monthly) ENTRY NLI '!BH$5=0,0,BG25+'KWh (Monthly) ENTRY NLI '!BH25)</f>
        <v>0</v>
      </c>
      <c r="BI25" s="83">
        <f>IF('KWh (Monthly) ENTRY NLI '!BI$5=0,0,BH25+'KWh (Monthly) ENTRY NLI '!BI25)</f>
        <v>0</v>
      </c>
      <c r="BJ25" s="83">
        <f>IF('KWh (Monthly) ENTRY NLI '!BJ$5=0,0,BI25+'KWh (Monthly) ENTRY NLI '!BJ25)</f>
        <v>0</v>
      </c>
      <c r="BK25" s="83">
        <f>IF('KWh (Monthly) ENTRY NLI '!BK$5=0,0,BJ25+'KWh (Monthly) ENTRY NLI '!BK25)</f>
        <v>0</v>
      </c>
      <c r="BL25" s="83">
        <f>IF('KWh (Monthly) ENTRY NLI '!BL$5=0,0,BK25+'KWh (Monthly) ENTRY NLI '!BL25)</f>
        <v>0</v>
      </c>
      <c r="BM25" s="83">
        <f>IF('KWh (Monthly) ENTRY NLI '!BM$5=0,0,BL25+'KWh (Monthly) ENTRY NLI '!BM25)</f>
        <v>0</v>
      </c>
      <c r="BN25" s="83">
        <f>IF('KWh (Monthly) ENTRY NLI '!BN$5=0,0,BM25+'KWh (Monthly) ENTRY NLI '!BN25)</f>
        <v>0</v>
      </c>
      <c r="BO25" s="83">
        <f>IF('KWh (Monthly) ENTRY NLI '!BO$5=0,0,BN25+'KWh (Monthly) ENTRY NLI '!BO25)</f>
        <v>0</v>
      </c>
      <c r="BP25" s="83">
        <f>IF('KWh (Monthly) ENTRY NLI '!BP$5=0,0,BO25+'KWh (Monthly) ENTRY NLI '!BP25)</f>
        <v>0</v>
      </c>
      <c r="BQ25" s="83">
        <f>IF('KWh (Monthly) ENTRY NLI '!BQ$5=0,0,BP25+'KWh (Monthly) ENTRY NLI '!BQ25)</f>
        <v>0</v>
      </c>
      <c r="BR25" s="83">
        <f>IF('KWh (Monthly) ENTRY NLI '!BR$5=0,0,BQ25+'KWh (Monthly) ENTRY NLI '!BR25)</f>
        <v>0</v>
      </c>
      <c r="BS25" s="83">
        <f>IF('KWh (Monthly) ENTRY NLI '!BS$5=0,0,BR25+'KWh (Monthly) ENTRY NLI '!BS25)</f>
        <v>0</v>
      </c>
      <c r="BT25" s="83">
        <f>IF('KWh (Monthly) ENTRY NLI '!BT$5=0,0,BS25+'KWh (Monthly) ENTRY NLI '!BT25)</f>
        <v>0</v>
      </c>
      <c r="BU25" s="83">
        <f>IF('KWh (Monthly) ENTRY NLI '!BU$5=0,0,BT25+'KWh (Monthly) ENTRY NLI '!BU25)</f>
        <v>0</v>
      </c>
      <c r="BV25" s="83">
        <f>IF('KWh (Monthly) ENTRY NLI '!BV$5=0,0,BU25+'KWh (Monthly) ENTRY NLI '!BV25)</f>
        <v>0</v>
      </c>
      <c r="BW25" s="83">
        <f>IF('KWh (Monthly) ENTRY NLI '!BW$5=0,0,BV25+'KWh (Monthly) ENTRY NLI '!BW25)</f>
        <v>0</v>
      </c>
      <c r="BX25" s="83">
        <f>IF('KWh (Monthly) ENTRY NLI '!BX$5=0,0,BW25+'KWh (Monthly) ENTRY NLI '!BX25)</f>
        <v>0</v>
      </c>
      <c r="BY25" s="83">
        <f>IF('KWh (Monthly) ENTRY NLI '!BY$5=0,0,BX25+'KWh (Monthly) ENTRY NLI '!BY25)</f>
        <v>0</v>
      </c>
      <c r="BZ25" s="83">
        <f>IF('KWh (Monthly) ENTRY NLI '!BZ$5=0,0,BY25+'KWh (Monthly) ENTRY NLI '!BZ25)</f>
        <v>0</v>
      </c>
      <c r="CA25" s="83">
        <f>IF('KWh (Monthly) ENTRY NLI '!CA$5=0,0,BZ25+'KWh (Monthly) ENTRY NLI '!CA25)</f>
        <v>0</v>
      </c>
      <c r="CB25" s="83">
        <f>IF('KWh (Monthly) ENTRY NLI '!CB$5=0,0,CA25+'KWh (Monthly) ENTRY NLI '!CB25)</f>
        <v>0</v>
      </c>
      <c r="CC25" s="83">
        <f>IF('KWh (Monthly) ENTRY NLI '!CC$5=0,0,CB25+'KWh (Monthly) ENTRY NLI '!CC25)</f>
        <v>0</v>
      </c>
      <c r="CD25" s="83">
        <f>IF('KWh (Monthly) ENTRY NLI '!CD$5=0,0,CC25+'KWh (Monthly) ENTRY NLI '!CD25)</f>
        <v>0</v>
      </c>
      <c r="CE25" s="83">
        <f>IF('KWh (Monthly) ENTRY NLI '!CE$5=0,0,CD25+'KWh (Monthly) ENTRY NLI '!CE25)</f>
        <v>0</v>
      </c>
      <c r="CF25" s="83">
        <f>IF('KWh (Monthly) ENTRY NLI '!CF$5=0,0,CE25+'KWh (Monthly) ENTRY NLI '!CF25)</f>
        <v>0</v>
      </c>
      <c r="CG25" s="83">
        <f>IF('KWh (Monthly) ENTRY NLI '!CG$5=0,0,CF25+'KWh (Monthly) ENTRY NLI '!CG25)</f>
        <v>0</v>
      </c>
      <c r="CH25" s="83">
        <f>IF('KWh (Monthly) ENTRY NLI '!CH$5=0,0,CG25+'KWh (Monthly) ENTRY NLI '!CH25)</f>
        <v>0</v>
      </c>
      <c r="CI25" s="83">
        <f>IF('KWh (Monthly) ENTRY NLI '!CI$5=0,0,CH25+'KWh (Monthly) ENTRY NLI '!CI25)</f>
        <v>0</v>
      </c>
      <c r="CJ25" s="83">
        <f>IF('KWh (Monthly) ENTRY NLI '!CJ$5=0,0,CI25+'KWh (Monthly) ENTRY NLI '!CJ25)</f>
        <v>0</v>
      </c>
    </row>
    <row r="26" spans="1:88" x14ac:dyDescent="0.25">
      <c r="A26" s="245"/>
      <c r="B26" s="37" t="s">
        <v>3</v>
      </c>
      <c r="C26" s="59">
        <f>IF('KWh (Monthly) ENTRY NLI '!C$5=0,0,'KWh (Monthly) ENTRY NLI '!C26)</f>
        <v>0</v>
      </c>
      <c r="D26" s="59">
        <f>IF('KWh (Monthly) ENTRY NLI '!D$5=0,0,C26+'KWh (Monthly) ENTRY NLI '!D26)</f>
        <v>0</v>
      </c>
      <c r="E26" s="59">
        <f>IF('KWh (Monthly) ENTRY NLI '!E$5=0,0,D26+'KWh (Monthly) ENTRY NLI '!E26)</f>
        <v>0</v>
      </c>
      <c r="F26" s="59">
        <f>IF('KWh (Monthly) ENTRY NLI '!F$5=0,0,E26+'KWh (Monthly) ENTRY NLI '!F26)</f>
        <v>1006853.5159764723</v>
      </c>
      <c r="G26" s="59">
        <f>IF('KWh (Monthly) ENTRY NLI '!G$5=0,0,F26+'KWh (Monthly) ENTRY NLI '!G26)</f>
        <v>2798531.3686679676</v>
      </c>
      <c r="H26" s="59">
        <f>IF('KWh (Monthly) ENTRY NLI '!H$5=0,0,G26+'KWh (Monthly) ENTRY NLI '!H26)</f>
        <v>5130550.0657782275</v>
      </c>
      <c r="I26" s="59">
        <f>IF('KWh (Monthly) ENTRY NLI '!I$5=0,0,H26+'KWh (Monthly) ENTRY NLI '!I26)</f>
        <v>7255139.2677580807</v>
      </c>
      <c r="J26" s="59">
        <f>IF('KWh (Monthly) ENTRY NLI '!J$5=0,0,I26+'KWh (Monthly) ENTRY NLI '!J26)</f>
        <v>10662109.620596236</v>
      </c>
      <c r="K26" s="59">
        <f>IF('KWh (Monthly) ENTRY NLI '!K$5=0,0,J26+'KWh (Monthly) ENTRY NLI '!K26)</f>
        <v>13344774.329121433</v>
      </c>
      <c r="L26" s="59">
        <f>IF('KWh (Monthly) ENTRY NLI '!L$5=0,0,K26+'KWh (Monthly) ENTRY NLI '!L26)</f>
        <v>15645509.88886361</v>
      </c>
      <c r="M26" s="59">
        <f>IF('KWh (Monthly) ENTRY NLI '!M$5=0,0,L26+'KWh (Monthly) ENTRY NLI '!M26)</f>
        <v>19437171.110413175</v>
      </c>
      <c r="N26" s="59">
        <f>IF('KWh (Monthly) ENTRY NLI '!N$5=0,0,M26+'KWh (Monthly) ENTRY NLI '!N26)</f>
        <v>21349696.348891303</v>
      </c>
      <c r="O26" s="59">
        <f>IF('KWh (Monthly) ENTRY NLI '!O$5=0,0,N26+'KWh (Monthly) ENTRY NLI '!O26)</f>
        <v>24034695.165804707</v>
      </c>
      <c r="P26" s="59">
        <f>IF('KWh (Monthly) ENTRY NLI '!P$5=0,0,O26+'KWh (Monthly) ENTRY NLI '!P26)</f>
        <v>26726924.335693371</v>
      </c>
      <c r="Q26" s="59">
        <f>IF('KWh (Monthly) ENTRY NLI '!Q$5=0,0,P26+'KWh (Monthly) ENTRY NLI '!Q26)</f>
        <v>28696082.478098169</v>
      </c>
      <c r="R26" s="59">
        <f>IF('KWh (Monthly) ENTRY NLI '!R$5=0,0,Q26+'KWh (Monthly) ENTRY NLI '!R26)</f>
        <v>29955775.024300504</v>
      </c>
      <c r="S26" s="59">
        <f>IF('KWh (Monthly) ENTRY NLI '!S$5=0,0,R26+'KWh (Monthly) ENTRY NLI '!S26)</f>
        <v>31837721.446305931</v>
      </c>
      <c r="T26" s="59">
        <f>IF('KWh (Monthly) ENTRY NLI '!T$5=0,0,S26+'KWh (Monthly) ENTRY NLI '!T26)</f>
        <v>35603555.265588723</v>
      </c>
      <c r="U26" s="59">
        <f>IF('KWh (Monthly) ENTRY NLI '!U$5=0,0,T26+'KWh (Monthly) ENTRY NLI '!U26)</f>
        <v>38007372.252050407</v>
      </c>
      <c r="V26" s="59">
        <f>IF('KWh (Monthly) ENTRY NLI '!V$5=0,0,U26+'KWh (Monthly) ENTRY NLI '!V26)</f>
        <v>41669823.995276265</v>
      </c>
      <c r="W26" s="59">
        <f>IF('KWh (Monthly) ENTRY NLI '!W$5=0,0,V26+'KWh (Monthly) ENTRY NLI '!W26)</f>
        <v>45086663.000303291</v>
      </c>
      <c r="X26" s="59">
        <f>IF('KWh (Monthly) ENTRY NLI '!X$5=0,0,W26+'KWh (Monthly) ENTRY NLI '!X26)</f>
        <v>47355895.268280372</v>
      </c>
      <c r="Y26" s="59">
        <f>IF('KWh (Monthly) ENTRY NLI '!Y$5=0,0,X26+'KWh (Monthly) ENTRY NLI '!Y26)</f>
        <v>50219793.706493184</v>
      </c>
      <c r="Z26" s="59">
        <f>IF('KWh (Monthly) ENTRY NLI '!Z$5=0,0,Y26+'KWh (Monthly) ENTRY NLI '!Z26)</f>
        <v>52535581.218528122</v>
      </c>
      <c r="AA26" s="59">
        <f>IF('KWh (Monthly) ENTRY NLI '!AA$5=0,0,Z26+'KWh (Monthly) ENTRY NLI '!AA26)</f>
        <v>53945675.935722969</v>
      </c>
      <c r="AB26" s="59">
        <f>IF('KWh (Monthly) ENTRY NLI '!AB$5=0,0,AA26+'KWh (Monthly) ENTRY NLI '!AB26)</f>
        <v>55865146.703763284</v>
      </c>
      <c r="AC26" s="59">
        <f>IF('KWh (Monthly) ENTRY NLI '!AC$5=0,0,AB26+'KWh (Monthly) ENTRY NLI '!AC26)</f>
        <v>56922852.203145847</v>
      </c>
      <c r="AD26" s="59">
        <f>IF('KWh (Monthly) ENTRY NLI '!AD$5=0,0,AC26+'KWh (Monthly) ENTRY NLI '!AD26)</f>
        <v>58083248.723009259</v>
      </c>
      <c r="AE26" s="59">
        <f>IF('KWh (Monthly) ENTRY NLI '!AE$5=0,0,AD26+'KWh (Monthly) ENTRY NLI '!AE26)</f>
        <v>59963488.160122752</v>
      </c>
      <c r="AF26" s="59">
        <f>IF('KWh (Monthly) ENTRY NLI '!AF$5=0,0,AE26+'KWh (Monthly) ENTRY NLI '!AF26)</f>
        <v>62125128.977520131</v>
      </c>
      <c r="AG26" s="59">
        <f>IF('KWh (Monthly) ENTRY NLI '!AG$5=0,0,AF26+'KWh (Monthly) ENTRY NLI '!AG26)</f>
        <v>65353536.48245474</v>
      </c>
      <c r="AH26" s="59">
        <f>IF('KWh (Monthly) ENTRY NLI '!AH$5=0,0,AG26+'KWh (Monthly) ENTRY NLI '!AH26)</f>
        <v>68005697.951143101</v>
      </c>
      <c r="AI26" s="59">
        <f>IF('KWh (Monthly) ENTRY NLI '!AI$5=0,0,AH26+'KWh (Monthly) ENTRY NLI '!AI26)</f>
        <v>69914489.704697251</v>
      </c>
      <c r="AJ26" s="59">
        <f>IF('KWh (Monthly) ENTRY NLI '!AJ$5=0,0,AI26+'KWh (Monthly) ENTRY NLI '!AJ26)</f>
        <v>71827814.529153958</v>
      </c>
      <c r="AK26" s="59">
        <f>IF('KWh (Monthly) ENTRY NLI '!AK$5=0,0,AJ26+'KWh (Monthly) ENTRY NLI '!AK26)</f>
        <v>75094074.756642476</v>
      </c>
      <c r="AL26" s="59">
        <f>IF('KWh (Monthly) ENTRY NLI '!AL$5=0,0,AK26+'KWh (Monthly) ENTRY NLI '!AL26)</f>
        <v>76432873.171896666</v>
      </c>
      <c r="AM26" s="59">
        <f>IF('KWh (Monthly) ENTRY NLI '!AM$5=0,0,AL26+'KWh (Monthly) ENTRY NLI '!AM26)</f>
        <v>78286218.309534445</v>
      </c>
      <c r="AN26" s="59">
        <f>IF('KWh (Monthly) ENTRY NLI '!AN$5=0,0,AM26+'KWh (Monthly) ENTRY NLI '!AN26)</f>
        <v>87338668.293327376</v>
      </c>
      <c r="AO26" s="83">
        <f>IF('KWh (Monthly) ENTRY NLI '!AO$5=0,0,AN26+'KWh (Monthly) ENTRY NLI '!AO26)</f>
        <v>87338668.293327376</v>
      </c>
      <c r="AP26" s="83">
        <f>IF('KWh (Monthly) ENTRY NLI '!AP$5=0,0,AO26+'KWh (Monthly) ENTRY NLI '!AP26)</f>
        <v>87338668.293327376</v>
      </c>
      <c r="AQ26" s="83">
        <f>IF('KWh (Monthly) ENTRY NLI '!AQ$5=0,0,AP26+'KWh (Monthly) ENTRY NLI '!AQ26)</f>
        <v>87338668.293327376</v>
      </c>
      <c r="AR26" s="83">
        <f>IF('KWh (Monthly) ENTRY NLI '!AR$5=0,0,AQ26+'KWh (Monthly) ENTRY NLI '!AR26)</f>
        <v>87338668.293327376</v>
      </c>
      <c r="AS26" s="59">
        <f>IF('KWh (Monthly) ENTRY NLI '!AS$5=-1,0,AR26+'KWh (Monthly) ENTRY NLI '!AS26)</f>
        <v>87338668.293327376</v>
      </c>
      <c r="AT26" s="59">
        <f>IF('KWh (Monthly) ENTRY NLI '!AT$5=-1,0,AS26+'KWh (Monthly) ENTRY NLI '!AT26)</f>
        <v>87338668.293327376</v>
      </c>
      <c r="AU26" s="59">
        <f>IF('KWh (Monthly) ENTRY NLI '!AU$5=-1,0,AT26+'KWh (Monthly) ENTRY NLI '!AU26)</f>
        <v>87338668.293327376</v>
      </c>
      <c r="AV26" s="59">
        <f>IF('KWh (Monthly) ENTRY NLI '!AV$5=-1,0,AU26+'KWh (Monthly) ENTRY NLI '!AV26)</f>
        <v>87338668.293327376</v>
      </c>
      <c r="AW26" s="83">
        <f>IF('KWh (Monthly) ENTRY NLI '!AW$5=0,0,AV26+'KWh (Monthly) ENTRY NLI '!AW26)</f>
        <v>87338668.293327376</v>
      </c>
      <c r="AX26" s="83">
        <f>IF('KWh (Monthly) ENTRY NLI '!AX$5=0,0,AW26+'KWh (Monthly) ENTRY NLI '!AX26)</f>
        <v>87338668.293327376</v>
      </c>
      <c r="AY26" s="83">
        <f>IF('KWh (Monthly) ENTRY NLI '!AY$5=0,0,AX26+'KWh (Monthly) ENTRY NLI '!AY26)</f>
        <v>87338668.293327376</v>
      </c>
      <c r="AZ26" s="83">
        <f>IF('KWh (Monthly) ENTRY NLI '!AZ$5=0,0,AY26+'KWh (Monthly) ENTRY NLI '!AZ26)</f>
        <v>87338668.293327376</v>
      </c>
      <c r="BA26" s="83">
        <f>IF('KWh (Monthly) ENTRY NLI '!BA$5=0,0,AZ26+'KWh (Monthly) ENTRY NLI '!BA26)</f>
        <v>87338668.293327376</v>
      </c>
      <c r="BB26" s="83">
        <f>IF('KWh (Monthly) ENTRY NLI '!BB$5=0,0,BA26+'KWh (Monthly) ENTRY NLI '!BB26)</f>
        <v>0</v>
      </c>
      <c r="BC26" s="83">
        <f>IF('KWh (Monthly) ENTRY NLI '!BC$5=0,0,BB26+'KWh (Monthly) ENTRY NLI '!BC26)</f>
        <v>0</v>
      </c>
      <c r="BD26" s="83">
        <f>IF('KWh (Monthly) ENTRY NLI '!BD$5=0,0,BC26+'KWh (Monthly) ENTRY NLI '!BD26)</f>
        <v>0</v>
      </c>
      <c r="BE26" s="83">
        <f>IF('KWh (Monthly) ENTRY NLI '!BE$5=0,0,BD26+'KWh (Monthly) ENTRY NLI '!BE26)</f>
        <v>0</v>
      </c>
      <c r="BF26" s="83">
        <f>IF('KWh (Monthly) ENTRY NLI '!BF$5=0,0,BE26+'KWh (Monthly) ENTRY NLI '!BF26)</f>
        <v>0</v>
      </c>
      <c r="BG26" s="83">
        <f>IF('KWh (Monthly) ENTRY NLI '!BG$5=0,0,BF26+'KWh (Monthly) ENTRY NLI '!BG26)</f>
        <v>0</v>
      </c>
      <c r="BH26" s="83">
        <f>IF('KWh (Monthly) ENTRY NLI '!BH$5=0,0,BG26+'KWh (Monthly) ENTRY NLI '!BH26)</f>
        <v>0</v>
      </c>
      <c r="BI26" s="83">
        <f>IF('KWh (Monthly) ENTRY NLI '!BI$5=0,0,BH26+'KWh (Monthly) ENTRY NLI '!BI26)</f>
        <v>0</v>
      </c>
      <c r="BJ26" s="83">
        <f>IF('KWh (Monthly) ENTRY NLI '!BJ$5=0,0,BI26+'KWh (Monthly) ENTRY NLI '!BJ26)</f>
        <v>0</v>
      </c>
      <c r="BK26" s="83">
        <f>IF('KWh (Monthly) ENTRY NLI '!BK$5=0,0,BJ26+'KWh (Monthly) ENTRY NLI '!BK26)</f>
        <v>0</v>
      </c>
      <c r="BL26" s="83">
        <f>IF('KWh (Monthly) ENTRY NLI '!BL$5=0,0,BK26+'KWh (Monthly) ENTRY NLI '!BL26)</f>
        <v>0</v>
      </c>
      <c r="BM26" s="83">
        <f>IF('KWh (Monthly) ENTRY NLI '!BM$5=0,0,BL26+'KWh (Monthly) ENTRY NLI '!BM26)</f>
        <v>0</v>
      </c>
      <c r="BN26" s="83">
        <f>IF('KWh (Monthly) ENTRY NLI '!BN$5=0,0,BM26+'KWh (Monthly) ENTRY NLI '!BN26)</f>
        <v>0</v>
      </c>
      <c r="BO26" s="83">
        <f>IF('KWh (Monthly) ENTRY NLI '!BO$5=0,0,BN26+'KWh (Monthly) ENTRY NLI '!BO26)</f>
        <v>0</v>
      </c>
      <c r="BP26" s="83">
        <f>IF('KWh (Monthly) ENTRY NLI '!BP$5=0,0,BO26+'KWh (Monthly) ENTRY NLI '!BP26)</f>
        <v>0</v>
      </c>
      <c r="BQ26" s="83">
        <f>IF('KWh (Monthly) ENTRY NLI '!BQ$5=0,0,BP26+'KWh (Monthly) ENTRY NLI '!BQ26)</f>
        <v>0</v>
      </c>
      <c r="BR26" s="83">
        <f>IF('KWh (Monthly) ENTRY NLI '!BR$5=0,0,BQ26+'KWh (Monthly) ENTRY NLI '!BR26)</f>
        <v>0</v>
      </c>
      <c r="BS26" s="83">
        <f>IF('KWh (Monthly) ENTRY NLI '!BS$5=0,0,BR26+'KWh (Monthly) ENTRY NLI '!BS26)</f>
        <v>0</v>
      </c>
      <c r="BT26" s="83">
        <f>IF('KWh (Monthly) ENTRY NLI '!BT$5=0,0,BS26+'KWh (Monthly) ENTRY NLI '!BT26)</f>
        <v>0</v>
      </c>
      <c r="BU26" s="83">
        <f>IF('KWh (Monthly) ENTRY NLI '!BU$5=0,0,BT26+'KWh (Monthly) ENTRY NLI '!BU26)</f>
        <v>0</v>
      </c>
      <c r="BV26" s="83">
        <f>IF('KWh (Monthly) ENTRY NLI '!BV$5=0,0,BU26+'KWh (Monthly) ENTRY NLI '!BV26)</f>
        <v>0</v>
      </c>
      <c r="BW26" s="83">
        <f>IF('KWh (Monthly) ENTRY NLI '!BW$5=0,0,BV26+'KWh (Monthly) ENTRY NLI '!BW26)</f>
        <v>0</v>
      </c>
      <c r="BX26" s="83">
        <f>IF('KWh (Monthly) ENTRY NLI '!BX$5=0,0,BW26+'KWh (Monthly) ENTRY NLI '!BX26)</f>
        <v>0</v>
      </c>
      <c r="BY26" s="83">
        <f>IF('KWh (Monthly) ENTRY NLI '!BY$5=0,0,BX26+'KWh (Monthly) ENTRY NLI '!BY26)</f>
        <v>0</v>
      </c>
      <c r="BZ26" s="83">
        <f>IF('KWh (Monthly) ENTRY NLI '!BZ$5=0,0,BY26+'KWh (Monthly) ENTRY NLI '!BZ26)</f>
        <v>0</v>
      </c>
      <c r="CA26" s="83">
        <f>IF('KWh (Monthly) ENTRY NLI '!CA$5=0,0,BZ26+'KWh (Monthly) ENTRY NLI '!CA26)</f>
        <v>0</v>
      </c>
      <c r="CB26" s="83">
        <f>IF('KWh (Monthly) ENTRY NLI '!CB$5=0,0,CA26+'KWh (Monthly) ENTRY NLI '!CB26)</f>
        <v>0</v>
      </c>
      <c r="CC26" s="83">
        <f>IF('KWh (Monthly) ENTRY NLI '!CC$5=0,0,CB26+'KWh (Monthly) ENTRY NLI '!CC26)</f>
        <v>0</v>
      </c>
      <c r="CD26" s="83">
        <f>IF('KWh (Monthly) ENTRY NLI '!CD$5=0,0,CC26+'KWh (Monthly) ENTRY NLI '!CD26)</f>
        <v>0</v>
      </c>
      <c r="CE26" s="83">
        <f>IF('KWh (Monthly) ENTRY NLI '!CE$5=0,0,CD26+'KWh (Monthly) ENTRY NLI '!CE26)</f>
        <v>0</v>
      </c>
      <c r="CF26" s="83">
        <f>IF('KWh (Monthly) ENTRY NLI '!CF$5=0,0,CE26+'KWh (Monthly) ENTRY NLI '!CF26)</f>
        <v>0</v>
      </c>
      <c r="CG26" s="83">
        <f>IF('KWh (Monthly) ENTRY NLI '!CG$5=0,0,CF26+'KWh (Monthly) ENTRY NLI '!CG26)</f>
        <v>0</v>
      </c>
      <c r="CH26" s="83">
        <f>IF('KWh (Monthly) ENTRY NLI '!CH$5=0,0,CG26+'KWh (Monthly) ENTRY NLI '!CH26)</f>
        <v>0</v>
      </c>
      <c r="CI26" s="83">
        <f>IF('KWh (Monthly) ENTRY NLI '!CI$5=0,0,CH26+'KWh (Monthly) ENTRY NLI '!CI26)</f>
        <v>0</v>
      </c>
      <c r="CJ26" s="83">
        <f>IF('KWh (Monthly) ENTRY NLI '!CJ$5=0,0,CI26+'KWh (Monthly) ENTRY NLI '!CJ26)</f>
        <v>0</v>
      </c>
    </row>
    <row r="27" spans="1:88" x14ac:dyDescent="0.25">
      <c r="A27" s="245"/>
      <c r="B27" s="37" t="s">
        <v>13</v>
      </c>
      <c r="C27" s="59">
        <f>IF('KWh (Monthly) ENTRY NLI '!C$5=0,0,'KWh (Monthly) ENTRY NLI '!C27)</f>
        <v>0</v>
      </c>
      <c r="D27" s="59">
        <f>IF('KWh (Monthly) ENTRY NLI '!D$5=0,0,C27+'KWh (Monthly) ENTRY NLI '!D27)</f>
        <v>0</v>
      </c>
      <c r="E27" s="59">
        <f>IF('KWh (Monthly) ENTRY NLI '!E$5=0,0,D27+'KWh (Monthly) ENTRY NLI '!E27)</f>
        <v>0</v>
      </c>
      <c r="F27" s="59">
        <f>IF('KWh (Monthly) ENTRY NLI '!F$5=0,0,E27+'KWh (Monthly) ENTRY NLI '!F27)</f>
        <v>117982.49161496172</v>
      </c>
      <c r="G27" s="59">
        <f>IF('KWh (Monthly) ENTRY NLI '!G$5=0,0,F27+'KWh (Monthly) ENTRY NLI '!G27)</f>
        <v>438579.86937532469</v>
      </c>
      <c r="H27" s="59">
        <f>IF('KWh (Monthly) ENTRY NLI '!H$5=0,0,G27+'KWh (Monthly) ENTRY NLI '!H27)</f>
        <v>2852380.1732441909</v>
      </c>
      <c r="I27" s="59">
        <f>IF('KWh (Monthly) ENTRY NLI '!I$5=0,0,H27+'KWh (Monthly) ENTRY NLI '!I27)</f>
        <v>3659366.2974124141</v>
      </c>
      <c r="J27" s="59">
        <f>IF('KWh (Monthly) ENTRY NLI '!J$5=0,0,I27+'KWh (Monthly) ENTRY NLI '!J27)</f>
        <v>5886679.0420333687</v>
      </c>
      <c r="K27" s="59">
        <f>IF('KWh (Monthly) ENTRY NLI '!K$5=0,0,J27+'KWh (Monthly) ENTRY NLI '!K27)</f>
        <v>8895759.0747100115</v>
      </c>
      <c r="L27" s="59">
        <f>IF('KWh (Monthly) ENTRY NLI '!L$5=0,0,K27+'KWh (Monthly) ENTRY NLI '!L27)</f>
        <v>10244317.172872968</v>
      </c>
      <c r="M27" s="59">
        <f>IF('KWh (Monthly) ENTRY NLI '!M$5=0,0,L27+'KWh (Monthly) ENTRY NLI '!M27)</f>
        <v>15034989.924240002</v>
      </c>
      <c r="N27" s="59">
        <f>IF('KWh (Monthly) ENTRY NLI '!N$5=0,0,M27+'KWh (Monthly) ENTRY NLI '!N27)</f>
        <v>19183821.752969958</v>
      </c>
      <c r="O27" s="59">
        <f>IF('KWh (Monthly) ENTRY NLI '!O$5=0,0,N27+'KWh (Monthly) ENTRY NLI '!O27)</f>
        <v>23825597.572527811</v>
      </c>
      <c r="P27" s="59">
        <f>IF('KWh (Monthly) ENTRY NLI '!P$5=0,0,O27+'KWh (Monthly) ENTRY NLI '!P27)</f>
        <v>40389403.801091298</v>
      </c>
      <c r="Q27" s="59">
        <f>IF('KWh (Monthly) ENTRY NLI '!Q$5=0,0,P27+'KWh (Monthly) ENTRY NLI '!Q27)</f>
        <v>40389403.801091298</v>
      </c>
      <c r="R27" s="59">
        <f>IF('KWh (Monthly) ENTRY NLI '!R$5=0,0,Q27+'KWh (Monthly) ENTRY NLI '!R27)</f>
        <v>41973489.408939451</v>
      </c>
      <c r="S27" s="59">
        <f>IF('KWh (Monthly) ENTRY NLI '!S$5=0,0,R27+'KWh (Monthly) ENTRY NLI '!S27)</f>
        <v>46494945.38788113</v>
      </c>
      <c r="T27" s="59">
        <f>IF('KWh (Monthly) ENTRY NLI '!T$5=0,0,S27+'KWh (Monthly) ENTRY NLI '!T27)</f>
        <v>48712770.710445784</v>
      </c>
      <c r="U27" s="59">
        <f>IF('KWh (Monthly) ENTRY NLI '!U$5=0,0,T27+'KWh (Monthly) ENTRY NLI '!U27)</f>
        <v>51419995.721056849</v>
      </c>
      <c r="V27" s="59">
        <f>IF('KWh (Monthly) ENTRY NLI '!V$5=0,0,U27+'KWh (Monthly) ENTRY NLI '!V27)</f>
        <v>54263574.087295726</v>
      </c>
      <c r="W27" s="59">
        <f>IF('KWh (Monthly) ENTRY NLI '!W$5=0,0,V27+'KWh (Monthly) ENTRY NLI '!W27)</f>
        <v>54692689.952228948</v>
      </c>
      <c r="X27" s="59">
        <f>IF('KWh (Monthly) ENTRY NLI '!X$5=0,0,W27+'KWh (Monthly) ENTRY NLI '!X27)</f>
        <v>57415081.506527059</v>
      </c>
      <c r="Y27" s="59">
        <f>IF('KWh (Monthly) ENTRY NLI '!Y$5=0,0,X27+'KWh (Monthly) ENTRY NLI '!Y27)</f>
        <v>61248604.812904298</v>
      </c>
      <c r="Z27" s="59">
        <f>IF('KWh (Monthly) ENTRY NLI '!Z$5=0,0,Y27+'KWh (Monthly) ENTRY NLI '!Z27)</f>
        <v>63139974.252439328</v>
      </c>
      <c r="AA27" s="59">
        <f>IF('KWh (Monthly) ENTRY NLI '!AA$5=0,0,Z27+'KWh (Monthly) ENTRY NLI '!AA27)</f>
        <v>64148196.296034984</v>
      </c>
      <c r="AB27" s="59">
        <f>IF('KWh (Monthly) ENTRY NLI '!AB$5=0,0,AA27+'KWh (Monthly) ENTRY NLI '!AB27)</f>
        <v>65085428.771774702</v>
      </c>
      <c r="AC27" s="59">
        <f>IF('KWh (Monthly) ENTRY NLI '!AC$5=0,0,AB27+'KWh (Monthly) ENTRY NLI '!AC27)</f>
        <v>65920898.195386857</v>
      </c>
      <c r="AD27" s="59">
        <f>IF('KWh (Monthly) ENTRY NLI '!AD$5=0,0,AC27+'KWh (Monthly) ENTRY NLI '!AD27)</f>
        <v>66159451.173374474</v>
      </c>
      <c r="AE27" s="59">
        <f>IF('KWh (Monthly) ENTRY NLI '!AE$5=0,0,AD27+'KWh (Monthly) ENTRY NLI '!AE27)</f>
        <v>66470099.14705535</v>
      </c>
      <c r="AF27" s="59">
        <f>IF('KWh (Monthly) ENTRY NLI '!AF$5=0,0,AE27+'KWh (Monthly) ENTRY NLI '!AF27)</f>
        <v>66848759.767846785</v>
      </c>
      <c r="AG27" s="59">
        <f>IF('KWh (Monthly) ENTRY NLI '!AG$5=0,0,AF27+'KWh (Monthly) ENTRY NLI '!AG27)</f>
        <v>67358765.186344773</v>
      </c>
      <c r="AH27" s="59">
        <f>IF('KWh (Monthly) ENTRY NLI '!AH$5=0,0,AG27+'KWh (Monthly) ENTRY NLI '!AH27)</f>
        <v>67976351.643930718</v>
      </c>
      <c r="AI27" s="59">
        <f>IF('KWh (Monthly) ENTRY NLI '!AI$5=0,0,AH27+'KWh (Monthly) ENTRY NLI '!AI27)</f>
        <v>68629588.716278821</v>
      </c>
      <c r="AJ27" s="59">
        <f>IF('KWh (Monthly) ENTRY NLI '!AJ$5=0,0,AI27+'KWh (Monthly) ENTRY NLI '!AJ27)</f>
        <v>69795158.299439952</v>
      </c>
      <c r="AK27" s="59">
        <f>IF('KWh (Monthly) ENTRY NLI '!AK$5=0,0,AJ27+'KWh (Monthly) ENTRY NLI '!AK27)</f>
        <v>72097212.592753381</v>
      </c>
      <c r="AL27" s="59">
        <f>IF('KWh (Monthly) ENTRY NLI '!AL$5=0,0,AK27+'KWh (Monthly) ENTRY NLI '!AL27)</f>
        <v>72829697.565087438</v>
      </c>
      <c r="AM27" s="59">
        <f>IF('KWh (Monthly) ENTRY NLI '!AM$5=0,0,AL27+'KWh (Monthly) ENTRY NLI '!AM27)</f>
        <v>74903758.704355136</v>
      </c>
      <c r="AN27" s="59">
        <f>IF('KWh (Monthly) ENTRY NLI '!AN$5=0,0,AM27+'KWh (Monthly) ENTRY NLI '!AN27)</f>
        <v>75394195.887887865</v>
      </c>
      <c r="AO27" s="83">
        <f>IF('KWh (Monthly) ENTRY NLI '!AO$5=0,0,AN27+'KWh (Monthly) ENTRY NLI '!AO27)</f>
        <v>75394195.887887865</v>
      </c>
      <c r="AP27" s="83">
        <f>IF('KWh (Monthly) ENTRY NLI '!AP$5=0,0,AO27+'KWh (Monthly) ENTRY NLI '!AP27)</f>
        <v>75394195.887887865</v>
      </c>
      <c r="AQ27" s="83">
        <f>IF('KWh (Monthly) ENTRY NLI '!AQ$5=0,0,AP27+'KWh (Monthly) ENTRY NLI '!AQ27)</f>
        <v>75394195.887887865</v>
      </c>
      <c r="AR27" s="83">
        <f>IF('KWh (Monthly) ENTRY NLI '!AR$5=0,0,AQ27+'KWh (Monthly) ENTRY NLI '!AR27)</f>
        <v>75394195.887887865</v>
      </c>
      <c r="AS27" s="59">
        <f>IF('KWh (Monthly) ENTRY NLI '!AS$5=-1,0,AR27+'KWh (Monthly) ENTRY NLI '!AS27)</f>
        <v>75394195.887887865</v>
      </c>
      <c r="AT27" s="59">
        <f>IF('KWh (Monthly) ENTRY NLI '!AT$5=-1,0,AS27+'KWh (Monthly) ENTRY NLI '!AT27)</f>
        <v>75394195.887887865</v>
      </c>
      <c r="AU27" s="59">
        <f>IF('KWh (Monthly) ENTRY NLI '!AU$5=-1,0,AT27+'KWh (Monthly) ENTRY NLI '!AU27)</f>
        <v>75394195.887887865</v>
      </c>
      <c r="AV27" s="59">
        <f>IF('KWh (Monthly) ENTRY NLI '!AV$5=-1,0,AU27+'KWh (Monthly) ENTRY NLI '!AV27)</f>
        <v>75394195.887887865</v>
      </c>
      <c r="AW27" s="83">
        <f>IF('KWh (Monthly) ENTRY NLI '!AW$5=0,0,AV27+'KWh (Monthly) ENTRY NLI '!AW27)</f>
        <v>75394195.887887865</v>
      </c>
      <c r="AX27" s="83">
        <f>IF('KWh (Monthly) ENTRY NLI '!AX$5=0,0,AW27+'KWh (Monthly) ENTRY NLI '!AX27)</f>
        <v>75394195.887887865</v>
      </c>
      <c r="AY27" s="83">
        <f>IF('KWh (Monthly) ENTRY NLI '!AY$5=0,0,AX27+'KWh (Monthly) ENTRY NLI '!AY27)</f>
        <v>75394195.887887865</v>
      </c>
      <c r="AZ27" s="83">
        <f>IF('KWh (Monthly) ENTRY NLI '!AZ$5=0,0,AY27+'KWh (Monthly) ENTRY NLI '!AZ27)</f>
        <v>75394195.887887865</v>
      </c>
      <c r="BA27" s="83">
        <f>IF('KWh (Monthly) ENTRY NLI '!BA$5=0,0,AZ27+'KWh (Monthly) ENTRY NLI '!BA27)</f>
        <v>75394195.887887865</v>
      </c>
      <c r="BB27" s="83">
        <f>IF('KWh (Monthly) ENTRY NLI '!BB$5=0,0,BA27+'KWh (Monthly) ENTRY NLI '!BB27)</f>
        <v>0</v>
      </c>
      <c r="BC27" s="83">
        <f>IF('KWh (Monthly) ENTRY NLI '!BC$5=0,0,BB27+'KWh (Monthly) ENTRY NLI '!BC27)</f>
        <v>0</v>
      </c>
      <c r="BD27" s="83">
        <f>IF('KWh (Monthly) ENTRY NLI '!BD$5=0,0,BC27+'KWh (Monthly) ENTRY NLI '!BD27)</f>
        <v>0</v>
      </c>
      <c r="BE27" s="83">
        <f>IF('KWh (Monthly) ENTRY NLI '!BE$5=0,0,BD27+'KWh (Monthly) ENTRY NLI '!BE27)</f>
        <v>0</v>
      </c>
      <c r="BF27" s="83">
        <f>IF('KWh (Monthly) ENTRY NLI '!BF$5=0,0,BE27+'KWh (Monthly) ENTRY NLI '!BF27)</f>
        <v>0</v>
      </c>
      <c r="BG27" s="83">
        <f>IF('KWh (Monthly) ENTRY NLI '!BG$5=0,0,BF27+'KWh (Monthly) ENTRY NLI '!BG27)</f>
        <v>0</v>
      </c>
      <c r="BH27" s="83">
        <f>IF('KWh (Monthly) ENTRY NLI '!BH$5=0,0,BG27+'KWh (Monthly) ENTRY NLI '!BH27)</f>
        <v>0</v>
      </c>
      <c r="BI27" s="83">
        <f>IF('KWh (Monthly) ENTRY NLI '!BI$5=0,0,BH27+'KWh (Monthly) ENTRY NLI '!BI27)</f>
        <v>0</v>
      </c>
      <c r="BJ27" s="83">
        <f>IF('KWh (Monthly) ENTRY NLI '!BJ$5=0,0,BI27+'KWh (Monthly) ENTRY NLI '!BJ27)</f>
        <v>0</v>
      </c>
      <c r="BK27" s="83">
        <f>IF('KWh (Monthly) ENTRY NLI '!BK$5=0,0,BJ27+'KWh (Monthly) ENTRY NLI '!BK27)</f>
        <v>0</v>
      </c>
      <c r="BL27" s="83">
        <f>IF('KWh (Monthly) ENTRY NLI '!BL$5=0,0,BK27+'KWh (Monthly) ENTRY NLI '!BL27)</f>
        <v>0</v>
      </c>
      <c r="BM27" s="83">
        <f>IF('KWh (Monthly) ENTRY NLI '!BM$5=0,0,BL27+'KWh (Monthly) ENTRY NLI '!BM27)</f>
        <v>0</v>
      </c>
      <c r="BN27" s="83">
        <f>IF('KWh (Monthly) ENTRY NLI '!BN$5=0,0,BM27+'KWh (Monthly) ENTRY NLI '!BN27)</f>
        <v>0</v>
      </c>
      <c r="BO27" s="83">
        <f>IF('KWh (Monthly) ENTRY NLI '!BO$5=0,0,BN27+'KWh (Monthly) ENTRY NLI '!BO27)</f>
        <v>0</v>
      </c>
      <c r="BP27" s="83">
        <f>IF('KWh (Monthly) ENTRY NLI '!BP$5=0,0,BO27+'KWh (Monthly) ENTRY NLI '!BP27)</f>
        <v>0</v>
      </c>
      <c r="BQ27" s="83">
        <f>IF('KWh (Monthly) ENTRY NLI '!BQ$5=0,0,BP27+'KWh (Monthly) ENTRY NLI '!BQ27)</f>
        <v>0</v>
      </c>
      <c r="BR27" s="83">
        <f>IF('KWh (Monthly) ENTRY NLI '!BR$5=0,0,BQ27+'KWh (Monthly) ENTRY NLI '!BR27)</f>
        <v>0</v>
      </c>
      <c r="BS27" s="83">
        <f>IF('KWh (Monthly) ENTRY NLI '!BS$5=0,0,BR27+'KWh (Monthly) ENTRY NLI '!BS27)</f>
        <v>0</v>
      </c>
      <c r="BT27" s="83">
        <f>IF('KWh (Monthly) ENTRY NLI '!BT$5=0,0,BS27+'KWh (Monthly) ENTRY NLI '!BT27)</f>
        <v>0</v>
      </c>
      <c r="BU27" s="83">
        <f>IF('KWh (Monthly) ENTRY NLI '!BU$5=0,0,BT27+'KWh (Monthly) ENTRY NLI '!BU27)</f>
        <v>0</v>
      </c>
      <c r="BV27" s="83">
        <f>IF('KWh (Monthly) ENTRY NLI '!BV$5=0,0,BU27+'KWh (Monthly) ENTRY NLI '!BV27)</f>
        <v>0</v>
      </c>
      <c r="BW27" s="83">
        <f>IF('KWh (Monthly) ENTRY NLI '!BW$5=0,0,BV27+'KWh (Monthly) ENTRY NLI '!BW27)</f>
        <v>0</v>
      </c>
      <c r="BX27" s="83">
        <f>IF('KWh (Monthly) ENTRY NLI '!BX$5=0,0,BW27+'KWh (Monthly) ENTRY NLI '!BX27)</f>
        <v>0</v>
      </c>
      <c r="BY27" s="83">
        <f>IF('KWh (Monthly) ENTRY NLI '!BY$5=0,0,BX27+'KWh (Monthly) ENTRY NLI '!BY27)</f>
        <v>0</v>
      </c>
      <c r="BZ27" s="83">
        <f>IF('KWh (Monthly) ENTRY NLI '!BZ$5=0,0,BY27+'KWh (Monthly) ENTRY NLI '!BZ27)</f>
        <v>0</v>
      </c>
      <c r="CA27" s="83">
        <f>IF('KWh (Monthly) ENTRY NLI '!CA$5=0,0,BZ27+'KWh (Monthly) ENTRY NLI '!CA27)</f>
        <v>0</v>
      </c>
      <c r="CB27" s="83">
        <f>IF('KWh (Monthly) ENTRY NLI '!CB$5=0,0,CA27+'KWh (Monthly) ENTRY NLI '!CB27)</f>
        <v>0</v>
      </c>
      <c r="CC27" s="83">
        <f>IF('KWh (Monthly) ENTRY NLI '!CC$5=0,0,CB27+'KWh (Monthly) ENTRY NLI '!CC27)</f>
        <v>0</v>
      </c>
      <c r="CD27" s="83">
        <f>IF('KWh (Monthly) ENTRY NLI '!CD$5=0,0,CC27+'KWh (Monthly) ENTRY NLI '!CD27)</f>
        <v>0</v>
      </c>
      <c r="CE27" s="83">
        <f>IF('KWh (Monthly) ENTRY NLI '!CE$5=0,0,CD27+'KWh (Monthly) ENTRY NLI '!CE27)</f>
        <v>0</v>
      </c>
      <c r="CF27" s="83">
        <f>IF('KWh (Monthly) ENTRY NLI '!CF$5=0,0,CE27+'KWh (Monthly) ENTRY NLI '!CF27)</f>
        <v>0</v>
      </c>
      <c r="CG27" s="83">
        <f>IF('KWh (Monthly) ENTRY NLI '!CG$5=0,0,CF27+'KWh (Monthly) ENTRY NLI '!CG27)</f>
        <v>0</v>
      </c>
      <c r="CH27" s="83">
        <f>IF('KWh (Monthly) ENTRY NLI '!CH$5=0,0,CG27+'KWh (Monthly) ENTRY NLI '!CH27)</f>
        <v>0</v>
      </c>
      <c r="CI27" s="83">
        <f>IF('KWh (Monthly) ENTRY NLI '!CI$5=0,0,CH27+'KWh (Monthly) ENTRY NLI '!CI27)</f>
        <v>0</v>
      </c>
      <c r="CJ27" s="83">
        <f>IF('KWh (Monthly) ENTRY NLI '!CJ$5=0,0,CI27+'KWh (Monthly) ENTRY NLI '!CJ27)</f>
        <v>0</v>
      </c>
    </row>
    <row r="28" spans="1:88" x14ac:dyDescent="0.25">
      <c r="A28" s="245"/>
      <c r="B28" s="37" t="s">
        <v>4</v>
      </c>
      <c r="C28" s="59">
        <f>IF('KWh (Monthly) ENTRY NLI '!C$5=0,0,'KWh (Monthly) ENTRY NLI '!C28)</f>
        <v>0</v>
      </c>
      <c r="D28" s="59">
        <f>IF('KWh (Monthly) ENTRY NLI '!D$5=0,0,C28+'KWh (Monthly) ENTRY NLI '!D28)</f>
        <v>0</v>
      </c>
      <c r="E28" s="59">
        <f>IF('KWh (Monthly) ENTRY NLI '!E$5=0,0,D28+'KWh (Monthly) ENTRY NLI '!E28)</f>
        <v>0</v>
      </c>
      <c r="F28" s="59">
        <f>IF('KWh (Monthly) ENTRY NLI '!F$5=0,0,E28+'KWh (Monthly) ENTRY NLI '!F28)</f>
        <v>0</v>
      </c>
      <c r="G28" s="59">
        <f>IF('KWh (Monthly) ENTRY NLI '!G$5=0,0,F28+'KWh (Monthly) ENTRY NLI '!G28)</f>
        <v>0</v>
      </c>
      <c r="H28" s="59">
        <f>IF('KWh (Monthly) ENTRY NLI '!H$5=0,0,G28+'KWh (Monthly) ENTRY NLI '!H28)</f>
        <v>0</v>
      </c>
      <c r="I28" s="59">
        <f>IF('KWh (Monthly) ENTRY NLI '!I$5=0,0,H28+'KWh (Monthly) ENTRY NLI '!I28)</f>
        <v>0</v>
      </c>
      <c r="J28" s="59">
        <f>IF('KWh (Monthly) ENTRY NLI '!J$5=0,0,I28+'KWh (Monthly) ENTRY NLI '!J28)</f>
        <v>0</v>
      </c>
      <c r="K28" s="59">
        <f>IF('KWh (Monthly) ENTRY NLI '!K$5=0,0,J28+'KWh (Monthly) ENTRY NLI '!K28)</f>
        <v>0</v>
      </c>
      <c r="L28" s="59">
        <f>IF('KWh (Monthly) ENTRY NLI '!L$5=0,0,K28+'KWh (Monthly) ENTRY NLI '!L28)</f>
        <v>0</v>
      </c>
      <c r="M28" s="59">
        <f>IF('KWh (Monthly) ENTRY NLI '!M$5=0,0,L28+'KWh (Monthly) ENTRY NLI '!M28)</f>
        <v>0</v>
      </c>
      <c r="N28" s="59">
        <f>IF('KWh (Monthly) ENTRY NLI '!N$5=0,0,M28+'KWh (Monthly) ENTRY NLI '!N28)</f>
        <v>0</v>
      </c>
      <c r="O28" s="59">
        <f>IF('KWh (Monthly) ENTRY NLI '!O$5=0,0,N28+'KWh (Monthly) ENTRY NLI '!O28)</f>
        <v>0</v>
      </c>
      <c r="P28" s="59">
        <f>IF('KWh (Monthly) ENTRY NLI '!P$5=0,0,O28+'KWh (Monthly) ENTRY NLI '!P28)</f>
        <v>0</v>
      </c>
      <c r="Q28" s="59">
        <f>IF('KWh (Monthly) ENTRY NLI '!Q$5=0,0,P28+'KWh (Monthly) ENTRY NLI '!Q28)</f>
        <v>0</v>
      </c>
      <c r="R28" s="59">
        <f>IF('KWh (Monthly) ENTRY NLI '!R$5=0,0,Q28+'KWh (Monthly) ENTRY NLI '!R28)</f>
        <v>0</v>
      </c>
      <c r="S28" s="59">
        <f>IF('KWh (Monthly) ENTRY NLI '!S$5=0,0,R28+'KWh (Monthly) ENTRY NLI '!S28)</f>
        <v>0</v>
      </c>
      <c r="T28" s="59">
        <f>IF('KWh (Monthly) ENTRY NLI '!T$5=0,0,S28+'KWh (Monthly) ENTRY NLI '!T28)</f>
        <v>0</v>
      </c>
      <c r="U28" s="59">
        <f>IF('KWh (Monthly) ENTRY NLI '!U$5=0,0,T28+'KWh (Monthly) ENTRY NLI '!U28)</f>
        <v>0</v>
      </c>
      <c r="V28" s="59">
        <f>IF('KWh (Monthly) ENTRY NLI '!V$5=0,0,U28+'KWh (Monthly) ENTRY NLI '!V28)</f>
        <v>0</v>
      </c>
      <c r="W28" s="59">
        <f>IF('KWh (Monthly) ENTRY NLI '!W$5=0,0,V28+'KWh (Monthly) ENTRY NLI '!W28)</f>
        <v>0</v>
      </c>
      <c r="X28" s="59">
        <f>IF('KWh (Monthly) ENTRY NLI '!X$5=0,0,W28+'KWh (Monthly) ENTRY NLI '!X28)</f>
        <v>0</v>
      </c>
      <c r="Y28" s="59">
        <f>IF('KWh (Monthly) ENTRY NLI '!Y$5=0,0,X28+'KWh (Monthly) ENTRY NLI '!Y28)</f>
        <v>0</v>
      </c>
      <c r="Z28" s="59">
        <f>IF('KWh (Monthly) ENTRY NLI '!Z$5=0,0,Y28+'KWh (Monthly) ENTRY NLI '!Z28)</f>
        <v>0</v>
      </c>
      <c r="AA28" s="59">
        <f>IF('KWh (Monthly) ENTRY NLI '!AA$5=0,0,Z28+'KWh (Monthly) ENTRY NLI '!AA28)</f>
        <v>0</v>
      </c>
      <c r="AB28" s="59">
        <f>IF('KWh (Monthly) ENTRY NLI '!AB$5=0,0,AA28+'KWh (Monthly) ENTRY NLI '!AB28)</f>
        <v>0</v>
      </c>
      <c r="AC28" s="59">
        <f>IF('KWh (Monthly) ENTRY NLI '!AC$5=0,0,AB28+'KWh (Monthly) ENTRY NLI '!AC28)</f>
        <v>0</v>
      </c>
      <c r="AD28" s="59">
        <f>IF('KWh (Monthly) ENTRY NLI '!AD$5=0,0,AC28+'KWh (Monthly) ENTRY NLI '!AD28)</f>
        <v>0</v>
      </c>
      <c r="AE28" s="59">
        <f>IF('KWh (Monthly) ENTRY NLI '!AE$5=0,0,AD28+'KWh (Monthly) ENTRY NLI '!AE28)</f>
        <v>0</v>
      </c>
      <c r="AF28" s="59">
        <f>IF('KWh (Monthly) ENTRY NLI '!AF$5=0,0,AE28+'KWh (Monthly) ENTRY NLI '!AF28)</f>
        <v>0</v>
      </c>
      <c r="AG28" s="59">
        <f>IF('KWh (Monthly) ENTRY NLI '!AG$5=0,0,AF28+'KWh (Monthly) ENTRY NLI '!AG28)</f>
        <v>0</v>
      </c>
      <c r="AH28" s="59">
        <f>IF('KWh (Monthly) ENTRY NLI '!AH$5=0,0,AG28+'KWh (Monthly) ENTRY NLI '!AH28)</f>
        <v>0</v>
      </c>
      <c r="AI28" s="59">
        <f>IF('KWh (Monthly) ENTRY NLI '!AI$5=0,0,AH28+'KWh (Monthly) ENTRY NLI '!AI28)</f>
        <v>0</v>
      </c>
      <c r="AJ28" s="59">
        <f>IF('KWh (Monthly) ENTRY NLI '!AJ$5=0,0,AI28+'KWh (Monthly) ENTRY NLI '!AJ28)</f>
        <v>0</v>
      </c>
      <c r="AK28" s="59">
        <f>IF('KWh (Monthly) ENTRY NLI '!AK$5=0,0,AJ28+'KWh (Monthly) ENTRY NLI '!AK28)</f>
        <v>0</v>
      </c>
      <c r="AL28" s="59">
        <f>IF('KWh (Monthly) ENTRY NLI '!AL$5=0,0,AK28+'KWh (Monthly) ENTRY NLI '!AL28)</f>
        <v>0</v>
      </c>
      <c r="AM28" s="59">
        <f>IF('KWh (Monthly) ENTRY NLI '!AM$5=0,0,AL28+'KWh (Monthly) ENTRY NLI '!AM28)</f>
        <v>0</v>
      </c>
      <c r="AN28" s="59">
        <f>IF('KWh (Monthly) ENTRY NLI '!AN$5=0,0,AM28+'KWh (Monthly) ENTRY NLI '!AN28)</f>
        <v>0</v>
      </c>
      <c r="AO28" s="83">
        <f>IF('KWh (Monthly) ENTRY NLI '!AO$5=0,0,AN28+'KWh (Monthly) ENTRY NLI '!AO28)</f>
        <v>0</v>
      </c>
      <c r="AP28" s="83">
        <f>IF('KWh (Monthly) ENTRY NLI '!AP$5=0,0,AO28+'KWh (Monthly) ENTRY NLI '!AP28)</f>
        <v>0</v>
      </c>
      <c r="AQ28" s="83">
        <f>IF('KWh (Monthly) ENTRY NLI '!AQ$5=0,0,AP28+'KWh (Monthly) ENTRY NLI '!AQ28)</f>
        <v>0</v>
      </c>
      <c r="AR28" s="83">
        <f>IF('KWh (Monthly) ENTRY NLI '!AR$5=0,0,AQ28+'KWh (Monthly) ENTRY NLI '!AR28)</f>
        <v>0</v>
      </c>
      <c r="AS28" s="59">
        <f>IF('KWh (Monthly) ENTRY NLI '!AS$5=-1,0,AR28+'KWh (Monthly) ENTRY NLI '!AS28)</f>
        <v>0</v>
      </c>
      <c r="AT28" s="59">
        <f>IF('KWh (Monthly) ENTRY NLI '!AT$5=-1,0,AS28+'KWh (Monthly) ENTRY NLI '!AT28)</f>
        <v>0</v>
      </c>
      <c r="AU28" s="59">
        <f>IF('KWh (Monthly) ENTRY NLI '!AU$5=-1,0,AT28+'KWh (Monthly) ENTRY NLI '!AU28)</f>
        <v>0</v>
      </c>
      <c r="AV28" s="59">
        <f>IF('KWh (Monthly) ENTRY NLI '!AV$5=-1,0,AU28+'KWh (Monthly) ENTRY NLI '!AV28)</f>
        <v>0</v>
      </c>
      <c r="AW28" s="83">
        <f>IF('KWh (Monthly) ENTRY NLI '!AW$5=0,0,AV28+'KWh (Monthly) ENTRY NLI '!AW28)</f>
        <v>0</v>
      </c>
      <c r="AX28" s="83">
        <f>IF('KWh (Monthly) ENTRY NLI '!AX$5=0,0,AW28+'KWh (Monthly) ENTRY NLI '!AX28)</f>
        <v>0</v>
      </c>
      <c r="AY28" s="83">
        <f>IF('KWh (Monthly) ENTRY NLI '!AY$5=0,0,AX28+'KWh (Monthly) ENTRY NLI '!AY28)</f>
        <v>0</v>
      </c>
      <c r="AZ28" s="83">
        <f>IF('KWh (Monthly) ENTRY NLI '!AZ$5=0,0,AY28+'KWh (Monthly) ENTRY NLI '!AZ28)</f>
        <v>0</v>
      </c>
      <c r="BA28" s="83">
        <f>IF('KWh (Monthly) ENTRY NLI '!BA$5=0,0,AZ28+'KWh (Monthly) ENTRY NLI '!BA28)</f>
        <v>0</v>
      </c>
      <c r="BB28" s="83">
        <f>IF('KWh (Monthly) ENTRY NLI '!BB$5=0,0,BA28+'KWh (Monthly) ENTRY NLI '!BB28)</f>
        <v>0</v>
      </c>
      <c r="BC28" s="83">
        <f>IF('KWh (Monthly) ENTRY NLI '!BC$5=0,0,BB28+'KWh (Monthly) ENTRY NLI '!BC28)</f>
        <v>0</v>
      </c>
      <c r="BD28" s="83">
        <f>IF('KWh (Monthly) ENTRY NLI '!BD$5=0,0,BC28+'KWh (Monthly) ENTRY NLI '!BD28)</f>
        <v>0</v>
      </c>
      <c r="BE28" s="83">
        <f>IF('KWh (Monthly) ENTRY NLI '!BE$5=0,0,BD28+'KWh (Monthly) ENTRY NLI '!BE28)</f>
        <v>0</v>
      </c>
      <c r="BF28" s="83">
        <f>IF('KWh (Monthly) ENTRY NLI '!BF$5=0,0,BE28+'KWh (Monthly) ENTRY NLI '!BF28)</f>
        <v>0</v>
      </c>
      <c r="BG28" s="83">
        <f>IF('KWh (Monthly) ENTRY NLI '!BG$5=0,0,BF28+'KWh (Monthly) ENTRY NLI '!BG28)</f>
        <v>0</v>
      </c>
      <c r="BH28" s="83">
        <f>IF('KWh (Monthly) ENTRY NLI '!BH$5=0,0,BG28+'KWh (Monthly) ENTRY NLI '!BH28)</f>
        <v>0</v>
      </c>
      <c r="BI28" s="83">
        <f>IF('KWh (Monthly) ENTRY NLI '!BI$5=0,0,BH28+'KWh (Monthly) ENTRY NLI '!BI28)</f>
        <v>0</v>
      </c>
      <c r="BJ28" s="83">
        <f>IF('KWh (Monthly) ENTRY NLI '!BJ$5=0,0,BI28+'KWh (Monthly) ENTRY NLI '!BJ28)</f>
        <v>0</v>
      </c>
      <c r="BK28" s="83">
        <f>IF('KWh (Monthly) ENTRY NLI '!BK$5=0,0,BJ28+'KWh (Monthly) ENTRY NLI '!BK28)</f>
        <v>0</v>
      </c>
      <c r="BL28" s="83">
        <f>IF('KWh (Monthly) ENTRY NLI '!BL$5=0,0,BK28+'KWh (Monthly) ENTRY NLI '!BL28)</f>
        <v>0</v>
      </c>
      <c r="BM28" s="83">
        <f>IF('KWh (Monthly) ENTRY NLI '!BM$5=0,0,BL28+'KWh (Monthly) ENTRY NLI '!BM28)</f>
        <v>0</v>
      </c>
      <c r="BN28" s="83">
        <f>IF('KWh (Monthly) ENTRY NLI '!BN$5=0,0,BM28+'KWh (Monthly) ENTRY NLI '!BN28)</f>
        <v>0</v>
      </c>
      <c r="BO28" s="83">
        <f>IF('KWh (Monthly) ENTRY NLI '!BO$5=0,0,BN28+'KWh (Monthly) ENTRY NLI '!BO28)</f>
        <v>0</v>
      </c>
      <c r="BP28" s="83">
        <f>IF('KWh (Monthly) ENTRY NLI '!BP$5=0,0,BO28+'KWh (Monthly) ENTRY NLI '!BP28)</f>
        <v>0</v>
      </c>
      <c r="BQ28" s="83">
        <f>IF('KWh (Monthly) ENTRY NLI '!BQ$5=0,0,BP28+'KWh (Monthly) ENTRY NLI '!BQ28)</f>
        <v>0</v>
      </c>
      <c r="BR28" s="83">
        <f>IF('KWh (Monthly) ENTRY NLI '!BR$5=0,0,BQ28+'KWh (Monthly) ENTRY NLI '!BR28)</f>
        <v>0</v>
      </c>
      <c r="BS28" s="83">
        <f>IF('KWh (Monthly) ENTRY NLI '!BS$5=0,0,BR28+'KWh (Monthly) ENTRY NLI '!BS28)</f>
        <v>0</v>
      </c>
      <c r="BT28" s="83">
        <f>IF('KWh (Monthly) ENTRY NLI '!BT$5=0,0,BS28+'KWh (Monthly) ENTRY NLI '!BT28)</f>
        <v>0</v>
      </c>
      <c r="BU28" s="83">
        <f>IF('KWh (Monthly) ENTRY NLI '!BU$5=0,0,BT28+'KWh (Monthly) ENTRY NLI '!BU28)</f>
        <v>0</v>
      </c>
      <c r="BV28" s="83">
        <f>IF('KWh (Monthly) ENTRY NLI '!BV$5=0,0,BU28+'KWh (Monthly) ENTRY NLI '!BV28)</f>
        <v>0</v>
      </c>
      <c r="BW28" s="83">
        <f>IF('KWh (Monthly) ENTRY NLI '!BW$5=0,0,BV28+'KWh (Monthly) ENTRY NLI '!BW28)</f>
        <v>0</v>
      </c>
      <c r="BX28" s="83">
        <f>IF('KWh (Monthly) ENTRY NLI '!BX$5=0,0,BW28+'KWh (Monthly) ENTRY NLI '!BX28)</f>
        <v>0</v>
      </c>
      <c r="BY28" s="83">
        <f>IF('KWh (Monthly) ENTRY NLI '!BY$5=0,0,BX28+'KWh (Monthly) ENTRY NLI '!BY28)</f>
        <v>0</v>
      </c>
      <c r="BZ28" s="83">
        <f>IF('KWh (Monthly) ENTRY NLI '!BZ$5=0,0,BY28+'KWh (Monthly) ENTRY NLI '!BZ28)</f>
        <v>0</v>
      </c>
      <c r="CA28" s="83">
        <f>IF('KWh (Monthly) ENTRY NLI '!CA$5=0,0,BZ28+'KWh (Monthly) ENTRY NLI '!CA28)</f>
        <v>0</v>
      </c>
      <c r="CB28" s="83">
        <f>IF('KWh (Monthly) ENTRY NLI '!CB$5=0,0,CA28+'KWh (Monthly) ENTRY NLI '!CB28)</f>
        <v>0</v>
      </c>
      <c r="CC28" s="83">
        <f>IF('KWh (Monthly) ENTRY NLI '!CC$5=0,0,CB28+'KWh (Monthly) ENTRY NLI '!CC28)</f>
        <v>0</v>
      </c>
      <c r="CD28" s="83">
        <f>IF('KWh (Monthly) ENTRY NLI '!CD$5=0,0,CC28+'KWh (Monthly) ENTRY NLI '!CD28)</f>
        <v>0</v>
      </c>
      <c r="CE28" s="83">
        <f>IF('KWh (Monthly) ENTRY NLI '!CE$5=0,0,CD28+'KWh (Monthly) ENTRY NLI '!CE28)</f>
        <v>0</v>
      </c>
      <c r="CF28" s="83">
        <f>IF('KWh (Monthly) ENTRY NLI '!CF$5=0,0,CE28+'KWh (Monthly) ENTRY NLI '!CF28)</f>
        <v>0</v>
      </c>
      <c r="CG28" s="83">
        <f>IF('KWh (Monthly) ENTRY NLI '!CG$5=0,0,CF28+'KWh (Monthly) ENTRY NLI '!CG28)</f>
        <v>0</v>
      </c>
      <c r="CH28" s="83">
        <f>IF('KWh (Monthly) ENTRY NLI '!CH$5=0,0,CG28+'KWh (Monthly) ENTRY NLI '!CH28)</f>
        <v>0</v>
      </c>
      <c r="CI28" s="83">
        <f>IF('KWh (Monthly) ENTRY NLI '!CI$5=0,0,CH28+'KWh (Monthly) ENTRY NLI '!CI28)</f>
        <v>0</v>
      </c>
      <c r="CJ28" s="83">
        <f>IF('KWh (Monthly) ENTRY NLI '!CJ$5=0,0,CI28+'KWh (Monthly) ENTRY NLI '!CJ28)</f>
        <v>0</v>
      </c>
    </row>
    <row r="29" spans="1:88" x14ac:dyDescent="0.25">
      <c r="A29" s="245"/>
      <c r="B29" s="37" t="s">
        <v>5</v>
      </c>
      <c r="C29" s="59">
        <f>IF('KWh (Monthly) ENTRY NLI '!C$5=0,0,'KWh (Monthly) ENTRY NLI '!C29)</f>
        <v>0</v>
      </c>
      <c r="D29" s="59">
        <f>IF('KWh (Monthly) ENTRY NLI '!D$5=0,0,C29+'KWh (Monthly) ENTRY NLI '!D29)</f>
        <v>0</v>
      </c>
      <c r="E29" s="59">
        <f>IF('KWh (Monthly) ENTRY NLI '!E$5=0,0,D29+'KWh (Monthly) ENTRY NLI '!E29)</f>
        <v>0</v>
      </c>
      <c r="F29" s="59">
        <f>IF('KWh (Monthly) ENTRY NLI '!F$5=0,0,E29+'KWh (Monthly) ENTRY NLI '!F29)</f>
        <v>0</v>
      </c>
      <c r="G29" s="59">
        <f>IF('KWh (Monthly) ENTRY NLI '!G$5=0,0,F29+'KWh (Monthly) ENTRY NLI '!G29)</f>
        <v>47062.436694931566</v>
      </c>
      <c r="H29" s="59">
        <f>IF('KWh (Monthly) ENTRY NLI '!H$5=0,0,G29+'KWh (Monthly) ENTRY NLI '!H29)</f>
        <v>201427.2290543071</v>
      </c>
      <c r="I29" s="59">
        <f>IF('KWh (Monthly) ENTRY NLI '!I$5=0,0,H29+'KWh (Monthly) ENTRY NLI '!I29)</f>
        <v>333515.23203341651</v>
      </c>
      <c r="J29" s="59">
        <f>IF('KWh (Monthly) ENTRY NLI '!J$5=0,0,I29+'KWh (Monthly) ENTRY NLI '!J29)</f>
        <v>678931.31293227384</v>
      </c>
      <c r="K29" s="59">
        <f>IF('KWh (Monthly) ENTRY NLI '!K$5=0,0,J29+'KWh (Monthly) ENTRY NLI '!K29)</f>
        <v>883793.27634892031</v>
      </c>
      <c r="L29" s="59">
        <f>IF('KWh (Monthly) ENTRY NLI '!L$5=0,0,K29+'KWh (Monthly) ENTRY NLI '!L29)</f>
        <v>1031244.1910997365</v>
      </c>
      <c r="M29" s="59">
        <f>IF('KWh (Monthly) ENTRY NLI '!M$5=0,0,L29+'KWh (Monthly) ENTRY NLI '!M29)</f>
        <v>1158610.578103394</v>
      </c>
      <c r="N29" s="59">
        <f>IF('KWh (Monthly) ENTRY NLI '!N$5=0,0,M29+'KWh (Monthly) ENTRY NLI '!N29)</f>
        <v>1215708.4465359233</v>
      </c>
      <c r="O29" s="59">
        <f>IF('KWh (Monthly) ENTRY NLI '!O$5=0,0,N29+'KWh (Monthly) ENTRY NLI '!O29)</f>
        <v>1278697.2022161901</v>
      </c>
      <c r="P29" s="59">
        <f>IF('KWh (Monthly) ENTRY NLI '!P$5=0,0,O29+'KWh (Monthly) ENTRY NLI '!P29)</f>
        <v>1393628.0037114157</v>
      </c>
      <c r="Q29" s="59">
        <f>IF('KWh (Monthly) ENTRY NLI '!Q$5=0,0,P29+'KWh (Monthly) ENTRY NLI '!Q29)</f>
        <v>1541816.6684090607</v>
      </c>
      <c r="R29" s="59">
        <f>IF('KWh (Monthly) ENTRY NLI '!R$5=0,0,Q29+'KWh (Monthly) ENTRY NLI '!R29)</f>
        <v>1576260.0094557449</v>
      </c>
      <c r="S29" s="59">
        <f>IF('KWh (Monthly) ENTRY NLI '!S$5=0,0,R29+'KWh (Monthly) ENTRY NLI '!S29)</f>
        <v>1756896.4832061976</v>
      </c>
      <c r="T29" s="59">
        <f>IF('KWh (Monthly) ENTRY NLI '!T$5=0,0,S29+'KWh (Monthly) ENTRY NLI '!T29)</f>
        <v>2201735.7353093997</v>
      </c>
      <c r="U29" s="59">
        <f>IF('KWh (Monthly) ENTRY NLI '!U$5=0,0,T29+'KWh (Monthly) ENTRY NLI '!U29)</f>
        <v>2487370.0684440071</v>
      </c>
      <c r="V29" s="59">
        <f>IF('KWh (Monthly) ENTRY NLI '!V$5=0,0,U29+'KWh (Monthly) ENTRY NLI '!V29)</f>
        <v>2978052.1186668621</v>
      </c>
      <c r="W29" s="59">
        <f>IF('KWh (Monthly) ENTRY NLI '!W$5=0,0,V29+'KWh (Monthly) ENTRY NLI '!W29)</f>
        <v>3091332.5829065447</v>
      </c>
      <c r="X29" s="59">
        <f>IF('KWh (Monthly) ENTRY NLI '!X$5=0,0,W29+'KWh (Monthly) ENTRY NLI '!X29)</f>
        <v>3371712.5756193614</v>
      </c>
      <c r="Y29" s="59">
        <f>IF('KWh (Monthly) ENTRY NLI '!Y$5=0,0,X29+'KWh (Monthly) ENTRY NLI '!Y29)</f>
        <v>3489902.9179737307</v>
      </c>
      <c r="Z29" s="59">
        <f>IF('KWh (Monthly) ENTRY NLI '!Z$5=0,0,Y29+'KWh (Monthly) ENTRY NLI '!Z29)</f>
        <v>3548018.2809089413</v>
      </c>
      <c r="AA29" s="59">
        <f>IF('KWh (Monthly) ENTRY NLI '!AA$5=0,0,Z29+'KWh (Monthly) ENTRY NLI '!AA29)</f>
        <v>3612292.3296222603</v>
      </c>
      <c r="AB29" s="59">
        <f>IF('KWh (Monthly) ENTRY NLI '!AB$5=0,0,AA29+'KWh (Monthly) ENTRY NLI '!AB29)</f>
        <v>3688879.2855768641</v>
      </c>
      <c r="AC29" s="59">
        <f>IF('KWh (Monthly) ENTRY NLI '!AC$5=0,0,AB29+'KWh (Monthly) ENTRY NLI '!AC29)</f>
        <v>3764257.1659250725</v>
      </c>
      <c r="AD29" s="59">
        <f>IF('KWh (Monthly) ENTRY NLI '!AD$5=0,0,AC29+'KWh (Monthly) ENTRY NLI '!AD29)</f>
        <v>3837597.9993651542</v>
      </c>
      <c r="AE29" s="59">
        <f>IF('KWh (Monthly) ENTRY NLI '!AE$5=0,0,AD29+'KWh (Monthly) ENTRY NLI '!AE29)</f>
        <v>4114161.2531592995</v>
      </c>
      <c r="AF29" s="59">
        <f>IF('KWh (Monthly) ENTRY NLI '!AF$5=0,0,AE29+'KWh (Monthly) ENTRY NLI '!AF29)</f>
        <v>4480112.2448904635</v>
      </c>
      <c r="AG29" s="59">
        <f>IF('KWh (Monthly) ENTRY NLI '!AG$5=0,0,AF29+'KWh (Monthly) ENTRY NLI '!AG29)</f>
        <v>5008569.5269643255</v>
      </c>
      <c r="AH29" s="59">
        <f>IF('KWh (Monthly) ENTRY NLI '!AH$5=0,0,AG29+'KWh (Monthly) ENTRY NLI '!AH29)</f>
        <v>5401004.7085488522</v>
      </c>
      <c r="AI29" s="59">
        <f>IF('KWh (Monthly) ENTRY NLI '!AI$5=0,0,AH29+'KWh (Monthly) ENTRY NLI '!AI29)</f>
        <v>5573195.108778731</v>
      </c>
      <c r="AJ29" s="59">
        <f>IF('KWh (Monthly) ENTRY NLI '!AJ$5=0,0,AI29+'KWh (Monthly) ENTRY NLI '!AJ29)</f>
        <v>5741117.5146828834</v>
      </c>
      <c r="AK29" s="59">
        <f>IF('KWh (Monthly) ENTRY NLI '!AK$5=0,0,AJ29+'KWh (Monthly) ENTRY NLI '!AK29)</f>
        <v>5837176.6606300985</v>
      </c>
      <c r="AL29" s="59">
        <f>IF('KWh (Monthly) ENTRY NLI '!AL$5=0,0,AK29+'KWh (Monthly) ENTRY NLI '!AL29)</f>
        <v>5908788.8620972866</v>
      </c>
      <c r="AM29" s="59">
        <f>IF('KWh (Monthly) ENTRY NLI '!AM$5=0,0,AL29+'KWh (Monthly) ENTRY NLI '!AM29)</f>
        <v>5947525.30164601</v>
      </c>
      <c r="AN29" s="59">
        <f>IF('KWh (Monthly) ENTRY NLI '!AN$5=0,0,AM29+'KWh (Monthly) ENTRY NLI '!AN29)</f>
        <v>6078718.2401963016</v>
      </c>
      <c r="AO29" s="83">
        <f>IF('KWh (Monthly) ENTRY NLI '!AO$5=0,0,AN29+'KWh (Monthly) ENTRY NLI '!AO29)</f>
        <v>6078718.2401963016</v>
      </c>
      <c r="AP29" s="83">
        <f>IF('KWh (Monthly) ENTRY NLI '!AP$5=0,0,AO29+'KWh (Monthly) ENTRY NLI '!AP29)</f>
        <v>6078718.2401963016</v>
      </c>
      <c r="AQ29" s="83">
        <f>IF('KWh (Monthly) ENTRY NLI '!AQ$5=0,0,AP29+'KWh (Monthly) ENTRY NLI '!AQ29)</f>
        <v>6078718.2401963016</v>
      </c>
      <c r="AR29" s="83">
        <f>IF('KWh (Monthly) ENTRY NLI '!AR$5=0,0,AQ29+'KWh (Monthly) ENTRY NLI '!AR29)</f>
        <v>6078718.2401963016</v>
      </c>
      <c r="AS29" s="59">
        <f>IF('KWh (Monthly) ENTRY NLI '!AS$5=-1,0,AR29+'KWh (Monthly) ENTRY NLI '!AS29)</f>
        <v>6078718.2401963016</v>
      </c>
      <c r="AT29" s="59">
        <f>IF('KWh (Monthly) ENTRY NLI '!AT$5=-1,0,AS29+'KWh (Monthly) ENTRY NLI '!AT29)</f>
        <v>6078718.2401963016</v>
      </c>
      <c r="AU29" s="59">
        <f>IF('KWh (Monthly) ENTRY NLI '!AU$5=-1,0,AT29+'KWh (Monthly) ENTRY NLI '!AU29)</f>
        <v>6078718.2401963016</v>
      </c>
      <c r="AV29" s="59">
        <f>IF('KWh (Monthly) ENTRY NLI '!AV$5=-1,0,AU29+'KWh (Monthly) ENTRY NLI '!AV29)</f>
        <v>6078718.2401963016</v>
      </c>
      <c r="AW29" s="83">
        <f>IF('KWh (Monthly) ENTRY NLI '!AW$5=0,0,AV29+'KWh (Monthly) ENTRY NLI '!AW29)</f>
        <v>6078718.2401963016</v>
      </c>
      <c r="AX29" s="83">
        <f>IF('KWh (Monthly) ENTRY NLI '!AX$5=0,0,AW29+'KWh (Monthly) ENTRY NLI '!AX29)</f>
        <v>6078718.2401963016</v>
      </c>
      <c r="AY29" s="83">
        <f>IF('KWh (Monthly) ENTRY NLI '!AY$5=0,0,AX29+'KWh (Monthly) ENTRY NLI '!AY29)</f>
        <v>6078718.2401963016</v>
      </c>
      <c r="AZ29" s="83">
        <f>IF('KWh (Monthly) ENTRY NLI '!AZ$5=0,0,AY29+'KWh (Monthly) ENTRY NLI '!AZ29)</f>
        <v>6078718.2401963016</v>
      </c>
      <c r="BA29" s="83">
        <f>IF('KWh (Monthly) ENTRY NLI '!BA$5=0,0,AZ29+'KWh (Monthly) ENTRY NLI '!BA29)</f>
        <v>6078718.2401963016</v>
      </c>
      <c r="BB29" s="83">
        <f>IF('KWh (Monthly) ENTRY NLI '!BB$5=0,0,BA29+'KWh (Monthly) ENTRY NLI '!BB29)</f>
        <v>0</v>
      </c>
      <c r="BC29" s="83">
        <f>IF('KWh (Monthly) ENTRY NLI '!BC$5=0,0,BB29+'KWh (Monthly) ENTRY NLI '!BC29)</f>
        <v>0</v>
      </c>
      <c r="BD29" s="83">
        <f>IF('KWh (Monthly) ENTRY NLI '!BD$5=0,0,BC29+'KWh (Monthly) ENTRY NLI '!BD29)</f>
        <v>0</v>
      </c>
      <c r="BE29" s="83">
        <f>IF('KWh (Monthly) ENTRY NLI '!BE$5=0,0,BD29+'KWh (Monthly) ENTRY NLI '!BE29)</f>
        <v>0</v>
      </c>
      <c r="BF29" s="83">
        <f>IF('KWh (Monthly) ENTRY NLI '!BF$5=0,0,BE29+'KWh (Monthly) ENTRY NLI '!BF29)</f>
        <v>0</v>
      </c>
      <c r="BG29" s="83">
        <f>IF('KWh (Monthly) ENTRY NLI '!BG$5=0,0,BF29+'KWh (Monthly) ENTRY NLI '!BG29)</f>
        <v>0</v>
      </c>
      <c r="BH29" s="83">
        <f>IF('KWh (Monthly) ENTRY NLI '!BH$5=0,0,BG29+'KWh (Monthly) ENTRY NLI '!BH29)</f>
        <v>0</v>
      </c>
      <c r="BI29" s="83">
        <f>IF('KWh (Monthly) ENTRY NLI '!BI$5=0,0,BH29+'KWh (Monthly) ENTRY NLI '!BI29)</f>
        <v>0</v>
      </c>
      <c r="BJ29" s="83">
        <f>IF('KWh (Monthly) ENTRY NLI '!BJ$5=0,0,BI29+'KWh (Monthly) ENTRY NLI '!BJ29)</f>
        <v>0</v>
      </c>
      <c r="BK29" s="83">
        <f>IF('KWh (Monthly) ENTRY NLI '!BK$5=0,0,BJ29+'KWh (Monthly) ENTRY NLI '!BK29)</f>
        <v>0</v>
      </c>
      <c r="BL29" s="83">
        <f>IF('KWh (Monthly) ENTRY NLI '!BL$5=0,0,BK29+'KWh (Monthly) ENTRY NLI '!BL29)</f>
        <v>0</v>
      </c>
      <c r="BM29" s="83">
        <f>IF('KWh (Monthly) ENTRY NLI '!BM$5=0,0,BL29+'KWh (Monthly) ENTRY NLI '!BM29)</f>
        <v>0</v>
      </c>
      <c r="BN29" s="83">
        <f>IF('KWh (Monthly) ENTRY NLI '!BN$5=0,0,BM29+'KWh (Monthly) ENTRY NLI '!BN29)</f>
        <v>0</v>
      </c>
      <c r="BO29" s="83">
        <f>IF('KWh (Monthly) ENTRY NLI '!BO$5=0,0,BN29+'KWh (Monthly) ENTRY NLI '!BO29)</f>
        <v>0</v>
      </c>
      <c r="BP29" s="83">
        <f>IF('KWh (Monthly) ENTRY NLI '!BP$5=0,0,BO29+'KWh (Monthly) ENTRY NLI '!BP29)</f>
        <v>0</v>
      </c>
      <c r="BQ29" s="83">
        <f>IF('KWh (Monthly) ENTRY NLI '!BQ$5=0,0,BP29+'KWh (Monthly) ENTRY NLI '!BQ29)</f>
        <v>0</v>
      </c>
      <c r="BR29" s="83">
        <f>IF('KWh (Monthly) ENTRY NLI '!BR$5=0,0,BQ29+'KWh (Monthly) ENTRY NLI '!BR29)</f>
        <v>0</v>
      </c>
      <c r="BS29" s="83">
        <f>IF('KWh (Monthly) ENTRY NLI '!BS$5=0,0,BR29+'KWh (Monthly) ENTRY NLI '!BS29)</f>
        <v>0</v>
      </c>
      <c r="BT29" s="83">
        <f>IF('KWh (Monthly) ENTRY NLI '!BT$5=0,0,BS29+'KWh (Monthly) ENTRY NLI '!BT29)</f>
        <v>0</v>
      </c>
      <c r="BU29" s="83">
        <f>IF('KWh (Monthly) ENTRY NLI '!BU$5=0,0,BT29+'KWh (Monthly) ENTRY NLI '!BU29)</f>
        <v>0</v>
      </c>
      <c r="BV29" s="83">
        <f>IF('KWh (Monthly) ENTRY NLI '!BV$5=0,0,BU29+'KWh (Monthly) ENTRY NLI '!BV29)</f>
        <v>0</v>
      </c>
      <c r="BW29" s="83">
        <f>IF('KWh (Monthly) ENTRY NLI '!BW$5=0,0,BV29+'KWh (Monthly) ENTRY NLI '!BW29)</f>
        <v>0</v>
      </c>
      <c r="BX29" s="83">
        <f>IF('KWh (Monthly) ENTRY NLI '!BX$5=0,0,BW29+'KWh (Monthly) ENTRY NLI '!BX29)</f>
        <v>0</v>
      </c>
      <c r="BY29" s="83">
        <f>IF('KWh (Monthly) ENTRY NLI '!BY$5=0,0,BX29+'KWh (Monthly) ENTRY NLI '!BY29)</f>
        <v>0</v>
      </c>
      <c r="BZ29" s="83">
        <f>IF('KWh (Monthly) ENTRY NLI '!BZ$5=0,0,BY29+'KWh (Monthly) ENTRY NLI '!BZ29)</f>
        <v>0</v>
      </c>
      <c r="CA29" s="83">
        <f>IF('KWh (Monthly) ENTRY NLI '!CA$5=0,0,BZ29+'KWh (Monthly) ENTRY NLI '!CA29)</f>
        <v>0</v>
      </c>
      <c r="CB29" s="83">
        <f>IF('KWh (Monthly) ENTRY NLI '!CB$5=0,0,CA29+'KWh (Monthly) ENTRY NLI '!CB29)</f>
        <v>0</v>
      </c>
      <c r="CC29" s="83">
        <f>IF('KWh (Monthly) ENTRY NLI '!CC$5=0,0,CB29+'KWh (Monthly) ENTRY NLI '!CC29)</f>
        <v>0</v>
      </c>
      <c r="CD29" s="83">
        <f>IF('KWh (Monthly) ENTRY NLI '!CD$5=0,0,CC29+'KWh (Monthly) ENTRY NLI '!CD29)</f>
        <v>0</v>
      </c>
      <c r="CE29" s="83">
        <f>IF('KWh (Monthly) ENTRY NLI '!CE$5=0,0,CD29+'KWh (Monthly) ENTRY NLI '!CE29)</f>
        <v>0</v>
      </c>
      <c r="CF29" s="83">
        <f>IF('KWh (Monthly) ENTRY NLI '!CF$5=0,0,CE29+'KWh (Monthly) ENTRY NLI '!CF29)</f>
        <v>0</v>
      </c>
      <c r="CG29" s="83">
        <f>IF('KWh (Monthly) ENTRY NLI '!CG$5=0,0,CF29+'KWh (Monthly) ENTRY NLI '!CG29)</f>
        <v>0</v>
      </c>
      <c r="CH29" s="83">
        <f>IF('KWh (Monthly) ENTRY NLI '!CH$5=0,0,CG29+'KWh (Monthly) ENTRY NLI '!CH29)</f>
        <v>0</v>
      </c>
      <c r="CI29" s="83">
        <f>IF('KWh (Monthly) ENTRY NLI '!CI$5=0,0,CH29+'KWh (Monthly) ENTRY NLI '!CI29)</f>
        <v>0</v>
      </c>
      <c r="CJ29" s="83">
        <f>IF('KWh (Monthly) ENTRY NLI '!CJ$5=0,0,CI29+'KWh (Monthly) ENTRY NLI '!CJ29)</f>
        <v>0</v>
      </c>
    </row>
    <row r="30" spans="1:88" x14ac:dyDescent="0.25">
      <c r="A30" s="245"/>
      <c r="B30" s="37" t="s">
        <v>7</v>
      </c>
      <c r="C30" s="59">
        <f>IF('KWh (Monthly) ENTRY NLI '!C$5=0,0,'KWh (Monthly) ENTRY NLI '!C30)</f>
        <v>0</v>
      </c>
      <c r="D30" s="59">
        <f>IF('KWh (Monthly) ENTRY NLI '!D$5=0,0,C30+'KWh (Monthly) ENTRY NLI '!D30)</f>
        <v>0</v>
      </c>
      <c r="E30" s="59">
        <f>IF('KWh (Monthly) ENTRY NLI '!E$5=0,0,D30+'KWh (Monthly) ENTRY NLI '!E30)</f>
        <v>0</v>
      </c>
      <c r="F30" s="59">
        <f>IF('KWh (Monthly) ENTRY NLI '!F$5=0,0,E30+'KWh (Monthly) ENTRY NLI '!F30)</f>
        <v>0</v>
      </c>
      <c r="G30" s="59">
        <f>IF('KWh (Monthly) ENTRY NLI '!G$5=0,0,F30+'KWh (Monthly) ENTRY NLI '!G30)</f>
        <v>0</v>
      </c>
      <c r="H30" s="59">
        <f>IF('KWh (Monthly) ENTRY NLI '!H$5=0,0,G30+'KWh (Monthly) ENTRY NLI '!H30)</f>
        <v>0</v>
      </c>
      <c r="I30" s="59">
        <f>IF('KWh (Monthly) ENTRY NLI '!I$5=0,0,H30+'KWh (Monthly) ENTRY NLI '!I30)</f>
        <v>0</v>
      </c>
      <c r="J30" s="59">
        <f>IF('KWh (Monthly) ENTRY NLI '!J$5=0,0,I30+'KWh (Monthly) ENTRY NLI '!J30)</f>
        <v>0</v>
      </c>
      <c r="K30" s="59">
        <f>IF('KWh (Monthly) ENTRY NLI '!K$5=0,0,J30+'KWh (Monthly) ENTRY NLI '!K30)</f>
        <v>0</v>
      </c>
      <c r="L30" s="59">
        <f>IF('KWh (Monthly) ENTRY NLI '!L$5=0,0,K30+'KWh (Monthly) ENTRY NLI '!L30)</f>
        <v>0</v>
      </c>
      <c r="M30" s="59">
        <f>IF('KWh (Monthly) ENTRY NLI '!M$5=0,0,L30+'KWh (Monthly) ENTRY NLI '!M30)</f>
        <v>0</v>
      </c>
      <c r="N30" s="59">
        <f>IF('KWh (Monthly) ENTRY NLI '!N$5=0,0,M30+'KWh (Monthly) ENTRY NLI '!N30)</f>
        <v>0</v>
      </c>
      <c r="O30" s="59">
        <f>IF('KWh (Monthly) ENTRY NLI '!O$5=0,0,N30+'KWh (Monthly) ENTRY NLI '!O30)</f>
        <v>0</v>
      </c>
      <c r="P30" s="59">
        <f>IF('KWh (Monthly) ENTRY NLI '!P$5=0,0,O30+'KWh (Monthly) ENTRY NLI '!P30)</f>
        <v>0</v>
      </c>
      <c r="Q30" s="59">
        <f>IF('KWh (Monthly) ENTRY NLI '!Q$5=0,0,P30+'KWh (Monthly) ENTRY NLI '!Q30)</f>
        <v>0</v>
      </c>
      <c r="R30" s="59">
        <f>IF('KWh (Monthly) ENTRY NLI '!R$5=0,0,Q30+'KWh (Monthly) ENTRY NLI '!R30)</f>
        <v>0</v>
      </c>
      <c r="S30" s="59">
        <f>IF('KWh (Monthly) ENTRY NLI '!S$5=0,0,R30+'KWh (Monthly) ENTRY NLI '!S30)</f>
        <v>0</v>
      </c>
      <c r="T30" s="59">
        <f>IF('KWh (Monthly) ENTRY NLI '!T$5=0,0,S30+'KWh (Monthly) ENTRY NLI '!T30)</f>
        <v>0</v>
      </c>
      <c r="U30" s="59">
        <f>IF('KWh (Monthly) ENTRY NLI '!U$5=0,0,T30+'KWh (Monthly) ENTRY NLI '!U30)</f>
        <v>0</v>
      </c>
      <c r="V30" s="59">
        <f>IF('KWh (Monthly) ENTRY NLI '!V$5=0,0,U30+'KWh (Monthly) ENTRY NLI '!V30)</f>
        <v>0</v>
      </c>
      <c r="W30" s="59">
        <f>IF('KWh (Monthly) ENTRY NLI '!W$5=0,0,V30+'KWh (Monthly) ENTRY NLI '!W30)</f>
        <v>0</v>
      </c>
      <c r="X30" s="59">
        <f>IF('KWh (Monthly) ENTRY NLI '!X$5=0,0,W30+'KWh (Monthly) ENTRY NLI '!X30)</f>
        <v>0</v>
      </c>
      <c r="Y30" s="59">
        <f>IF('KWh (Monthly) ENTRY NLI '!Y$5=0,0,X30+'KWh (Monthly) ENTRY NLI '!Y30)</f>
        <v>0</v>
      </c>
      <c r="Z30" s="59">
        <f>IF('KWh (Monthly) ENTRY NLI '!Z$5=0,0,Y30+'KWh (Monthly) ENTRY NLI '!Z30)</f>
        <v>0</v>
      </c>
      <c r="AA30" s="59">
        <f>IF('KWh (Monthly) ENTRY NLI '!AA$5=0,0,Z30+'KWh (Monthly) ENTRY NLI '!AA30)</f>
        <v>0</v>
      </c>
      <c r="AB30" s="59">
        <f>IF('KWh (Monthly) ENTRY NLI '!AB$5=0,0,AA30+'KWh (Monthly) ENTRY NLI '!AB30)</f>
        <v>0</v>
      </c>
      <c r="AC30" s="59">
        <f>IF('KWh (Monthly) ENTRY NLI '!AC$5=0,0,AB30+'KWh (Monthly) ENTRY NLI '!AC30)</f>
        <v>0</v>
      </c>
      <c r="AD30" s="59">
        <f>IF('KWh (Monthly) ENTRY NLI '!AD$5=0,0,AC30+'KWh (Monthly) ENTRY NLI '!AD30)</f>
        <v>0</v>
      </c>
      <c r="AE30" s="59">
        <f>IF('KWh (Monthly) ENTRY NLI '!AE$5=0,0,AD30+'KWh (Monthly) ENTRY NLI '!AE30)</f>
        <v>0</v>
      </c>
      <c r="AF30" s="59">
        <f>IF('KWh (Monthly) ENTRY NLI '!AF$5=0,0,AE30+'KWh (Monthly) ENTRY NLI '!AF30)</f>
        <v>0</v>
      </c>
      <c r="AG30" s="59">
        <f>IF('KWh (Monthly) ENTRY NLI '!AG$5=0,0,AF30+'KWh (Monthly) ENTRY NLI '!AG30)</f>
        <v>0</v>
      </c>
      <c r="AH30" s="59">
        <f>IF('KWh (Monthly) ENTRY NLI '!AH$5=0,0,AG30+'KWh (Monthly) ENTRY NLI '!AH30)</f>
        <v>0</v>
      </c>
      <c r="AI30" s="59">
        <f>IF('KWh (Monthly) ENTRY NLI '!AI$5=0,0,AH30+'KWh (Monthly) ENTRY NLI '!AI30)</f>
        <v>0</v>
      </c>
      <c r="AJ30" s="59">
        <f>IF('KWh (Monthly) ENTRY NLI '!AJ$5=0,0,AI30+'KWh (Monthly) ENTRY NLI '!AJ30)</f>
        <v>0</v>
      </c>
      <c r="AK30" s="59">
        <f>IF('KWh (Monthly) ENTRY NLI '!AK$5=0,0,AJ30+'KWh (Monthly) ENTRY NLI '!AK30)</f>
        <v>0</v>
      </c>
      <c r="AL30" s="59">
        <f>IF('KWh (Monthly) ENTRY NLI '!AL$5=0,0,AK30+'KWh (Monthly) ENTRY NLI '!AL30)</f>
        <v>0</v>
      </c>
      <c r="AM30" s="59">
        <f>IF('KWh (Monthly) ENTRY NLI '!AM$5=0,0,AL30+'KWh (Monthly) ENTRY NLI '!AM30)</f>
        <v>0</v>
      </c>
      <c r="AN30" s="59">
        <f>IF('KWh (Monthly) ENTRY NLI '!AN$5=0,0,AM30+'KWh (Monthly) ENTRY NLI '!AN30)</f>
        <v>0</v>
      </c>
      <c r="AO30" s="83">
        <f>IF('KWh (Monthly) ENTRY NLI '!AO$5=0,0,AN30+'KWh (Monthly) ENTRY NLI '!AO30)</f>
        <v>0</v>
      </c>
      <c r="AP30" s="83">
        <f>IF('KWh (Monthly) ENTRY NLI '!AP$5=0,0,AO30+'KWh (Monthly) ENTRY NLI '!AP30)</f>
        <v>0</v>
      </c>
      <c r="AQ30" s="83">
        <f>IF('KWh (Monthly) ENTRY NLI '!AQ$5=0,0,AP30+'KWh (Monthly) ENTRY NLI '!AQ30)</f>
        <v>0</v>
      </c>
      <c r="AR30" s="83">
        <f>IF('KWh (Monthly) ENTRY NLI '!AR$5=0,0,AQ30+'KWh (Monthly) ENTRY NLI '!AR30)</f>
        <v>0</v>
      </c>
      <c r="AS30" s="59">
        <f>IF('KWh (Monthly) ENTRY NLI '!AS$5=-1,0,AR30+'KWh (Monthly) ENTRY NLI '!AS30)</f>
        <v>0</v>
      </c>
      <c r="AT30" s="59">
        <f>IF('KWh (Monthly) ENTRY NLI '!AT$5=-1,0,AS30+'KWh (Monthly) ENTRY NLI '!AT30)</f>
        <v>0</v>
      </c>
      <c r="AU30" s="59">
        <f>IF('KWh (Monthly) ENTRY NLI '!AU$5=-1,0,AT30+'KWh (Monthly) ENTRY NLI '!AU30)</f>
        <v>0</v>
      </c>
      <c r="AV30" s="59">
        <f>IF('KWh (Monthly) ENTRY NLI '!AV$5=-1,0,AU30+'KWh (Monthly) ENTRY NLI '!AV30)</f>
        <v>0</v>
      </c>
      <c r="AW30" s="83">
        <f>IF('KWh (Monthly) ENTRY NLI '!AW$5=0,0,AV30+'KWh (Monthly) ENTRY NLI '!AW30)</f>
        <v>0</v>
      </c>
      <c r="AX30" s="83">
        <f>IF('KWh (Monthly) ENTRY NLI '!AX$5=0,0,AW30+'KWh (Monthly) ENTRY NLI '!AX30)</f>
        <v>0</v>
      </c>
      <c r="AY30" s="83">
        <f>IF('KWh (Monthly) ENTRY NLI '!AY$5=0,0,AX30+'KWh (Monthly) ENTRY NLI '!AY30)</f>
        <v>0</v>
      </c>
      <c r="AZ30" s="83">
        <f>IF('KWh (Monthly) ENTRY NLI '!AZ$5=0,0,AY30+'KWh (Monthly) ENTRY NLI '!AZ30)</f>
        <v>0</v>
      </c>
      <c r="BA30" s="83">
        <f>IF('KWh (Monthly) ENTRY NLI '!BA$5=0,0,AZ30+'KWh (Monthly) ENTRY NLI '!BA30)</f>
        <v>0</v>
      </c>
      <c r="BB30" s="83">
        <f>IF('KWh (Monthly) ENTRY NLI '!BB$5=0,0,BA30+'KWh (Monthly) ENTRY NLI '!BB30)</f>
        <v>0</v>
      </c>
      <c r="BC30" s="83">
        <f>IF('KWh (Monthly) ENTRY NLI '!BC$5=0,0,BB30+'KWh (Monthly) ENTRY NLI '!BC30)</f>
        <v>0</v>
      </c>
      <c r="BD30" s="83">
        <f>IF('KWh (Monthly) ENTRY NLI '!BD$5=0,0,BC30+'KWh (Monthly) ENTRY NLI '!BD30)</f>
        <v>0</v>
      </c>
      <c r="BE30" s="83">
        <f>IF('KWh (Monthly) ENTRY NLI '!BE$5=0,0,BD30+'KWh (Monthly) ENTRY NLI '!BE30)</f>
        <v>0</v>
      </c>
      <c r="BF30" s="83">
        <f>IF('KWh (Monthly) ENTRY NLI '!BF$5=0,0,BE30+'KWh (Monthly) ENTRY NLI '!BF30)</f>
        <v>0</v>
      </c>
      <c r="BG30" s="83">
        <f>IF('KWh (Monthly) ENTRY NLI '!BG$5=0,0,BF30+'KWh (Monthly) ENTRY NLI '!BG30)</f>
        <v>0</v>
      </c>
      <c r="BH30" s="83">
        <f>IF('KWh (Monthly) ENTRY NLI '!BH$5=0,0,BG30+'KWh (Monthly) ENTRY NLI '!BH30)</f>
        <v>0</v>
      </c>
      <c r="BI30" s="83">
        <f>IF('KWh (Monthly) ENTRY NLI '!BI$5=0,0,BH30+'KWh (Monthly) ENTRY NLI '!BI30)</f>
        <v>0</v>
      </c>
      <c r="BJ30" s="83">
        <f>IF('KWh (Monthly) ENTRY NLI '!BJ$5=0,0,BI30+'KWh (Monthly) ENTRY NLI '!BJ30)</f>
        <v>0</v>
      </c>
      <c r="BK30" s="83">
        <f>IF('KWh (Monthly) ENTRY NLI '!BK$5=0,0,BJ30+'KWh (Monthly) ENTRY NLI '!BK30)</f>
        <v>0</v>
      </c>
      <c r="BL30" s="83">
        <f>IF('KWh (Monthly) ENTRY NLI '!BL$5=0,0,BK30+'KWh (Monthly) ENTRY NLI '!BL30)</f>
        <v>0</v>
      </c>
      <c r="BM30" s="83">
        <f>IF('KWh (Monthly) ENTRY NLI '!BM$5=0,0,BL30+'KWh (Monthly) ENTRY NLI '!BM30)</f>
        <v>0</v>
      </c>
      <c r="BN30" s="83">
        <f>IF('KWh (Monthly) ENTRY NLI '!BN$5=0,0,BM30+'KWh (Monthly) ENTRY NLI '!BN30)</f>
        <v>0</v>
      </c>
      <c r="BO30" s="83">
        <f>IF('KWh (Monthly) ENTRY NLI '!BO$5=0,0,BN30+'KWh (Monthly) ENTRY NLI '!BO30)</f>
        <v>0</v>
      </c>
      <c r="BP30" s="83">
        <f>IF('KWh (Monthly) ENTRY NLI '!BP$5=0,0,BO30+'KWh (Monthly) ENTRY NLI '!BP30)</f>
        <v>0</v>
      </c>
      <c r="BQ30" s="83">
        <f>IF('KWh (Monthly) ENTRY NLI '!BQ$5=0,0,BP30+'KWh (Monthly) ENTRY NLI '!BQ30)</f>
        <v>0</v>
      </c>
      <c r="BR30" s="83">
        <f>IF('KWh (Monthly) ENTRY NLI '!BR$5=0,0,BQ30+'KWh (Monthly) ENTRY NLI '!BR30)</f>
        <v>0</v>
      </c>
      <c r="BS30" s="83">
        <f>IF('KWh (Monthly) ENTRY NLI '!BS$5=0,0,BR30+'KWh (Monthly) ENTRY NLI '!BS30)</f>
        <v>0</v>
      </c>
      <c r="BT30" s="83">
        <f>IF('KWh (Monthly) ENTRY NLI '!BT$5=0,0,BS30+'KWh (Monthly) ENTRY NLI '!BT30)</f>
        <v>0</v>
      </c>
      <c r="BU30" s="83">
        <f>IF('KWh (Monthly) ENTRY NLI '!BU$5=0,0,BT30+'KWh (Monthly) ENTRY NLI '!BU30)</f>
        <v>0</v>
      </c>
      <c r="BV30" s="83">
        <f>IF('KWh (Monthly) ENTRY NLI '!BV$5=0,0,BU30+'KWh (Monthly) ENTRY NLI '!BV30)</f>
        <v>0</v>
      </c>
      <c r="BW30" s="83">
        <f>IF('KWh (Monthly) ENTRY NLI '!BW$5=0,0,BV30+'KWh (Monthly) ENTRY NLI '!BW30)</f>
        <v>0</v>
      </c>
      <c r="BX30" s="83">
        <f>IF('KWh (Monthly) ENTRY NLI '!BX$5=0,0,BW30+'KWh (Monthly) ENTRY NLI '!BX30)</f>
        <v>0</v>
      </c>
      <c r="BY30" s="83">
        <f>IF('KWh (Monthly) ENTRY NLI '!BY$5=0,0,BX30+'KWh (Monthly) ENTRY NLI '!BY30)</f>
        <v>0</v>
      </c>
      <c r="BZ30" s="83">
        <f>IF('KWh (Monthly) ENTRY NLI '!BZ$5=0,0,BY30+'KWh (Monthly) ENTRY NLI '!BZ30)</f>
        <v>0</v>
      </c>
      <c r="CA30" s="83">
        <f>IF('KWh (Monthly) ENTRY NLI '!CA$5=0,0,BZ30+'KWh (Monthly) ENTRY NLI '!CA30)</f>
        <v>0</v>
      </c>
      <c r="CB30" s="83">
        <f>IF('KWh (Monthly) ENTRY NLI '!CB$5=0,0,CA30+'KWh (Monthly) ENTRY NLI '!CB30)</f>
        <v>0</v>
      </c>
      <c r="CC30" s="83">
        <f>IF('KWh (Monthly) ENTRY NLI '!CC$5=0,0,CB30+'KWh (Monthly) ENTRY NLI '!CC30)</f>
        <v>0</v>
      </c>
      <c r="CD30" s="83">
        <f>IF('KWh (Monthly) ENTRY NLI '!CD$5=0,0,CC30+'KWh (Monthly) ENTRY NLI '!CD30)</f>
        <v>0</v>
      </c>
      <c r="CE30" s="83">
        <f>IF('KWh (Monthly) ENTRY NLI '!CE$5=0,0,CD30+'KWh (Monthly) ENTRY NLI '!CE30)</f>
        <v>0</v>
      </c>
      <c r="CF30" s="83">
        <f>IF('KWh (Monthly) ENTRY NLI '!CF$5=0,0,CE30+'KWh (Monthly) ENTRY NLI '!CF30)</f>
        <v>0</v>
      </c>
      <c r="CG30" s="83">
        <f>IF('KWh (Monthly) ENTRY NLI '!CG$5=0,0,CF30+'KWh (Monthly) ENTRY NLI '!CG30)</f>
        <v>0</v>
      </c>
      <c r="CH30" s="83">
        <f>IF('KWh (Monthly) ENTRY NLI '!CH$5=0,0,CG30+'KWh (Monthly) ENTRY NLI '!CH30)</f>
        <v>0</v>
      </c>
      <c r="CI30" s="83">
        <f>IF('KWh (Monthly) ENTRY NLI '!CI$5=0,0,CH30+'KWh (Monthly) ENTRY NLI '!CI30)</f>
        <v>0</v>
      </c>
      <c r="CJ30" s="83">
        <f>IF('KWh (Monthly) ENTRY NLI '!CJ$5=0,0,CI30+'KWh (Monthly) ENTRY NLI '!CJ30)</f>
        <v>0</v>
      </c>
    </row>
    <row r="31" spans="1:88" x14ac:dyDescent="0.25">
      <c r="A31" s="245"/>
      <c r="B31" s="37" t="s">
        <v>8</v>
      </c>
      <c r="C31" s="59">
        <f>IF('KWh (Monthly) ENTRY NLI '!C$5=0,0,'KWh (Monthly) ENTRY NLI '!C31)</f>
        <v>0</v>
      </c>
      <c r="D31" s="59">
        <f>IF('KWh (Monthly) ENTRY NLI '!D$5=0,0,C31+'KWh (Monthly) ENTRY NLI '!D31)</f>
        <v>0</v>
      </c>
      <c r="E31" s="59">
        <f>IF('KWh (Monthly) ENTRY NLI '!E$5=0,0,D31+'KWh (Monthly) ENTRY NLI '!E31)</f>
        <v>0</v>
      </c>
      <c r="F31" s="59">
        <f>IF('KWh (Monthly) ENTRY NLI '!F$5=0,0,E31+'KWh (Monthly) ENTRY NLI '!F31)</f>
        <v>0</v>
      </c>
      <c r="G31" s="59">
        <f>IF('KWh (Monthly) ENTRY NLI '!G$5=0,0,F31+'KWh (Monthly) ENTRY NLI '!G31)</f>
        <v>7644.6996354469638</v>
      </c>
      <c r="H31" s="59">
        <f>IF('KWh (Monthly) ENTRY NLI '!H$5=0,0,G31+'KWh (Monthly) ENTRY NLI '!H31)</f>
        <v>48416.431024497419</v>
      </c>
      <c r="I31" s="59">
        <f>IF('KWh (Monthly) ENTRY NLI '!I$5=0,0,H31+'KWh (Monthly) ENTRY NLI '!I31)</f>
        <v>86639.9292017322</v>
      </c>
      <c r="J31" s="59">
        <f>IF('KWh (Monthly) ENTRY NLI '!J$5=0,0,I31+'KWh (Monthly) ENTRY NLI '!J31)</f>
        <v>147797.52628530792</v>
      </c>
      <c r="K31" s="59">
        <f>IF('KWh (Monthly) ENTRY NLI '!K$5=0,0,J31+'KWh (Monthly) ENTRY NLI '!K31)</f>
        <v>227138.69793322112</v>
      </c>
      <c r="L31" s="59">
        <f>IF('KWh (Monthly) ENTRY NLI '!L$5=0,0,K31+'KWh (Monthly) ENTRY NLI '!L31)</f>
        <v>303931.63636931893</v>
      </c>
      <c r="M31" s="59">
        <f>IF('KWh (Monthly) ENTRY NLI '!M$5=0,0,L31+'KWh (Monthly) ENTRY NLI '!M31)</f>
        <v>2714422.4644435253</v>
      </c>
      <c r="N31" s="59">
        <f>IF('KWh (Monthly) ENTRY NLI '!N$5=0,0,M31+'KWh (Monthly) ENTRY NLI '!N31)</f>
        <v>2830476.7273017429</v>
      </c>
      <c r="O31" s="59">
        <f>IF('KWh (Monthly) ENTRY NLI '!O$5=0,0,N31+'KWh (Monthly) ENTRY NLI '!O31)</f>
        <v>3022434.517313573</v>
      </c>
      <c r="P31" s="59">
        <f>IF('KWh (Monthly) ENTRY NLI '!P$5=0,0,O31+'KWh (Monthly) ENTRY NLI '!P31)</f>
        <v>3119335.3270418197</v>
      </c>
      <c r="Q31" s="59">
        <f>IF('KWh (Monthly) ENTRY NLI '!Q$5=0,0,P31+'KWh (Monthly) ENTRY NLI '!Q31)</f>
        <v>3269616.9412405356</v>
      </c>
      <c r="R31" s="59">
        <f>IF('KWh (Monthly) ENTRY NLI '!R$5=0,0,Q31+'KWh (Monthly) ENTRY NLI '!R31)</f>
        <v>3314231.7954557794</v>
      </c>
      <c r="S31" s="59">
        <f>IF('KWh (Monthly) ENTRY NLI '!S$5=0,0,R31+'KWh (Monthly) ENTRY NLI '!S31)</f>
        <v>3354150.3492273134</v>
      </c>
      <c r="T31" s="59">
        <f>IF('KWh (Monthly) ENTRY NLI '!T$5=0,0,S31+'KWh (Monthly) ENTRY NLI '!T31)</f>
        <v>3405809.654108122</v>
      </c>
      <c r="U31" s="59">
        <f>IF('KWh (Monthly) ENTRY NLI '!U$5=0,0,T31+'KWh (Monthly) ENTRY NLI '!U31)</f>
        <v>3436335.6069922363</v>
      </c>
      <c r="V31" s="59">
        <f>IF('KWh (Monthly) ENTRY NLI '!V$5=0,0,U31+'KWh (Monthly) ENTRY NLI '!V31)</f>
        <v>3875177.195274482</v>
      </c>
      <c r="W31" s="59">
        <f>IF('KWh (Monthly) ENTRY NLI '!W$5=0,0,V31+'KWh (Monthly) ENTRY NLI '!W31)</f>
        <v>3893962.3970493213</v>
      </c>
      <c r="X31" s="59">
        <f>IF('KWh (Monthly) ENTRY NLI '!X$5=0,0,W31+'KWh (Monthly) ENTRY NLI '!X31)</f>
        <v>4011064.4918878311</v>
      </c>
      <c r="Y31" s="59">
        <f>IF('KWh (Monthly) ENTRY NLI '!Y$5=0,0,X31+'KWh (Monthly) ENTRY NLI '!Y31)</f>
        <v>5972108.5744363219</v>
      </c>
      <c r="Z31" s="59">
        <f>IF('KWh (Monthly) ENTRY NLI '!Z$5=0,0,Y31+'KWh (Monthly) ENTRY NLI '!Z31)</f>
        <v>6050176.6376619954</v>
      </c>
      <c r="AA31" s="59">
        <f>IF('KWh (Monthly) ENTRY NLI '!AA$5=0,0,Z31+'KWh (Monthly) ENTRY NLI '!AA31)</f>
        <v>6167242.725041775</v>
      </c>
      <c r="AB31" s="59">
        <f>IF('KWh (Monthly) ENTRY NLI '!AB$5=0,0,AA31+'KWh (Monthly) ENTRY NLI '!AB31)</f>
        <v>6273156.2319607437</v>
      </c>
      <c r="AC31" s="59">
        <f>IF('KWh (Monthly) ENTRY NLI '!AC$5=0,0,AB31+'KWh (Monthly) ENTRY NLI '!AC31)</f>
        <v>6349754.099175564</v>
      </c>
      <c r="AD31" s="59">
        <f>IF('KWh (Monthly) ENTRY NLI '!AD$5=0,0,AC31+'KWh (Monthly) ENTRY NLI '!AD31)</f>
        <v>6405461.6389681604</v>
      </c>
      <c r="AE31" s="59">
        <f>IF('KWh (Monthly) ENTRY NLI '!AE$5=0,0,AD31+'KWh (Monthly) ENTRY NLI '!AE31)</f>
        <v>6440278.8513385337</v>
      </c>
      <c r="AF31" s="59">
        <f>IF('KWh (Monthly) ENTRY NLI '!AF$5=0,0,AE31+'KWh (Monthly) ENTRY NLI '!AF31)</f>
        <v>6468132.6212348323</v>
      </c>
      <c r="AG31" s="59">
        <f>IF('KWh (Monthly) ENTRY NLI '!AG$5=0,0,AF31+'KWh (Monthly) ENTRY NLI '!AG31)</f>
        <v>6521519.0135360705</v>
      </c>
      <c r="AH31" s="59">
        <f>IF('KWh (Monthly) ENTRY NLI '!AH$5=0,0,AG31+'KWh (Monthly) ENTRY NLI '!AH31)</f>
        <v>6560978.5208891593</v>
      </c>
      <c r="AI31" s="59">
        <f>IF('KWh (Monthly) ENTRY NLI '!AI$5=0,0,AH31+'KWh (Monthly) ENTRY NLI '!AI31)</f>
        <v>6747041.2298826268</v>
      </c>
      <c r="AJ31" s="59">
        <f>IF('KWh (Monthly) ENTRY NLI '!AJ$5=0,0,AI31+'KWh (Monthly) ENTRY NLI '!AJ31)</f>
        <v>7237525.9811171088</v>
      </c>
      <c r="AK31" s="59">
        <f>IF('KWh (Monthly) ENTRY NLI '!AK$5=0,0,AJ31+'KWh (Monthly) ENTRY NLI '!AK31)</f>
        <v>9328323.9544258416</v>
      </c>
      <c r="AL31" s="59">
        <f>IF('KWh (Monthly) ENTRY NLI '!AL$5=0,0,AK31+'KWh (Monthly) ENTRY NLI '!AL31)</f>
        <v>9393316.0841838717</v>
      </c>
      <c r="AM31" s="59">
        <f>IF('KWh (Monthly) ENTRY NLI '!AM$5=0,0,AL31+'KWh (Monthly) ENTRY NLI '!AM31)</f>
        <v>9706643.7916429471</v>
      </c>
      <c r="AN31" s="59">
        <f>IF('KWh (Monthly) ENTRY NLI '!AN$5=0,0,AM31+'KWh (Monthly) ENTRY NLI '!AN31)</f>
        <v>9920166.9655814376</v>
      </c>
      <c r="AO31" s="83">
        <f>IF('KWh (Monthly) ENTRY NLI '!AO$5=0,0,AN31+'KWh (Monthly) ENTRY NLI '!AO31)</f>
        <v>9920166.9655814376</v>
      </c>
      <c r="AP31" s="83">
        <f>IF('KWh (Monthly) ENTRY NLI '!AP$5=0,0,AO31+'KWh (Monthly) ENTRY NLI '!AP31)</f>
        <v>9920166.9655814376</v>
      </c>
      <c r="AQ31" s="83">
        <f>IF('KWh (Monthly) ENTRY NLI '!AQ$5=0,0,AP31+'KWh (Monthly) ENTRY NLI '!AQ31)</f>
        <v>9920166.9655814376</v>
      </c>
      <c r="AR31" s="83">
        <f>IF('KWh (Monthly) ENTRY NLI '!AR$5=0,0,AQ31+'KWh (Monthly) ENTRY NLI '!AR31)</f>
        <v>9920166.9655814376</v>
      </c>
      <c r="AS31" s="59">
        <f>IF('KWh (Monthly) ENTRY NLI '!AS$5=-1,0,AR31+'KWh (Monthly) ENTRY NLI '!AS31)</f>
        <v>9920166.9655814376</v>
      </c>
      <c r="AT31" s="59">
        <f>IF('KWh (Monthly) ENTRY NLI '!AT$5=-1,0,AS31+'KWh (Monthly) ENTRY NLI '!AT31)</f>
        <v>9920166.9655814376</v>
      </c>
      <c r="AU31" s="59">
        <f>IF('KWh (Monthly) ENTRY NLI '!AU$5=-1,0,AT31+'KWh (Monthly) ENTRY NLI '!AU31)</f>
        <v>9920166.9655814376</v>
      </c>
      <c r="AV31" s="59">
        <f>IF('KWh (Monthly) ENTRY NLI '!AV$5=-1,0,AU31+'KWh (Monthly) ENTRY NLI '!AV31)</f>
        <v>9920166.9655814376</v>
      </c>
      <c r="AW31" s="83">
        <f>IF('KWh (Monthly) ENTRY NLI '!AW$5=0,0,AV31+'KWh (Monthly) ENTRY NLI '!AW31)</f>
        <v>9920166.9655814376</v>
      </c>
      <c r="AX31" s="83">
        <f>IF('KWh (Monthly) ENTRY NLI '!AX$5=0,0,AW31+'KWh (Monthly) ENTRY NLI '!AX31)</f>
        <v>9920166.9655814376</v>
      </c>
      <c r="AY31" s="83">
        <f>IF('KWh (Monthly) ENTRY NLI '!AY$5=0,0,AX31+'KWh (Monthly) ENTRY NLI '!AY31)</f>
        <v>9920166.9655814376</v>
      </c>
      <c r="AZ31" s="83">
        <f>IF('KWh (Monthly) ENTRY NLI '!AZ$5=0,0,AY31+'KWh (Monthly) ENTRY NLI '!AZ31)</f>
        <v>9920166.9655814376</v>
      </c>
      <c r="BA31" s="83">
        <f>IF('KWh (Monthly) ENTRY NLI '!BA$5=0,0,AZ31+'KWh (Monthly) ENTRY NLI '!BA31)</f>
        <v>9920166.9655814376</v>
      </c>
      <c r="BB31" s="83">
        <f>IF('KWh (Monthly) ENTRY NLI '!BB$5=0,0,BA31+'KWh (Monthly) ENTRY NLI '!BB31)</f>
        <v>0</v>
      </c>
      <c r="BC31" s="83">
        <f>IF('KWh (Monthly) ENTRY NLI '!BC$5=0,0,BB31+'KWh (Monthly) ENTRY NLI '!BC31)</f>
        <v>0</v>
      </c>
      <c r="BD31" s="83">
        <f>IF('KWh (Monthly) ENTRY NLI '!BD$5=0,0,BC31+'KWh (Monthly) ENTRY NLI '!BD31)</f>
        <v>0</v>
      </c>
      <c r="BE31" s="83">
        <f>IF('KWh (Monthly) ENTRY NLI '!BE$5=0,0,BD31+'KWh (Monthly) ENTRY NLI '!BE31)</f>
        <v>0</v>
      </c>
      <c r="BF31" s="83">
        <f>IF('KWh (Monthly) ENTRY NLI '!BF$5=0,0,BE31+'KWh (Monthly) ENTRY NLI '!BF31)</f>
        <v>0</v>
      </c>
      <c r="BG31" s="83">
        <f>IF('KWh (Monthly) ENTRY NLI '!BG$5=0,0,BF31+'KWh (Monthly) ENTRY NLI '!BG31)</f>
        <v>0</v>
      </c>
      <c r="BH31" s="83">
        <f>IF('KWh (Monthly) ENTRY NLI '!BH$5=0,0,BG31+'KWh (Monthly) ENTRY NLI '!BH31)</f>
        <v>0</v>
      </c>
      <c r="BI31" s="83">
        <f>IF('KWh (Monthly) ENTRY NLI '!BI$5=0,0,BH31+'KWh (Monthly) ENTRY NLI '!BI31)</f>
        <v>0</v>
      </c>
      <c r="BJ31" s="83">
        <f>IF('KWh (Monthly) ENTRY NLI '!BJ$5=0,0,BI31+'KWh (Monthly) ENTRY NLI '!BJ31)</f>
        <v>0</v>
      </c>
      <c r="BK31" s="83">
        <f>IF('KWh (Monthly) ENTRY NLI '!BK$5=0,0,BJ31+'KWh (Monthly) ENTRY NLI '!BK31)</f>
        <v>0</v>
      </c>
      <c r="BL31" s="83">
        <f>IF('KWh (Monthly) ENTRY NLI '!BL$5=0,0,BK31+'KWh (Monthly) ENTRY NLI '!BL31)</f>
        <v>0</v>
      </c>
      <c r="BM31" s="83">
        <f>IF('KWh (Monthly) ENTRY NLI '!BM$5=0,0,BL31+'KWh (Monthly) ENTRY NLI '!BM31)</f>
        <v>0</v>
      </c>
      <c r="BN31" s="83">
        <f>IF('KWh (Monthly) ENTRY NLI '!BN$5=0,0,BM31+'KWh (Monthly) ENTRY NLI '!BN31)</f>
        <v>0</v>
      </c>
      <c r="BO31" s="83">
        <f>IF('KWh (Monthly) ENTRY NLI '!BO$5=0,0,BN31+'KWh (Monthly) ENTRY NLI '!BO31)</f>
        <v>0</v>
      </c>
      <c r="BP31" s="83">
        <f>IF('KWh (Monthly) ENTRY NLI '!BP$5=0,0,BO31+'KWh (Monthly) ENTRY NLI '!BP31)</f>
        <v>0</v>
      </c>
      <c r="BQ31" s="83">
        <f>IF('KWh (Monthly) ENTRY NLI '!BQ$5=0,0,BP31+'KWh (Monthly) ENTRY NLI '!BQ31)</f>
        <v>0</v>
      </c>
      <c r="BR31" s="83">
        <f>IF('KWh (Monthly) ENTRY NLI '!BR$5=0,0,BQ31+'KWh (Monthly) ENTRY NLI '!BR31)</f>
        <v>0</v>
      </c>
      <c r="BS31" s="83">
        <f>IF('KWh (Monthly) ENTRY NLI '!BS$5=0,0,BR31+'KWh (Monthly) ENTRY NLI '!BS31)</f>
        <v>0</v>
      </c>
      <c r="BT31" s="83">
        <f>IF('KWh (Monthly) ENTRY NLI '!BT$5=0,0,BS31+'KWh (Monthly) ENTRY NLI '!BT31)</f>
        <v>0</v>
      </c>
      <c r="BU31" s="83">
        <f>IF('KWh (Monthly) ENTRY NLI '!BU$5=0,0,BT31+'KWh (Monthly) ENTRY NLI '!BU31)</f>
        <v>0</v>
      </c>
      <c r="BV31" s="83">
        <f>IF('KWh (Monthly) ENTRY NLI '!BV$5=0,0,BU31+'KWh (Monthly) ENTRY NLI '!BV31)</f>
        <v>0</v>
      </c>
      <c r="BW31" s="83">
        <f>IF('KWh (Monthly) ENTRY NLI '!BW$5=0,0,BV31+'KWh (Monthly) ENTRY NLI '!BW31)</f>
        <v>0</v>
      </c>
      <c r="BX31" s="83">
        <f>IF('KWh (Monthly) ENTRY NLI '!BX$5=0,0,BW31+'KWh (Monthly) ENTRY NLI '!BX31)</f>
        <v>0</v>
      </c>
      <c r="BY31" s="83">
        <f>IF('KWh (Monthly) ENTRY NLI '!BY$5=0,0,BX31+'KWh (Monthly) ENTRY NLI '!BY31)</f>
        <v>0</v>
      </c>
      <c r="BZ31" s="83">
        <f>IF('KWh (Monthly) ENTRY NLI '!BZ$5=0,0,BY31+'KWh (Monthly) ENTRY NLI '!BZ31)</f>
        <v>0</v>
      </c>
      <c r="CA31" s="83">
        <f>IF('KWh (Monthly) ENTRY NLI '!CA$5=0,0,BZ31+'KWh (Monthly) ENTRY NLI '!CA31)</f>
        <v>0</v>
      </c>
      <c r="CB31" s="83">
        <f>IF('KWh (Monthly) ENTRY NLI '!CB$5=0,0,CA31+'KWh (Monthly) ENTRY NLI '!CB31)</f>
        <v>0</v>
      </c>
      <c r="CC31" s="83">
        <f>IF('KWh (Monthly) ENTRY NLI '!CC$5=0,0,CB31+'KWh (Monthly) ENTRY NLI '!CC31)</f>
        <v>0</v>
      </c>
      <c r="CD31" s="83">
        <f>IF('KWh (Monthly) ENTRY NLI '!CD$5=0,0,CC31+'KWh (Monthly) ENTRY NLI '!CD31)</f>
        <v>0</v>
      </c>
      <c r="CE31" s="83">
        <f>IF('KWh (Monthly) ENTRY NLI '!CE$5=0,0,CD31+'KWh (Monthly) ENTRY NLI '!CE31)</f>
        <v>0</v>
      </c>
      <c r="CF31" s="83">
        <f>IF('KWh (Monthly) ENTRY NLI '!CF$5=0,0,CE31+'KWh (Monthly) ENTRY NLI '!CF31)</f>
        <v>0</v>
      </c>
      <c r="CG31" s="83">
        <f>IF('KWh (Monthly) ENTRY NLI '!CG$5=0,0,CF31+'KWh (Monthly) ENTRY NLI '!CG31)</f>
        <v>0</v>
      </c>
      <c r="CH31" s="83">
        <f>IF('KWh (Monthly) ENTRY NLI '!CH$5=0,0,CG31+'KWh (Monthly) ENTRY NLI '!CH31)</f>
        <v>0</v>
      </c>
      <c r="CI31" s="83">
        <f>IF('KWh (Monthly) ENTRY NLI '!CI$5=0,0,CH31+'KWh (Monthly) ENTRY NLI '!CI31)</f>
        <v>0</v>
      </c>
      <c r="CJ31" s="83">
        <f>IF('KWh (Monthly) ENTRY NLI '!CJ$5=0,0,CI31+'KWh (Monthly) ENTRY NLI '!CJ31)</f>
        <v>0</v>
      </c>
    </row>
    <row r="32" spans="1:88" ht="15.75" thickBot="1" x14ac:dyDescent="0.3">
      <c r="A32" s="72"/>
      <c r="B32" s="65" t="s">
        <v>70</v>
      </c>
      <c r="C32" s="59">
        <f>IF('KWh (Monthly) ENTRY NLI '!C$5=0,0,'KWh (Monthly) ENTRY NLI '!C32)</f>
        <v>0</v>
      </c>
      <c r="D32" s="59">
        <f>IF('KWh (Monthly) ENTRY NLI '!D$5=0,0,C32+'KWh (Monthly) ENTRY NLI '!D32)</f>
        <v>0</v>
      </c>
      <c r="E32" s="59">
        <f>IF('KWh (Monthly) ENTRY NLI '!E$5=0,0,D32+'KWh (Monthly) ENTRY NLI '!E32)</f>
        <v>0</v>
      </c>
      <c r="F32" s="59">
        <f>IF('KWh (Monthly) ENTRY NLI '!F$5=0,0,E32+'KWh (Monthly) ENTRY NLI '!F32)</f>
        <v>0</v>
      </c>
      <c r="G32" s="59">
        <f>IF('KWh (Monthly) ENTRY NLI '!G$5=0,0,F32+'KWh (Monthly) ENTRY NLI '!G32)</f>
        <v>0</v>
      </c>
      <c r="H32" s="59">
        <f>IF('KWh (Monthly) ENTRY NLI '!H$5=0,0,G32+'KWh (Monthly) ENTRY NLI '!H32)</f>
        <v>0</v>
      </c>
      <c r="I32" s="59">
        <f>IF('KWh (Monthly) ENTRY NLI '!I$5=0,0,H32+'KWh (Monthly) ENTRY NLI '!I32)</f>
        <v>0</v>
      </c>
      <c r="J32" s="59">
        <f>IF('KWh (Monthly) ENTRY NLI '!J$5=0,0,I32+'KWh (Monthly) ENTRY NLI '!J32)</f>
        <v>0</v>
      </c>
      <c r="K32" s="59">
        <f>IF('KWh (Monthly) ENTRY NLI '!K$5=0,0,J32+'KWh (Monthly) ENTRY NLI '!K32)</f>
        <v>0</v>
      </c>
      <c r="L32" s="59">
        <f>IF('KWh (Monthly) ENTRY NLI '!L$5=0,0,K32+'KWh (Monthly) ENTRY NLI '!L32)</f>
        <v>0</v>
      </c>
      <c r="M32" s="59">
        <f>IF('KWh (Monthly) ENTRY NLI '!M$5=0,0,L32+'KWh (Monthly) ENTRY NLI '!M32)</f>
        <v>0</v>
      </c>
      <c r="N32" s="59">
        <f>IF('KWh (Monthly) ENTRY NLI '!N$5=0,0,M32+'KWh (Monthly) ENTRY NLI '!N32)</f>
        <v>0</v>
      </c>
      <c r="O32" s="59">
        <f>IF('KWh (Monthly) ENTRY NLI '!O$5=0,0,N32+'KWh (Monthly) ENTRY NLI '!O32)</f>
        <v>0</v>
      </c>
      <c r="P32" s="59">
        <f>IF('KWh (Monthly) ENTRY NLI '!P$5=0,0,O32+'KWh (Monthly) ENTRY NLI '!P32)</f>
        <v>0</v>
      </c>
      <c r="Q32" s="59">
        <f>IF('KWh (Monthly) ENTRY NLI '!Q$5=0,0,P32+'KWh (Monthly) ENTRY NLI '!Q32)</f>
        <v>0</v>
      </c>
      <c r="R32" s="59">
        <f>IF('KWh (Monthly) ENTRY NLI '!R$5=0,0,Q32+'KWh (Monthly) ENTRY NLI '!R32)</f>
        <v>0</v>
      </c>
      <c r="S32" s="59">
        <f>IF('KWh (Monthly) ENTRY NLI '!S$5=0,0,R32+'KWh (Monthly) ENTRY NLI '!S32)</f>
        <v>0</v>
      </c>
      <c r="T32" s="59">
        <f>IF('KWh (Monthly) ENTRY NLI '!T$5=0,0,S32+'KWh (Monthly) ENTRY NLI '!T32)</f>
        <v>0</v>
      </c>
      <c r="U32" s="59">
        <f>IF('KWh (Monthly) ENTRY NLI '!U$5=0,0,T32+'KWh (Monthly) ENTRY NLI '!U32)</f>
        <v>0</v>
      </c>
      <c r="V32" s="59">
        <f>IF('KWh (Monthly) ENTRY NLI '!V$5=0,0,U32+'KWh (Monthly) ENTRY NLI '!V32)</f>
        <v>0</v>
      </c>
      <c r="W32" s="59">
        <f>IF('KWh (Monthly) ENTRY NLI '!W$5=0,0,V32+'KWh (Monthly) ENTRY NLI '!W32)</f>
        <v>0</v>
      </c>
      <c r="X32" s="59">
        <f>IF('KWh (Monthly) ENTRY NLI '!X$5=0,0,W32+'KWh (Monthly) ENTRY NLI '!X32)</f>
        <v>0</v>
      </c>
      <c r="Y32" s="59">
        <f>IF('KWh (Monthly) ENTRY NLI '!Y$5=0,0,X32+'KWh (Monthly) ENTRY NLI '!Y32)</f>
        <v>0</v>
      </c>
      <c r="Z32" s="59">
        <f>IF('KWh (Monthly) ENTRY NLI '!Z$5=0,0,Y32+'KWh (Monthly) ENTRY NLI '!Z32)</f>
        <v>0</v>
      </c>
      <c r="AA32" s="59">
        <f>IF('KWh (Monthly) ENTRY NLI '!AA$5=0,0,Z32+'KWh (Monthly) ENTRY NLI '!AA32)</f>
        <v>0</v>
      </c>
      <c r="AB32" s="59">
        <f>IF('KWh (Monthly) ENTRY NLI '!AB$5=0,0,AA32+'KWh (Monthly) ENTRY NLI '!AB32)</f>
        <v>0</v>
      </c>
      <c r="AC32" s="59">
        <f>IF('KWh (Monthly) ENTRY NLI '!AC$5=0,0,AB32+'KWh (Monthly) ENTRY NLI '!AC32)</f>
        <v>0</v>
      </c>
      <c r="AD32" s="59">
        <f>IF('KWh (Monthly) ENTRY NLI '!AD$5=0,0,AC32+'KWh (Monthly) ENTRY NLI '!AD32)</f>
        <v>0</v>
      </c>
      <c r="AE32" s="59">
        <f>IF('KWh (Monthly) ENTRY NLI '!AE$5=0,0,AD32+'KWh (Monthly) ENTRY NLI '!AE32)</f>
        <v>0</v>
      </c>
      <c r="AF32" s="59">
        <f>IF('KWh (Monthly) ENTRY NLI '!AF$5=0,0,AE32+'KWh (Monthly) ENTRY NLI '!AF32)</f>
        <v>0</v>
      </c>
      <c r="AG32" s="59">
        <f>IF('KWh (Monthly) ENTRY NLI '!AG$5=0,0,AF32+'KWh (Monthly) ENTRY NLI '!AG32)</f>
        <v>0</v>
      </c>
      <c r="AH32" s="59">
        <f>IF('KWh (Monthly) ENTRY NLI '!AH$5=0,0,AG32+'KWh (Monthly) ENTRY NLI '!AH32)</f>
        <v>0</v>
      </c>
      <c r="AI32" s="59">
        <f>IF('KWh (Monthly) ENTRY NLI '!AI$5=0,0,AH32+'KWh (Monthly) ENTRY NLI '!AI32)</f>
        <v>0</v>
      </c>
      <c r="AJ32" s="59">
        <f>IF('KWh (Monthly) ENTRY NLI '!AJ$5=0,0,AI32+'KWh (Monthly) ENTRY NLI '!AJ32)</f>
        <v>0</v>
      </c>
      <c r="AK32" s="59">
        <f>IF('KWh (Monthly) ENTRY NLI '!AK$5=0,0,AJ32+'KWh (Monthly) ENTRY NLI '!AK32)</f>
        <v>0</v>
      </c>
      <c r="AL32" s="59">
        <f>IF('KWh (Monthly) ENTRY NLI '!AL$5=0,0,AK32+'KWh (Monthly) ENTRY NLI '!AL32)</f>
        <v>0</v>
      </c>
      <c r="AM32" s="59">
        <f>IF('KWh (Monthly) ENTRY NLI '!AM$5=0,0,AL32+'KWh (Monthly) ENTRY NLI '!AM32)</f>
        <v>0</v>
      </c>
      <c r="AN32" s="59">
        <f>IF('KWh (Monthly) ENTRY NLI '!AN$5=0,0,AM32+'KWh (Monthly) ENTRY NLI '!AN32)</f>
        <v>0</v>
      </c>
      <c r="AO32" s="83">
        <f>IF('KWh (Monthly) ENTRY NLI '!AO$5=0,0,AN32+'KWh (Monthly) ENTRY NLI '!AO32)</f>
        <v>0</v>
      </c>
      <c r="AP32" s="83">
        <f>IF('KWh (Monthly) ENTRY NLI '!AP$5=0,0,AO32+'KWh (Monthly) ENTRY NLI '!AP32)</f>
        <v>0</v>
      </c>
      <c r="AQ32" s="83">
        <f>IF('KWh (Monthly) ENTRY NLI '!AQ$5=0,0,AP32+'KWh (Monthly) ENTRY NLI '!AQ32)</f>
        <v>0</v>
      </c>
      <c r="AR32" s="83">
        <f>IF('KWh (Monthly) ENTRY NLI '!AR$5=0,0,AQ32+'KWh (Monthly) ENTRY NLI '!AR32)</f>
        <v>0</v>
      </c>
      <c r="AS32" s="59">
        <f>IF('KWh (Monthly) ENTRY NLI '!AS$5=-1,0,AR32+'KWh (Monthly) ENTRY NLI '!AS32)</f>
        <v>0</v>
      </c>
      <c r="AT32" s="59">
        <f>IF('KWh (Monthly) ENTRY NLI '!AT$5=-1,0,AS32+'KWh (Monthly) ENTRY NLI '!AT32)</f>
        <v>0</v>
      </c>
      <c r="AU32" s="59">
        <f>IF('KWh (Monthly) ENTRY NLI '!AU$5=-1,0,AT32+'KWh (Monthly) ENTRY NLI '!AU32)</f>
        <v>0</v>
      </c>
      <c r="AV32" s="59">
        <f>IF('KWh (Monthly) ENTRY NLI '!AV$5=-1,0,AU32+'KWh (Monthly) ENTRY NLI '!AV32)</f>
        <v>0</v>
      </c>
      <c r="AW32" s="83">
        <f>IF('KWh (Monthly) ENTRY NLI '!AW$5=0,0,AV32+'KWh (Monthly) ENTRY NLI '!AW32)</f>
        <v>0</v>
      </c>
      <c r="AX32" s="83">
        <f>IF('KWh (Monthly) ENTRY NLI '!AX$5=0,0,AW32+'KWh (Monthly) ENTRY NLI '!AX32)</f>
        <v>0</v>
      </c>
      <c r="AY32" s="83">
        <f>IF('KWh (Monthly) ENTRY NLI '!AY$5=0,0,AX32+'KWh (Monthly) ENTRY NLI '!AY32)</f>
        <v>0</v>
      </c>
      <c r="AZ32" s="83">
        <f>IF('KWh (Monthly) ENTRY NLI '!AZ$5=0,0,AY32+'KWh (Monthly) ENTRY NLI '!AZ32)</f>
        <v>0</v>
      </c>
      <c r="BA32" s="83">
        <f>IF('KWh (Monthly) ENTRY NLI '!BA$5=0,0,AZ32+'KWh (Monthly) ENTRY NLI '!BA32)</f>
        <v>0</v>
      </c>
      <c r="BB32" s="83">
        <f>IF('KWh (Monthly) ENTRY NLI '!BB$5=0,0,BA32+'KWh (Monthly) ENTRY NLI '!BB32)</f>
        <v>0</v>
      </c>
      <c r="BC32" s="83">
        <f>IF('KWh (Monthly) ENTRY NLI '!BC$5=0,0,BB32+'KWh (Monthly) ENTRY NLI '!BC32)</f>
        <v>0</v>
      </c>
      <c r="BD32" s="83">
        <f>IF('KWh (Monthly) ENTRY NLI '!BD$5=0,0,BC32+'KWh (Monthly) ENTRY NLI '!BD32)</f>
        <v>0</v>
      </c>
      <c r="BE32" s="83">
        <f>IF('KWh (Monthly) ENTRY NLI '!BE$5=0,0,BD32+'KWh (Monthly) ENTRY NLI '!BE32)</f>
        <v>0</v>
      </c>
      <c r="BF32" s="83">
        <f>IF('KWh (Monthly) ENTRY NLI '!BF$5=0,0,BE32+'KWh (Monthly) ENTRY NLI '!BF32)</f>
        <v>0</v>
      </c>
      <c r="BG32" s="83">
        <f>IF('KWh (Monthly) ENTRY NLI '!BG$5=0,0,BF32+'KWh (Monthly) ENTRY NLI '!BG32)</f>
        <v>0</v>
      </c>
      <c r="BH32" s="83">
        <f>IF('KWh (Monthly) ENTRY NLI '!BH$5=0,0,BG32+'KWh (Monthly) ENTRY NLI '!BH32)</f>
        <v>0</v>
      </c>
      <c r="BI32" s="83">
        <f>IF('KWh (Monthly) ENTRY NLI '!BI$5=0,0,BH32+'KWh (Monthly) ENTRY NLI '!BI32)</f>
        <v>0</v>
      </c>
      <c r="BJ32" s="83">
        <f>IF('KWh (Monthly) ENTRY NLI '!BJ$5=0,0,BI32+'KWh (Monthly) ENTRY NLI '!BJ32)</f>
        <v>0</v>
      </c>
      <c r="BK32" s="83">
        <f>IF('KWh (Monthly) ENTRY NLI '!BK$5=0,0,BJ32+'KWh (Monthly) ENTRY NLI '!BK32)</f>
        <v>0</v>
      </c>
      <c r="BL32" s="83">
        <f>IF('KWh (Monthly) ENTRY NLI '!BL$5=0,0,BK32+'KWh (Monthly) ENTRY NLI '!BL32)</f>
        <v>0</v>
      </c>
      <c r="BM32" s="83">
        <f>IF('KWh (Monthly) ENTRY NLI '!BM$5=0,0,BL32+'KWh (Monthly) ENTRY NLI '!BM32)</f>
        <v>0</v>
      </c>
      <c r="BN32" s="83">
        <f>IF('KWh (Monthly) ENTRY NLI '!BN$5=0,0,BM32+'KWh (Monthly) ENTRY NLI '!BN32)</f>
        <v>0</v>
      </c>
      <c r="BO32" s="83">
        <f>IF('KWh (Monthly) ENTRY NLI '!BO$5=0,0,BN32+'KWh (Monthly) ENTRY NLI '!BO32)</f>
        <v>0</v>
      </c>
      <c r="BP32" s="83">
        <f>IF('KWh (Monthly) ENTRY NLI '!BP$5=0,0,BO32+'KWh (Monthly) ENTRY NLI '!BP32)</f>
        <v>0</v>
      </c>
      <c r="BQ32" s="83">
        <f>IF('KWh (Monthly) ENTRY NLI '!BQ$5=0,0,BP32+'KWh (Monthly) ENTRY NLI '!BQ32)</f>
        <v>0</v>
      </c>
      <c r="BR32" s="83">
        <f>IF('KWh (Monthly) ENTRY NLI '!BR$5=0,0,BQ32+'KWh (Monthly) ENTRY NLI '!BR32)</f>
        <v>0</v>
      </c>
      <c r="BS32" s="83">
        <f>IF('KWh (Monthly) ENTRY NLI '!BS$5=0,0,BR32+'KWh (Monthly) ENTRY NLI '!BS32)</f>
        <v>0</v>
      </c>
      <c r="BT32" s="83">
        <f>IF('KWh (Monthly) ENTRY NLI '!BT$5=0,0,BS32+'KWh (Monthly) ENTRY NLI '!BT32)</f>
        <v>0</v>
      </c>
      <c r="BU32" s="83">
        <f>IF('KWh (Monthly) ENTRY NLI '!BU$5=0,0,BT32+'KWh (Monthly) ENTRY NLI '!BU32)</f>
        <v>0</v>
      </c>
      <c r="BV32" s="83">
        <f>IF('KWh (Monthly) ENTRY NLI '!BV$5=0,0,BU32+'KWh (Monthly) ENTRY NLI '!BV32)</f>
        <v>0</v>
      </c>
      <c r="BW32" s="83">
        <f>IF('KWh (Monthly) ENTRY NLI '!BW$5=0,0,BV32+'KWh (Monthly) ENTRY NLI '!BW32)</f>
        <v>0</v>
      </c>
      <c r="BX32" s="83">
        <f>IF('KWh (Monthly) ENTRY NLI '!BX$5=0,0,BW32+'KWh (Monthly) ENTRY NLI '!BX32)</f>
        <v>0</v>
      </c>
      <c r="BY32" s="83">
        <f>IF('KWh (Monthly) ENTRY NLI '!BY$5=0,0,BX32+'KWh (Monthly) ENTRY NLI '!BY32)</f>
        <v>0</v>
      </c>
      <c r="BZ32" s="83">
        <f>IF('KWh (Monthly) ENTRY NLI '!BZ$5=0,0,BY32+'KWh (Monthly) ENTRY NLI '!BZ32)</f>
        <v>0</v>
      </c>
      <c r="CA32" s="83">
        <f>IF('KWh (Monthly) ENTRY NLI '!CA$5=0,0,BZ32+'KWh (Monthly) ENTRY NLI '!CA32)</f>
        <v>0</v>
      </c>
      <c r="CB32" s="83">
        <f>IF('KWh (Monthly) ENTRY NLI '!CB$5=0,0,CA32+'KWh (Monthly) ENTRY NLI '!CB32)</f>
        <v>0</v>
      </c>
      <c r="CC32" s="83">
        <f>IF('KWh (Monthly) ENTRY NLI '!CC$5=0,0,CB32+'KWh (Monthly) ENTRY NLI '!CC32)</f>
        <v>0</v>
      </c>
      <c r="CD32" s="83">
        <f>IF('KWh (Monthly) ENTRY NLI '!CD$5=0,0,CC32+'KWh (Monthly) ENTRY NLI '!CD32)</f>
        <v>0</v>
      </c>
      <c r="CE32" s="83">
        <f>IF('KWh (Monthly) ENTRY NLI '!CE$5=0,0,CD32+'KWh (Monthly) ENTRY NLI '!CE32)</f>
        <v>0</v>
      </c>
      <c r="CF32" s="83">
        <f>IF('KWh (Monthly) ENTRY NLI '!CF$5=0,0,CE32+'KWh (Monthly) ENTRY NLI '!CF32)</f>
        <v>0</v>
      </c>
      <c r="CG32" s="83">
        <f>IF('KWh (Monthly) ENTRY NLI '!CG$5=0,0,CF32+'KWh (Monthly) ENTRY NLI '!CG32)</f>
        <v>0</v>
      </c>
      <c r="CH32" s="83">
        <f>IF('KWh (Monthly) ENTRY NLI '!CH$5=0,0,CG32+'KWh (Monthly) ENTRY NLI '!CH32)</f>
        <v>0</v>
      </c>
      <c r="CI32" s="83">
        <f>IF('KWh (Monthly) ENTRY NLI '!CI$5=0,0,CH32+'KWh (Monthly) ENTRY NLI '!CI32)</f>
        <v>0</v>
      </c>
      <c r="CJ32" s="83">
        <f>IF('KWh (Monthly) ENTRY NLI '!CJ$5=0,0,CI32+'KWh (Monthly) ENTRY NLI '!CJ32)</f>
        <v>0</v>
      </c>
    </row>
    <row r="33" spans="1:88" ht="15.75" thickBot="1" x14ac:dyDescent="0.3"/>
    <row r="34" spans="1:88" ht="15.75" x14ac:dyDescent="0.2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1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88" ht="15" customHeight="1" x14ac:dyDescent="0.25">
      <c r="A35" s="241" t="s">
        <v>29</v>
      </c>
      <c r="B35" s="37" t="s">
        <v>9</v>
      </c>
      <c r="C35" s="59">
        <f>IF('KWh (Monthly) ENTRY NLI '!C$5=0,0,'KWh (Monthly) ENTRY NLI '!C35)</f>
        <v>0</v>
      </c>
      <c r="D35" s="59">
        <f>IF('KWh (Monthly) ENTRY NLI '!D$5=0,0,C35+'KWh (Monthly) ENTRY NLI '!D35)</f>
        <v>0</v>
      </c>
      <c r="E35" s="59">
        <f>IF('KWh (Monthly) ENTRY NLI '!E$5=0,0,D35+'KWh (Monthly) ENTRY NLI '!E35)</f>
        <v>0</v>
      </c>
      <c r="F35" s="59">
        <f>IF('KWh (Monthly) ENTRY NLI '!F$5=0,0,E35+'KWh (Monthly) ENTRY NLI '!F35)</f>
        <v>0</v>
      </c>
      <c r="G35" s="59">
        <f>IF('KWh (Monthly) ENTRY NLI '!G$5=0,0,F35+'KWh (Monthly) ENTRY NLI '!G35)</f>
        <v>0</v>
      </c>
      <c r="H35" s="59">
        <f>IF('KWh (Monthly) ENTRY NLI '!H$5=0,0,G35+'KWh (Monthly) ENTRY NLI '!H35)</f>
        <v>0</v>
      </c>
      <c r="I35" s="59">
        <f>IF('KWh (Monthly) ENTRY NLI '!I$5=0,0,H35+'KWh (Monthly) ENTRY NLI '!I35)</f>
        <v>0</v>
      </c>
      <c r="J35" s="59">
        <f>IF('KWh (Monthly) ENTRY NLI '!J$5=0,0,I35+'KWh (Monthly) ENTRY NLI '!J35)</f>
        <v>0</v>
      </c>
      <c r="K35" s="59">
        <f>IF('KWh (Monthly) ENTRY NLI '!K$5=0,0,J35+'KWh (Monthly) ENTRY NLI '!K35)</f>
        <v>0</v>
      </c>
      <c r="L35" s="59">
        <f>IF('KWh (Monthly) ENTRY NLI '!L$5=0,0,K35+'KWh (Monthly) ENTRY NLI '!L35)</f>
        <v>0</v>
      </c>
      <c r="M35" s="59">
        <f>IF('KWh (Monthly) ENTRY NLI '!M$5=0,0,L35+'KWh (Monthly) ENTRY NLI '!M35)</f>
        <v>0</v>
      </c>
      <c r="N35" s="59">
        <f>IF('KWh (Monthly) ENTRY NLI '!N$5=0,0,M35+'KWh (Monthly) ENTRY NLI '!N35)</f>
        <v>0</v>
      </c>
      <c r="O35" s="59">
        <f>IF('KWh (Monthly) ENTRY NLI '!O$5=0,0,N35+'KWh (Monthly) ENTRY NLI '!O35)</f>
        <v>0</v>
      </c>
      <c r="P35" s="59">
        <f>IF('KWh (Monthly) ENTRY NLI '!P$5=0,0,O35+'KWh (Monthly) ENTRY NLI '!P35)</f>
        <v>0</v>
      </c>
      <c r="Q35" s="59">
        <f>IF('KWh (Monthly) ENTRY NLI '!Q$5=0,0,P35+'KWh (Monthly) ENTRY NLI '!Q35)</f>
        <v>46959.514782471393</v>
      </c>
      <c r="R35" s="59">
        <f>IF('KWh (Monthly) ENTRY NLI '!R$5=0,0,Q35+'KWh (Monthly) ENTRY NLI '!R35)</f>
        <v>81024.015887721223</v>
      </c>
      <c r="S35" s="59">
        <f>IF('KWh (Monthly) ENTRY NLI '!S$5=0,0,R35+'KWh (Monthly) ENTRY NLI '!S35)</f>
        <v>81024.015887721223</v>
      </c>
      <c r="T35" s="59">
        <f>IF('KWh (Monthly) ENTRY NLI '!T$5=0,0,S35+'KWh (Monthly) ENTRY NLI '!T35)</f>
        <v>81024.015887721223</v>
      </c>
      <c r="U35" s="59">
        <f>IF('KWh (Monthly) ENTRY NLI '!U$5=0,0,T35+'KWh (Monthly) ENTRY NLI '!U35)</f>
        <v>81024.015887721223</v>
      </c>
      <c r="V35" s="59">
        <f>IF('KWh (Monthly) ENTRY NLI '!V$5=0,0,U35+'KWh (Monthly) ENTRY NLI '!V35)</f>
        <v>81024.015887721223</v>
      </c>
      <c r="W35" s="59">
        <f>IF('KWh (Monthly) ENTRY NLI '!W$5=0,0,V35+'KWh (Monthly) ENTRY NLI '!W35)</f>
        <v>81024.015887721223</v>
      </c>
      <c r="X35" s="59">
        <f>IF('KWh (Monthly) ENTRY NLI '!X$5=0,0,W35+'KWh (Monthly) ENTRY NLI '!X35)</f>
        <v>81024.015887721223</v>
      </c>
      <c r="Y35" s="59">
        <f>IF('KWh (Monthly) ENTRY NLI '!Y$5=0,0,X35+'KWh (Monthly) ENTRY NLI '!Y35)</f>
        <v>81024.015887721223</v>
      </c>
      <c r="Z35" s="59">
        <f>IF('KWh (Monthly) ENTRY NLI '!Z$5=0,0,Y35+'KWh (Monthly) ENTRY NLI '!Z35)</f>
        <v>81024.015887721223</v>
      </c>
      <c r="AA35" s="59">
        <f>IF('KWh (Monthly) ENTRY NLI '!AA$5=0,0,Z35+'KWh (Monthly) ENTRY NLI '!AA35)</f>
        <v>81024.015887721223</v>
      </c>
      <c r="AB35" s="59">
        <f>IF('KWh (Monthly) ENTRY NLI '!AB$5=0,0,AA35+'KWh (Monthly) ENTRY NLI '!AB35)</f>
        <v>81024.015887721223</v>
      </c>
      <c r="AC35" s="59">
        <f>IF('KWh (Monthly) ENTRY NLI '!AC$5=0,0,AB35+'KWh (Monthly) ENTRY NLI '!AC35)</f>
        <v>81024.015887721223</v>
      </c>
      <c r="AD35" s="59">
        <f>IF('KWh (Monthly) ENTRY NLI '!AD$5=0,0,AC35+'KWh (Monthly) ENTRY NLI '!AD35)</f>
        <v>81024.015887721223</v>
      </c>
      <c r="AE35" s="59">
        <f>IF('KWh (Monthly) ENTRY NLI '!AE$5=0,0,AD35+'KWh (Monthly) ENTRY NLI '!AE35)</f>
        <v>81024.015887721223</v>
      </c>
      <c r="AF35" s="59">
        <f>IF('KWh (Monthly) ENTRY NLI '!AF$5=0,0,AE35+'KWh (Monthly) ENTRY NLI '!AF35)</f>
        <v>119478.47552848709</v>
      </c>
      <c r="AG35" s="59">
        <f>IF('KWh (Monthly) ENTRY NLI '!AG$5=0,0,AF35+'KWh (Monthly) ENTRY NLI '!AG35)</f>
        <v>119478.47552848709</v>
      </c>
      <c r="AH35" s="59">
        <f>IF('KWh (Monthly) ENTRY NLI '!AH$5=0,0,AG35+'KWh (Monthly) ENTRY NLI '!AH35)</f>
        <v>307571.17861560121</v>
      </c>
      <c r="AI35" s="59">
        <f>IF('KWh (Monthly) ENTRY NLI '!AI$5=0,0,AH35+'KWh (Monthly) ENTRY NLI '!AI35)</f>
        <v>307571.17861560121</v>
      </c>
      <c r="AJ35" s="59">
        <f>IF('KWh (Monthly) ENTRY NLI '!AJ$5=0,0,AI35+'KWh (Monthly) ENTRY NLI '!AJ35)</f>
        <v>307571.17861560121</v>
      </c>
      <c r="AK35" s="59">
        <f>IF('KWh (Monthly) ENTRY NLI '!AK$5=0,0,AJ35+'KWh (Monthly) ENTRY NLI '!AK35)</f>
        <v>320976.06517194532</v>
      </c>
      <c r="AL35" s="59">
        <f>IF('KWh (Monthly) ENTRY NLI '!AL$5=0,0,AK35+'KWh (Monthly) ENTRY NLI '!AL35)</f>
        <v>320976.06517194532</v>
      </c>
      <c r="AM35" s="59">
        <f>IF('KWh (Monthly) ENTRY NLI '!AM$5=0,0,AL35+'KWh (Monthly) ENTRY NLI '!AM35)</f>
        <v>320976.06517194532</v>
      </c>
      <c r="AN35" s="59">
        <f>IF('KWh (Monthly) ENTRY NLI '!AN$5=0,0,AM35+'KWh (Monthly) ENTRY NLI '!AN35)</f>
        <v>1014938.3324418752</v>
      </c>
      <c r="AO35" s="83">
        <f>IF('KWh (Monthly) ENTRY NLI '!AO$5=0,0,AN35+'KWh (Monthly) ENTRY NLI '!AO35)</f>
        <v>1014938.3324418853</v>
      </c>
      <c r="AP35" s="83">
        <f>IF('KWh (Monthly) ENTRY NLI '!AP$5=0,0,AO35+'KWh (Monthly) ENTRY NLI '!AP35)</f>
        <v>1014938.3324418953</v>
      </c>
      <c r="AQ35" s="83">
        <f>IF('KWh (Monthly) ENTRY NLI '!AQ$5=0,0,AP35+'KWh (Monthly) ENTRY NLI '!AQ35)</f>
        <v>1014938.3324419053</v>
      </c>
      <c r="AR35" s="83">
        <f>IF('KWh (Monthly) ENTRY NLI '!AR$5=0,0,AQ35+'KWh (Monthly) ENTRY NLI '!AR35)</f>
        <v>1014938.3324419153</v>
      </c>
      <c r="AS35" s="59">
        <f>IF('KWh (Monthly) ENTRY NLI '!AS$5=-1,0,AR35+'KWh (Monthly) ENTRY NLI '!AS35)</f>
        <v>1014938.3324419253</v>
      </c>
      <c r="AT35" s="83">
        <f>IF('KWh (Monthly) ENTRY NLI '!AT$5=-1,0,AS35+'KWh (Monthly) ENTRY NLI '!AT35)</f>
        <v>1014938.3324419353</v>
      </c>
      <c r="AU35" s="83">
        <f>IF('KWh (Monthly) ENTRY NLI '!AU$5=-1,0,AT35+'KWh (Monthly) ENTRY NLI '!AU35)</f>
        <v>1014938.3324419453</v>
      </c>
      <c r="AV35" s="83">
        <f>IF('KWh (Monthly) ENTRY NLI '!AV$5=-1,0,AU35+'KWh (Monthly) ENTRY NLI '!AV35)</f>
        <v>1014938.3324419553</v>
      </c>
      <c r="AW35" s="83">
        <f>IF('KWh (Monthly) ENTRY NLI '!AW$5=0,0,AV35+'KWh (Monthly) ENTRY NLI '!AW35)</f>
        <v>1014938.3324419654</v>
      </c>
      <c r="AX35" s="83">
        <f>IF('KWh (Monthly) ENTRY NLI '!AX$5=0,0,AW35+'KWh (Monthly) ENTRY NLI '!AX35)</f>
        <v>1014938.3324419754</v>
      </c>
      <c r="AY35" s="83">
        <f>IF('KWh (Monthly) ENTRY NLI '!AY$5=0,0,AX35+'KWh (Monthly) ENTRY NLI '!AY35)</f>
        <v>1014938.3324419854</v>
      </c>
      <c r="AZ35" s="83">
        <f>IF('KWh (Monthly) ENTRY NLI '!AZ$5=0,0,AY35+'KWh (Monthly) ENTRY NLI '!AZ35)</f>
        <v>1014938.3324419954</v>
      </c>
      <c r="BA35" s="83">
        <f>IF('KWh (Monthly) ENTRY NLI '!BA$5=0,0,AZ35+'KWh (Monthly) ENTRY NLI '!BA35)</f>
        <v>1014938.3324420054</v>
      </c>
      <c r="BB35" s="83">
        <f>IF('KWh (Monthly) ENTRY NLI '!BB$5=0,0,BA35+'KWh (Monthly) ENTRY NLI '!BB35)</f>
        <v>0</v>
      </c>
      <c r="BC35" s="83">
        <f>IF('KWh (Monthly) ENTRY NLI '!BC$5=0,0,BB35+'KWh (Monthly) ENTRY NLI '!BC35)</f>
        <v>0</v>
      </c>
      <c r="BD35" s="83">
        <f>IF('KWh (Monthly) ENTRY NLI '!BD$5=0,0,BC35+'KWh (Monthly) ENTRY NLI '!BD35)</f>
        <v>0</v>
      </c>
      <c r="BE35" s="83">
        <f>IF('KWh (Monthly) ENTRY NLI '!BE$5=0,0,BD35+'KWh (Monthly) ENTRY NLI '!BE35)</f>
        <v>0</v>
      </c>
      <c r="BF35" s="83">
        <f>IF('KWh (Monthly) ENTRY NLI '!BF$5=0,0,BE35+'KWh (Monthly) ENTRY NLI '!BF35)</f>
        <v>0</v>
      </c>
      <c r="BG35" s="83">
        <f>IF('KWh (Monthly) ENTRY NLI '!BG$5=0,0,BF35+'KWh (Monthly) ENTRY NLI '!BG35)</f>
        <v>0</v>
      </c>
      <c r="BH35" s="83">
        <f>IF('KWh (Monthly) ENTRY NLI '!BH$5=0,0,BG35+'KWh (Monthly) ENTRY NLI '!BH35)</f>
        <v>0</v>
      </c>
      <c r="BI35" s="83">
        <f>IF('KWh (Monthly) ENTRY NLI '!BI$5=0,0,BH35+'KWh (Monthly) ENTRY NLI '!BI35)</f>
        <v>0</v>
      </c>
      <c r="BJ35" s="83">
        <f>IF('KWh (Monthly) ENTRY NLI '!BJ$5=0,0,BI35+'KWh (Monthly) ENTRY NLI '!BJ35)</f>
        <v>0</v>
      </c>
      <c r="BK35" s="83">
        <f>IF('KWh (Monthly) ENTRY NLI '!BK$5=0,0,BJ35+'KWh (Monthly) ENTRY NLI '!BK35)</f>
        <v>0</v>
      </c>
      <c r="BL35" s="83">
        <f>IF('KWh (Monthly) ENTRY NLI '!BL$5=0,0,BK35+'KWh (Monthly) ENTRY NLI '!BL35)</f>
        <v>0</v>
      </c>
      <c r="BM35" s="83">
        <f>IF('KWh (Monthly) ENTRY NLI '!BM$5=0,0,BL35+'KWh (Monthly) ENTRY NLI '!BM35)</f>
        <v>0</v>
      </c>
      <c r="BN35" s="83">
        <f>IF('KWh (Monthly) ENTRY NLI '!BN$5=0,0,BM35+'KWh (Monthly) ENTRY NLI '!BN35)</f>
        <v>0</v>
      </c>
      <c r="BO35" s="83">
        <f>IF('KWh (Monthly) ENTRY NLI '!BO$5=0,0,BN35+'KWh (Monthly) ENTRY NLI '!BO35)</f>
        <v>0</v>
      </c>
      <c r="BP35" s="83">
        <f>IF('KWh (Monthly) ENTRY NLI '!BP$5=0,0,BO35+'KWh (Monthly) ENTRY NLI '!BP35)</f>
        <v>0</v>
      </c>
      <c r="BQ35" s="83">
        <f>IF('KWh (Monthly) ENTRY NLI '!BQ$5=0,0,BP35+'KWh (Monthly) ENTRY NLI '!BQ35)</f>
        <v>0</v>
      </c>
      <c r="BR35" s="83">
        <f>IF('KWh (Monthly) ENTRY NLI '!BR$5=0,0,BQ35+'KWh (Monthly) ENTRY NLI '!BR35)</f>
        <v>0</v>
      </c>
      <c r="BS35" s="83">
        <f>IF('KWh (Monthly) ENTRY NLI '!BS$5=0,0,BR35+'KWh (Monthly) ENTRY NLI '!BS35)</f>
        <v>0</v>
      </c>
      <c r="BT35" s="83">
        <f>IF('KWh (Monthly) ENTRY NLI '!BT$5=0,0,BS35+'KWh (Monthly) ENTRY NLI '!BT35)</f>
        <v>0</v>
      </c>
      <c r="BU35" s="83">
        <f>IF('KWh (Monthly) ENTRY NLI '!BU$5=0,0,BT35+'KWh (Monthly) ENTRY NLI '!BU35)</f>
        <v>0</v>
      </c>
      <c r="BV35" s="83">
        <f>IF('KWh (Monthly) ENTRY NLI '!BV$5=0,0,BU35+'KWh (Monthly) ENTRY NLI '!BV35)</f>
        <v>0</v>
      </c>
      <c r="BW35" s="83">
        <f>IF('KWh (Monthly) ENTRY NLI '!BW$5=0,0,BV35+'KWh (Monthly) ENTRY NLI '!BW35)</f>
        <v>0</v>
      </c>
      <c r="BX35" s="83">
        <f>IF('KWh (Monthly) ENTRY NLI '!BX$5=0,0,BW35+'KWh (Monthly) ENTRY NLI '!BX35)</f>
        <v>0</v>
      </c>
      <c r="BY35" s="83">
        <f>IF('KWh (Monthly) ENTRY NLI '!BY$5=0,0,BX35+'KWh (Monthly) ENTRY NLI '!BY35)</f>
        <v>0</v>
      </c>
      <c r="BZ35" s="83">
        <f>IF('KWh (Monthly) ENTRY NLI '!BZ$5=0,0,BY35+'KWh (Monthly) ENTRY NLI '!BZ35)</f>
        <v>0</v>
      </c>
      <c r="CA35" s="83">
        <f>IF('KWh (Monthly) ENTRY NLI '!CA$5=0,0,BZ35+'KWh (Monthly) ENTRY NLI '!CA35)</f>
        <v>0</v>
      </c>
      <c r="CB35" s="83">
        <f>IF('KWh (Monthly) ENTRY NLI '!CB$5=0,0,CA35+'KWh (Monthly) ENTRY NLI '!CB35)</f>
        <v>0</v>
      </c>
      <c r="CC35" s="83">
        <f>IF('KWh (Monthly) ENTRY NLI '!CC$5=0,0,CB35+'KWh (Monthly) ENTRY NLI '!CC35)</f>
        <v>0</v>
      </c>
      <c r="CD35" s="83">
        <f>IF('KWh (Monthly) ENTRY NLI '!CD$5=0,0,CC35+'KWh (Monthly) ENTRY NLI '!CD35)</f>
        <v>0</v>
      </c>
      <c r="CE35" s="83">
        <f>IF('KWh (Monthly) ENTRY NLI '!CE$5=0,0,CD35+'KWh (Monthly) ENTRY NLI '!CE35)</f>
        <v>0</v>
      </c>
      <c r="CF35" s="83">
        <f>IF('KWh (Monthly) ENTRY NLI '!CF$5=0,0,CE35+'KWh (Monthly) ENTRY NLI '!CF35)</f>
        <v>0</v>
      </c>
      <c r="CG35" s="83">
        <f>IF('KWh (Monthly) ENTRY NLI '!CG$5=0,0,CF35+'KWh (Monthly) ENTRY NLI '!CG35)</f>
        <v>0</v>
      </c>
      <c r="CH35" s="83">
        <f>IF('KWh (Monthly) ENTRY NLI '!CH$5=0,0,CG35+'KWh (Monthly) ENTRY NLI '!CH35)</f>
        <v>0</v>
      </c>
      <c r="CI35" s="83">
        <f>IF('KWh (Monthly) ENTRY NLI '!CI$5=0,0,CH35+'KWh (Monthly) ENTRY NLI '!CI35)</f>
        <v>0</v>
      </c>
      <c r="CJ35" s="83">
        <f>IF('KWh (Monthly) ENTRY NLI '!CJ$5=0,0,CI35+'KWh (Monthly) ENTRY NLI '!CJ35)</f>
        <v>0</v>
      </c>
    </row>
    <row r="36" spans="1:88" x14ac:dyDescent="0.25">
      <c r="A36" s="241"/>
      <c r="B36" s="37" t="s">
        <v>6</v>
      </c>
      <c r="C36" s="59">
        <f>IF('KWh (Monthly) ENTRY NLI '!C$5=0,0,'KWh (Monthly) ENTRY NLI '!C36)</f>
        <v>0</v>
      </c>
      <c r="D36" s="59">
        <f>IF('KWh (Monthly) ENTRY NLI '!D$5=0,0,C36+'KWh (Monthly) ENTRY NLI '!D36)</f>
        <v>0</v>
      </c>
      <c r="E36" s="59">
        <f>IF('KWh (Monthly) ENTRY NLI '!E$5=0,0,D36+'KWh (Monthly) ENTRY NLI '!E36)</f>
        <v>0</v>
      </c>
      <c r="F36" s="59">
        <f>IF('KWh (Monthly) ENTRY NLI '!F$5=0,0,E36+'KWh (Monthly) ENTRY NLI '!F36)</f>
        <v>0</v>
      </c>
      <c r="G36" s="59">
        <f>IF('KWh (Monthly) ENTRY NLI '!G$5=0,0,F36+'KWh (Monthly) ENTRY NLI '!G36)</f>
        <v>0</v>
      </c>
      <c r="H36" s="59">
        <f>IF('KWh (Monthly) ENTRY NLI '!H$5=0,0,G36+'KWh (Monthly) ENTRY NLI '!H36)</f>
        <v>0</v>
      </c>
      <c r="I36" s="59">
        <f>IF('KWh (Monthly) ENTRY NLI '!I$5=0,0,H36+'KWh (Monthly) ENTRY NLI '!I36)</f>
        <v>0</v>
      </c>
      <c r="J36" s="59">
        <f>IF('KWh (Monthly) ENTRY NLI '!J$5=0,0,I36+'KWh (Monthly) ENTRY NLI '!J36)</f>
        <v>0</v>
      </c>
      <c r="K36" s="59">
        <f>IF('KWh (Monthly) ENTRY NLI '!K$5=0,0,J36+'KWh (Monthly) ENTRY NLI '!K36)</f>
        <v>0</v>
      </c>
      <c r="L36" s="59">
        <f>IF('KWh (Monthly) ENTRY NLI '!L$5=0,0,K36+'KWh (Monthly) ENTRY NLI '!L36)</f>
        <v>0</v>
      </c>
      <c r="M36" s="59">
        <f>IF('KWh (Monthly) ENTRY NLI '!M$5=0,0,L36+'KWh (Monthly) ENTRY NLI '!M36)</f>
        <v>0</v>
      </c>
      <c r="N36" s="59">
        <f>IF('KWh (Monthly) ENTRY NLI '!N$5=0,0,M36+'KWh (Monthly) ENTRY NLI '!N36)</f>
        <v>0</v>
      </c>
      <c r="O36" s="59">
        <f>IF('KWh (Monthly) ENTRY NLI '!O$5=0,0,N36+'KWh (Monthly) ENTRY NLI '!O36)</f>
        <v>0</v>
      </c>
      <c r="P36" s="59">
        <f>IF('KWh (Monthly) ENTRY NLI '!P$5=0,0,O36+'KWh (Monthly) ENTRY NLI '!P36)</f>
        <v>0</v>
      </c>
      <c r="Q36" s="59">
        <f>IF('KWh (Monthly) ENTRY NLI '!Q$5=0,0,P36+'KWh (Monthly) ENTRY NLI '!Q36)</f>
        <v>0</v>
      </c>
      <c r="R36" s="59">
        <f>IF('KWh (Monthly) ENTRY NLI '!R$5=0,0,Q36+'KWh (Monthly) ENTRY NLI '!R36)</f>
        <v>0</v>
      </c>
      <c r="S36" s="59">
        <f>IF('KWh (Monthly) ENTRY NLI '!S$5=0,0,R36+'KWh (Monthly) ENTRY NLI '!S36)</f>
        <v>0</v>
      </c>
      <c r="T36" s="59">
        <f>IF('KWh (Monthly) ENTRY NLI '!T$5=0,0,S36+'KWh (Monthly) ENTRY NLI '!T36)</f>
        <v>0</v>
      </c>
      <c r="U36" s="59">
        <f>IF('KWh (Monthly) ENTRY NLI '!U$5=0,0,T36+'KWh (Monthly) ENTRY NLI '!U36)</f>
        <v>0</v>
      </c>
      <c r="V36" s="59">
        <f>IF('KWh (Monthly) ENTRY NLI '!V$5=0,0,U36+'KWh (Monthly) ENTRY NLI '!V36)</f>
        <v>0</v>
      </c>
      <c r="W36" s="59">
        <f>IF('KWh (Monthly) ENTRY NLI '!W$5=0,0,V36+'KWh (Monthly) ENTRY NLI '!W36)</f>
        <v>0</v>
      </c>
      <c r="X36" s="59">
        <f>IF('KWh (Monthly) ENTRY NLI '!X$5=0,0,W36+'KWh (Monthly) ENTRY NLI '!X36)</f>
        <v>0</v>
      </c>
      <c r="Y36" s="59">
        <f>IF('KWh (Monthly) ENTRY NLI '!Y$5=0,0,X36+'KWh (Monthly) ENTRY NLI '!Y36)</f>
        <v>0</v>
      </c>
      <c r="Z36" s="59">
        <f>IF('KWh (Monthly) ENTRY NLI '!Z$5=0,0,Y36+'KWh (Monthly) ENTRY NLI '!Z36)</f>
        <v>0</v>
      </c>
      <c r="AA36" s="59">
        <f>IF('KWh (Monthly) ENTRY NLI '!AA$5=0,0,Z36+'KWh (Monthly) ENTRY NLI '!AA36)</f>
        <v>0</v>
      </c>
      <c r="AB36" s="59">
        <f>IF('KWh (Monthly) ENTRY NLI '!AB$5=0,0,AA36+'KWh (Monthly) ENTRY NLI '!AB36)</f>
        <v>0</v>
      </c>
      <c r="AC36" s="59">
        <f>IF('KWh (Monthly) ENTRY NLI '!AC$5=0,0,AB36+'KWh (Monthly) ENTRY NLI '!AC36)</f>
        <v>0</v>
      </c>
      <c r="AD36" s="59">
        <f>IF('KWh (Monthly) ENTRY NLI '!AD$5=0,0,AC36+'KWh (Monthly) ENTRY NLI '!AD36)</f>
        <v>0</v>
      </c>
      <c r="AE36" s="59">
        <f>IF('KWh (Monthly) ENTRY NLI '!AE$5=0,0,AD36+'KWh (Monthly) ENTRY NLI '!AE36)</f>
        <v>0</v>
      </c>
      <c r="AF36" s="59">
        <f>IF('KWh (Monthly) ENTRY NLI '!AF$5=0,0,AE36+'KWh (Monthly) ENTRY NLI '!AF36)</f>
        <v>0</v>
      </c>
      <c r="AG36" s="59">
        <f>IF('KWh (Monthly) ENTRY NLI '!AG$5=0,0,AF36+'KWh (Monthly) ENTRY NLI '!AG36)</f>
        <v>0</v>
      </c>
      <c r="AH36" s="59">
        <f>IF('KWh (Monthly) ENTRY NLI '!AH$5=0,0,AG36+'KWh (Monthly) ENTRY NLI '!AH36)</f>
        <v>16097.000001</v>
      </c>
      <c r="AI36" s="59">
        <f>IF('KWh (Monthly) ENTRY NLI '!AI$5=0,0,AH36+'KWh (Monthly) ENTRY NLI '!AI36)</f>
        <v>16097.000001</v>
      </c>
      <c r="AJ36" s="59">
        <f>IF('KWh (Monthly) ENTRY NLI '!AJ$5=0,0,AI36+'KWh (Monthly) ENTRY NLI '!AJ36)</f>
        <v>16097.000001</v>
      </c>
      <c r="AK36" s="59">
        <f>IF('KWh (Monthly) ENTRY NLI '!AK$5=0,0,AJ36+'KWh (Monthly) ENTRY NLI '!AK36)</f>
        <v>16097.000001</v>
      </c>
      <c r="AL36" s="59">
        <f>IF('KWh (Monthly) ENTRY NLI '!AL$5=0,0,AK36+'KWh (Monthly) ENTRY NLI '!AL36)</f>
        <v>16097.000001</v>
      </c>
      <c r="AM36" s="59">
        <f>IF('KWh (Monthly) ENTRY NLI '!AM$5=0,0,AL36+'KWh (Monthly) ENTRY NLI '!AM36)</f>
        <v>16097.000001</v>
      </c>
      <c r="AN36" s="59">
        <f>IF('KWh (Monthly) ENTRY NLI '!AN$5=0,0,AM36+'KWh (Monthly) ENTRY NLI '!AN36)</f>
        <v>48820.055465378347</v>
      </c>
      <c r="AO36" s="83">
        <f>IF('KWh (Monthly) ENTRY NLI '!AO$5=0,0,AN36+'KWh (Monthly) ENTRY NLI '!AO36)</f>
        <v>48820.055465378347</v>
      </c>
      <c r="AP36" s="83">
        <f>IF('KWh (Monthly) ENTRY NLI '!AP$5=0,0,AO36+'KWh (Monthly) ENTRY NLI '!AP36)</f>
        <v>48820.055465378347</v>
      </c>
      <c r="AQ36" s="83">
        <f>IF('KWh (Monthly) ENTRY NLI '!AQ$5=0,0,AP36+'KWh (Monthly) ENTRY NLI '!AQ36)</f>
        <v>48820.055465378347</v>
      </c>
      <c r="AR36" s="83">
        <f>IF('KWh (Monthly) ENTRY NLI '!AR$5=0,0,AQ36+'KWh (Monthly) ENTRY NLI '!AR36)</f>
        <v>48820.055465378347</v>
      </c>
      <c r="AS36" s="59">
        <f>IF('KWh (Monthly) ENTRY NLI '!AS$5=-1,0,AR36+'KWh (Monthly) ENTRY NLI '!AS36)</f>
        <v>48820.055465378347</v>
      </c>
      <c r="AT36" s="59">
        <f>IF('KWh (Monthly) ENTRY NLI '!AT$5=-1,0,AS36+'KWh (Monthly) ENTRY NLI '!AT36)</f>
        <v>48820.055465378347</v>
      </c>
      <c r="AU36" s="59">
        <f>IF('KWh (Monthly) ENTRY NLI '!AU$5=-1,0,AT36+'KWh (Monthly) ENTRY NLI '!AU36)</f>
        <v>48820.055465378347</v>
      </c>
      <c r="AV36" s="59">
        <f>IF('KWh (Monthly) ENTRY NLI '!AV$5=-1,0,AU36+'KWh (Monthly) ENTRY NLI '!AV36)</f>
        <v>48820.055465378347</v>
      </c>
      <c r="AW36" s="83">
        <f>IF('KWh (Monthly) ENTRY NLI '!AW$5=0,0,AV36+'KWh (Monthly) ENTRY NLI '!AW36)</f>
        <v>48820.055465378347</v>
      </c>
      <c r="AX36" s="83">
        <f>IF('KWh (Monthly) ENTRY NLI '!AX$5=0,0,AW36+'KWh (Monthly) ENTRY NLI '!AX36)</f>
        <v>48820.055465378347</v>
      </c>
      <c r="AY36" s="83">
        <f>IF('KWh (Monthly) ENTRY NLI '!AY$5=0,0,AX36+'KWh (Monthly) ENTRY NLI '!AY36)</f>
        <v>48820.055465378347</v>
      </c>
      <c r="AZ36" s="83">
        <f>IF('KWh (Monthly) ENTRY NLI '!AZ$5=0,0,AY36+'KWh (Monthly) ENTRY NLI '!AZ36)</f>
        <v>48820.055465378347</v>
      </c>
      <c r="BA36" s="83">
        <f>IF('KWh (Monthly) ENTRY NLI '!BA$5=0,0,AZ36+'KWh (Monthly) ENTRY NLI '!BA36)</f>
        <v>48820.055465378347</v>
      </c>
      <c r="BB36" s="83">
        <f>IF('KWh (Monthly) ENTRY NLI '!BB$5=0,0,BA36+'KWh (Monthly) ENTRY NLI '!BB36)</f>
        <v>0</v>
      </c>
      <c r="BC36" s="83">
        <f>IF('KWh (Monthly) ENTRY NLI '!BC$5=0,0,BB36+'KWh (Monthly) ENTRY NLI '!BC36)</f>
        <v>0</v>
      </c>
      <c r="BD36" s="83">
        <f>IF('KWh (Monthly) ENTRY NLI '!BD$5=0,0,BC36+'KWh (Monthly) ENTRY NLI '!BD36)</f>
        <v>0</v>
      </c>
      <c r="BE36" s="83">
        <f>IF('KWh (Monthly) ENTRY NLI '!BE$5=0,0,BD36+'KWh (Monthly) ENTRY NLI '!BE36)</f>
        <v>0</v>
      </c>
      <c r="BF36" s="83">
        <f>IF('KWh (Monthly) ENTRY NLI '!BF$5=0,0,BE36+'KWh (Monthly) ENTRY NLI '!BF36)</f>
        <v>0</v>
      </c>
      <c r="BG36" s="83">
        <f>IF('KWh (Monthly) ENTRY NLI '!BG$5=0,0,BF36+'KWh (Monthly) ENTRY NLI '!BG36)</f>
        <v>0</v>
      </c>
      <c r="BH36" s="83">
        <f>IF('KWh (Monthly) ENTRY NLI '!BH$5=0,0,BG36+'KWh (Monthly) ENTRY NLI '!BH36)</f>
        <v>0</v>
      </c>
      <c r="BI36" s="83">
        <f>IF('KWh (Monthly) ENTRY NLI '!BI$5=0,0,BH36+'KWh (Monthly) ENTRY NLI '!BI36)</f>
        <v>0</v>
      </c>
      <c r="BJ36" s="83">
        <f>IF('KWh (Monthly) ENTRY NLI '!BJ$5=0,0,BI36+'KWh (Monthly) ENTRY NLI '!BJ36)</f>
        <v>0</v>
      </c>
      <c r="BK36" s="83">
        <f>IF('KWh (Monthly) ENTRY NLI '!BK$5=0,0,BJ36+'KWh (Monthly) ENTRY NLI '!BK36)</f>
        <v>0</v>
      </c>
      <c r="BL36" s="83">
        <f>IF('KWh (Monthly) ENTRY NLI '!BL$5=0,0,BK36+'KWh (Monthly) ENTRY NLI '!BL36)</f>
        <v>0</v>
      </c>
      <c r="BM36" s="83">
        <f>IF('KWh (Monthly) ENTRY NLI '!BM$5=0,0,BL36+'KWh (Monthly) ENTRY NLI '!BM36)</f>
        <v>0</v>
      </c>
      <c r="BN36" s="83">
        <f>IF('KWh (Monthly) ENTRY NLI '!BN$5=0,0,BM36+'KWh (Monthly) ENTRY NLI '!BN36)</f>
        <v>0</v>
      </c>
      <c r="BO36" s="83">
        <f>IF('KWh (Monthly) ENTRY NLI '!BO$5=0,0,BN36+'KWh (Monthly) ENTRY NLI '!BO36)</f>
        <v>0</v>
      </c>
      <c r="BP36" s="83">
        <f>IF('KWh (Monthly) ENTRY NLI '!BP$5=0,0,BO36+'KWh (Monthly) ENTRY NLI '!BP36)</f>
        <v>0</v>
      </c>
      <c r="BQ36" s="83">
        <f>IF('KWh (Monthly) ENTRY NLI '!BQ$5=0,0,BP36+'KWh (Monthly) ENTRY NLI '!BQ36)</f>
        <v>0</v>
      </c>
      <c r="BR36" s="83">
        <f>IF('KWh (Monthly) ENTRY NLI '!BR$5=0,0,BQ36+'KWh (Monthly) ENTRY NLI '!BR36)</f>
        <v>0</v>
      </c>
      <c r="BS36" s="83">
        <f>IF('KWh (Monthly) ENTRY NLI '!BS$5=0,0,BR36+'KWh (Monthly) ENTRY NLI '!BS36)</f>
        <v>0</v>
      </c>
      <c r="BT36" s="83">
        <f>IF('KWh (Monthly) ENTRY NLI '!BT$5=0,0,BS36+'KWh (Monthly) ENTRY NLI '!BT36)</f>
        <v>0</v>
      </c>
      <c r="BU36" s="83">
        <f>IF('KWh (Monthly) ENTRY NLI '!BU$5=0,0,BT36+'KWh (Monthly) ENTRY NLI '!BU36)</f>
        <v>0</v>
      </c>
      <c r="BV36" s="83">
        <f>IF('KWh (Monthly) ENTRY NLI '!BV$5=0,0,BU36+'KWh (Monthly) ENTRY NLI '!BV36)</f>
        <v>0</v>
      </c>
      <c r="BW36" s="83">
        <f>IF('KWh (Monthly) ENTRY NLI '!BW$5=0,0,BV36+'KWh (Monthly) ENTRY NLI '!BW36)</f>
        <v>0</v>
      </c>
      <c r="BX36" s="83">
        <f>IF('KWh (Monthly) ENTRY NLI '!BX$5=0,0,BW36+'KWh (Monthly) ENTRY NLI '!BX36)</f>
        <v>0</v>
      </c>
      <c r="BY36" s="83">
        <f>IF('KWh (Monthly) ENTRY NLI '!BY$5=0,0,BX36+'KWh (Monthly) ENTRY NLI '!BY36)</f>
        <v>0</v>
      </c>
      <c r="BZ36" s="83">
        <f>IF('KWh (Monthly) ENTRY NLI '!BZ$5=0,0,BY36+'KWh (Monthly) ENTRY NLI '!BZ36)</f>
        <v>0</v>
      </c>
      <c r="CA36" s="83">
        <f>IF('KWh (Monthly) ENTRY NLI '!CA$5=0,0,BZ36+'KWh (Monthly) ENTRY NLI '!CA36)</f>
        <v>0</v>
      </c>
      <c r="CB36" s="83">
        <f>IF('KWh (Monthly) ENTRY NLI '!CB$5=0,0,CA36+'KWh (Monthly) ENTRY NLI '!CB36)</f>
        <v>0</v>
      </c>
      <c r="CC36" s="83">
        <f>IF('KWh (Monthly) ENTRY NLI '!CC$5=0,0,CB36+'KWh (Monthly) ENTRY NLI '!CC36)</f>
        <v>0</v>
      </c>
      <c r="CD36" s="83">
        <f>IF('KWh (Monthly) ENTRY NLI '!CD$5=0,0,CC36+'KWh (Monthly) ENTRY NLI '!CD36)</f>
        <v>0</v>
      </c>
      <c r="CE36" s="83">
        <f>IF('KWh (Monthly) ENTRY NLI '!CE$5=0,0,CD36+'KWh (Monthly) ENTRY NLI '!CE36)</f>
        <v>0</v>
      </c>
      <c r="CF36" s="83">
        <f>IF('KWh (Monthly) ENTRY NLI '!CF$5=0,0,CE36+'KWh (Monthly) ENTRY NLI '!CF36)</f>
        <v>0</v>
      </c>
      <c r="CG36" s="83">
        <f>IF('KWh (Monthly) ENTRY NLI '!CG$5=0,0,CF36+'KWh (Monthly) ENTRY NLI '!CG36)</f>
        <v>0</v>
      </c>
      <c r="CH36" s="83">
        <f>IF('KWh (Monthly) ENTRY NLI '!CH$5=0,0,CG36+'KWh (Monthly) ENTRY NLI '!CH36)</f>
        <v>0</v>
      </c>
      <c r="CI36" s="83">
        <f>IF('KWh (Monthly) ENTRY NLI '!CI$5=0,0,CH36+'KWh (Monthly) ENTRY NLI '!CI36)</f>
        <v>0</v>
      </c>
      <c r="CJ36" s="83">
        <f>IF('KWh (Monthly) ENTRY NLI '!CJ$5=0,0,CI36+'KWh (Monthly) ENTRY NLI '!CJ36)</f>
        <v>0</v>
      </c>
    </row>
    <row r="37" spans="1:88" x14ac:dyDescent="0.25">
      <c r="A37" s="241"/>
      <c r="B37" s="37" t="s">
        <v>10</v>
      </c>
      <c r="C37" s="59">
        <f>IF('KWh (Monthly) ENTRY NLI '!C$5=0,0,'KWh (Monthly) ENTRY NLI '!C37)</f>
        <v>0</v>
      </c>
      <c r="D37" s="59">
        <f>IF('KWh (Monthly) ENTRY NLI '!D$5=0,0,C37+'KWh (Monthly) ENTRY NLI '!D37)</f>
        <v>0</v>
      </c>
      <c r="E37" s="59">
        <f>IF('KWh (Monthly) ENTRY NLI '!E$5=0,0,D37+'KWh (Monthly) ENTRY NLI '!E37)</f>
        <v>0</v>
      </c>
      <c r="F37" s="59">
        <f>IF('KWh (Monthly) ENTRY NLI '!F$5=0,0,E37+'KWh (Monthly) ENTRY NLI '!F37)</f>
        <v>0</v>
      </c>
      <c r="G37" s="59">
        <f>IF('KWh (Monthly) ENTRY NLI '!G$5=0,0,F37+'KWh (Monthly) ENTRY NLI '!G37)</f>
        <v>0</v>
      </c>
      <c r="H37" s="59">
        <f>IF('KWh (Monthly) ENTRY NLI '!H$5=0,0,G37+'KWh (Monthly) ENTRY NLI '!H37)</f>
        <v>0</v>
      </c>
      <c r="I37" s="59">
        <f>IF('KWh (Monthly) ENTRY NLI '!I$5=0,0,H37+'KWh (Monthly) ENTRY NLI '!I37)</f>
        <v>0</v>
      </c>
      <c r="J37" s="59">
        <f>IF('KWh (Monthly) ENTRY NLI '!J$5=0,0,I37+'KWh (Monthly) ENTRY NLI '!J37)</f>
        <v>0</v>
      </c>
      <c r="K37" s="59">
        <f>IF('KWh (Monthly) ENTRY NLI '!K$5=0,0,J37+'KWh (Monthly) ENTRY NLI '!K37)</f>
        <v>0</v>
      </c>
      <c r="L37" s="59">
        <f>IF('KWh (Monthly) ENTRY NLI '!L$5=0,0,K37+'KWh (Monthly) ENTRY NLI '!L37)</f>
        <v>0</v>
      </c>
      <c r="M37" s="59">
        <f>IF('KWh (Monthly) ENTRY NLI '!M$5=0,0,L37+'KWh (Monthly) ENTRY NLI '!M37)</f>
        <v>0</v>
      </c>
      <c r="N37" s="59">
        <f>IF('KWh (Monthly) ENTRY NLI '!N$5=0,0,M37+'KWh (Monthly) ENTRY NLI '!N37)</f>
        <v>0</v>
      </c>
      <c r="O37" s="59">
        <f>IF('KWh (Monthly) ENTRY NLI '!O$5=0,0,N37+'KWh (Monthly) ENTRY NLI '!O37)</f>
        <v>0</v>
      </c>
      <c r="P37" s="59">
        <f>IF('KWh (Monthly) ENTRY NLI '!P$5=0,0,O37+'KWh (Monthly) ENTRY NLI '!P37)</f>
        <v>0</v>
      </c>
      <c r="Q37" s="59">
        <f>IF('KWh (Monthly) ENTRY NLI '!Q$5=0,0,P37+'KWh (Monthly) ENTRY NLI '!Q37)</f>
        <v>0</v>
      </c>
      <c r="R37" s="59">
        <f>IF('KWh (Monthly) ENTRY NLI '!R$5=0,0,Q37+'KWh (Monthly) ENTRY NLI '!R37)</f>
        <v>0</v>
      </c>
      <c r="S37" s="59">
        <f>IF('KWh (Monthly) ENTRY NLI '!S$5=0,0,R37+'KWh (Monthly) ENTRY NLI '!S37)</f>
        <v>0</v>
      </c>
      <c r="T37" s="59">
        <f>IF('KWh (Monthly) ENTRY NLI '!T$5=0,0,S37+'KWh (Monthly) ENTRY NLI '!T37)</f>
        <v>0</v>
      </c>
      <c r="U37" s="59">
        <f>IF('KWh (Monthly) ENTRY NLI '!U$5=0,0,T37+'KWh (Monthly) ENTRY NLI '!U37)</f>
        <v>0</v>
      </c>
      <c r="V37" s="59">
        <f>IF('KWh (Monthly) ENTRY NLI '!V$5=0,0,U37+'KWh (Monthly) ENTRY NLI '!V37)</f>
        <v>0</v>
      </c>
      <c r="W37" s="59">
        <f>IF('KWh (Monthly) ENTRY NLI '!W$5=0,0,V37+'KWh (Monthly) ENTRY NLI '!W37)</f>
        <v>0</v>
      </c>
      <c r="X37" s="59">
        <f>IF('KWh (Monthly) ENTRY NLI '!X$5=0,0,W37+'KWh (Monthly) ENTRY NLI '!X37)</f>
        <v>0</v>
      </c>
      <c r="Y37" s="59">
        <f>IF('KWh (Monthly) ENTRY NLI '!Y$5=0,0,X37+'KWh (Monthly) ENTRY NLI '!Y37)</f>
        <v>0</v>
      </c>
      <c r="Z37" s="59">
        <f>IF('KWh (Monthly) ENTRY NLI '!Z$5=0,0,Y37+'KWh (Monthly) ENTRY NLI '!Z37)</f>
        <v>0</v>
      </c>
      <c r="AA37" s="59">
        <f>IF('KWh (Monthly) ENTRY NLI '!AA$5=0,0,Z37+'KWh (Monthly) ENTRY NLI '!AA37)</f>
        <v>0</v>
      </c>
      <c r="AB37" s="59">
        <f>IF('KWh (Monthly) ENTRY NLI '!AB$5=0,0,AA37+'KWh (Monthly) ENTRY NLI '!AB37)</f>
        <v>0</v>
      </c>
      <c r="AC37" s="59">
        <f>IF('KWh (Monthly) ENTRY NLI '!AC$5=0,0,AB37+'KWh (Monthly) ENTRY NLI '!AC37)</f>
        <v>0</v>
      </c>
      <c r="AD37" s="59">
        <f>IF('KWh (Monthly) ENTRY NLI '!AD$5=0,0,AC37+'KWh (Monthly) ENTRY NLI '!AD37)</f>
        <v>8216</v>
      </c>
      <c r="AE37" s="59">
        <f>IF('KWh (Monthly) ENTRY NLI '!AE$5=0,0,AD37+'KWh (Monthly) ENTRY NLI '!AE37)</f>
        <v>8216</v>
      </c>
      <c r="AF37" s="59">
        <f>IF('KWh (Monthly) ENTRY NLI '!AF$5=0,0,AE37+'KWh (Monthly) ENTRY NLI '!AF37)</f>
        <v>8216</v>
      </c>
      <c r="AG37" s="59">
        <f>IF('KWh (Monthly) ENTRY NLI '!AG$5=0,0,AF37+'KWh (Monthly) ENTRY NLI '!AG37)</f>
        <v>8216</v>
      </c>
      <c r="AH37" s="59">
        <f>IF('KWh (Monthly) ENTRY NLI '!AH$5=0,0,AG37+'KWh (Monthly) ENTRY NLI '!AH37)</f>
        <v>8216</v>
      </c>
      <c r="AI37" s="59">
        <f>IF('KWh (Monthly) ENTRY NLI '!AI$5=0,0,AH37+'KWh (Monthly) ENTRY NLI '!AI37)</f>
        <v>8216</v>
      </c>
      <c r="AJ37" s="59">
        <f>IF('KWh (Monthly) ENTRY NLI '!AJ$5=0,0,AI37+'KWh (Monthly) ENTRY NLI '!AJ37)</f>
        <v>8216</v>
      </c>
      <c r="AK37" s="59">
        <f>IF('KWh (Monthly) ENTRY NLI '!AK$5=0,0,AJ37+'KWh (Monthly) ENTRY NLI '!AK37)</f>
        <v>8216</v>
      </c>
      <c r="AL37" s="59">
        <f>IF('KWh (Monthly) ENTRY NLI '!AL$5=0,0,AK37+'KWh (Monthly) ENTRY NLI '!AL37)</f>
        <v>11555</v>
      </c>
      <c r="AM37" s="59">
        <f>IF('KWh (Monthly) ENTRY NLI '!AM$5=0,0,AL37+'KWh (Monthly) ENTRY NLI '!AM37)</f>
        <v>11555</v>
      </c>
      <c r="AN37" s="59">
        <f>IF('KWh (Monthly) ENTRY NLI '!AN$5=0,0,AM37+'KWh (Monthly) ENTRY NLI '!AN37)</f>
        <v>11555</v>
      </c>
      <c r="AO37" s="83">
        <f>IF('KWh (Monthly) ENTRY NLI '!AO$5=0,0,AN37+'KWh (Monthly) ENTRY NLI '!AO37)</f>
        <v>11555</v>
      </c>
      <c r="AP37" s="83">
        <f>IF('KWh (Monthly) ENTRY NLI '!AP$5=0,0,AO37+'KWh (Monthly) ENTRY NLI '!AP37)</f>
        <v>11555</v>
      </c>
      <c r="AQ37" s="83">
        <f>IF('KWh (Monthly) ENTRY NLI '!AQ$5=0,0,AP37+'KWh (Monthly) ENTRY NLI '!AQ37)</f>
        <v>11555</v>
      </c>
      <c r="AR37" s="83">
        <f>IF('KWh (Monthly) ENTRY NLI '!AR$5=0,0,AQ37+'KWh (Monthly) ENTRY NLI '!AR37)</f>
        <v>11555</v>
      </c>
      <c r="AS37" s="59">
        <f>IF('KWh (Monthly) ENTRY NLI '!AS$5=-1,0,AR37+'KWh (Monthly) ENTRY NLI '!AS37)</f>
        <v>11555</v>
      </c>
      <c r="AT37" s="59">
        <f>IF('KWh (Monthly) ENTRY NLI '!AT$5=-1,0,AS37+'KWh (Monthly) ENTRY NLI '!AT37)</f>
        <v>11555</v>
      </c>
      <c r="AU37" s="59">
        <f>IF('KWh (Monthly) ENTRY NLI '!AU$5=-1,0,AT37+'KWh (Monthly) ENTRY NLI '!AU37)</f>
        <v>11555</v>
      </c>
      <c r="AV37" s="59">
        <f>IF('KWh (Monthly) ENTRY NLI '!AV$5=-1,0,AU37+'KWh (Monthly) ENTRY NLI '!AV37)</f>
        <v>11555</v>
      </c>
      <c r="AW37" s="83">
        <f>IF('KWh (Monthly) ENTRY NLI '!AW$5=0,0,AV37+'KWh (Monthly) ENTRY NLI '!AW37)</f>
        <v>11555</v>
      </c>
      <c r="AX37" s="83">
        <f>IF('KWh (Monthly) ENTRY NLI '!AX$5=0,0,AW37+'KWh (Monthly) ENTRY NLI '!AX37)</f>
        <v>11555</v>
      </c>
      <c r="AY37" s="83">
        <f>IF('KWh (Monthly) ENTRY NLI '!AY$5=0,0,AX37+'KWh (Monthly) ENTRY NLI '!AY37)</f>
        <v>11555</v>
      </c>
      <c r="AZ37" s="83">
        <f>IF('KWh (Monthly) ENTRY NLI '!AZ$5=0,0,AY37+'KWh (Monthly) ENTRY NLI '!AZ37)</f>
        <v>11555</v>
      </c>
      <c r="BA37" s="83">
        <f>IF('KWh (Monthly) ENTRY NLI '!BA$5=0,0,AZ37+'KWh (Monthly) ENTRY NLI '!BA37)</f>
        <v>11555</v>
      </c>
      <c r="BB37" s="83">
        <f>IF('KWh (Monthly) ENTRY NLI '!BB$5=0,0,BA37+'KWh (Monthly) ENTRY NLI '!BB37)</f>
        <v>0</v>
      </c>
      <c r="BC37" s="83">
        <f>IF('KWh (Monthly) ENTRY NLI '!BC$5=0,0,BB37+'KWh (Monthly) ENTRY NLI '!BC37)</f>
        <v>0</v>
      </c>
      <c r="BD37" s="83">
        <f>IF('KWh (Monthly) ENTRY NLI '!BD$5=0,0,BC37+'KWh (Monthly) ENTRY NLI '!BD37)</f>
        <v>0</v>
      </c>
      <c r="BE37" s="83">
        <f>IF('KWh (Monthly) ENTRY NLI '!BE$5=0,0,BD37+'KWh (Monthly) ENTRY NLI '!BE37)</f>
        <v>0</v>
      </c>
      <c r="BF37" s="83">
        <f>IF('KWh (Monthly) ENTRY NLI '!BF$5=0,0,BE37+'KWh (Monthly) ENTRY NLI '!BF37)</f>
        <v>0</v>
      </c>
      <c r="BG37" s="83">
        <f>IF('KWh (Monthly) ENTRY NLI '!BG$5=0,0,BF37+'KWh (Monthly) ENTRY NLI '!BG37)</f>
        <v>0</v>
      </c>
      <c r="BH37" s="83">
        <f>IF('KWh (Monthly) ENTRY NLI '!BH$5=0,0,BG37+'KWh (Monthly) ENTRY NLI '!BH37)</f>
        <v>0</v>
      </c>
      <c r="BI37" s="83">
        <f>IF('KWh (Monthly) ENTRY NLI '!BI$5=0,0,BH37+'KWh (Monthly) ENTRY NLI '!BI37)</f>
        <v>0</v>
      </c>
      <c r="BJ37" s="83">
        <f>IF('KWh (Monthly) ENTRY NLI '!BJ$5=0,0,BI37+'KWh (Monthly) ENTRY NLI '!BJ37)</f>
        <v>0</v>
      </c>
      <c r="BK37" s="83">
        <f>IF('KWh (Monthly) ENTRY NLI '!BK$5=0,0,BJ37+'KWh (Monthly) ENTRY NLI '!BK37)</f>
        <v>0</v>
      </c>
      <c r="BL37" s="83">
        <f>IF('KWh (Monthly) ENTRY NLI '!BL$5=0,0,BK37+'KWh (Monthly) ENTRY NLI '!BL37)</f>
        <v>0</v>
      </c>
      <c r="BM37" s="83">
        <f>IF('KWh (Monthly) ENTRY NLI '!BM$5=0,0,BL37+'KWh (Monthly) ENTRY NLI '!BM37)</f>
        <v>0</v>
      </c>
      <c r="BN37" s="83">
        <f>IF('KWh (Monthly) ENTRY NLI '!BN$5=0,0,BM37+'KWh (Monthly) ENTRY NLI '!BN37)</f>
        <v>0</v>
      </c>
      <c r="BO37" s="83">
        <f>IF('KWh (Monthly) ENTRY NLI '!BO$5=0,0,BN37+'KWh (Monthly) ENTRY NLI '!BO37)</f>
        <v>0</v>
      </c>
      <c r="BP37" s="83">
        <f>IF('KWh (Monthly) ENTRY NLI '!BP$5=0,0,BO37+'KWh (Monthly) ENTRY NLI '!BP37)</f>
        <v>0</v>
      </c>
      <c r="BQ37" s="83">
        <f>IF('KWh (Monthly) ENTRY NLI '!BQ$5=0,0,BP37+'KWh (Monthly) ENTRY NLI '!BQ37)</f>
        <v>0</v>
      </c>
      <c r="BR37" s="83">
        <f>IF('KWh (Monthly) ENTRY NLI '!BR$5=0,0,BQ37+'KWh (Monthly) ENTRY NLI '!BR37)</f>
        <v>0</v>
      </c>
      <c r="BS37" s="83">
        <f>IF('KWh (Monthly) ENTRY NLI '!BS$5=0,0,BR37+'KWh (Monthly) ENTRY NLI '!BS37)</f>
        <v>0</v>
      </c>
      <c r="BT37" s="83">
        <f>IF('KWh (Monthly) ENTRY NLI '!BT$5=0,0,BS37+'KWh (Monthly) ENTRY NLI '!BT37)</f>
        <v>0</v>
      </c>
      <c r="BU37" s="83">
        <f>IF('KWh (Monthly) ENTRY NLI '!BU$5=0,0,BT37+'KWh (Monthly) ENTRY NLI '!BU37)</f>
        <v>0</v>
      </c>
      <c r="BV37" s="83">
        <f>IF('KWh (Monthly) ENTRY NLI '!BV$5=0,0,BU37+'KWh (Monthly) ENTRY NLI '!BV37)</f>
        <v>0</v>
      </c>
      <c r="BW37" s="83">
        <f>IF('KWh (Monthly) ENTRY NLI '!BW$5=0,0,BV37+'KWh (Monthly) ENTRY NLI '!BW37)</f>
        <v>0</v>
      </c>
      <c r="BX37" s="83">
        <f>IF('KWh (Monthly) ENTRY NLI '!BX$5=0,0,BW37+'KWh (Monthly) ENTRY NLI '!BX37)</f>
        <v>0</v>
      </c>
      <c r="BY37" s="83">
        <f>IF('KWh (Monthly) ENTRY NLI '!BY$5=0,0,BX37+'KWh (Monthly) ENTRY NLI '!BY37)</f>
        <v>0</v>
      </c>
      <c r="BZ37" s="83">
        <f>IF('KWh (Monthly) ENTRY NLI '!BZ$5=0,0,BY37+'KWh (Monthly) ENTRY NLI '!BZ37)</f>
        <v>0</v>
      </c>
      <c r="CA37" s="83">
        <f>IF('KWh (Monthly) ENTRY NLI '!CA$5=0,0,BZ37+'KWh (Monthly) ENTRY NLI '!CA37)</f>
        <v>0</v>
      </c>
      <c r="CB37" s="83">
        <f>IF('KWh (Monthly) ENTRY NLI '!CB$5=0,0,CA37+'KWh (Monthly) ENTRY NLI '!CB37)</f>
        <v>0</v>
      </c>
      <c r="CC37" s="83">
        <f>IF('KWh (Monthly) ENTRY NLI '!CC$5=0,0,CB37+'KWh (Monthly) ENTRY NLI '!CC37)</f>
        <v>0</v>
      </c>
      <c r="CD37" s="83">
        <f>IF('KWh (Monthly) ENTRY NLI '!CD$5=0,0,CC37+'KWh (Monthly) ENTRY NLI '!CD37)</f>
        <v>0</v>
      </c>
      <c r="CE37" s="83">
        <f>IF('KWh (Monthly) ENTRY NLI '!CE$5=0,0,CD37+'KWh (Monthly) ENTRY NLI '!CE37)</f>
        <v>0</v>
      </c>
      <c r="CF37" s="83">
        <f>IF('KWh (Monthly) ENTRY NLI '!CF$5=0,0,CE37+'KWh (Monthly) ENTRY NLI '!CF37)</f>
        <v>0</v>
      </c>
      <c r="CG37" s="83">
        <f>IF('KWh (Monthly) ENTRY NLI '!CG$5=0,0,CF37+'KWh (Monthly) ENTRY NLI '!CG37)</f>
        <v>0</v>
      </c>
      <c r="CH37" s="83">
        <f>IF('KWh (Monthly) ENTRY NLI '!CH$5=0,0,CG37+'KWh (Monthly) ENTRY NLI '!CH37)</f>
        <v>0</v>
      </c>
      <c r="CI37" s="83">
        <f>IF('KWh (Monthly) ENTRY NLI '!CI$5=0,0,CH37+'KWh (Monthly) ENTRY NLI '!CI37)</f>
        <v>0</v>
      </c>
      <c r="CJ37" s="83">
        <f>IF('KWh (Monthly) ENTRY NLI '!CJ$5=0,0,CI37+'KWh (Monthly) ENTRY NLI '!CJ37)</f>
        <v>0</v>
      </c>
    </row>
    <row r="38" spans="1:88" x14ac:dyDescent="0.25">
      <c r="A38" s="241"/>
      <c r="B38" s="37" t="s">
        <v>1</v>
      </c>
      <c r="C38" s="59">
        <f>IF('KWh (Monthly) ENTRY NLI '!C$5=0,0,'KWh (Monthly) ENTRY NLI '!C38)</f>
        <v>0</v>
      </c>
      <c r="D38" s="59">
        <f>IF('KWh (Monthly) ENTRY NLI '!D$5=0,0,C38+'KWh (Monthly) ENTRY NLI '!D38)</f>
        <v>0</v>
      </c>
      <c r="E38" s="59">
        <f>IF('KWh (Monthly) ENTRY NLI '!E$5=0,0,D38+'KWh (Monthly) ENTRY NLI '!E38)</f>
        <v>0</v>
      </c>
      <c r="F38" s="59">
        <f>IF('KWh (Monthly) ENTRY NLI '!F$5=0,0,E38+'KWh (Monthly) ENTRY NLI '!F38)</f>
        <v>0</v>
      </c>
      <c r="G38" s="59">
        <f>IF('KWh (Monthly) ENTRY NLI '!G$5=0,0,F38+'KWh (Monthly) ENTRY NLI '!G38)</f>
        <v>0</v>
      </c>
      <c r="H38" s="59">
        <f>IF('KWh (Monthly) ENTRY NLI '!H$5=0,0,G38+'KWh (Monthly) ENTRY NLI '!H38)</f>
        <v>0</v>
      </c>
      <c r="I38" s="59">
        <f>IF('KWh (Monthly) ENTRY NLI '!I$5=0,0,H38+'KWh (Monthly) ENTRY NLI '!I38)</f>
        <v>0</v>
      </c>
      <c r="J38" s="59">
        <f>IF('KWh (Monthly) ENTRY NLI '!J$5=0,0,I38+'KWh (Monthly) ENTRY NLI '!J38)</f>
        <v>0</v>
      </c>
      <c r="K38" s="59">
        <f>IF('KWh (Monthly) ENTRY NLI '!K$5=0,0,J38+'KWh (Monthly) ENTRY NLI '!K38)</f>
        <v>0</v>
      </c>
      <c r="L38" s="59">
        <f>IF('KWh (Monthly) ENTRY NLI '!L$5=0,0,K38+'KWh (Monthly) ENTRY NLI '!L38)</f>
        <v>0</v>
      </c>
      <c r="M38" s="59">
        <f>IF('KWh (Monthly) ENTRY NLI '!M$5=0,0,L38+'KWh (Monthly) ENTRY NLI '!M38)</f>
        <v>0</v>
      </c>
      <c r="N38" s="59">
        <f>IF('KWh (Monthly) ENTRY NLI '!N$5=0,0,M38+'KWh (Monthly) ENTRY NLI '!N38)</f>
        <v>131309.54463870719</v>
      </c>
      <c r="O38" s="59">
        <f>IF('KWh (Monthly) ENTRY NLI '!O$5=0,0,N38+'KWh (Monthly) ENTRY NLI '!O38)</f>
        <v>496968.9287890924</v>
      </c>
      <c r="P38" s="59">
        <f>IF('KWh (Monthly) ENTRY NLI '!P$5=0,0,O38+'KWh (Monthly) ENTRY NLI '!P38)</f>
        <v>496968.9287890924</v>
      </c>
      <c r="Q38" s="59">
        <f>IF('KWh (Monthly) ENTRY NLI '!Q$5=0,0,P38+'KWh (Monthly) ENTRY NLI '!Q38)</f>
        <v>499723.16843994556</v>
      </c>
      <c r="R38" s="59">
        <f>IF('KWh (Monthly) ENTRY NLI '!R$5=0,0,Q38+'KWh (Monthly) ENTRY NLI '!R38)</f>
        <v>499723.16843994556</v>
      </c>
      <c r="S38" s="59">
        <f>IF('KWh (Monthly) ENTRY NLI '!S$5=0,0,R38+'KWh (Monthly) ENTRY NLI '!S38)</f>
        <v>870201.13706398988</v>
      </c>
      <c r="T38" s="59">
        <f>IF('KWh (Monthly) ENTRY NLI '!T$5=0,0,S38+'KWh (Monthly) ENTRY NLI '!T38)</f>
        <v>912005.72070742189</v>
      </c>
      <c r="U38" s="59">
        <f>IF('KWh (Monthly) ENTRY NLI '!U$5=0,0,T38+'KWh (Monthly) ENTRY NLI '!U38)</f>
        <v>912959.66779594787</v>
      </c>
      <c r="V38" s="59">
        <f>IF('KWh (Monthly) ENTRY NLI '!V$5=0,0,U38+'KWh (Monthly) ENTRY NLI '!V38)</f>
        <v>912959.66779594787</v>
      </c>
      <c r="W38" s="59">
        <f>IF('KWh (Monthly) ENTRY NLI '!W$5=0,0,V38+'KWh (Monthly) ENTRY NLI '!W38)</f>
        <v>922745.08522914979</v>
      </c>
      <c r="X38" s="59">
        <f>IF('KWh (Monthly) ENTRY NLI '!X$5=0,0,W38+'KWh (Monthly) ENTRY NLI '!X38)</f>
        <v>1010350.8154143479</v>
      </c>
      <c r="Y38" s="59">
        <f>IF('KWh (Monthly) ENTRY NLI '!Y$5=0,0,X38+'KWh (Monthly) ENTRY NLI '!Y38)</f>
        <v>1015504.8423381374</v>
      </c>
      <c r="Z38" s="59">
        <f>IF('KWh (Monthly) ENTRY NLI '!Z$5=0,0,Y38+'KWh (Monthly) ENTRY NLI '!Z38)</f>
        <v>1015504.8423381374</v>
      </c>
      <c r="AA38" s="59">
        <f>IF('KWh (Monthly) ENTRY NLI '!AA$5=0,0,Z38+'KWh (Monthly) ENTRY NLI '!AA38)</f>
        <v>1015504.8423381374</v>
      </c>
      <c r="AB38" s="59">
        <f>IF('KWh (Monthly) ENTRY NLI '!AB$5=0,0,AA38+'KWh (Monthly) ENTRY NLI '!AB38)</f>
        <v>1019934.5928468471</v>
      </c>
      <c r="AC38" s="59">
        <f>IF('KWh (Monthly) ENTRY NLI '!AC$5=0,0,AB38+'KWh (Monthly) ENTRY NLI '!AC38)</f>
        <v>1023496.4077402429</v>
      </c>
      <c r="AD38" s="59">
        <f>IF('KWh (Monthly) ENTRY NLI '!AD$5=0,0,AC38+'KWh (Monthly) ENTRY NLI '!AD38)</f>
        <v>1068129.9728494133</v>
      </c>
      <c r="AE38" s="59">
        <f>IF('KWh (Monthly) ENTRY NLI '!AE$5=0,0,AD38+'KWh (Monthly) ENTRY NLI '!AE38)</f>
        <v>1074158.9728494133</v>
      </c>
      <c r="AF38" s="59">
        <f>IF('KWh (Monthly) ENTRY NLI '!AF$5=0,0,AE38+'KWh (Monthly) ENTRY NLI '!AF38)</f>
        <v>1075582.6037061126</v>
      </c>
      <c r="AG38" s="59">
        <f>IF('KWh (Monthly) ENTRY NLI '!AG$5=0,0,AF38+'KWh (Monthly) ENTRY NLI '!AG38)</f>
        <v>1126532.1618660623</v>
      </c>
      <c r="AH38" s="59">
        <f>IF('KWh (Monthly) ENTRY NLI '!AH$5=0,0,AG38+'KWh (Monthly) ENTRY NLI '!AH38)</f>
        <v>1126532.1618660623</v>
      </c>
      <c r="AI38" s="59">
        <f>IF('KWh (Monthly) ENTRY NLI '!AI$5=0,0,AH38+'KWh (Monthly) ENTRY NLI '!AI38)</f>
        <v>1134258.0970153036</v>
      </c>
      <c r="AJ38" s="59">
        <f>IF('KWh (Monthly) ENTRY NLI '!AJ$5=0,0,AI38+'KWh (Monthly) ENTRY NLI '!AJ38)</f>
        <v>1221117.2903219569</v>
      </c>
      <c r="AK38" s="59">
        <f>IF('KWh (Monthly) ENTRY NLI '!AK$5=0,0,AJ38+'KWh (Monthly) ENTRY NLI '!AK38)</f>
        <v>1227989.0469571785</v>
      </c>
      <c r="AL38" s="59">
        <f>IF('KWh (Monthly) ENTRY NLI '!AL$5=0,0,AK38+'KWh (Monthly) ENTRY NLI '!AL38)</f>
        <v>1227989.0469571785</v>
      </c>
      <c r="AM38" s="59">
        <f>IF('KWh (Monthly) ENTRY NLI '!AM$5=0,0,AL38+'KWh (Monthly) ENTRY NLI '!AM38)</f>
        <v>1229094.1860388855</v>
      </c>
      <c r="AN38" s="59">
        <f>IF('KWh (Monthly) ENTRY NLI '!AN$5=0,0,AM38+'KWh (Monthly) ENTRY NLI '!AN38)</f>
        <v>1246853.0683923266</v>
      </c>
      <c r="AO38" s="83">
        <f>IF('KWh (Monthly) ENTRY NLI '!AO$5=0,0,AN38+'KWh (Monthly) ENTRY NLI '!AO38)</f>
        <v>1246853.0683923266</v>
      </c>
      <c r="AP38" s="83">
        <f>IF('KWh (Monthly) ENTRY NLI '!AP$5=0,0,AO38+'KWh (Monthly) ENTRY NLI '!AP38)</f>
        <v>1246853.0683923266</v>
      </c>
      <c r="AQ38" s="83">
        <f>IF('KWh (Monthly) ENTRY NLI '!AQ$5=0,0,AP38+'KWh (Monthly) ENTRY NLI '!AQ38)</f>
        <v>1246853.0683923266</v>
      </c>
      <c r="AR38" s="83">
        <f>IF('KWh (Monthly) ENTRY NLI '!AR$5=0,0,AQ38+'KWh (Monthly) ENTRY NLI '!AR38)</f>
        <v>1246853.0683923266</v>
      </c>
      <c r="AS38" s="59">
        <f>IF('KWh (Monthly) ENTRY NLI '!AS$5=-1,0,AR38+'KWh (Monthly) ENTRY NLI '!AS38)</f>
        <v>1246853.0683923266</v>
      </c>
      <c r="AT38" s="59">
        <f>IF('KWh (Monthly) ENTRY NLI '!AT$5=-1,0,AS38+'KWh (Monthly) ENTRY NLI '!AT38)</f>
        <v>1246853.0683923266</v>
      </c>
      <c r="AU38" s="59">
        <f>IF('KWh (Monthly) ENTRY NLI '!AU$5=-1,0,AT38+'KWh (Monthly) ENTRY NLI '!AU38)</f>
        <v>1246853.0683923266</v>
      </c>
      <c r="AV38" s="59">
        <f>IF('KWh (Monthly) ENTRY NLI '!AV$5=-1,0,AU38+'KWh (Monthly) ENTRY NLI '!AV38)</f>
        <v>1246853.0683923266</v>
      </c>
      <c r="AW38" s="83">
        <f>IF('KWh (Monthly) ENTRY NLI '!AW$5=0,0,AV38+'KWh (Monthly) ENTRY NLI '!AW38)</f>
        <v>1246853.0683923266</v>
      </c>
      <c r="AX38" s="83">
        <f>IF('KWh (Monthly) ENTRY NLI '!AX$5=0,0,AW38+'KWh (Monthly) ENTRY NLI '!AX38)</f>
        <v>1246853.0683923266</v>
      </c>
      <c r="AY38" s="83">
        <f>IF('KWh (Monthly) ENTRY NLI '!AY$5=0,0,AX38+'KWh (Monthly) ENTRY NLI '!AY38)</f>
        <v>1246853.0683923266</v>
      </c>
      <c r="AZ38" s="83">
        <f>IF('KWh (Monthly) ENTRY NLI '!AZ$5=0,0,AY38+'KWh (Monthly) ENTRY NLI '!AZ38)</f>
        <v>1246853.0683923266</v>
      </c>
      <c r="BA38" s="83">
        <f>IF('KWh (Monthly) ENTRY NLI '!BA$5=0,0,AZ38+'KWh (Monthly) ENTRY NLI '!BA38)</f>
        <v>1246853.0683923266</v>
      </c>
      <c r="BB38" s="83">
        <f>IF('KWh (Monthly) ENTRY NLI '!BB$5=0,0,BA38+'KWh (Monthly) ENTRY NLI '!BB38)</f>
        <v>0</v>
      </c>
      <c r="BC38" s="83">
        <f>IF('KWh (Monthly) ENTRY NLI '!BC$5=0,0,BB38+'KWh (Monthly) ENTRY NLI '!BC38)</f>
        <v>0</v>
      </c>
      <c r="BD38" s="83">
        <f>IF('KWh (Monthly) ENTRY NLI '!BD$5=0,0,BC38+'KWh (Monthly) ENTRY NLI '!BD38)</f>
        <v>0</v>
      </c>
      <c r="BE38" s="83">
        <f>IF('KWh (Monthly) ENTRY NLI '!BE$5=0,0,BD38+'KWh (Monthly) ENTRY NLI '!BE38)</f>
        <v>0</v>
      </c>
      <c r="BF38" s="83">
        <f>IF('KWh (Monthly) ENTRY NLI '!BF$5=0,0,BE38+'KWh (Monthly) ENTRY NLI '!BF38)</f>
        <v>0</v>
      </c>
      <c r="BG38" s="83">
        <f>IF('KWh (Monthly) ENTRY NLI '!BG$5=0,0,BF38+'KWh (Monthly) ENTRY NLI '!BG38)</f>
        <v>0</v>
      </c>
      <c r="BH38" s="83">
        <f>IF('KWh (Monthly) ENTRY NLI '!BH$5=0,0,BG38+'KWh (Monthly) ENTRY NLI '!BH38)</f>
        <v>0</v>
      </c>
      <c r="BI38" s="83">
        <f>IF('KWh (Monthly) ENTRY NLI '!BI$5=0,0,BH38+'KWh (Monthly) ENTRY NLI '!BI38)</f>
        <v>0</v>
      </c>
      <c r="BJ38" s="83">
        <f>IF('KWh (Monthly) ENTRY NLI '!BJ$5=0,0,BI38+'KWh (Monthly) ENTRY NLI '!BJ38)</f>
        <v>0</v>
      </c>
      <c r="BK38" s="83">
        <f>IF('KWh (Monthly) ENTRY NLI '!BK$5=0,0,BJ38+'KWh (Monthly) ENTRY NLI '!BK38)</f>
        <v>0</v>
      </c>
      <c r="BL38" s="83">
        <f>IF('KWh (Monthly) ENTRY NLI '!BL$5=0,0,BK38+'KWh (Monthly) ENTRY NLI '!BL38)</f>
        <v>0</v>
      </c>
      <c r="BM38" s="83">
        <f>IF('KWh (Monthly) ENTRY NLI '!BM$5=0,0,BL38+'KWh (Monthly) ENTRY NLI '!BM38)</f>
        <v>0</v>
      </c>
      <c r="BN38" s="83">
        <f>IF('KWh (Monthly) ENTRY NLI '!BN$5=0,0,BM38+'KWh (Monthly) ENTRY NLI '!BN38)</f>
        <v>0</v>
      </c>
      <c r="BO38" s="83">
        <f>IF('KWh (Monthly) ENTRY NLI '!BO$5=0,0,BN38+'KWh (Monthly) ENTRY NLI '!BO38)</f>
        <v>0</v>
      </c>
      <c r="BP38" s="83">
        <f>IF('KWh (Monthly) ENTRY NLI '!BP$5=0,0,BO38+'KWh (Monthly) ENTRY NLI '!BP38)</f>
        <v>0</v>
      </c>
      <c r="BQ38" s="83">
        <f>IF('KWh (Monthly) ENTRY NLI '!BQ$5=0,0,BP38+'KWh (Monthly) ENTRY NLI '!BQ38)</f>
        <v>0</v>
      </c>
      <c r="BR38" s="83">
        <f>IF('KWh (Monthly) ENTRY NLI '!BR$5=0,0,BQ38+'KWh (Monthly) ENTRY NLI '!BR38)</f>
        <v>0</v>
      </c>
      <c r="BS38" s="83">
        <f>IF('KWh (Monthly) ENTRY NLI '!BS$5=0,0,BR38+'KWh (Monthly) ENTRY NLI '!BS38)</f>
        <v>0</v>
      </c>
      <c r="BT38" s="83">
        <f>IF('KWh (Monthly) ENTRY NLI '!BT$5=0,0,BS38+'KWh (Monthly) ENTRY NLI '!BT38)</f>
        <v>0</v>
      </c>
      <c r="BU38" s="83">
        <f>IF('KWh (Monthly) ENTRY NLI '!BU$5=0,0,BT38+'KWh (Monthly) ENTRY NLI '!BU38)</f>
        <v>0</v>
      </c>
      <c r="BV38" s="83">
        <f>IF('KWh (Monthly) ENTRY NLI '!BV$5=0,0,BU38+'KWh (Monthly) ENTRY NLI '!BV38)</f>
        <v>0</v>
      </c>
      <c r="BW38" s="83">
        <f>IF('KWh (Monthly) ENTRY NLI '!BW$5=0,0,BV38+'KWh (Monthly) ENTRY NLI '!BW38)</f>
        <v>0</v>
      </c>
      <c r="BX38" s="83">
        <f>IF('KWh (Monthly) ENTRY NLI '!BX$5=0,0,BW38+'KWh (Monthly) ENTRY NLI '!BX38)</f>
        <v>0</v>
      </c>
      <c r="BY38" s="83">
        <f>IF('KWh (Monthly) ENTRY NLI '!BY$5=0,0,BX38+'KWh (Monthly) ENTRY NLI '!BY38)</f>
        <v>0</v>
      </c>
      <c r="BZ38" s="83">
        <f>IF('KWh (Monthly) ENTRY NLI '!BZ$5=0,0,BY38+'KWh (Monthly) ENTRY NLI '!BZ38)</f>
        <v>0</v>
      </c>
      <c r="CA38" s="83">
        <f>IF('KWh (Monthly) ENTRY NLI '!CA$5=0,0,BZ38+'KWh (Monthly) ENTRY NLI '!CA38)</f>
        <v>0</v>
      </c>
      <c r="CB38" s="83">
        <f>IF('KWh (Monthly) ENTRY NLI '!CB$5=0,0,CA38+'KWh (Monthly) ENTRY NLI '!CB38)</f>
        <v>0</v>
      </c>
      <c r="CC38" s="83">
        <f>IF('KWh (Monthly) ENTRY NLI '!CC$5=0,0,CB38+'KWh (Monthly) ENTRY NLI '!CC38)</f>
        <v>0</v>
      </c>
      <c r="CD38" s="83">
        <f>IF('KWh (Monthly) ENTRY NLI '!CD$5=0,0,CC38+'KWh (Monthly) ENTRY NLI '!CD38)</f>
        <v>0</v>
      </c>
      <c r="CE38" s="83">
        <f>IF('KWh (Monthly) ENTRY NLI '!CE$5=0,0,CD38+'KWh (Monthly) ENTRY NLI '!CE38)</f>
        <v>0</v>
      </c>
      <c r="CF38" s="83">
        <f>IF('KWh (Monthly) ENTRY NLI '!CF$5=0,0,CE38+'KWh (Monthly) ENTRY NLI '!CF38)</f>
        <v>0</v>
      </c>
      <c r="CG38" s="83">
        <f>IF('KWh (Monthly) ENTRY NLI '!CG$5=0,0,CF38+'KWh (Monthly) ENTRY NLI '!CG38)</f>
        <v>0</v>
      </c>
      <c r="CH38" s="83">
        <f>IF('KWh (Monthly) ENTRY NLI '!CH$5=0,0,CG38+'KWh (Monthly) ENTRY NLI '!CH38)</f>
        <v>0</v>
      </c>
      <c r="CI38" s="83">
        <f>IF('KWh (Monthly) ENTRY NLI '!CI$5=0,0,CH38+'KWh (Monthly) ENTRY NLI '!CI38)</f>
        <v>0</v>
      </c>
      <c r="CJ38" s="83">
        <f>IF('KWh (Monthly) ENTRY NLI '!CJ$5=0,0,CI38+'KWh (Monthly) ENTRY NLI '!CJ38)</f>
        <v>0</v>
      </c>
    </row>
    <row r="39" spans="1:88" x14ac:dyDescent="0.25">
      <c r="A39" s="241"/>
      <c r="B39" s="37" t="s">
        <v>11</v>
      </c>
      <c r="C39" s="59">
        <f>IF('KWh (Monthly) ENTRY NLI '!C$5=0,0,'KWh (Monthly) ENTRY NLI '!C39)</f>
        <v>0</v>
      </c>
      <c r="D39" s="59">
        <f>IF('KWh (Monthly) ENTRY NLI '!D$5=0,0,C39+'KWh (Monthly) ENTRY NLI '!D39)</f>
        <v>0</v>
      </c>
      <c r="E39" s="59">
        <f>IF('KWh (Monthly) ENTRY NLI '!E$5=0,0,D39+'KWh (Monthly) ENTRY NLI '!E39)</f>
        <v>0</v>
      </c>
      <c r="F39" s="59">
        <f>IF('KWh (Monthly) ENTRY NLI '!F$5=0,0,E39+'KWh (Monthly) ENTRY NLI '!F39)</f>
        <v>0</v>
      </c>
      <c r="G39" s="59">
        <f>IF('KWh (Monthly) ENTRY NLI '!G$5=0,0,F39+'KWh (Monthly) ENTRY NLI '!G39)</f>
        <v>0</v>
      </c>
      <c r="H39" s="59">
        <f>IF('KWh (Monthly) ENTRY NLI '!H$5=0,0,G39+'KWh (Monthly) ENTRY NLI '!H39)</f>
        <v>69869.027708354159</v>
      </c>
      <c r="I39" s="59">
        <f>IF('KWh (Monthly) ENTRY NLI '!I$5=0,0,H39+'KWh (Monthly) ENTRY NLI '!I39)</f>
        <v>69869.027708354159</v>
      </c>
      <c r="J39" s="59">
        <f>IF('KWh (Monthly) ENTRY NLI '!J$5=0,0,I39+'KWh (Monthly) ENTRY NLI '!J39)</f>
        <v>69869.027708354159</v>
      </c>
      <c r="K39" s="59">
        <f>IF('KWh (Monthly) ENTRY NLI '!K$5=0,0,J39+'KWh (Monthly) ENTRY NLI '!K39)</f>
        <v>69869.027708354159</v>
      </c>
      <c r="L39" s="59">
        <f>IF('KWh (Monthly) ENTRY NLI '!L$5=0,0,K39+'KWh (Monthly) ENTRY NLI '!L39)</f>
        <v>74140.027708354159</v>
      </c>
      <c r="M39" s="59">
        <f>IF('KWh (Monthly) ENTRY NLI '!M$5=0,0,L39+'KWh (Monthly) ENTRY NLI '!M39)</f>
        <v>80967.80797971235</v>
      </c>
      <c r="N39" s="59">
        <f>IF('KWh (Monthly) ENTRY NLI '!N$5=0,0,M39+'KWh (Monthly) ENTRY NLI '!N39)</f>
        <v>80967.80797971235</v>
      </c>
      <c r="O39" s="59">
        <f>IF('KWh (Monthly) ENTRY NLI '!O$5=0,0,N39+'KWh (Monthly) ENTRY NLI '!O39)</f>
        <v>80967.80797971235</v>
      </c>
      <c r="P39" s="59">
        <f>IF('KWh (Monthly) ENTRY NLI '!P$5=0,0,O39+'KWh (Monthly) ENTRY NLI '!P39)</f>
        <v>80967.80797971235</v>
      </c>
      <c r="Q39" s="59">
        <f>IF('KWh (Monthly) ENTRY NLI '!Q$5=0,0,P39+'KWh (Monthly) ENTRY NLI '!Q39)</f>
        <v>80967.80797971235</v>
      </c>
      <c r="R39" s="59">
        <f>IF('KWh (Monthly) ENTRY NLI '!R$5=0,0,Q39+'KWh (Monthly) ENTRY NLI '!R39)</f>
        <v>80967.80797971235</v>
      </c>
      <c r="S39" s="59">
        <f>IF('KWh (Monthly) ENTRY NLI '!S$5=0,0,R39+'KWh (Monthly) ENTRY NLI '!S39)</f>
        <v>90831.656976090831</v>
      </c>
      <c r="T39" s="59">
        <f>IF('KWh (Monthly) ENTRY NLI '!T$5=0,0,S39+'KWh (Monthly) ENTRY NLI '!T39)</f>
        <v>109541.67892469672</v>
      </c>
      <c r="U39" s="59">
        <f>IF('KWh (Monthly) ENTRY NLI '!U$5=0,0,T39+'KWh (Monthly) ENTRY NLI '!U39)</f>
        <v>276308.77693297918</v>
      </c>
      <c r="V39" s="59">
        <f>IF('KWh (Monthly) ENTRY NLI '!V$5=0,0,U39+'KWh (Monthly) ENTRY NLI '!V39)</f>
        <v>452576.96834381658</v>
      </c>
      <c r="W39" s="59">
        <f>IF('KWh (Monthly) ENTRY NLI '!W$5=0,0,V39+'KWh (Monthly) ENTRY NLI '!W39)</f>
        <v>627348.21289902099</v>
      </c>
      <c r="X39" s="59">
        <f>IF('KWh (Monthly) ENTRY NLI '!X$5=0,0,W39+'KWh (Monthly) ENTRY NLI '!X39)</f>
        <v>893133.29628490959</v>
      </c>
      <c r="Y39" s="59">
        <f>IF('KWh (Monthly) ENTRY NLI '!Y$5=0,0,X39+'KWh (Monthly) ENTRY NLI '!Y39)</f>
        <v>1209556.2852403731</v>
      </c>
      <c r="Z39" s="59">
        <f>IF('KWh (Monthly) ENTRY NLI '!Z$5=0,0,Y39+'KWh (Monthly) ENTRY NLI '!Z39)</f>
        <v>1550253.9726662936</v>
      </c>
      <c r="AA39" s="59">
        <f>IF('KWh (Monthly) ENTRY NLI '!AA$5=0,0,Z39+'KWh (Monthly) ENTRY NLI '!AA39)</f>
        <v>3008220.0417058757</v>
      </c>
      <c r="AB39" s="59">
        <f>IF('KWh (Monthly) ENTRY NLI '!AB$5=0,0,AA39+'KWh (Monthly) ENTRY NLI '!AB39)</f>
        <v>3429670.1642114618</v>
      </c>
      <c r="AC39" s="59">
        <f>IF('KWh (Monthly) ENTRY NLI '!AC$5=0,0,AB39+'KWh (Monthly) ENTRY NLI '!AC39)</f>
        <v>3953588.0986176273</v>
      </c>
      <c r="AD39" s="59">
        <f>IF('KWh (Monthly) ENTRY NLI '!AD$5=0,0,AC39+'KWh (Monthly) ENTRY NLI '!AD39)</f>
        <v>4831494.9466633545</v>
      </c>
      <c r="AE39" s="59">
        <f>IF('KWh (Monthly) ENTRY NLI '!AE$5=0,0,AD39+'KWh (Monthly) ENTRY NLI '!AE39)</f>
        <v>5000516.2305595744</v>
      </c>
      <c r="AF39" s="59">
        <f>IF('KWh (Monthly) ENTRY NLI '!AF$5=0,0,AE39+'KWh (Monthly) ENTRY NLI '!AF39)</f>
        <v>5680926.7234758651</v>
      </c>
      <c r="AG39" s="59">
        <f>IF('KWh (Monthly) ENTRY NLI '!AG$5=0,0,AF39+'KWh (Monthly) ENTRY NLI '!AG39)</f>
        <v>5979048.7136269342</v>
      </c>
      <c r="AH39" s="59">
        <f>IF('KWh (Monthly) ENTRY NLI '!AH$5=0,0,AG39+'KWh (Monthly) ENTRY NLI '!AH39)</f>
        <v>6634732.6783307577</v>
      </c>
      <c r="AI39" s="59">
        <f>IF('KWh (Monthly) ENTRY NLI '!AI$5=0,0,AH39+'KWh (Monthly) ENTRY NLI '!AI39)</f>
        <v>7503323.9294002</v>
      </c>
      <c r="AJ39" s="59">
        <f>IF('KWh (Monthly) ENTRY NLI '!AJ$5=0,0,AI39+'KWh (Monthly) ENTRY NLI '!AJ39)</f>
        <v>7822424.4046301115</v>
      </c>
      <c r="AK39" s="59">
        <f>IF('KWh (Monthly) ENTRY NLI '!AK$5=0,0,AJ39+'KWh (Monthly) ENTRY NLI '!AK39)</f>
        <v>8951987.873714814</v>
      </c>
      <c r="AL39" s="59">
        <f>IF('KWh (Monthly) ENTRY NLI '!AL$5=0,0,AK39+'KWh (Monthly) ENTRY NLI '!AL39)</f>
        <v>9969400.1103538759</v>
      </c>
      <c r="AM39" s="59">
        <f>IF('KWh (Monthly) ENTRY NLI '!AM$5=0,0,AL39+'KWh (Monthly) ENTRY NLI '!AM39)</f>
        <v>10302783.305190396</v>
      </c>
      <c r="AN39" s="59">
        <f>IF('KWh (Monthly) ENTRY NLI '!AN$5=0,0,AM39+'KWh (Monthly) ENTRY NLI '!AN39)</f>
        <v>12575605.09446572</v>
      </c>
      <c r="AO39" s="83">
        <f>IF('KWh (Monthly) ENTRY NLI '!AO$5=0,0,AN39+'KWh (Monthly) ENTRY NLI '!AO39)</f>
        <v>12575605.09446572</v>
      </c>
      <c r="AP39" s="83">
        <f>IF('KWh (Monthly) ENTRY NLI '!AP$5=0,0,AO39+'KWh (Monthly) ENTRY NLI '!AP39)</f>
        <v>12575605.09446572</v>
      </c>
      <c r="AQ39" s="83">
        <f>IF('KWh (Monthly) ENTRY NLI '!AQ$5=0,0,AP39+'KWh (Monthly) ENTRY NLI '!AQ39)</f>
        <v>12575605.09446572</v>
      </c>
      <c r="AR39" s="83">
        <f>IF('KWh (Monthly) ENTRY NLI '!AR$5=0,0,AQ39+'KWh (Monthly) ENTRY NLI '!AR39)</f>
        <v>12575605.09446572</v>
      </c>
      <c r="AS39" s="59">
        <f>IF('KWh (Monthly) ENTRY NLI '!AS$5=-1,0,AR39+'KWh (Monthly) ENTRY NLI '!AS39)</f>
        <v>12575605.09446572</v>
      </c>
      <c r="AT39" s="59">
        <f>IF('KWh (Monthly) ENTRY NLI '!AT$5=-1,0,AS39+'KWh (Monthly) ENTRY NLI '!AT39)</f>
        <v>12575605.09446572</v>
      </c>
      <c r="AU39" s="59">
        <f>IF('KWh (Monthly) ENTRY NLI '!AU$5=-1,0,AT39+'KWh (Monthly) ENTRY NLI '!AU39)</f>
        <v>12575605.09446572</v>
      </c>
      <c r="AV39" s="59">
        <f>IF('KWh (Monthly) ENTRY NLI '!AV$5=-1,0,AU39+'KWh (Monthly) ENTRY NLI '!AV39)</f>
        <v>12575605.09446572</v>
      </c>
      <c r="AW39" s="83">
        <f>IF('KWh (Monthly) ENTRY NLI '!AW$5=0,0,AV39+'KWh (Monthly) ENTRY NLI '!AW39)</f>
        <v>12575605.09446572</v>
      </c>
      <c r="AX39" s="83">
        <f>IF('KWh (Monthly) ENTRY NLI '!AX$5=0,0,AW39+'KWh (Monthly) ENTRY NLI '!AX39)</f>
        <v>12575605.09446572</v>
      </c>
      <c r="AY39" s="83">
        <f>IF('KWh (Monthly) ENTRY NLI '!AY$5=0,0,AX39+'KWh (Monthly) ENTRY NLI '!AY39)</f>
        <v>12575605.09446572</v>
      </c>
      <c r="AZ39" s="83">
        <f>IF('KWh (Monthly) ENTRY NLI '!AZ$5=0,0,AY39+'KWh (Monthly) ENTRY NLI '!AZ39)</f>
        <v>12575605.09446572</v>
      </c>
      <c r="BA39" s="83">
        <f>IF('KWh (Monthly) ENTRY NLI '!BA$5=0,0,AZ39+'KWh (Monthly) ENTRY NLI '!BA39)</f>
        <v>12575605.09446572</v>
      </c>
      <c r="BB39" s="83">
        <f>IF('KWh (Monthly) ENTRY NLI '!BB$5=0,0,BA39+'KWh (Monthly) ENTRY NLI '!BB39)</f>
        <v>0</v>
      </c>
      <c r="BC39" s="83">
        <f>IF('KWh (Monthly) ENTRY NLI '!BC$5=0,0,BB39+'KWh (Monthly) ENTRY NLI '!BC39)</f>
        <v>0</v>
      </c>
      <c r="BD39" s="83">
        <f>IF('KWh (Monthly) ENTRY NLI '!BD$5=0,0,BC39+'KWh (Monthly) ENTRY NLI '!BD39)</f>
        <v>0</v>
      </c>
      <c r="BE39" s="83">
        <f>IF('KWh (Monthly) ENTRY NLI '!BE$5=0,0,BD39+'KWh (Monthly) ENTRY NLI '!BE39)</f>
        <v>0</v>
      </c>
      <c r="BF39" s="83">
        <f>IF('KWh (Monthly) ENTRY NLI '!BF$5=0,0,BE39+'KWh (Monthly) ENTRY NLI '!BF39)</f>
        <v>0</v>
      </c>
      <c r="BG39" s="83">
        <f>IF('KWh (Monthly) ENTRY NLI '!BG$5=0,0,BF39+'KWh (Monthly) ENTRY NLI '!BG39)</f>
        <v>0</v>
      </c>
      <c r="BH39" s="83">
        <f>IF('KWh (Monthly) ENTRY NLI '!BH$5=0,0,BG39+'KWh (Monthly) ENTRY NLI '!BH39)</f>
        <v>0</v>
      </c>
      <c r="BI39" s="83">
        <f>IF('KWh (Monthly) ENTRY NLI '!BI$5=0,0,BH39+'KWh (Monthly) ENTRY NLI '!BI39)</f>
        <v>0</v>
      </c>
      <c r="BJ39" s="83">
        <f>IF('KWh (Monthly) ENTRY NLI '!BJ$5=0,0,BI39+'KWh (Monthly) ENTRY NLI '!BJ39)</f>
        <v>0</v>
      </c>
      <c r="BK39" s="83">
        <f>IF('KWh (Monthly) ENTRY NLI '!BK$5=0,0,BJ39+'KWh (Monthly) ENTRY NLI '!BK39)</f>
        <v>0</v>
      </c>
      <c r="BL39" s="83">
        <f>IF('KWh (Monthly) ENTRY NLI '!BL$5=0,0,BK39+'KWh (Monthly) ENTRY NLI '!BL39)</f>
        <v>0</v>
      </c>
      <c r="BM39" s="83">
        <f>IF('KWh (Monthly) ENTRY NLI '!BM$5=0,0,BL39+'KWh (Monthly) ENTRY NLI '!BM39)</f>
        <v>0</v>
      </c>
      <c r="BN39" s="83">
        <f>IF('KWh (Monthly) ENTRY NLI '!BN$5=0,0,BM39+'KWh (Monthly) ENTRY NLI '!BN39)</f>
        <v>0</v>
      </c>
      <c r="BO39" s="83">
        <f>IF('KWh (Monthly) ENTRY NLI '!BO$5=0,0,BN39+'KWh (Monthly) ENTRY NLI '!BO39)</f>
        <v>0</v>
      </c>
      <c r="BP39" s="83">
        <f>IF('KWh (Monthly) ENTRY NLI '!BP$5=0,0,BO39+'KWh (Monthly) ENTRY NLI '!BP39)</f>
        <v>0</v>
      </c>
      <c r="BQ39" s="83">
        <f>IF('KWh (Monthly) ENTRY NLI '!BQ$5=0,0,BP39+'KWh (Monthly) ENTRY NLI '!BQ39)</f>
        <v>0</v>
      </c>
      <c r="BR39" s="83">
        <f>IF('KWh (Monthly) ENTRY NLI '!BR$5=0,0,BQ39+'KWh (Monthly) ENTRY NLI '!BR39)</f>
        <v>0</v>
      </c>
      <c r="BS39" s="83">
        <f>IF('KWh (Monthly) ENTRY NLI '!BS$5=0,0,BR39+'KWh (Monthly) ENTRY NLI '!BS39)</f>
        <v>0</v>
      </c>
      <c r="BT39" s="83">
        <f>IF('KWh (Monthly) ENTRY NLI '!BT$5=0,0,BS39+'KWh (Monthly) ENTRY NLI '!BT39)</f>
        <v>0</v>
      </c>
      <c r="BU39" s="83">
        <f>IF('KWh (Monthly) ENTRY NLI '!BU$5=0,0,BT39+'KWh (Monthly) ENTRY NLI '!BU39)</f>
        <v>0</v>
      </c>
      <c r="BV39" s="83">
        <f>IF('KWh (Monthly) ENTRY NLI '!BV$5=0,0,BU39+'KWh (Monthly) ENTRY NLI '!BV39)</f>
        <v>0</v>
      </c>
      <c r="BW39" s="83">
        <f>IF('KWh (Monthly) ENTRY NLI '!BW$5=0,0,BV39+'KWh (Monthly) ENTRY NLI '!BW39)</f>
        <v>0</v>
      </c>
      <c r="BX39" s="83">
        <f>IF('KWh (Monthly) ENTRY NLI '!BX$5=0,0,BW39+'KWh (Monthly) ENTRY NLI '!BX39)</f>
        <v>0</v>
      </c>
      <c r="BY39" s="83">
        <f>IF('KWh (Monthly) ENTRY NLI '!BY$5=0,0,BX39+'KWh (Monthly) ENTRY NLI '!BY39)</f>
        <v>0</v>
      </c>
      <c r="BZ39" s="83">
        <f>IF('KWh (Monthly) ENTRY NLI '!BZ$5=0,0,BY39+'KWh (Monthly) ENTRY NLI '!BZ39)</f>
        <v>0</v>
      </c>
      <c r="CA39" s="83">
        <f>IF('KWh (Monthly) ENTRY NLI '!CA$5=0,0,BZ39+'KWh (Monthly) ENTRY NLI '!CA39)</f>
        <v>0</v>
      </c>
      <c r="CB39" s="83">
        <f>IF('KWh (Monthly) ENTRY NLI '!CB$5=0,0,CA39+'KWh (Monthly) ENTRY NLI '!CB39)</f>
        <v>0</v>
      </c>
      <c r="CC39" s="83">
        <f>IF('KWh (Monthly) ENTRY NLI '!CC$5=0,0,CB39+'KWh (Monthly) ENTRY NLI '!CC39)</f>
        <v>0</v>
      </c>
      <c r="CD39" s="83">
        <f>IF('KWh (Monthly) ENTRY NLI '!CD$5=0,0,CC39+'KWh (Monthly) ENTRY NLI '!CD39)</f>
        <v>0</v>
      </c>
      <c r="CE39" s="83">
        <f>IF('KWh (Monthly) ENTRY NLI '!CE$5=0,0,CD39+'KWh (Monthly) ENTRY NLI '!CE39)</f>
        <v>0</v>
      </c>
      <c r="CF39" s="83">
        <f>IF('KWh (Monthly) ENTRY NLI '!CF$5=0,0,CE39+'KWh (Monthly) ENTRY NLI '!CF39)</f>
        <v>0</v>
      </c>
      <c r="CG39" s="83">
        <f>IF('KWh (Monthly) ENTRY NLI '!CG$5=0,0,CF39+'KWh (Monthly) ENTRY NLI '!CG39)</f>
        <v>0</v>
      </c>
      <c r="CH39" s="83">
        <f>IF('KWh (Monthly) ENTRY NLI '!CH$5=0,0,CG39+'KWh (Monthly) ENTRY NLI '!CH39)</f>
        <v>0</v>
      </c>
      <c r="CI39" s="83">
        <f>IF('KWh (Monthly) ENTRY NLI '!CI$5=0,0,CH39+'KWh (Monthly) ENTRY NLI '!CI39)</f>
        <v>0</v>
      </c>
      <c r="CJ39" s="83">
        <f>IF('KWh (Monthly) ENTRY NLI '!CJ$5=0,0,CI39+'KWh (Monthly) ENTRY NLI '!CJ39)</f>
        <v>0</v>
      </c>
    </row>
    <row r="40" spans="1:88" x14ac:dyDescent="0.25">
      <c r="A40" s="241"/>
      <c r="B40" s="37" t="s">
        <v>12</v>
      </c>
      <c r="C40" s="59">
        <f>IF('KWh (Monthly) ENTRY NLI '!C$5=0,0,'KWh (Monthly) ENTRY NLI '!C40)</f>
        <v>0</v>
      </c>
      <c r="D40" s="59">
        <f>IF('KWh (Monthly) ENTRY NLI '!D$5=0,0,C40+'KWh (Monthly) ENTRY NLI '!D40)</f>
        <v>0</v>
      </c>
      <c r="E40" s="59">
        <f>IF('KWh (Monthly) ENTRY NLI '!E$5=0,0,D40+'KWh (Monthly) ENTRY NLI '!E40)</f>
        <v>0</v>
      </c>
      <c r="F40" s="59">
        <f>IF('KWh (Monthly) ENTRY NLI '!F$5=0,0,E40+'KWh (Monthly) ENTRY NLI '!F40)</f>
        <v>0</v>
      </c>
      <c r="G40" s="59">
        <f>IF('KWh (Monthly) ENTRY NLI '!G$5=0,0,F40+'KWh (Monthly) ENTRY NLI '!G40)</f>
        <v>0</v>
      </c>
      <c r="H40" s="59">
        <f>IF('KWh (Monthly) ENTRY NLI '!H$5=0,0,G40+'KWh (Monthly) ENTRY NLI '!H40)</f>
        <v>0</v>
      </c>
      <c r="I40" s="59">
        <f>IF('KWh (Monthly) ENTRY NLI '!I$5=0,0,H40+'KWh (Monthly) ENTRY NLI '!I40)</f>
        <v>0</v>
      </c>
      <c r="J40" s="59">
        <f>IF('KWh (Monthly) ENTRY NLI '!J$5=0,0,I40+'KWh (Monthly) ENTRY NLI '!J40)</f>
        <v>0</v>
      </c>
      <c r="K40" s="59">
        <f>IF('KWh (Monthly) ENTRY NLI '!K$5=0,0,J40+'KWh (Monthly) ENTRY NLI '!K40)</f>
        <v>0</v>
      </c>
      <c r="L40" s="59">
        <f>IF('KWh (Monthly) ENTRY NLI '!L$5=0,0,K40+'KWh (Monthly) ENTRY NLI '!L40)</f>
        <v>0</v>
      </c>
      <c r="M40" s="59">
        <f>IF('KWh (Monthly) ENTRY NLI '!M$5=0,0,L40+'KWh (Monthly) ENTRY NLI '!M40)</f>
        <v>0</v>
      </c>
      <c r="N40" s="59">
        <f>IF('KWh (Monthly) ENTRY NLI '!N$5=0,0,M40+'KWh (Monthly) ENTRY NLI '!N40)</f>
        <v>0</v>
      </c>
      <c r="O40" s="59">
        <f>IF('KWh (Monthly) ENTRY NLI '!O$5=0,0,N40+'KWh (Monthly) ENTRY NLI '!O40)</f>
        <v>0</v>
      </c>
      <c r="P40" s="59">
        <f>IF('KWh (Monthly) ENTRY NLI '!P$5=0,0,O40+'KWh (Monthly) ENTRY NLI '!P40)</f>
        <v>0</v>
      </c>
      <c r="Q40" s="59">
        <f>IF('KWh (Monthly) ENTRY NLI '!Q$5=0,0,P40+'KWh (Monthly) ENTRY NLI '!Q40)</f>
        <v>0</v>
      </c>
      <c r="R40" s="59">
        <f>IF('KWh (Monthly) ENTRY NLI '!R$5=0,0,Q40+'KWh (Monthly) ENTRY NLI '!R40)</f>
        <v>0</v>
      </c>
      <c r="S40" s="59">
        <f>IF('KWh (Monthly) ENTRY NLI '!S$5=0,0,R40+'KWh (Monthly) ENTRY NLI '!S40)</f>
        <v>0</v>
      </c>
      <c r="T40" s="59">
        <f>IF('KWh (Monthly) ENTRY NLI '!T$5=0,0,S40+'KWh (Monthly) ENTRY NLI '!T40)</f>
        <v>0</v>
      </c>
      <c r="U40" s="59">
        <f>IF('KWh (Monthly) ENTRY NLI '!U$5=0,0,T40+'KWh (Monthly) ENTRY NLI '!U40)</f>
        <v>0</v>
      </c>
      <c r="V40" s="59">
        <f>IF('KWh (Monthly) ENTRY NLI '!V$5=0,0,U40+'KWh (Monthly) ENTRY NLI '!V40)</f>
        <v>0</v>
      </c>
      <c r="W40" s="59">
        <f>IF('KWh (Monthly) ENTRY NLI '!W$5=0,0,V40+'KWh (Monthly) ENTRY NLI '!W40)</f>
        <v>0</v>
      </c>
      <c r="X40" s="59">
        <f>IF('KWh (Monthly) ENTRY NLI '!X$5=0,0,W40+'KWh (Monthly) ENTRY NLI '!X40)</f>
        <v>0</v>
      </c>
      <c r="Y40" s="59">
        <f>IF('KWh (Monthly) ENTRY NLI '!Y$5=0,0,X40+'KWh (Monthly) ENTRY NLI '!Y40)</f>
        <v>0</v>
      </c>
      <c r="Z40" s="59">
        <f>IF('KWh (Monthly) ENTRY NLI '!Z$5=0,0,Y40+'KWh (Monthly) ENTRY NLI '!Z40)</f>
        <v>0</v>
      </c>
      <c r="AA40" s="59">
        <f>IF('KWh (Monthly) ENTRY NLI '!AA$5=0,0,Z40+'KWh (Monthly) ENTRY NLI '!AA40)</f>
        <v>0</v>
      </c>
      <c r="AB40" s="59">
        <f>IF('KWh (Monthly) ENTRY NLI '!AB$5=0,0,AA40+'KWh (Monthly) ENTRY NLI '!AB40)</f>
        <v>0</v>
      </c>
      <c r="AC40" s="59">
        <f>IF('KWh (Monthly) ENTRY NLI '!AC$5=0,0,AB40+'KWh (Monthly) ENTRY NLI '!AC40)</f>
        <v>0</v>
      </c>
      <c r="AD40" s="59">
        <f>IF('KWh (Monthly) ENTRY NLI '!AD$5=0,0,AC40+'KWh (Monthly) ENTRY NLI '!AD40)</f>
        <v>0</v>
      </c>
      <c r="AE40" s="59">
        <f>IF('KWh (Monthly) ENTRY NLI '!AE$5=0,0,AD40+'KWh (Monthly) ENTRY NLI '!AE40)</f>
        <v>0</v>
      </c>
      <c r="AF40" s="59">
        <f>IF('KWh (Monthly) ENTRY NLI '!AF$5=0,0,AE40+'KWh (Monthly) ENTRY NLI '!AF40)</f>
        <v>0</v>
      </c>
      <c r="AG40" s="59">
        <f>IF('KWh (Monthly) ENTRY NLI '!AG$5=0,0,AF40+'KWh (Monthly) ENTRY NLI '!AG40)</f>
        <v>0</v>
      </c>
      <c r="AH40" s="59">
        <f>IF('KWh (Monthly) ENTRY NLI '!AH$5=0,0,AG40+'KWh (Monthly) ENTRY NLI '!AH40)</f>
        <v>0</v>
      </c>
      <c r="AI40" s="59">
        <f>IF('KWh (Monthly) ENTRY NLI '!AI$5=0,0,AH40+'KWh (Monthly) ENTRY NLI '!AI40)</f>
        <v>0</v>
      </c>
      <c r="AJ40" s="59">
        <f>IF('KWh (Monthly) ENTRY NLI '!AJ$5=0,0,AI40+'KWh (Monthly) ENTRY NLI '!AJ40)</f>
        <v>0</v>
      </c>
      <c r="AK40" s="59">
        <f>IF('KWh (Monthly) ENTRY NLI '!AK$5=0,0,AJ40+'KWh (Monthly) ENTRY NLI '!AK40)</f>
        <v>0</v>
      </c>
      <c r="AL40" s="59">
        <f>IF('KWh (Monthly) ENTRY NLI '!AL$5=0,0,AK40+'KWh (Monthly) ENTRY NLI '!AL40)</f>
        <v>8484</v>
      </c>
      <c r="AM40" s="59">
        <f>IF('KWh (Monthly) ENTRY NLI '!AM$5=0,0,AL40+'KWh (Monthly) ENTRY NLI '!AM40)</f>
        <v>8484</v>
      </c>
      <c r="AN40" s="59">
        <f>IF('KWh (Monthly) ENTRY NLI '!AN$5=0,0,AM40+'KWh (Monthly) ENTRY NLI '!AN40)</f>
        <v>8484</v>
      </c>
      <c r="AO40" s="83">
        <f>IF('KWh (Monthly) ENTRY NLI '!AO$5=0,0,AN40+'KWh (Monthly) ENTRY NLI '!AO40)</f>
        <v>8484</v>
      </c>
      <c r="AP40" s="83">
        <f>IF('KWh (Monthly) ENTRY NLI '!AP$5=0,0,AO40+'KWh (Monthly) ENTRY NLI '!AP40)</f>
        <v>8484</v>
      </c>
      <c r="AQ40" s="83">
        <f>IF('KWh (Monthly) ENTRY NLI '!AQ$5=0,0,AP40+'KWh (Monthly) ENTRY NLI '!AQ40)</f>
        <v>8484</v>
      </c>
      <c r="AR40" s="83">
        <f>IF('KWh (Monthly) ENTRY NLI '!AR$5=0,0,AQ40+'KWh (Monthly) ENTRY NLI '!AR40)</f>
        <v>8484</v>
      </c>
      <c r="AS40" s="59">
        <f>IF('KWh (Monthly) ENTRY NLI '!AS$5=-1,0,AR40+'KWh (Monthly) ENTRY NLI '!AS40)</f>
        <v>8484</v>
      </c>
      <c r="AT40" s="59">
        <f>IF('KWh (Monthly) ENTRY NLI '!AT$5=-1,0,AS40+'KWh (Monthly) ENTRY NLI '!AT40)</f>
        <v>8484</v>
      </c>
      <c r="AU40" s="59">
        <f>IF('KWh (Monthly) ENTRY NLI '!AU$5=-1,0,AT40+'KWh (Monthly) ENTRY NLI '!AU40)</f>
        <v>8484</v>
      </c>
      <c r="AV40" s="59">
        <f>IF('KWh (Monthly) ENTRY NLI '!AV$5=-1,0,AU40+'KWh (Monthly) ENTRY NLI '!AV40)</f>
        <v>8484</v>
      </c>
      <c r="AW40" s="83">
        <f>IF('KWh (Monthly) ENTRY NLI '!AW$5=0,0,AV40+'KWh (Monthly) ENTRY NLI '!AW40)</f>
        <v>8484</v>
      </c>
      <c r="AX40" s="83">
        <f>IF('KWh (Monthly) ENTRY NLI '!AX$5=0,0,AW40+'KWh (Monthly) ENTRY NLI '!AX40)</f>
        <v>8484</v>
      </c>
      <c r="AY40" s="83">
        <f>IF('KWh (Monthly) ENTRY NLI '!AY$5=0,0,AX40+'KWh (Monthly) ENTRY NLI '!AY40)</f>
        <v>8484</v>
      </c>
      <c r="AZ40" s="83">
        <f>IF('KWh (Monthly) ENTRY NLI '!AZ$5=0,0,AY40+'KWh (Monthly) ENTRY NLI '!AZ40)</f>
        <v>8484</v>
      </c>
      <c r="BA40" s="83">
        <f>IF('KWh (Monthly) ENTRY NLI '!BA$5=0,0,AZ40+'KWh (Monthly) ENTRY NLI '!BA40)</f>
        <v>8484</v>
      </c>
      <c r="BB40" s="83">
        <f>IF('KWh (Monthly) ENTRY NLI '!BB$5=0,0,BA40+'KWh (Monthly) ENTRY NLI '!BB40)</f>
        <v>0</v>
      </c>
      <c r="BC40" s="83">
        <f>IF('KWh (Monthly) ENTRY NLI '!BC$5=0,0,BB40+'KWh (Monthly) ENTRY NLI '!BC40)</f>
        <v>0</v>
      </c>
      <c r="BD40" s="83">
        <f>IF('KWh (Monthly) ENTRY NLI '!BD$5=0,0,BC40+'KWh (Monthly) ENTRY NLI '!BD40)</f>
        <v>0</v>
      </c>
      <c r="BE40" s="83">
        <f>IF('KWh (Monthly) ENTRY NLI '!BE$5=0,0,BD40+'KWh (Monthly) ENTRY NLI '!BE40)</f>
        <v>0</v>
      </c>
      <c r="BF40" s="83">
        <f>IF('KWh (Monthly) ENTRY NLI '!BF$5=0,0,BE40+'KWh (Monthly) ENTRY NLI '!BF40)</f>
        <v>0</v>
      </c>
      <c r="BG40" s="83">
        <f>IF('KWh (Monthly) ENTRY NLI '!BG$5=0,0,BF40+'KWh (Monthly) ENTRY NLI '!BG40)</f>
        <v>0</v>
      </c>
      <c r="BH40" s="83">
        <f>IF('KWh (Monthly) ENTRY NLI '!BH$5=0,0,BG40+'KWh (Monthly) ENTRY NLI '!BH40)</f>
        <v>0</v>
      </c>
      <c r="BI40" s="83">
        <f>IF('KWh (Monthly) ENTRY NLI '!BI$5=0,0,BH40+'KWh (Monthly) ENTRY NLI '!BI40)</f>
        <v>0</v>
      </c>
      <c r="BJ40" s="83">
        <f>IF('KWh (Monthly) ENTRY NLI '!BJ$5=0,0,BI40+'KWh (Monthly) ENTRY NLI '!BJ40)</f>
        <v>0</v>
      </c>
      <c r="BK40" s="83">
        <f>IF('KWh (Monthly) ENTRY NLI '!BK$5=0,0,BJ40+'KWh (Monthly) ENTRY NLI '!BK40)</f>
        <v>0</v>
      </c>
      <c r="BL40" s="83">
        <f>IF('KWh (Monthly) ENTRY NLI '!BL$5=0,0,BK40+'KWh (Monthly) ENTRY NLI '!BL40)</f>
        <v>0</v>
      </c>
      <c r="BM40" s="83">
        <f>IF('KWh (Monthly) ENTRY NLI '!BM$5=0,0,BL40+'KWh (Monthly) ENTRY NLI '!BM40)</f>
        <v>0</v>
      </c>
      <c r="BN40" s="83">
        <f>IF('KWh (Monthly) ENTRY NLI '!BN$5=0,0,BM40+'KWh (Monthly) ENTRY NLI '!BN40)</f>
        <v>0</v>
      </c>
      <c r="BO40" s="83">
        <f>IF('KWh (Monthly) ENTRY NLI '!BO$5=0,0,BN40+'KWh (Monthly) ENTRY NLI '!BO40)</f>
        <v>0</v>
      </c>
      <c r="BP40" s="83">
        <f>IF('KWh (Monthly) ENTRY NLI '!BP$5=0,0,BO40+'KWh (Monthly) ENTRY NLI '!BP40)</f>
        <v>0</v>
      </c>
      <c r="BQ40" s="83">
        <f>IF('KWh (Monthly) ENTRY NLI '!BQ$5=0,0,BP40+'KWh (Monthly) ENTRY NLI '!BQ40)</f>
        <v>0</v>
      </c>
      <c r="BR40" s="83">
        <f>IF('KWh (Monthly) ENTRY NLI '!BR$5=0,0,BQ40+'KWh (Monthly) ENTRY NLI '!BR40)</f>
        <v>0</v>
      </c>
      <c r="BS40" s="83">
        <f>IF('KWh (Monthly) ENTRY NLI '!BS$5=0,0,BR40+'KWh (Monthly) ENTRY NLI '!BS40)</f>
        <v>0</v>
      </c>
      <c r="BT40" s="83">
        <f>IF('KWh (Monthly) ENTRY NLI '!BT$5=0,0,BS40+'KWh (Monthly) ENTRY NLI '!BT40)</f>
        <v>0</v>
      </c>
      <c r="BU40" s="83">
        <f>IF('KWh (Monthly) ENTRY NLI '!BU$5=0,0,BT40+'KWh (Monthly) ENTRY NLI '!BU40)</f>
        <v>0</v>
      </c>
      <c r="BV40" s="83">
        <f>IF('KWh (Monthly) ENTRY NLI '!BV$5=0,0,BU40+'KWh (Monthly) ENTRY NLI '!BV40)</f>
        <v>0</v>
      </c>
      <c r="BW40" s="83">
        <f>IF('KWh (Monthly) ENTRY NLI '!BW$5=0,0,BV40+'KWh (Monthly) ENTRY NLI '!BW40)</f>
        <v>0</v>
      </c>
      <c r="BX40" s="83">
        <f>IF('KWh (Monthly) ENTRY NLI '!BX$5=0,0,BW40+'KWh (Monthly) ENTRY NLI '!BX40)</f>
        <v>0</v>
      </c>
      <c r="BY40" s="83">
        <f>IF('KWh (Monthly) ENTRY NLI '!BY$5=0,0,BX40+'KWh (Monthly) ENTRY NLI '!BY40)</f>
        <v>0</v>
      </c>
      <c r="BZ40" s="83">
        <f>IF('KWh (Monthly) ENTRY NLI '!BZ$5=0,0,BY40+'KWh (Monthly) ENTRY NLI '!BZ40)</f>
        <v>0</v>
      </c>
      <c r="CA40" s="83">
        <f>IF('KWh (Monthly) ENTRY NLI '!CA$5=0,0,BZ40+'KWh (Monthly) ENTRY NLI '!CA40)</f>
        <v>0</v>
      </c>
      <c r="CB40" s="83">
        <f>IF('KWh (Monthly) ENTRY NLI '!CB$5=0,0,CA40+'KWh (Monthly) ENTRY NLI '!CB40)</f>
        <v>0</v>
      </c>
      <c r="CC40" s="83">
        <f>IF('KWh (Monthly) ENTRY NLI '!CC$5=0,0,CB40+'KWh (Monthly) ENTRY NLI '!CC40)</f>
        <v>0</v>
      </c>
      <c r="CD40" s="83">
        <f>IF('KWh (Monthly) ENTRY NLI '!CD$5=0,0,CC40+'KWh (Monthly) ENTRY NLI '!CD40)</f>
        <v>0</v>
      </c>
      <c r="CE40" s="83">
        <f>IF('KWh (Monthly) ENTRY NLI '!CE$5=0,0,CD40+'KWh (Monthly) ENTRY NLI '!CE40)</f>
        <v>0</v>
      </c>
      <c r="CF40" s="83">
        <f>IF('KWh (Monthly) ENTRY NLI '!CF$5=0,0,CE40+'KWh (Monthly) ENTRY NLI '!CF40)</f>
        <v>0</v>
      </c>
      <c r="CG40" s="83">
        <f>IF('KWh (Monthly) ENTRY NLI '!CG$5=0,0,CF40+'KWh (Monthly) ENTRY NLI '!CG40)</f>
        <v>0</v>
      </c>
      <c r="CH40" s="83">
        <f>IF('KWh (Monthly) ENTRY NLI '!CH$5=0,0,CG40+'KWh (Monthly) ENTRY NLI '!CH40)</f>
        <v>0</v>
      </c>
      <c r="CI40" s="83">
        <f>IF('KWh (Monthly) ENTRY NLI '!CI$5=0,0,CH40+'KWh (Monthly) ENTRY NLI '!CI40)</f>
        <v>0</v>
      </c>
      <c r="CJ40" s="83">
        <f>IF('KWh (Monthly) ENTRY NLI '!CJ$5=0,0,CI40+'KWh (Monthly) ENTRY NLI '!CJ40)</f>
        <v>0</v>
      </c>
    </row>
    <row r="41" spans="1:88" x14ac:dyDescent="0.25">
      <c r="A41" s="241"/>
      <c r="B41" s="37" t="s">
        <v>3</v>
      </c>
      <c r="C41" s="59">
        <f>IF('KWh (Monthly) ENTRY NLI '!C$5=0,0,'KWh (Monthly) ENTRY NLI '!C41)</f>
        <v>0</v>
      </c>
      <c r="D41" s="59">
        <f>IF('KWh (Monthly) ENTRY NLI '!D$5=0,0,C41+'KWh (Monthly) ENTRY NLI '!D41)</f>
        <v>0</v>
      </c>
      <c r="E41" s="59">
        <f>IF('KWh (Monthly) ENTRY NLI '!E$5=0,0,D41+'KWh (Monthly) ENTRY NLI '!E41)</f>
        <v>0</v>
      </c>
      <c r="F41" s="59">
        <f>IF('KWh (Monthly) ENTRY NLI '!F$5=0,0,E41+'KWh (Monthly) ENTRY NLI '!F41)</f>
        <v>0</v>
      </c>
      <c r="G41" s="59">
        <f>IF('KWh (Monthly) ENTRY NLI '!G$5=0,0,F41+'KWh (Monthly) ENTRY NLI '!G41)</f>
        <v>0</v>
      </c>
      <c r="H41" s="59">
        <f>IF('KWh (Monthly) ENTRY NLI '!H$5=0,0,G41+'KWh (Monthly) ENTRY NLI '!H41)</f>
        <v>0</v>
      </c>
      <c r="I41" s="59">
        <f>IF('KWh (Monthly) ENTRY NLI '!I$5=0,0,H41+'KWh (Monthly) ENTRY NLI '!I41)</f>
        <v>0</v>
      </c>
      <c r="J41" s="59">
        <f>IF('KWh (Monthly) ENTRY NLI '!J$5=0,0,I41+'KWh (Monthly) ENTRY NLI '!J41)</f>
        <v>0</v>
      </c>
      <c r="K41" s="59">
        <f>IF('KWh (Monthly) ENTRY NLI '!K$5=0,0,J41+'KWh (Monthly) ENTRY NLI '!K41)</f>
        <v>10742.181009182821</v>
      </c>
      <c r="L41" s="59">
        <f>IF('KWh (Monthly) ENTRY NLI '!L$5=0,0,K41+'KWh (Monthly) ENTRY NLI '!L41)</f>
        <v>10742.181009182821</v>
      </c>
      <c r="M41" s="59">
        <f>IF('KWh (Monthly) ENTRY NLI '!M$5=0,0,L41+'KWh (Monthly) ENTRY NLI '!M41)</f>
        <v>25007.780654627641</v>
      </c>
      <c r="N41" s="59">
        <f>IF('KWh (Monthly) ENTRY NLI '!N$5=0,0,M41+'KWh (Monthly) ENTRY NLI '!N41)</f>
        <v>29963.52290622384</v>
      </c>
      <c r="O41" s="59">
        <f>IF('KWh (Monthly) ENTRY NLI '!O$5=0,0,N41+'KWh (Monthly) ENTRY NLI '!O41)</f>
        <v>134706.44689726675</v>
      </c>
      <c r="P41" s="59">
        <f>IF('KWh (Monthly) ENTRY NLI '!P$5=0,0,O41+'KWh (Monthly) ENTRY NLI '!P41)</f>
        <v>144502.95818022211</v>
      </c>
      <c r="Q41" s="59">
        <f>IF('KWh (Monthly) ENTRY NLI '!Q$5=0,0,P41+'KWh (Monthly) ENTRY NLI '!Q41)</f>
        <v>144502.95818022211</v>
      </c>
      <c r="R41" s="59">
        <f>IF('KWh (Monthly) ENTRY NLI '!R$5=0,0,Q41+'KWh (Monthly) ENTRY NLI '!R41)</f>
        <v>144502.95818022211</v>
      </c>
      <c r="S41" s="59">
        <f>IF('KWh (Monthly) ENTRY NLI '!S$5=0,0,R41+'KWh (Monthly) ENTRY NLI '!S41)</f>
        <v>668334.89238256926</v>
      </c>
      <c r="T41" s="59">
        <f>IF('KWh (Monthly) ENTRY NLI '!T$5=0,0,S41+'KWh (Monthly) ENTRY NLI '!T41)</f>
        <v>668334.89238256926</v>
      </c>
      <c r="U41" s="59">
        <f>IF('KWh (Monthly) ENTRY NLI '!U$5=0,0,T41+'KWh (Monthly) ENTRY NLI '!U41)</f>
        <v>668334.89238256926</v>
      </c>
      <c r="V41" s="59">
        <f>IF('KWh (Monthly) ENTRY NLI '!V$5=0,0,U41+'KWh (Monthly) ENTRY NLI '!V41)</f>
        <v>678917.82766608382</v>
      </c>
      <c r="W41" s="59">
        <f>IF('KWh (Monthly) ENTRY NLI '!W$5=0,0,V41+'KWh (Monthly) ENTRY NLI '!W41)</f>
        <v>681627.76076969737</v>
      </c>
      <c r="X41" s="59">
        <f>IF('KWh (Monthly) ENTRY NLI '!X$5=0,0,W41+'KWh (Monthly) ENTRY NLI '!X41)</f>
        <v>890726.63153743453</v>
      </c>
      <c r="Y41" s="59">
        <f>IF('KWh (Monthly) ENTRY NLI '!Y$5=0,0,X41+'KWh (Monthly) ENTRY NLI '!Y41)</f>
        <v>900471.35928439593</v>
      </c>
      <c r="Z41" s="59">
        <f>IF('KWh (Monthly) ENTRY NLI '!Z$5=0,0,Y41+'KWh (Monthly) ENTRY NLI '!Z41)</f>
        <v>900471.35928439593</v>
      </c>
      <c r="AA41" s="59">
        <f>IF('KWh (Monthly) ENTRY NLI '!AA$5=0,0,Z41+'KWh (Monthly) ENTRY NLI '!AA41)</f>
        <v>900471.35928439593</v>
      </c>
      <c r="AB41" s="59">
        <f>IF('KWh (Monthly) ENTRY NLI '!AB$5=0,0,AA41+'KWh (Monthly) ENTRY NLI '!AB41)</f>
        <v>900471.35928439593</v>
      </c>
      <c r="AC41" s="59">
        <f>IF('KWh (Monthly) ENTRY NLI '!AC$5=0,0,AB41+'KWh (Monthly) ENTRY NLI '!AC41)</f>
        <v>997536.73812943313</v>
      </c>
      <c r="AD41" s="59">
        <f>IF('KWh (Monthly) ENTRY NLI '!AD$5=0,0,AC41+'KWh (Monthly) ENTRY NLI '!AD41)</f>
        <v>1010978.7381294331</v>
      </c>
      <c r="AE41" s="59">
        <f>IF('KWh (Monthly) ENTRY NLI '!AE$5=0,0,AD41+'KWh (Monthly) ENTRY NLI '!AE41)</f>
        <v>1010978.7381294331</v>
      </c>
      <c r="AF41" s="59">
        <f>IF('KWh (Monthly) ENTRY NLI '!AF$5=0,0,AE41+'KWh (Monthly) ENTRY NLI '!AF41)</f>
        <v>1019191.9930719291</v>
      </c>
      <c r="AG41" s="59">
        <f>IF('KWh (Monthly) ENTRY NLI '!AG$5=0,0,AF41+'KWh (Monthly) ENTRY NLI '!AG41)</f>
        <v>1188595.0387376002</v>
      </c>
      <c r="AH41" s="59">
        <f>IF('KWh (Monthly) ENTRY NLI '!AH$5=0,0,AG41+'KWh (Monthly) ENTRY NLI '!AH41)</f>
        <v>1188595.0387376002</v>
      </c>
      <c r="AI41" s="59">
        <f>IF('KWh (Monthly) ENTRY NLI '!AI$5=0,0,AH41+'KWh (Monthly) ENTRY NLI '!AI41)</f>
        <v>1218156.733455247</v>
      </c>
      <c r="AJ41" s="59">
        <f>IF('KWh (Monthly) ENTRY NLI '!AJ$5=0,0,AI41+'KWh (Monthly) ENTRY NLI '!AJ41)</f>
        <v>1272972.9095253472</v>
      </c>
      <c r="AK41" s="59">
        <f>IF('KWh (Monthly) ENTRY NLI '!AK$5=0,0,AJ41+'KWh (Monthly) ENTRY NLI '!AK41)</f>
        <v>1277188.1344786126</v>
      </c>
      <c r="AL41" s="59">
        <f>IF('KWh (Monthly) ENTRY NLI '!AL$5=0,0,AK41+'KWh (Monthly) ENTRY NLI '!AL41)</f>
        <v>1287029.1344786126</v>
      </c>
      <c r="AM41" s="59">
        <f>IF('KWh (Monthly) ENTRY NLI '!AM$5=0,0,AL41+'KWh (Monthly) ENTRY NLI '!AM41)</f>
        <v>1425928.7888053567</v>
      </c>
      <c r="AN41" s="59">
        <f>IF('KWh (Monthly) ENTRY NLI '!AN$5=0,0,AM41+'KWh (Monthly) ENTRY NLI '!AN41)</f>
        <v>1444693.3385973123</v>
      </c>
      <c r="AO41" s="83">
        <f>IF('KWh (Monthly) ENTRY NLI '!AO$5=0,0,AN41+'KWh (Monthly) ENTRY NLI '!AO41)</f>
        <v>1444693.3385973123</v>
      </c>
      <c r="AP41" s="83">
        <f>IF('KWh (Monthly) ENTRY NLI '!AP$5=0,0,AO41+'KWh (Monthly) ENTRY NLI '!AP41)</f>
        <v>1444693.3385973123</v>
      </c>
      <c r="AQ41" s="83">
        <f>IF('KWh (Monthly) ENTRY NLI '!AQ$5=0,0,AP41+'KWh (Monthly) ENTRY NLI '!AQ41)</f>
        <v>1444693.3385973123</v>
      </c>
      <c r="AR41" s="83">
        <f>IF('KWh (Monthly) ENTRY NLI '!AR$5=0,0,AQ41+'KWh (Monthly) ENTRY NLI '!AR41)</f>
        <v>1444693.3385973123</v>
      </c>
      <c r="AS41" s="59">
        <f>IF('KWh (Monthly) ENTRY NLI '!AS$5=-1,0,AR41+'KWh (Monthly) ENTRY NLI '!AS41)</f>
        <v>1444693.3385973123</v>
      </c>
      <c r="AT41" s="59">
        <f>IF('KWh (Monthly) ENTRY NLI '!AT$5=-1,0,AS41+'KWh (Monthly) ENTRY NLI '!AT41)</f>
        <v>1444693.3385973123</v>
      </c>
      <c r="AU41" s="59">
        <f>IF('KWh (Monthly) ENTRY NLI '!AU$5=-1,0,AT41+'KWh (Monthly) ENTRY NLI '!AU41)</f>
        <v>1444693.3385973123</v>
      </c>
      <c r="AV41" s="59">
        <f>IF('KWh (Monthly) ENTRY NLI '!AV$5=-1,0,AU41+'KWh (Monthly) ENTRY NLI '!AV41)</f>
        <v>1444693.3385973123</v>
      </c>
      <c r="AW41" s="83">
        <f>IF('KWh (Monthly) ENTRY NLI '!AW$5=0,0,AV41+'KWh (Monthly) ENTRY NLI '!AW41)</f>
        <v>1444693.3385973123</v>
      </c>
      <c r="AX41" s="83">
        <f>IF('KWh (Monthly) ENTRY NLI '!AX$5=0,0,AW41+'KWh (Monthly) ENTRY NLI '!AX41)</f>
        <v>1444693.3385973123</v>
      </c>
      <c r="AY41" s="83">
        <f>IF('KWh (Monthly) ENTRY NLI '!AY$5=0,0,AX41+'KWh (Monthly) ENTRY NLI '!AY41)</f>
        <v>1444693.3385973123</v>
      </c>
      <c r="AZ41" s="83">
        <f>IF('KWh (Monthly) ENTRY NLI '!AZ$5=0,0,AY41+'KWh (Monthly) ENTRY NLI '!AZ41)</f>
        <v>1444693.3385973123</v>
      </c>
      <c r="BA41" s="83">
        <f>IF('KWh (Monthly) ENTRY NLI '!BA$5=0,0,AZ41+'KWh (Monthly) ENTRY NLI '!BA41)</f>
        <v>1444693.3385973123</v>
      </c>
      <c r="BB41" s="83">
        <f>IF('KWh (Monthly) ENTRY NLI '!BB$5=0,0,BA41+'KWh (Monthly) ENTRY NLI '!BB41)</f>
        <v>0</v>
      </c>
      <c r="BC41" s="83">
        <f>IF('KWh (Monthly) ENTRY NLI '!BC$5=0,0,BB41+'KWh (Monthly) ENTRY NLI '!BC41)</f>
        <v>0</v>
      </c>
      <c r="BD41" s="83">
        <f>IF('KWh (Monthly) ENTRY NLI '!BD$5=0,0,BC41+'KWh (Monthly) ENTRY NLI '!BD41)</f>
        <v>0</v>
      </c>
      <c r="BE41" s="83">
        <f>IF('KWh (Monthly) ENTRY NLI '!BE$5=0,0,BD41+'KWh (Monthly) ENTRY NLI '!BE41)</f>
        <v>0</v>
      </c>
      <c r="BF41" s="83">
        <f>IF('KWh (Monthly) ENTRY NLI '!BF$5=0,0,BE41+'KWh (Monthly) ENTRY NLI '!BF41)</f>
        <v>0</v>
      </c>
      <c r="BG41" s="83">
        <f>IF('KWh (Monthly) ENTRY NLI '!BG$5=0,0,BF41+'KWh (Monthly) ENTRY NLI '!BG41)</f>
        <v>0</v>
      </c>
      <c r="BH41" s="83">
        <f>IF('KWh (Monthly) ENTRY NLI '!BH$5=0,0,BG41+'KWh (Monthly) ENTRY NLI '!BH41)</f>
        <v>0</v>
      </c>
      <c r="BI41" s="83">
        <f>IF('KWh (Monthly) ENTRY NLI '!BI$5=0,0,BH41+'KWh (Monthly) ENTRY NLI '!BI41)</f>
        <v>0</v>
      </c>
      <c r="BJ41" s="83">
        <f>IF('KWh (Monthly) ENTRY NLI '!BJ$5=0,0,BI41+'KWh (Monthly) ENTRY NLI '!BJ41)</f>
        <v>0</v>
      </c>
      <c r="BK41" s="83">
        <f>IF('KWh (Monthly) ENTRY NLI '!BK$5=0,0,BJ41+'KWh (Monthly) ENTRY NLI '!BK41)</f>
        <v>0</v>
      </c>
      <c r="BL41" s="83">
        <f>IF('KWh (Monthly) ENTRY NLI '!BL$5=0,0,BK41+'KWh (Monthly) ENTRY NLI '!BL41)</f>
        <v>0</v>
      </c>
      <c r="BM41" s="83">
        <f>IF('KWh (Monthly) ENTRY NLI '!BM$5=0,0,BL41+'KWh (Monthly) ENTRY NLI '!BM41)</f>
        <v>0</v>
      </c>
      <c r="BN41" s="83">
        <f>IF('KWh (Monthly) ENTRY NLI '!BN$5=0,0,BM41+'KWh (Monthly) ENTRY NLI '!BN41)</f>
        <v>0</v>
      </c>
      <c r="BO41" s="83">
        <f>IF('KWh (Monthly) ENTRY NLI '!BO$5=0,0,BN41+'KWh (Monthly) ENTRY NLI '!BO41)</f>
        <v>0</v>
      </c>
      <c r="BP41" s="83">
        <f>IF('KWh (Monthly) ENTRY NLI '!BP$5=0,0,BO41+'KWh (Monthly) ENTRY NLI '!BP41)</f>
        <v>0</v>
      </c>
      <c r="BQ41" s="83">
        <f>IF('KWh (Monthly) ENTRY NLI '!BQ$5=0,0,BP41+'KWh (Monthly) ENTRY NLI '!BQ41)</f>
        <v>0</v>
      </c>
      <c r="BR41" s="83">
        <f>IF('KWh (Monthly) ENTRY NLI '!BR$5=0,0,BQ41+'KWh (Monthly) ENTRY NLI '!BR41)</f>
        <v>0</v>
      </c>
      <c r="BS41" s="83">
        <f>IF('KWh (Monthly) ENTRY NLI '!BS$5=0,0,BR41+'KWh (Monthly) ENTRY NLI '!BS41)</f>
        <v>0</v>
      </c>
      <c r="BT41" s="83">
        <f>IF('KWh (Monthly) ENTRY NLI '!BT$5=0,0,BS41+'KWh (Monthly) ENTRY NLI '!BT41)</f>
        <v>0</v>
      </c>
      <c r="BU41" s="83">
        <f>IF('KWh (Monthly) ENTRY NLI '!BU$5=0,0,BT41+'KWh (Monthly) ENTRY NLI '!BU41)</f>
        <v>0</v>
      </c>
      <c r="BV41" s="83">
        <f>IF('KWh (Monthly) ENTRY NLI '!BV$5=0,0,BU41+'KWh (Monthly) ENTRY NLI '!BV41)</f>
        <v>0</v>
      </c>
      <c r="BW41" s="83">
        <f>IF('KWh (Monthly) ENTRY NLI '!BW$5=0,0,BV41+'KWh (Monthly) ENTRY NLI '!BW41)</f>
        <v>0</v>
      </c>
      <c r="BX41" s="83">
        <f>IF('KWh (Monthly) ENTRY NLI '!BX$5=0,0,BW41+'KWh (Monthly) ENTRY NLI '!BX41)</f>
        <v>0</v>
      </c>
      <c r="BY41" s="83">
        <f>IF('KWh (Monthly) ENTRY NLI '!BY$5=0,0,BX41+'KWh (Monthly) ENTRY NLI '!BY41)</f>
        <v>0</v>
      </c>
      <c r="BZ41" s="83">
        <f>IF('KWh (Monthly) ENTRY NLI '!BZ$5=0,0,BY41+'KWh (Monthly) ENTRY NLI '!BZ41)</f>
        <v>0</v>
      </c>
      <c r="CA41" s="83">
        <f>IF('KWh (Monthly) ENTRY NLI '!CA$5=0,0,BZ41+'KWh (Monthly) ENTRY NLI '!CA41)</f>
        <v>0</v>
      </c>
      <c r="CB41" s="83">
        <f>IF('KWh (Monthly) ENTRY NLI '!CB$5=0,0,CA41+'KWh (Monthly) ENTRY NLI '!CB41)</f>
        <v>0</v>
      </c>
      <c r="CC41" s="83">
        <f>IF('KWh (Monthly) ENTRY NLI '!CC$5=0,0,CB41+'KWh (Monthly) ENTRY NLI '!CC41)</f>
        <v>0</v>
      </c>
      <c r="CD41" s="83">
        <f>IF('KWh (Monthly) ENTRY NLI '!CD$5=0,0,CC41+'KWh (Monthly) ENTRY NLI '!CD41)</f>
        <v>0</v>
      </c>
      <c r="CE41" s="83">
        <f>IF('KWh (Monthly) ENTRY NLI '!CE$5=0,0,CD41+'KWh (Monthly) ENTRY NLI '!CE41)</f>
        <v>0</v>
      </c>
      <c r="CF41" s="83">
        <f>IF('KWh (Monthly) ENTRY NLI '!CF$5=0,0,CE41+'KWh (Monthly) ENTRY NLI '!CF41)</f>
        <v>0</v>
      </c>
      <c r="CG41" s="83">
        <f>IF('KWh (Monthly) ENTRY NLI '!CG$5=0,0,CF41+'KWh (Monthly) ENTRY NLI '!CG41)</f>
        <v>0</v>
      </c>
      <c r="CH41" s="83">
        <f>IF('KWh (Monthly) ENTRY NLI '!CH$5=0,0,CG41+'KWh (Monthly) ENTRY NLI '!CH41)</f>
        <v>0</v>
      </c>
      <c r="CI41" s="83">
        <f>IF('KWh (Monthly) ENTRY NLI '!CI$5=0,0,CH41+'KWh (Monthly) ENTRY NLI '!CI41)</f>
        <v>0</v>
      </c>
      <c r="CJ41" s="83">
        <f>IF('KWh (Monthly) ENTRY NLI '!CJ$5=0,0,CI41+'KWh (Monthly) ENTRY NLI '!CJ41)</f>
        <v>0</v>
      </c>
    </row>
    <row r="42" spans="1:88" x14ac:dyDescent="0.25">
      <c r="A42" s="241"/>
      <c r="B42" s="37" t="s">
        <v>13</v>
      </c>
      <c r="C42" s="59">
        <f>IF('KWh (Monthly) ENTRY NLI '!C$5=0,0,'KWh (Monthly) ENTRY NLI '!C42)</f>
        <v>0</v>
      </c>
      <c r="D42" s="59">
        <f>IF('KWh (Monthly) ENTRY NLI '!D$5=0,0,C42+'KWh (Monthly) ENTRY NLI '!D42)</f>
        <v>0</v>
      </c>
      <c r="E42" s="59">
        <f>IF('KWh (Monthly) ENTRY NLI '!E$5=0,0,D42+'KWh (Monthly) ENTRY NLI '!E42)</f>
        <v>0</v>
      </c>
      <c r="F42" s="59">
        <f>IF('KWh (Monthly) ENTRY NLI '!F$5=0,0,E42+'KWh (Monthly) ENTRY NLI '!F42)</f>
        <v>0</v>
      </c>
      <c r="G42" s="59">
        <f>IF('KWh (Monthly) ENTRY NLI '!G$5=0,0,F42+'KWh (Monthly) ENTRY NLI '!G42)</f>
        <v>0</v>
      </c>
      <c r="H42" s="59">
        <f>IF('KWh (Monthly) ENTRY NLI '!H$5=0,0,G42+'KWh (Monthly) ENTRY NLI '!H42)</f>
        <v>1238851.47780498</v>
      </c>
      <c r="I42" s="59">
        <f>IF('KWh (Monthly) ENTRY NLI '!I$5=0,0,H42+'KWh (Monthly) ENTRY NLI '!I42)</f>
        <v>1987568.1887014701</v>
      </c>
      <c r="J42" s="59">
        <f>IF('KWh (Monthly) ENTRY NLI '!J$5=0,0,I42+'KWh (Monthly) ENTRY NLI '!J42)</f>
        <v>2471674.0674146218</v>
      </c>
      <c r="K42" s="59">
        <f>IF('KWh (Monthly) ENTRY NLI '!K$5=0,0,J42+'KWh (Monthly) ENTRY NLI '!K42)</f>
        <v>3997781.0657800836</v>
      </c>
      <c r="L42" s="59">
        <f>IF('KWh (Monthly) ENTRY NLI '!L$5=0,0,K42+'KWh (Monthly) ENTRY NLI '!L42)</f>
        <v>5665345.3352629766</v>
      </c>
      <c r="M42" s="59">
        <f>IF('KWh (Monthly) ENTRY NLI '!M$5=0,0,L42+'KWh (Monthly) ENTRY NLI '!M42)</f>
        <v>8164092.0840444732</v>
      </c>
      <c r="N42" s="59">
        <f>IF('KWh (Monthly) ENTRY NLI '!N$5=0,0,M42+'KWh (Monthly) ENTRY NLI '!N42)</f>
        <v>10658068.89071859</v>
      </c>
      <c r="O42" s="59">
        <f>IF('KWh (Monthly) ENTRY NLI '!O$5=0,0,N42+'KWh (Monthly) ENTRY NLI '!O42)</f>
        <v>12808594.928258952</v>
      </c>
      <c r="P42" s="59">
        <f>IF('KWh (Monthly) ENTRY NLI '!P$5=0,0,O42+'KWh (Monthly) ENTRY NLI '!P42)</f>
        <v>14066777.004491163</v>
      </c>
      <c r="Q42" s="59">
        <f>IF('KWh (Monthly) ENTRY NLI '!Q$5=0,0,P42+'KWh (Monthly) ENTRY NLI '!Q42)</f>
        <v>15512141.774349965</v>
      </c>
      <c r="R42" s="59">
        <f>IF('KWh (Monthly) ENTRY NLI '!R$5=0,0,Q42+'KWh (Monthly) ENTRY NLI '!R42)</f>
        <v>18586215.069527533</v>
      </c>
      <c r="S42" s="59">
        <f>IF('KWh (Monthly) ENTRY NLI '!S$5=0,0,R42+'KWh (Monthly) ENTRY NLI '!S42)</f>
        <v>21689513.518937886</v>
      </c>
      <c r="T42" s="59">
        <f>IF('KWh (Monthly) ENTRY NLI '!T$5=0,0,S42+'KWh (Monthly) ENTRY NLI '!T42)</f>
        <v>25243384.328498267</v>
      </c>
      <c r="U42" s="59">
        <f>IF('KWh (Monthly) ENTRY NLI '!U$5=0,0,T42+'KWh (Monthly) ENTRY NLI '!U42)</f>
        <v>28205699.682666983</v>
      </c>
      <c r="V42" s="59">
        <f>IF('KWh (Monthly) ENTRY NLI '!V$5=0,0,U42+'KWh (Monthly) ENTRY NLI '!V42)</f>
        <v>30096132.574644219</v>
      </c>
      <c r="W42" s="59">
        <f>IF('KWh (Monthly) ENTRY NLI '!W$5=0,0,V42+'KWh (Monthly) ENTRY NLI '!W42)</f>
        <v>33233092.811283171</v>
      </c>
      <c r="X42" s="59">
        <f>IF('KWh (Monthly) ENTRY NLI '!X$5=0,0,W42+'KWh (Monthly) ENTRY NLI '!X42)</f>
        <v>36302562.455791198</v>
      </c>
      <c r="Y42" s="59">
        <f>IF('KWh (Monthly) ENTRY NLI '!Y$5=0,0,X42+'KWh (Monthly) ENTRY NLI '!Y42)</f>
        <v>38876821.973291844</v>
      </c>
      <c r="Z42" s="59">
        <f>IF('KWh (Monthly) ENTRY NLI '!Z$5=0,0,Y42+'KWh (Monthly) ENTRY NLI '!Z42)</f>
        <v>41809352.401152313</v>
      </c>
      <c r="AA42" s="59">
        <f>IF('KWh (Monthly) ENTRY NLI '!AA$5=0,0,Z42+'KWh (Monthly) ENTRY NLI '!AA42)</f>
        <v>44689544.89661625</v>
      </c>
      <c r="AB42" s="59">
        <f>IF('KWh (Monthly) ENTRY NLI '!AB$5=0,0,AA42+'KWh (Monthly) ENTRY NLI '!AB42)</f>
        <v>47768590.034857839</v>
      </c>
      <c r="AC42" s="59">
        <f>IF('KWh (Monthly) ENTRY NLI '!AC$5=0,0,AB42+'KWh (Monthly) ENTRY NLI '!AC42)</f>
        <v>53066999.377437294</v>
      </c>
      <c r="AD42" s="59">
        <f>IF('KWh (Monthly) ENTRY NLI '!AD$5=0,0,AC42+'KWh (Monthly) ENTRY NLI '!AD42)</f>
        <v>57305106.748096019</v>
      </c>
      <c r="AE42" s="59">
        <f>IF('KWh (Monthly) ENTRY NLI '!AE$5=0,0,AD42+'KWh (Monthly) ENTRY NLI '!AE42)</f>
        <v>62157314.255594999</v>
      </c>
      <c r="AF42" s="59">
        <f>IF('KWh (Monthly) ENTRY NLI '!AF$5=0,0,AE42+'KWh (Monthly) ENTRY NLI '!AF42)</f>
        <v>66968907.096306898</v>
      </c>
      <c r="AG42" s="59">
        <f>IF('KWh (Monthly) ENTRY NLI '!AG$5=0,0,AF42+'KWh (Monthly) ENTRY NLI '!AG42)</f>
        <v>72105447.499129057</v>
      </c>
      <c r="AH42" s="59">
        <f>IF('KWh (Monthly) ENTRY NLI '!AH$5=0,0,AG42+'KWh (Monthly) ENTRY NLI '!AH42)</f>
        <v>79075299.898383453</v>
      </c>
      <c r="AI42" s="59">
        <f>IF('KWh (Monthly) ENTRY NLI '!AI$5=0,0,AH42+'KWh (Monthly) ENTRY NLI '!AI42)</f>
        <v>82938190.36408411</v>
      </c>
      <c r="AJ42" s="59">
        <f>IF('KWh (Monthly) ENTRY NLI '!AJ$5=0,0,AI42+'KWh (Monthly) ENTRY NLI '!AJ42)</f>
        <v>87019854.338032335</v>
      </c>
      <c r="AK42" s="59">
        <f>IF('KWh (Monthly) ENTRY NLI '!AK$5=0,0,AJ42+'KWh (Monthly) ENTRY NLI '!AK42)</f>
        <v>92293331.102830037</v>
      </c>
      <c r="AL42" s="59">
        <f>IF('KWh (Monthly) ENTRY NLI '!AL$5=0,0,AK42+'KWh (Monthly) ENTRY NLI '!AL42)</f>
        <v>95622714.399697348</v>
      </c>
      <c r="AM42" s="59">
        <f>IF('KWh (Monthly) ENTRY NLI '!AM$5=0,0,AL42+'KWh (Monthly) ENTRY NLI '!AM42)</f>
        <v>98963163.923768237</v>
      </c>
      <c r="AN42" s="59">
        <f>IF('KWh (Monthly) ENTRY NLI '!AN$5=0,0,AM42+'KWh (Monthly) ENTRY NLI '!AN42)</f>
        <v>110391594.06997396</v>
      </c>
      <c r="AO42" s="83">
        <f>IF('KWh (Monthly) ENTRY NLI '!AO$5=0,0,AN42+'KWh (Monthly) ENTRY NLI '!AO42)</f>
        <v>110391594.06997396</v>
      </c>
      <c r="AP42" s="83">
        <f>IF('KWh (Monthly) ENTRY NLI '!AP$5=0,0,AO42+'KWh (Monthly) ENTRY NLI '!AP42)</f>
        <v>110391594.06997396</v>
      </c>
      <c r="AQ42" s="83">
        <f>IF('KWh (Monthly) ENTRY NLI '!AQ$5=0,0,AP42+'KWh (Monthly) ENTRY NLI '!AQ42)</f>
        <v>110391594.06997396</v>
      </c>
      <c r="AR42" s="83">
        <f>IF('KWh (Monthly) ENTRY NLI '!AR$5=0,0,AQ42+'KWh (Monthly) ENTRY NLI '!AR42)</f>
        <v>110391594.06997396</v>
      </c>
      <c r="AS42" s="59">
        <f>IF('KWh (Monthly) ENTRY NLI '!AS$5=-1,0,AR42+'KWh (Monthly) ENTRY NLI '!AS42)</f>
        <v>110391594.06997396</v>
      </c>
      <c r="AT42" s="59">
        <f>IF('KWh (Monthly) ENTRY NLI '!AT$5=-1,0,AS42+'KWh (Monthly) ENTRY NLI '!AT42)</f>
        <v>110391594.06997396</v>
      </c>
      <c r="AU42" s="59">
        <f>IF('KWh (Monthly) ENTRY NLI '!AU$5=-1,0,AT42+'KWh (Monthly) ENTRY NLI '!AU42)</f>
        <v>110391594.06997396</v>
      </c>
      <c r="AV42" s="59">
        <f>IF('KWh (Monthly) ENTRY NLI '!AV$5=-1,0,AU42+'KWh (Monthly) ENTRY NLI '!AV42)</f>
        <v>110391594.06997396</v>
      </c>
      <c r="AW42" s="83">
        <f>IF('KWh (Monthly) ENTRY NLI '!AW$5=0,0,AV42+'KWh (Monthly) ENTRY NLI '!AW42)</f>
        <v>110391594.06997396</v>
      </c>
      <c r="AX42" s="83">
        <f>IF('KWh (Monthly) ENTRY NLI '!AX$5=0,0,AW42+'KWh (Monthly) ENTRY NLI '!AX42)</f>
        <v>110391594.06997396</v>
      </c>
      <c r="AY42" s="83">
        <f>IF('KWh (Monthly) ENTRY NLI '!AY$5=0,0,AX42+'KWh (Monthly) ENTRY NLI '!AY42)</f>
        <v>110391594.06997396</v>
      </c>
      <c r="AZ42" s="83">
        <f>IF('KWh (Monthly) ENTRY NLI '!AZ$5=0,0,AY42+'KWh (Monthly) ENTRY NLI '!AZ42)</f>
        <v>110391594.06997396</v>
      </c>
      <c r="BA42" s="83">
        <f>IF('KWh (Monthly) ENTRY NLI '!BA$5=0,0,AZ42+'KWh (Monthly) ENTRY NLI '!BA42)</f>
        <v>110391594.06997396</v>
      </c>
      <c r="BB42" s="83">
        <f>IF('KWh (Monthly) ENTRY NLI '!BB$5=0,0,BA42+'KWh (Monthly) ENTRY NLI '!BB42)</f>
        <v>0</v>
      </c>
      <c r="BC42" s="83">
        <f>IF('KWh (Monthly) ENTRY NLI '!BC$5=0,0,BB42+'KWh (Monthly) ENTRY NLI '!BC42)</f>
        <v>0</v>
      </c>
      <c r="BD42" s="83">
        <f>IF('KWh (Monthly) ENTRY NLI '!BD$5=0,0,BC42+'KWh (Monthly) ENTRY NLI '!BD42)</f>
        <v>0</v>
      </c>
      <c r="BE42" s="83">
        <f>IF('KWh (Monthly) ENTRY NLI '!BE$5=0,0,BD42+'KWh (Monthly) ENTRY NLI '!BE42)</f>
        <v>0</v>
      </c>
      <c r="BF42" s="83">
        <f>IF('KWh (Monthly) ENTRY NLI '!BF$5=0,0,BE42+'KWh (Monthly) ENTRY NLI '!BF42)</f>
        <v>0</v>
      </c>
      <c r="BG42" s="83">
        <f>IF('KWh (Monthly) ENTRY NLI '!BG$5=0,0,BF42+'KWh (Monthly) ENTRY NLI '!BG42)</f>
        <v>0</v>
      </c>
      <c r="BH42" s="83">
        <f>IF('KWh (Monthly) ENTRY NLI '!BH$5=0,0,BG42+'KWh (Monthly) ENTRY NLI '!BH42)</f>
        <v>0</v>
      </c>
      <c r="BI42" s="83">
        <f>IF('KWh (Monthly) ENTRY NLI '!BI$5=0,0,BH42+'KWh (Monthly) ENTRY NLI '!BI42)</f>
        <v>0</v>
      </c>
      <c r="BJ42" s="83">
        <f>IF('KWh (Monthly) ENTRY NLI '!BJ$5=0,0,BI42+'KWh (Monthly) ENTRY NLI '!BJ42)</f>
        <v>0</v>
      </c>
      <c r="BK42" s="83">
        <f>IF('KWh (Monthly) ENTRY NLI '!BK$5=0,0,BJ42+'KWh (Monthly) ENTRY NLI '!BK42)</f>
        <v>0</v>
      </c>
      <c r="BL42" s="83">
        <f>IF('KWh (Monthly) ENTRY NLI '!BL$5=0,0,BK42+'KWh (Monthly) ENTRY NLI '!BL42)</f>
        <v>0</v>
      </c>
      <c r="BM42" s="83">
        <f>IF('KWh (Monthly) ENTRY NLI '!BM$5=0,0,BL42+'KWh (Monthly) ENTRY NLI '!BM42)</f>
        <v>0</v>
      </c>
      <c r="BN42" s="83">
        <f>IF('KWh (Monthly) ENTRY NLI '!BN$5=0,0,BM42+'KWh (Monthly) ENTRY NLI '!BN42)</f>
        <v>0</v>
      </c>
      <c r="BO42" s="83">
        <f>IF('KWh (Monthly) ENTRY NLI '!BO$5=0,0,BN42+'KWh (Monthly) ENTRY NLI '!BO42)</f>
        <v>0</v>
      </c>
      <c r="BP42" s="83">
        <f>IF('KWh (Monthly) ENTRY NLI '!BP$5=0,0,BO42+'KWh (Monthly) ENTRY NLI '!BP42)</f>
        <v>0</v>
      </c>
      <c r="BQ42" s="83">
        <f>IF('KWh (Monthly) ENTRY NLI '!BQ$5=0,0,BP42+'KWh (Monthly) ENTRY NLI '!BQ42)</f>
        <v>0</v>
      </c>
      <c r="BR42" s="83">
        <f>IF('KWh (Monthly) ENTRY NLI '!BR$5=0,0,BQ42+'KWh (Monthly) ENTRY NLI '!BR42)</f>
        <v>0</v>
      </c>
      <c r="BS42" s="83">
        <f>IF('KWh (Monthly) ENTRY NLI '!BS$5=0,0,BR42+'KWh (Monthly) ENTRY NLI '!BS42)</f>
        <v>0</v>
      </c>
      <c r="BT42" s="83">
        <f>IF('KWh (Monthly) ENTRY NLI '!BT$5=0,0,BS42+'KWh (Monthly) ENTRY NLI '!BT42)</f>
        <v>0</v>
      </c>
      <c r="BU42" s="83">
        <f>IF('KWh (Monthly) ENTRY NLI '!BU$5=0,0,BT42+'KWh (Monthly) ENTRY NLI '!BU42)</f>
        <v>0</v>
      </c>
      <c r="BV42" s="83">
        <f>IF('KWh (Monthly) ENTRY NLI '!BV$5=0,0,BU42+'KWh (Monthly) ENTRY NLI '!BV42)</f>
        <v>0</v>
      </c>
      <c r="BW42" s="83">
        <f>IF('KWh (Monthly) ENTRY NLI '!BW$5=0,0,BV42+'KWh (Monthly) ENTRY NLI '!BW42)</f>
        <v>0</v>
      </c>
      <c r="BX42" s="83">
        <f>IF('KWh (Monthly) ENTRY NLI '!BX$5=0,0,BW42+'KWh (Monthly) ENTRY NLI '!BX42)</f>
        <v>0</v>
      </c>
      <c r="BY42" s="83">
        <f>IF('KWh (Monthly) ENTRY NLI '!BY$5=0,0,BX42+'KWh (Monthly) ENTRY NLI '!BY42)</f>
        <v>0</v>
      </c>
      <c r="BZ42" s="83">
        <f>IF('KWh (Monthly) ENTRY NLI '!BZ$5=0,0,BY42+'KWh (Monthly) ENTRY NLI '!BZ42)</f>
        <v>0</v>
      </c>
      <c r="CA42" s="83">
        <f>IF('KWh (Monthly) ENTRY NLI '!CA$5=0,0,BZ42+'KWh (Monthly) ENTRY NLI '!CA42)</f>
        <v>0</v>
      </c>
      <c r="CB42" s="83">
        <f>IF('KWh (Monthly) ENTRY NLI '!CB$5=0,0,CA42+'KWh (Monthly) ENTRY NLI '!CB42)</f>
        <v>0</v>
      </c>
      <c r="CC42" s="83">
        <f>IF('KWh (Monthly) ENTRY NLI '!CC$5=0,0,CB42+'KWh (Monthly) ENTRY NLI '!CC42)</f>
        <v>0</v>
      </c>
      <c r="CD42" s="83">
        <f>IF('KWh (Monthly) ENTRY NLI '!CD$5=0,0,CC42+'KWh (Monthly) ENTRY NLI '!CD42)</f>
        <v>0</v>
      </c>
      <c r="CE42" s="83">
        <f>IF('KWh (Monthly) ENTRY NLI '!CE$5=0,0,CD42+'KWh (Monthly) ENTRY NLI '!CE42)</f>
        <v>0</v>
      </c>
      <c r="CF42" s="83">
        <f>IF('KWh (Monthly) ENTRY NLI '!CF$5=0,0,CE42+'KWh (Monthly) ENTRY NLI '!CF42)</f>
        <v>0</v>
      </c>
      <c r="CG42" s="83">
        <f>IF('KWh (Monthly) ENTRY NLI '!CG$5=0,0,CF42+'KWh (Monthly) ENTRY NLI '!CG42)</f>
        <v>0</v>
      </c>
      <c r="CH42" s="83">
        <f>IF('KWh (Monthly) ENTRY NLI '!CH$5=0,0,CG42+'KWh (Monthly) ENTRY NLI '!CH42)</f>
        <v>0</v>
      </c>
      <c r="CI42" s="83">
        <f>IF('KWh (Monthly) ENTRY NLI '!CI$5=0,0,CH42+'KWh (Monthly) ENTRY NLI '!CI42)</f>
        <v>0</v>
      </c>
      <c r="CJ42" s="83">
        <f>IF('KWh (Monthly) ENTRY NLI '!CJ$5=0,0,CI42+'KWh (Monthly) ENTRY NLI '!CJ42)</f>
        <v>0</v>
      </c>
    </row>
    <row r="43" spans="1:88" x14ac:dyDescent="0.25">
      <c r="A43" s="241"/>
      <c r="B43" s="37" t="s">
        <v>4</v>
      </c>
      <c r="C43" s="59">
        <f>IF('KWh (Monthly) ENTRY NLI '!C$5=0,0,'KWh (Monthly) ENTRY NLI '!C43)</f>
        <v>0</v>
      </c>
      <c r="D43" s="59">
        <f>IF('KWh (Monthly) ENTRY NLI '!D$5=0,0,C43+'KWh (Monthly) ENTRY NLI '!D43)</f>
        <v>0</v>
      </c>
      <c r="E43" s="59">
        <f>IF('KWh (Monthly) ENTRY NLI '!E$5=0,0,D43+'KWh (Monthly) ENTRY NLI '!E43)</f>
        <v>0</v>
      </c>
      <c r="F43" s="59">
        <f>IF('KWh (Monthly) ENTRY NLI '!F$5=0,0,E43+'KWh (Monthly) ENTRY NLI '!F43)</f>
        <v>0</v>
      </c>
      <c r="G43" s="59">
        <f>IF('KWh (Monthly) ENTRY NLI '!G$5=0,0,F43+'KWh (Monthly) ENTRY NLI '!G43)</f>
        <v>0</v>
      </c>
      <c r="H43" s="59">
        <f>IF('KWh (Monthly) ENTRY NLI '!H$5=0,0,G43+'KWh (Monthly) ENTRY NLI '!H43)</f>
        <v>684.88357917059477</v>
      </c>
      <c r="I43" s="59">
        <f>IF('KWh (Monthly) ENTRY NLI '!I$5=0,0,H43+'KWh (Monthly) ENTRY NLI '!I43)</f>
        <v>684.88357917059477</v>
      </c>
      <c r="J43" s="59">
        <f>IF('KWh (Monthly) ENTRY NLI '!J$5=0,0,I43+'KWh (Monthly) ENTRY NLI '!J43)</f>
        <v>6179.7405614233576</v>
      </c>
      <c r="K43" s="59">
        <f>IF('KWh (Monthly) ENTRY NLI '!K$5=0,0,J43+'KWh (Monthly) ENTRY NLI '!K43)</f>
        <v>88932.820337816025</v>
      </c>
      <c r="L43" s="59">
        <f>IF('KWh (Monthly) ENTRY NLI '!L$5=0,0,K43+'KWh (Monthly) ENTRY NLI '!L43)</f>
        <v>108623.96660030837</v>
      </c>
      <c r="M43" s="59">
        <f>IF('KWh (Monthly) ENTRY NLI '!M$5=0,0,L43+'KWh (Monthly) ENTRY NLI '!M43)</f>
        <v>249442.81200395647</v>
      </c>
      <c r="N43" s="59">
        <f>IF('KWh (Monthly) ENTRY NLI '!N$5=0,0,M43+'KWh (Monthly) ENTRY NLI '!N43)</f>
        <v>370007.70269029128</v>
      </c>
      <c r="O43" s="59">
        <f>IF('KWh (Monthly) ENTRY NLI '!O$5=0,0,N43+'KWh (Monthly) ENTRY NLI '!O43)</f>
        <v>398434.16097397514</v>
      </c>
      <c r="P43" s="59">
        <f>IF('KWh (Monthly) ENTRY NLI '!P$5=0,0,O43+'KWh (Monthly) ENTRY NLI '!P43)</f>
        <v>398434.16097397514</v>
      </c>
      <c r="Q43" s="59">
        <f>IF('KWh (Monthly) ENTRY NLI '!Q$5=0,0,P43+'KWh (Monthly) ENTRY NLI '!Q43)</f>
        <v>398434.16097397514</v>
      </c>
      <c r="R43" s="59">
        <f>IF('KWh (Monthly) ENTRY NLI '!R$5=0,0,Q43+'KWh (Monthly) ENTRY NLI '!R43)</f>
        <v>407067.60817894753</v>
      </c>
      <c r="S43" s="59">
        <f>IF('KWh (Monthly) ENTRY NLI '!S$5=0,0,R43+'KWh (Monthly) ENTRY NLI '!S43)</f>
        <v>407067.60817894753</v>
      </c>
      <c r="T43" s="59">
        <f>IF('KWh (Monthly) ENTRY NLI '!T$5=0,0,S43+'KWh (Monthly) ENTRY NLI '!T43)</f>
        <v>407067.60817894753</v>
      </c>
      <c r="U43" s="59">
        <f>IF('KWh (Monthly) ENTRY NLI '!U$5=0,0,T43+'KWh (Monthly) ENTRY NLI '!U43)</f>
        <v>407067.60817894753</v>
      </c>
      <c r="V43" s="59">
        <f>IF('KWh (Monthly) ENTRY NLI '!V$5=0,0,U43+'KWh (Monthly) ENTRY NLI '!V43)</f>
        <v>415538.67785009235</v>
      </c>
      <c r="W43" s="59">
        <f>IF('KWh (Monthly) ENTRY NLI '!W$5=0,0,V43+'KWh (Monthly) ENTRY NLI '!W43)</f>
        <v>465182.49976766988</v>
      </c>
      <c r="X43" s="59">
        <f>IF('KWh (Monthly) ENTRY NLI '!X$5=0,0,W43+'KWh (Monthly) ENTRY NLI '!X43)</f>
        <v>471907.23827613326</v>
      </c>
      <c r="Y43" s="59">
        <f>IF('KWh (Monthly) ENTRY NLI '!Y$5=0,0,X43+'KWh (Monthly) ENTRY NLI '!Y43)</f>
        <v>515509.88018154626</v>
      </c>
      <c r="Z43" s="59">
        <f>IF('KWh (Monthly) ENTRY NLI '!Z$5=0,0,Y43+'KWh (Monthly) ENTRY NLI '!Z43)</f>
        <v>680021.67858020111</v>
      </c>
      <c r="AA43" s="59">
        <f>IF('KWh (Monthly) ENTRY NLI '!AA$5=0,0,Z43+'KWh (Monthly) ENTRY NLI '!AA43)</f>
        <v>692856.68659703643</v>
      </c>
      <c r="AB43" s="59">
        <f>IF('KWh (Monthly) ENTRY NLI '!AB$5=0,0,AA43+'KWh (Monthly) ENTRY NLI '!AB43)</f>
        <v>723621.00174111652</v>
      </c>
      <c r="AC43" s="59">
        <f>IF('KWh (Monthly) ENTRY NLI '!AC$5=0,0,AB43+'KWh (Monthly) ENTRY NLI '!AC43)</f>
        <v>795375.30985249474</v>
      </c>
      <c r="AD43" s="59">
        <f>IF('KWh (Monthly) ENTRY NLI '!AD$5=0,0,AC43+'KWh (Monthly) ENTRY NLI '!AD43)</f>
        <v>803545.72989843867</v>
      </c>
      <c r="AE43" s="59">
        <f>IF('KWh (Monthly) ENTRY NLI '!AE$5=0,0,AD43+'KWh (Monthly) ENTRY NLI '!AE43)</f>
        <v>803545.72989843867</v>
      </c>
      <c r="AF43" s="59">
        <f>IF('KWh (Monthly) ENTRY NLI '!AF$5=0,0,AE43+'KWh (Monthly) ENTRY NLI '!AF43)</f>
        <v>900386.86563436221</v>
      </c>
      <c r="AG43" s="59">
        <f>IF('KWh (Monthly) ENTRY NLI '!AG$5=0,0,AF43+'KWh (Monthly) ENTRY NLI '!AG43)</f>
        <v>911850.15990656614</v>
      </c>
      <c r="AH43" s="59">
        <f>IF('KWh (Monthly) ENTRY NLI '!AH$5=0,0,AG43+'KWh (Monthly) ENTRY NLI '!AH43)</f>
        <v>1005142.6690202767</v>
      </c>
      <c r="AI43" s="59">
        <f>IF('KWh (Monthly) ENTRY NLI '!AI$5=0,0,AH43+'KWh (Monthly) ENTRY NLI '!AI43)</f>
        <v>1015397.8280768574</v>
      </c>
      <c r="AJ43" s="59">
        <f>IF('KWh (Monthly) ENTRY NLI '!AJ$5=0,0,AI43+'KWh (Monthly) ENTRY NLI '!AJ43)</f>
        <v>1015397.8280768574</v>
      </c>
      <c r="AK43" s="59">
        <f>IF('KWh (Monthly) ENTRY NLI '!AK$5=0,0,AJ43+'KWh (Monthly) ENTRY NLI '!AK43)</f>
        <v>1023366.2014421995</v>
      </c>
      <c r="AL43" s="59">
        <f>IF('KWh (Monthly) ENTRY NLI '!AL$5=0,0,AK43+'KWh (Monthly) ENTRY NLI '!AL43)</f>
        <v>1038402.391504377</v>
      </c>
      <c r="AM43" s="59">
        <f>IF('KWh (Monthly) ENTRY NLI '!AM$5=0,0,AL43+'KWh (Monthly) ENTRY NLI '!AM43)</f>
        <v>1038402.391504377</v>
      </c>
      <c r="AN43" s="59">
        <f>IF('KWh (Monthly) ENTRY NLI '!AN$5=0,0,AM43+'KWh (Monthly) ENTRY NLI '!AN43)</f>
        <v>1075012.893532363</v>
      </c>
      <c r="AO43" s="83">
        <f>IF('KWh (Monthly) ENTRY NLI '!AO$5=0,0,AN43+'KWh (Monthly) ENTRY NLI '!AO43)</f>
        <v>1075012.893532363</v>
      </c>
      <c r="AP43" s="83">
        <f>IF('KWh (Monthly) ENTRY NLI '!AP$5=0,0,AO43+'KWh (Monthly) ENTRY NLI '!AP43)</f>
        <v>1075012.893532363</v>
      </c>
      <c r="AQ43" s="83">
        <f>IF('KWh (Monthly) ENTRY NLI '!AQ$5=0,0,AP43+'KWh (Monthly) ENTRY NLI '!AQ43)</f>
        <v>1075012.893532363</v>
      </c>
      <c r="AR43" s="83">
        <f>IF('KWh (Monthly) ENTRY NLI '!AR$5=0,0,AQ43+'KWh (Monthly) ENTRY NLI '!AR43)</f>
        <v>1075012.893532363</v>
      </c>
      <c r="AS43" s="59">
        <f>IF('KWh (Monthly) ENTRY NLI '!AS$5=-1,0,AR43+'KWh (Monthly) ENTRY NLI '!AS43)</f>
        <v>1075012.893532363</v>
      </c>
      <c r="AT43" s="59">
        <f>IF('KWh (Monthly) ENTRY NLI '!AT$5=-1,0,AS43+'KWh (Monthly) ENTRY NLI '!AT43)</f>
        <v>1075012.893532363</v>
      </c>
      <c r="AU43" s="59">
        <f>IF('KWh (Monthly) ENTRY NLI '!AU$5=-1,0,AT43+'KWh (Monthly) ENTRY NLI '!AU43)</f>
        <v>1075012.893532363</v>
      </c>
      <c r="AV43" s="59">
        <f>IF('KWh (Monthly) ENTRY NLI '!AV$5=-1,0,AU43+'KWh (Monthly) ENTRY NLI '!AV43)</f>
        <v>1075012.893532363</v>
      </c>
      <c r="AW43" s="83">
        <f>IF('KWh (Monthly) ENTRY NLI '!AW$5=0,0,AV43+'KWh (Monthly) ENTRY NLI '!AW43)</f>
        <v>1075012.893532363</v>
      </c>
      <c r="AX43" s="83">
        <f>IF('KWh (Monthly) ENTRY NLI '!AX$5=0,0,AW43+'KWh (Monthly) ENTRY NLI '!AX43)</f>
        <v>1075012.893532363</v>
      </c>
      <c r="AY43" s="83">
        <f>IF('KWh (Monthly) ENTRY NLI '!AY$5=0,0,AX43+'KWh (Monthly) ENTRY NLI '!AY43)</f>
        <v>1075012.893532363</v>
      </c>
      <c r="AZ43" s="83">
        <f>IF('KWh (Monthly) ENTRY NLI '!AZ$5=0,0,AY43+'KWh (Monthly) ENTRY NLI '!AZ43)</f>
        <v>1075012.893532363</v>
      </c>
      <c r="BA43" s="83">
        <f>IF('KWh (Monthly) ENTRY NLI '!BA$5=0,0,AZ43+'KWh (Monthly) ENTRY NLI '!BA43)</f>
        <v>1075012.893532363</v>
      </c>
      <c r="BB43" s="83">
        <f>IF('KWh (Monthly) ENTRY NLI '!BB$5=0,0,BA43+'KWh (Monthly) ENTRY NLI '!BB43)</f>
        <v>0</v>
      </c>
      <c r="BC43" s="83">
        <f>IF('KWh (Monthly) ENTRY NLI '!BC$5=0,0,BB43+'KWh (Monthly) ENTRY NLI '!BC43)</f>
        <v>0</v>
      </c>
      <c r="BD43" s="83">
        <f>IF('KWh (Monthly) ENTRY NLI '!BD$5=0,0,BC43+'KWh (Monthly) ENTRY NLI '!BD43)</f>
        <v>0</v>
      </c>
      <c r="BE43" s="83">
        <f>IF('KWh (Monthly) ENTRY NLI '!BE$5=0,0,BD43+'KWh (Monthly) ENTRY NLI '!BE43)</f>
        <v>0</v>
      </c>
      <c r="BF43" s="83">
        <f>IF('KWh (Monthly) ENTRY NLI '!BF$5=0,0,BE43+'KWh (Monthly) ENTRY NLI '!BF43)</f>
        <v>0</v>
      </c>
      <c r="BG43" s="83">
        <f>IF('KWh (Monthly) ENTRY NLI '!BG$5=0,0,BF43+'KWh (Monthly) ENTRY NLI '!BG43)</f>
        <v>0</v>
      </c>
      <c r="BH43" s="83">
        <f>IF('KWh (Monthly) ENTRY NLI '!BH$5=0,0,BG43+'KWh (Monthly) ENTRY NLI '!BH43)</f>
        <v>0</v>
      </c>
      <c r="BI43" s="83">
        <f>IF('KWh (Monthly) ENTRY NLI '!BI$5=0,0,BH43+'KWh (Monthly) ENTRY NLI '!BI43)</f>
        <v>0</v>
      </c>
      <c r="BJ43" s="83">
        <f>IF('KWh (Monthly) ENTRY NLI '!BJ$5=0,0,BI43+'KWh (Monthly) ENTRY NLI '!BJ43)</f>
        <v>0</v>
      </c>
      <c r="BK43" s="83">
        <f>IF('KWh (Monthly) ENTRY NLI '!BK$5=0,0,BJ43+'KWh (Monthly) ENTRY NLI '!BK43)</f>
        <v>0</v>
      </c>
      <c r="BL43" s="83">
        <f>IF('KWh (Monthly) ENTRY NLI '!BL$5=0,0,BK43+'KWh (Monthly) ENTRY NLI '!BL43)</f>
        <v>0</v>
      </c>
      <c r="BM43" s="83">
        <f>IF('KWh (Monthly) ENTRY NLI '!BM$5=0,0,BL43+'KWh (Monthly) ENTRY NLI '!BM43)</f>
        <v>0</v>
      </c>
      <c r="BN43" s="83">
        <f>IF('KWh (Monthly) ENTRY NLI '!BN$5=0,0,BM43+'KWh (Monthly) ENTRY NLI '!BN43)</f>
        <v>0</v>
      </c>
      <c r="BO43" s="83">
        <f>IF('KWh (Monthly) ENTRY NLI '!BO$5=0,0,BN43+'KWh (Monthly) ENTRY NLI '!BO43)</f>
        <v>0</v>
      </c>
      <c r="BP43" s="83">
        <f>IF('KWh (Monthly) ENTRY NLI '!BP$5=0,0,BO43+'KWh (Monthly) ENTRY NLI '!BP43)</f>
        <v>0</v>
      </c>
      <c r="BQ43" s="83">
        <f>IF('KWh (Monthly) ENTRY NLI '!BQ$5=0,0,BP43+'KWh (Monthly) ENTRY NLI '!BQ43)</f>
        <v>0</v>
      </c>
      <c r="BR43" s="83">
        <f>IF('KWh (Monthly) ENTRY NLI '!BR$5=0,0,BQ43+'KWh (Monthly) ENTRY NLI '!BR43)</f>
        <v>0</v>
      </c>
      <c r="BS43" s="83">
        <f>IF('KWh (Monthly) ENTRY NLI '!BS$5=0,0,BR43+'KWh (Monthly) ENTRY NLI '!BS43)</f>
        <v>0</v>
      </c>
      <c r="BT43" s="83">
        <f>IF('KWh (Monthly) ENTRY NLI '!BT$5=0,0,BS43+'KWh (Monthly) ENTRY NLI '!BT43)</f>
        <v>0</v>
      </c>
      <c r="BU43" s="83">
        <f>IF('KWh (Monthly) ENTRY NLI '!BU$5=0,0,BT43+'KWh (Monthly) ENTRY NLI '!BU43)</f>
        <v>0</v>
      </c>
      <c r="BV43" s="83">
        <f>IF('KWh (Monthly) ENTRY NLI '!BV$5=0,0,BU43+'KWh (Monthly) ENTRY NLI '!BV43)</f>
        <v>0</v>
      </c>
      <c r="BW43" s="83">
        <f>IF('KWh (Monthly) ENTRY NLI '!BW$5=0,0,BV43+'KWh (Monthly) ENTRY NLI '!BW43)</f>
        <v>0</v>
      </c>
      <c r="BX43" s="83">
        <f>IF('KWh (Monthly) ENTRY NLI '!BX$5=0,0,BW43+'KWh (Monthly) ENTRY NLI '!BX43)</f>
        <v>0</v>
      </c>
      <c r="BY43" s="83">
        <f>IF('KWh (Monthly) ENTRY NLI '!BY$5=0,0,BX43+'KWh (Monthly) ENTRY NLI '!BY43)</f>
        <v>0</v>
      </c>
      <c r="BZ43" s="83">
        <f>IF('KWh (Monthly) ENTRY NLI '!BZ$5=0,0,BY43+'KWh (Monthly) ENTRY NLI '!BZ43)</f>
        <v>0</v>
      </c>
      <c r="CA43" s="83">
        <f>IF('KWh (Monthly) ENTRY NLI '!CA$5=0,0,BZ43+'KWh (Monthly) ENTRY NLI '!CA43)</f>
        <v>0</v>
      </c>
      <c r="CB43" s="83">
        <f>IF('KWh (Monthly) ENTRY NLI '!CB$5=0,0,CA43+'KWh (Monthly) ENTRY NLI '!CB43)</f>
        <v>0</v>
      </c>
      <c r="CC43" s="83">
        <f>IF('KWh (Monthly) ENTRY NLI '!CC$5=0,0,CB43+'KWh (Monthly) ENTRY NLI '!CC43)</f>
        <v>0</v>
      </c>
      <c r="CD43" s="83">
        <f>IF('KWh (Monthly) ENTRY NLI '!CD$5=0,0,CC43+'KWh (Monthly) ENTRY NLI '!CD43)</f>
        <v>0</v>
      </c>
      <c r="CE43" s="83">
        <f>IF('KWh (Monthly) ENTRY NLI '!CE$5=0,0,CD43+'KWh (Monthly) ENTRY NLI '!CE43)</f>
        <v>0</v>
      </c>
      <c r="CF43" s="83">
        <f>IF('KWh (Monthly) ENTRY NLI '!CF$5=0,0,CE43+'KWh (Monthly) ENTRY NLI '!CF43)</f>
        <v>0</v>
      </c>
      <c r="CG43" s="83">
        <f>IF('KWh (Monthly) ENTRY NLI '!CG$5=0,0,CF43+'KWh (Monthly) ENTRY NLI '!CG43)</f>
        <v>0</v>
      </c>
      <c r="CH43" s="83">
        <f>IF('KWh (Monthly) ENTRY NLI '!CH$5=0,0,CG43+'KWh (Monthly) ENTRY NLI '!CH43)</f>
        <v>0</v>
      </c>
      <c r="CI43" s="83">
        <f>IF('KWh (Monthly) ENTRY NLI '!CI$5=0,0,CH43+'KWh (Monthly) ENTRY NLI '!CI43)</f>
        <v>0</v>
      </c>
      <c r="CJ43" s="83">
        <f>IF('KWh (Monthly) ENTRY NLI '!CJ$5=0,0,CI43+'KWh (Monthly) ENTRY NLI '!CJ43)</f>
        <v>0</v>
      </c>
    </row>
    <row r="44" spans="1:88" x14ac:dyDescent="0.25">
      <c r="A44" s="242"/>
      <c r="B44" s="37" t="s">
        <v>14</v>
      </c>
      <c r="C44" s="59">
        <f>IF('KWh (Monthly) ENTRY NLI '!C$5=0,0,'KWh (Monthly) ENTRY NLI '!C44)</f>
        <v>0</v>
      </c>
      <c r="D44" s="59">
        <f>IF('KWh (Monthly) ENTRY NLI '!D$5=0,0,C44+'KWh (Monthly) ENTRY NLI '!D44)</f>
        <v>0</v>
      </c>
      <c r="E44" s="59">
        <f>IF('KWh (Monthly) ENTRY NLI '!E$5=0,0,D44+'KWh (Monthly) ENTRY NLI '!E44)</f>
        <v>0</v>
      </c>
      <c r="F44" s="59">
        <f>IF('KWh (Monthly) ENTRY NLI '!F$5=0,0,E44+'KWh (Monthly) ENTRY NLI '!F44)</f>
        <v>0</v>
      </c>
      <c r="G44" s="59">
        <f>IF('KWh (Monthly) ENTRY NLI '!G$5=0,0,F44+'KWh (Monthly) ENTRY NLI '!G44)</f>
        <v>0</v>
      </c>
      <c r="H44" s="59">
        <f>IF('KWh (Monthly) ENTRY NLI '!H$5=0,0,G44+'KWh (Monthly) ENTRY NLI '!H44)</f>
        <v>0</v>
      </c>
      <c r="I44" s="59">
        <f>IF('KWh (Monthly) ENTRY NLI '!I$5=0,0,H44+'KWh (Monthly) ENTRY NLI '!I44)</f>
        <v>0</v>
      </c>
      <c r="J44" s="59">
        <f>IF('KWh (Monthly) ENTRY NLI '!J$5=0,0,I44+'KWh (Monthly) ENTRY NLI '!J44)</f>
        <v>0</v>
      </c>
      <c r="K44" s="59">
        <f>IF('KWh (Monthly) ENTRY NLI '!K$5=0,0,J44+'KWh (Monthly) ENTRY NLI '!K44)</f>
        <v>161676.53063774004</v>
      </c>
      <c r="L44" s="59">
        <f>IF('KWh (Monthly) ENTRY NLI '!L$5=0,0,K44+'KWh (Monthly) ENTRY NLI '!L44)</f>
        <v>161676.53063774004</v>
      </c>
      <c r="M44" s="59">
        <f>IF('KWh (Monthly) ENTRY NLI '!M$5=0,0,L44+'KWh (Monthly) ENTRY NLI '!M44)</f>
        <v>161676.53063774004</v>
      </c>
      <c r="N44" s="59">
        <f>IF('KWh (Monthly) ENTRY NLI '!N$5=0,0,M44+'KWh (Monthly) ENTRY NLI '!N44)</f>
        <v>161676.53063774004</v>
      </c>
      <c r="O44" s="59">
        <f>IF('KWh (Monthly) ENTRY NLI '!O$5=0,0,N44+'KWh (Monthly) ENTRY NLI '!O44)</f>
        <v>315643.0276786912</v>
      </c>
      <c r="P44" s="59">
        <f>IF('KWh (Monthly) ENTRY NLI '!P$5=0,0,O44+'KWh (Monthly) ENTRY NLI '!P44)</f>
        <v>315643.0276786912</v>
      </c>
      <c r="Q44" s="59">
        <f>IF('KWh (Monthly) ENTRY NLI '!Q$5=0,0,P44+'KWh (Monthly) ENTRY NLI '!Q44)</f>
        <v>315643.0276786912</v>
      </c>
      <c r="R44" s="59">
        <f>IF('KWh (Monthly) ENTRY NLI '!R$5=0,0,Q44+'KWh (Monthly) ENTRY NLI '!R44)</f>
        <v>315643.0276786912</v>
      </c>
      <c r="S44" s="59">
        <f>IF('KWh (Monthly) ENTRY NLI '!S$5=0,0,R44+'KWh (Monthly) ENTRY NLI '!S44)</f>
        <v>315643.0276786912</v>
      </c>
      <c r="T44" s="59">
        <f>IF('KWh (Monthly) ENTRY NLI '!T$5=0,0,S44+'KWh (Monthly) ENTRY NLI '!T44)</f>
        <v>315643.0276786912</v>
      </c>
      <c r="U44" s="59">
        <f>IF('KWh (Monthly) ENTRY NLI '!U$5=0,0,T44+'KWh (Monthly) ENTRY NLI '!U44)</f>
        <v>318093.16638995335</v>
      </c>
      <c r="V44" s="59">
        <f>IF('KWh (Monthly) ENTRY NLI '!V$5=0,0,U44+'KWh (Monthly) ENTRY NLI '!V44)</f>
        <v>318093.16638995335</v>
      </c>
      <c r="W44" s="59">
        <f>IF('KWh (Monthly) ENTRY NLI '!W$5=0,0,V44+'KWh (Monthly) ENTRY NLI '!W44)</f>
        <v>318093.16638995335</v>
      </c>
      <c r="X44" s="59">
        <f>IF('KWh (Monthly) ENTRY NLI '!X$5=0,0,W44+'KWh (Monthly) ENTRY NLI '!X44)</f>
        <v>379990.31709891657</v>
      </c>
      <c r="Y44" s="59">
        <f>IF('KWh (Monthly) ENTRY NLI '!Y$5=0,0,X44+'KWh (Monthly) ENTRY NLI '!Y44)</f>
        <v>379990.31709891657</v>
      </c>
      <c r="Z44" s="59">
        <f>IF('KWh (Monthly) ENTRY NLI '!Z$5=0,0,Y44+'KWh (Monthly) ENTRY NLI '!Z44)</f>
        <v>379990.31709891657</v>
      </c>
      <c r="AA44" s="59">
        <f>IF('KWh (Monthly) ENTRY NLI '!AA$5=0,0,Z44+'KWh (Monthly) ENTRY NLI '!AA44)</f>
        <v>379990.31709891657</v>
      </c>
      <c r="AB44" s="59">
        <f>IF('KWh (Monthly) ENTRY NLI '!AB$5=0,0,AA44+'KWh (Monthly) ENTRY NLI '!AB44)</f>
        <v>379990.31709891657</v>
      </c>
      <c r="AC44" s="59">
        <f>IF('KWh (Monthly) ENTRY NLI '!AC$5=0,0,AB44+'KWh (Monthly) ENTRY NLI '!AC44)</f>
        <v>379990.31709891657</v>
      </c>
      <c r="AD44" s="59">
        <f>IF('KWh (Monthly) ENTRY NLI '!AD$5=0,0,AC44+'KWh (Monthly) ENTRY NLI '!AD44)</f>
        <v>379990.31709891657</v>
      </c>
      <c r="AE44" s="59">
        <f>IF('KWh (Monthly) ENTRY NLI '!AE$5=0,0,AD44+'KWh (Monthly) ENTRY NLI '!AE44)</f>
        <v>379990.31709891657</v>
      </c>
      <c r="AF44" s="59">
        <f>IF('KWh (Monthly) ENTRY NLI '!AF$5=0,0,AE44+'KWh (Monthly) ENTRY NLI '!AF44)</f>
        <v>379990.31709891657</v>
      </c>
      <c r="AG44" s="59">
        <f>IF('KWh (Monthly) ENTRY NLI '!AG$5=0,0,AF44+'KWh (Monthly) ENTRY NLI '!AG44)</f>
        <v>379990.31709891657</v>
      </c>
      <c r="AH44" s="59">
        <f>IF('KWh (Monthly) ENTRY NLI '!AH$5=0,0,AG44+'KWh (Monthly) ENTRY NLI '!AH44)</f>
        <v>379990.31709891657</v>
      </c>
      <c r="AI44" s="59">
        <f>IF('KWh (Monthly) ENTRY NLI '!AI$5=0,0,AH44+'KWh (Monthly) ENTRY NLI '!AI44)</f>
        <v>379990.31709891657</v>
      </c>
      <c r="AJ44" s="59">
        <f>IF('KWh (Monthly) ENTRY NLI '!AJ$5=0,0,AI44+'KWh (Monthly) ENTRY NLI '!AJ44)</f>
        <v>379990.31709891657</v>
      </c>
      <c r="AK44" s="59">
        <f>IF('KWh (Monthly) ENTRY NLI '!AK$5=0,0,AJ44+'KWh (Monthly) ENTRY NLI '!AK44)</f>
        <v>381825.52745679265</v>
      </c>
      <c r="AL44" s="59">
        <f>IF('KWh (Monthly) ENTRY NLI '!AL$5=0,0,AK44+'KWh (Monthly) ENTRY NLI '!AL44)</f>
        <v>381825.52745679265</v>
      </c>
      <c r="AM44" s="59">
        <f>IF('KWh (Monthly) ENTRY NLI '!AM$5=0,0,AL44+'KWh (Monthly) ENTRY NLI '!AM44)</f>
        <v>381825.52745679265</v>
      </c>
      <c r="AN44" s="59">
        <f>IF('KWh (Monthly) ENTRY NLI '!AN$5=0,0,AM44+'KWh (Monthly) ENTRY NLI '!AN44)</f>
        <v>381825.52745679265</v>
      </c>
      <c r="AO44" s="83">
        <f>IF('KWh (Monthly) ENTRY NLI '!AO$5=0,0,AN44+'KWh (Monthly) ENTRY NLI '!AO44)</f>
        <v>381825.52745679265</v>
      </c>
      <c r="AP44" s="83">
        <f>IF('KWh (Monthly) ENTRY NLI '!AP$5=0,0,AO44+'KWh (Monthly) ENTRY NLI '!AP44)</f>
        <v>381825.52745679265</v>
      </c>
      <c r="AQ44" s="83">
        <f>IF('KWh (Monthly) ENTRY NLI '!AQ$5=0,0,AP44+'KWh (Monthly) ENTRY NLI '!AQ44)</f>
        <v>381825.52745679265</v>
      </c>
      <c r="AR44" s="83">
        <f>IF('KWh (Monthly) ENTRY NLI '!AR$5=0,0,AQ44+'KWh (Monthly) ENTRY NLI '!AR44)</f>
        <v>381825.52745679265</v>
      </c>
      <c r="AS44" s="59">
        <f>IF('KWh (Monthly) ENTRY NLI '!AS$5=-1,0,AR44+'KWh (Monthly) ENTRY NLI '!AS44)</f>
        <v>381825.52745679265</v>
      </c>
      <c r="AT44" s="59">
        <f>IF('KWh (Monthly) ENTRY NLI '!AT$5=-1,0,AS44+'KWh (Monthly) ENTRY NLI '!AT44)</f>
        <v>381825.52745679265</v>
      </c>
      <c r="AU44" s="59">
        <f>IF('KWh (Monthly) ENTRY NLI '!AU$5=-1,0,AT44+'KWh (Monthly) ENTRY NLI '!AU44)</f>
        <v>381825.52745679265</v>
      </c>
      <c r="AV44" s="59">
        <f>IF('KWh (Monthly) ENTRY NLI '!AV$5=-1,0,AU44+'KWh (Monthly) ENTRY NLI '!AV44)</f>
        <v>381825.52745679265</v>
      </c>
      <c r="AW44" s="83">
        <f>IF('KWh (Monthly) ENTRY NLI '!AW$5=0,0,AV44+'KWh (Monthly) ENTRY NLI '!AW44)</f>
        <v>381825.52745679265</v>
      </c>
      <c r="AX44" s="83">
        <f>IF('KWh (Monthly) ENTRY NLI '!AX$5=0,0,AW44+'KWh (Monthly) ENTRY NLI '!AX44)</f>
        <v>381825.52745679265</v>
      </c>
      <c r="AY44" s="83">
        <f>IF('KWh (Monthly) ENTRY NLI '!AY$5=0,0,AX44+'KWh (Monthly) ENTRY NLI '!AY44)</f>
        <v>381825.52745679265</v>
      </c>
      <c r="AZ44" s="83">
        <f>IF('KWh (Monthly) ENTRY NLI '!AZ$5=0,0,AY44+'KWh (Monthly) ENTRY NLI '!AZ44)</f>
        <v>381825.52745679265</v>
      </c>
      <c r="BA44" s="83">
        <f>IF('KWh (Monthly) ENTRY NLI '!BA$5=0,0,AZ44+'KWh (Monthly) ENTRY NLI '!BA44)</f>
        <v>381825.52745679265</v>
      </c>
      <c r="BB44" s="83">
        <f>IF('KWh (Monthly) ENTRY NLI '!BB$5=0,0,BA44+'KWh (Monthly) ENTRY NLI '!BB44)</f>
        <v>0</v>
      </c>
      <c r="BC44" s="83">
        <f>IF('KWh (Monthly) ENTRY NLI '!BC$5=0,0,BB44+'KWh (Monthly) ENTRY NLI '!BC44)</f>
        <v>0</v>
      </c>
      <c r="BD44" s="83">
        <f>IF('KWh (Monthly) ENTRY NLI '!BD$5=0,0,BC44+'KWh (Monthly) ENTRY NLI '!BD44)</f>
        <v>0</v>
      </c>
      <c r="BE44" s="83">
        <f>IF('KWh (Monthly) ENTRY NLI '!BE$5=0,0,BD44+'KWh (Monthly) ENTRY NLI '!BE44)</f>
        <v>0</v>
      </c>
      <c r="BF44" s="83">
        <f>IF('KWh (Monthly) ENTRY NLI '!BF$5=0,0,BE44+'KWh (Monthly) ENTRY NLI '!BF44)</f>
        <v>0</v>
      </c>
      <c r="BG44" s="83">
        <f>IF('KWh (Monthly) ENTRY NLI '!BG$5=0,0,BF44+'KWh (Monthly) ENTRY NLI '!BG44)</f>
        <v>0</v>
      </c>
      <c r="BH44" s="83">
        <f>IF('KWh (Monthly) ENTRY NLI '!BH$5=0,0,BG44+'KWh (Monthly) ENTRY NLI '!BH44)</f>
        <v>0</v>
      </c>
      <c r="BI44" s="83">
        <f>IF('KWh (Monthly) ENTRY NLI '!BI$5=0,0,BH44+'KWh (Monthly) ENTRY NLI '!BI44)</f>
        <v>0</v>
      </c>
      <c r="BJ44" s="83">
        <f>IF('KWh (Monthly) ENTRY NLI '!BJ$5=0,0,BI44+'KWh (Monthly) ENTRY NLI '!BJ44)</f>
        <v>0</v>
      </c>
      <c r="BK44" s="83">
        <f>IF('KWh (Monthly) ENTRY NLI '!BK$5=0,0,BJ44+'KWh (Monthly) ENTRY NLI '!BK44)</f>
        <v>0</v>
      </c>
      <c r="BL44" s="83">
        <f>IF('KWh (Monthly) ENTRY NLI '!BL$5=0,0,BK44+'KWh (Monthly) ENTRY NLI '!BL44)</f>
        <v>0</v>
      </c>
      <c r="BM44" s="83">
        <f>IF('KWh (Monthly) ENTRY NLI '!BM$5=0,0,BL44+'KWh (Monthly) ENTRY NLI '!BM44)</f>
        <v>0</v>
      </c>
      <c r="BN44" s="83">
        <f>IF('KWh (Monthly) ENTRY NLI '!BN$5=0,0,BM44+'KWh (Monthly) ENTRY NLI '!BN44)</f>
        <v>0</v>
      </c>
      <c r="BO44" s="83">
        <f>IF('KWh (Monthly) ENTRY NLI '!BO$5=0,0,BN44+'KWh (Monthly) ENTRY NLI '!BO44)</f>
        <v>0</v>
      </c>
      <c r="BP44" s="83">
        <f>IF('KWh (Monthly) ENTRY NLI '!BP$5=0,0,BO44+'KWh (Monthly) ENTRY NLI '!BP44)</f>
        <v>0</v>
      </c>
      <c r="BQ44" s="83">
        <f>IF('KWh (Monthly) ENTRY NLI '!BQ$5=0,0,BP44+'KWh (Monthly) ENTRY NLI '!BQ44)</f>
        <v>0</v>
      </c>
      <c r="BR44" s="83">
        <f>IF('KWh (Monthly) ENTRY NLI '!BR$5=0,0,BQ44+'KWh (Monthly) ENTRY NLI '!BR44)</f>
        <v>0</v>
      </c>
      <c r="BS44" s="83">
        <f>IF('KWh (Monthly) ENTRY NLI '!BS$5=0,0,BR44+'KWh (Monthly) ENTRY NLI '!BS44)</f>
        <v>0</v>
      </c>
      <c r="BT44" s="83">
        <f>IF('KWh (Monthly) ENTRY NLI '!BT$5=0,0,BS44+'KWh (Monthly) ENTRY NLI '!BT44)</f>
        <v>0</v>
      </c>
      <c r="BU44" s="83">
        <f>IF('KWh (Monthly) ENTRY NLI '!BU$5=0,0,BT44+'KWh (Monthly) ENTRY NLI '!BU44)</f>
        <v>0</v>
      </c>
      <c r="BV44" s="83">
        <f>IF('KWh (Monthly) ENTRY NLI '!BV$5=0,0,BU44+'KWh (Monthly) ENTRY NLI '!BV44)</f>
        <v>0</v>
      </c>
      <c r="BW44" s="83">
        <f>IF('KWh (Monthly) ENTRY NLI '!BW$5=0,0,BV44+'KWh (Monthly) ENTRY NLI '!BW44)</f>
        <v>0</v>
      </c>
      <c r="BX44" s="83">
        <f>IF('KWh (Monthly) ENTRY NLI '!BX$5=0,0,BW44+'KWh (Monthly) ENTRY NLI '!BX44)</f>
        <v>0</v>
      </c>
      <c r="BY44" s="83">
        <f>IF('KWh (Monthly) ENTRY NLI '!BY$5=0,0,BX44+'KWh (Monthly) ENTRY NLI '!BY44)</f>
        <v>0</v>
      </c>
      <c r="BZ44" s="83">
        <f>IF('KWh (Monthly) ENTRY NLI '!BZ$5=0,0,BY44+'KWh (Monthly) ENTRY NLI '!BZ44)</f>
        <v>0</v>
      </c>
      <c r="CA44" s="83">
        <f>IF('KWh (Monthly) ENTRY NLI '!CA$5=0,0,BZ44+'KWh (Monthly) ENTRY NLI '!CA44)</f>
        <v>0</v>
      </c>
      <c r="CB44" s="83">
        <f>IF('KWh (Monthly) ENTRY NLI '!CB$5=0,0,CA44+'KWh (Monthly) ENTRY NLI '!CB44)</f>
        <v>0</v>
      </c>
      <c r="CC44" s="83">
        <f>IF('KWh (Monthly) ENTRY NLI '!CC$5=0,0,CB44+'KWh (Monthly) ENTRY NLI '!CC44)</f>
        <v>0</v>
      </c>
      <c r="CD44" s="83">
        <f>IF('KWh (Monthly) ENTRY NLI '!CD$5=0,0,CC44+'KWh (Monthly) ENTRY NLI '!CD44)</f>
        <v>0</v>
      </c>
      <c r="CE44" s="83">
        <f>IF('KWh (Monthly) ENTRY NLI '!CE$5=0,0,CD44+'KWh (Monthly) ENTRY NLI '!CE44)</f>
        <v>0</v>
      </c>
      <c r="CF44" s="83">
        <f>IF('KWh (Monthly) ENTRY NLI '!CF$5=0,0,CE44+'KWh (Monthly) ENTRY NLI '!CF44)</f>
        <v>0</v>
      </c>
      <c r="CG44" s="83">
        <f>IF('KWh (Monthly) ENTRY NLI '!CG$5=0,0,CF44+'KWh (Monthly) ENTRY NLI '!CG44)</f>
        <v>0</v>
      </c>
      <c r="CH44" s="83">
        <f>IF('KWh (Monthly) ENTRY NLI '!CH$5=0,0,CG44+'KWh (Monthly) ENTRY NLI '!CH44)</f>
        <v>0</v>
      </c>
      <c r="CI44" s="83">
        <f>IF('KWh (Monthly) ENTRY NLI '!CI$5=0,0,CH44+'KWh (Monthly) ENTRY NLI '!CI44)</f>
        <v>0</v>
      </c>
      <c r="CJ44" s="83">
        <f>IF('KWh (Monthly) ENTRY NLI '!CJ$5=0,0,CI44+'KWh (Monthly) ENTRY NLI '!CJ44)</f>
        <v>0</v>
      </c>
    </row>
    <row r="45" spans="1:88" x14ac:dyDescent="0.25">
      <c r="A45" s="242"/>
      <c r="B45" s="37" t="s">
        <v>15</v>
      </c>
      <c r="C45" s="59">
        <f>IF('KWh (Monthly) ENTRY NLI '!C$5=0,0,'KWh (Monthly) ENTRY NLI '!C45)</f>
        <v>0</v>
      </c>
      <c r="D45" s="59">
        <f>IF('KWh (Monthly) ENTRY NLI '!D$5=0,0,C45+'KWh (Monthly) ENTRY NLI '!D45)</f>
        <v>0</v>
      </c>
      <c r="E45" s="59">
        <f>IF('KWh (Monthly) ENTRY NLI '!E$5=0,0,D45+'KWh (Monthly) ENTRY NLI '!E45)</f>
        <v>0</v>
      </c>
      <c r="F45" s="59">
        <f>IF('KWh (Monthly) ENTRY NLI '!F$5=0,0,E45+'KWh (Monthly) ENTRY NLI '!F45)</f>
        <v>0</v>
      </c>
      <c r="G45" s="59">
        <f>IF('KWh (Monthly) ENTRY NLI '!G$5=0,0,F45+'KWh (Monthly) ENTRY NLI '!G45)</f>
        <v>0</v>
      </c>
      <c r="H45" s="59">
        <f>IF('KWh (Monthly) ENTRY NLI '!H$5=0,0,G45+'KWh (Monthly) ENTRY NLI '!H45)</f>
        <v>0</v>
      </c>
      <c r="I45" s="59">
        <f>IF('KWh (Monthly) ENTRY NLI '!I$5=0,0,H45+'KWh (Monthly) ENTRY NLI '!I45)</f>
        <v>0</v>
      </c>
      <c r="J45" s="59">
        <f>IF('KWh (Monthly) ENTRY NLI '!J$5=0,0,I45+'KWh (Monthly) ENTRY NLI '!J45)</f>
        <v>0</v>
      </c>
      <c r="K45" s="59">
        <f>IF('KWh (Monthly) ENTRY NLI '!K$5=0,0,J45+'KWh (Monthly) ENTRY NLI '!K45)</f>
        <v>0</v>
      </c>
      <c r="L45" s="59">
        <f>IF('KWh (Monthly) ENTRY NLI '!L$5=0,0,K45+'KWh (Monthly) ENTRY NLI '!L45)</f>
        <v>0</v>
      </c>
      <c r="M45" s="59">
        <f>IF('KWh (Monthly) ENTRY NLI '!M$5=0,0,L45+'KWh (Monthly) ENTRY NLI '!M45)</f>
        <v>0</v>
      </c>
      <c r="N45" s="59">
        <f>IF('KWh (Monthly) ENTRY NLI '!N$5=0,0,M45+'KWh (Monthly) ENTRY NLI '!N45)</f>
        <v>0</v>
      </c>
      <c r="O45" s="59">
        <f>IF('KWh (Monthly) ENTRY NLI '!O$5=0,0,N45+'KWh (Monthly) ENTRY NLI '!O45)</f>
        <v>0</v>
      </c>
      <c r="P45" s="59">
        <f>IF('KWh (Monthly) ENTRY NLI '!P$5=0,0,O45+'KWh (Monthly) ENTRY NLI '!P45)</f>
        <v>0</v>
      </c>
      <c r="Q45" s="59">
        <f>IF('KWh (Monthly) ENTRY NLI '!Q$5=0,0,P45+'KWh (Monthly) ENTRY NLI '!Q45)</f>
        <v>0</v>
      </c>
      <c r="R45" s="59">
        <f>IF('KWh (Monthly) ENTRY NLI '!R$5=0,0,Q45+'KWh (Monthly) ENTRY NLI '!R45)</f>
        <v>0</v>
      </c>
      <c r="S45" s="59">
        <f>IF('KWh (Monthly) ENTRY NLI '!S$5=0,0,R45+'KWh (Monthly) ENTRY NLI '!S45)</f>
        <v>0</v>
      </c>
      <c r="T45" s="59">
        <f>IF('KWh (Monthly) ENTRY NLI '!T$5=0,0,S45+'KWh (Monthly) ENTRY NLI '!T45)</f>
        <v>0</v>
      </c>
      <c r="U45" s="59">
        <f>IF('KWh (Monthly) ENTRY NLI '!U$5=0,0,T45+'KWh (Monthly) ENTRY NLI '!U45)</f>
        <v>0</v>
      </c>
      <c r="V45" s="59">
        <f>IF('KWh (Monthly) ENTRY NLI '!V$5=0,0,U45+'KWh (Monthly) ENTRY NLI '!V45)</f>
        <v>0</v>
      </c>
      <c r="W45" s="59">
        <f>IF('KWh (Monthly) ENTRY NLI '!W$5=0,0,V45+'KWh (Monthly) ENTRY NLI '!W45)</f>
        <v>0</v>
      </c>
      <c r="X45" s="59">
        <f>IF('KWh (Monthly) ENTRY NLI '!X$5=0,0,W45+'KWh (Monthly) ENTRY NLI '!X45)</f>
        <v>0</v>
      </c>
      <c r="Y45" s="59">
        <f>IF('KWh (Monthly) ENTRY NLI '!Y$5=0,0,X45+'KWh (Monthly) ENTRY NLI '!Y45)</f>
        <v>0</v>
      </c>
      <c r="Z45" s="59">
        <f>IF('KWh (Monthly) ENTRY NLI '!Z$5=0,0,Y45+'KWh (Monthly) ENTRY NLI '!Z45)</f>
        <v>0</v>
      </c>
      <c r="AA45" s="59">
        <f>IF('KWh (Monthly) ENTRY NLI '!AA$5=0,0,Z45+'KWh (Monthly) ENTRY NLI '!AA45)</f>
        <v>0</v>
      </c>
      <c r="AB45" s="59">
        <f>IF('KWh (Monthly) ENTRY NLI '!AB$5=0,0,AA45+'KWh (Monthly) ENTRY NLI '!AB45)</f>
        <v>0</v>
      </c>
      <c r="AC45" s="59">
        <f>IF('KWh (Monthly) ENTRY NLI '!AC$5=0,0,AB45+'KWh (Monthly) ENTRY NLI '!AC45)</f>
        <v>0</v>
      </c>
      <c r="AD45" s="59">
        <f>IF('KWh (Monthly) ENTRY NLI '!AD$5=0,0,AC45+'KWh (Monthly) ENTRY NLI '!AD45)</f>
        <v>0</v>
      </c>
      <c r="AE45" s="59">
        <f>IF('KWh (Monthly) ENTRY NLI '!AE$5=0,0,AD45+'KWh (Monthly) ENTRY NLI '!AE45)</f>
        <v>0</v>
      </c>
      <c r="AF45" s="59">
        <f>IF('KWh (Monthly) ENTRY NLI '!AF$5=0,0,AE45+'KWh (Monthly) ENTRY NLI '!AF45)</f>
        <v>0</v>
      </c>
      <c r="AG45" s="59">
        <f>IF('KWh (Monthly) ENTRY NLI '!AG$5=0,0,AF45+'KWh (Monthly) ENTRY NLI '!AG45)</f>
        <v>0</v>
      </c>
      <c r="AH45" s="59">
        <f>IF('KWh (Monthly) ENTRY NLI '!AH$5=0,0,AG45+'KWh (Monthly) ENTRY NLI '!AH45)</f>
        <v>0</v>
      </c>
      <c r="AI45" s="59">
        <f>IF('KWh (Monthly) ENTRY NLI '!AI$5=0,0,AH45+'KWh (Monthly) ENTRY NLI '!AI45)</f>
        <v>0</v>
      </c>
      <c r="AJ45" s="59">
        <f>IF('KWh (Monthly) ENTRY NLI '!AJ$5=0,0,AI45+'KWh (Monthly) ENTRY NLI '!AJ45)</f>
        <v>0</v>
      </c>
      <c r="AK45" s="59">
        <f>IF('KWh (Monthly) ENTRY NLI '!AK$5=0,0,AJ45+'KWh (Monthly) ENTRY NLI '!AK45)</f>
        <v>0</v>
      </c>
      <c r="AL45" s="59">
        <f>IF('KWh (Monthly) ENTRY NLI '!AL$5=0,0,AK45+'KWh (Monthly) ENTRY NLI '!AL45)</f>
        <v>0</v>
      </c>
      <c r="AM45" s="59">
        <f>IF('KWh (Monthly) ENTRY NLI '!AM$5=0,0,AL45+'KWh (Monthly) ENTRY NLI '!AM45)</f>
        <v>0</v>
      </c>
      <c r="AN45" s="59">
        <f>IF('KWh (Monthly) ENTRY NLI '!AN$5=0,0,AM45+'KWh (Monthly) ENTRY NLI '!AN45)</f>
        <v>330056.24048517039</v>
      </c>
      <c r="AO45" s="83">
        <f>IF('KWh (Monthly) ENTRY NLI '!AO$5=0,0,AN45+'KWh (Monthly) ENTRY NLI '!AO45)</f>
        <v>330056.24048517039</v>
      </c>
      <c r="AP45" s="83">
        <f>IF('KWh (Monthly) ENTRY NLI '!AP$5=0,0,AO45+'KWh (Monthly) ENTRY NLI '!AP45)</f>
        <v>330056.24048517039</v>
      </c>
      <c r="AQ45" s="83">
        <f>IF('KWh (Monthly) ENTRY NLI '!AQ$5=0,0,AP45+'KWh (Monthly) ENTRY NLI '!AQ45)</f>
        <v>330056.24048517039</v>
      </c>
      <c r="AR45" s="83">
        <f>IF('KWh (Monthly) ENTRY NLI '!AR$5=0,0,AQ45+'KWh (Monthly) ENTRY NLI '!AR45)</f>
        <v>330056.24048517039</v>
      </c>
      <c r="AS45" s="59">
        <f>IF('KWh (Monthly) ENTRY NLI '!AS$5=-1,0,AR45+'KWh (Monthly) ENTRY NLI '!AS45)</f>
        <v>330056.24048517039</v>
      </c>
      <c r="AT45" s="59">
        <f>IF('KWh (Monthly) ENTRY NLI '!AT$5=-1,0,AS45+'KWh (Monthly) ENTRY NLI '!AT45)</f>
        <v>330056.24048517039</v>
      </c>
      <c r="AU45" s="59">
        <f>IF('KWh (Monthly) ENTRY NLI '!AU$5=-1,0,AT45+'KWh (Monthly) ENTRY NLI '!AU45)</f>
        <v>330056.24048517039</v>
      </c>
      <c r="AV45" s="59">
        <f>IF('KWh (Monthly) ENTRY NLI '!AV$5=-1,0,AU45+'KWh (Monthly) ENTRY NLI '!AV45)</f>
        <v>330056.24048517039</v>
      </c>
      <c r="AW45" s="83">
        <f>IF('KWh (Monthly) ENTRY NLI '!AW$5=0,0,AV45+'KWh (Monthly) ENTRY NLI '!AW45)</f>
        <v>330056.24048517039</v>
      </c>
      <c r="AX45" s="83">
        <f>IF('KWh (Monthly) ENTRY NLI '!AX$5=0,0,AW45+'KWh (Monthly) ENTRY NLI '!AX45)</f>
        <v>330056.24048517039</v>
      </c>
      <c r="AY45" s="83">
        <f>IF('KWh (Monthly) ENTRY NLI '!AY$5=0,0,AX45+'KWh (Monthly) ENTRY NLI '!AY45)</f>
        <v>330056.24048517039</v>
      </c>
      <c r="AZ45" s="83">
        <f>IF('KWh (Monthly) ENTRY NLI '!AZ$5=0,0,AY45+'KWh (Monthly) ENTRY NLI '!AZ45)</f>
        <v>330056.24048517039</v>
      </c>
      <c r="BA45" s="83">
        <f>IF('KWh (Monthly) ENTRY NLI '!BA$5=0,0,AZ45+'KWh (Monthly) ENTRY NLI '!BA45)</f>
        <v>330056.24048517039</v>
      </c>
      <c r="BB45" s="83">
        <f>IF('KWh (Monthly) ENTRY NLI '!BB$5=0,0,BA45+'KWh (Monthly) ENTRY NLI '!BB45)</f>
        <v>0</v>
      </c>
      <c r="BC45" s="83">
        <f>IF('KWh (Monthly) ENTRY NLI '!BC$5=0,0,BB45+'KWh (Monthly) ENTRY NLI '!BC45)</f>
        <v>0</v>
      </c>
      <c r="BD45" s="83">
        <f>IF('KWh (Monthly) ENTRY NLI '!BD$5=0,0,BC45+'KWh (Monthly) ENTRY NLI '!BD45)</f>
        <v>0</v>
      </c>
      <c r="BE45" s="83">
        <f>IF('KWh (Monthly) ENTRY NLI '!BE$5=0,0,BD45+'KWh (Monthly) ENTRY NLI '!BE45)</f>
        <v>0</v>
      </c>
      <c r="BF45" s="83">
        <f>IF('KWh (Monthly) ENTRY NLI '!BF$5=0,0,BE45+'KWh (Monthly) ENTRY NLI '!BF45)</f>
        <v>0</v>
      </c>
      <c r="BG45" s="83">
        <f>IF('KWh (Monthly) ENTRY NLI '!BG$5=0,0,BF45+'KWh (Monthly) ENTRY NLI '!BG45)</f>
        <v>0</v>
      </c>
      <c r="BH45" s="83">
        <f>IF('KWh (Monthly) ENTRY NLI '!BH$5=0,0,BG45+'KWh (Monthly) ENTRY NLI '!BH45)</f>
        <v>0</v>
      </c>
      <c r="BI45" s="83">
        <f>IF('KWh (Monthly) ENTRY NLI '!BI$5=0,0,BH45+'KWh (Monthly) ENTRY NLI '!BI45)</f>
        <v>0</v>
      </c>
      <c r="BJ45" s="83">
        <f>IF('KWh (Monthly) ENTRY NLI '!BJ$5=0,0,BI45+'KWh (Monthly) ENTRY NLI '!BJ45)</f>
        <v>0</v>
      </c>
      <c r="BK45" s="83">
        <f>IF('KWh (Monthly) ENTRY NLI '!BK$5=0,0,BJ45+'KWh (Monthly) ENTRY NLI '!BK45)</f>
        <v>0</v>
      </c>
      <c r="BL45" s="83">
        <f>IF('KWh (Monthly) ENTRY NLI '!BL$5=0,0,BK45+'KWh (Monthly) ENTRY NLI '!BL45)</f>
        <v>0</v>
      </c>
      <c r="BM45" s="83">
        <f>IF('KWh (Monthly) ENTRY NLI '!BM$5=0,0,BL45+'KWh (Monthly) ENTRY NLI '!BM45)</f>
        <v>0</v>
      </c>
      <c r="BN45" s="83">
        <f>IF('KWh (Monthly) ENTRY NLI '!BN$5=0,0,BM45+'KWh (Monthly) ENTRY NLI '!BN45)</f>
        <v>0</v>
      </c>
      <c r="BO45" s="83">
        <f>IF('KWh (Monthly) ENTRY NLI '!BO$5=0,0,BN45+'KWh (Monthly) ENTRY NLI '!BO45)</f>
        <v>0</v>
      </c>
      <c r="BP45" s="83">
        <f>IF('KWh (Monthly) ENTRY NLI '!BP$5=0,0,BO45+'KWh (Monthly) ENTRY NLI '!BP45)</f>
        <v>0</v>
      </c>
      <c r="BQ45" s="83">
        <f>IF('KWh (Monthly) ENTRY NLI '!BQ$5=0,0,BP45+'KWh (Monthly) ENTRY NLI '!BQ45)</f>
        <v>0</v>
      </c>
      <c r="BR45" s="83">
        <f>IF('KWh (Monthly) ENTRY NLI '!BR$5=0,0,BQ45+'KWh (Monthly) ENTRY NLI '!BR45)</f>
        <v>0</v>
      </c>
      <c r="BS45" s="83">
        <f>IF('KWh (Monthly) ENTRY NLI '!BS$5=0,0,BR45+'KWh (Monthly) ENTRY NLI '!BS45)</f>
        <v>0</v>
      </c>
      <c r="BT45" s="83">
        <f>IF('KWh (Monthly) ENTRY NLI '!BT$5=0,0,BS45+'KWh (Monthly) ENTRY NLI '!BT45)</f>
        <v>0</v>
      </c>
      <c r="BU45" s="83">
        <f>IF('KWh (Monthly) ENTRY NLI '!BU$5=0,0,BT45+'KWh (Monthly) ENTRY NLI '!BU45)</f>
        <v>0</v>
      </c>
      <c r="BV45" s="83">
        <f>IF('KWh (Monthly) ENTRY NLI '!BV$5=0,0,BU45+'KWh (Monthly) ENTRY NLI '!BV45)</f>
        <v>0</v>
      </c>
      <c r="BW45" s="83">
        <f>IF('KWh (Monthly) ENTRY NLI '!BW$5=0,0,BV45+'KWh (Monthly) ENTRY NLI '!BW45)</f>
        <v>0</v>
      </c>
      <c r="BX45" s="83">
        <f>IF('KWh (Monthly) ENTRY NLI '!BX$5=0,0,BW45+'KWh (Monthly) ENTRY NLI '!BX45)</f>
        <v>0</v>
      </c>
      <c r="BY45" s="83">
        <f>IF('KWh (Monthly) ENTRY NLI '!BY$5=0,0,BX45+'KWh (Monthly) ENTRY NLI '!BY45)</f>
        <v>0</v>
      </c>
      <c r="BZ45" s="83">
        <f>IF('KWh (Monthly) ENTRY NLI '!BZ$5=0,0,BY45+'KWh (Monthly) ENTRY NLI '!BZ45)</f>
        <v>0</v>
      </c>
      <c r="CA45" s="83">
        <f>IF('KWh (Monthly) ENTRY NLI '!CA$5=0,0,BZ45+'KWh (Monthly) ENTRY NLI '!CA45)</f>
        <v>0</v>
      </c>
      <c r="CB45" s="83">
        <f>IF('KWh (Monthly) ENTRY NLI '!CB$5=0,0,CA45+'KWh (Monthly) ENTRY NLI '!CB45)</f>
        <v>0</v>
      </c>
      <c r="CC45" s="83">
        <f>IF('KWh (Monthly) ENTRY NLI '!CC$5=0,0,CB45+'KWh (Monthly) ENTRY NLI '!CC45)</f>
        <v>0</v>
      </c>
      <c r="CD45" s="83">
        <f>IF('KWh (Monthly) ENTRY NLI '!CD$5=0,0,CC45+'KWh (Monthly) ENTRY NLI '!CD45)</f>
        <v>0</v>
      </c>
      <c r="CE45" s="83">
        <f>IF('KWh (Monthly) ENTRY NLI '!CE$5=0,0,CD45+'KWh (Monthly) ENTRY NLI '!CE45)</f>
        <v>0</v>
      </c>
      <c r="CF45" s="83">
        <f>IF('KWh (Monthly) ENTRY NLI '!CF$5=0,0,CE45+'KWh (Monthly) ENTRY NLI '!CF45)</f>
        <v>0</v>
      </c>
      <c r="CG45" s="83">
        <f>IF('KWh (Monthly) ENTRY NLI '!CG$5=0,0,CF45+'KWh (Monthly) ENTRY NLI '!CG45)</f>
        <v>0</v>
      </c>
      <c r="CH45" s="83">
        <f>IF('KWh (Monthly) ENTRY NLI '!CH$5=0,0,CG45+'KWh (Monthly) ENTRY NLI '!CH45)</f>
        <v>0</v>
      </c>
      <c r="CI45" s="83">
        <f>IF('KWh (Monthly) ENTRY NLI '!CI$5=0,0,CH45+'KWh (Monthly) ENTRY NLI '!CI45)</f>
        <v>0</v>
      </c>
      <c r="CJ45" s="83">
        <f>IF('KWh (Monthly) ENTRY NLI '!CJ$5=0,0,CI45+'KWh (Monthly) ENTRY NLI '!CJ45)</f>
        <v>0</v>
      </c>
    </row>
    <row r="46" spans="1:88" x14ac:dyDescent="0.25">
      <c r="A46" s="242"/>
      <c r="B46" s="37" t="s">
        <v>7</v>
      </c>
      <c r="C46" s="59">
        <f>IF('KWh (Monthly) ENTRY NLI '!C$5=0,0,'KWh (Monthly) ENTRY NLI '!C46)</f>
        <v>0</v>
      </c>
      <c r="D46" s="59">
        <f>IF('KWh (Monthly) ENTRY NLI '!D$5=0,0,C46+'KWh (Monthly) ENTRY NLI '!D46)</f>
        <v>0</v>
      </c>
      <c r="E46" s="59">
        <f>IF('KWh (Monthly) ENTRY NLI '!E$5=0,0,D46+'KWh (Monthly) ENTRY NLI '!E46)</f>
        <v>0</v>
      </c>
      <c r="F46" s="59">
        <f>IF('KWh (Monthly) ENTRY NLI '!F$5=0,0,E46+'KWh (Monthly) ENTRY NLI '!F46)</f>
        <v>0</v>
      </c>
      <c r="G46" s="59">
        <f>IF('KWh (Monthly) ENTRY NLI '!G$5=0,0,F46+'KWh (Monthly) ENTRY NLI '!G46)</f>
        <v>0</v>
      </c>
      <c r="H46" s="59">
        <f>IF('KWh (Monthly) ENTRY NLI '!H$5=0,0,G46+'KWh (Monthly) ENTRY NLI '!H46)</f>
        <v>89395.65956378491</v>
      </c>
      <c r="I46" s="59">
        <f>IF('KWh (Monthly) ENTRY NLI '!I$5=0,0,H46+'KWh (Monthly) ENTRY NLI '!I46)</f>
        <v>97778.783248459964</v>
      </c>
      <c r="J46" s="59">
        <f>IF('KWh (Monthly) ENTRY NLI '!J$5=0,0,I46+'KWh (Monthly) ENTRY NLI '!J46)</f>
        <v>97778.783248459964</v>
      </c>
      <c r="K46" s="59">
        <f>IF('KWh (Monthly) ENTRY NLI '!K$5=0,0,J46+'KWh (Monthly) ENTRY NLI '!K46)</f>
        <v>128268.17900592294</v>
      </c>
      <c r="L46" s="59">
        <f>IF('KWh (Monthly) ENTRY NLI '!L$5=0,0,K46+'KWh (Monthly) ENTRY NLI '!L46)</f>
        <v>128268.17900592294</v>
      </c>
      <c r="M46" s="59">
        <f>IF('KWh (Monthly) ENTRY NLI '!M$5=0,0,L46+'KWh (Monthly) ENTRY NLI '!M46)</f>
        <v>132459.74084826047</v>
      </c>
      <c r="N46" s="59">
        <f>IF('KWh (Monthly) ENTRY NLI '!N$5=0,0,M46+'KWh (Monthly) ENTRY NLI '!N46)</f>
        <v>179284.07611489441</v>
      </c>
      <c r="O46" s="59">
        <f>IF('KWh (Monthly) ENTRY NLI '!O$5=0,0,N46+'KWh (Monthly) ENTRY NLI '!O46)</f>
        <v>180225.52538886477</v>
      </c>
      <c r="P46" s="59">
        <f>IF('KWh (Monthly) ENTRY NLI '!P$5=0,0,O46+'KWh (Monthly) ENTRY NLI '!P46)</f>
        <v>180225.52538886477</v>
      </c>
      <c r="Q46" s="59">
        <f>IF('KWh (Monthly) ENTRY NLI '!Q$5=0,0,P46+'KWh (Monthly) ENTRY NLI '!Q46)</f>
        <v>195230.43906890857</v>
      </c>
      <c r="R46" s="59">
        <f>IF('KWh (Monthly) ENTRY NLI '!R$5=0,0,Q46+'KWh (Monthly) ENTRY NLI '!R46)</f>
        <v>209970.2358993603</v>
      </c>
      <c r="S46" s="59">
        <f>IF('KWh (Monthly) ENTRY NLI '!S$5=0,0,R46+'KWh (Monthly) ENTRY NLI '!S46)</f>
        <v>217785.80011962005</v>
      </c>
      <c r="T46" s="59">
        <f>IF('KWh (Monthly) ENTRY NLI '!T$5=0,0,S46+'KWh (Monthly) ENTRY NLI '!T46)</f>
        <v>217785.80011962005</v>
      </c>
      <c r="U46" s="59">
        <f>IF('KWh (Monthly) ENTRY NLI '!U$5=0,0,T46+'KWh (Monthly) ENTRY NLI '!U46)</f>
        <v>236661.91854628926</v>
      </c>
      <c r="V46" s="59">
        <f>IF('KWh (Monthly) ENTRY NLI '!V$5=0,0,U46+'KWh (Monthly) ENTRY NLI '!V46)</f>
        <v>240437.14223162312</v>
      </c>
      <c r="W46" s="59">
        <f>IF('KWh (Monthly) ENTRY NLI '!W$5=0,0,V46+'KWh (Monthly) ENTRY NLI '!W46)</f>
        <v>244212.36591695697</v>
      </c>
      <c r="X46" s="59">
        <f>IF('KWh (Monthly) ENTRY NLI '!X$5=0,0,W46+'KWh (Monthly) ENTRY NLI '!X46)</f>
        <v>244212.36591695697</v>
      </c>
      <c r="Y46" s="59">
        <f>IF('KWh (Monthly) ENTRY NLI '!Y$5=0,0,X46+'KWh (Monthly) ENTRY NLI '!Y46)</f>
        <v>244212.36591695697</v>
      </c>
      <c r="Z46" s="59">
        <f>IF('KWh (Monthly) ENTRY NLI '!Z$5=0,0,Y46+'KWh (Monthly) ENTRY NLI '!Z46)</f>
        <v>244212.36591695697</v>
      </c>
      <c r="AA46" s="59">
        <f>IF('KWh (Monthly) ENTRY NLI '!AA$5=0,0,Z46+'KWh (Monthly) ENTRY NLI '!AA46)</f>
        <v>244212.36591695697</v>
      </c>
      <c r="AB46" s="59">
        <f>IF('KWh (Monthly) ENTRY NLI '!AB$5=0,0,AA46+'KWh (Monthly) ENTRY NLI '!AB46)</f>
        <v>244212.36591695697</v>
      </c>
      <c r="AC46" s="59">
        <f>IF('KWh (Monthly) ENTRY NLI '!AC$5=0,0,AB46+'KWh (Monthly) ENTRY NLI '!AC46)</f>
        <v>244212.36591695697</v>
      </c>
      <c r="AD46" s="59">
        <f>IF('KWh (Monthly) ENTRY NLI '!AD$5=0,0,AC46+'KWh (Monthly) ENTRY NLI '!AD46)</f>
        <v>244212.36591695697</v>
      </c>
      <c r="AE46" s="59">
        <f>IF('KWh (Monthly) ENTRY NLI '!AE$5=0,0,AD46+'KWh (Monthly) ENTRY NLI '!AE46)</f>
        <v>244212.36591695697</v>
      </c>
      <c r="AF46" s="59">
        <f>IF('KWh (Monthly) ENTRY NLI '!AF$5=0,0,AE46+'KWh (Monthly) ENTRY NLI '!AF46)</f>
        <v>244212.36591695697</v>
      </c>
      <c r="AG46" s="59">
        <f>IF('KWh (Monthly) ENTRY NLI '!AG$5=0,0,AF46+'KWh (Monthly) ENTRY NLI '!AG46)</f>
        <v>244647.23256886311</v>
      </c>
      <c r="AH46" s="59">
        <f>IF('KWh (Monthly) ENTRY NLI '!AH$5=0,0,AG46+'KWh (Monthly) ENTRY NLI '!AH46)</f>
        <v>244647.23256886311</v>
      </c>
      <c r="AI46" s="59">
        <f>IF('KWh (Monthly) ENTRY NLI '!AI$5=0,0,AH46+'KWh (Monthly) ENTRY NLI '!AI46)</f>
        <v>244647.23256886311</v>
      </c>
      <c r="AJ46" s="59">
        <f>IF('KWh (Monthly) ENTRY NLI '!AJ$5=0,0,AI46+'KWh (Monthly) ENTRY NLI '!AJ46)</f>
        <v>244647.23256886311</v>
      </c>
      <c r="AK46" s="59">
        <f>IF('KWh (Monthly) ENTRY NLI '!AK$5=0,0,AJ46+'KWh (Monthly) ENTRY NLI '!AK46)</f>
        <v>245910.17303019718</v>
      </c>
      <c r="AL46" s="59">
        <f>IF('KWh (Monthly) ENTRY NLI '!AL$5=0,0,AK46+'KWh (Monthly) ENTRY NLI '!AL46)</f>
        <v>245910.17303019718</v>
      </c>
      <c r="AM46" s="59">
        <f>IF('KWh (Monthly) ENTRY NLI '!AM$5=0,0,AL46+'KWh (Monthly) ENTRY NLI '!AM46)</f>
        <v>245910.17303019718</v>
      </c>
      <c r="AN46" s="59">
        <f>IF('KWh (Monthly) ENTRY NLI '!AN$5=0,0,AM46+'KWh (Monthly) ENTRY NLI '!AN46)</f>
        <v>245910.17303019718</v>
      </c>
      <c r="AO46" s="83">
        <f>IF('KWh (Monthly) ENTRY NLI '!AO$5=0,0,AN46+'KWh (Monthly) ENTRY NLI '!AO46)</f>
        <v>245910.17303019718</v>
      </c>
      <c r="AP46" s="83">
        <f>IF('KWh (Monthly) ENTRY NLI '!AP$5=0,0,AO46+'KWh (Monthly) ENTRY NLI '!AP46)</f>
        <v>245910.17303019718</v>
      </c>
      <c r="AQ46" s="83">
        <f>IF('KWh (Monthly) ENTRY NLI '!AQ$5=0,0,AP46+'KWh (Monthly) ENTRY NLI '!AQ46)</f>
        <v>245910.17303019718</v>
      </c>
      <c r="AR46" s="83">
        <f>IF('KWh (Monthly) ENTRY NLI '!AR$5=0,0,AQ46+'KWh (Monthly) ENTRY NLI '!AR46)</f>
        <v>245910.17303019718</v>
      </c>
      <c r="AS46" s="59">
        <f>IF('KWh (Monthly) ENTRY NLI '!AS$5=-1,0,AR46+'KWh (Monthly) ENTRY NLI '!AS46)</f>
        <v>245910.17303019718</v>
      </c>
      <c r="AT46" s="59">
        <f>IF('KWh (Monthly) ENTRY NLI '!AT$5=-1,0,AS46+'KWh (Monthly) ENTRY NLI '!AT46)</f>
        <v>245910.17303019718</v>
      </c>
      <c r="AU46" s="59">
        <f>IF('KWh (Monthly) ENTRY NLI '!AU$5=-1,0,AT46+'KWh (Monthly) ENTRY NLI '!AU46)</f>
        <v>245910.17303019718</v>
      </c>
      <c r="AV46" s="59">
        <f>IF('KWh (Monthly) ENTRY NLI '!AV$5=-1,0,AU46+'KWh (Monthly) ENTRY NLI '!AV46)</f>
        <v>245910.17303019718</v>
      </c>
      <c r="AW46" s="83">
        <f>IF('KWh (Monthly) ENTRY NLI '!AW$5=0,0,AV46+'KWh (Monthly) ENTRY NLI '!AW46)</f>
        <v>245910.17303019718</v>
      </c>
      <c r="AX46" s="83">
        <f>IF('KWh (Monthly) ENTRY NLI '!AX$5=0,0,AW46+'KWh (Monthly) ENTRY NLI '!AX46)</f>
        <v>245910.17303019718</v>
      </c>
      <c r="AY46" s="83">
        <f>IF('KWh (Monthly) ENTRY NLI '!AY$5=0,0,AX46+'KWh (Monthly) ENTRY NLI '!AY46)</f>
        <v>245910.17303019718</v>
      </c>
      <c r="AZ46" s="83">
        <f>IF('KWh (Monthly) ENTRY NLI '!AZ$5=0,0,AY46+'KWh (Monthly) ENTRY NLI '!AZ46)</f>
        <v>245910.17303019718</v>
      </c>
      <c r="BA46" s="83">
        <f>IF('KWh (Monthly) ENTRY NLI '!BA$5=0,0,AZ46+'KWh (Monthly) ENTRY NLI '!BA46)</f>
        <v>245910.17303019718</v>
      </c>
      <c r="BB46" s="83">
        <f>IF('KWh (Monthly) ENTRY NLI '!BB$5=0,0,BA46+'KWh (Monthly) ENTRY NLI '!BB46)</f>
        <v>0</v>
      </c>
      <c r="BC46" s="83">
        <f>IF('KWh (Monthly) ENTRY NLI '!BC$5=0,0,BB46+'KWh (Monthly) ENTRY NLI '!BC46)</f>
        <v>0</v>
      </c>
      <c r="BD46" s="83">
        <f>IF('KWh (Monthly) ENTRY NLI '!BD$5=0,0,BC46+'KWh (Monthly) ENTRY NLI '!BD46)</f>
        <v>0</v>
      </c>
      <c r="BE46" s="83">
        <f>IF('KWh (Monthly) ENTRY NLI '!BE$5=0,0,BD46+'KWh (Monthly) ENTRY NLI '!BE46)</f>
        <v>0</v>
      </c>
      <c r="BF46" s="83">
        <f>IF('KWh (Monthly) ENTRY NLI '!BF$5=0,0,BE46+'KWh (Monthly) ENTRY NLI '!BF46)</f>
        <v>0</v>
      </c>
      <c r="BG46" s="83">
        <f>IF('KWh (Monthly) ENTRY NLI '!BG$5=0,0,BF46+'KWh (Monthly) ENTRY NLI '!BG46)</f>
        <v>0</v>
      </c>
      <c r="BH46" s="83">
        <f>IF('KWh (Monthly) ENTRY NLI '!BH$5=0,0,BG46+'KWh (Monthly) ENTRY NLI '!BH46)</f>
        <v>0</v>
      </c>
      <c r="BI46" s="83">
        <f>IF('KWh (Monthly) ENTRY NLI '!BI$5=0,0,BH46+'KWh (Monthly) ENTRY NLI '!BI46)</f>
        <v>0</v>
      </c>
      <c r="BJ46" s="83">
        <f>IF('KWh (Monthly) ENTRY NLI '!BJ$5=0,0,BI46+'KWh (Monthly) ENTRY NLI '!BJ46)</f>
        <v>0</v>
      </c>
      <c r="BK46" s="83">
        <f>IF('KWh (Monthly) ENTRY NLI '!BK$5=0,0,BJ46+'KWh (Monthly) ENTRY NLI '!BK46)</f>
        <v>0</v>
      </c>
      <c r="BL46" s="83">
        <f>IF('KWh (Monthly) ENTRY NLI '!BL$5=0,0,BK46+'KWh (Monthly) ENTRY NLI '!BL46)</f>
        <v>0</v>
      </c>
      <c r="BM46" s="83">
        <f>IF('KWh (Monthly) ENTRY NLI '!BM$5=0,0,BL46+'KWh (Monthly) ENTRY NLI '!BM46)</f>
        <v>0</v>
      </c>
      <c r="BN46" s="83">
        <f>IF('KWh (Monthly) ENTRY NLI '!BN$5=0,0,BM46+'KWh (Monthly) ENTRY NLI '!BN46)</f>
        <v>0</v>
      </c>
      <c r="BO46" s="83">
        <f>IF('KWh (Monthly) ENTRY NLI '!BO$5=0,0,BN46+'KWh (Monthly) ENTRY NLI '!BO46)</f>
        <v>0</v>
      </c>
      <c r="BP46" s="83">
        <f>IF('KWh (Monthly) ENTRY NLI '!BP$5=0,0,BO46+'KWh (Monthly) ENTRY NLI '!BP46)</f>
        <v>0</v>
      </c>
      <c r="BQ46" s="83">
        <f>IF('KWh (Monthly) ENTRY NLI '!BQ$5=0,0,BP46+'KWh (Monthly) ENTRY NLI '!BQ46)</f>
        <v>0</v>
      </c>
      <c r="BR46" s="83">
        <f>IF('KWh (Monthly) ENTRY NLI '!BR$5=0,0,BQ46+'KWh (Monthly) ENTRY NLI '!BR46)</f>
        <v>0</v>
      </c>
      <c r="BS46" s="83">
        <f>IF('KWh (Monthly) ENTRY NLI '!BS$5=0,0,BR46+'KWh (Monthly) ENTRY NLI '!BS46)</f>
        <v>0</v>
      </c>
      <c r="BT46" s="83">
        <f>IF('KWh (Monthly) ENTRY NLI '!BT$5=0,0,BS46+'KWh (Monthly) ENTRY NLI '!BT46)</f>
        <v>0</v>
      </c>
      <c r="BU46" s="83">
        <f>IF('KWh (Monthly) ENTRY NLI '!BU$5=0,0,BT46+'KWh (Monthly) ENTRY NLI '!BU46)</f>
        <v>0</v>
      </c>
      <c r="BV46" s="83">
        <f>IF('KWh (Monthly) ENTRY NLI '!BV$5=0,0,BU46+'KWh (Monthly) ENTRY NLI '!BV46)</f>
        <v>0</v>
      </c>
      <c r="BW46" s="83">
        <f>IF('KWh (Monthly) ENTRY NLI '!BW$5=0,0,BV46+'KWh (Monthly) ENTRY NLI '!BW46)</f>
        <v>0</v>
      </c>
      <c r="BX46" s="83">
        <f>IF('KWh (Monthly) ENTRY NLI '!BX$5=0,0,BW46+'KWh (Monthly) ENTRY NLI '!BX46)</f>
        <v>0</v>
      </c>
      <c r="BY46" s="83">
        <f>IF('KWh (Monthly) ENTRY NLI '!BY$5=0,0,BX46+'KWh (Monthly) ENTRY NLI '!BY46)</f>
        <v>0</v>
      </c>
      <c r="BZ46" s="83">
        <f>IF('KWh (Monthly) ENTRY NLI '!BZ$5=0,0,BY46+'KWh (Monthly) ENTRY NLI '!BZ46)</f>
        <v>0</v>
      </c>
      <c r="CA46" s="83">
        <f>IF('KWh (Monthly) ENTRY NLI '!CA$5=0,0,BZ46+'KWh (Monthly) ENTRY NLI '!CA46)</f>
        <v>0</v>
      </c>
      <c r="CB46" s="83">
        <f>IF('KWh (Monthly) ENTRY NLI '!CB$5=0,0,CA46+'KWh (Monthly) ENTRY NLI '!CB46)</f>
        <v>0</v>
      </c>
      <c r="CC46" s="83">
        <f>IF('KWh (Monthly) ENTRY NLI '!CC$5=0,0,CB46+'KWh (Monthly) ENTRY NLI '!CC46)</f>
        <v>0</v>
      </c>
      <c r="CD46" s="83">
        <f>IF('KWh (Monthly) ENTRY NLI '!CD$5=0,0,CC46+'KWh (Monthly) ENTRY NLI '!CD46)</f>
        <v>0</v>
      </c>
      <c r="CE46" s="83">
        <f>IF('KWh (Monthly) ENTRY NLI '!CE$5=0,0,CD46+'KWh (Monthly) ENTRY NLI '!CE46)</f>
        <v>0</v>
      </c>
      <c r="CF46" s="83">
        <f>IF('KWh (Monthly) ENTRY NLI '!CF$5=0,0,CE46+'KWh (Monthly) ENTRY NLI '!CF46)</f>
        <v>0</v>
      </c>
      <c r="CG46" s="83">
        <f>IF('KWh (Monthly) ENTRY NLI '!CG$5=0,0,CF46+'KWh (Monthly) ENTRY NLI '!CG46)</f>
        <v>0</v>
      </c>
      <c r="CH46" s="83">
        <f>IF('KWh (Monthly) ENTRY NLI '!CH$5=0,0,CG46+'KWh (Monthly) ENTRY NLI '!CH46)</f>
        <v>0</v>
      </c>
      <c r="CI46" s="83">
        <f>IF('KWh (Monthly) ENTRY NLI '!CI$5=0,0,CH46+'KWh (Monthly) ENTRY NLI '!CI46)</f>
        <v>0</v>
      </c>
      <c r="CJ46" s="83">
        <f>IF('KWh (Monthly) ENTRY NLI '!CJ$5=0,0,CI46+'KWh (Monthly) ENTRY NLI '!CJ46)</f>
        <v>0</v>
      </c>
    </row>
    <row r="47" spans="1:88" ht="15.75" thickBot="1" x14ac:dyDescent="0.3">
      <c r="A47" s="243"/>
      <c r="B47" s="37" t="s">
        <v>8</v>
      </c>
      <c r="C47" s="59">
        <f>IF('KWh (Monthly) ENTRY NLI '!C$5=0,0,'KWh (Monthly) ENTRY NLI '!C47)</f>
        <v>0</v>
      </c>
      <c r="D47" s="59">
        <f>IF('KWh (Monthly) ENTRY NLI '!D$5=0,0,C47+'KWh (Monthly) ENTRY NLI '!D47)</f>
        <v>0</v>
      </c>
      <c r="E47" s="59">
        <f>IF('KWh (Monthly) ENTRY NLI '!E$5=0,0,D47+'KWh (Monthly) ENTRY NLI '!E47)</f>
        <v>0</v>
      </c>
      <c r="F47" s="59">
        <f>IF('KWh (Monthly) ENTRY NLI '!F$5=0,0,E47+'KWh (Monthly) ENTRY NLI '!F47)</f>
        <v>0</v>
      </c>
      <c r="G47" s="59">
        <f>IF('KWh (Monthly) ENTRY NLI '!G$5=0,0,F47+'KWh (Monthly) ENTRY NLI '!G47)</f>
        <v>0</v>
      </c>
      <c r="H47" s="59">
        <f>IF('KWh (Monthly) ENTRY NLI '!H$5=0,0,G47+'KWh (Monthly) ENTRY NLI '!H47)</f>
        <v>0</v>
      </c>
      <c r="I47" s="59">
        <f>IF('KWh (Monthly) ENTRY NLI '!I$5=0,0,H47+'KWh (Monthly) ENTRY NLI '!I47)</f>
        <v>0</v>
      </c>
      <c r="J47" s="59">
        <f>IF('KWh (Monthly) ENTRY NLI '!J$5=0,0,I47+'KWh (Monthly) ENTRY NLI '!J47)</f>
        <v>0</v>
      </c>
      <c r="K47" s="59">
        <f>IF('KWh (Monthly) ENTRY NLI '!K$5=0,0,J47+'KWh (Monthly) ENTRY NLI '!K47)</f>
        <v>0</v>
      </c>
      <c r="L47" s="59">
        <f>IF('KWh (Monthly) ENTRY NLI '!L$5=0,0,K47+'KWh (Monthly) ENTRY NLI '!L47)</f>
        <v>25511.820788597779</v>
      </c>
      <c r="M47" s="59">
        <f>IF('KWh (Monthly) ENTRY NLI '!M$5=0,0,L47+'KWh (Monthly) ENTRY NLI '!M47)</f>
        <v>25511.820788597779</v>
      </c>
      <c r="N47" s="59">
        <f>IF('KWh (Monthly) ENTRY NLI '!N$5=0,0,M47+'KWh (Monthly) ENTRY NLI '!N47)</f>
        <v>25511.820788597779</v>
      </c>
      <c r="O47" s="59">
        <f>IF('KWh (Monthly) ENTRY NLI '!O$5=0,0,N47+'KWh (Monthly) ENTRY NLI '!O47)</f>
        <v>25511.820788597779</v>
      </c>
      <c r="P47" s="59">
        <f>IF('KWh (Monthly) ENTRY NLI '!P$5=0,0,O47+'KWh (Monthly) ENTRY NLI '!P47)</f>
        <v>25511.820788597779</v>
      </c>
      <c r="Q47" s="59">
        <f>IF('KWh (Monthly) ENTRY NLI '!Q$5=0,0,P47+'KWh (Monthly) ENTRY NLI '!Q47)</f>
        <v>31735.820788597779</v>
      </c>
      <c r="R47" s="59">
        <f>IF('KWh (Monthly) ENTRY NLI '!R$5=0,0,Q47+'KWh (Monthly) ENTRY NLI '!R47)</f>
        <v>31735.820788597779</v>
      </c>
      <c r="S47" s="59">
        <f>IF('KWh (Monthly) ENTRY NLI '!S$5=0,0,R47+'KWh (Monthly) ENTRY NLI '!S47)</f>
        <v>31735.820788597779</v>
      </c>
      <c r="T47" s="59">
        <f>IF('KWh (Monthly) ENTRY NLI '!T$5=0,0,S47+'KWh (Monthly) ENTRY NLI '!T47)</f>
        <v>31735.820788597779</v>
      </c>
      <c r="U47" s="59">
        <f>IF('KWh (Monthly) ENTRY NLI '!U$5=0,0,T47+'KWh (Monthly) ENTRY NLI '!U47)</f>
        <v>31735.820788597779</v>
      </c>
      <c r="V47" s="59">
        <f>IF('KWh (Monthly) ENTRY NLI '!V$5=0,0,U47+'KWh (Monthly) ENTRY NLI '!V47)</f>
        <v>31735.820788597779</v>
      </c>
      <c r="W47" s="59">
        <f>IF('KWh (Monthly) ENTRY NLI '!W$5=0,0,V47+'KWh (Monthly) ENTRY NLI '!W47)</f>
        <v>31735.820788597779</v>
      </c>
      <c r="X47" s="59">
        <f>IF('KWh (Monthly) ENTRY NLI '!X$5=0,0,W47+'KWh (Monthly) ENTRY NLI '!X47)</f>
        <v>53103.884454120591</v>
      </c>
      <c r="Y47" s="59">
        <f>IF('KWh (Monthly) ENTRY NLI '!Y$5=0,0,X47+'KWh (Monthly) ENTRY NLI '!Y47)</f>
        <v>53103.884454120591</v>
      </c>
      <c r="Z47" s="59">
        <f>IF('KWh (Monthly) ENTRY NLI '!Z$5=0,0,Y47+'KWh (Monthly) ENTRY NLI '!Z47)</f>
        <v>74471.948119643406</v>
      </c>
      <c r="AA47" s="59">
        <f>IF('KWh (Monthly) ENTRY NLI '!AA$5=0,0,Z47+'KWh (Monthly) ENTRY NLI '!AA47)</f>
        <v>74471.948119643406</v>
      </c>
      <c r="AB47" s="59">
        <f>IF('KWh (Monthly) ENTRY NLI '!AB$5=0,0,AA47+'KWh (Monthly) ENTRY NLI '!AB47)</f>
        <v>74471.948119643406</v>
      </c>
      <c r="AC47" s="59">
        <f>IF('KWh (Monthly) ENTRY NLI '!AC$5=0,0,AB47+'KWh (Monthly) ENTRY NLI '!AC47)</f>
        <v>74471.948119643406</v>
      </c>
      <c r="AD47" s="59">
        <f>IF('KWh (Monthly) ENTRY NLI '!AD$5=0,0,AC47+'KWh (Monthly) ENTRY NLI '!AD47)</f>
        <v>74471.948119643406</v>
      </c>
      <c r="AE47" s="59">
        <f>IF('KWh (Monthly) ENTRY NLI '!AE$5=0,0,AD47+'KWh (Monthly) ENTRY NLI '!AE47)</f>
        <v>74471.948119643406</v>
      </c>
      <c r="AF47" s="59">
        <f>IF('KWh (Monthly) ENTRY NLI '!AF$5=0,0,AE47+'KWh (Monthly) ENTRY NLI '!AF47)</f>
        <v>74471.948119643406</v>
      </c>
      <c r="AG47" s="59">
        <f>IF('KWh (Monthly) ENTRY NLI '!AG$5=0,0,AF47+'KWh (Monthly) ENTRY NLI '!AG47)</f>
        <v>74471.948119643406</v>
      </c>
      <c r="AH47" s="59">
        <f>IF('KWh (Monthly) ENTRY NLI '!AH$5=0,0,AG47+'KWh (Monthly) ENTRY NLI '!AH47)</f>
        <v>74471.948119643406</v>
      </c>
      <c r="AI47" s="59">
        <f>IF('KWh (Monthly) ENTRY NLI '!AI$5=0,0,AH47+'KWh (Monthly) ENTRY NLI '!AI47)</f>
        <v>74471.948119643406</v>
      </c>
      <c r="AJ47" s="59">
        <f>IF('KWh (Monthly) ENTRY NLI '!AJ$5=0,0,AI47+'KWh (Monthly) ENTRY NLI '!AJ47)</f>
        <v>74471.948119643406</v>
      </c>
      <c r="AK47" s="59">
        <f>IF('KWh (Monthly) ENTRY NLI '!AK$5=0,0,AJ47+'KWh (Monthly) ENTRY NLI '!AK47)</f>
        <v>74471.948119643406</v>
      </c>
      <c r="AL47" s="59">
        <f>IF('KWh (Monthly) ENTRY NLI '!AL$5=0,0,AK47+'KWh (Monthly) ENTRY NLI '!AL47)</f>
        <v>176185.47549125511</v>
      </c>
      <c r="AM47" s="59">
        <f>IF('KWh (Monthly) ENTRY NLI '!AM$5=0,0,AL47+'KWh (Monthly) ENTRY NLI '!AM47)</f>
        <v>176185.47549125511</v>
      </c>
      <c r="AN47" s="59">
        <f>IF('KWh (Monthly) ENTRY NLI '!AN$5=0,0,AM47+'KWh (Monthly) ENTRY NLI '!AN47)</f>
        <v>176185.47549125511</v>
      </c>
      <c r="AO47" s="83">
        <f>IF('KWh (Monthly) ENTRY NLI '!AO$5=0,0,AN47+'KWh (Monthly) ENTRY NLI '!AO47)</f>
        <v>176185.47549125511</v>
      </c>
      <c r="AP47" s="83">
        <f>IF('KWh (Monthly) ENTRY NLI '!AP$5=0,0,AO47+'KWh (Monthly) ENTRY NLI '!AP47)</f>
        <v>176185.47549125511</v>
      </c>
      <c r="AQ47" s="83">
        <f>IF('KWh (Monthly) ENTRY NLI '!AQ$5=0,0,AP47+'KWh (Monthly) ENTRY NLI '!AQ47)</f>
        <v>176185.47549125511</v>
      </c>
      <c r="AR47" s="83">
        <f>IF('KWh (Monthly) ENTRY NLI '!AR$5=0,0,AQ47+'KWh (Monthly) ENTRY NLI '!AR47)</f>
        <v>176185.47549125511</v>
      </c>
      <c r="AS47" s="59">
        <f>IF('KWh (Monthly) ENTRY NLI '!AS$5=-1,0,AR47+'KWh (Monthly) ENTRY NLI '!AS47)</f>
        <v>176185.47549125511</v>
      </c>
      <c r="AT47" s="59">
        <f>IF('KWh (Monthly) ENTRY NLI '!AT$5=-1,0,AS47+'KWh (Monthly) ENTRY NLI '!AT47)</f>
        <v>176185.47549125511</v>
      </c>
      <c r="AU47" s="59">
        <f>IF('KWh (Monthly) ENTRY NLI '!AU$5=-1,0,AT47+'KWh (Monthly) ENTRY NLI '!AU47)</f>
        <v>176185.47549125511</v>
      </c>
      <c r="AV47" s="59">
        <f>IF('KWh (Monthly) ENTRY NLI '!AV$5=-1,0,AU47+'KWh (Monthly) ENTRY NLI '!AV47)</f>
        <v>176185.47549125511</v>
      </c>
      <c r="AW47" s="83">
        <f>IF('KWh (Monthly) ENTRY NLI '!AW$5=0,0,AV47+'KWh (Monthly) ENTRY NLI '!AW47)</f>
        <v>176185.47549125511</v>
      </c>
      <c r="AX47" s="83">
        <f>IF('KWh (Monthly) ENTRY NLI '!AX$5=0,0,AW47+'KWh (Monthly) ENTRY NLI '!AX47)</f>
        <v>176185.47549125511</v>
      </c>
      <c r="AY47" s="83">
        <f>IF('KWh (Monthly) ENTRY NLI '!AY$5=0,0,AX47+'KWh (Monthly) ENTRY NLI '!AY47)</f>
        <v>176185.47549125511</v>
      </c>
      <c r="AZ47" s="83">
        <f>IF('KWh (Monthly) ENTRY NLI '!AZ$5=0,0,AY47+'KWh (Monthly) ENTRY NLI '!AZ47)</f>
        <v>176185.47549125511</v>
      </c>
      <c r="BA47" s="83">
        <f>IF('KWh (Monthly) ENTRY NLI '!BA$5=0,0,AZ47+'KWh (Monthly) ENTRY NLI '!BA47)</f>
        <v>176185.47549125511</v>
      </c>
      <c r="BB47" s="83">
        <f>IF('KWh (Monthly) ENTRY NLI '!BB$5=0,0,BA47+'KWh (Monthly) ENTRY NLI '!BB47)</f>
        <v>0</v>
      </c>
      <c r="BC47" s="83">
        <f>IF('KWh (Monthly) ENTRY NLI '!BC$5=0,0,BB47+'KWh (Monthly) ENTRY NLI '!BC47)</f>
        <v>0</v>
      </c>
      <c r="BD47" s="83">
        <f>IF('KWh (Monthly) ENTRY NLI '!BD$5=0,0,BC47+'KWh (Monthly) ENTRY NLI '!BD47)</f>
        <v>0</v>
      </c>
      <c r="BE47" s="83">
        <f>IF('KWh (Monthly) ENTRY NLI '!BE$5=0,0,BD47+'KWh (Monthly) ENTRY NLI '!BE47)</f>
        <v>0</v>
      </c>
      <c r="BF47" s="83">
        <f>IF('KWh (Monthly) ENTRY NLI '!BF$5=0,0,BE47+'KWh (Monthly) ENTRY NLI '!BF47)</f>
        <v>0</v>
      </c>
      <c r="BG47" s="83">
        <f>IF('KWh (Monthly) ENTRY NLI '!BG$5=0,0,BF47+'KWh (Monthly) ENTRY NLI '!BG47)</f>
        <v>0</v>
      </c>
      <c r="BH47" s="83">
        <f>IF('KWh (Monthly) ENTRY NLI '!BH$5=0,0,BG47+'KWh (Monthly) ENTRY NLI '!BH47)</f>
        <v>0</v>
      </c>
      <c r="BI47" s="83">
        <f>IF('KWh (Monthly) ENTRY NLI '!BI$5=0,0,BH47+'KWh (Monthly) ENTRY NLI '!BI47)</f>
        <v>0</v>
      </c>
      <c r="BJ47" s="83">
        <f>IF('KWh (Monthly) ENTRY NLI '!BJ$5=0,0,BI47+'KWh (Monthly) ENTRY NLI '!BJ47)</f>
        <v>0</v>
      </c>
      <c r="BK47" s="83">
        <f>IF('KWh (Monthly) ENTRY NLI '!BK$5=0,0,BJ47+'KWh (Monthly) ENTRY NLI '!BK47)</f>
        <v>0</v>
      </c>
      <c r="BL47" s="83">
        <f>IF('KWh (Monthly) ENTRY NLI '!BL$5=0,0,BK47+'KWh (Monthly) ENTRY NLI '!BL47)</f>
        <v>0</v>
      </c>
      <c r="BM47" s="83">
        <f>IF('KWh (Monthly) ENTRY NLI '!BM$5=0,0,BL47+'KWh (Monthly) ENTRY NLI '!BM47)</f>
        <v>0</v>
      </c>
      <c r="BN47" s="83">
        <f>IF('KWh (Monthly) ENTRY NLI '!BN$5=0,0,BM47+'KWh (Monthly) ENTRY NLI '!BN47)</f>
        <v>0</v>
      </c>
      <c r="BO47" s="83">
        <f>IF('KWh (Monthly) ENTRY NLI '!BO$5=0,0,BN47+'KWh (Monthly) ENTRY NLI '!BO47)</f>
        <v>0</v>
      </c>
      <c r="BP47" s="83">
        <f>IF('KWh (Monthly) ENTRY NLI '!BP$5=0,0,BO47+'KWh (Monthly) ENTRY NLI '!BP47)</f>
        <v>0</v>
      </c>
      <c r="BQ47" s="83">
        <f>IF('KWh (Monthly) ENTRY NLI '!BQ$5=0,0,BP47+'KWh (Monthly) ENTRY NLI '!BQ47)</f>
        <v>0</v>
      </c>
      <c r="BR47" s="83">
        <f>IF('KWh (Monthly) ENTRY NLI '!BR$5=0,0,BQ47+'KWh (Monthly) ENTRY NLI '!BR47)</f>
        <v>0</v>
      </c>
      <c r="BS47" s="83">
        <f>IF('KWh (Monthly) ENTRY NLI '!BS$5=0,0,BR47+'KWh (Monthly) ENTRY NLI '!BS47)</f>
        <v>0</v>
      </c>
      <c r="BT47" s="83">
        <f>IF('KWh (Monthly) ENTRY NLI '!BT$5=0,0,BS47+'KWh (Monthly) ENTRY NLI '!BT47)</f>
        <v>0</v>
      </c>
      <c r="BU47" s="83">
        <f>IF('KWh (Monthly) ENTRY NLI '!BU$5=0,0,BT47+'KWh (Monthly) ENTRY NLI '!BU47)</f>
        <v>0</v>
      </c>
      <c r="BV47" s="83">
        <f>IF('KWh (Monthly) ENTRY NLI '!BV$5=0,0,BU47+'KWh (Monthly) ENTRY NLI '!BV47)</f>
        <v>0</v>
      </c>
      <c r="BW47" s="83">
        <f>IF('KWh (Monthly) ENTRY NLI '!BW$5=0,0,BV47+'KWh (Monthly) ENTRY NLI '!BW47)</f>
        <v>0</v>
      </c>
      <c r="BX47" s="83">
        <f>IF('KWh (Monthly) ENTRY NLI '!BX$5=0,0,BW47+'KWh (Monthly) ENTRY NLI '!BX47)</f>
        <v>0</v>
      </c>
      <c r="BY47" s="83">
        <f>IF('KWh (Monthly) ENTRY NLI '!BY$5=0,0,BX47+'KWh (Monthly) ENTRY NLI '!BY47)</f>
        <v>0</v>
      </c>
      <c r="BZ47" s="83">
        <f>IF('KWh (Monthly) ENTRY NLI '!BZ$5=0,0,BY47+'KWh (Monthly) ENTRY NLI '!BZ47)</f>
        <v>0</v>
      </c>
      <c r="CA47" s="83">
        <f>IF('KWh (Monthly) ENTRY NLI '!CA$5=0,0,BZ47+'KWh (Monthly) ENTRY NLI '!CA47)</f>
        <v>0</v>
      </c>
      <c r="CB47" s="83">
        <f>IF('KWh (Monthly) ENTRY NLI '!CB$5=0,0,CA47+'KWh (Monthly) ENTRY NLI '!CB47)</f>
        <v>0</v>
      </c>
      <c r="CC47" s="83">
        <f>IF('KWh (Monthly) ENTRY NLI '!CC$5=0,0,CB47+'KWh (Monthly) ENTRY NLI '!CC47)</f>
        <v>0</v>
      </c>
      <c r="CD47" s="83">
        <f>IF('KWh (Monthly) ENTRY NLI '!CD$5=0,0,CC47+'KWh (Monthly) ENTRY NLI '!CD47)</f>
        <v>0</v>
      </c>
      <c r="CE47" s="83">
        <f>IF('KWh (Monthly) ENTRY NLI '!CE$5=0,0,CD47+'KWh (Monthly) ENTRY NLI '!CE47)</f>
        <v>0</v>
      </c>
      <c r="CF47" s="83">
        <f>IF('KWh (Monthly) ENTRY NLI '!CF$5=0,0,CE47+'KWh (Monthly) ENTRY NLI '!CF47)</f>
        <v>0</v>
      </c>
      <c r="CG47" s="83">
        <f>IF('KWh (Monthly) ENTRY NLI '!CG$5=0,0,CF47+'KWh (Monthly) ENTRY NLI '!CG47)</f>
        <v>0</v>
      </c>
      <c r="CH47" s="83">
        <f>IF('KWh (Monthly) ENTRY NLI '!CH$5=0,0,CG47+'KWh (Monthly) ENTRY NLI '!CH47)</f>
        <v>0</v>
      </c>
      <c r="CI47" s="83">
        <f>IF('KWh (Monthly) ENTRY NLI '!CI$5=0,0,CH47+'KWh (Monthly) ENTRY NLI '!CI47)</f>
        <v>0</v>
      </c>
      <c r="CJ47" s="83">
        <f>IF('KWh (Monthly) ENTRY NLI '!CJ$5=0,0,CI47+'KWh (Monthly) ENTRY NLI '!CJ47)</f>
        <v>0</v>
      </c>
    </row>
    <row r="48" spans="1:88" ht="15.75" thickBot="1" x14ac:dyDescent="0.3"/>
    <row r="49" spans="1:88" ht="15.75" x14ac:dyDescent="0.2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1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88" ht="15" customHeight="1" x14ac:dyDescent="0.25">
      <c r="A50" s="241" t="s">
        <v>29</v>
      </c>
      <c r="B50" s="37" t="s">
        <v>9</v>
      </c>
      <c r="C50" s="59">
        <f>IF('KWh (Monthly) ENTRY NLI '!C$5=0,0,'KWh (Monthly) ENTRY NLI '!C50)</f>
        <v>0</v>
      </c>
      <c r="D50" s="59">
        <f>IF('KWh (Monthly) ENTRY NLI '!D$5=0,0,C50+'KWh (Monthly) ENTRY NLI '!D50)</f>
        <v>0</v>
      </c>
      <c r="E50" s="59">
        <f>IF('KWh (Monthly) ENTRY NLI '!E$5=0,0,D50+'KWh (Monthly) ENTRY NLI '!E50)</f>
        <v>0</v>
      </c>
      <c r="F50" s="59">
        <f>IF('KWh (Monthly) ENTRY NLI '!F$5=0,0,E50+'KWh (Monthly) ENTRY NLI '!F50)</f>
        <v>0</v>
      </c>
      <c r="G50" s="59">
        <f>IF('KWh (Monthly) ENTRY NLI '!G$5=0,0,F50+'KWh (Monthly) ENTRY NLI '!G50)</f>
        <v>0</v>
      </c>
      <c r="H50" s="59">
        <f>IF('KWh (Monthly) ENTRY NLI '!H$5=0,0,G50+'KWh (Monthly) ENTRY NLI '!H50)</f>
        <v>0</v>
      </c>
      <c r="I50" s="59">
        <f>IF('KWh (Monthly) ENTRY NLI '!I$5=0,0,H50+'KWh (Monthly) ENTRY NLI '!I50)</f>
        <v>0</v>
      </c>
      <c r="J50" s="59">
        <f>IF('KWh (Monthly) ENTRY NLI '!J$5=0,0,I50+'KWh (Monthly) ENTRY NLI '!J50)</f>
        <v>0</v>
      </c>
      <c r="K50" s="59">
        <f>IF('KWh (Monthly) ENTRY NLI '!K$5=0,0,J50+'KWh (Monthly) ENTRY NLI '!K50)</f>
        <v>0</v>
      </c>
      <c r="L50" s="59">
        <f>IF('KWh (Monthly) ENTRY NLI '!L$5=0,0,K50+'KWh (Monthly) ENTRY NLI '!L50)</f>
        <v>0</v>
      </c>
      <c r="M50" s="59">
        <f>IF('KWh (Monthly) ENTRY NLI '!M$5=0,0,L50+'KWh (Monthly) ENTRY NLI '!M50)</f>
        <v>30497.637816323011</v>
      </c>
      <c r="N50" s="59">
        <f>IF('KWh (Monthly) ENTRY NLI '!N$5=0,0,M50+'KWh (Monthly) ENTRY NLI '!N50)</f>
        <v>30497.637816323011</v>
      </c>
      <c r="O50" s="59">
        <f>IF('KWh (Monthly) ENTRY NLI '!O$5=0,0,N50+'KWh (Monthly) ENTRY NLI '!O50)</f>
        <v>30497.637816323011</v>
      </c>
      <c r="P50" s="59">
        <f>IF('KWh (Monthly) ENTRY NLI '!P$5=0,0,O50+'KWh (Monthly) ENTRY NLI '!P50)</f>
        <v>92330.433889488791</v>
      </c>
      <c r="Q50" s="59">
        <f>IF('KWh (Monthly) ENTRY NLI '!Q$5=0,0,P50+'KWh (Monthly) ENTRY NLI '!Q50)</f>
        <v>92330.433889488791</v>
      </c>
      <c r="R50" s="59">
        <f>IF('KWh (Monthly) ENTRY NLI '!R$5=0,0,Q50+'KWh (Monthly) ENTRY NLI '!R50)</f>
        <v>92330.433889488791</v>
      </c>
      <c r="S50" s="59">
        <f>IF('KWh (Monthly) ENTRY NLI '!S$5=0,0,R50+'KWh (Monthly) ENTRY NLI '!S50)</f>
        <v>491595.90578942024</v>
      </c>
      <c r="T50" s="59">
        <f>IF('KWh (Monthly) ENTRY NLI '!T$5=0,0,S50+'KWh (Monthly) ENTRY NLI '!T50)</f>
        <v>603992.16373204498</v>
      </c>
      <c r="U50" s="59">
        <f>IF('KWh (Monthly) ENTRY NLI '!U$5=0,0,T50+'KWh (Monthly) ENTRY NLI '!U50)</f>
        <v>603992.16373204498</v>
      </c>
      <c r="V50" s="59">
        <f>IF('KWh (Monthly) ENTRY NLI '!V$5=0,0,U50+'KWh (Monthly) ENTRY NLI '!V50)</f>
        <v>603992.16373204498</v>
      </c>
      <c r="W50" s="59">
        <f>IF('KWh (Monthly) ENTRY NLI '!W$5=0,0,V50+'KWh (Monthly) ENTRY NLI '!W50)</f>
        <v>646102.98414911609</v>
      </c>
      <c r="X50" s="59">
        <f>IF('KWh (Monthly) ENTRY NLI '!X$5=0,0,W50+'KWh (Monthly) ENTRY NLI '!X50)</f>
        <v>1209165.6246019036</v>
      </c>
      <c r="Y50" s="59">
        <f>IF('KWh (Monthly) ENTRY NLI '!Y$5=0,0,X50+'KWh (Monthly) ENTRY NLI '!Y50)</f>
        <v>1209165.6246019036</v>
      </c>
      <c r="Z50" s="59">
        <f>IF('KWh (Monthly) ENTRY NLI '!Z$5=0,0,Y50+'KWh (Monthly) ENTRY NLI '!Z50)</f>
        <v>1424591.785658601</v>
      </c>
      <c r="AA50" s="59">
        <f>IF('KWh (Monthly) ENTRY NLI '!AA$5=0,0,Z50+'KWh (Monthly) ENTRY NLI '!AA50)</f>
        <v>1509658.8164987382</v>
      </c>
      <c r="AB50" s="59">
        <f>IF('KWh (Monthly) ENTRY NLI '!AB$5=0,0,AA50+'KWh (Monthly) ENTRY NLI '!AB50)</f>
        <v>1527328.9909100884</v>
      </c>
      <c r="AC50" s="59">
        <f>IF('KWh (Monthly) ENTRY NLI '!AC$5=0,0,AB50+'KWh (Monthly) ENTRY NLI '!AC50)</f>
        <v>1527328.9909100884</v>
      </c>
      <c r="AD50" s="59">
        <f>IF('KWh (Monthly) ENTRY NLI '!AD$5=0,0,AC50+'KWh (Monthly) ENTRY NLI '!AD50)</f>
        <v>1527328.9909100884</v>
      </c>
      <c r="AE50" s="59">
        <f>IF('KWh (Monthly) ENTRY NLI '!AE$5=0,0,AD50+'KWh (Monthly) ENTRY NLI '!AE50)</f>
        <v>1652343.0621095789</v>
      </c>
      <c r="AF50" s="59">
        <f>IF('KWh (Monthly) ENTRY NLI '!AF$5=0,0,AE50+'KWh (Monthly) ENTRY NLI '!AF50)</f>
        <v>1652343.0621095789</v>
      </c>
      <c r="AG50" s="59">
        <f>IF('KWh (Monthly) ENTRY NLI '!AG$5=0,0,AF50+'KWh (Monthly) ENTRY NLI '!AG50)</f>
        <v>1760460.3428897124</v>
      </c>
      <c r="AH50" s="59">
        <f>IF('KWh (Monthly) ENTRY NLI '!AH$5=0,0,AG50+'KWh (Monthly) ENTRY NLI '!AH50)</f>
        <v>1760460.3428897124</v>
      </c>
      <c r="AI50" s="59">
        <f>IF('KWh (Monthly) ENTRY NLI '!AI$5=0,0,AH50+'KWh (Monthly) ENTRY NLI '!AI50)</f>
        <v>1760460.3428897124</v>
      </c>
      <c r="AJ50" s="59">
        <f>IF('KWh (Monthly) ENTRY NLI '!AJ$5=0,0,AI50+'KWh (Monthly) ENTRY NLI '!AJ50)</f>
        <v>1834327.6136512824</v>
      </c>
      <c r="AK50" s="59">
        <f>IF('KWh (Monthly) ENTRY NLI '!AK$5=0,0,AJ50+'KWh (Monthly) ENTRY NLI '!AK50)</f>
        <v>1834327.6136512824</v>
      </c>
      <c r="AL50" s="59">
        <f>IF('KWh (Monthly) ENTRY NLI '!AL$5=0,0,AK50+'KWh (Monthly) ENTRY NLI '!AL50)</f>
        <v>2538537.2657364411</v>
      </c>
      <c r="AM50" s="59">
        <f>IF('KWh (Monthly) ENTRY NLI '!AM$5=0,0,AL50+'KWh (Monthly) ENTRY NLI '!AM50)</f>
        <v>2538537.2657364411</v>
      </c>
      <c r="AN50" s="59">
        <f>IF('KWh (Monthly) ENTRY NLI '!AN$5=0,0,AM50+'KWh (Monthly) ENTRY NLI '!AN50)</f>
        <v>2897318.3073270153</v>
      </c>
      <c r="AO50" s="83">
        <f>IF('KWh (Monthly) ENTRY NLI '!AO$5=0,0,AN50+'KWh (Monthly) ENTRY NLI '!AO50)</f>
        <v>2897318.3073270251</v>
      </c>
      <c r="AP50" s="83">
        <f>IF('KWh (Monthly) ENTRY NLI '!AP$5=0,0,AO50+'KWh (Monthly) ENTRY NLI '!AP50)</f>
        <v>2897318.3073270349</v>
      </c>
      <c r="AQ50" s="83">
        <f>IF('KWh (Monthly) ENTRY NLI '!AQ$5=0,0,AP50+'KWh (Monthly) ENTRY NLI '!AQ50)</f>
        <v>2897318.3073270447</v>
      </c>
      <c r="AR50" s="59">
        <f>IF('KWh (Monthly) ENTRY NLI '!AR$5=-1,0,AQ50+'KWh (Monthly) ENTRY NLI '!AR50)</f>
        <v>2897318.3073270544</v>
      </c>
      <c r="AS50" s="59">
        <f>IF('KWh (Monthly) ENTRY NLI '!AS$5=-1,0,AR50+'KWh (Monthly) ENTRY NLI '!AS50)</f>
        <v>2897318.3073270642</v>
      </c>
      <c r="AT50" s="59">
        <f>IF('KWh (Monthly) ENTRY NLI '!AT$5=-1,0,AS50+'KWh (Monthly) ENTRY NLI '!AT50)</f>
        <v>2897318.307327074</v>
      </c>
      <c r="AU50" s="59">
        <f>IF('KWh (Monthly) ENTRY NLI '!AU$5=-1,0,AT50+'KWh (Monthly) ENTRY NLI '!AU50)</f>
        <v>2897318.3073270838</v>
      </c>
      <c r="AV50" s="59">
        <f>IF('KWh (Monthly) ENTRY NLI '!AV$5=-1,0,AU50+'KWh (Monthly) ENTRY NLI '!AV50)</f>
        <v>2897318.3073270936</v>
      </c>
      <c r="AW50" s="83">
        <f>IF('KWh (Monthly) ENTRY NLI '!AW$5=0,0,AV50+'KWh (Monthly) ENTRY NLI '!AW50)</f>
        <v>2897318.3073271033</v>
      </c>
      <c r="AX50" s="83">
        <f>IF('KWh (Monthly) ENTRY NLI '!AX$5=0,0,AW50+'KWh (Monthly) ENTRY NLI '!AX50)</f>
        <v>2897318.3073271131</v>
      </c>
      <c r="AY50" s="83">
        <f>IF('KWh (Monthly) ENTRY NLI '!AY$5=0,0,AX50+'KWh (Monthly) ENTRY NLI '!AY50)</f>
        <v>2897318.3073271229</v>
      </c>
      <c r="AZ50" s="83">
        <f>IF('KWh (Monthly) ENTRY NLI '!AZ$5=0,0,AY50+'KWh (Monthly) ENTRY NLI '!AZ50)</f>
        <v>2897318.3073271327</v>
      </c>
      <c r="BA50" s="83">
        <f>IF('KWh (Monthly) ENTRY NLI '!BA$5=0,0,AZ50+'KWh (Monthly) ENTRY NLI '!BA50)</f>
        <v>2897318.3073271425</v>
      </c>
      <c r="BB50" s="83">
        <f>IF('KWh (Monthly) ENTRY NLI '!BB$5=0,0,BA50+'KWh (Monthly) ENTRY NLI '!BB50)</f>
        <v>0</v>
      </c>
      <c r="BC50" s="83">
        <f>IF('KWh (Monthly) ENTRY NLI '!BC$5=0,0,BB50+'KWh (Monthly) ENTRY NLI '!BC50)</f>
        <v>0</v>
      </c>
      <c r="BD50" s="83">
        <f>IF('KWh (Monthly) ENTRY NLI '!BD$5=0,0,BC50+'KWh (Monthly) ENTRY NLI '!BD50)</f>
        <v>0</v>
      </c>
      <c r="BE50" s="83">
        <f>IF('KWh (Monthly) ENTRY NLI '!BE$5=0,0,BD50+'KWh (Monthly) ENTRY NLI '!BE50)</f>
        <v>0</v>
      </c>
      <c r="BF50" s="83">
        <f>IF('KWh (Monthly) ENTRY NLI '!BF$5=0,0,BE50+'KWh (Monthly) ENTRY NLI '!BF50)</f>
        <v>0</v>
      </c>
      <c r="BG50" s="83">
        <f>IF('KWh (Monthly) ENTRY NLI '!BG$5=0,0,BF50+'KWh (Monthly) ENTRY NLI '!BG50)</f>
        <v>0</v>
      </c>
      <c r="BH50" s="83">
        <f>IF('KWh (Monthly) ENTRY NLI '!BH$5=0,0,BG50+'KWh (Monthly) ENTRY NLI '!BH50)</f>
        <v>0</v>
      </c>
      <c r="BI50" s="83">
        <f>IF('KWh (Monthly) ENTRY NLI '!BI$5=0,0,BH50+'KWh (Monthly) ENTRY NLI '!BI50)</f>
        <v>0</v>
      </c>
      <c r="BJ50" s="83">
        <f>IF('KWh (Monthly) ENTRY NLI '!BJ$5=0,0,BI50+'KWh (Monthly) ENTRY NLI '!BJ50)</f>
        <v>0</v>
      </c>
      <c r="BK50" s="83">
        <f>IF('KWh (Monthly) ENTRY NLI '!BK$5=0,0,BJ50+'KWh (Monthly) ENTRY NLI '!BK50)</f>
        <v>0</v>
      </c>
      <c r="BL50" s="83">
        <f>IF('KWh (Monthly) ENTRY NLI '!BL$5=0,0,BK50+'KWh (Monthly) ENTRY NLI '!BL50)</f>
        <v>0</v>
      </c>
      <c r="BM50" s="83">
        <f>IF('KWh (Monthly) ENTRY NLI '!BM$5=0,0,BL50+'KWh (Monthly) ENTRY NLI '!BM50)</f>
        <v>0</v>
      </c>
      <c r="BN50" s="83">
        <f>IF('KWh (Monthly) ENTRY NLI '!BN$5=0,0,BM50+'KWh (Monthly) ENTRY NLI '!BN50)</f>
        <v>0</v>
      </c>
      <c r="BO50" s="83">
        <f>IF('KWh (Monthly) ENTRY NLI '!BO$5=0,0,BN50+'KWh (Monthly) ENTRY NLI '!BO50)</f>
        <v>0</v>
      </c>
      <c r="BP50" s="83">
        <f>IF('KWh (Monthly) ENTRY NLI '!BP$5=0,0,BO50+'KWh (Monthly) ENTRY NLI '!BP50)</f>
        <v>0</v>
      </c>
      <c r="BQ50" s="83">
        <f>IF('KWh (Monthly) ENTRY NLI '!BQ$5=0,0,BP50+'KWh (Monthly) ENTRY NLI '!BQ50)</f>
        <v>0</v>
      </c>
      <c r="BR50" s="83">
        <f>IF('KWh (Monthly) ENTRY NLI '!BR$5=0,0,BQ50+'KWh (Monthly) ENTRY NLI '!BR50)</f>
        <v>0</v>
      </c>
      <c r="BS50" s="83">
        <f>IF('KWh (Monthly) ENTRY NLI '!BS$5=0,0,BR50+'KWh (Monthly) ENTRY NLI '!BS50)</f>
        <v>0</v>
      </c>
      <c r="BT50" s="83">
        <f>IF('KWh (Monthly) ENTRY NLI '!BT$5=0,0,BS50+'KWh (Monthly) ENTRY NLI '!BT50)</f>
        <v>0</v>
      </c>
      <c r="BU50" s="83">
        <f>IF('KWh (Monthly) ENTRY NLI '!BU$5=0,0,BT50+'KWh (Monthly) ENTRY NLI '!BU50)</f>
        <v>0</v>
      </c>
      <c r="BV50" s="83">
        <f>IF('KWh (Monthly) ENTRY NLI '!BV$5=0,0,BU50+'KWh (Monthly) ENTRY NLI '!BV50)</f>
        <v>0</v>
      </c>
      <c r="BW50" s="83">
        <f>IF('KWh (Monthly) ENTRY NLI '!BW$5=0,0,BV50+'KWh (Monthly) ENTRY NLI '!BW50)</f>
        <v>0</v>
      </c>
      <c r="BX50" s="83">
        <f>IF('KWh (Monthly) ENTRY NLI '!BX$5=0,0,BW50+'KWh (Monthly) ENTRY NLI '!BX50)</f>
        <v>0</v>
      </c>
      <c r="BY50" s="83">
        <f>IF('KWh (Monthly) ENTRY NLI '!BY$5=0,0,BX50+'KWh (Monthly) ENTRY NLI '!BY50)</f>
        <v>0</v>
      </c>
      <c r="BZ50" s="83">
        <f>IF('KWh (Monthly) ENTRY NLI '!BZ$5=0,0,BY50+'KWh (Monthly) ENTRY NLI '!BZ50)</f>
        <v>0</v>
      </c>
      <c r="CA50" s="83">
        <f>IF('KWh (Monthly) ENTRY NLI '!CA$5=0,0,BZ50+'KWh (Monthly) ENTRY NLI '!CA50)</f>
        <v>0</v>
      </c>
      <c r="CB50" s="83">
        <f>IF('KWh (Monthly) ENTRY NLI '!CB$5=0,0,CA50+'KWh (Monthly) ENTRY NLI '!CB50)</f>
        <v>0</v>
      </c>
      <c r="CC50" s="83">
        <f>IF('KWh (Monthly) ENTRY NLI '!CC$5=0,0,CB50+'KWh (Monthly) ENTRY NLI '!CC50)</f>
        <v>0</v>
      </c>
      <c r="CD50" s="83">
        <f>IF('KWh (Monthly) ENTRY NLI '!CD$5=0,0,CC50+'KWh (Monthly) ENTRY NLI '!CD50)</f>
        <v>0</v>
      </c>
      <c r="CE50" s="83">
        <f>IF('KWh (Monthly) ENTRY NLI '!CE$5=0,0,CD50+'KWh (Monthly) ENTRY NLI '!CE50)</f>
        <v>0</v>
      </c>
      <c r="CF50" s="83">
        <f>IF('KWh (Monthly) ENTRY NLI '!CF$5=0,0,CE50+'KWh (Monthly) ENTRY NLI '!CF50)</f>
        <v>0</v>
      </c>
      <c r="CG50" s="83">
        <f>IF('KWh (Monthly) ENTRY NLI '!CG$5=0,0,CF50+'KWh (Monthly) ENTRY NLI '!CG50)</f>
        <v>0</v>
      </c>
      <c r="CH50" s="83">
        <f>IF('KWh (Monthly) ENTRY NLI '!CH$5=0,0,CG50+'KWh (Monthly) ENTRY NLI '!CH50)</f>
        <v>0</v>
      </c>
      <c r="CI50" s="83">
        <f>IF('KWh (Monthly) ENTRY NLI '!CI$5=0,0,CH50+'KWh (Monthly) ENTRY NLI '!CI50)</f>
        <v>0</v>
      </c>
      <c r="CJ50" s="83">
        <f>IF('KWh (Monthly) ENTRY NLI '!CJ$5=0,0,CI50+'KWh (Monthly) ENTRY NLI '!CJ50)</f>
        <v>0</v>
      </c>
    </row>
    <row r="51" spans="1:88" x14ac:dyDescent="0.25">
      <c r="A51" s="241"/>
      <c r="B51" s="37" t="s">
        <v>6</v>
      </c>
      <c r="C51" s="59">
        <f>IF('KWh (Monthly) ENTRY NLI '!C$5=0,0,'KWh (Monthly) ENTRY NLI '!C51)</f>
        <v>0</v>
      </c>
      <c r="D51" s="59">
        <f>IF('KWh (Monthly) ENTRY NLI '!D$5=0,0,C51+'KWh (Monthly) ENTRY NLI '!D51)</f>
        <v>0</v>
      </c>
      <c r="E51" s="59">
        <f>IF('KWh (Monthly) ENTRY NLI '!E$5=0,0,D51+'KWh (Monthly) ENTRY NLI '!E51)</f>
        <v>0</v>
      </c>
      <c r="F51" s="59">
        <f>IF('KWh (Monthly) ENTRY NLI '!F$5=0,0,E51+'KWh (Monthly) ENTRY NLI '!F51)</f>
        <v>0</v>
      </c>
      <c r="G51" s="59">
        <f>IF('KWh (Monthly) ENTRY NLI '!G$5=0,0,F51+'KWh (Monthly) ENTRY NLI '!G51)</f>
        <v>0</v>
      </c>
      <c r="H51" s="59">
        <f>IF('KWh (Monthly) ENTRY NLI '!H$5=0,0,G51+'KWh (Monthly) ENTRY NLI '!H51)</f>
        <v>0</v>
      </c>
      <c r="I51" s="59">
        <f>IF('KWh (Monthly) ENTRY NLI '!I$5=0,0,H51+'KWh (Monthly) ENTRY NLI '!I51)</f>
        <v>0</v>
      </c>
      <c r="J51" s="59">
        <f>IF('KWh (Monthly) ENTRY NLI '!J$5=0,0,I51+'KWh (Monthly) ENTRY NLI '!J51)</f>
        <v>0</v>
      </c>
      <c r="K51" s="59">
        <f>IF('KWh (Monthly) ENTRY NLI '!K$5=0,0,J51+'KWh (Monthly) ENTRY NLI '!K51)</f>
        <v>0</v>
      </c>
      <c r="L51" s="59">
        <f>IF('KWh (Monthly) ENTRY NLI '!L$5=0,0,K51+'KWh (Monthly) ENTRY NLI '!L51)</f>
        <v>0</v>
      </c>
      <c r="M51" s="59">
        <f>IF('KWh (Monthly) ENTRY NLI '!M$5=0,0,L51+'KWh (Monthly) ENTRY NLI '!M51)</f>
        <v>19822.969006384799</v>
      </c>
      <c r="N51" s="59">
        <f>IF('KWh (Monthly) ENTRY NLI '!N$5=0,0,M51+'KWh (Monthly) ENTRY NLI '!N51)</f>
        <v>19822.969006384799</v>
      </c>
      <c r="O51" s="59">
        <f>IF('KWh (Monthly) ENTRY NLI '!O$5=0,0,N51+'KWh (Monthly) ENTRY NLI '!O51)</f>
        <v>19822.969006384799</v>
      </c>
      <c r="P51" s="59">
        <f>IF('KWh (Monthly) ENTRY NLI '!P$5=0,0,O51+'KWh (Monthly) ENTRY NLI '!P51)</f>
        <v>19822.969006384799</v>
      </c>
      <c r="Q51" s="59">
        <f>IF('KWh (Monthly) ENTRY NLI '!Q$5=0,0,P51+'KWh (Monthly) ENTRY NLI '!Q51)</f>
        <v>19822.969006384799</v>
      </c>
      <c r="R51" s="59">
        <f>IF('KWh (Monthly) ENTRY NLI '!R$5=0,0,Q51+'KWh (Monthly) ENTRY NLI '!R51)</f>
        <v>19822.969006384799</v>
      </c>
      <c r="S51" s="59">
        <f>IF('KWh (Monthly) ENTRY NLI '!S$5=0,0,R51+'KWh (Monthly) ENTRY NLI '!S51)</f>
        <v>19822.969006384799</v>
      </c>
      <c r="T51" s="59">
        <f>IF('KWh (Monthly) ENTRY NLI '!T$5=0,0,S51+'KWh (Monthly) ENTRY NLI '!T51)</f>
        <v>19822.969006384799</v>
      </c>
      <c r="U51" s="59">
        <f>IF('KWh (Monthly) ENTRY NLI '!U$5=0,0,T51+'KWh (Monthly) ENTRY NLI '!U51)</f>
        <v>19822.969006384799</v>
      </c>
      <c r="V51" s="59">
        <f>IF('KWh (Monthly) ENTRY NLI '!V$5=0,0,U51+'KWh (Monthly) ENTRY NLI '!V51)</f>
        <v>19822.969006384799</v>
      </c>
      <c r="W51" s="59">
        <f>IF('KWh (Monthly) ENTRY NLI '!W$5=0,0,V51+'KWh (Monthly) ENTRY NLI '!W51)</f>
        <v>19822.969006384799</v>
      </c>
      <c r="X51" s="59">
        <f>IF('KWh (Monthly) ENTRY NLI '!X$5=0,0,W51+'KWh (Monthly) ENTRY NLI '!X51)</f>
        <v>19822.969006384799</v>
      </c>
      <c r="Y51" s="59">
        <f>IF('KWh (Monthly) ENTRY NLI '!Y$5=0,0,X51+'KWh (Monthly) ENTRY NLI '!Y51)</f>
        <v>66177.466387500477</v>
      </c>
      <c r="Z51" s="59">
        <f>IF('KWh (Monthly) ENTRY NLI '!Z$5=0,0,Y51+'KWh (Monthly) ENTRY NLI '!Z51)</f>
        <v>66177.466387500477</v>
      </c>
      <c r="AA51" s="59">
        <f>IF('KWh (Monthly) ENTRY NLI '!AA$5=0,0,Z51+'KWh (Monthly) ENTRY NLI '!AA51)</f>
        <v>66177.466387500477</v>
      </c>
      <c r="AB51" s="59">
        <f>IF('KWh (Monthly) ENTRY NLI '!AB$5=0,0,AA51+'KWh (Monthly) ENTRY NLI '!AB51)</f>
        <v>66177.466387500477</v>
      </c>
      <c r="AC51" s="59">
        <f>IF('KWh (Monthly) ENTRY NLI '!AC$5=0,0,AB51+'KWh (Monthly) ENTRY NLI '!AC51)</f>
        <v>66177.466387500477</v>
      </c>
      <c r="AD51" s="59">
        <f>IF('KWh (Monthly) ENTRY NLI '!AD$5=0,0,AC51+'KWh (Monthly) ENTRY NLI '!AD51)</f>
        <v>66177.466387500477</v>
      </c>
      <c r="AE51" s="59">
        <f>IF('KWh (Monthly) ENTRY NLI '!AE$5=0,0,AD51+'KWh (Monthly) ENTRY NLI '!AE51)</f>
        <v>66177.466387500477</v>
      </c>
      <c r="AF51" s="59">
        <f>IF('KWh (Monthly) ENTRY NLI '!AF$5=0,0,AE51+'KWh (Monthly) ENTRY NLI '!AF51)</f>
        <v>66177.466387500477</v>
      </c>
      <c r="AG51" s="59">
        <f>IF('KWh (Monthly) ENTRY NLI '!AG$5=0,0,AF51+'KWh (Monthly) ENTRY NLI '!AG51)</f>
        <v>378381.46638750046</v>
      </c>
      <c r="AH51" s="59">
        <f>IF('KWh (Monthly) ENTRY NLI '!AH$5=0,0,AG51+'KWh (Monthly) ENTRY NLI '!AH51)</f>
        <v>378381.46638750046</v>
      </c>
      <c r="AI51" s="59">
        <f>IF('KWh (Monthly) ENTRY NLI '!AI$5=0,0,AH51+'KWh (Monthly) ENTRY NLI '!AI51)</f>
        <v>430289.46638750046</v>
      </c>
      <c r="AJ51" s="59">
        <f>IF('KWh (Monthly) ENTRY NLI '!AJ$5=0,0,AI51+'KWh (Monthly) ENTRY NLI '!AJ51)</f>
        <v>430289.46638750046</v>
      </c>
      <c r="AK51" s="59">
        <f>IF('KWh (Monthly) ENTRY NLI '!AK$5=0,0,AJ51+'KWh (Monthly) ENTRY NLI '!AK51)</f>
        <v>482458.08491755603</v>
      </c>
      <c r="AL51" s="59">
        <f>IF('KWh (Monthly) ENTRY NLI '!AL$5=0,0,AK51+'KWh (Monthly) ENTRY NLI '!AL51)</f>
        <v>595789.11630226206</v>
      </c>
      <c r="AM51" s="59">
        <f>IF('KWh (Monthly) ENTRY NLI '!AM$5=0,0,AL51+'KWh (Monthly) ENTRY NLI '!AM51)</f>
        <v>595789.11630226206</v>
      </c>
      <c r="AN51" s="59">
        <f>IF('KWh (Monthly) ENTRY NLI '!AN$5=0,0,AM51+'KWh (Monthly) ENTRY NLI '!AN51)</f>
        <v>623580.03390214837</v>
      </c>
      <c r="AO51" s="83">
        <f>IF('KWh (Monthly) ENTRY NLI '!AO$5=0,0,AN51+'KWh (Monthly) ENTRY NLI '!AO51)</f>
        <v>623580.03390214837</v>
      </c>
      <c r="AP51" s="83">
        <f>IF('KWh (Monthly) ENTRY NLI '!AP$5=0,0,AO51+'KWh (Monthly) ENTRY NLI '!AP51)</f>
        <v>623580.03390214837</v>
      </c>
      <c r="AQ51" s="83">
        <f>IF('KWh (Monthly) ENTRY NLI '!AQ$5=0,0,AP51+'KWh (Monthly) ENTRY NLI '!AQ51)</f>
        <v>623580.03390214837</v>
      </c>
      <c r="AR51" s="59">
        <f>IF('KWh (Monthly) ENTRY NLI '!AR$5=-1,0,AQ51+'KWh (Monthly) ENTRY NLI '!AR51)</f>
        <v>623580.03390214837</v>
      </c>
      <c r="AS51" s="59">
        <f>IF('KWh (Monthly) ENTRY NLI '!AS$5=-1,0,AR51+'KWh (Monthly) ENTRY NLI '!AS51)</f>
        <v>623580.03390214837</v>
      </c>
      <c r="AT51" s="59">
        <f>IF('KWh (Monthly) ENTRY NLI '!AT$5=-1,0,AS51+'KWh (Monthly) ENTRY NLI '!AT51)</f>
        <v>623580.03390214837</v>
      </c>
      <c r="AU51" s="59">
        <f>IF('KWh (Monthly) ENTRY NLI '!AU$5=-1,0,AT51+'KWh (Monthly) ENTRY NLI '!AU51)</f>
        <v>623580.03390214837</v>
      </c>
      <c r="AV51" s="59">
        <f>IF('KWh (Monthly) ENTRY NLI '!AV$5=-1,0,AU51+'KWh (Monthly) ENTRY NLI '!AV51)</f>
        <v>623580.03390214837</v>
      </c>
      <c r="AW51" s="83">
        <f>IF('KWh (Monthly) ENTRY NLI '!AW$5=0,0,AV51+'KWh (Monthly) ENTRY NLI '!AW51)</f>
        <v>623580.03390214837</v>
      </c>
      <c r="AX51" s="83">
        <f>IF('KWh (Monthly) ENTRY NLI '!AX$5=0,0,AW51+'KWh (Monthly) ENTRY NLI '!AX51)</f>
        <v>623580.03390214837</v>
      </c>
      <c r="AY51" s="83">
        <f>IF('KWh (Monthly) ENTRY NLI '!AY$5=0,0,AX51+'KWh (Monthly) ENTRY NLI '!AY51)</f>
        <v>623580.03390214837</v>
      </c>
      <c r="AZ51" s="83">
        <f>IF('KWh (Monthly) ENTRY NLI '!AZ$5=0,0,AY51+'KWh (Monthly) ENTRY NLI '!AZ51)</f>
        <v>623580.03390214837</v>
      </c>
      <c r="BA51" s="83">
        <f>IF('KWh (Monthly) ENTRY NLI '!BA$5=0,0,AZ51+'KWh (Monthly) ENTRY NLI '!BA51)</f>
        <v>623580.03390214837</v>
      </c>
      <c r="BB51" s="83">
        <f>IF('KWh (Monthly) ENTRY NLI '!BB$5=0,0,BA51+'KWh (Monthly) ENTRY NLI '!BB51)</f>
        <v>0</v>
      </c>
      <c r="BC51" s="83">
        <f>IF('KWh (Monthly) ENTRY NLI '!BC$5=0,0,BB51+'KWh (Monthly) ENTRY NLI '!BC51)</f>
        <v>0</v>
      </c>
      <c r="BD51" s="83">
        <f>IF('KWh (Monthly) ENTRY NLI '!BD$5=0,0,BC51+'KWh (Monthly) ENTRY NLI '!BD51)</f>
        <v>0</v>
      </c>
      <c r="BE51" s="83">
        <f>IF('KWh (Monthly) ENTRY NLI '!BE$5=0,0,BD51+'KWh (Monthly) ENTRY NLI '!BE51)</f>
        <v>0</v>
      </c>
      <c r="BF51" s="83">
        <f>IF('KWh (Monthly) ENTRY NLI '!BF$5=0,0,BE51+'KWh (Monthly) ENTRY NLI '!BF51)</f>
        <v>0</v>
      </c>
      <c r="BG51" s="83">
        <f>IF('KWh (Monthly) ENTRY NLI '!BG$5=0,0,BF51+'KWh (Monthly) ENTRY NLI '!BG51)</f>
        <v>0</v>
      </c>
      <c r="BH51" s="83">
        <f>IF('KWh (Monthly) ENTRY NLI '!BH$5=0,0,BG51+'KWh (Monthly) ENTRY NLI '!BH51)</f>
        <v>0</v>
      </c>
      <c r="BI51" s="83">
        <f>IF('KWh (Monthly) ENTRY NLI '!BI$5=0,0,BH51+'KWh (Monthly) ENTRY NLI '!BI51)</f>
        <v>0</v>
      </c>
      <c r="BJ51" s="83">
        <f>IF('KWh (Monthly) ENTRY NLI '!BJ$5=0,0,BI51+'KWh (Monthly) ENTRY NLI '!BJ51)</f>
        <v>0</v>
      </c>
      <c r="BK51" s="83">
        <f>IF('KWh (Monthly) ENTRY NLI '!BK$5=0,0,BJ51+'KWh (Monthly) ENTRY NLI '!BK51)</f>
        <v>0</v>
      </c>
      <c r="BL51" s="83">
        <f>IF('KWh (Monthly) ENTRY NLI '!BL$5=0,0,BK51+'KWh (Monthly) ENTRY NLI '!BL51)</f>
        <v>0</v>
      </c>
      <c r="BM51" s="83">
        <f>IF('KWh (Monthly) ENTRY NLI '!BM$5=0,0,BL51+'KWh (Monthly) ENTRY NLI '!BM51)</f>
        <v>0</v>
      </c>
      <c r="BN51" s="83">
        <f>IF('KWh (Monthly) ENTRY NLI '!BN$5=0,0,BM51+'KWh (Monthly) ENTRY NLI '!BN51)</f>
        <v>0</v>
      </c>
      <c r="BO51" s="83">
        <f>IF('KWh (Monthly) ENTRY NLI '!BO$5=0,0,BN51+'KWh (Monthly) ENTRY NLI '!BO51)</f>
        <v>0</v>
      </c>
      <c r="BP51" s="83">
        <f>IF('KWh (Monthly) ENTRY NLI '!BP$5=0,0,BO51+'KWh (Monthly) ENTRY NLI '!BP51)</f>
        <v>0</v>
      </c>
      <c r="BQ51" s="83">
        <f>IF('KWh (Monthly) ENTRY NLI '!BQ$5=0,0,BP51+'KWh (Monthly) ENTRY NLI '!BQ51)</f>
        <v>0</v>
      </c>
      <c r="BR51" s="83">
        <f>IF('KWh (Monthly) ENTRY NLI '!BR$5=0,0,BQ51+'KWh (Monthly) ENTRY NLI '!BR51)</f>
        <v>0</v>
      </c>
      <c r="BS51" s="83">
        <f>IF('KWh (Monthly) ENTRY NLI '!BS$5=0,0,BR51+'KWh (Monthly) ENTRY NLI '!BS51)</f>
        <v>0</v>
      </c>
      <c r="BT51" s="83">
        <f>IF('KWh (Monthly) ENTRY NLI '!BT$5=0,0,BS51+'KWh (Monthly) ENTRY NLI '!BT51)</f>
        <v>0</v>
      </c>
      <c r="BU51" s="83">
        <f>IF('KWh (Monthly) ENTRY NLI '!BU$5=0,0,BT51+'KWh (Monthly) ENTRY NLI '!BU51)</f>
        <v>0</v>
      </c>
      <c r="BV51" s="83">
        <f>IF('KWh (Monthly) ENTRY NLI '!BV$5=0,0,BU51+'KWh (Monthly) ENTRY NLI '!BV51)</f>
        <v>0</v>
      </c>
      <c r="BW51" s="83">
        <f>IF('KWh (Monthly) ENTRY NLI '!BW$5=0,0,BV51+'KWh (Monthly) ENTRY NLI '!BW51)</f>
        <v>0</v>
      </c>
      <c r="BX51" s="83">
        <f>IF('KWh (Monthly) ENTRY NLI '!BX$5=0,0,BW51+'KWh (Monthly) ENTRY NLI '!BX51)</f>
        <v>0</v>
      </c>
      <c r="BY51" s="83">
        <f>IF('KWh (Monthly) ENTRY NLI '!BY$5=0,0,BX51+'KWh (Monthly) ENTRY NLI '!BY51)</f>
        <v>0</v>
      </c>
      <c r="BZ51" s="83">
        <f>IF('KWh (Monthly) ENTRY NLI '!BZ$5=0,0,BY51+'KWh (Monthly) ENTRY NLI '!BZ51)</f>
        <v>0</v>
      </c>
      <c r="CA51" s="83">
        <f>IF('KWh (Monthly) ENTRY NLI '!CA$5=0,0,BZ51+'KWh (Monthly) ENTRY NLI '!CA51)</f>
        <v>0</v>
      </c>
      <c r="CB51" s="83">
        <f>IF('KWh (Monthly) ENTRY NLI '!CB$5=0,0,CA51+'KWh (Monthly) ENTRY NLI '!CB51)</f>
        <v>0</v>
      </c>
      <c r="CC51" s="83">
        <f>IF('KWh (Monthly) ENTRY NLI '!CC$5=0,0,CB51+'KWh (Monthly) ENTRY NLI '!CC51)</f>
        <v>0</v>
      </c>
      <c r="CD51" s="83">
        <f>IF('KWh (Monthly) ENTRY NLI '!CD$5=0,0,CC51+'KWh (Monthly) ENTRY NLI '!CD51)</f>
        <v>0</v>
      </c>
      <c r="CE51" s="83">
        <f>IF('KWh (Monthly) ENTRY NLI '!CE$5=0,0,CD51+'KWh (Monthly) ENTRY NLI '!CE51)</f>
        <v>0</v>
      </c>
      <c r="CF51" s="83">
        <f>IF('KWh (Monthly) ENTRY NLI '!CF$5=0,0,CE51+'KWh (Monthly) ENTRY NLI '!CF51)</f>
        <v>0</v>
      </c>
      <c r="CG51" s="83">
        <f>IF('KWh (Monthly) ENTRY NLI '!CG$5=0,0,CF51+'KWh (Monthly) ENTRY NLI '!CG51)</f>
        <v>0</v>
      </c>
      <c r="CH51" s="83">
        <f>IF('KWh (Monthly) ENTRY NLI '!CH$5=0,0,CG51+'KWh (Monthly) ENTRY NLI '!CH51)</f>
        <v>0</v>
      </c>
      <c r="CI51" s="83">
        <f>IF('KWh (Monthly) ENTRY NLI '!CI$5=0,0,CH51+'KWh (Monthly) ENTRY NLI '!CI51)</f>
        <v>0</v>
      </c>
      <c r="CJ51" s="83">
        <f>IF('KWh (Monthly) ENTRY NLI '!CJ$5=0,0,CI51+'KWh (Monthly) ENTRY NLI '!CJ51)</f>
        <v>0</v>
      </c>
    </row>
    <row r="52" spans="1:88" x14ac:dyDescent="0.25">
      <c r="A52" s="241"/>
      <c r="B52" s="37" t="s">
        <v>10</v>
      </c>
      <c r="C52" s="59">
        <f>IF('KWh (Monthly) ENTRY NLI '!C$5=0,0,'KWh (Monthly) ENTRY NLI '!C52)</f>
        <v>0</v>
      </c>
      <c r="D52" s="59">
        <f>IF('KWh (Monthly) ENTRY NLI '!D$5=0,0,C52+'KWh (Monthly) ENTRY NLI '!D52)</f>
        <v>0</v>
      </c>
      <c r="E52" s="59">
        <f>IF('KWh (Monthly) ENTRY NLI '!E$5=0,0,D52+'KWh (Monthly) ENTRY NLI '!E52)</f>
        <v>0</v>
      </c>
      <c r="F52" s="59">
        <f>IF('KWh (Monthly) ENTRY NLI '!F$5=0,0,E52+'KWh (Monthly) ENTRY NLI '!F52)</f>
        <v>0</v>
      </c>
      <c r="G52" s="59">
        <f>IF('KWh (Monthly) ENTRY NLI '!G$5=0,0,F52+'KWh (Monthly) ENTRY NLI '!G52)</f>
        <v>0</v>
      </c>
      <c r="H52" s="59">
        <f>IF('KWh (Monthly) ENTRY NLI '!H$5=0,0,G52+'KWh (Monthly) ENTRY NLI '!H52)</f>
        <v>0</v>
      </c>
      <c r="I52" s="59">
        <f>IF('KWh (Monthly) ENTRY NLI '!I$5=0,0,H52+'KWh (Monthly) ENTRY NLI '!I52)</f>
        <v>0</v>
      </c>
      <c r="J52" s="59">
        <f>IF('KWh (Monthly) ENTRY NLI '!J$5=0,0,I52+'KWh (Monthly) ENTRY NLI '!J52)</f>
        <v>0</v>
      </c>
      <c r="K52" s="59">
        <f>IF('KWh (Monthly) ENTRY NLI '!K$5=0,0,J52+'KWh (Monthly) ENTRY NLI '!K52)</f>
        <v>0</v>
      </c>
      <c r="L52" s="59">
        <f>IF('KWh (Monthly) ENTRY NLI '!L$5=0,0,K52+'KWh (Monthly) ENTRY NLI '!L52)</f>
        <v>0</v>
      </c>
      <c r="M52" s="59">
        <f>IF('KWh (Monthly) ENTRY NLI '!M$5=0,0,L52+'KWh (Monthly) ENTRY NLI '!M52)</f>
        <v>0</v>
      </c>
      <c r="N52" s="59">
        <f>IF('KWh (Monthly) ENTRY NLI '!N$5=0,0,M52+'KWh (Monthly) ENTRY NLI '!N52)</f>
        <v>0</v>
      </c>
      <c r="O52" s="59">
        <f>IF('KWh (Monthly) ENTRY NLI '!O$5=0,0,N52+'KWh (Monthly) ENTRY NLI '!O52)</f>
        <v>35881.242754773557</v>
      </c>
      <c r="P52" s="59">
        <f>IF('KWh (Monthly) ENTRY NLI '!P$5=0,0,O52+'KWh (Monthly) ENTRY NLI '!P52)</f>
        <v>35881.242754773557</v>
      </c>
      <c r="Q52" s="59">
        <f>IF('KWh (Monthly) ENTRY NLI '!Q$5=0,0,P52+'KWh (Monthly) ENTRY NLI '!Q52)</f>
        <v>35881.242754773557</v>
      </c>
      <c r="R52" s="59">
        <f>IF('KWh (Monthly) ENTRY NLI '!R$5=0,0,Q52+'KWh (Monthly) ENTRY NLI '!R52)</f>
        <v>35881.242754773557</v>
      </c>
      <c r="S52" s="59">
        <f>IF('KWh (Monthly) ENTRY NLI '!S$5=0,0,R52+'KWh (Monthly) ENTRY NLI '!S52)</f>
        <v>35881.242754773557</v>
      </c>
      <c r="T52" s="59">
        <f>IF('KWh (Monthly) ENTRY NLI '!T$5=0,0,S52+'KWh (Monthly) ENTRY NLI '!T52)</f>
        <v>35881.242754773557</v>
      </c>
      <c r="U52" s="59">
        <f>IF('KWh (Monthly) ENTRY NLI '!U$5=0,0,T52+'KWh (Monthly) ENTRY NLI '!U52)</f>
        <v>35881.242754773557</v>
      </c>
      <c r="V52" s="59">
        <f>IF('KWh (Monthly) ENTRY NLI '!V$5=0,0,U52+'KWh (Monthly) ENTRY NLI '!V52)</f>
        <v>35881.242754773557</v>
      </c>
      <c r="W52" s="59">
        <f>IF('KWh (Monthly) ENTRY NLI '!W$5=0,0,V52+'KWh (Monthly) ENTRY NLI '!W52)</f>
        <v>35881.242754773557</v>
      </c>
      <c r="X52" s="59">
        <f>IF('KWh (Monthly) ENTRY NLI '!X$5=0,0,W52+'KWh (Monthly) ENTRY NLI '!X52)</f>
        <v>35881.242754773557</v>
      </c>
      <c r="Y52" s="59">
        <f>IF('KWh (Monthly) ENTRY NLI '!Y$5=0,0,X52+'KWh (Monthly) ENTRY NLI '!Y52)</f>
        <v>35881.242754773557</v>
      </c>
      <c r="Z52" s="59">
        <f>IF('KWh (Monthly) ENTRY NLI '!Z$5=0,0,Y52+'KWh (Monthly) ENTRY NLI '!Z52)</f>
        <v>35881.242754773557</v>
      </c>
      <c r="AA52" s="59">
        <f>IF('KWh (Monthly) ENTRY NLI '!AA$5=0,0,Z52+'KWh (Monthly) ENTRY NLI '!AA52)</f>
        <v>35881.242754773557</v>
      </c>
      <c r="AB52" s="59">
        <f>IF('KWh (Monthly) ENTRY NLI '!AB$5=0,0,AA52+'KWh (Monthly) ENTRY NLI '!AB52)</f>
        <v>35881.242754773557</v>
      </c>
      <c r="AC52" s="59">
        <f>IF('KWh (Monthly) ENTRY NLI '!AC$5=0,0,AB52+'KWh (Monthly) ENTRY NLI '!AC52)</f>
        <v>35881.242754773557</v>
      </c>
      <c r="AD52" s="59">
        <f>IF('KWh (Monthly) ENTRY NLI '!AD$5=0,0,AC52+'KWh (Monthly) ENTRY NLI '!AD52)</f>
        <v>35881.242754773557</v>
      </c>
      <c r="AE52" s="59">
        <f>IF('KWh (Monthly) ENTRY NLI '!AE$5=0,0,AD52+'KWh (Monthly) ENTRY NLI '!AE52)</f>
        <v>35881.242754773557</v>
      </c>
      <c r="AF52" s="59">
        <f>IF('KWh (Monthly) ENTRY NLI '!AF$5=0,0,AE52+'KWh (Monthly) ENTRY NLI '!AF52)</f>
        <v>35881.242754773557</v>
      </c>
      <c r="AG52" s="59">
        <f>IF('KWh (Monthly) ENTRY NLI '!AG$5=0,0,AF52+'KWh (Monthly) ENTRY NLI '!AG52)</f>
        <v>35881.242754773557</v>
      </c>
      <c r="AH52" s="59">
        <f>IF('KWh (Monthly) ENTRY NLI '!AH$5=0,0,AG52+'KWh (Monthly) ENTRY NLI '!AH52)</f>
        <v>35881.242754773557</v>
      </c>
      <c r="AI52" s="59">
        <f>IF('KWh (Monthly) ENTRY NLI '!AI$5=0,0,AH52+'KWh (Monthly) ENTRY NLI '!AI52)</f>
        <v>35881.242754773557</v>
      </c>
      <c r="AJ52" s="59">
        <f>IF('KWh (Monthly) ENTRY NLI '!AJ$5=0,0,AI52+'KWh (Monthly) ENTRY NLI '!AJ52)</f>
        <v>35881.242754773557</v>
      </c>
      <c r="AK52" s="59">
        <f>IF('KWh (Monthly) ENTRY NLI '!AK$5=0,0,AJ52+'KWh (Monthly) ENTRY NLI '!AK52)</f>
        <v>35881.242754773557</v>
      </c>
      <c r="AL52" s="59">
        <f>IF('KWh (Monthly) ENTRY NLI '!AL$5=0,0,AK52+'KWh (Monthly) ENTRY NLI '!AL52)</f>
        <v>35881.242754773557</v>
      </c>
      <c r="AM52" s="59">
        <f>IF('KWh (Monthly) ENTRY NLI '!AM$5=0,0,AL52+'KWh (Monthly) ENTRY NLI '!AM52)</f>
        <v>35881.242754773557</v>
      </c>
      <c r="AN52" s="59">
        <f>IF('KWh (Monthly) ENTRY NLI '!AN$5=0,0,AM52+'KWh (Monthly) ENTRY NLI '!AN52)</f>
        <v>35881.242754773557</v>
      </c>
      <c r="AO52" s="83">
        <f>IF('KWh (Monthly) ENTRY NLI '!AO$5=0,0,AN52+'KWh (Monthly) ENTRY NLI '!AO52)</f>
        <v>35881.242754773557</v>
      </c>
      <c r="AP52" s="83">
        <f>IF('KWh (Monthly) ENTRY NLI '!AP$5=0,0,AO52+'KWh (Monthly) ENTRY NLI '!AP52)</f>
        <v>35881.242754773557</v>
      </c>
      <c r="AQ52" s="83">
        <f>IF('KWh (Monthly) ENTRY NLI '!AQ$5=0,0,AP52+'KWh (Monthly) ENTRY NLI '!AQ52)</f>
        <v>35881.242754773557</v>
      </c>
      <c r="AR52" s="59">
        <f>IF('KWh (Monthly) ENTRY NLI '!AR$5=-1,0,AQ52+'KWh (Monthly) ENTRY NLI '!AR52)</f>
        <v>35881.242754773557</v>
      </c>
      <c r="AS52" s="59">
        <f>IF('KWh (Monthly) ENTRY NLI '!AS$5=-1,0,AR52+'KWh (Monthly) ENTRY NLI '!AS52)</f>
        <v>35881.242754773557</v>
      </c>
      <c r="AT52" s="59">
        <f>IF('KWh (Monthly) ENTRY NLI '!AT$5=-1,0,AS52+'KWh (Monthly) ENTRY NLI '!AT52)</f>
        <v>35881.242754773557</v>
      </c>
      <c r="AU52" s="59">
        <f>IF('KWh (Monthly) ENTRY NLI '!AU$5=-1,0,AT52+'KWh (Monthly) ENTRY NLI '!AU52)</f>
        <v>35881.242754773557</v>
      </c>
      <c r="AV52" s="59">
        <f>IF('KWh (Monthly) ENTRY NLI '!AV$5=-1,0,AU52+'KWh (Monthly) ENTRY NLI '!AV52)</f>
        <v>35881.242754773557</v>
      </c>
      <c r="AW52" s="83">
        <f>IF('KWh (Monthly) ENTRY NLI '!AW$5=0,0,AV52+'KWh (Monthly) ENTRY NLI '!AW52)</f>
        <v>35881.242754773557</v>
      </c>
      <c r="AX52" s="83">
        <f>IF('KWh (Monthly) ENTRY NLI '!AX$5=0,0,AW52+'KWh (Monthly) ENTRY NLI '!AX52)</f>
        <v>35881.242754773557</v>
      </c>
      <c r="AY52" s="83">
        <f>IF('KWh (Monthly) ENTRY NLI '!AY$5=0,0,AX52+'KWh (Monthly) ENTRY NLI '!AY52)</f>
        <v>35881.242754773557</v>
      </c>
      <c r="AZ52" s="83">
        <f>IF('KWh (Monthly) ENTRY NLI '!AZ$5=0,0,AY52+'KWh (Monthly) ENTRY NLI '!AZ52)</f>
        <v>35881.242754773557</v>
      </c>
      <c r="BA52" s="83">
        <f>IF('KWh (Monthly) ENTRY NLI '!BA$5=0,0,AZ52+'KWh (Monthly) ENTRY NLI '!BA52)</f>
        <v>35881.242754773557</v>
      </c>
      <c r="BB52" s="83">
        <f>IF('KWh (Monthly) ENTRY NLI '!BB$5=0,0,BA52+'KWh (Monthly) ENTRY NLI '!BB52)</f>
        <v>0</v>
      </c>
      <c r="BC52" s="83">
        <f>IF('KWh (Monthly) ENTRY NLI '!BC$5=0,0,BB52+'KWh (Monthly) ENTRY NLI '!BC52)</f>
        <v>0</v>
      </c>
      <c r="BD52" s="83">
        <f>IF('KWh (Monthly) ENTRY NLI '!BD$5=0,0,BC52+'KWh (Monthly) ENTRY NLI '!BD52)</f>
        <v>0</v>
      </c>
      <c r="BE52" s="83">
        <f>IF('KWh (Monthly) ENTRY NLI '!BE$5=0,0,BD52+'KWh (Monthly) ENTRY NLI '!BE52)</f>
        <v>0</v>
      </c>
      <c r="BF52" s="83">
        <f>IF('KWh (Monthly) ENTRY NLI '!BF$5=0,0,BE52+'KWh (Monthly) ENTRY NLI '!BF52)</f>
        <v>0</v>
      </c>
      <c r="BG52" s="83">
        <f>IF('KWh (Monthly) ENTRY NLI '!BG$5=0,0,BF52+'KWh (Monthly) ENTRY NLI '!BG52)</f>
        <v>0</v>
      </c>
      <c r="BH52" s="83">
        <f>IF('KWh (Monthly) ENTRY NLI '!BH$5=0,0,BG52+'KWh (Monthly) ENTRY NLI '!BH52)</f>
        <v>0</v>
      </c>
      <c r="BI52" s="83">
        <f>IF('KWh (Monthly) ENTRY NLI '!BI$5=0,0,BH52+'KWh (Monthly) ENTRY NLI '!BI52)</f>
        <v>0</v>
      </c>
      <c r="BJ52" s="83">
        <f>IF('KWh (Monthly) ENTRY NLI '!BJ$5=0,0,BI52+'KWh (Monthly) ENTRY NLI '!BJ52)</f>
        <v>0</v>
      </c>
      <c r="BK52" s="83">
        <f>IF('KWh (Monthly) ENTRY NLI '!BK$5=0,0,BJ52+'KWh (Monthly) ENTRY NLI '!BK52)</f>
        <v>0</v>
      </c>
      <c r="BL52" s="83">
        <f>IF('KWh (Monthly) ENTRY NLI '!BL$5=0,0,BK52+'KWh (Monthly) ENTRY NLI '!BL52)</f>
        <v>0</v>
      </c>
      <c r="BM52" s="83">
        <f>IF('KWh (Monthly) ENTRY NLI '!BM$5=0,0,BL52+'KWh (Monthly) ENTRY NLI '!BM52)</f>
        <v>0</v>
      </c>
      <c r="BN52" s="83">
        <f>IF('KWh (Monthly) ENTRY NLI '!BN$5=0,0,BM52+'KWh (Monthly) ENTRY NLI '!BN52)</f>
        <v>0</v>
      </c>
      <c r="BO52" s="83">
        <f>IF('KWh (Monthly) ENTRY NLI '!BO$5=0,0,BN52+'KWh (Monthly) ENTRY NLI '!BO52)</f>
        <v>0</v>
      </c>
      <c r="BP52" s="83">
        <f>IF('KWh (Monthly) ENTRY NLI '!BP$5=0,0,BO52+'KWh (Monthly) ENTRY NLI '!BP52)</f>
        <v>0</v>
      </c>
      <c r="BQ52" s="83">
        <f>IF('KWh (Monthly) ENTRY NLI '!BQ$5=0,0,BP52+'KWh (Monthly) ENTRY NLI '!BQ52)</f>
        <v>0</v>
      </c>
      <c r="BR52" s="83">
        <f>IF('KWh (Monthly) ENTRY NLI '!BR$5=0,0,BQ52+'KWh (Monthly) ENTRY NLI '!BR52)</f>
        <v>0</v>
      </c>
      <c r="BS52" s="83">
        <f>IF('KWh (Monthly) ENTRY NLI '!BS$5=0,0,BR52+'KWh (Monthly) ENTRY NLI '!BS52)</f>
        <v>0</v>
      </c>
      <c r="BT52" s="83">
        <f>IF('KWh (Monthly) ENTRY NLI '!BT$5=0,0,BS52+'KWh (Monthly) ENTRY NLI '!BT52)</f>
        <v>0</v>
      </c>
      <c r="BU52" s="83">
        <f>IF('KWh (Monthly) ENTRY NLI '!BU$5=0,0,BT52+'KWh (Monthly) ENTRY NLI '!BU52)</f>
        <v>0</v>
      </c>
      <c r="BV52" s="83">
        <f>IF('KWh (Monthly) ENTRY NLI '!BV$5=0,0,BU52+'KWh (Monthly) ENTRY NLI '!BV52)</f>
        <v>0</v>
      </c>
      <c r="BW52" s="83">
        <f>IF('KWh (Monthly) ENTRY NLI '!BW$5=0,0,BV52+'KWh (Monthly) ENTRY NLI '!BW52)</f>
        <v>0</v>
      </c>
      <c r="BX52" s="83">
        <f>IF('KWh (Monthly) ENTRY NLI '!BX$5=0,0,BW52+'KWh (Monthly) ENTRY NLI '!BX52)</f>
        <v>0</v>
      </c>
      <c r="BY52" s="83">
        <f>IF('KWh (Monthly) ENTRY NLI '!BY$5=0,0,BX52+'KWh (Monthly) ENTRY NLI '!BY52)</f>
        <v>0</v>
      </c>
      <c r="BZ52" s="83">
        <f>IF('KWh (Monthly) ENTRY NLI '!BZ$5=0,0,BY52+'KWh (Monthly) ENTRY NLI '!BZ52)</f>
        <v>0</v>
      </c>
      <c r="CA52" s="83">
        <f>IF('KWh (Monthly) ENTRY NLI '!CA$5=0,0,BZ52+'KWh (Monthly) ENTRY NLI '!CA52)</f>
        <v>0</v>
      </c>
      <c r="CB52" s="83">
        <f>IF('KWh (Monthly) ENTRY NLI '!CB$5=0,0,CA52+'KWh (Monthly) ENTRY NLI '!CB52)</f>
        <v>0</v>
      </c>
      <c r="CC52" s="83">
        <f>IF('KWh (Monthly) ENTRY NLI '!CC$5=0,0,CB52+'KWh (Monthly) ENTRY NLI '!CC52)</f>
        <v>0</v>
      </c>
      <c r="CD52" s="83">
        <f>IF('KWh (Monthly) ENTRY NLI '!CD$5=0,0,CC52+'KWh (Monthly) ENTRY NLI '!CD52)</f>
        <v>0</v>
      </c>
      <c r="CE52" s="83">
        <f>IF('KWh (Monthly) ENTRY NLI '!CE$5=0,0,CD52+'KWh (Monthly) ENTRY NLI '!CE52)</f>
        <v>0</v>
      </c>
      <c r="CF52" s="83">
        <f>IF('KWh (Monthly) ENTRY NLI '!CF$5=0,0,CE52+'KWh (Monthly) ENTRY NLI '!CF52)</f>
        <v>0</v>
      </c>
      <c r="CG52" s="83">
        <f>IF('KWh (Monthly) ENTRY NLI '!CG$5=0,0,CF52+'KWh (Monthly) ENTRY NLI '!CG52)</f>
        <v>0</v>
      </c>
      <c r="CH52" s="83">
        <f>IF('KWh (Monthly) ENTRY NLI '!CH$5=0,0,CG52+'KWh (Monthly) ENTRY NLI '!CH52)</f>
        <v>0</v>
      </c>
      <c r="CI52" s="83">
        <f>IF('KWh (Monthly) ENTRY NLI '!CI$5=0,0,CH52+'KWh (Monthly) ENTRY NLI '!CI52)</f>
        <v>0</v>
      </c>
      <c r="CJ52" s="83">
        <f>IF('KWh (Monthly) ENTRY NLI '!CJ$5=0,0,CI52+'KWh (Monthly) ENTRY NLI '!CJ52)</f>
        <v>0</v>
      </c>
    </row>
    <row r="53" spans="1:88" x14ac:dyDescent="0.25">
      <c r="A53" s="241"/>
      <c r="B53" s="37" t="s">
        <v>1</v>
      </c>
      <c r="C53" s="59">
        <f>IF('KWh (Monthly) ENTRY NLI '!C$5=0,0,'KWh (Monthly) ENTRY NLI '!C53)</f>
        <v>0</v>
      </c>
      <c r="D53" s="59">
        <f>IF('KWh (Monthly) ENTRY NLI '!D$5=0,0,C53+'KWh (Monthly) ENTRY NLI '!D53)</f>
        <v>0</v>
      </c>
      <c r="E53" s="59">
        <f>IF('KWh (Monthly) ENTRY NLI '!E$5=0,0,D53+'KWh (Monthly) ENTRY NLI '!E53)</f>
        <v>0</v>
      </c>
      <c r="F53" s="59">
        <f>IF('KWh (Monthly) ENTRY NLI '!F$5=0,0,E53+'KWh (Monthly) ENTRY NLI '!F53)</f>
        <v>0</v>
      </c>
      <c r="G53" s="59">
        <f>IF('KWh (Monthly) ENTRY NLI '!G$5=0,0,F53+'KWh (Monthly) ENTRY NLI '!G53)</f>
        <v>0</v>
      </c>
      <c r="H53" s="59">
        <f>IF('KWh (Monthly) ENTRY NLI '!H$5=0,0,G53+'KWh (Monthly) ENTRY NLI '!H53)</f>
        <v>12248</v>
      </c>
      <c r="I53" s="59">
        <f>IF('KWh (Monthly) ENTRY NLI '!I$5=0,0,H53+'KWh (Monthly) ENTRY NLI '!I53)</f>
        <v>12248</v>
      </c>
      <c r="J53" s="59">
        <f>IF('KWh (Monthly) ENTRY NLI '!J$5=0,0,I53+'KWh (Monthly) ENTRY NLI '!J53)</f>
        <v>12248</v>
      </c>
      <c r="K53" s="59">
        <f>IF('KWh (Monthly) ENTRY NLI '!K$5=0,0,J53+'KWh (Monthly) ENTRY NLI '!K53)</f>
        <v>12248</v>
      </c>
      <c r="L53" s="59">
        <f>IF('KWh (Monthly) ENTRY NLI '!L$5=0,0,K53+'KWh (Monthly) ENTRY NLI '!L53)</f>
        <v>36260.642633410454</v>
      </c>
      <c r="M53" s="59">
        <f>IF('KWh (Monthly) ENTRY NLI '!M$5=0,0,L53+'KWh (Monthly) ENTRY NLI '!M53)</f>
        <v>36260.642633410454</v>
      </c>
      <c r="N53" s="59">
        <f>IF('KWh (Monthly) ENTRY NLI '!N$5=0,0,M53+'KWh (Monthly) ENTRY NLI '!N53)</f>
        <v>194518.75054005103</v>
      </c>
      <c r="O53" s="59">
        <f>IF('KWh (Monthly) ENTRY NLI '!O$5=0,0,N53+'KWh (Monthly) ENTRY NLI '!O53)</f>
        <v>294796.44293115952</v>
      </c>
      <c r="P53" s="59">
        <f>IF('KWh (Monthly) ENTRY NLI '!P$5=0,0,O53+'KWh (Monthly) ENTRY NLI '!P53)</f>
        <v>409192.49827949738</v>
      </c>
      <c r="Q53" s="59">
        <f>IF('KWh (Monthly) ENTRY NLI '!Q$5=0,0,P53+'KWh (Monthly) ENTRY NLI '!Q53)</f>
        <v>532124.52968236001</v>
      </c>
      <c r="R53" s="59">
        <f>IF('KWh (Monthly) ENTRY NLI '!R$5=0,0,Q53+'KWh (Monthly) ENTRY NLI '!R53)</f>
        <v>810962.79769402579</v>
      </c>
      <c r="S53" s="59">
        <f>IF('KWh (Monthly) ENTRY NLI '!S$5=0,0,R53+'KWh (Monthly) ENTRY NLI '!S53)</f>
        <v>1070509.4790472414</v>
      </c>
      <c r="T53" s="59">
        <f>IF('KWh (Monthly) ENTRY NLI '!T$5=0,0,S53+'KWh (Monthly) ENTRY NLI '!T53)</f>
        <v>1461107.131564575</v>
      </c>
      <c r="U53" s="59">
        <f>IF('KWh (Monthly) ENTRY NLI '!U$5=0,0,T53+'KWh (Monthly) ENTRY NLI '!U53)</f>
        <v>1791438.1088729675</v>
      </c>
      <c r="V53" s="59">
        <f>IF('KWh (Monthly) ENTRY NLI '!V$5=0,0,U53+'KWh (Monthly) ENTRY NLI '!V53)</f>
        <v>2454678.1923364587</v>
      </c>
      <c r="W53" s="59">
        <f>IF('KWh (Monthly) ENTRY NLI '!W$5=0,0,V53+'KWh (Monthly) ENTRY NLI '!W53)</f>
        <v>2538997.168594406</v>
      </c>
      <c r="X53" s="59">
        <f>IF('KWh (Monthly) ENTRY NLI '!X$5=0,0,W53+'KWh (Monthly) ENTRY NLI '!X53)</f>
        <v>2752313.3004450714</v>
      </c>
      <c r="Y53" s="59">
        <f>IF('KWh (Monthly) ENTRY NLI '!Y$5=0,0,X53+'KWh (Monthly) ENTRY NLI '!Y53)</f>
        <v>3696489.8209141744</v>
      </c>
      <c r="Z53" s="59">
        <f>IF('KWh (Monthly) ENTRY NLI '!Z$5=0,0,Y53+'KWh (Monthly) ENTRY NLI '!Z53)</f>
        <v>4381733.8116016742</v>
      </c>
      <c r="AA53" s="59">
        <f>IF('KWh (Monthly) ENTRY NLI '!AA$5=0,0,Z53+'KWh (Monthly) ENTRY NLI '!AA53)</f>
        <v>4759006.8729793485</v>
      </c>
      <c r="AB53" s="59">
        <f>IF('KWh (Monthly) ENTRY NLI '!AB$5=0,0,AA53+'KWh (Monthly) ENTRY NLI '!AB53)</f>
        <v>5390503.9212729866</v>
      </c>
      <c r="AC53" s="59">
        <f>IF('KWh (Monthly) ENTRY NLI '!AC$5=0,0,AB53+'KWh (Monthly) ENTRY NLI '!AC53)</f>
        <v>5483261.3788945423</v>
      </c>
      <c r="AD53" s="59">
        <f>IF('KWh (Monthly) ENTRY NLI '!AD$5=0,0,AC53+'KWh (Monthly) ENTRY NLI '!AD53)</f>
        <v>5841428.803407535</v>
      </c>
      <c r="AE53" s="59">
        <f>IF('KWh (Monthly) ENTRY NLI '!AE$5=0,0,AD53+'KWh (Monthly) ENTRY NLI '!AE53)</f>
        <v>6981016.8120286576</v>
      </c>
      <c r="AF53" s="59">
        <f>IF('KWh (Monthly) ENTRY NLI '!AF$5=0,0,AE53+'KWh (Monthly) ENTRY NLI '!AF53)</f>
        <v>7524445.7091280352</v>
      </c>
      <c r="AG53" s="59">
        <f>IF('KWh (Monthly) ENTRY NLI '!AG$5=0,0,AF53+'KWh (Monthly) ENTRY NLI '!AG53)</f>
        <v>8426177.7136523258</v>
      </c>
      <c r="AH53" s="59">
        <f>IF('KWh (Monthly) ENTRY NLI '!AH$5=0,0,AG53+'KWh (Monthly) ENTRY NLI '!AH53)</f>
        <v>8741013.8407850377</v>
      </c>
      <c r="AI53" s="59">
        <f>IF('KWh (Monthly) ENTRY NLI '!AI$5=0,0,AH53+'KWh (Monthly) ENTRY NLI '!AI53)</f>
        <v>9140487.2418931257</v>
      </c>
      <c r="AJ53" s="59">
        <f>IF('KWh (Monthly) ENTRY NLI '!AJ$5=0,0,AI53+'KWh (Monthly) ENTRY NLI '!AJ53)</f>
        <v>9458971.9463601839</v>
      </c>
      <c r="AK53" s="59">
        <f>IF('KWh (Monthly) ENTRY NLI '!AK$5=0,0,AJ53+'KWh (Monthly) ENTRY NLI '!AK53)</f>
        <v>11026391.4628311</v>
      </c>
      <c r="AL53" s="59">
        <f>IF('KWh (Monthly) ENTRY NLI '!AL$5=0,0,AK53+'KWh (Monthly) ENTRY NLI '!AL53)</f>
        <v>12115364.456677279</v>
      </c>
      <c r="AM53" s="59">
        <f>IF('KWh (Monthly) ENTRY NLI '!AM$5=0,0,AL53+'KWh (Monthly) ENTRY NLI '!AM53)</f>
        <v>12327342.661562942</v>
      </c>
      <c r="AN53" s="59">
        <f>IF('KWh (Monthly) ENTRY NLI '!AN$5=0,0,AM53+'KWh (Monthly) ENTRY NLI '!AN53)</f>
        <v>15446980.420761993</v>
      </c>
      <c r="AO53" s="83">
        <f>IF('KWh (Monthly) ENTRY NLI '!AO$5=0,0,AN53+'KWh (Monthly) ENTRY NLI '!AO53)</f>
        <v>15446980.420761993</v>
      </c>
      <c r="AP53" s="83">
        <f>IF('KWh (Monthly) ENTRY NLI '!AP$5=0,0,AO53+'KWh (Monthly) ENTRY NLI '!AP53)</f>
        <v>15446980.420761993</v>
      </c>
      <c r="AQ53" s="83">
        <f>IF('KWh (Monthly) ENTRY NLI '!AQ$5=0,0,AP53+'KWh (Monthly) ENTRY NLI '!AQ53)</f>
        <v>15446980.420761993</v>
      </c>
      <c r="AR53" s="59">
        <f>IF('KWh (Monthly) ENTRY NLI '!AR$5=-1,0,AQ53+'KWh (Monthly) ENTRY NLI '!AR53)</f>
        <v>15446980.420761993</v>
      </c>
      <c r="AS53" s="59">
        <f>IF('KWh (Monthly) ENTRY NLI '!AS$5=-1,0,AR53+'KWh (Monthly) ENTRY NLI '!AS53)</f>
        <v>15446980.420761993</v>
      </c>
      <c r="AT53" s="59">
        <f>IF('KWh (Monthly) ENTRY NLI '!AT$5=-1,0,AS53+'KWh (Monthly) ENTRY NLI '!AT53)</f>
        <v>15446980.420761993</v>
      </c>
      <c r="AU53" s="59">
        <f>IF('KWh (Monthly) ENTRY NLI '!AU$5=-1,0,AT53+'KWh (Monthly) ENTRY NLI '!AU53)</f>
        <v>15446980.420761993</v>
      </c>
      <c r="AV53" s="59">
        <f>IF('KWh (Monthly) ENTRY NLI '!AV$5=-1,0,AU53+'KWh (Monthly) ENTRY NLI '!AV53)</f>
        <v>15446980.420761993</v>
      </c>
      <c r="AW53" s="83">
        <f>IF('KWh (Monthly) ENTRY NLI '!AW$5=0,0,AV53+'KWh (Monthly) ENTRY NLI '!AW53)</f>
        <v>15446980.420761993</v>
      </c>
      <c r="AX53" s="83">
        <f>IF('KWh (Monthly) ENTRY NLI '!AX$5=0,0,AW53+'KWh (Monthly) ENTRY NLI '!AX53)</f>
        <v>15446980.420761993</v>
      </c>
      <c r="AY53" s="83">
        <f>IF('KWh (Monthly) ENTRY NLI '!AY$5=0,0,AX53+'KWh (Monthly) ENTRY NLI '!AY53)</f>
        <v>15446980.420761993</v>
      </c>
      <c r="AZ53" s="83">
        <f>IF('KWh (Monthly) ENTRY NLI '!AZ$5=0,0,AY53+'KWh (Monthly) ENTRY NLI '!AZ53)</f>
        <v>15446980.420761993</v>
      </c>
      <c r="BA53" s="83">
        <f>IF('KWh (Monthly) ENTRY NLI '!BA$5=0,0,AZ53+'KWh (Monthly) ENTRY NLI '!BA53)</f>
        <v>15446980.420761993</v>
      </c>
      <c r="BB53" s="83">
        <f>IF('KWh (Monthly) ENTRY NLI '!BB$5=0,0,BA53+'KWh (Monthly) ENTRY NLI '!BB53)</f>
        <v>0</v>
      </c>
      <c r="BC53" s="83">
        <f>IF('KWh (Monthly) ENTRY NLI '!BC$5=0,0,BB53+'KWh (Monthly) ENTRY NLI '!BC53)</f>
        <v>0</v>
      </c>
      <c r="BD53" s="83">
        <f>IF('KWh (Monthly) ENTRY NLI '!BD$5=0,0,BC53+'KWh (Monthly) ENTRY NLI '!BD53)</f>
        <v>0</v>
      </c>
      <c r="BE53" s="83">
        <f>IF('KWh (Monthly) ENTRY NLI '!BE$5=0,0,BD53+'KWh (Monthly) ENTRY NLI '!BE53)</f>
        <v>0</v>
      </c>
      <c r="BF53" s="83">
        <f>IF('KWh (Monthly) ENTRY NLI '!BF$5=0,0,BE53+'KWh (Monthly) ENTRY NLI '!BF53)</f>
        <v>0</v>
      </c>
      <c r="BG53" s="83">
        <f>IF('KWh (Monthly) ENTRY NLI '!BG$5=0,0,BF53+'KWh (Monthly) ENTRY NLI '!BG53)</f>
        <v>0</v>
      </c>
      <c r="BH53" s="83">
        <f>IF('KWh (Monthly) ENTRY NLI '!BH$5=0,0,BG53+'KWh (Monthly) ENTRY NLI '!BH53)</f>
        <v>0</v>
      </c>
      <c r="BI53" s="83">
        <f>IF('KWh (Monthly) ENTRY NLI '!BI$5=0,0,BH53+'KWh (Monthly) ENTRY NLI '!BI53)</f>
        <v>0</v>
      </c>
      <c r="BJ53" s="83">
        <f>IF('KWh (Monthly) ENTRY NLI '!BJ$5=0,0,BI53+'KWh (Monthly) ENTRY NLI '!BJ53)</f>
        <v>0</v>
      </c>
      <c r="BK53" s="83">
        <f>IF('KWh (Monthly) ENTRY NLI '!BK$5=0,0,BJ53+'KWh (Monthly) ENTRY NLI '!BK53)</f>
        <v>0</v>
      </c>
      <c r="BL53" s="83">
        <f>IF('KWh (Monthly) ENTRY NLI '!BL$5=0,0,BK53+'KWh (Monthly) ENTRY NLI '!BL53)</f>
        <v>0</v>
      </c>
      <c r="BM53" s="83">
        <f>IF('KWh (Monthly) ENTRY NLI '!BM$5=0,0,BL53+'KWh (Monthly) ENTRY NLI '!BM53)</f>
        <v>0</v>
      </c>
      <c r="BN53" s="83">
        <f>IF('KWh (Monthly) ENTRY NLI '!BN$5=0,0,BM53+'KWh (Monthly) ENTRY NLI '!BN53)</f>
        <v>0</v>
      </c>
      <c r="BO53" s="83">
        <f>IF('KWh (Monthly) ENTRY NLI '!BO$5=0,0,BN53+'KWh (Monthly) ENTRY NLI '!BO53)</f>
        <v>0</v>
      </c>
      <c r="BP53" s="83">
        <f>IF('KWh (Monthly) ENTRY NLI '!BP$5=0,0,BO53+'KWh (Monthly) ENTRY NLI '!BP53)</f>
        <v>0</v>
      </c>
      <c r="BQ53" s="83">
        <f>IF('KWh (Monthly) ENTRY NLI '!BQ$5=0,0,BP53+'KWh (Monthly) ENTRY NLI '!BQ53)</f>
        <v>0</v>
      </c>
      <c r="BR53" s="83">
        <f>IF('KWh (Monthly) ENTRY NLI '!BR$5=0,0,BQ53+'KWh (Monthly) ENTRY NLI '!BR53)</f>
        <v>0</v>
      </c>
      <c r="BS53" s="83">
        <f>IF('KWh (Monthly) ENTRY NLI '!BS$5=0,0,BR53+'KWh (Monthly) ENTRY NLI '!BS53)</f>
        <v>0</v>
      </c>
      <c r="BT53" s="83">
        <f>IF('KWh (Monthly) ENTRY NLI '!BT$5=0,0,BS53+'KWh (Monthly) ENTRY NLI '!BT53)</f>
        <v>0</v>
      </c>
      <c r="BU53" s="83">
        <f>IF('KWh (Monthly) ENTRY NLI '!BU$5=0,0,BT53+'KWh (Monthly) ENTRY NLI '!BU53)</f>
        <v>0</v>
      </c>
      <c r="BV53" s="83">
        <f>IF('KWh (Monthly) ENTRY NLI '!BV$5=0,0,BU53+'KWh (Monthly) ENTRY NLI '!BV53)</f>
        <v>0</v>
      </c>
      <c r="BW53" s="83">
        <f>IF('KWh (Monthly) ENTRY NLI '!BW$5=0,0,BV53+'KWh (Monthly) ENTRY NLI '!BW53)</f>
        <v>0</v>
      </c>
      <c r="BX53" s="83">
        <f>IF('KWh (Monthly) ENTRY NLI '!BX$5=0,0,BW53+'KWh (Monthly) ENTRY NLI '!BX53)</f>
        <v>0</v>
      </c>
      <c r="BY53" s="83">
        <f>IF('KWh (Monthly) ENTRY NLI '!BY$5=0,0,BX53+'KWh (Monthly) ENTRY NLI '!BY53)</f>
        <v>0</v>
      </c>
      <c r="BZ53" s="83">
        <f>IF('KWh (Monthly) ENTRY NLI '!BZ$5=0,0,BY53+'KWh (Monthly) ENTRY NLI '!BZ53)</f>
        <v>0</v>
      </c>
      <c r="CA53" s="83">
        <f>IF('KWh (Monthly) ENTRY NLI '!CA$5=0,0,BZ53+'KWh (Monthly) ENTRY NLI '!CA53)</f>
        <v>0</v>
      </c>
      <c r="CB53" s="83">
        <f>IF('KWh (Monthly) ENTRY NLI '!CB$5=0,0,CA53+'KWh (Monthly) ENTRY NLI '!CB53)</f>
        <v>0</v>
      </c>
      <c r="CC53" s="83">
        <f>IF('KWh (Monthly) ENTRY NLI '!CC$5=0,0,CB53+'KWh (Monthly) ENTRY NLI '!CC53)</f>
        <v>0</v>
      </c>
      <c r="CD53" s="83">
        <f>IF('KWh (Monthly) ENTRY NLI '!CD$5=0,0,CC53+'KWh (Monthly) ENTRY NLI '!CD53)</f>
        <v>0</v>
      </c>
      <c r="CE53" s="83">
        <f>IF('KWh (Monthly) ENTRY NLI '!CE$5=0,0,CD53+'KWh (Monthly) ENTRY NLI '!CE53)</f>
        <v>0</v>
      </c>
      <c r="CF53" s="83">
        <f>IF('KWh (Monthly) ENTRY NLI '!CF$5=0,0,CE53+'KWh (Monthly) ENTRY NLI '!CF53)</f>
        <v>0</v>
      </c>
      <c r="CG53" s="83">
        <f>IF('KWh (Monthly) ENTRY NLI '!CG$5=0,0,CF53+'KWh (Monthly) ENTRY NLI '!CG53)</f>
        <v>0</v>
      </c>
      <c r="CH53" s="83">
        <f>IF('KWh (Monthly) ENTRY NLI '!CH$5=0,0,CG53+'KWh (Monthly) ENTRY NLI '!CH53)</f>
        <v>0</v>
      </c>
      <c r="CI53" s="83">
        <f>IF('KWh (Monthly) ENTRY NLI '!CI$5=0,0,CH53+'KWh (Monthly) ENTRY NLI '!CI53)</f>
        <v>0</v>
      </c>
      <c r="CJ53" s="83">
        <f>IF('KWh (Monthly) ENTRY NLI '!CJ$5=0,0,CI53+'KWh (Monthly) ENTRY NLI '!CJ53)</f>
        <v>0</v>
      </c>
    </row>
    <row r="54" spans="1:88" x14ac:dyDescent="0.25">
      <c r="A54" s="241"/>
      <c r="B54" s="37" t="s">
        <v>11</v>
      </c>
      <c r="C54" s="59">
        <f>IF('KWh (Monthly) ENTRY NLI '!C$5=0,0,'KWh (Monthly) ENTRY NLI '!C54)</f>
        <v>0</v>
      </c>
      <c r="D54" s="59">
        <f>IF('KWh (Monthly) ENTRY NLI '!D$5=0,0,C54+'KWh (Monthly) ENTRY NLI '!D54)</f>
        <v>0</v>
      </c>
      <c r="E54" s="59">
        <f>IF('KWh (Monthly) ENTRY NLI '!E$5=0,0,D54+'KWh (Monthly) ENTRY NLI '!E54)</f>
        <v>0</v>
      </c>
      <c r="F54" s="59">
        <f>IF('KWh (Monthly) ENTRY NLI '!F$5=0,0,E54+'KWh (Monthly) ENTRY NLI '!F54)</f>
        <v>0</v>
      </c>
      <c r="G54" s="59">
        <f>IF('KWh (Monthly) ENTRY NLI '!G$5=0,0,F54+'KWh (Monthly) ENTRY NLI '!G54)</f>
        <v>0</v>
      </c>
      <c r="H54" s="59">
        <f>IF('KWh (Monthly) ENTRY NLI '!H$5=0,0,G54+'KWh (Monthly) ENTRY NLI '!H54)</f>
        <v>41415.467285916602</v>
      </c>
      <c r="I54" s="59">
        <f>IF('KWh (Monthly) ENTRY NLI '!I$5=0,0,H54+'KWh (Monthly) ENTRY NLI '!I54)</f>
        <v>41415.467285916602</v>
      </c>
      <c r="J54" s="59">
        <f>IF('KWh (Monthly) ENTRY NLI '!J$5=0,0,I54+'KWh (Monthly) ENTRY NLI '!J54)</f>
        <v>41415.467285916602</v>
      </c>
      <c r="K54" s="59">
        <f>IF('KWh (Monthly) ENTRY NLI '!K$5=0,0,J54+'KWh (Monthly) ENTRY NLI '!K54)</f>
        <v>41415.467285916602</v>
      </c>
      <c r="L54" s="59">
        <f>IF('KWh (Monthly) ENTRY NLI '!L$5=0,0,K54+'KWh (Monthly) ENTRY NLI '!L54)</f>
        <v>92549.806986336509</v>
      </c>
      <c r="M54" s="59">
        <f>IF('KWh (Monthly) ENTRY NLI '!M$5=0,0,L54+'KWh (Monthly) ENTRY NLI '!M54)</f>
        <v>92549.806986336509</v>
      </c>
      <c r="N54" s="59">
        <f>IF('KWh (Monthly) ENTRY NLI '!N$5=0,0,M54+'KWh (Monthly) ENTRY NLI '!N54)</f>
        <v>92549.806986336509</v>
      </c>
      <c r="O54" s="59">
        <f>IF('KWh (Monthly) ENTRY NLI '!O$5=0,0,N54+'KWh (Monthly) ENTRY NLI '!O54)</f>
        <v>95761.60717223394</v>
      </c>
      <c r="P54" s="59">
        <f>IF('KWh (Monthly) ENTRY NLI '!P$5=0,0,O54+'KWh (Monthly) ENTRY NLI '!P54)</f>
        <v>95761.60717223394</v>
      </c>
      <c r="Q54" s="59">
        <f>IF('KWh (Monthly) ENTRY NLI '!Q$5=0,0,P54+'KWh (Monthly) ENTRY NLI '!Q54)</f>
        <v>95761.60717223394</v>
      </c>
      <c r="R54" s="59">
        <f>IF('KWh (Monthly) ENTRY NLI '!R$5=0,0,Q54+'KWh (Monthly) ENTRY NLI '!R54)</f>
        <v>101189.60717223394</v>
      </c>
      <c r="S54" s="59">
        <f>IF('KWh (Monthly) ENTRY NLI '!S$5=0,0,R54+'KWh (Monthly) ENTRY NLI '!S54)</f>
        <v>101189.60717223394</v>
      </c>
      <c r="T54" s="59">
        <f>IF('KWh (Monthly) ENTRY NLI '!T$5=0,0,S54+'KWh (Monthly) ENTRY NLI '!T54)</f>
        <v>202865.89936510491</v>
      </c>
      <c r="U54" s="59">
        <f>IF('KWh (Monthly) ENTRY NLI '!U$5=0,0,T54+'KWh (Monthly) ENTRY NLI '!U54)</f>
        <v>363072.9488919797</v>
      </c>
      <c r="V54" s="59">
        <f>IF('KWh (Monthly) ENTRY NLI '!V$5=0,0,U54+'KWh (Monthly) ENTRY NLI '!V54)</f>
        <v>423520.64255553333</v>
      </c>
      <c r="W54" s="59">
        <f>IF('KWh (Monthly) ENTRY NLI '!W$5=0,0,V54+'KWh (Monthly) ENTRY NLI '!W54)</f>
        <v>1157093.2405374306</v>
      </c>
      <c r="X54" s="59">
        <f>IF('KWh (Monthly) ENTRY NLI '!X$5=0,0,W54+'KWh (Monthly) ENTRY NLI '!X54)</f>
        <v>1590771.8322908552</v>
      </c>
      <c r="Y54" s="59">
        <f>IF('KWh (Monthly) ENTRY NLI '!Y$5=0,0,X54+'KWh (Monthly) ENTRY NLI '!Y54)</f>
        <v>1768708.7344355662</v>
      </c>
      <c r="Z54" s="59">
        <f>IF('KWh (Monthly) ENTRY NLI '!Z$5=0,0,Y54+'KWh (Monthly) ENTRY NLI '!Z54)</f>
        <v>2900978.2105381424</v>
      </c>
      <c r="AA54" s="59">
        <f>IF('KWh (Monthly) ENTRY NLI '!AA$5=0,0,Z54+'KWh (Monthly) ENTRY NLI '!AA54)</f>
        <v>3420864.8261278826</v>
      </c>
      <c r="AB54" s="59">
        <f>IF('KWh (Monthly) ENTRY NLI '!AB$5=0,0,AA54+'KWh (Monthly) ENTRY NLI '!AB54)</f>
        <v>4205312.3114024317</v>
      </c>
      <c r="AC54" s="59">
        <f>IF('KWh (Monthly) ENTRY NLI '!AC$5=0,0,AB54+'KWh (Monthly) ENTRY NLI '!AC54)</f>
        <v>4748126.7986711944</v>
      </c>
      <c r="AD54" s="59">
        <f>IF('KWh (Monthly) ENTRY NLI '!AD$5=0,0,AC54+'KWh (Monthly) ENTRY NLI '!AD54)</f>
        <v>5701139.7038328182</v>
      </c>
      <c r="AE54" s="59">
        <f>IF('KWh (Monthly) ENTRY NLI '!AE$5=0,0,AD54+'KWh (Monthly) ENTRY NLI '!AE54)</f>
        <v>6526160.4641784308</v>
      </c>
      <c r="AF54" s="59">
        <f>IF('KWh (Monthly) ENTRY NLI '!AF$5=0,0,AE54+'KWh (Monthly) ENTRY NLI '!AF54)</f>
        <v>7049664.7045879234</v>
      </c>
      <c r="AG54" s="59">
        <f>IF('KWh (Monthly) ENTRY NLI '!AG$5=0,0,AF54+'KWh (Monthly) ENTRY NLI '!AG54)</f>
        <v>8278308.1424238356</v>
      </c>
      <c r="AH54" s="59">
        <f>IF('KWh (Monthly) ENTRY NLI '!AH$5=0,0,AG54+'KWh (Monthly) ENTRY NLI '!AH54)</f>
        <v>9304006.4500573855</v>
      </c>
      <c r="AI54" s="59">
        <f>IF('KWh (Monthly) ENTRY NLI '!AI$5=0,0,AH54+'KWh (Monthly) ENTRY NLI '!AI54)</f>
        <v>9724758.4706775155</v>
      </c>
      <c r="AJ54" s="59">
        <f>IF('KWh (Monthly) ENTRY NLI '!AJ$5=0,0,AI54+'KWh (Monthly) ENTRY NLI '!AJ54)</f>
        <v>10740808.750307968</v>
      </c>
      <c r="AK54" s="59">
        <f>IF('KWh (Monthly) ENTRY NLI '!AK$5=0,0,AJ54+'KWh (Monthly) ENTRY NLI '!AK54)</f>
        <v>12403334.958310954</v>
      </c>
      <c r="AL54" s="59">
        <f>IF('KWh (Monthly) ENTRY NLI '!AL$5=0,0,AK54+'KWh (Monthly) ENTRY NLI '!AL54)</f>
        <v>13887738.356875701</v>
      </c>
      <c r="AM54" s="59">
        <f>IF('KWh (Monthly) ENTRY NLI '!AM$5=0,0,AL54+'KWh (Monthly) ENTRY NLI '!AM54)</f>
        <v>15563925.276529346</v>
      </c>
      <c r="AN54" s="59">
        <f>IF('KWh (Monthly) ENTRY NLI '!AN$5=0,0,AM54+'KWh (Monthly) ENTRY NLI '!AN54)</f>
        <v>19554310.962386355</v>
      </c>
      <c r="AO54" s="83">
        <f>IF('KWh (Monthly) ENTRY NLI '!AO$5=0,0,AN54+'KWh (Monthly) ENTRY NLI '!AO54)</f>
        <v>19554310.962386355</v>
      </c>
      <c r="AP54" s="83">
        <f>IF('KWh (Monthly) ENTRY NLI '!AP$5=0,0,AO54+'KWh (Monthly) ENTRY NLI '!AP54)</f>
        <v>19554310.962386355</v>
      </c>
      <c r="AQ54" s="83">
        <f>IF('KWh (Monthly) ENTRY NLI '!AQ$5=0,0,AP54+'KWh (Monthly) ENTRY NLI '!AQ54)</f>
        <v>19554310.962386355</v>
      </c>
      <c r="AR54" s="59">
        <f>IF('KWh (Monthly) ENTRY NLI '!AR$5=-1,0,AQ54+'KWh (Monthly) ENTRY NLI '!AR54)</f>
        <v>19554310.962386355</v>
      </c>
      <c r="AS54" s="59">
        <f>IF('KWh (Monthly) ENTRY NLI '!AS$5=-1,0,AR54+'KWh (Monthly) ENTRY NLI '!AS54)</f>
        <v>19554310.962386355</v>
      </c>
      <c r="AT54" s="59">
        <f>IF('KWh (Monthly) ENTRY NLI '!AT$5=-1,0,AS54+'KWh (Monthly) ENTRY NLI '!AT54)</f>
        <v>19554310.962386355</v>
      </c>
      <c r="AU54" s="59">
        <f>IF('KWh (Monthly) ENTRY NLI '!AU$5=-1,0,AT54+'KWh (Monthly) ENTRY NLI '!AU54)</f>
        <v>19554310.962386355</v>
      </c>
      <c r="AV54" s="59">
        <f>IF('KWh (Monthly) ENTRY NLI '!AV$5=-1,0,AU54+'KWh (Monthly) ENTRY NLI '!AV54)</f>
        <v>19554310.962386355</v>
      </c>
      <c r="AW54" s="83">
        <f>IF('KWh (Monthly) ENTRY NLI '!AW$5=0,0,AV54+'KWh (Monthly) ENTRY NLI '!AW54)</f>
        <v>19554310.962386355</v>
      </c>
      <c r="AX54" s="83">
        <f>IF('KWh (Monthly) ENTRY NLI '!AX$5=0,0,AW54+'KWh (Monthly) ENTRY NLI '!AX54)</f>
        <v>19554310.962386355</v>
      </c>
      <c r="AY54" s="83">
        <f>IF('KWh (Monthly) ENTRY NLI '!AY$5=0,0,AX54+'KWh (Monthly) ENTRY NLI '!AY54)</f>
        <v>19554310.962386355</v>
      </c>
      <c r="AZ54" s="83">
        <f>IF('KWh (Monthly) ENTRY NLI '!AZ$5=0,0,AY54+'KWh (Monthly) ENTRY NLI '!AZ54)</f>
        <v>19554310.962386355</v>
      </c>
      <c r="BA54" s="83">
        <f>IF('KWh (Monthly) ENTRY NLI '!BA$5=0,0,AZ54+'KWh (Monthly) ENTRY NLI '!BA54)</f>
        <v>19554310.962386355</v>
      </c>
      <c r="BB54" s="83">
        <f>IF('KWh (Monthly) ENTRY NLI '!BB$5=0,0,BA54+'KWh (Monthly) ENTRY NLI '!BB54)</f>
        <v>0</v>
      </c>
      <c r="BC54" s="83">
        <f>IF('KWh (Monthly) ENTRY NLI '!BC$5=0,0,BB54+'KWh (Monthly) ENTRY NLI '!BC54)</f>
        <v>0</v>
      </c>
      <c r="BD54" s="83">
        <f>IF('KWh (Monthly) ENTRY NLI '!BD$5=0,0,BC54+'KWh (Monthly) ENTRY NLI '!BD54)</f>
        <v>0</v>
      </c>
      <c r="BE54" s="83">
        <f>IF('KWh (Monthly) ENTRY NLI '!BE$5=0,0,BD54+'KWh (Monthly) ENTRY NLI '!BE54)</f>
        <v>0</v>
      </c>
      <c r="BF54" s="83">
        <f>IF('KWh (Monthly) ENTRY NLI '!BF$5=0,0,BE54+'KWh (Monthly) ENTRY NLI '!BF54)</f>
        <v>0</v>
      </c>
      <c r="BG54" s="83">
        <f>IF('KWh (Monthly) ENTRY NLI '!BG$5=0,0,BF54+'KWh (Monthly) ENTRY NLI '!BG54)</f>
        <v>0</v>
      </c>
      <c r="BH54" s="83">
        <f>IF('KWh (Monthly) ENTRY NLI '!BH$5=0,0,BG54+'KWh (Monthly) ENTRY NLI '!BH54)</f>
        <v>0</v>
      </c>
      <c r="BI54" s="83">
        <f>IF('KWh (Monthly) ENTRY NLI '!BI$5=0,0,BH54+'KWh (Monthly) ENTRY NLI '!BI54)</f>
        <v>0</v>
      </c>
      <c r="BJ54" s="83">
        <f>IF('KWh (Monthly) ENTRY NLI '!BJ$5=0,0,BI54+'KWh (Monthly) ENTRY NLI '!BJ54)</f>
        <v>0</v>
      </c>
      <c r="BK54" s="83">
        <f>IF('KWh (Monthly) ENTRY NLI '!BK$5=0,0,BJ54+'KWh (Monthly) ENTRY NLI '!BK54)</f>
        <v>0</v>
      </c>
      <c r="BL54" s="83">
        <f>IF('KWh (Monthly) ENTRY NLI '!BL$5=0,0,BK54+'KWh (Monthly) ENTRY NLI '!BL54)</f>
        <v>0</v>
      </c>
      <c r="BM54" s="83">
        <f>IF('KWh (Monthly) ENTRY NLI '!BM$5=0,0,BL54+'KWh (Monthly) ENTRY NLI '!BM54)</f>
        <v>0</v>
      </c>
      <c r="BN54" s="83">
        <f>IF('KWh (Monthly) ENTRY NLI '!BN$5=0,0,BM54+'KWh (Monthly) ENTRY NLI '!BN54)</f>
        <v>0</v>
      </c>
      <c r="BO54" s="83">
        <f>IF('KWh (Monthly) ENTRY NLI '!BO$5=0,0,BN54+'KWh (Monthly) ENTRY NLI '!BO54)</f>
        <v>0</v>
      </c>
      <c r="BP54" s="83">
        <f>IF('KWh (Monthly) ENTRY NLI '!BP$5=0,0,BO54+'KWh (Monthly) ENTRY NLI '!BP54)</f>
        <v>0</v>
      </c>
      <c r="BQ54" s="83">
        <f>IF('KWh (Monthly) ENTRY NLI '!BQ$5=0,0,BP54+'KWh (Monthly) ENTRY NLI '!BQ54)</f>
        <v>0</v>
      </c>
      <c r="BR54" s="83">
        <f>IF('KWh (Monthly) ENTRY NLI '!BR$5=0,0,BQ54+'KWh (Monthly) ENTRY NLI '!BR54)</f>
        <v>0</v>
      </c>
      <c r="BS54" s="83">
        <f>IF('KWh (Monthly) ENTRY NLI '!BS$5=0,0,BR54+'KWh (Monthly) ENTRY NLI '!BS54)</f>
        <v>0</v>
      </c>
      <c r="BT54" s="83">
        <f>IF('KWh (Monthly) ENTRY NLI '!BT$5=0,0,BS54+'KWh (Monthly) ENTRY NLI '!BT54)</f>
        <v>0</v>
      </c>
      <c r="BU54" s="83">
        <f>IF('KWh (Monthly) ENTRY NLI '!BU$5=0,0,BT54+'KWh (Monthly) ENTRY NLI '!BU54)</f>
        <v>0</v>
      </c>
      <c r="BV54" s="83">
        <f>IF('KWh (Monthly) ENTRY NLI '!BV$5=0,0,BU54+'KWh (Monthly) ENTRY NLI '!BV54)</f>
        <v>0</v>
      </c>
      <c r="BW54" s="83">
        <f>IF('KWh (Monthly) ENTRY NLI '!BW$5=0,0,BV54+'KWh (Monthly) ENTRY NLI '!BW54)</f>
        <v>0</v>
      </c>
      <c r="BX54" s="83">
        <f>IF('KWh (Monthly) ENTRY NLI '!BX$5=0,0,BW54+'KWh (Monthly) ENTRY NLI '!BX54)</f>
        <v>0</v>
      </c>
      <c r="BY54" s="83">
        <f>IF('KWh (Monthly) ENTRY NLI '!BY$5=0,0,BX54+'KWh (Monthly) ENTRY NLI '!BY54)</f>
        <v>0</v>
      </c>
      <c r="BZ54" s="83">
        <f>IF('KWh (Monthly) ENTRY NLI '!BZ$5=0,0,BY54+'KWh (Monthly) ENTRY NLI '!BZ54)</f>
        <v>0</v>
      </c>
      <c r="CA54" s="83">
        <f>IF('KWh (Monthly) ENTRY NLI '!CA$5=0,0,BZ54+'KWh (Monthly) ENTRY NLI '!CA54)</f>
        <v>0</v>
      </c>
      <c r="CB54" s="83">
        <f>IF('KWh (Monthly) ENTRY NLI '!CB$5=0,0,CA54+'KWh (Monthly) ENTRY NLI '!CB54)</f>
        <v>0</v>
      </c>
      <c r="CC54" s="83">
        <f>IF('KWh (Monthly) ENTRY NLI '!CC$5=0,0,CB54+'KWh (Monthly) ENTRY NLI '!CC54)</f>
        <v>0</v>
      </c>
      <c r="CD54" s="83">
        <f>IF('KWh (Monthly) ENTRY NLI '!CD$5=0,0,CC54+'KWh (Monthly) ENTRY NLI '!CD54)</f>
        <v>0</v>
      </c>
      <c r="CE54" s="83">
        <f>IF('KWh (Monthly) ENTRY NLI '!CE$5=0,0,CD54+'KWh (Monthly) ENTRY NLI '!CE54)</f>
        <v>0</v>
      </c>
      <c r="CF54" s="83">
        <f>IF('KWh (Monthly) ENTRY NLI '!CF$5=0,0,CE54+'KWh (Monthly) ENTRY NLI '!CF54)</f>
        <v>0</v>
      </c>
      <c r="CG54" s="83">
        <f>IF('KWh (Monthly) ENTRY NLI '!CG$5=0,0,CF54+'KWh (Monthly) ENTRY NLI '!CG54)</f>
        <v>0</v>
      </c>
      <c r="CH54" s="83">
        <f>IF('KWh (Monthly) ENTRY NLI '!CH$5=0,0,CG54+'KWh (Monthly) ENTRY NLI '!CH54)</f>
        <v>0</v>
      </c>
      <c r="CI54" s="83">
        <f>IF('KWh (Monthly) ENTRY NLI '!CI$5=0,0,CH54+'KWh (Monthly) ENTRY NLI '!CI54)</f>
        <v>0</v>
      </c>
      <c r="CJ54" s="83">
        <f>IF('KWh (Monthly) ENTRY NLI '!CJ$5=0,0,CI54+'KWh (Monthly) ENTRY NLI '!CJ54)</f>
        <v>0</v>
      </c>
    </row>
    <row r="55" spans="1:88" x14ac:dyDescent="0.25">
      <c r="A55" s="241"/>
      <c r="B55" s="37" t="s">
        <v>12</v>
      </c>
      <c r="C55" s="59">
        <f>IF('KWh (Monthly) ENTRY NLI '!C$5=0,0,'KWh (Monthly) ENTRY NLI '!C55)</f>
        <v>0</v>
      </c>
      <c r="D55" s="59">
        <f>IF('KWh (Monthly) ENTRY NLI '!D$5=0,0,C55+'KWh (Monthly) ENTRY NLI '!D55)</f>
        <v>0</v>
      </c>
      <c r="E55" s="59">
        <f>IF('KWh (Monthly) ENTRY NLI '!E$5=0,0,D55+'KWh (Monthly) ENTRY NLI '!E55)</f>
        <v>0</v>
      </c>
      <c r="F55" s="59">
        <f>IF('KWh (Monthly) ENTRY NLI '!F$5=0,0,E55+'KWh (Monthly) ENTRY NLI '!F55)</f>
        <v>0</v>
      </c>
      <c r="G55" s="59">
        <f>IF('KWh (Monthly) ENTRY NLI '!G$5=0,0,F55+'KWh (Monthly) ENTRY NLI '!G55)</f>
        <v>0</v>
      </c>
      <c r="H55" s="59">
        <f>IF('KWh (Monthly) ENTRY NLI '!H$5=0,0,G55+'KWh (Monthly) ENTRY NLI '!H55)</f>
        <v>0</v>
      </c>
      <c r="I55" s="59">
        <f>IF('KWh (Monthly) ENTRY NLI '!I$5=0,0,H55+'KWh (Monthly) ENTRY NLI '!I55)</f>
        <v>0</v>
      </c>
      <c r="J55" s="59">
        <f>IF('KWh (Monthly) ENTRY NLI '!J$5=0,0,I55+'KWh (Monthly) ENTRY NLI '!J55)</f>
        <v>0</v>
      </c>
      <c r="K55" s="59">
        <f>IF('KWh (Monthly) ENTRY NLI '!K$5=0,0,J55+'KWh (Monthly) ENTRY NLI '!K55)</f>
        <v>0</v>
      </c>
      <c r="L55" s="59">
        <f>IF('KWh (Monthly) ENTRY NLI '!L$5=0,0,K55+'KWh (Monthly) ENTRY NLI '!L55)</f>
        <v>0</v>
      </c>
      <c r="M55" s="59">
        <f>IF('KWh (Monthly) ENTRY NLI '!M$5=0,0,L55+'KWh (Monthly) ENTRY NLI '!M55)</f>
        <v>0</v>
      </c>
      <c r="N55" s="59">
        <f>IF('KWh (Monthly) ENTRY NLI '!N$5=0,0,M55+'KWh (Monthly) ENTRY NLI '!N55)</f>
        <v>0</v>
      </c>
      <c r="O55" s="59">
        <f>IF('KWh (Monthly) ENTRY NLI '!O$5=0,0,N55+'KWh (Monthly) ENTRY NLI '!O55)</f>
        <v>0</v>
      </c>
      <c r="P55" s="59">
        <f>IF('KWh (Monthly) ENTRY NLI '!P$5=0,0,O55+'KWh (Monthly) ENTRY NLI '!P55)</f>
        <v>0</v>
      </c>
      <c r="Q55" s="59">
        <f>IF('KWh (Monthly) ENTRY NLI '!Q$5=0,0,P55+'KWh (Monthly) ENTRY NLI '!Q55)</f>
        <v>0</v>
      </c>
      <c r="R55" s="59">
        <f>IF('KWh (Monthly) ENTRY NLI '!R$5=0,0,Q55+'KWh (Monthly) ENTRY NLI '!R55)</f>
        <v>0</v>
      </c>
      <c r="S55" s="59">
        <f>IF('KWh (Monthly) ENTRY NLI '!S$5=0,0,R55+'KWh (Monthly) ENTRY NLI '!S55)</f>
        <v>0</v>
      </c>
      <c r="T55" s="59">
        <f>IF('KWh (Monthly) ENTRY NLI '!T$5=0,0,S55+'KWh (Monthly) ENTRY NLI '!T55)</f>
        <v>0</v>
      </c>
      <c r="U55" s="59">
        <f>IF('KWh (Monthly) ENTRY NLI '!U$5=0,0,T55+'KWh (Monthly) ENTRY NLI '!U55)</f>
        <v>0</v>
      </c>
      <c r="V55" s="59">
        <f>IF('KWh (Monthly) ENTRY NLI '!V$5=0,0,U55+'KWh (Monthly) ENTRY NLI '!V55)</f>
        <v>0</v>
      </c>
      <c r="W55" s="59">
        <f>IF('KWh (Monthly) ENTRY NLI '!W$5=0,0,V55+'KWh (Monthly) ENTRY NLI '!W55)</f>
        <v>0</v>
      </c>
      <c r="X55" s="59">
        <f>IF('KWh (Monthly) ENTRY NLI '!X$5=0,0,W55+'KWh (Monthly) ENTRY NLI '!X55)</f>
        <v>0</v>
      </c>
      <c r="Y55" s="59">
        <f>IF('KWh (Monthly) ENTRY NLI '!Y$5=0,0,X55+'KWh (Monthly) ENTRY NLI '!Y55)</f>
        <v>0</v>
      </c>
      <c r="Z55" s="59">
        <f>IF('KWh (Monthly) ENTRY NLI '!Z$5=0,0,Y55+'KWh (Monthly) ENTRY NLI '!Z55)</f>
        <v>0</v>
      </c>
      <c r="AA55" s="59">
        <f>IF('KWh (Monthly) ENTRY NLI '!AA$5=0,0,Z55+'KWh (Monthly) ENTRY NLI '!AA55)</f>
        <v>0</v>
      </c>
      <c r="AB55" s="59">
        <f>IF('KWh (Monthly) ENTRY NLI '!AB$5=0,0,AA55+'KWh (Monthly) ENTRY NLI '!AB55)</f>
        <v>214202</v>
      </c>
      <c r="AC55" s="59">
        <f>IF('KWh (Monthly) ENTRY NLI '!AC$5=0,0,AB55+'KWh (Monthly) ENTRY NLI '!AC55)</f>
        <v>214202.00000001001</v>
      </c>
      <c r="AD55" s="59">
        <f>IF('KWh (Monthly) ENTRY NLI '!AD$5=0,0,AC55+'KWh (Monthly) ENTRY NLI '!AD55)</f>
        <v>214202.00000001001</v>
      </c>
      <c r="AE55" s="59">
        <f>IF('KWh (Monthly) ENTRY NLI '!AE$5=0,0,AD55+'KWh (Monthly) ENTRY NLI '!AE55)</f>
        <v>214202.00000001001</v>
      </c>
      <c r="AF55" s="59">
        <f>IF('KWh (Monthly) ENTRY NLI '!AF$5=0,0,AE55+'KWh (Monthly) ENTRY NLI '!AF55)</f>
        <v>214202.00000001001</v>
      </c>
      <c r="AG55" s="59">
        <f>IF('KWh (Monthly) ENTRY NLI '!AG$5=0,0,AF55+'KWh (Monthly) ENTRY NLI '!AG55)</f>
        <v>214202.00000001001</v>
      </c>
      <c r="AH55" s="59">
        <f>IF('KWh (Monthly) ENTRY NLI '!AH$5=0,0,AG55+'KWh (Monthly) ENTRY NLI '!AH55)</f>
        <v>214202.00000001001</v>
      </c>
      <c r="AI55" s="59">
        <f>IF('KWh (Monthly) ENTRY NLI '!AI$5=0,0,AH55+'KWh (Monthly) ENTRY NLI '!AI55)</f>
        <v>283777.00000001001</v>
      </c>
      <c r="AJ55" s="59">
        <f>IF('KWh (Monthly) ENTRY NLI '!AJ$5=0,0,AI55+'KWh (Monthly) ENTRY NLI '!AJ55)</f>
        <v>295784.00000001001</v>
      </c>
      <c r="AK55" s="59">
        <f>IF('KWh (Monthly) ENTRY NLI '!AK$5=0,0,AJ55+'KWh (Monthly) ENTRY NLI '!AK55)</f>
        <v>328982.00000001001</v>
      </c>
      <c r="AL55" s="59">
        <f>IF('KWh (Monthly) ENTRY NLI '!AL$5=0,0,AK55+'KWh (Monthly) ENTRY NLI '!AL55)</f>
        <v>532803.00000001001</v>
      </c>
      <c r="AM55" s="59">
        <f>IF('KWh (Monthly) ENTRY NLI '!AM$5=0,0,AL55+'KWh (Monthly) ENTRY NLI '!AM55)</f>
        <v>532803.00000001001</v>
      </c>
      <c r="AN55" s="59">
        <f>IF('KWh (Monthly) ENTRY NLI '!AN$5=0,0,AM55+'KWh (Monthly) ENTRY NLI '!AN55)</f>
        <v>1148468.7980856027</v>
      </c>
      <c r="AO55" s="83">
        <f>IF('KWh (Monthly) ENTRY NLI '!AO$5=0,0,AN55+'KWh (Monthly) ENTRY NLI '!AO55)</f>
        <v>1148468.7980856027</v>
      </c>
      <c r="AP55" s="83">
        <f>IF('KWh (Monthly) ENTRY NLI '!AP$5=0,0,AO55+'KWh (Monthly) ENTRY NLI '!AP55)</f>
        <v>1148468.7980856027</v>
      </c>
      <c r="AQ55" s="83">
        <f>IF('KWh (Monthly) ENTRY NLI '!AQ$5=0,0,AP55+'KWh (Monthly) ENTRY NLI '!AQ55)</f>
        <v>1148468.7980856027</v>
      </c>
      <c r="AR55" s="59">
        <f>IF('KWh (Monthly) ENTRY NLI '!AR$5=-1,0,AQ55+'KWh (Monthly) ENTRY NLI '!AR55)</f>
        <v>1148468.7980856027</v>
      </c>
      <c r="AS55" s="59">
        <f>IF('KWh (Monthly) ENTRY NLI '!AS$5=-1,0,AR55+'KWh (Monthly) ENTRY NLI '!AS55)</f>
        <v>1148468.7980856027</v>
      </c>
      <c r="AT55" s="59">
        <f>IF('KWh (Monthly) ENTRY NLI '!AT$5=-1,0,AS55+'KWh (Monthly) ENTRY NLI '!AT55)</f>
        <v>1148468.7980856027</v>
      </c>
      <c r="AU55" s="59">
        <f>IF('KWh (Monthly) ENTRY NLI '!AU$5=-1,0,AT55+'KWh (Monthly) ENTRY NLI '!AU55)</f>
        <v>1148468.7980856027</v>
      </c>
      <c r="AV55" s="59">
        <f>IF('KWh (Monthly) ENTRY NLI '!AV$5=-1,0,AU55+'KWh (Monthly) ENTRY NLI '!AV55)</f>
        <v>1148468.7980856027</v>
      </c>
      <c r="AW55" s="83">
        <f>IF('KWh (Monthly) ENTRY NLI '!AW$5=0,0,AV55+'KWh (Monthly) ENTRY NLI '!AW55)</f>
        <v>1148468.7980856027</v>
      </c>
      <c r="AX55" s="83">
        <f>IF('KWh (Monthly) ENTRY NLI '!AX$5=0,0,AW55+'KWh (Monthly) ENTRY NLI '!AX55)</f>
        <v>1148468.7980856027</v>
      </c>
      <c r="AY55" s="83">
        <f>IF('KWh (Monthly) ENTRY NLI '!AY$5=0,0,AX55+'KWh (Monthly) ENTRY NLI '!AY55)</f>
        <v>1148468.7980856027</v>
      </c>
      <c r="AZ55" s="83">
        <f>IF('KWh (Monthly) ENTRY NLI '!AZ$5=0,0,AY55+'KWh (Monthly) ENTRY NLI '!AZ55)</f>
        <v>1148468.7980856027</v>
      </c>
      <c r="BA55" s="83">
        <f>IF('KWh (Monthly) ENTRY NLI '!BA$5=0,0,AZ55+'KWh (Monthly) ENTRY NLI '!BA55)</f>
        <v>1148468.7980856027</v>
      </c>
      <c r="BB55" s="83">
        <f>IF('KWh (Monthly) ENTRY NLI '!BB$5=0,0,BA55+'KWh (Monthly) ENTRY NLI '!BB55)</f>
        <v>0</v>
      </c>
      <c r="BC55" s="83">
        <f>IF('KWh (Monthly) ENTRY NLI '!BC$5=0,0,BB55+'KWh (Monthly) ENTRY NLI '!BC55)</f>
        <v>0</v>
      </c>
      <c r="BD55" s="83">
        <f>IF('KWh (Monthly) ENTRY NLI '!BD$5=0,0,BC55+'KWh (Monthly) ENTRY NLI '!BD55)</f>
        <v>0</v>
      </c>
      <c r="BE55" s="83">
        <f>IF('KWh (Monthly) ENTRY NLI '!BE$5=0,0,BD55+'KWh (Monthly) ENTRY NLI '!BE55)</f>
        <v>0</v>
      </c>
      <c r="BF55" s="83">
        <f>IF('KWh (Monthly) ENTRY NLI '!BF$5=0,0,BE55+'KWh (Monthly) ENTRY NLI '!BF55)</f>
        <v>0</v>
      </c>
      <c r="BG55" s="83">
        <f>IF('KWh (Monthly) ENTRY NLI '!BG$5=0,0,BF55+'KWh (Monthly) ENTRY NLI '!BG55)</f>
        <v>0</v>
      </c>
      <c r="BH55" s="83">
        <f>IF('KWh (Monthly) ENTRY NLI '!BH$5=0,0,BG55+'KWh (Monthly) ENTRY NLI '!BH55)</f>
        <v>0</v>
      </c>
      <c r="BI55" s="83">
        <f>IF('KWh (Monthly) ENTRY NLI '!BI$5=0,0,BH55+'KWh (Monthly) ENTRY NLI '!BI55)</f>
        <v>0</v>
      </c>
      <c r="BJ55" s="83">
        <f>IF('KWh (Monthly) ENTRY NLI '!BJ$5=0,0,BI55+'KWh (Monthly) ENTRY NLI '!BJ55)</f>
        <v>0</v>
      </c>
      <c r="BK55" s="83">
        <f>IF('KWh (Monthly) ENTRY NLI '!BK$5=0,0,BJ55+'KWh (Monthly) ENTRY NLI '!BK55)</f>
        <v>0</v>
      </c>
      <c r="BL55" s="83">
        <f>IF('KWh (Monthly) ENTRY NLI '!BL$5=0,0,BK55+'KWh (Monthly) ENTRY NLI '!BL55)</f>
        <v>0</v>
      </c>
      <c r="BM55" s="83">
        <f>IF('KWh (Monthly) ENTRY NLI '!BM$5=0,0,BL55+'KWh (Monthly) ENTRY NLI '!BM55)</f>
        <v>0</v>
      </c>
      <c r="BN55" s="83">
        <f>IF('KWh (Monthly) ENTRY NLI '!BN$5=0,0,BM55+'KWh (Monthly) ENTRY NLI '!BN55)</f>
        <v>0</v>
      </c>
      <c r="BO55" s="83">
        <f>IF('KWh (Monthly) ENTRY NLI '!BO$5=0,0,BN55+'KWh (Monthly) ENTRY NLI '!BO55)</f>
        <v>0</v>
      </c>
      <c r="BP55" s="83">
        <f>IF('KWh (Monthly) ENTRY NLI '!BP$5=0,0,BO55+'KWh (Monthly) ENTRY NLI '!BP55)</f>
        <v>0</v>
      </c>
      <c r="BQ55" s="83">
        <f>IF('KWh (Monthly) ENTRY NLI '!BQ$5=0,0,BP55+'KWh (Monthly) ENTRY NLI '!BQ55)</f>
        <v>0</v>
      </c>
      <c r="BR55" s="83">
        <f>IF('KWh (Monthly) ENTRY NLI '!BR$5=0,0,BQ55+'KWh (Monthly) ENTRY NLI '!BR55)</f>
        <v>0</v>
      </c>
      <c r="BS55" s="83">
        <f>IF('KWh (Monthly) ENTRY NLI '!BS$5=0,0,BR55+'KWh (Monthly) ENTRY NLI '!BS55)</f>
        <v>0</v>
      </c>
      <c r="BT55" s="83">
        <f>IF('KWh (Monthly) ENTRY NLI '!BT$5=0,0,BS55+'KWh (Monthly) ENTRY NLI '!BT55)</f>
        <v>0</v>
      </c>
      <c r="BU55" s="83">
        <f>IF('KWh (Monthly) ENTRY NLI '!BU$5=0,0,BT55+'KWh (Monthly) ENTRY NLI '!BU55)</f>
        <v>0</v>
      </c>
      <c r="BV55" s="83">
        <f>IF('KWh (Monthly) ENTRY NLI '!BV$5=0,0,BU55+'KWh (Monthly) ENTRY NLI '!BV55)</f>
        <v>0</v>
      </c>
      <c r="BW55" s="83">
        <f>IF('KWh (Monthly) ENTRY NLI '!BW$5=0,0,BV55+'KWh (Monthly) ENTRY NLI '!BW55)</f>
        <v>0</v>
      </c>
      <c r="BX55" s="83">
        <f>IF('KWh (Monthly) ENTRY NLI '!BX$5=0,0,BW55+'KWh (Monthly) ENTRY NLI '!BX55)</f>
        <v>0</v>
      </c>
      <c r="BY55" s="83">
        <f>IF('KWh (Monthly) ENTRY NLI '!BY$5=0,0,BX55+'KWh (Monthly) ENTRY NLI '!BY55)</f>
        <v>0</v>
      </c>
      <c r="BZ55" s="83">
        <f>IF('KWh (Monthly) ENTRY NLI '!BZ$5=0,0,BY55+'KWh (Monthly) ENTRY NLI '!BZ55)</f>
        <v>0</v>
      </c>
      <c r="CA55" s="83">
        <f>IF('KWh (Monthly) ENTRY NLI '!CA$5=0,0,BZ55+'KWh (Monthly) ENTRY NLI '!CA55)</f>
        <v>0</v>
      </c>
      <c r="CB55" s="83">
        <f>IF('KWh (Monthly) ENTRY NLI '!CB$5=0,0,CA55+'KWh (Monthly) ENTRY NLI '!CB55)</f>
        <v>0</v>
      </c>
      <c r="CC55" s="83">
        <f>IF('KWh (Monthly) ENTRY NLI '!CC$5=0,0,CB55+'KWh (Monthly) ENTRY NLI '!CC55)</f>
        <v>0</v>
      </c>
      <c r="CD55" s="83">
        <f>IF('KWh (Monthly) ENTRY NLI '!CD$5=0,0,CC55+'KWh (Monthly) ENTRY NLI '!CD55)</f>
        <v>0</v>
      </c>
      <c r="CE55" s="83">
        <f>IF('KWh (Monthly) ENTRY NLI '!CE$5=0,0,CD55+'KWh (Monthly) ENTRY NLI '!CE55)</f>
        <v>0</v>
      </c>
      <c r="CF55" s="83">
        <f>IF('KWh (Monthly) ENTRY NLI '!CF$5=0,0,CE55+'KWh (Monthly) ENTRY NLI '!CF55)</f>
        <v>0</v>
      </c>
      <c r="CG55" s="83">
        <f>IF('KWh (Monthly) ENTRY NLI '!CG$5=0,0,CF55+'KWh (Monthly) ENTRY NLI '!CG55)</f>
        <v>0</v>
      </c>
      <c r="CH55" s="83">
        <f>IF('KWh (Monthly) ENTRY NLI '!CH$5=0,0,CG55+'KWh (Monthly) ENTRY NLI '!CH55)</f>
        <v>0</v>
      </c>
      <c r="CI55" s="83">
        <f>IF('KWh (Monthly) ENTRY NLI '!CI$5=0,0,CH55+'KWh (Monthly) ENTRY NLI '!CI55)</f>
        <v>0</v>
      </c>
      <c r="CJ55" s="83">
        <f>IF('KWh (Monthly) ENTRY NLI '!CJ$5=0,0,CI55+'KWh (Monthly) ENTRY NLI '!CJ55)</f>
        <v>0</v>
      </c>
    </row>
    <row r="56" spans="1:88" x14ac:dyDescent="0.25">
      <c r="A56" s="241"/>
      <c r="B56" s="37" t="s">
        <v>3</v>
      </c>
      <c r="C56" s="59">
        <f>IF('KWh (Monthly) ENTRY NLI '!C$5=0,0,'KWh (Monthly) ENTRY NLI '!C56)</f>
        <v>0</v>
      </c>
      <c r="D56" s="59">
        <f>IF('KWh (Monthly) ENTRY NLI '!D$5=0,0,C56+'KWh (Monthly) ENTRY NLI '!D56)</f>
        <v>0</v>
      </c>
      <c r="E56" s="59">
        <f>IF('KWh (Monthly) ENTRY NLI '!E$5=0,0,D56+'KWh (Monthly) ENTRY NLI '!E56)</f>
        <v>0</v>
      </c>
      <c r="F56" s="59">
        <f>IF('KWh (Monthly) ENTRY NLI '!F$5=0,0,E56+'KWh (Monthly) ENTRY NLI '!F56)</f>
        <v>0</v>
      </c>
      <c r="G56" s="59">
        <f>IF('KWh (Monthly) ENTRY NLI '!G$5=0,0,F56+'KWh (Monthly) ENTRY NLI '!G56)</f>
        <v>0</v>
      </c>
      <c r="H56" s="59">
        <f>IF('KWh (Monthly) ENTRY NLI '!H$5=0,0,G56+'KWh (Monthly) ENTRY NLI '!H56)</f>
        <v>0</v>
      </c>
      <c r="I56" s="59">
        <f>IF('KWh (Monthly) ENTRY NLI '!I$5=0,0,H56+'KWh (Monthly) ENTRY NLI '!I56)</f>
        <v>0</v>
      </c>
      <c r="J56" s="59">
        <f>IF('KWh (Monthly) ENTRY NLI '!J$5=0,0,I56+'KWh (Monthly) ENTRY NLI '!J56)</f>
        <v>35712.069813452537</v>
      </c>
      <c r="K56" s="59">
        <f>IF('KWh (Monthly) ENTRY NLI '!K$5=0,0,J56+'KWh (Monthly) ENTRY NLI '!K56)</f>
        <v>148550.26798592525</v>
      </c>
      <c r="L56" s="59">
        <f>IF('KWh (Monthly) ENTRY NLI '!L$5=0,0,K56+'KWh (Monthly) ENTRY NLI '!L56)</f>
        <v>908828.86289902101</v>
      </c>
      <c r="M56" s="59">
        <f>IF('KWh (Monthly) ENTRY NLI '!M$5=0,0,L56+'KWh (Monthly) ENTRY NLI '!M56)</f>
        <v>1243184.7505278075</v>
      </c>
      <c r="N56" s="59">
        <f>IF('KWh (Monthly) ENTRY NLI '!N$5=0,0,M56+'KWh (Monthly) ENTRY NLI '!N56)</f>
        <v>1461942.2730191336</v>
      </c>
      <c r="O56" s="59">
        <f>IF('KWh (Monthly) ENTRY NLI '!O$5=0,0,N56+'KWh (Monthly) ENTRY NLI '!O56)</f>
        <v>1859938.6643617237</v>
      </c>
      <c r="P56" s="59">
        <f>IF('KWh (Monthly) ENTRY NLI '!P$5=0,0,O56+'KWh (Monthly) ENTRY NLI '!P56)</f>
        <v>1946169.808867089</v>
      </c>
      <c r="Q56" s="59">
        <f>IF('KWh (Monthly) ENTRY NLI '!Q$5=0,0,P56+'KWh (Monthly) ENTRY NLI '!Q56)</f>
        <v>1987850.5048719835</v>
      </c>
      <c r="R56" s="59">
        <f>IF('KWh (Monthly) ENTRY NLI '!R$5=0,0,Q56+'KWh (Monthly) ENTRY NLI '!R56)</f>
        <v>1987850.5048719835</v>
      </c>
      <c r="S56" s="59">
        <f>IF('KWh (Monthly) ENTRY NLI '!S$5=0,0,R56+'KWh (Monthly) ENTRY NLI '!S56)</f>
        <v>2001721.47761066</v>
      </c>
      <c r="T56" s="59">
        <f>IF('KWh (Monthly) ENTRY NLI '!T$5=0,0,S56+'KWh (Monthly) ENTRY NLI '!T56)</f>
        <v>2398499.4052309939</v>
      </c>
      <c r="U56" s="59">
        <f>IF('KWh (Monthly) ENTRY NLI '!U$5=0,0,T56+'KWh (Monthly) ENTRY NLI '!U56)</f>
        <v>2620749.3193146111</v>
      </c>
      <c r="V56" s="59">
        <f>IF('KWh (Monthly) ENTRY NLI '!V$5=0,0,U56+'KWh (Monthly) ENTRY NLI '!V56)</f>
        <v>3142118.4632875584</v>
      </c>
      <c r="W56" s="59">
        <f>IF('KWh (Monthly) ENTRY NLI '!W$5=0,0,V56+'KWh (Monthly) ENTRY NLI '!W56)</f>
        <v>3397380.0139179509</v>
      </c>
      <c r="X56" s="59">
        <f>IF('KWh (Monthly) ENTRY NLI '!X$5=0,0,W56+'KWh (Monthly) ENTRY NLI '!X56)</f>
        <v>3894398.7899853345</v>
      </c>
      <c r="Y56" s="59">
        <f>IF('KWh (Monthly) ENTRY NLI '!Y$5=0,0,X56+'KWh (Monthly) ENTRY NLI '!Y56)</f>
        <v>4624138.6515110647</v>
      </c>
      <c r="Z56" s="59">
        <f>IF('KWh (Monthly) ENTRY NLI '!Z$5=0,0,Y56+'KWh (Monthly) ENTRY NLI '!Z56)</f>
        <v>5195603.0982259465</v>
      </c>
      <c r="AA56" s="59">
        <f>IF('KWh (Monthly) ENTRY NLI '!AA$5=0,0,Z56+'KWh (Monthly) ENTRY NLI '!AA56)</f>
        <v>5529557.8599234344</v>
      </c>
      <c r="AB56" s="59">
        <f>IF('KWh (Monthly) ENTRY NLI '!AB$5=0,0,AA56+'KWh (Monthly) ENTRY NLI '!AB56)</f>
        <v>5901554.4210209148</v>
      </c>
      <c r="AC56" s="59">
        <f>IF('KWh (Monthly) ENTRY NLI '!AC$5=0,0,AB56+'KWh (Monthly) ENTRY NLI '!AC56)</f>
        <v>6135937.8546816148</v>
      </c>
      <c r="AD56" s="59">
        <f>IF('KWh (Monthly) ENTRY NLI '!AD$5=0,0,AC56+'KWh (Monthly) ENTRY NLI '!AD56)</f>
        <v>6452199.5723097427</v>
      </c>
      <c r="AE56" s="59">
        <f>IF('KWh (Monthly) ENTRY NLI '!AE$5=0,0,AD56+'KWh (Monthly) ENTRY NLI '!AE56)</f>
        <v>6907267.5358885741</v>
      </c>
      <c r="AF56" s="59">
        <f>IF('KWh (Monthly) ENTRY NLI '!AF$5=0,0,AE56+'KWh (Monthly) ENTRY NLI '!AF56)</f>
        <v>7374030.503527727</v>
      </c>
      <c r="AG56" s="59">
        <f>IF('KWh (Monthly) ENTRY NLI '!AG$5=0,0,AF56+'KWh (Monthly) ENTRY NLI '!AG56)</f>
        <v>8038761.1549707074</v>
      </c>
      <c r="AH56" s="59">
        <f>IF('KWh (Monthly) ENTRY NLI '!AH$5=0,0,AG56+'KWh (Monthly) ENTRY NLI '!AH56)</f>
        <v>8863413.4317839667</v>
      </c>
      <c r="AI56" s="59">
        <f>IF('KWh (Monthly) ENTRY NLI '!AI$5=0,0,AH56+'KWh (Monthly) ENTRY NLI '!AI56)</f>
        <v>9079269.1454887912</v>
      </c>
      <c r="AJ56" s="59">
        <f>IF('KWh (Monthly) ENTRY NLI '!AJ$5=0,0,AI56+'KWh (Monthly) ENTRY NLI '!AJ56)</f>
        <v>9296856.2684474215</v>
      </c>
      <c r="AK56" s="59">
        <f>IF('KWh (Monthly) ENTRY NLI '!AK$5=0,0,AJ56+'KWh (Monthly) ENTRY NLI '!AK56)</f>
        <v>11386446.384820664</v>
      </c>
      <c r="AL56" s="59">
        <f>IF('KWh (Monthly) ENTRY NLI '!AL$5=0,0,AK56+'KWh (Monthly) ENTRY NLI '!AL56)</f>
        <v>12892790.488584299</v>
      </c>
      <c r="AM56" s="59">
        <f>IF('KWh (Monthly) ENTRY NLI '!AM$5=0,0,AL56+'KWh (Monthly) ENTRY NLI '!AM56)</f>
        <v>13194738.638936926</v>
      </c>
      <c r="AN56" s="59">
        <f>IF('KWh (Monthly) ENTRY NLI '!AN$5=0,0,AM56+'KWh (Monthly) ENTRY NLI '!AN56)</f>
        <v>14994192.611066086</v>
      </c>
      <c r="AO56" s="83">
        <f>IF('KWh (Monthly) ENTRY NLI '!AO$5=0,0,AN56+'KWh (Monthly) ENTRY NLI '!AO56)</f>
        <v>14994192.611066086</v>
      </c>
      <c r="AP56" s="83">
        <f>IF('KWh (Monthly) ENTRY NLI '!AP$5=0,0,AO56+'KWh (Monthly) ENTRY NLI '!AP56)</f>
        <v>14994192.611066086</v>
      </c>
      <c r="AQ56" s="83">
        <f>IF('KWh (Monthly) ENTRY NLI '!AQ$5=0,0,AP56+'KWh (Monthly) ENTRY NLI '!AQ56)</f>
        <v>14994192.611066086</v>
      </c>
      <c r="AR56" s="59">
        <f>IF('KWh (Monthly) ENTRY NLI '!AR$5=-1,0,AQ56+'KWh (Monthly) ENTRY NLI '!AR56)</f>
        <v>14994192.611066086</v>
      </c>
      <c r="AS56" s="59">
        <f>IF('KWh (Monthly) ENTRY NLI '!AS$5=-1,0,AR56+'KWh (Monthly) ENTRY NLI '!AS56)</f>
        <v>14994192.611066086</v>
      </c>
      <c r="AT56" s="59">
        <f>IF('KWh (Monthly) ENTRY NLI '!AT$5=-1,0,AS56+'KWh (Monthly) ENTRY NLI '!AT56)</f>
        <v>14994192.611066086</v>
      </c>
      <c r="AU56" s="59">
        <f>IF('KWh (Monthly) ENTRY NLI '!AU$5=-1,0,AT56+'KWh (Monthly) ENTRY NLI '!AU56)</f>
        <v>14994192.611066086</v>
      </c>
      <c r="AV56" s="59">
        <f>IF('KWh (Monthly) ENTRY NLI '!AV$5=-1,0,AU56+'KWh (Monthly) ENTRY NLI '!AV56)</f>
        <v>14994192.611066086</v>
      </c>
      <c r="AW56" s="83">
        <f>IF('KWh (Monthly) ENTRY NLI '!AW$5=0,0,AV56+'KWh (Monthly) ENTRY NLI '!AW56)</f>
        <v>14994192.611066086</v>
      </c>
      <c r="AX56" s="83">
        <f>IF('KWh (Monthly) ENTRY NLI '!AX$5=0,0,AW56+'KWh (Monthly) ENTRY NLI '!AX56)</f>
        <v>14994192.611066086</v>
      </c>
      <c r="AY56" s="83">
        <f>IF('KWh (Monthly) ENTRY NLI '!AY$5=0,0,AX56+'KWh (Monthly) ENTRY NLI '!AY56)</f>
        <v>14994192.611066086</v>
      </c>
      <c r="AZ56" s="83">
        <f>IF('KWh (Monthly) ENTRY NLI '!AZ$5=0,0,AY56+'KWh (Monthly) ENTRY NLI '!AZ56)</f>
        <v>14994192.611066086</v>
      </c>
      <c r="BA56" s="83">
        <f>IF('KWh (Monthly) ENTRY NLI '!BA$5=0,0,AZ56+'KWh (Monthly) ENTRY NLI '!BA56)</f>
        <v>14994192.611066086</v>
      </c>
      <c r="BB56" s="83">
        <f>IF('KWh (Monthly) ENTRY NLI '!BB$5=0,0,BA56+'KWh (Monthly) ENTRY NLI '!BB56)</f>
        <v>0</v>
      </c>
      <c r="BC56" s="83">
        <f>IF('KWh (Monthly) ENTRY NLI '!BC$5=0,0,BB56+'KWh (Monthly) ENTRY NLI '!BC56)</f>
        <v>0</v>
      </c>
      <c r="BD56" s="83">
        <f>IF('KWh (Monthly) ENTRY NLI '!BD$5=0,0,BC56+'KWh (Monthly) ENTRY NLI '!BD56)</f>
        <v>0</v>
      </c>
      <c r="BE56" s="83">
        <f>IF('KWh (Monthly) ENTRY NLI '!BE$5=0,0,BD56+'KWh (Monthly) ENTRY NLI '!BE56)</f>
        <v>0</v>
      </c>
      <c r="BF56" s="83">
        <f>IF('KWh (Monthly) ENTRY NLI '!BF$5=0,0,BE56+'KWh (Monthly) ENTRY NLI '!BF56)</f>
        <v>0</v>
      </c>
      <c r="BG56" s="83">
        <f>IF('KWh (Monthly) ENTRY NLI '!BG$5=0,0,BF56+'KWh (Monthly) ENTRY NLI '!BG56)</f>
        <v>0</v>
      </c>
      <c r="BH56" s="83">
        <f>IF('KWh (Monthly) ENTRY NLI '!BH$5=0,0,BG56+'KWh (Monthly) ENTRY NLI '!BH56)</f>
        <v>0</v>
      </c>
      <c r="BI56" s="83">
        <f>IF('KWh (Monthly) ENTRY NLI '!BI$5=0,0,BH56+'KWh (Monthly) ENTRY NLI '!BI56)</f>
        <v>0</v>
      </c>
      <c r="BJ56" s="83">
        <f>IF('KWh (Monthly) ENTRY NLI '!BJ$5=0,0,BI56+'KWh (Monthly) ENTRY NLI '!BJ56)</f>
        <v>0</v>
      </c>
      <c r="BK56" s="83">
        <f>IF('KWh (Monthly) ENTRY NLI '!BK$5=0,0,BJ56+'KWh (Monthly) ENTRY NLI '!BK56)</f>
        <v>0</v>
      </c>
      <c r="BL56" s="83">
        <f>IF('KWh (Monthly) ENTRY NLI '!BL$5=0,0,BK56+'KWh (Monthly) ENTRY NLI '!BL56)</f>
        <v>0</v>
      </c>
      <c r="BM56" s="83">
        <f>IF('KWh (Monthly) ENTRY NLI '!BM$5=0,0,BL56+'KWh (Monthly) ENTRY NLI '!BM56)</f>
        <v>0</v>
      </c>
      <c r="BN56" s="83">
        <f>IF('KWh (Monthly) ENTRY NLI '!BN$5=0,0,BM56+'KWh (Monthly) ENTRY NLI '!BN56)</f>
        <v>0</v>
      </c>
      <c r="BO56" s="83">
        <f>IF('KWh (Monthly) ENTRY NLI '!BO$5=0,0,BN56+'KWh (Monthly) ENTRY NLI '!BO56)</f>
        <v>0</v>
      </c>
      <c r="BP56" s="83">
        <f>IF('KWh (Monthly) ENTRY NLI '!BP$5=0,0,BO56+'KWh (Monthly) ENTRY NLI '!BP56)</f>
        <v>0</v>
      </c>
      <c r="BQ56" s="83">
        <f>IF('KWh (Monthly) ENTRY NLI '!BQ$5=0,0,BP56+'KWh (Monthly) ENTRY NLI '!BQ56)</f>
        <v>0</v>
      </c>
      <c r="BR56" s="83">
        <f>IF('KWh (Monthly) ENTRY NLI '!BR$5=0,0,BQ56+'KWh (Monthly) ENTRY NLI '!BR56)</f>
        <v>0</v>
      </c>
      <c r="BS56" s="83">
        <f>IF('KWh (Monthly) ENTRY NLI '!BS$5=0,0,BR56+'KWh (Monthly) ENTRY NLI '!BS56)</f>
        <v>0</v>
      </c>
      <c r="BT56" s="83">
        <f>IF('KWh (Monthly) ENTRY NLI '!BT$5=0,0,BS56+'KWh (Monthly) ENTRY NLI '!BT56)</f>
        <v>0</v>
      </c>
      <c r="BU56" s="83">
        <f>IF('KWh (Monthly) ENTRY NLI '!BU$5=0,0,BT56+'KWh (Monthly) ENTRY NLI '!BU56)</f>
        <v>0</v>
      </c>
      <c r="BV56" s="83">
        <f>IF('KWh (Monthly) ENTRY NLI '!BV$5=0,0,BU56+'KWh (Monthly) ENTRY NLI '!BV56)</f>
        <v>0</v>
      </c>
      <c r="BW56" s="83">
        <f>IF('KWh (Monthly) ENTRY NLI '!BW$5=0,0,BV56+'KWh (Monthly) ENTRY NLI '!BW56)</f>
        <v>0</v>
      </c>
      <c r="BX56" s="83">
        <f>IF('KWh (Monthly) ENTRY NLI '!BX$5=0,0,BW56+'KWh (Monthly) ENTRY NLI '!BX56)</f>
        <v>0</v>
      </c>
      <c r="BY56" s="83">
        <f>IF('KWh (Monthly) ENTRY NLI '!BY$5=0,0,BX56+'KWh (Monthly) ENTRY NLI '!BY56)</f>
        <v>0</v>
      </c>
      <c r="BZ56" s="83">
        <f>IF('KWh (Monthly) ENTRY NLI '!BZ$5=0,0,BY56+'KWh (Monthly) ENTRY NLI '!BZ56)</f>
        <v>0</v>
      </c>
      <c r="CA56" s="83">
        <f>IF('KWh (Monthly) ENTRY NLI '!CA$5=0,0,BZ56+'KWh (Monthly) ENTRY NLI '!CA56)</f>
        <v>0</v>
      </c>
      <c r="CB56" s="83">
        <f>IF('KWh (Monthly) ENTRY NLI '!CB$5=0,0,CA56+'KWh (Monthly) ENTRY NLI '!CB56)</f>
        <v>0</v>
      </c>
      <c r="CC56" s="83">
        <f>IF('KWh (Monthly) ENTRY NLI '!CC$5=0,0,CB56+'KWh (Monthly) ENTRY NLI '!CC56)</f>
        <v>0</v>
      </c>
      <c r="CD56" s="83">
        <f>IF('KWh (Monthly) ENTRY NLI '!CD$5=0,0,CC56+'KWh (Monthly) ENTRY NLI '!CD56)</f>
        <v>0</v>
      </c>
      <c r="CE56" s="83">
        <f>IF('KWh (Monthly) ENTRY NLI '!CE$5=0,0,CD56+'KWh (Monthly) ENTRY NLI '!CE56)</f>
        <v>0</v>
      </c>
      <c r="CF56" s="83">
        <f>IF('KWh (Monthly) ENTRY NLI '!CF$5=0,0,CE56+'KWh (Monthly) ENTRY NLI '!CF56)</f>
        <v>0</v>
      </c>
      <c r="CG56" s="83">
        <f>IF('KWh (Monthly) ENTRY NLI '!CG$5=0,0,CF56+'KWh (Monthly) ENTRY NLI '!CG56)</f>
        <v>0</v>
      </c>
      <c r="CH56" s="83">
        <f>IF('KWh (Monthly) ENTRY NLI '!CH$5=0,0,CG56+'KWh (Monthly) ENTRY NLI '!CH56)</f>
        <v>0</v>
      </c>
      <c r="CI56" s="83">
        <f>IF('KWh (Monthly) ENTRY NLI '!CI$5=0,0,CH56+'KWh (Monthly) ENTRY NLI '!CI56)</f>
        <v>0</v>
      </c>
      <c r="CJ56" s="83">
        <f>IF('KWh (Monthly) ENTRY NLI '!CJ$5=0,0,CI56+'KWh (Monthly) ENTRY NLI '!CJ56)</f>
        <v>0</v>
      </c>
    </row>
    <row r="57" spans="1:88" x14ac:dyDescent="0.25">
      <c r="A57" s="241"/>
      <c r="B57" s="37" t="s">
        <v>13</v>
      </c>
      <c r="C57" s="59">
        <f>IF('KWh (Monthly) ENTRY NLI '!C$5=0,0,'KWh (Monthly) ENTRY NLI '!C57)</f>
        <v>0</v>
      </c>
      <c r="D57" s="59">
        <f>IF('KWh (Monthly) ENTRY NLI '!D$5=0,0,C57+'KWh (Monthly) ENTRY NLI '!D57)</f>
        <v>0</v>
      </c>
      <c r="E57" s="59">
        <f>IF('KWh (Monthly) ENTRY NLI '!E$5=0,0,D57+'KWh (Monthly) ENTRY NLI '!E57)</f>
        <v>0</v>
      </c>
      <c r="F57" s="59">
        <f>IF('KWh (Monthly) ENTRY NLI '!F$5=0,0,E57+'KWh (Monthly) ENTRY NLI '!F57)</f>
        <v>0</v>
      </c>
      <c r="G57" s="59">
        <f>IF('KWh (Monthly) ENTRY NLI '!G$5=0,0,F57+'KWh (Monthly) ENTRY NLI '!G57)</f>
        <v>0</v>
      </c>
      <c r="H57" s="59">
        <f>IF('KWh (Monthly) ENTRY NLI '!H$5=0,0,G57+'KWh (Monthly) ENTRY NLI '!H57)</f>
        <v>2491786.8597708996</v>
      </c>
      <c r="I57" s="59">
        <f>IF('KWh (Monthly) ENTRY NLI '!I$5=0,0,H57+'KWh (Monthly) ENTRY NLI '!I57)</f>
        <v>4606898.2799670435</v>
      </c>
      <c r="J57" s="59">
        <f>IF('KWh (Monthly) ENTRY NLI '!J$5=0,0,I57+'KWh (Monthly) ENTRY NLI '!J57)</f>
        <v>7209860.1821031645</v>
      </c>
      <c r="K57" s="59">
        <f>IF('KWh (Monthly) ENTRY NLI '!K$5=0,0,J57+'KWh (Monthly) ENTRY NLI '!K57)</f>
        <v>12193989.425176062</v>
      </c>
      <c r="L57" s="59">
        <f>IF('KWh (Monthly) ENTRY NLI '!L$5=0,0,K57+'KWh (Monthly) ENTRY NLI '!L57)</f>
        <v>15525471.210752137</v>
      </c>
      <c r="M57" s="59">
        <f>IF('KWh (Monthly) ENTRY NLI '!M$5=0,0,L57+'KWh (Monthly) ENTRY NLI '!M57)</f>
        <v>19568649.980703458</v>
      </c>
      <c r="N57" s="59">
        <f>IF('KWh (Monthly) ENTRY NLI '!N$5=0,0,M57+'KWh (Monthly) ENTRY NLI '!N57)</f>
        <v>24055015.870041385</v>
      </c>
      <c r="O57" s="59">
        <f>IF('KWh (Monthly) ENTRY NLI '!O$5=0,0,N57+'KWh (Monthly) ENTRY NLI '!O57)</f>
        <v>30971120.468632378</v>
      </c>
      <c r="P57" s="59">
        <f>IF('KWh (Monthly) ENTRY NLI '!P$5=0,0,O57+'KWh (Monthly) ENTRY NLI '!P57)</f>
        <v>34432525.843812943</v>
      </c>
      <c r="Q57" s="59">
        <f>IF('KWh (Monthly) ENTRY NLI '!Q$5=0,0,P57+'KWh (Monthly) ENTRY NLI '!Q57)</f>
        <v>41268699.182052642</v>
      </c>
      <c r="R57" s="59">
        <f>IF('KWh (Monthly) ENTRY NLI '!R$5=0,0,Q57+'KWh (Monthly) ENTRY NLI '!R57)</f>
        <v>49300906.762488611</v>
      </c>
      <c r="S57" s="59">
        <f>IF('KWh (Monthly) ENTRY NLI '!S$5=0,0,R57+'KWh (Monthly) ENTRY NLI '!S57)</f>
        <v>54452473.814209983</v>
      </c>
      <c r="T57" s="59">
        <f>IF('KWh (Monthly) ENTRY NLI '!T$5=0,0,S57+'KWh (Monthly) ENTRY NLI '!T57)</f>
        <v>59630100.233803995</v>
      </c>
      <c r="U57" s="59">
        <f>IF('KWh (Monthly) ENTRY NLI '!U$5=0,0,T57+'KWh (Monthly) ENTRY NLI '!U57)</f>
        <v>64187211.93375124</v>
      </c>
      <c r="V57" s="59">
        <f>IF('KWh (Monthly) ENTRY NLI '!V$5=0,0,U57+'KWh (Monthly) ENTRY NLI '!V57)</f>
        <v>68123233.597004801</v>
      </c>
      <c r="W57" s="59">
        <f>IF('KWh (Monthly) ENTRY NLI '!W$5=0,0,V57+'KWh (Monthly) ENTRY NLI '!W57)</f>
        <v>76624373.377424479</v>
      </c>
      <c r="X57" s="59">
        <f>IF('KWh (Monthly) ENTRY NLI '!X$5=0,0,W57+'KWh (Monthly) ENTRY NLI '!X57)</f>
        <v>84835156.126318723</v>
      </c>
      <c r="Y57" s="59">
        <f>IF('KWh (Monthly) ENTRY NLI '!Y$5=0,0,X57+'KWh (Monthly) ENTRY NLI '!Y57)</f>
        <v>92435102.230569288</v>
      </c>
      <c r="Z57" s="59">
        <f>IF('KWh (Monthly) ENTRY NLI '!Z$5=0,0,Y57+'KWh (Monthly) ENTRY NLI '!Z57)</f>
        <v>99980034.885439038</v>
      </c>
      <c r="AA57" s="59">
        <f>IF('KWh (Monthly) ENTRY NLI '!AA$5=0,0,Z57+'KWh (Monthly) ENTRY NLI '!AA57)</f>
        <v>106152099.01286797</v>
      </c>
      <c r="AB57" s="59">
        <f>IF('KWh (Monthly) ENTRY NLI '!AB$5=0,0,AA57+'KWh (Monthly) ENTRY NLI '!AB57)</f>
        <v>111549395.94609852</v>
      </c>
      <c r="AC57" s="59">
        <f>IF('KWh (Monthly) ENTRY NLI '!AC$5=0,0,AB57+'KWh (Monthly) ENTRY NLI '!AC57)</f>
        <v>118365199.85465044</v>
      </c>
      <c r="AD57" s="59">
        <f>IF('KWh (Monthly) ENTRY NLI '!AD$5=0,0,AC57+'KWh (Monthly) ENTRY NLI '!AD57)</f>
        <v>123727306.01583636</v>
      </c>
      <c r="AE57" s="59">
        <f>IF('KWh (Monthly) ENTRY NLI '!AE$5=0,0,AD57+'KWh (Monthly) ENTRY NLI '!AE57)</f>
        <v>130610474.58984509</v>
      </c>
      <c r="AF57" s="59">
        <f>IF('KWh (Monthly) ENTRY NLI '!AF$5=0,0,AE57+'KWh (Monthly) ENTRY NLI '!AF57)</f>
        <v>139430067.76547861</v>
      </c>
      <c r="AG57" s="59">
        <f>IF('KWh (Monthly) ENTRY NLI '!AG$5=0,0,AF57+'KWh (Monthly) ENTRY NLI '!AG57)</f>
        <v>146435074.10332653</v>
      </c>
      <c r="AH57" s="59">
        <f>IF('KWh (Monthly) ENTRY NLI '!AH$5=0,0,AG57+'KWh (Monthly) ENTRY NLI '!AH57)</f>
        <v>156216265.79024646</v>
      </c>
      <c r="AI57" s="59">
        <f>IF('KWh (Monthly) ENTRY NLI '!AI$5=0,0,AH57+'KWh (Monthly) ENTRY NLI '!AI57)</f>
        <v>165742512.93752435</v>
      </c>
      <c r="AJ57" s="59">
        <f>IF('KWh (Monthly) ENTRY NLI '!AJ$5=0,0,AI57+'KWh (Monthly) ENTRY NLI '!AJ57)</f>
        <v>175554429.88123673</v>
      </c>
      <c r="AK57" s="59">
        <f>IF('KWh (Monthly) ENTRY NLI '!AK$5=0,0,AJ57+'KWh (Monthly) ENTRY NLI '!AK57)</f>
        <v>185870294.9557941</v>
      </c>
      <c r="AL57" s="59">
        <f>IF('KWh (Monthly) ENTRY NLI '!AL$5=0,0,AK57+'KWh (Monthly) ENTRY NLI '!AL57)</f>
        <v>198914492.63119027</v>
      </c>
      <c r="AM57" s="59">
        <f>IF('KWh (Monthly) ENTRY NLI '!AM$5=0,0,AL57+'KWh (Monthly) ENTRY NLI '!AM57)</f>
        <v>203608094.0474568</v>
      </c>
      <c r="AN57" s="59">
        <f>IF('KWh (Monthly) ENTRY NLI '!AN$5=0,0,AM57+'KWh (Monthly) ENTRY NLI '!AN57)</f>
        <v>231530852.38828889</v>
      </c>
      <c r="AO57" s="83">
        <f>IF('KWh (Monthly) ENTRY NLI '!AO$5=0,0,AN57+'KWh (Monthly) ENTRY NLI '!AO57)</f>
        <v>231530852.38828889</v>
      </c>
      <c r="AP57" s="83">
        <f>IF('KWh (Monthly) ENTRY NLI '!AP$5=0,0,AO57+'KWh (Monthly) ENTRY NLI '!AP57)</f>
        <v>231530852.38828889</v>
      </c>
      <c r="AQ57" s="83">
        <f>IF('KWh (Monthly) ENTRY NLI '!AQ$5=0,0,AP57+'KWh (Monthly) ENTRY NLI '!AQ57)</f>
        <v>231530852.38828889</v>
      </c>
      <c r="AR57" s="59">
        <f>IF('KWh (Monthly) ENTRY NLI '!AR$5=-1,0,AQ57+'KWh (Monthly) ENTRY NLI '!AR57)</f>
        <v>231530852.38828889</v>
      </c>
      <c r="AS57" s="59">
        <f>IF('KWh (Monthly) ENTRY NLI '!AS$5=-1,0,AR57+'KWh (Monthly) ENTRY NLI '!AS57)</f>
        <v>231530852.38828889</v>
      </c>
      <c r="AT57" s="59">
        <f>IF('KWh (Monthly) ENTRY NLI '!AT$5=-1,0,AS57+'KWh (Monthly) ENTRY NLI '!AT57)</f>
        <v>231530852.38828889</v>
      </c>
      <c r="AU57" s="59">
        <f>IF('KWh (Monthly) ENTRY NLI '!AU$5=-1,0,AT57+'KWh (Monthly) ENTRY NLI '!AU57)</f>
        <v>231530852.38828889</v>
      </c>
      <c r="AV57" s="59">
        <f>IF('KWh (Monthly) ENTRY NLI '!AV$5=-1,0,AU57+'KWh (Monthly) ENTRY NLI '!AV57)</f>
        <v>231530852.38828889</v>
      </c>
      <c r="AW57" s="83">
        <f>IF('KWh (Monthly) ENTRY NLI '!AW$5=0,0,AV57+'KWh (Monthly) ENTRY NLI '!AW57)</f>
        <v>231530852.38828889</v>
      </c>
      <c r="AX57" s="83">
        <f>IF('KWh (Monthly) ENTRY NLI '!AX$5=0,0,AW57+'KWh (Monthly) ENTRY NLI '!AX57)</f>
        <v>231530852.38828889</v>
      </c>
      <c r="AY57" s="83">
        <f>IF('KWh (Monthly) ENTRY NLI '!AY$5=0,0,AX57+'KWh (Monthly) ENTRY NLI '!AY57)</f>
        <v>231530852.38828889</v>
      </c>
      <c r="AZ57" s="83">
        <f>IF('KWh (Monthly) ENTRY NLI '!AZ$5=0,0,AY57+'KWh (Monthly) ENTRY NLI '!AZ57)</f>
        <v>231530852.38828889</v>
      </c>
      <c r="BA57" s="83">
        <f>IF('KWh (Monthly) ENTRY NLI '!BA$5=0,0,AZ57+'KWh (Monthly) ENTRY NLI '!BA57)</f>
        <v>231530852.38828889</v>
      </c>
      <c r="BB57" s="83">
        <f>IF('KWh (Monthly) ENTRY NLI '!BB$5=0,0,BA57+'KWh (Monthly) ENTRY NLI '!BB57)</f>
        <v>0</v>
      </c>
      <c r="BC57" s="83">
        <f>IF('KWh (Monthly) ENTRY NLI '!BC$5=0,0,BB57+'KWh (Monthly) ENTRY NLI '!BC57)</f>
        <v>0</v>
      </c>
      <c r="BD57" s="83">
        <f>IF('KWh (Monthly) ENTRY NLI '!BD$5=0,0,BC57+'KWh (Monthly) ENTRY NLI '!BD57)</f>
        <v>0</v>
      </c>
      <c r="BE57" s="83">
        <f>IF('KWh (Monthly) ENTRY NLI '!BE$5=0,0,BD57+'KWh (Monthly) ENTRY NLI '!BE57)</f>
        <v>0</v>
      </c>
      <c r="BF57" s="83">
        <f>IF('KWh (Monthly) ENTRY NLI '!BF$5=0,0,BE57+'KWh (Monthly) ENTRY NLI '!BF57)</f>
        <v>0</v>
      </c>
      <c r="BG57" s="83">
        <f>IF('KWh (Monthly) ENTRY NLI '!BG$5=0,0,BF57+'KWh (Monthly) ENTRY NLI '!BG57)</f>
        <v>0</v>
      </c>
      <c r="BH57" s="83">
        <f>IF('KWh (Monthly) ENTRY NLI '!BH$5=0,0,BG57+'KWh (Monthly) ENTRY NLI '!BH57)</f>
        <v>0</v>
      </c>
      <c r="BI57" s="83">
        <f>IF('KWh (Monthly) ENTRY NLI '!BI$5=0,0,BH57+'KWh (Monthly) ENTRY NLI '!BI57)</f>
        <v>0</v>
      </c>
      <c r="BJ57" s="83">
        <f>IF('KWh (Monthly) ENTRY NLI '!BJ$5=0,0,BI57+'KWh (Monthly) ENTRY NLI '!BJ57)</f>
        <v>0</v>
      </c>
      <c r="BK57" s="83">
        <f>IF('KWh (Monthly) ENTRY NLI '!BK$5=0,0,BJ57+'KWh (Monthly) ENTRY NLI '!BK57)</f>
        <v>0</v>
      </c>
      <c r="BL57" s="83">
        <f>IF('KWh (Monthly) ENTRY NLI '!BL$5=0,0,BK57+'KWh (Monthly) ENTRY NLI '!BL57)</f>
        <v>0</v>
      </c>
      <c r="BM57" s="83">
        <f>IF('KWh (Monthly) ENTRY NLI '!BM$5=0,0,BL57+'KWh (Monthly) ENTRY NLI '!BM57)</f>
        <v>0</v>
      </c>
      <c r="BN57" s="83">
        <f>IF('KWh (Monthly) ENTRY NLI '!BN$5=0,0,BM57+'KWh (Monthly) ENTRY NLI '!BN57)</f>
        <v>0</v>
      </c>
      <c r="BO57" s="83">
        <f>IF('KWh (Monthly) ENTRY NLI '!BO$5=0,0,BN57+'KWh (Monthly) ENTRY NLI '!BO57)</f>
        <v>0</v>
      </c>
      <c r="BP57" s="83">
        <f>IF('KWh (Monthly) ENTRY NLI '!BP$5=0,0,BO57+'KWh (Monthly) ENTRY NLI '!BP57)</f>
        <v>0</v>
      </c>
      <c r="BQ57" s="83">
        <f>IF('KWh (Monthly) ENTRY NLI '!BQ$5=0,0,BP57+'KWh (Monthly) ENTRY NLI '!BQ57)</f>
        <v>0</v>
      </c>
      <c r="BR57" s="83">
        <f>IF('KWh (Monthly) ENTRY NLI '!BR$5=0,0,BQ57+'KWh (Monthly) ENTRY NLI '!BR57)</f>
        <v>0</v>
      </c>
      <c r="BS57" s="83">
        <f>IF('KWh (Monthly) ENTRY NLI '!BS$5=0,0,BR57+'KWh (Monthly) ENTRY NLI '!BS57)</f>
        <v>0</v>
      </c>
      <c r="BT57" s="83">
        <f>IF('KWh (Monthly) ENTRY NLI '!BT$5=0,0,BS57+'KWh (Monthly) ENTRY NLI '!BT57)</f>
        <v>0</v>
      </c>
      <c r="BU57" s="83">
        <f>IF('KWh (Monthly) ENTRY NLI '!BU$5=0,0,BT57+'KWh (Monthly) ENTRY NLI '!BU57)</f>
        <v>0</v>
      </c>
      <c r="BV57" s="83">
        <f>IF('KWh (Monthly) ENTRY NLI '!BV$5=0,0,BU57+'KWh (Monthly) ENTRY NLI '!BV57)</f>
        <v>0</v>
      </c>
      <c r="BW57" s="83">
        <f>IF('KWh (Monthly) ENTRY NLI '!BW$5=0,0,BV57+'KWh (Monthly) ENTRY NLI '!BW57)</f>
        <v>0</v>
      </c>
      <c r="BX57" s="83">
        <f>IF('KWh (Monthly) ENTRY NLI '!BX$5=0,0,BW57+'KWh (Monthly) ENTRY NLI '!BX57)</f>
        <v>0</v>
      </c>
      <c r="BY57" s="83">
        <f>IF('KWh (Monthly) ENTRY NLI '!BY$5=0,0,BX57+'KWh (Monthly) ENTRY NLI '!BY57)</f>
        <v>0</v>
      </c>
      <c r="BZ57" s="83">
        <f>IF('KWh (Monthly) ENTRY NLI '!BZ$5=0,0,BY57+'KWh (Monthly) ENTRY NLI '!BZ57)</f>
        <v>0</v>
      </c>
      <c r="CA57" s="83">
        <f>IF('KWh (Monthly) ENTRY NLI '!CA$5=0,0,BZ57+'KWh (Monthly) ENTRY NLI '!CA57)</f>
        <v>0</v>
      </c>
      <c r="CB57" s="83">
        <f>IF('KWh (Monthly) ENTRY NLI '!CB$5=0,0,CA57+'KWh (Monthly) ENTRY NLI '!CB57)</f>
        <v>0</v>
      </c>
      <c r="CC57" s="83">
        <f>IF('KWh (Monthly) ENTRY NLI '!CC$5=0,0,CB57+'KWh (Monthly) ENTRY NLI '!CC57)</f>
        <v>0</v>
      </c>
      <c r="CD57" s="83">
        <f>IF('KWh (Monthly) ENTRY NLI '!CD$5=0,0,CC57+'KWh (Monthly) ENTRY NLI '!CD57)</f>
        <v>0</v>
      </c>
      <c r="CE57" s="83">
        <f>IF('KWh (Monthly) ENTRY NLI '!CE$5=0,0,CD57+'KWh (Monthly) ENTRY NLI '!CE57)</f>
        <v>0</v>
      </c>
      <c r="CF57" s="83">
        <f>IF('KWh (Monthly) ENTRY NLI '!CF$5=0,0,CE57+'KWh (Monthly) ENTRY NLI '!CF57)</f>
        <v>0</v>
      </c>
      <c r="CG57" s="83">
        <f>IF('KWh (Monthly) ENTRY NLI '!CG$5=0,0,CF57+'KWh (Monthly) ENTRY NLI '!CG57)</f>
        <v>0</v>
      </c>
      <c r="CH57" s="83">
        <f>IF('KWh (Monthly) ENTRY NLI '!CH$5=0,0,CG57+'KWh (Monthly) ENTRY NLI '!CH57)</f>
        <v>0</v>
      </c>
      <c r="CI57" s="83">
        <f>IF('KWh (Monthly) ENTRY NLI '!CI$5=0,0,CH57+'KWh (Monthly) ENTRY NLI '!CI57)</f>
        <v>0</v>
      </c>
      <c r="CJ57" s="83">
        <f>IF('KWh (Monthly) ENTRY NLI '!CJ$5=0,0,CI57+'KWh (Monthly) ENTRY NLI '!CJ57)</f>
        <v>0</v>
      </c>
    </row>
    <row r="58" spans="1:88" x14ac:dyDescent="0.25">
      <c r="A58" s="241"/>
      <c r="B58" s="37" t="s">
        <v>4</v>
      </c>
      <c r="C58" s="59">
        <f>IF('KWh (Monthly) ENTRY NLI '!C$5=0,0,'KWh (Monthly) ENTRY NLI '!C58)</f>
        <v>0</v>
      </c>
      <c r="D58" s="59">
        <f>IF('KWh (Monthly) ENTRY NLI '!D$5=0,0,C58+'KWh (Monthly) ENTRY NLI '!D58)</f>
        <v>0</v>
      </c>
      <c r="E58" s="59">
        <f>IF('KWh (Monthly) ENTRY NLI '!E$5=0,0,D58+'KWh (Monthly) ENTRY NLI '!E58)</f>
        <v>0</v>
      </c>
      <c r="F58" s="59">
        <f>IF('KWh (Monthly) ENTRY NLI '!F$5=0,0,E58+'KWh (Monthly) ENTRY NLI '!F58)</f>
        <v>0</v>
      </c>
      <c r="G58" s="59">
        <f>IF('KWh (Monthly) ENTRY NLI '!G$5=0,0,F58+'KWh (Monthly) ENTRY NLI '!G58)</f>
        <v>0</v>
      </c>
      <c r="H58" s="59">
        <f>IF('KWh (Monthly) ENTRY NLI '!H$5=0,0,G58+'KWh (Monthly) ENTRY NLI '!H58)</f>
        <v>76124.399999999994</v>
      </c>
      <c r="I58" s="59">
        <f>IF('KWh (Monthly) ENTRY NLI '!I$5=0,0,H58+'KWh (Monthly) ENTRY NLI '!I58)</f>
        <v>249922.8</v>
      </c>
      <c r="J58" s="59">
        <f>IF('KWh (Monthly) ENTRY NLI '!J$5=0,0,I58+'KWh (Monthly) ENTRY NLI '!J58)</f>
        <v>604644.54775095964</v>
      </c>
      <c r="K58" s="59">
        <f>IF('KWh (Monthly) ENTRY NLI '!K$5=0,0,J58+'KWh (Monthly) ENTRY NLI '!K58)</f>
        <v>888601.59902818315</v>
      </c>
      <c r="L58" s="59">
        <f>IF('KWh (Monthly) ENTRY NLI '!L$5=0,0,K58+'KWh (Monthly) ENTRY NLI '!L58)</f>
        <v>888601.59902818315</v>
      </c>
      <c r="M58" s="59">
        <f>IF('KWh (Monthly) ENTRY NLI '!M$5=0,0,L58+'KWh (Monthly) ENTRY NLI '!M58)</f>
        <v>3409924.4976268979</v>
      </c>
      <c r="N58" s="59">
        <f>IF('KWh (Monthly) ENTRY NLI '!N$5=0,0,M58+'KWh (Monthly) ENTRY NLI '!N58)</f>
        <v>3578010.6593953148</v>
      </c>
      <c r="O58" s="59">
        <f>IF('KWh (Monthly) ENTRY NLI '!O$5=0,0,N58+'KWh (Monthly) ENTRY NLI '!O58)</f>
        <v>3620997.3134195791</v>
      </c>
      <c r="P58" s="59">
        <f>IF('KWh (Monthly) ENTRY NLI '!P$5=0,0,O58+'KWh (Monthly) ENTRY NLI '!P58)</f>
        <v>3701821.5049493117</v>
      </c>
      <c r="Q58" s="59">
        <f>IF('KWh (Monthly) ENTRY NLI '!Q$5=0,0,P58+'KWh (Monthly) ENTRY NLI '!Q58)</f>
        <v>3701821.5049493117</v>
      </c>
      <c r="R58" s="59">
        <f>IF('KWh (Monthly) ENTRY NLI '!R$5=0,0,Q58+'KWh (Monthly) ENTRY NLI '!R58)</f>
        <v>3738181.8085737722</v>
      </c>
      <c r="S58" s="59">
        <f>IF('KWh (Monthly) ENTRY NLI '!S$5=0,0,R58+'KWh (Monthly) ENTRY NLI '!S58)</f>
        <v>4353460.9969310379</v>
      </c>
      <c r="T58" s="59">
        <f>IF('KWh (Monthly) ENTRY NLI '!T$5=0,0,S58+'KWh (Monthly) ENTRY NLI '!T58)</f>
        <v>6906151.1719328174</v>
      </c>
      <c r="U58" s="59">
        <f>IF('KWh (Monthly) ENTRY NLI '!U$5=0,0,T58+'KWh (Monthly) ENTRY NLI '!U58)</f>
        <v>7338483.8380933283</v>
      </c>
      <c r="V58" s="59">
        <f>IF('KWh (Monthly) ENTRY NLI '!V$5=0,0,U58+'KWh (Monthly) ENTRY NLI '!V58)</f>
        <v>7338483.8380933283</v>
      </c>
      <c r="W58" s="59">
        <f>IF('KWh (Monthly) ENTRY NLI '!W$5=0,0,V58+'KWh (Monthly) ENTRY NLI '!W58)</f>
        <v>8026793.2630421296</v>
      </c>
      <c r="X58" s="59">
        <f>IF('KWh (Monthly) ENTRY NLI '!X$5=0,0,W58+'KWh (Monthly) ENTRY NLI '!X58)</f>
        <v>8380829.0734445425</v>
      </c>
      <c r="Y58" s="59">
        <f>IF('KWh (Monthly) ENTRY NLI '!Y$5=0,0,X58+'KWh (Monthly) ENTRY NLI '!Y58)</f>
        <v>8422811.8768033404</v>
      </c>
      <c r="Z58" s="59">
        <f>IF('KWh (Monthly) ENTRY NLI '!Z$5=0,0,Y58+'KWh (Monthly) ENTRY NLI '!Z58)</f>
        <v>9085999.7150279991</v>
      </c>
      <c r="AA58" s="59">
        <f>IF('KWh (Monthly) ENTRY NLI '!AA$5=0,0,Z58+'KWh (Monthly) ENTRY NLI '!AA58)</f>
        <v>9295965.3706182707</v>
      </c>
      <c r="AB58" s="59">
        <f>IF('KWh (Monthly) ENTRY NLI '!AB$5=0,0,AA58+'KWh (Monthly) ENTRY NLI '!AB58)</f>
        <v>9456359.2612581793</v>
      </c>
      <c r="AC58" s="59">
        <f>IF('KWh (Monthly) ENTRY NLI '!AC$5=0,0,AB58+'KWh (Monthly) ENTRY NLI '!AC58)</f>
        <v>9563907.7699849159</v>
      </c>
      <c r="AD58" s="59">
        <f>IF('KWh (Monthly) ENTRY NLI '!AD$5=0,0,AC58+'KWh (Monthly) ENTRY NLI '!AD58)</f>
        <v>9580978.838830756</v>
      </c>
      <c r="AE58" s="59">
        <f>IF('KWh (Monthly) ENTRY NLI '!AE$5=0,0,AD58+'KWh (Monthly) ENTRY NLI '!AE58)</f>
        <v>9668907.1014662739</v>
      </c>
      <c r="AF58" s="59">
        <f>IF('KWh (Monthly) ENTRY NLI '!AF$5=0,0,AE58+'KWh (Monthly) ENTRY NLI '!AF58)</f>
        <v>9980113.2668554261</v>
      </c>
      <c r="AG58" s="59">
        <f>IF('KWh (Monthly) ENTRY NLI '!AG$5=0,0,AF58+'KWh (Monthly) ENTRY NLI '!AG58)</f>
        <v>10211553.254279675</v>
      </c>
      <c r="AH58" s="59">
        <f>IF('KWh (Monthly) ENTRY NLI '!AH$5=0,0,AG58+'KWh (Monthly) ENTRY NLI '!AH58)</f>
        <v>10357109.586592851</v>
      </c>
      <c r="AI58" s="59">
        <f>IF('KWh (Monthly) ENTRY NLI '!AI$5=0,0,AH58+'KWh (Monthly) ENTRY NLI '!AI58)</f>
        <v>10357109.586592851</v>
      </c>
      <c r="AJ58" s="59">
        <f>IF('KWh (Monthly) ENTRY NLI '!AJ$5=0,0,AI58+'KWh (Monthly) ENTRY NLI '!AJ58)</f>
        <v>10424270.411052268</v>
      </c>
      <c r="AK58" s="59">
        <f>IF('KWh (Monthly) ENTRY NLI '!AK$5=0,0,AJ58+'KWh (Monthly) ENTRY NLI '!AK58)</f>
        <v>10553413.136655176</v>
      </c>
      <c r="AL58" s="59">
        <f>IF('KWh (Monthly) ENTRY NLI '!AL$5=0,0,AK58+'KWh (Monthly) ENTRY NLI '!AL58)</f>
        <v>10642063.470500654</v>
      </c>
      <c r="AM58" s="59">
        <f>IF('KWh (Monthly) ENTRY NLI '!AM$5=0,0,AL58+'KWh (Monthly) ENTRY NLI '!AM58)</f>
        <v>10644029.053807538</v>
      </c>
      <c r="AN58" s="59">
        <f>IF('KWh (Monthly) ENTRY NLI '!AN$5=0,0,AM58+'KWh (Monthly) ENTRY NLI '!AN58)</f>
        <v>10843571.735426931</v>
      </c>
      <c r="AO58" s="83">
        <f>IF('KWh (Monthly) ENTRY NLI '!AO$5=0,0,AN58+'KWh (Monthly) ENTRY NLI '!AO58)</f>
        <v>10843571.735426931</v>
      </c>
      <c r="AP58" s="83">
        <f>IF('KWh (Monthly) ENTRY NLI '!AP$5=0,0,AO58+'KWh (Monthly) ENTRY NLI '!AP58)</f>
        <v>10843571.735426931</v>
      </c>
      <c r="AQ58" s="83">
        <f>IF('KWh (Monthly) ENTRY NLI '!AQ$5=0,0,AP58+'KWh (Monthly) ENTRY NLI '!AQ58)</f>
        <v>10843571.735426931</v>
      </c>
      <c r="AR58" s="59">
        <f>IF('KWh (Monthly) ENTRY NLI '!AR$5=-1,0,AQ58+'KWh (Monthly) ENTRY NLI '!AR58)</f>
        <v>10843571.735426931</v>
      </c>
      <c r="AS58" s="59">
        <f>IF('KWh (Monthly) ENTRY NLI '!AS$5=-1,0,AR58+'KWh (Monthly) ENTRY NLI '!AS58)</f>
        <v>10843571.735426931</v>
      </c>
      <c r="AT58" s="59">
        <f>IF('KWh (Monthly) ENTRY NLI '!AT$5=-1,0,AS58+'KWh (Monthly) ENTRY NLI '!AT58)</f>
        <v>10843571.735426931</v>
      </c>
      <c r="AU58" s="59">
        <f>IF('KWh (Monthly) ENTRY NLI '!AU$5=-1,0,AT58+'KWh (Monthly) ENTRY NLI '!AU58)</f>
        <v>10843571.735426931</v>
      </c>
      <c r="AV58" s="59">
        <f>IF('KWh (Monthly) ENTRY NLI '!AV$5=-1,0,AU58+'KWh (Monthly) ENTRY NLI '!AV58)</f>
        <v>10843571.735426931</v>
      </c>
      <c r="AW58" s="83">
        <f>IF('KWh (Monthly) ENTRY NLI '!AW$5=0,0,AV58+'KWh (Monthly) ENTRY NLI '!AW58)</f>
        <v>10843571.735426931</v>
      </c>
      <c r="AX58" s="83">
        <f>IF('KWh (Monthly) ENTRY NLI '!AX$5=0,0,AW58+'KWh (Monthly) ENTRY NLI '!AX58)</f>
        <v>10843571.735426931</v>
      </c>
      <c r="AY58" s="83">
        <f>IF('KWh (Monthly) ENTRY NLI '!AY$5=0,0,AX58+'KWh (Monthly) ENTRY NLI '!AY58)</f>
        <v>10843571.735426931</v>
      </c>
      <c r="AZ58" s="83">
        <f>IF('KWh (Monthly) ENTRY NLI '!AZ$5=0,0,AY58+'KWh (Monthly) ENTRY NLI '!AZ58)</f>
        <v>10843571.735426931</v>
      </c>
      <c r="BA58" s="83">
        <f>IF('KWh (Monthly) ENTRY NLI '!BA$5=0,0,AZ58+'KWh (Monthly) ENTRY NLI '!BA58)</f>
        <v>10843571.735426931</v>
      </c>
      <c r="BB58" s="83">
        <f>IF('KWh (Monthly) ENTRY NLI '!BB$5=0,0,BA58+'KWh (Monthly) ENTRY NLI '!BB58)</f>
        <v>0</v>
      </c>
      <c r="BC58" s="83">
        <f>IF('KWh (Monthly) ENTRY NLI '!BC$5=0,0,BB58+'KWh (Monthly) ENTRY NLI '!BC58)</f>
        <v>0</v>
      </c>
      <c r="BD58" s="83">
        <f>IF('KWh (Monthly) ENTRY NLI '!BD$5=0,0,BC58+'KWh (Monthly) ENTRY NLI '!BD58)</f>
        <v>0</v>
      </c>
      <c r="BE58" s="83">
        <f>IF('KWh (Monthly) ENTRY NLI '!BE$5=0,0,BD58+'KWh (Monthly) ENTRY NLI '!BE58)</f>
        <v>0</v>
      </c>
      <c r="BF58" s="83">
        <f>IF('KWh (Monthly) ENTRY NLI '!BF$5=0,0,BE58+'KWh (Monthly) ENTRY NLI '!BF58)</f>
        <v>0</v>
      </c>
      <c r="BG58" s="83">
        <f>IF('KWh (Monthly) ENTRY NLI '!BG$5=0,0,BF58+'KWh (Monthly) ENTRY NLI '!BG58)</f>
        <v>0</v>
      </c>
      <c r="BH58" s="83">
        <f>IF('KWh (Monthly) ENTRY NLI '!BH$5=0,0,BG58+'KWh (Monthly) ENTRY NLI '!BH58)</f>
        <v>0</v>
      </c>
      <c r="BI58" s="83">
        <f>IF('KWh (Monthly) ENTRY NLI '!BI$5=0,0,BH58+'KWh (Monthly) ENTRY NLI '!BI58)</f>
        <v>0</v>
      </c>
      <c r="BJ58" s="83">
        <f>IF('KWh (Monthly) ENTRY NLI '!BJ$5=0,0,BI58+'KWh (Monthly) ENTRY NLI '!BJ58)</f>
        <v>0</v>
      </c>
      <c r="BK58" s="83">
        <f>IF('KWh (Monthly) ENTRY NLI '!BK$5=0,0,BJ58+'KWh (Monthly) ENTRY NLI '!BK58)</f>
        <v>0</v>
      </c>
      <c r="BL58" s="83">
        <f>IF('KWh (Monthly) ENTRY NLI '!BL$5=0,0,BK58+'KWh (Monthly) ENTRY NLI '!BL58)</f>
        <v>0</v>
      </c>
      <c r="BM58" s="83">
        <f>IF('KWh (Monthly) ENTRY NLI '!BM$5=0,0,BL58+'KWh (Monthly) ENTRY NLI '!BM58)</f>
        <v>0</v>
      </c>
      <c r="BN58" s="83">
        <f>IF('KWh (Monthly) ENTRY NLI '!BN$5=0,0,BM58+'KWh (Monthly) ENTRY NLI '!BN58)</f>
        <v>0</v>
      </c>
      <c r="BO58" s="83">
        <f>IF('KWh (Monthly) ENTRY NLI '!BO$5=0,0,BN58+'KWh (Monthly) ENTRY NLI '!BO58)</f>
        <v>0</v>
      </c>
      <c r="BP58" s="83">
        <f>IF('KWh (Monthly) ENTRY NLI '!BP$5=0,0,BO58+'KWh (Monthly) ENTRY NLI '!BP58)</f>
        <v>0</v>
      </c>
      <c r="BQ58" s="83">
        <f>IF('KWh (Monthly) ENTRY NLI '!BQ$5=0,0,BP58+'KWh (Monthly) ENTRY NLI '!BQ58)</f>
        <v>0</v>
      </c>
      <c r="BR58" s="83">
        <f>IF('KWh (Monthly) ENTRY NLI '!BR$5=0,0,BQ58+'KWh (Monthly) ENTRY NLI '!BR58)</f>
        <v>0</v>
      </c>
      <c r="BS58" s="83">
        <f>IF('KWh (Monthly) ENTRY NLI '!BS$5=0,0,BR58+'KWh (Monthly) ENTRY NLI '!BS58)</f>
        <v>0</v>
      </c>
      <c r="BT58" s="83">
        <f>IF('KWh (Monthly) ENTRY NLI '!BT$5=0,0,BS58+'KWh (Monthly) ENTRY NLI '!BT58)</f>
        <v>0</v>
      </c>
      <c r="BU58" s="83">
        <f>IF('KWh (Monthly) ENTRY NLI '!BU$5=0,0,BT58+'KWh (Monthly) ENTRY NLI '!BU58)</f>
        <v>0</v>
      </c>
      <c r="BV58" s="83">
        <f>IF('KWh (Monthly) ENTRY NLI '!BV$5=0,0,BU58+'KWh (Monthly) ENTRY NLI '!BV58)</f>
        <v>0</v>
      </c>
      <c r="BW58" s="83">
        <f>IF('KWh (Monthly) ENTRY NLI '!BW$5=0,0,BV58+'KWh (Monthly) ENTRY NLI '!BW58)</f>
        <v>0</v>
      </c>
      <c r="BX58" s="83">
        <f>IF('KWh (Monthly) ENTRY NLI '!BX$5=0,0,BW58+'KWh (Monthly) ENTRY NLI '!BX58)</f>
        <v>0</v>
      </c>
      <c r="BY58" s="83">
        <f>IF('KWh (Monthly) ENTRY NLI '!BY$5=0,0,BX58+'KWh (Monthly) ENTRY NLI '!BY58)</f>
        <v>0</v>
      </c>
      <c r="BZ58" s="83">
        <f>IF('KWh (Monthly) ENTRY NLI '!BZ$5=0,0,BY58+'KWh (Monthly) ENTRY NLI '!BZ58)</f>
        <v>0</v>
      </c>
      <c r="CA58" s="83">
        <f>IF('KWh (Monthly) ENTRY NLI '!CA$5=0,0,BZ58+'KWh (Monthly) ENTRY NLI '!CA58)</f>
        <v>0</v>
      </c>
      <c r="CB58" s="83">
        <f>IF('KWh (Monthly) ENTRY NLI '!CB$5=0,0,CA58+'KWh (Monthly) ENTRY NLI '!CB58)</f>
        <v>0</v>
      </c>
      <c r="CC58" s="83">
        <f>IF('KWh (Monthly) ENTRY NLI '!CC$5=0,0,CB58+'KWh (Monthly) ENTRY NLI '!CC58)</f>
        <v>0</v>
      </c>
      <c r="CD58" s="83">
        <f>IF('KWh (Monthly) ENTRY NLI '!CD$5=0,0,CC58+'KWh (Monthly) ENTRY NLI '!CD58)</f>
        <v>0</v>
      </c>
      <c r="CE58" s="83">
        <f>IF('KWh (Monthly) ENTRY NLI '!CE$5=0,0,CD58+'KWh (Monthly) ENTRY NLI '!CE58)</f>
        <v>0</v>
      </c>
      <c r="CF58" s="83">
        <f>IF('KWh (Monthly) ENTRY NLI '!CF$5=0,0,CE58+'KWh (Monthly) ENTRY NLI '!CF58)</f>
        <v>0</v>
      </c>
      <c r="CG58" s="83">
        <f>IF('KWh (Monthly) ENTRY NLI '!CG$5=0,0,CF58+'KWh (Monthly) ENTRY NLI '!CG58)</f>
        <v>0</v>
      </c>
      <c r="CH58" s="83">
        <f>IF('KWh (Monthly) ENTRY NLI '!CH$5=0,0,CG58+'KWh (Monthly) ENTRY NLI '!CH58)</f>
        <v>0</v>
      </c>
      <c r="CI58" s="83">
        <f>IF('KWh (Monthly) ENTRY NLI '!CI$5=0,0,CH58+'KWh (Monthly) ENTRY NLI '!CI58)</f>
        <v>0</v>
      </c>
      <c r="CJ58" s="83">
        <f>IF('KWh (Monthly) ENTRY NLI '!CJ$5=0,0,CI58+'KWh (Monthly) ENTRY NLI '!CJ58)</f>
        <v>0</v>
      </c>
    </row>
    <row r="59" spans="1:88" x14ac:dyDescent="0.25">
      <c r="A59" s="242"/>
      <c r="B59" s="37" t="s">
        <v>14</v>
      </c>
      <c r="C59" s="59">
        <f>IF('KWh (Monthly) ENTRY NLI '!C$5=0,0,'KWh (Monthly) ENTRY NLI '!C59)</f>
        <v>0</v>
      </c>
      <c r="D59" s="59">
        <f>IF('KWh (Monthly) ENTRY NLI '!D$5=0,0,C59+'KWh (Monthly) ENTRY NLI '!D59)</f>
        <v>0</v>
      </c>
      <c r="E59" s="59">
        <f>IF('KWh (Monthly) ENTRY NLI '!E$5=0,0,D59+'KWh (Monthly) ENTRY NLI '!E59)</f>
        <v>0</v>
      </c>
      <c r="F59" s="59">
        <f>IF('KWh (Monthly) ENTRY NLI '!F$5=0,0,E59+'KWh (Monthly) ENTRY NLI '!F59)</f>
        <v>0</v>
      </c>
      <c r="G59" s="59">
        <f>IF('KWh (Monthly) ENTRY NLI '!G$5=0,0,F59+'KWh (Monthly) ENTRY NLI '!G59)</f>
        <v>0</v>
      </c>
      <c r="H59" s="59">
        <f>IF('KWh (Monthly) ENTRY NLI '!H$5=0,0,G59+'KWh (Monthly) ENTRY NLI '!H59)</f>
        <v>27856.227196222237</v>
      </c>
      <c r="I59" s="59">
        <f>IF('KWh (Monthly) ENTRY NLI '!I$5=0,0,H59+'KWh (Monthly) ENTRY NLI '!I59)</f>
        <v>27856.227196222237</v>
      </c>
      <c r="J59" s="59">
        <f>IF('KWh (Monthly) ENTRY NLI '!J$5=0,0,I59+'KWh (Monthly) ENTRY NLI '!J59)</f>
        <v>27856.227196222237</v>
      </c>
      <c r="K59" s="59">
        <f>IF('KWh (Monthly) ENTRY NLI '!K$5=0,0,J59+'KWh (Monthly) ENTRY NLI '!K59)</f>
        <v>185615.64383817342</v>
      </c>
      <c r="L59" s="59">
        <f>IF('KWh (Monthly) ENTRY NLI '!L$5=0,0,K59+'KWh (Monthly) ENTRY NLI '!L59)</f>
        <v>503454.64593457367</v>
      </c>
      <c r="M59" s="59">
        <f>IF('KWh (Monthly) ENTRY NLI '!M$5=0,0,L59+'KWh (Monthly) ENTRY NLI '!M59)</f>
        <v>570920.13865090371</v>
      </c>
      <c r="N59" s="59">
        <f>IF('KWh (Monthly) ENTRY NLI '!N$5=0,0,M59+'KWh (Monthly) ENTRY NLI '!N59)</f>
        <v>570920.13865090371</v>
      </c>
      <c r="O59" s="59">
        <f>IF('KWh (Monthly) ENTRY NLI '!O$5=0,0,N59+'KWh (Monthly) ENTRY NLI '!O59)</f>
        <v>570920.13865090371</v>
      </c>
      <c r="P59" s="59">
        <f>IF('KWh (Monthly) ENTRY NLI '!P$5=0,0,O59+'KWh (Monthly) ENTRY NLI '!P59)</f>
        <v>741008.4731384404</v>
      </c>
      <c r="Q59" s="59">
        <f>IF('KWh (Monthly) ENTRY NLI '!Q$5=0,0,P59+'KWh (Monthly) ENTRY NLI '!Q59)</f>
        <v>741008.4731384404</v>
      </c>
      <c r="R59" s="59">
        <f>IF('KWh (Monthly) ENTRY NLI '!R$5=0,0,Q59+'KWh (Monthly) ENTRY NLI '!R59)</f>
        <v>741008.4731384404</v>
      </c>
      <c r="S59" s="59">
        <f>IF('KWh (Monthly) ENTRY NLI '!S$5=0,0,R59+'KWh (Monthly) ENTRY NLI '!S59)</f>
        <v>741008.4731384404</v>
      </c>
      <c r="T59" s="59">
        <f>IF('KWh (Monthly) ENTRY NLI '!T$5=0,0,S59+'KWh (Monthly) ENTRY NLI '!T59)</f>
        <v>741008.4731384404</v>
      </c>
      <c r="U59" s="59">
        <f>IF('KWh (Monthly) ENTRY NLI '!U$5=0,0,T59+'KWh (Monthly) ENTRY NLI '!U59)</f>
        <v>741008.4731384404</v>
      </c>
      <c r="V59" s="59">
        <f>IF('KWh (Monthly) ENTRY NLI '!V$5=0,0,U59+'KWh (Monthly) ENTRY NLI '!V59)</f>
        <v>741008.4731384404</v>
      </c>
      <c r="W59" s="59">
        <f>IF('KWh (Monthly) ENTRY NLI '!W$5=0,0,V59+'KWh (Monthly) ENTRY NLI '!W59)</f>
        <v>786273.05885394511</v>
      </c>
      <c r="X59" s="59">
        <f>IF('KWh (Monthly) ENTRY NLI '!X$5=0,0,W59+'KWh (Monthly) ENTRY NLI '!X59)</f>
        <v>801711.50604223995</v>
      </c>
      <c r="Y59" s="59">
        <f>IF('KWh (Monthly) ENTRY NLI '!Y$5=0,0,X59+'KWh (Monthly) ENTRY NLI '!Y59)</f>
        <v>801711.50604223995</v>
      </c>
      <c r="Z59" s="59">
        <f>IF('KWh (Monthly) ENTRY NLI '!Z$5=0,0,Y59+'KWh (Monthly) ENTRY NLI '!Z59)</f>
        <v>1071858.135982001</v>
      </c>
      <c r="AA59" s="59">
        <f>IF('KWh (Monthly) ENTRY NLI '!AA$5=0,0,Z59+'KWh (Monthly) ENTRY NLI '!AA59)</f>
        <v>1071858.135982001</v>
      </c>
      <c r="AB59" s="59">
        <f>IF('KWh (Monthly) ENTRY NLI '!AB$5=0,0,AA59+'KWh (Monthly) ENTRY NLI '!AB59)</f>
        <v>1071858.135982001</v>
      </c>
      <c r="AC59" s="59">
        <f>IF('KWh (Monthly) ENTRY NLI '!AC$5=0,0,AB59+'KWh (Monthly) ENTRY NLI '!AC59)</f>
        <v>1071858.135982001</v>
      </c>
      <c r="AD59" s="59">
        <f>IF('KWh (Monthly) ENTRY NLI '!AD$5=0,0,AC59+'KWh (Monthly) ENTRY NLI '!AD59)</f>
        <v>1071858.135982001</v>
      </c>
      <c r="AE59" s="59">
        <f>IF('KWh (Monthly) ENTRY NLI '!AE$5=0,0,AD59+'KWh (Monthly) ENTRY NLI '!AE59)</f>
        <v>1071858.135982001</v>
      </c>
      <c r="AF59" s="59">
        <f>IF('KWh (Monthly) ENTRY NLI '!AF$5=0,0,AE59+'KWh (Monthly) ENTRY NLI '!AF59)</f>
        <v>1084077.6341686698</v>
      </c>
      <c r="AG59" s="59">
        <f>IF('KWh (Monthly) ENTRY NLI '!AG$5=0,0,AF59+'KWh (Monthly) ENTRY NLI '!AG59)</f>
        <v>1084077.6341686698</v>
      </c>
      <c r="AH59" s="59">
        <f>IF('KWh (Monthly) ENTRY NLI '!AH$5=0,0,AG59+'KWh (Monthly) ENTRY NLI '!AH59)</f>
        <v>1089623.4064226195</v>
      </c>
      <c r="AI59" s="59">
        <f>IF('KWh (Monthly) ENTRY NLI '!AI$5=0,0,AH59+'KWh (Monthly) ENTRY NLI '!AI59)</f>
        <v>1089623.4064226195</v>
      </c>
      <c r="AJ59" s="59">
        <f>IF('KWh (Monthly) ENTRY NLI '!AJ$5=0,0,AI59+'KWh (Monthly) ENTRY NLI '!AJ59)</f>
        <v>1089623.4064226195</v>
      </c>
      <c r="AK59" s="59">
        <f>IF('KWh (Monthly) ENTRY NLI '!AK$5=0,0,AJ59+'KWh (Monthly) ENTRY NLI '!AK59)</f>
        <v>1374032.0082287944</v>
      </c>
      <c r="AL59" s="59">
        <f>IF('KWh (Monthly) ENTRY NLI '!AL$5=0,0,AK59+'KWh (Monthly) ENTRY NLI '!AL59)</f>
        <v>1479279.5202375182</v>
      </c>
      <c r="AM59" s="59">
        <f>IF('KWh (Monthly) ENTRY NLI '!AM$5=0,0,AL59+'KWh (Monthly) ENTRY NLI '!AM59)</f>
        <v>1479279.5202375182</v>
      </c>
      <c r="AN59" s="59">
        <f>IF('KWh (Monthly) ENTRY NLI '!AN$5=0,0,AM59+'KWh (Monthly) ENTRY NLI '!AN59)</f>
        <v>1835067.6203915689</v>
      </c>
      <c r="AO59" s="83">
        <f>IF('KWh (Monthly) ENTRY NLI '!AO$5=0,0,AN59+'KWh (Monthly) ENTRY NLI '!AO59)</f>
        <v>1835067.6203915689</v>
      </c>
      <c r="AP59" s="83">
        <f>IF('KWh (Monthly) ENTRY NLI '!AP$5=0,0,AO59+'KWh (Monthly) ENTRY NLI '!AP59)</f>
        <v>1835067.6203915689</v>
      </c>
      <c r="AQ59" s="83">
        <f>IF('KWh (Monthly) ENTRY NLI '!AQ$5=0,0,AP59+'KWh (Monthly) ENTRY NLI '!AQ59)</f>
        <v>1835067.6203915689</v>
      </c>
      <c r="AR59" s="59">
        <f>IF('KWh (Monthly) ENTRY NLI '!AR$5=-1,0,AQ59+'KWh (Monthly) ENTRY NLI '!AR59)</f>
        <v>1835067.6203915689</v>
      </c>
      <c r="AS59" s="59">
        <f>IF('KWh (Monthly) ENTRY NLI '!AS$5=-1,0,AR59+'KWh (Monthly) ENTRY NLI '!AS59)</f>
        <v>1835067.6203915689</v>
      </c>
      <c r="AT59" s="59">
        <f>IF('KWh (Monthly) ENTRY NLI '!AT$5=-1,0,AS59+'KWh (Monthly) ENTRY NLI '!AT59)</f>
        <v>1835067.6203915689</v>
      </c>
      <c r="AU59" s="59">
        <f>IF('KWh (Monthly) ENTRY NLI '!AU$5=-1,0,AT59+'KWh (Monthly) ENTRY NLI '!AU59)</f>
        <v>1835067.6203915689</v>
      </c>
      <c r="AV59" s="59">
        <f>IF('KWh (Monthly) ENTRY NLI '!AV$5=-1,0,AU59+'KWh (Monthly) ENTRY NLI '!AV59)</f>
        <v>1835067.6203915689</v>
      </c>
      <c r="AW59" s="83">
        <f>IF('KWh (Monthly) ENTRY NLI '!AW$5=0,0,AV59+'KWh (Monthly) ENTRY NLI '!AW59)</f>
        <v>1835067.6203915689</v>
      </c>
      <c r="AX59" s="83">
        <f>IF('KWh (Monthly) ENTRY NLI '!AX$5=0,0,AW59+'KWh (Monthly) ENTRY NLI '!AX59)</f>
        <v>1835067.6203915689</v>
      </c>
      <c r="AY59" s="83">
        <f>IF('KWh (Monthly) ENTRY NLI '!AY$5=0,0,AX59+'KWh (Monthly) ENTRY NLI '!AY59)</f>
        <v>1835067.6203915689</v>
      </c>
      <c r="AZ59" s="83">
        <f>IF('KWh (Monthly) ENTRY NLI '!AZ$5=0,0,AY59+'KWh (Monthly) ENTRY NLI '!AZ59)</f>
        <v>1835067.6203915689</v>
      </c>
      <c r="BA59" s="83">
        <f>IF('KWh (Monthly) ENTRY NLI '!BA$5=0,0,AZ59+'KWh (Monthly) ENTRY NLI '!BA59)</f>
        <v>1835067.6203915689</v>
      </c>
      <c r="BB59" s="83">
        <f>IF('KWh (Monthly) ENTRY NLI '!BB$5=0,0,BA59+'KWh (Monthly) ENTRY NLI '!BB59)</f>
        <v>0</v>
      </c>
      <c r="BC59" s="83">
        <f>IF('KWh (Monthly) ENTRY NLI '!BC$5=0,0,BB59+'KWh (Monthly) ENTRY NLI '!BC59)</f>
        <v>0</v>
      </c>
      <c r="BD59" s="83">
        <f>IF('KWh (Monthly) ENTRY NLI '!BD$5=0,0,BC59+'KWh (Monthly) ENTRY NLI '!BD59)</f>
        <v>0</v>
      </c>
      <c r="BE59" s="83">
        <f>IF('KWh (Monthly) ENTRY NLI '!BE$5=0,0,BD59+'KWh (Monthly) ENTRY NLI '!BE59)</f>
        <v>0</v>
      </c>
      <c r="BF59" s="83">
        <f>IF('KWh (Monthly) ENTRY NLI '!BF$5=0,0,BE59+'KWh (Monthly) ENTRY NLI '!BF59)</f>
        <v>0</v>
      </c>
      <c r="BG59" s="83">
        <f>IF('KWh (Monthly) ENTRY NLI '!BG$5=0,0,BF59+'KWh (Monthly) ENTRY NLI '!BG59)</f>
        <v>0</v>
      </c>
      <c r="BH59" s="83">
        <f>IF('KWh (Monthly) ENTRY NLI '!BH$5=0,0,BG59+'KWh (Monthly) ENTRY NLI '!BH59)</f>
        <v>0</v>
      </c>
      <c r="BI59" s="83">
        <f>IF('KWh (Monthly) ENTRY NLI '!BI$5=0,0,BH59+'KWh (Monthly) ENTRY NLI '!BI59)</f>
        <v>0</v>
      </c>
      <c r="BJ59" s="83">
        <f>IF('KWh (Monthly) ENTRY NLI '!BJ$5=0,0,BI59+'KWh (Monthly) ENTRY NLI '!BJ59)</f>
        <v>0</v>
      </c>
      <c r="BK59" s="83">
        <f>IF('KWh (Monthly) ENTRY NLI '!BK$5=0,0,BJ59+'KWh (Monthly) ENTRY NLI '!BK59)</f>
        <v>0</v>
      </c>
      <c r="BL59" s="83">
        <f>IF('KWh (Monthly) ENTRY NLI '!BL$5=0,0,BK59+'KWh (Monthly) ENTRY NLI '!BL59)</f>
        <v>0</v>
      </c>
      <c r="BM59" s="83">
        <f>IF('KWh (Monthly) ENTRY NLI '!BM$5=0,0,BL59+'KWh (Monthly) ENTRY NLI '!BM59)</f>
        <v>0</v>
      </c>
      <c r="BN59" s="83">
        <f>IF('KWh (Monthly) ENTRY NLI '!BN$5=0,0,BM59+'KWh (Monthly) ENTRY NLI '!BN59)</f>
        <v>0</v>
      </c>
      <c r="BO59" s="83">
        <f>IF('KWh (Monthly) ENTRY NLI '!BO$5=0,0,BN59+'KWh (Monthly) ENTRY NLI '!BO59)</f>
        <v>0</v>
      </c>
      <c r="BP59" s="83">
        <f>IF('KWh (Monthly) ENTRY NLI '!BP$5=0,0,BO59+'KWh (Monthly) ENTRY NLI '!BP59)</f>
        <v>0</v>
      </c>
      <c r="BQ59" s="83">
        <f>IF('KWh (Monthly) ENTRY NLI '!BQ$5=0,0,BP59+'KWh (Monthly) ENTRY NLI '!BQ59)</f>
        <v>0</v>
      </c>
      <c r="BR59" s="83">
        <f>IF('KWh (Monthly) ENTRY NLI '!BR$5=0,0,BQ59+'KWh (Monthly) ENTRY NLI '!BR59)</f>
        <v>0</v>
      </c>
      <c r="BS59" s="83">
        <f>IF('KWh (Monthly) ENTRY NLI '!BS$5=0,0,BR59+'KWh (Monthly) ENTRY NLI '!BS59)</f>
        <v>0</v>
      </c>
      <c r="BT59" s="83">
        <f>IF('KWh (Monthly) ENTRY NLI '!BT$5=0,0,BS59+'KWh (Monthly) ENTRY NLI '!BT59)</f>
        <v>0</v>
      </c>
      <c r="BU59" s="83">
        <f>IF('KWh (Monthly) ENTRY NLI '!BU$5=0,0,BT59+'KWh (Monthly) ENTRY NLI '!BU59)</f>
        <v>0</v>
      </c>
      <c r="BV59" s="83">
        <f>IF('KWh (Monthly) ENTRY NLI '!BV$5=0,0,BU59+'KWh (Monthly) ENTRY NLI '!BV59)</f>
        <v>0</v>
      </c>
      <c r="BW59" s="83">
        <f>IF('KWh (Monthly) ENTRY NLI '!BW$5=0,0,BV59+'KWh (Monthly) ENTRY NLI '!BW59)</f>
        <v>0</v>
      </c>
      <c r="BX59" s="83">
        <f>IF('KWh (Monthly) ENTRY NLI '!BX$5=0,0,BW59+'KWh (Monthly) ENTRY NLI '!BX59)</f>
        <v>0</v>
      </c>
      <c r="BY59" s="83">
        <f>IF('KWh (Monthly) ENTRY NLI '!BY$5=0,0,BX59+'KWh (Monthly) ENTRY NLI '!BY59)</f>
        <v>0</v>
      </c>
      <c r="BZ59" s="83">
        <f>IF('KWh (Monthly) ENTRY NLI '!BZ$5=0,0,BY59+'KWh (Monthly) ENTRY NLI '!BZ59)</f>
        <v>0</v>
      </c>
      <c r="CA59" s="83">
        <f>IF('KWh (Monthly) ENTRY NLI '!CA$5=0,0,BZ59+'KWh (Monthly) ENTRY NLI '!CA59)</f>
        <v>0</v>
      </c>
      <c r="CB59" s="83">
        <f>IF('KWh (Monthly) ENTRY NLI '!CB$5=0,0,CA59+'KWh (Monthly) ENTRY NLI '!CB59)</f>
        <v>0</v>
      </c>
      <c r="CC59" s="83">
        <f>IF('KWh (Monthly) ENTRY NLI '!CC$5=0,0,CB59+'KWh (Monthly) ENTRY NLI '!CC59)</f>
        <v>0</v>
      </c>
      <c r="CD59" s="83">
        <f>IF('KWh (Monthly) ENTRY NLI '!CD$5=0,0,CC59+'KWh (Monthly) ENTRY NLI '!CD59)</f>
        <v>0</v>
      </c>
      <c r="CE59" s="83">
        <f>IF('KWh (Monthly) ENTRY NLI '!CE$5=0,0,CD59+'KWh (Monthly) ENTRY NLI '!CE59)</f>
        <v>0</v>
      </c>
      <c r="CF59" s="83">
        <f>IF('KWh (Monthly) ENTRY NLI '!CF$5=0,0,CE59+'KWh (Monthly) ENTRY NLI '!CF59)</f>
        <v>0</v>
      </c>
      <c r="CG59" s="83">
        <f>IF('KWh (Monthly) ENTRY NLI '!CG$5=0,0,CF59+'KWh (Monthly) ENTRY NLI '!CG59)</f>
        <v>0</v>
      </c>
      <c r="CH59" s="83">
        <f>IF('KWh (Monthly) ENTRY NLI '!CH$5=0,0,CG59+'KWh (Monthly) ENTRY NLI '!CH59)</f>
        <v>0</v>
      </c>
      <c r="CI59" s="83">
        <f>IF('KWh (Monthly) ENTRY NLI '!CI$5=0,0,CH59+'KWh (Monthly) ENTRY NLI '!CI59)</f>
        <v>0</v>
      </c>
      <c r="CJ59" s="83">
        <f>IF('KWh (Monthly) ENTRY NLI '!CJ$5=0,0,CI59+'KWh (Monthly) ENTRY NLI '!CJ59)</f>
        <v>0</v>
      </c>
    </row>
    <row r="60" spans="1:88" x14ac:dyDescent="0.25">
      <c r="A60" s="242"/>
      <c r="B60" s="37" t="s">
        <v>15</v>
      </c>
      <c r="C60" s="59">
        <f>IF('KWh (Monthly) ENTRY NLI '!C$5=0,0,'KWh (Monthly) ENTRY NLI '!C60)</f>
        <v>0</v>
      </c>
      <c r="D60" s="59">
        <f>IF('KWh (Monthly) ENTRY NLI '!D$5=0,0,C60+'KWh (Monthly) ENTRY NLI '!D60)</f>
        <v>0</v>
      </c>
      <c r="E60" s="59">
        <f>IF('KWh (Monthly) ENTRY NLI '!E$5=0,0,D60+'KWh (Monthly) ENTRY NLI '!E60)</f>
        <v>0</v>
      </c>
      <c r="F60" s="59">
        <f>IF('KWh (Monthly) ENTRY NLI '!F$5=0,0,E60+'KWh (Monthly) ENTRY NLI '!F60)</f>
        <v>0</v>
      </c>
      <c r="G60" s="59">
        <f>IF('KWh (Monthly) ENTRY NLI '!G$5=0,0,F60+'KWh (Monthly) ENTRY NLI '!G60)</f>
        <v>0</v>
      </c>
      <c r="H60" s="59">
        <f>IF('KWh (Monthly) ENTRY NLI '!H$5=0,0,G60+'KWh (Monthly) ENTRY NLI '!H60)</f>
        <v>0</v>
      </c>
      <c r="I60" s="59">
        <f>IF('KWh (Monthly) ENTRY NLI '!I$5=0,0,H60+'KWh (Monthly) ENTRY NLI '!I60)</f>
        <v>0</v>
      </c>
      <c r="J60" s="59">
        <f>IF('KWh (Monthly) ENTRY NLI '!J$5=0,0,I60+'KWh (Monthly) ENTRY NLI '!J60)</f>
        <v>0</v>
      </c>
      <c r="K60" s="59">
        <f>IF('KWh (Monthly) ENTRY NLI '!K$5=0,0,J60+'KWh (Monthly) ENTRY NLI '!K60)</f>
        <v>0</v>
      </c>
      <c r="L60" s="59">
        <f>IF('KWh (Monthly) ENTRY NLI '!L$5=0,0,K60+'KWh (Monthly) ENTRY NLI '!L60)</f>
        <v>0</v>
      </c>
      <c r="M60" s="59">
        <f>IF('KWh (Monthly) ENTRY NLI '!M$5=0,0,L60+'KWh (Monthly) ENTRY NLI '!M60)</f>
        <v>0</v>
      </c>
      <c r="N60" s="59">
        <f>IF('KWh (Monthly) ENTRY NLI '!N$5=0,0,M60+'KWh (Monthly) ENTRY NLI '!N60)</f>
        <v>0</v>
      </c>
      <c r="O60" s="59">
        <f>IF('KWh (Monthly) ENTRY NLI '!O$5=0,0,N60+'KWh (Monthly) ENTRY NLI '!O60)</f>
        <v>0</v>
      </c>
      <c r="P60" s="59">
        <f>IF('KWh (Monthly) ENTRY NLI '!P$5=0,0,O60+'KWh (Monthly) ENTRY NLI '!P60)</f>
        <v>0</v>
      </c>
      <c r="Q60" s="59">
        <f>IF('KWh (Monthly) ENTRY NLI '!Q$5=0,0,P60+'KWh (Monthly) ENTRY NLI '!Q60)</f>
        <v>0</v>
      </c>
      <c r="R60" s="59">
        <f>IF('KWh (Monthly) ENTRY NLI '!R$5=0,0,Q60+'KWh (Monthly) ENTRY NLI '!R60)</f>
        <v>271040</v>
      </c>
      <c r="S60" s="59">
        <f>IF('KWh (Monthly) ENTRY NLI '!S$5=0,0,R60+'KWh (Monthly) ENTRY NLI '!S60)</f>
        <v>271040</v>
      </c>
      <c r="T60" s="59">
        <f>IF('KWh (Monthly) ENTRY NLI '!T$5=0,0,S60+'KWh (Monthly) ENTRY NLI '!T60)</f>
        <v>570602.97172550578</v>
      </c>
      <c r="U60" s="59">
        <f>IF('KWh (Monthly) ENTRY NLI '!U$5=0,0,T60+'KWh (Monthly) ENTRY NLI '!U60)</f>
        <v>570602.97172550578</v>
      </c>
      <c r="V60" s="59">
        <f>IF('KWh (Monthly) ENTRY NLI '!V$5=0,0,U60+'KWh (Monthly) ENTRY NLI '!V60)</f>
        <v>570602.97172550578</v>
      </c>
      <c r="W60" s="59">
        <f>IF('KWh (Monthly) ENTRY NLI '!W$5=0,0,V60+'KWh (Monthly) ENTRY NLI '!W60)</f>
        <v>935229.19428270846</v>
      </c>
      <c r="X60" s="59">
        <f>IF('KWh (Monthly) ENTRY NLI '!X$5=0,0,W60+'KWh (Monthly) ENTRY NLI '!X60)</f>
        <v>935229.19428270846</v>
      </c>
      <c r="Y60" s="59">
        <f>IF('KWh (Monthly) ENTRY NLI '!Y$5=0,0,X60+'KWh (Monthly) ENTRY NLI '!Y60)</f>
        <v>935229.19428270846</v>
      </c>
      <c r="Z60" s="59">
        <f>IF('KWh (Monthly) ENTRY NLI '!Z$5=0,0,Y60+'KWh (Monthly) ENTRY NLI '!Z60)</f>
        <v>935229.19428270846</v>
      </c>
      <c r="AA60" s="59">
        <f>IF('KWh (Monthly) ENTRY NLI '!AA$5=0,0,Z60+'KWh (Monthly) ENTRY NLI '!AA60)</f>
        <v>935229.19428270846</v>
      </c>
      <c r="AB60" s="59">
        <f>IF('KWh (Monthly) ENTRY NLI '!AB$5=0,0,AA60+'KWh (Monthly) ENTRY NLI '!AB60)</f>
        <v>935229.19428270846</v>
      </c>
      <c r="AC60" s="59">
        <f>IF('KWh (Monthly) ENTRY NLI '!AC$5=0,0,AB60+'KWh (Monthly) ENTRY NLI '!AC60)</f>
        <v>935229.19428270846</v>
      </c>
      <c r="AD60" s="59">
        <f>IF('KWh (Monthly) ENTRY NLI '!AD$5=0,0,AC60+'KWh (Monthly) ENTRY NLI '!AD60)</f>
        <v>935229.19428270846</v>
      </c>
      <c r="AE60" s="59">
        <f>IF('KWh (Monthly) ENTRY NLI '!AE$5=0,0,AD60+'KWh (Monthly) ENTRY NLI '!AE60)</f>
        <v>935229.19428270846</v>
      </c>
      <c r="AF60" s="59">
        <f>IF('KWh (Monthly) ENTRY NLI '!AF$5=0,0,AE60+'KWh (Monthly) ENTRY NLI '!AF60)</f>
        <v>1016707.2483534074</v>
      </c>
      <c r="AG60" s="59">
        <f>IF('KWh (Monthly) ENTRY NLI '!AG$5=0,0,AF60+'KWh (Monthly) ENTRY NLI '!AG60)</f>
        <v>1016707.2483534074</v>
      </c>
      <c r="AH60" s="59">
        <f>IF('KWh (Monthly) ENTRY NLI '!AH$5=0,0,AG60+'KWh (Monthly) ENTRY NLI '!AH60)</f>
        <v>1016707.2483534074</v>
      </c>
      <c r="AI60" s="59">
        <f>IF('KWh (Monthly) ENTRY NLI '!AI$5=0,0,AH60+'KWh (Monthly) ENTRY NLI '!AI60)</f>
        <v>1016707.2483534074</v>
      </c>
      <c r="AJ60" s="59">
        <f>IF('KWh (Monthly) ENTRY NLI '!AJ$5=0,0,AI60+'KWh (Monthly) ENTRY NLI '!AJ60)</f>
        <v>1016707.2483534074</v>
      </c>
      <c r="AK60" s="59">
        <f>IF('KWh (Monthly) ENTRY NLI '!AK$5=0,0,AJ60+'KWh (Monthly) ENTRY NLI '!AK60)</f>
        <v>1016707.2483534074</v>
      </c>
      <c r="AL60" s="59">
        <f>IF('KWh (Monthly) ENTRY NLI '!AL$5=0,0,AK60+'KWh (Monthly) ENTRY NLI '!AL60)</f>
        <v>1016707.2483534074</v>
      </c>
      <c r="AM60" s="59">
        <f>IF('KWh (Monthly) ENTRY NLI '!AM$5=0,0,AL60+'KWh (Monthly) ENTRY NLI '!AM60)</f>
        <v>1016707.2483534074</v>
      </c>
      <c r="AN60" s="59">
        <f>IF('KWh (Monthly) ENTRY NLI '!AN$5=0,0,AM60+'KWh (Monthly) ENTRY NLI '!AN60)</f>
        <v>1058025.6359495581</v>
      </c>
      <c r="AO60" s="83">
        <f>IF('KWh (Monthly) ENTRY NLI '!AO$5=0,0,AN60+'KWh (Monthly) ENTRY NLI '!AO60)</f>
        <v>1058025.6359495581</v>
      </c>
      <c r="AP60" s="83">
        <f>IF('KWh (Monthly) ENTRY NLI '!AP$5=0,0,AO60+'KWh (Monthly) ENTRY NLI '!AP60)</f>
        <v>1058025.6359495581</v>
      </c>
      <c r="AQ60" s="83">
        <f>IF('KWh (Monthly) ENTRY NLI '!AQ$5=0,0,AP60+'KWh (Monthly) ENTRY NLI '!AQ60)</f>
        <v>1058025.6359495581</v>
      </c>
      <c r="AR60" s="59">
        <f>IF('KWh (Monthly) ENTRY NLI '!AR$5=-1,0,AQ60+'KWh (Monthly) ENTRY NLI '!AR60)</f>
        <v>1058025.6359495581</v>
      </c>
      <c r="AS60" s="59">
        <f>IF('KWh (Monthly) ENTRY NLI '!AS$5=-1,0,AR60+'KWh (Monthly) ENTRY NLI '!AS60)</f>
        <v>1058025.6359495581</v>
      </c>
      <c r="AT60" s="59">
        <f>IF('KWh (Monthly) ENTRY NLI '!AT$5=-1,0,AS60+'KWh (Monthly) ENTRY NLI '!AT60)</f>
        <v>1058025.6359495581</v>
      </c>
      <c r="AU60" s="59">
        <f>IF('KWh (Monthly) ENTRY NLI '!AU$5=-1,0,AT60+'KWh (Monthly) ENTRY NLI '!AU60)</f>
        <v>1058025.6359495581</v>
      </c>
      <c r="AV60" s="59">
        <f>IF('KWh (Monthly) ENTRY NLI '!AV$5=-1,0,AU60+'KWh (Monthly) ENTRY NLI '!AV60)</f>
        <v>1058025.6359495581</v>
      </c>
      <c r="AW60" s="83">
        <f>IF('KWh (Monthly) ENTRY NLI '!AW$5=0,0,AV60+'KWh (Monthly) ENTRY NLI '!AW60)</f>
        <v>1058025.6359495581</v>
      </c>
      <c r="AX60" s="83">
        <f>IF('KWh (Monthly) ENTRY NLI '!AX$5=0,0,AW60+'KWh (Monthly) ENTRY NLI '!AX60)</f>
        <v>1058025.6359495581</v>
      </c>
      <c r="AY60" s="83">
        <f>IF('KWh (Monthly) ENTRY NLI '!AY$5=0,0,AX60+'KWh (Monthly) ENTRY NLI '!AY60)</f>
        <v>1058025.6359495581</v>
      </c>
      <c r="AZ60" s="83">
        <f>IF('KWh (Monthly) ENTRY NLI '!AZ$5=0,0,AY60+'KWh (Monthly) ENTRY NLI '!AZ60)</f>
        <v>1058025.6359495581</v>
      </c>
      <c r="BA60" s="83">
        <f>IF('KWh (Monthly) ENTRY NLI '!BA$5=0,0,AZ60+'KWh (Monthly) ENTRY NLI '!BA60)</f>
        <v>1058025.6359495581</v>
      </c>
      <c r="BB60" s="83">
        <f>IF('KWh (Monthly) ENTRY NLI '!BB$5=0,0,BA60+'KWh (Monthly) ENTRY NLI '!BB60)</f>
        <v>0</v>
      </c>
      <c r="BC60" s="83">
        <f>IF('KWh (Monthly) ENTRY NLI '!BC$5=0,0,BB60+'KWh (Monthly) ENTRY NLI '!BC60)</f>
        <v>0</v>
      </c>
      <c r="BD60" s="83">
        <f>IF('KWh (Monthly) ENTRY NLI '!BD$5=0,0,BC60+'KWh (Monthly) ENTRY NLI '!BD60)</f>
        <v>0</v>
      </c>
      <c r="BE60" s="83">
        <f>IF('KWh (Monthly) ENTRY NLI '!BE$5=0,0,BD60+'KWh (Monthly) ENTRY NLI '!BE60)</f>
        <v>0</v>
      </c>
      <c r="BF60" s="83">
        <f>IF('KWh (Monthly) ENTRY NLI '!BF$5=0,0,BE60+'KWh (Monthly) ENTRY NLI '!BF60)</f>
        <v>0</v>
      </c>
      <c r="BG60" s="83">
        <f>IF('KWh (Monthly) ENTRY NLI '!BG$5=0,0,BF60+'KWh (Monthly) ENTRY NLI '!BG60)</f>
        <v>0</v>
      </c>
      <c r="BH60" s="83">
        <f>IF('KWh (Monthly) ENTRY NLI '!BH$5=0,0,BG60+'KWh (Monthly) ENTRY NLI '!BH60)</f>
        <v>0</v>
      </c>
      <c r="BI60" s="83">
        <f>IF('KWh (Monthly) ENTRY NLI '!BI$5=0,0,BH60+'KWh (Monthly) ENTRY NLI '!BI60)</f>
        <v>0</v>
      </c>
      <c r="BJ60" s="83">
        <f>IF('KWh (Monthly) ENTRY NLI '!BJ$5=0,0,BI60+'KWh (Monthly) ENTRY NLI '!BJ60)</f>
        <v>0</v>
      </c>
      <c r="BK60" s="83">
        <f>IF('KWh (Monthly) ENTRY NLI '!BK$5=0,0,BJ60+'KWh (Monthly) ENTRY NLI '!BK60)</f>
        <v>0</v>
      </c>
      <c r="BL60" s="83">
        <f>IF('KWh (Monthly) ENTRY NLI '!BL$5=0,0,BK60+'KWh (Monthly) ENTRY NLI '!BL60)</f>
        <v>0</v>
      </c>
      <c r="BM60" s="83">
        <f>IF('KWh (Monthly) ENTRY NLI '!BM$5=0,0,BL60+'KWh (Monthly) ENTRY NLI '!BM60)</f>
        <v>0</v>
      </c>
      <c r="BN60" s="83">
        <f>IF('KWh (Monthly) ENTRY NLI '!BN$5=0,0,BM60+'KWh (Monthly) ENTRY NLI '!BN60)</f>
        <v>0</v>
      </c>
      <c r="BO60" s="83">
        <f>IF('KWh (Monthly) ENTRY NLI '!BO$5=0,0,BN60+'KWh (Monthly) ENTRY NLI '!BO60)</f>
        <v>0</v>
      </c>
      <c r="BP60" s="83">
        <f>IF('KWh (Monthly) ENTRY NLI '!BP$5=0,0,BO60+'KWh (Monthly) ENTRY NLI '!BP60)</f>
        <v>0</v>
      </c>
      <c r="BQ60" s="83">
        <f>IF('KWh (Monthly) ENTRY NLI '!BQ$5=0,0,BP60+'KWh (Monthly) ENTRY NLI '!BQ60)</f>
        <v>0</v>
      </c>
      <c r="BR60" s="83">
        <f>IF('KWh (Monthly) ENTRY NLI '!BR$5=0,0,BQ60+'KWh (Monthly) ENTRY NLI '!BR60)</f>
        <v>0</v>
      </c>
      <c r="BS60" s="83">
        <f>IF('KWh (Monthly) ENTRY NLI '!BS$5=0,0,BR60+'KWh (Monthly) ENTRY NLI '!BS60)</f>
        <v>0</v>
      </c>
      <c r="BT60" s="83">
        <f>IF('KWh (Monthly) ENTRY NLI '!BT$5=0,0,BS60+'KWh (Monthly) ENTRY NLI '!BT60)</f>
        <v>0</v>
      </c>
      <c r="BU60" s="83">
        <f>IF('KWh (Monthly) ENTRY NLI '!BU$5=0,0,BT60+'KWh (Monthly) ENTRY NLI '!BU60)</f>
        <v>0</v>
      </c>
      <c r="BV60" s="83">
        <f>IF('KWh (Monthly) ENTRY NLI '!BV$5=0,0,BU60+'KWh (Monthly) ENTRY NLI '!BV60)</f>
        <v>0</v>
      </c>
      <c r="BW60" s="83">
        <f>IF('KWh (Monthly) ENTRY NLI '!BW$5=0,0,BV60+'KWh (Monthly) ENTRY NLI '!BW60)</f>
        <v>0</v>
      </c>
      <c r="BX60" s="83">
        <f>IF('KWh (Monthly) ENTRY NLI '!BX$5=0,0,BW60+'KWh (Monthly) ENTRY NLI '!BX60)</f>
        <v>0</v>
      </c>
      <c r="BY60" s="83">
        <f>IF('KWh (Monthly) ENTRY NLI '!BY$5=0,0,BX60+'KWh (Monthly) ENTRY NLI '!BY60)</f>
        <v>0</v>
      </c>
      <c r="BZ60" s="83">
        <f>IF('KWh (Monthly) ENTRY NLI '!BZ$5=0,0,BY60+'KWh (Monthly) ENTRY NLI '!BZ60)</f>
        <v>0</v>
      </c>
      <c r="CA60" s="83">
        <f>IF('KWh (Monthly) ENTRY NLI '!CA$5=0,0,BZ60+'KWh (Monthly) ENTRY NLI '!CA60)</f>
        <v>0</v>
      </c>
      <c r="CB60" s="83">
        <f>IF('KWh (Monthly) ENTRY NLI '!CB$5=0,0,CA60+'KWh (Monthly) ENTRY NLI '!CB60)</f>
        <v>0</v>
      </c>
      <c r="CC60" s="83">
        <f>IF('KWh (Monthly) ENTRY NLI '!CC$5=0,0,CB60+'KWh (Monthly) ENTRY NLI '!CC60)</f>
        <v>0</v>
      </c>
      <c r="CD60" s="83">
        <f>IF('KWh (Monthly) ENTRY NLI '!CD$5=0,0,CC60+'KWh (Monthly) ENTRY NLI '!CD60)</f>
        <v>0</v>
      </c>
      <c r="CE60" s="83">
        <f>IF('KWh (Monthly) ENTRY NLI '!CE$5=0,0,CD60+'KWh (Monthly) ENTRY NLI '!CE60)</f>
        <v>0</v>
      </c>
      <c r="CF60" s="83">
        <f>IF('KWh (Monthly) ENTRY NLI '!CF$5=0,0,CE60+'KWh (Monthly) ENTRY NLI '!CF60)</f>
        <v>0</v>
      </c>
      <c r="CG60" s="83">
        <f>IF('KWh (Monthly) ENTRY NLI '!CG$5=0,0,CF60+'KWh (Monthly) ENTRY NLI '!CG60)</f>
        <v>0</v>
      </c>
      <c r="CH60" s="83">
        <f>IF('KWh (Monthly) ENTRY NLI '!CH$5=0,0,CG60+'KWh (Monthly) ENTRY NLI '!CH60)</f>
        <v>0</v>
      </c>
      <c r="CI60" s="83">
        <f>IF('KWh (Monthly) ENTRY NLI '!CI$5=0,0,CH60+'KWh (Monthly) ENTRY NLI '!CI60)</f>
        <v>0</v>
      </c>
      <c r="CJ60" s="83">
        <f>IF('KWh (Monthly) ENTRY NLI '!CJ$5=0,0,CI60+'KWh (Monthly) ENTRY NLI '!CJ60)</f>
        <v>0</v>
      </c>
    </row>
    <row r="61" spans="1:88" x14ac:dyDescent="0.25">
      <c r="A61" s="242"/>
      <c r="B61" s="37" t="s">
        <v>7</v>
      </c>
      <c r="C61" s="59">
        <f>IF('KWh (Monthly) ENTRY NLI '!C$5=0,0,'KWh (Monthly) ENTRY NLI '!C61)</f>
        <v>0</v>
      </c>
      <c r="D61" s="59">
        <f>IF('KWh (Monthly) ENTRY NLI '!D$5=0,0,C61+'KWh (Monthly) ENTRY NLI '!D61)</f>
        <v>0</v>
      </c>
      <c r="E61" s="59">
        <f>IF('KWh (Monthly) ENTRY NLI '!E$5=0,0,D61+'KWh (Monthly) ENTRY NLI '!E61)</f>
        <v>0</v>
      </c>
      <c r="F61" s="59">
        <f>IF('KWh (Monthly) ENTRY NLI '!F$5=0,0,E61+'KWh (Monthly) ENTRY NLI '!F61)</f>
        <v>0</v>
      </c>
      <c r="G61" s="59">
        <f>IF('KWh (Monthly) ENTRY NLI '!G$5=0,0,F61+'KWh (Monthly) ENTRY NLI '!G61)</f>
        <v>0</v>
      </c>
      <c r="H61" s="59">
        <f>IF('KWh (Monthly) ENTRY NLI '!H$5=0,0,G61+'KWh (Monthly) ENTRY NLI '!H61)</f>
        <v>0</v>
      </c>
      <c r="I61" s="59">
        <f>IF('KWh (Monthly) ENTRY NLI '!I$5=0,0,H61+'KWh (Monthly) ENTRY NLI '!I61)</f>
        <v>0</v>
      </c>
      <c r="J61" s="59">
        <f>IF('KWh (Monthly) ENTRY NLI '!J$5=0,0,I61+'KWh (Monthly) ENTRY NLI '!J61)</f>
        <v>0</v>
      </c>
      <c r="K61" s="59">
        <f>IF('KWh (Monthly) ENTRY NLI '!K$5=0,0,J61+'KWh (Monthly) ENTRY NLI '!K61)</f>
        <v>191487.59994137939</v>
      </c>
      <c r="L61" s="59">
        <f>IF('KWh (Monthly) ENTRY NLI '!L$5=0,0,K61+'KWh (Monthly) ENTRY NLI '!L61)</f>
        <v>240883.30072627298</v>
      </c>
      <c r="M61" s="59">
        <f>IF('KWh (Monthly) ENTRY NLI '!M$5=0,0,L61+'KWh (Monthly) ENTRY NLI '!M61)</f>
        <v>240883.30072627298</v>
      </c>
      <c r="N61" s="59">
        <f>IF('KWh (Monthly) ENTRY NLI '!N$5=0,0,M61+'KWh (Monthly) ENTRY NLI '!N61)</f>
        <v>381015.01587485446</v>
      </c>
      <c r="O61" s="59">
        <f>IF('KWh (Monthly) ENTRY NLI '!O$5=0,0,N61+'KWh (Monthly) ENTRY NLI '!O61)</f>
        <v>381015.01587485446</v>
      </c>
      <c r="P61" s="59">
        <f>IF('KWh (Monthly) ENTRY NLI '!P$5=0,0,O61+'KWh (Monthly) ENTRY NLI '!P61)</f>
        <v>381015.01587485446</v>
      </c>
      <c r="Q61" s="59">
        <f>IF('KWh (Monthly) ENTRY NLI '!Q$5=0,0,P61+'KWh (Monthly) ENTRY NLI '!Q61)</f>
        <v>381015.01587485446</v>
      </c>
      <c r="R61" s="59">
        <f>IF('KWh (Monthly) ENTRY NLI '!R$5=0,0,Q61+'KWh (Monthly) ENTRY NLI '!R61)</f>
        <v>485796.78040360875</v>
      </c>
      <c r="S61" s="59">
        <f>IF('KWh (Monthly) ENTRY NLI '!S$5=0,0,R61+'KWh (Monthly) ENTRY NLI '!S61)</f>
        <v>485796.78040360875</v>
      </c>
      <c r="T61" s="59">
        <f>IF('KWh (Monthly) ENTRY NLI '!T$5=0,0,S61+'KWh (Monthly) ENTRY NLI '!T61)</f>
        <v>485796.78040360875</v>
      </c>
      <c r="U61" s="59">
        <f>IF('KWh (Monthly) ENTRY NLI '!U$5=0,0,T61+'KWh (Monthly) ENTRY NLI '!U61)</f>
        <v>485796.78040360875</v>
      </c>
      <c r="V61" s="59">
        <f>IF('KWh (Monthly) ENTRY NLI '!V$5=0,0,U61+'KWh (Monthly) ENTRY NLI '!V61)</f>
        <v>485796.78040360875</v>
      </c>
      <c r="W61" s="59">
        <f>IF('KWh (Monthly) ENTRY NLI '!W$5=0,0,V61+'KWh (Monthly) ENTRY NLI '!W61)</f>
        <v>500175.47932317684</v>
      </c>
      <c r="X61" s="59">
        <f>IF('KWh (Monthly) ENTRY NLI '!X$5=0,0,W61+'KWh (Monthly) ENTRY NLI '!X61)</f>
        <v>500175.47932317684</v>
      </c>
      <c r="Y61" s="59">
        <f>IF('KWh (Monthly) ENTRY NLI '!Y$5=0,0,X61+'KWh (Monthly) ENTRY NLI '!Y61)</f>
        <v>500175.47932317684</v>
      </c>
      <c r="Z61" s="59">
        <f>IF('KWh (Monthly) ENTRY NLI '!Z$5=0,0,Y61+'KWh (Monthly) ENTRY NLI '!Z61)</f>
        <v>639204.90348477522</v>
      </c>
      <c r="AA61" s="59">
        <f>IF('KWh (Monthly) ENTRY NLI '!AA$5=0,0,Z61+'KWh (Monthly) ENTRY NLI '!AA61)</f>
        <v>639204.90348477522</v>
      </c>
      <c r="AB61" s="59">
        <f>IF('KWh (Monthly) ENTRY NLI '!AB$5=0,0,AA61+'KWh (Monthly) ENTRY NLI '!AB61)</f>
        <v>639204.90348477522</v>
      </c>
      <c r="AC61" s="59">
        <f>IF('KWh (Monthly) ENTRY NLI '!AC$5=0,0,AB61+'KWh (Monthly) ENTRY NLI '!AC61)</f>
        <v>683286.35534503334</v>
      </c>
      <c r="AD61" s="59">
        <f>IF('KWh (Monthly) ENTRY NLI '!AD$5=0,0,AC61+'KWh (Monthly) ENTRY NLI '!AD61)</f>
        <v>739618.74965580192</v>
      </c>
      <c r="AE61" s="59">
        <f>IF('KWh (Monthly) ENTRY NLI '!AE$5=0,0,AD61+'KWh (Monthly) ENTRY NLI '!AE61)</f>
        <v>796410.17365946784</v>
      </c>
      <c r="AF61" s="59">
        <f>IF('KWh (Monthly) ENTRY NLI '!AF$5=0,0,AE61+'KWh (Monthly) ENTRY NLI '!AF61)</f>
        <v>850951.16580888978</v>
      </c>
      <c r="AG61" s="59">
        <f>IF('KWh (Monthly) ENTRY NLI '!AG$5=0,0,AF61+'KWh (Monthly) ENTRY NLI '!AG61)</f>
        <v>850951.16580888978</v>
      </c>
      <c r="AH61" s="59">
        <f>IF('KWh (Monthly) ENTRY NLI '!AH$5=0,0,AG61+'KWh (Monthly) ENTRY NLI '!AH61)</f>
        <v>850951.16580888978</v>
      </c>
      <c r="AI61" s="59">
        <f>IF('KWh (Monthly) ENTRY NLI '!AI$5=0,0,AH61+'KWh (Monthly) ENTRY NLI '!AI61)</f>
        <v>850951.16580888978</v>
      </c>
      <c r="AJ61" s="59">
        <f>IF('KWh (Monthly) ENTRY NLI '!AJ$5=0,0,AI61+'KWh (Monthly) ENTRY NLI '!AJ61)</f>
        <v>850951.16580888978</v>
      </c>
      <c r="AK61" s="59">
        <f>IF('KWh (Monthly) ENTRY NLI '!AK$5=0,0,AJ61+'KWh (Monthly) ENTRY NLI '!AK61)</f>
        <v>940089.44015706016</v>
      </c>
      <c r="AL61" s="59">
        <f>IF('KWh (Monthly) ENTRY NLI '!AL$5=0,0,AK61+'KWh (Monthly) ENTRY NLI '!AL61)</f>
        <v>1753695.9820618546</v>
      </c>
      <c r="AM61" s="59">
        <f>IF('KWh (Monthly) ENTRY NLI '!AM$5=0,0,AL61+'KWh (Monthly) ENTRY NLI '!AM61)</f>
        <v>1753695.9820618546</v>
      </c>
      <c r="AN61" s="59">
        <f>IF('KWh (Monthly) ENTRY NLI '!AN$5=0,0,AM61+'KWh (Monthly) ENTRY NLI '!AN61)</f>
        <v>1759279.732967488</v>
      </c>
      <c r="AO61" s="83">
        <f>IF('KWh (Monthly) ENTRY NLI '!AO$5=0,0,AN61+'KWh (Monthly) ENTRY NLI '!AO61)</f>
        <v>1759279.732967488</v>
      </c>
      <c r="AP61" s="83">
        <f>IF('KWh (Monthly) ENTRY NLI '!AP$5=0,0,AO61+'KWh (Monthly) ENTRY NLI '!AP61)</f>
        <v>1759279.732967488</v>
      </c>
      <c r="AQ61" s="83">
        <f>IF('KWh (Monthly) ENTRY NLI '!AQ$5=0,0,AP61+'KWh (Monthly) ENTRY NLI '!AQ61)</f>
        <v>1759279.732967488</v>
      </c>
      <c r="AR61" s="59">
        <f>IF('KWh (Monthly) ENTRY NLI '!AR$5=-1,0,AQ61+'KWh (Monthly) ENTRY NLI '!AR61)</f>
        <v>1759279.732967488</v>
      </c>
      <c r="AS61" s="59">
        <f>IF('KWh (Monthly) ENTRY NLI '!AS$5=-1,0,AR61+'KWh (Monthly) ENTRY NLI '!AS61)</f>
        <v>1759279.732967488</v>
      </c>
      <c r="AT61" s="59">
        <f>IF('KWh (Monthly) ENTRY NLI '!AT$5=-1,0,AS61+'KWh (Monthly) ENTRY NLI '!AT61)</f>
        <v>1759279.732967488</v>
      </c>
      <c r="AU61" s="59">
        <f>IF('KWh (Monthly) ENTRY NLI '!AU$5=-1,0,AT61+'KWh (Monthly) ENTRY NLI '!AU61)</f>
        <v>1759279.732967488</v>
      </c>
      <c r="AV61" s="59">
        <f>IF('KWh (Monthly) ENTRY NLI '!AV$5=-1,0,AU61+'KWh (Monthly) ENTRY NLI '!AV61)</f>
        <v>1759279.732967488</v>
      </c>
      <c r="AW61" s="83">
        <f>IF('KWh (Monthly) ENTRY NLI '!AW$5=0,0,AV61+'KWh (Monthly) ENTRY NLI '!AW61)</f>
        <v>1759279.732967488</v>
      </c>
      <c r="AX61" s="83">
        <f>IF('KWh (Monthly) ENTRY NLI '!AX$5=0,0,AW61+'KWh (Monthly) ENTRY NLI '!AX61)</f>
        <v>1759279.732967488</v>
      </c>
      <c r="AY61" s="83">
        <f>IF('KWh (Monthly) ENTRY NLI '!AY$5=0,0,AX61+'KWh (Monthly) ENTRY NLI '!AY61)</f>
        <v>1759279.732967488</v>
      </c>
      <c r="AZ61" s="83">
        <f>IF('KWh (Monthly) ENTRY NLI '!AZ$5=0,0,AY61+'KWh (Monthly) ENTRY NLI '!AZ61)</f>
        <v>1759279.732967488</v>
      </c>
      <c r="BA61" s="83">
        <f>IF('KWh (Monthly) ENTRY NLI '!BA$5=0,0,AZ61+'KWh (Monthly) ENTRY NLI '!BA61)</f>
        <v>1759279.732967488</v>
      </c>
      <c r="BB61" s="83">
        <f>IF('KWh (Monthly) ENTRY NLI '!BB$5=0,0,BA61+'KWh (Monthly) ENTRY NLI '!BB61)</f>
        <v>0</v>
      </c>
      <c r="BC61" s="83">
        <f>IF('KWh (Monthly) ENTRY NLI '!BC$5=0,0,BB61+'KWh (Monthly) ENTRY NLI '!BC61)</f>
        <v>0</v>
      </c>
      <c r="BD61" s="83">
        <f>IF('KWh (Monthly) ENTRY NLI '!BD$5=0,0,BC61+'KWh (Monthly) ENTRY NLI '!BD61)</f>
        <v>0</v>
      </c>
      <c r="BE61" s="83">
        <f>IF('KWh (Monthly) ENTRY NLI '!BE$5=0,0,BD61+'KWh (Monthly) ENTRY NLI '!BE61)</f>
        <v>0</v>
      </c>
      <c r="BF61" s="83">
        <f>IF('KWh (Monthly) ENTRY NLI '!BF$5=0,0,BE61+'KWh (Monthly) ENTRY NLI '!BF61)</f>
        <v>0</v>
      </c>
      <c r="BG61" s="83">
        <f>IF('KWh (Monthly) ENTRY NLI '!BG$5=0,0,BF61+'KWh (Monthly) ENTRY NLI '!BG61)</f>
        <v>0</v>
      </c>
      <c r="BH61" s="83">
        <f>IF('KWh (Monthly) ENTRY NLI '!BH$5=0,0,BG61+'KWh (Monthly) ENTRY NLI '!BH61)</f>
        <v>0</v>
      </c>
      <c r="BI61" s="83">
        <f>IF('KWh (Monthly) ENTRY NLI '!BI$5=0,0,BH61+'KWh (Monthly) ENTRY NLI '!BI61)</f>
        <v>0</v>
      </c>
      <c r="BJ61" s="83">
        <f>IF('KWh (Monthly) ENTRY NLI '!BJ$5=0,0,BI61+'KWh (Monthly) ENTRY NLI '!BJ61)</f>
        <v>0</v>
      </c>
      <c r="BK61" s="83">
        <f>IF('KWh (Monthly) ENTRY NLI '!BK$5=0,0,BJ61+'KWh (Monthly) ENTRY NLI '!BK61)</f>
        <v>0</v>
      </c>
      <c r="BL61" s="83">
        <f>IF('KWh (Monthly) ENTRY NLI '!BL$5=0,0,BK61+'KWh (Monthly) ENTRY NLI '!BL61)</f>
        <v>0</v>
      </c>
      <c r="BM61" s="83">
        <f>IF('KWh (Monthly) ENTRY NLI '!BM$5=0,0,BL61+'KWh (Monthly) ENTRY NLI '!BM61)</f>
        <v>0</v>
      </c>
      <c r="BN61" s="83">
        <f>IF('KWh (Monthly) ENTRY NLI '!BN$5=0,0,BM61+'KWh (Monthly) ENTRY NLI '!BN61)</f>
        <v>0</v>
      </c>
      <c r="BO61" s="83">
        <f>IF('KWh (Monthly) ENTRY NLI '!BO$5=0,0,BN61+'KWh (Monthly) ENTRY NLI '!BO61)</f>
        <v>0</v>
      </c>
      <c r="BP61" s="83">
        <f>IF('KWh (Monthly) ENTRY NLI '!BP$5=0,0,BO61+'KWh (Monthly) ENTRY NLI '!BP61)</f>
        <v>0</v>
      </c>
      <c r="BQ61" s="83">
        <f>IF('KWh (Monthly) ENTRY NLI '!BQ$5=0,0,BP61+'KWh (Monthly) ENTRY NLI '!BQ61)</f>
        <v>0</v>
      </c>
      <c r="BR61" s="83">
        <f>IF('KWh (Monthly) ENTRY NLI '!BR$5=0,0,BQ61+'KWh (Monthly) ENTRY NLI '!BR61)</f>
        <v>0</v>
      </c>
      <c r="BS61" s="83">
        <f>IF('KWh (Monthly) ENTRY NLI '!BS$5=0,0,BR61+'KWh (Monthly) ENTRY NLI '!BS61)</f>
        <v>0</v>
      </c>
      <c r="BT61" s="83">
        <f>IF('KWh (Monthly) ENTRY NLI '!BT$5=0,0,BS61+'KWh (Monthly) ENTRY NLI '!BT61)</f>
        <v>0</v>
      </c>
      <c r="BU61" s="83">
        <f>IF('KWh (Monthly) ENTRY NLI '!BU$5=0,0,BT61+'KWh (Monthly) ENTRY NLI '!BU61)</f>
        <v>0</v>
      </c>
      <c r="BV61" s="83">
        <f>IF('KWh (Monthly) ENTRY NLI '!BV$5=0,0,BU61+'KWh (Monthly) ENTRY NLI '!BV61)</f>
        <v>0</v>
      </c>
      <c r="BW61" s="83">
        <f>IF('KWh (Monthly) ENTRY NLI '!BW$5=0,0,BV61+'KWh (Monthly) ENTRY NLI '!BW61)</f>
        <v>0</v>
      </c>
      <c r="BX61" s="83">
        <f>IF('KWh (Monthly) ENTRY NLI '!BX$5=0,0,BW61+'KWh (Monthly) ENTRY NLI '!BX61)</f>
        <v>0</v>
      </c>
      <c r="BY61" s="83">
        <f>IF('KWh (Monthly) ENTRY NLI '!BY$5=0,0,BX61+'KWh (Monthly) ENTRY NLI '!BY61)</f>
        <v>0</v>
      </c>
      <c r="BZ61" s="83">
        <f>IF('KWh (Monthly) ENTRY NLI '!BZ$5=0,0,BY61+'KWh (Monthly) ENTRY NLI '!BZ61)</f>
        <v>0</v>
      </c>
      <c r="CA61" s="83">
        <f>IF('KWh (Monthly) ENTRY NLI '!CA$5=0,0,BZ61+'KWh (Monthly) ENTRY NLI '!CA61)</f>
        <v>0</v>
      </c>
      <c r="CB61" s="83">
        <f>IF('KWh (Monthly) ENTRY NLI '!CB$5=0,0,CA61+'KWh (Monthly) ENTRY NLI '!CB61)</f>
        <v>0</v>
      </c>
      <c r="CC61" s="83">
        <f>IF('KWh (Monthly) ENTRY NLI '!CC$5=0,0,CB61+'KWh (Monthly) ENTRY NLI '!CC61)</f>
        <v>0</v>
      </c>
      <c r="CD61" s="83">
        <f>IF('KWh (Monthly) ENTRY NLI '!CD$5=0,0,CC61+'KWh (Monthly) ENTRY NLI '!CD61)</f>
        <v>0</v>
      </c>
      <c r="CE61" s="83">
        <f>IF('KWh (Monthly) ENTRY NLI '!CE$5=0,0,CD61+'KWh (Monthly) ENTRY NLI '!CE61)</f>
        <v>0</v>
      </c>
      <c r="CF61" s="83">
        <f>IF('KWh (Monthly) ENTRY NLI '!CF$5=0,0,CE61+'KWh (Monthly) ENTRY NLI '!CF61)</f>
        <v>0</v>
      </c>
      <c r="CG61" s="83">
        <f>IF('KWh (Monthly) ENTRY NLI '!CG$5=0,0,CF61+'KWh (Monthly) ENTRY NLI '!CG61)</f>
        <v>0</v>
      </c>
      <c r="CH61" s="83">
        <f>IF('KWh (Monthly) ENTRY NLI '!CH$5=0,0,CG61+'KWh (Monthly) ENTRY NLI '!CH61)</f>
        <v>0</v>
      </c>
      <c r="CI61" s="83">
        <f>IF('KWh (Monthly) ENTRY NLI '!CI$5=0,0,CH61+'KWh (Monthly) ENTRY NLI '!CI61)</f>
        <v>0</v>
      </c>
      <c r="CJ61" s="83">
        <f>IF('KWh (Monthly) ENTRY NLI '!CJ$5=0,0,CI61+'KWh (Monthly) ENTRY NLI '!CJ61)</f>
        <v>0</v>
      </c>
    </row>
    <row r="62" spans="1:88" ht="15.75" thickBot="1" x14ac:dyDescent="0.3">
      <c r="A62" s="243"/>
      <c r="B62" s="37" t="s">
        <v>8</v>
      </c>
      <c r="C62" s="59">
        <f>IF('KWh (Monthly) ENTRY NLI '!C$5=0,0,'KWh (Monthly) ENTRY NLI '!C62)</f>
        <v>0</v>
      </c>
      <c r="D62" s="59">
        <f>IF('KWh (Monthly) ENTRY NLI '!D$5=0,0,C62+'KWh (Monthly) ENTRY NLI '!D62)</f>
        <v>0</v>
      </c>
      <c r="E62" s="59">
        <f>IF('KWh (Monthly) ENTRY NLI '!E$5=0,0,D62+'KWh (Monthly) ENTRY NLI '!E62)</f>
        <v>0</v>
      </c>
      <c r="F62" s="59">
        <f>IF('KWh (Monthly) ENTRY NLI '!F$5=0,0,E62+'KWh (Monthly) ENTRY NLI '!F62)</f>
        <v>0</v>
      </c>
      <c r="G62" s="59">
        <f>IF('KWh (Monthly) ENTRY NLI '!G$5=0,0,F62+'KWh (Monthly) ENTRY NLI '!G62)</f>
        <v>0</v>
      </c>
      <c r="H62" s="59">
        <f>IF('KWh (Monthly) ENTRY NLI '!H$5=0,0,G62+'KWh (Monthly) ENTRY NLI '!H62)</f>
        <v>0</v>
      </c>
      <c r="I62" s="59">
        <f>IF('KWh (Monthly) ENTRY NLI '!I$5=0,0,H62+'KWh (Monthly) ENTRY NLI '!I62)</f>
        <v>0</v>
      </c>
      <c r="J62" s="59">
        <f>IF('KWh (Monthly) ENTRY NLI '!J$5=0,0,I62+'KWh (Monthly) ENTRY NLI '!J62)</f>
        <v>0</v>
      </c>
      <c r="K62" s="59">
        <f>IF('KWh (Monthly) ENTRY NLI '!K$5=0,0,J62+'KWh (Monthly) ENTRY NLI '!K62)</f>
        <v>0</v>
      </c>
      <c r="L62" s="59">
        <f>IF('KWh (Monthly) ENTRY NLI '!L$5=0,0,K62+'KWh (Monthly) ENTRY NLI '!L62)</f>
        <v>0</v>
      </c>
      <c r="M62" s="59">
        <f>IF('KWh (Monthly) ENTRY NLI '!M$5=0,0,L62+'KWh (Monthly) ENTRY NLI '!M62)</f>
        <v>0</v>
      </c>
      <c r="N62" s="59">
        <f>IF('KWh (Monthly) ENTRY NLI '!N$5=0,0,M62+'KWh (Monthly) ENTRY NLI '!N62)</f>
        <v>0</v>
      </c>
      <c r="O62" s="59">
        <f>IF('KWh (Monthly) ENTRY NLI '!O$5=0,0,N62+'KWh (Monthly) ENTRY NLI '!O62)</f>
        <v>0</v>
      </c>
      <c r="P62" s="59">
        <f>IF('KWh (Monthly) ENTRY NLI '!P$5=0,0,O62+'KWh (Monthly) ENTRY NLI '!P62)</f>
        <v>0</v>
      </c>
      <c r="Q62" s="59">
        <f>IF('KWh (Monthly) ENTRY NLI '!Q$5=0,0,P62+'KWh (Monthly) ENTRY NLI '!Q62)</f>
        <v>0</v>
      </c>
      <c r="R62" s="59">
        <f>IF('KWh (Monthly) ENTRY NLI '!R$5=0,0,Q62+'KWh (Monthly) ENTRY NLI '!R62)</f>
        <v>0</v>
      </c>
      <c r="S62" s="59">
        <f>IF('KWh (Monthly) ENTRY NLI '!S$5=0,0,R62+'KWh (Monthly) ENTRY NLI '!S62)</f>
        <v>0</v>
      </c>
      <c r="T62" s="59">
        <f>IF('KWh (Monthly) ENTRY NLI '!T$5=0,0,S62+'KWh (Monthly) ENTRY NLI '!T62)</f>
        <v>0</v>
      </c>
      <c r="U62" s="59">
        <f>IF('KWh (Monthly) ENTRY NLI '!U$5=0,0,T62+'KWh (Monthly) ENTRY NLI '!U62)</f>
        <v>0</v>
      </c>
      <c r="V62" s="59">
        <f>IF('KWh (Monthly) ENTRY NLI '!V$5=0,0,U62+'KWh (Monthly) ENTRY NLI '!V62)</f>
        <v>0</v>
      </c>
      <c r="W62" s="59">
        <f>IF('KWh (Monthly) ENTRY NLI '!W$5=0,0,V62+'KWh (Monthly) ENTRY NLI '!W62)</f>
        <v>0</v>
      </c>
      <c r="X62" s="59">
        <f>IF('KWh (Monthly) ENTRY NLI '!X$5=0,0,W62+'KWh (Monthly) ENTRY NLI '!X62)</f>
        <v>0</v>
      </c>
      <c r="Y62" s="59">
        <f>IF('KWh (Monthly) ENTRY NLI '!Y$5=0,0,X62+'KWh (Monthly) ENTRY NLI '!Y62)</f>
        <v>0</v>
      </c>
      <c r="Z62" s="59">
        <f>IF('KWh (Monthly) ENTRY NLI '!Z$5=0,0,Y62+'KWh (Monthly) ENTRY NLI '!Z62)</f>
        <v>0</v>
      </c>
      <c r="AA62" s="59">
        <f>IF('KWh (Monthly) ENTRY NLI '!AA$5=0,0,Z62+'KWh (Monthly) ENTRY NLI '!AA62)</f>
        <v>0</v>
      </c>
      <c r="AB62" s="59">
        <f>IF('KWh (Monthly) ENTRY NLI '!AB$5=0,0,AA62+'KWh (Monthly) ENTRY NLI '!AB62)</f>
        <v>0</v>
      </c>
      <c r="AC62" s="59">
        <f>IF('KWh (Monthly) ENTRY NLI '!AC$5=0,0,AB62+'KWh (Monthly) ENTRY NLI '!AC62)</f>
        <v>0</v>
      </c>
      <c r="AD62" s="59">
        <f>IF('KWh (Monthly) ENTRY NLI '!AD$5=0,0,AC62+'KWh (Monthly) ENTRY NLI '!AD62)</f>
        <v>0</v>
      </c>
      <c r="AE62" s="59">
        <f>IF('KWh (Monthly) ENTRY NLI '!AE$5=0,0,AD62+'KWh (Monthly) ENTRY NLI '!AE62)</f>
        <v>0</v>
      </c>
      <c r="AF62" s="59">
        <f>IF('KWh (Monthly) ENTRY NLI '!AF$5=0,0,AE62+'KWh (Monthly) ENTRY NLI '!AF62)</f>
        <v>0</v>
      </c>
      <c r="AG62" s="59">
        <f>IF('KWh (Monthly) ENTRY NLI '!AG$5=0,0,AF62+'KWh (Monthly) ENTRY NLI '!AG62)</f>
        <v>0</v>
      </c>
      <c r="AH62" s="59">
        <f>IF('KWh (Monthly) ENTRY NLI '!AH$5=0,0,AG62+'KWh (Monthly) ENTRY NLI '!AH62)</f>
        <v>0</v>
      </c>
      <c r="AI62" s="59">
        <f>IF('KWh (Monthly) ENTRY NLI '!AI$5=0,0,AH62+'KWh (Monthly) ENTRY NLI '!AI62)</f>
        <v>0</v>
      </c>
      <c r="AJ62" s="59">
        <f>IF('KWh (Monthly) ENTRY NLI '!AJ$5=0,0,AI62+'KWh (Monthly) ENTRY NLI '!AJ62)</f>
        <v>0</v>
      </c>
      <c r="AK62" s="59">
        <f>IF('KWh (Monthly) ENTRY NLI '!AK$5=0,0,AJ62+'KWh (Monthly) ENTRY NLI '!AK62)</f>
        <v>0</v>
      </c>
      <c r="AL62" s="59">
        <f>IF('KWh (Monthly) ENTRY NLI '!AL$5=0,0,AK62+'KWh (Monthly) ENTRY NLI '!AL62)</f>
        <v>0</v>
      </c>
      <c r="AM62" s="59">
        <f>IF('KWh (Monthly) ENTRY NLI '!AM$5=0,0,AL62+'KWh (Monthly) ENTRY NLI '!AM62)</f>
        <v>0</v>
      </c>
      <c r="AN62" s="59">
        <f>IF('KWh (Monthly) ENTRY NLI '!AN$5=0,0,AM62+'KWh (Monthly) ENTRY NLI '!AN62)</f>
        <v>1440.4137432402335</v>
      </c>
      <c r="AO62" s="83">
        <f>IF('KWh (Monthly) ENTRY NLI '!AO$5=0,0,AN62+'KWh (Monthly) ENTRY NLI '!AO62)</f>
        <v>1440.4137432402335</v>
      </c>
      <c r="AP62" s="83">
        <f>IF('KWh (Monthly) ENTRY NLI '!AP$5=0,0,AO62+'KWh (Monthly) ENTRY NLI '!AP62)</f>
        <v>1440.4137432402335</v>
      </c>
      <c r="AQ62" s="83">
        <f>IF('KWh (Monthly) ENTRY NLI '!AQ$5=0,0,AP62+'KWh (Monthly) ENTRY NLI '!AQ62)</f>
        <v>1440.4137432402335</v>
      </c>
      <c r="AR62" s="59">
        <f>IF('KWh (Monthly) ENTRY NLI '!AR$5=-1,0,AQ62+'KWh (Monthly) ENTRY NLI '!AR62)</f>
        <v>1440.4137432402335</v>
      </c>
      <c r="AS62" s="59">
        <f>IF('KWh (Monthly) ENTRY NLI '!AS$5=-1,0,AR62+'KWh (Monthly) ENTRY NLI '!AS62)</f>
        <v>1440.4137432402335</v>
      </c>
      <c r="AT62" s="59">
        <f>IF('KWh (Monthly) ENTRY NLI '!AT$5=-1,0,AS62+'KWh (Monthly) ENTRY NLI '!AT62)</f>
        <v>1440.4137432402335</v>
      </c>
      <c r="AU62" s="59">
        <f>IF('KWh (Monthly) ENTRY NLI '!AU$5=-1,0,AT62+'KWh (Monthly) ENTRY NLI '!AU62)</f>
        <v>1440.4137432402335</v>
      </c>
      <c r="AV62" s="59">
        <f>IF('KWh (Monthly) ENTRY NLI '!AV$5=-1,0,AU62+'KWh (Monthly) ENTRY NLI '!AV62)</f>
        <v>1440.4137432402335</v>
      </c>
      <c r="AW62" s="83">
        <f>IF('KWh (Monthly) ENTRY NLI '!AW$5=0,0,AV62+'KWh (Monthly) ENTRY NLI '!AW62)</f>
        <v>1440.4137432402335</v>
      </c>
      <c r="AX62" s="83">
        <f>IF('KWh (Monthly) ENTRY NLI '!AX$5=0,0,AW62+'KWh (Monthly) ENTRY NLI '!AX62)</f>
        <v>1440.4137432402335</v>
      </c>
      <c r="AY62" s="83">
        <f>IF('KWh (Monthly) ENTRY NLI '!AY$5=0,0,AX62+'KWh (Monthly) ENTRY NLI '!AY62)</f>
        <v>1440.4137432402335</v>
      </c>
      <c r="AZ62" s="83">
        <f>IF('KWh (Monthly) ENTRY NLI '!AZ$5=0,0,AY62+'KWh (Monthly) ENTRY NLI '!AZ62)</f>
        <v>1440.4137432402335</v>
      </c>
      <c r="BA62" s="83">
        <f>IF('KWh (Monthly) ENTRY NLI '!BA$5=0,0,AZ62+'KWh (Monthly) ENTRY NLI '!BA62)</f>
        <v>1440.4137432402335</v>
      </c>
      <c r="BB62" s="83">
        <f>IF('KWh (Monthly) ENTRY NLI '!BB$5=0,0,BA62+'KWh (Monthly) ENTRY NLI '!BB62)</f>
        <v>0</v>
      </c>
      <c r="BC62" s="83">
        <f>IF('KWh (Monthly) ENTRY NLI '!BC$5=0,0,BB62+'KWh (Monthly) ENTRY NLI '!BC62)</f>
        <v>0</v>
      </c>
      <c r="BD62" s="83">
        <f>IF('KWh (Monthly) ENTRY NLI '!BD$5=0,0,BC62+'KWh (Monthly) ENTRY NLI '!BD62)</f>
        <v>0</v>
      </c>
      <c r="BE62" s="83">
        <f>IF('KWh (Monthly) ENTRY NLI '!BE$5=0,0,BD62+'KWh (Monthly) ENTRY NLI '!BE62)</f>
        <v>0</v>
      </c>
      <c r="BF62" s="83">
        <f>IF('KWh (Monthly) ENTRY NLI '!BF$5=0,0,BE62+'KWh (Monthly) ENTRY NLI '!BF62)</f>
        <v>0</v>
      </c>
      <c r="BG62" s="83">
        <f>IF('KWh (Monthly) ENTRY NLI '!BG$5=0,0,BF62+'KWh (Monthly) ENTRY NLI '!BG62)</f>
        <v>0</v>
      </c>
      <c r="BH62" s="83">
        <f>IF('KWh (Monthly) ENTRY NLI '!BH$5=0,0,BG62+'KWh (Monthly) ENTRY NLI '!BH62)</f>
        <v>0</v>
      </c>
      <c r="BI62" s="83">
        <f>IF('KWh (Monthly) ENTRY NLI '!BI$5=0,0,BH62+'KWh (Monthly) ENTRY NLI '!BI62)</f>
        <v>0</v>
      </c>
      <c r="BJ62" s="83">
        <f>IF('KWh (Monthly) ENTRY NLI '!BJ$5=0,0,BI62+'KWh (Monthly) ENTRY NLI '!BJ62)</f>
        <v>0</v>
      </c>
      <c r="BK62" s="83">
        <f>IF('KWh (Monthly) ENTRY NLI '!BK$5=0,0,BJ62+'KWh (Monthly) ENTRY NLI '!BK62)</f>
        <v>0</v>
      </c>
      <c r="BL62" s="83">
        <f>IF('KWh (Monthly) ENTRY NLI '!BL$5=0,0,BK62+'KWh (Monthly) ENTRY NLI '!BL62)</f>
        <v>0</v>
      </c>
      <c r="BM62" s="83">
        <f>IF('KWh (Monthly) ENTRY NLI '!BM$5=0,0,BL62+'KWh (Monthly) ENTRY NLI '!BM62)</f>
        <v>0</v>
      </c>
      <c r="BN62" s="83">
        <f>IF('KWh (Monthly) ENTRY NLI '!BN$5=0,0,BM62+'KWh (Monthly) ENTRY NLI '!BN62)</f>
        <v>0</v>
      </c>
      <c r="BO62" s="83">
        <f>IF('KWh (Monthly) ENTRY NLI '!BO$5=0,0,BN62+'KWh (Monthly) ENTRY NLI '!BO62)</f>
        <v>0</v>
      </c>
      <c r="BP62" s="83">
        <f>IF('KWh (Monthly) ENTRY NLI '!BP$5=0,0,BO62+'KWh (Monthly) ENTRY NLI '!BP62)</f>
        <v>0</v>
      </c>
      <c r="BQ62" s="83">
        <f>IF('KWh (Monthly) ENTRY NLI '!BQ$5=0,0,BP62+'KWh (Monthly) ENTRY NLI '!BQ62)</f>
        <v>0</v>
      </c>
      <c r="BR62" s="83">
        <f>IF('KWh (Monthly) ENTRY NLI '!BR$5=0,0,BQ62+'KWh (Monthly) ENTRY NLI '!BR62)</f>
        <v>0</v>
      </c>
      <c r="BS62" s="83">
        <f>IF('KWh (Monthly) ENTRY NLI '!BS$5=0,0,BR62+'KWh (Monthly) ENTRY NLI '!BS62)</f>
        <v>0</v>
      </c>
      <c r="BT62" s="83">
        <f>IF('KWh (Monthly) ENTRY NLI '!BT$5=0,0,BS62+'KWh (Monthly) ENTRY NLI '!BT62)</f>
        <v>0</v>
      </c>
      <c r="BU62" s="83">
        <f>IF('KWh (Monthly) ENTRY NLI '!BU$5=0,0,BT62+'KWh (Monthly) ENTRY NLI '!BU62)</f>
        <v>0</v>
      </c>
      <c r="BV62" s="83">
        <f>IF('KWh (Monthly) ENTRY NLI '!BV$5=0,0,BU62+'KWh (Monthly) ENTRY NLI '!BV62)</f>
        <v>0</v>
      </c>
      <c r="BW62" s="83">
        <f>IF('KWh (Monthly) ENTRY NLI '!BW$5=0,0,BV62+'KWh (Monthly) ENTRY NLI '!BW62)</f>
        <v>0</v>
      </c>
      <c r="BX62" s="83">
        <f>IF('KWh (Monthly) ENTRY NLI '!BX$5=0,0,BW62+'KWh (Monthly) ENTRY NLI '!BX62)</f>
        <v>0</v>
      </c>
      <c r="BY62" s="83">
        <f>IF('KWh (Monthly) ENTRY NLI '!BY$5=0,0,BX62+'KWh (Monthly) ENTRY NLI '!BY62)</f>
        <v>0</v>
      </c>
      <c r="BZ62" s="83">
        <f>IF('KWh (Monthly) ENTRY NLI '!BZ$5=0,0,BY62+'KWh (Monthly) ENTRY NLI '!BZ62)</f>
        <v>0</v>
      </c>
      <c r="CA62" s="83">
        <f>IF('KWh (Monthly) ENTRY NLI '!CA$5=0,0,BZ62+'KWh (Monthly) ENTRY NLI '!CA62)</f>
        <v>0</v>
      </c>
      <c r="CB62" s="83">
        <f>IF('KWh (Monthly) ENTRY NLI '!CB$5=0,0,CA62+'KWh (Monthly) ENTRY NLI '!CB62)</f>
        <v>0</v>
      </c>
      <c r="CC62" s="83">
        <f>IF('KWh (Monthly) ENTRY NLI '!CC$5=0,0,CB62+'KWh (Monthly) ENTRY NLI '!CC62)</f>
        <v>0</v>
      </c>
      <c r="CD62" s="83">
        <f>IF('KWh (Monthly) ENTRY NLI '!CD$5=0,0,CC62+'KWh (Monthly) ENTRY NLI '!CD62)</f>
        <v>0</v>
      </c>
      <c r="CE62" s="83">
        <f>IF('KWh (Monthly) ENTRY NLI '!CE$5=0,0,CD62+'KWh (Monthly) ENTRY NLI '!CE62)</f>
        <v>0</v>
      </c>
      <c r="CF62" s="83">
        <f>IF('KWh (Monthly) ENTRY NLI '!CF$5=0,0,CE62+'KWh (Monthly) ENTRY NLI '!CF62)</f>
        <v>0</v>
      </c>
      <c r="CG62" s="83">
        <f>IF('KWh (Monthly) ENTRY NLI '!CG$5=0,0,CF62+'KWh (Monthly) ENTRY NLI '!CG62)</f>
        <v>0</v>
      </c>
      <c r="CH62" s="83">
        <f>IF('KWh (Monthly) ENTRY NLI '!CH$5=0,0,CG62+'KWh (Monthly) ENTRY NLI '!CH62)</f>
        <v>0</v>
      </c>
      <c r="CI62" s="83">
        <f>IF('KWh (Monthly) ENTRY NLI '!CI$5=0,0,CH62+'KWh (Monthly) ENTRY NLI '!CI62)</f>
        <v>0</v>
      </c>
      <c r="CJ62" s="83">
        <f>IF('KWh (Monthly) ENTRY NLI '!CJ$5=0,0,CI62+'KWh (Monthly) ENTRY NLI '!CJ62)</f>
        <v>0</v>
      </c>
    </row>
    <row r="63" spans="1:88" ht="15.75" thickBot="1" x14ac:dyDescent="0.3"/>
    <row r="64" spans="1:88" ht="15.75" x14ac:dyDescent="0.2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1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88" ht="15" customHeight="1" x14ac:dyDescent="0.25">
      <c r="A65" s="241" t="s">
        <v>29</v>
      </c>
      <c r="B65" s="37" t="s">
        <v>9</v>
      </c>
      <c r="C65" s="59">
        <f>IF('KWh (Monthly) ENTRY NLI '!C$5=0,0,'KWh (Monthly) ENTRY NLI '!C65)</f>
        <v>0</v>
      </c>
      <c r="D65" s="59">
        <f>IF('KWh (Monthly) ENTRY NLI '!D$5=0,0,C65+'KWh (Monthly) ENTRY NLI '!D65)</f>
        <v>0</v>
      </c>
      <c r="E65" s="59">
        <f>IF('KWh (Monthly) ENTRY NLI '!E$5=0,0,D65+'KWh (Monthly) ENTRY NLI '!E65)</f>
        <v>0</v>
      </c>
      <c r="F65" s="59">
        <f>IF('KWh (Monthly) ENTRY NLI '!F$5=0,0,E65+'KWh (Monthly) ENTRY NLI '!F65)</f>
        <v>0</v>
      </c>
      <c r="G65" s="59">
        <f>IF('KWh (Monthly) ENTRY NLI '!G$5=0,0,F65+'KWh (Monthly) ENTRY NLI '!G65)</f>
        <v>0</v>
      </c>
      <c r="H65" s="59">
        <f>IF('KWh (Monthly) ENTRY NLI '!H$5=0,0,G65+'KWh (Monthly) ENTRY NLI '!H65)</f>
        <v>0</v>
      </c>
      <c r="I65" s="59">
        <f>IF('KWh (Monthly) ENTRY NLI '!I$5=0,0,H65+'KWh (Monthly) ENTRY NLI '!I65)</f>
        <v>0</v>
      </c>
      <c r="J65" s="59">
        <f>IF('KWh (Monthly) ENTRY NLI '!J$5=0,0,I65+'KWh (Monthly) ENTRY NLI '!J65)</f>
        <v>0</v>
      </c>
      <c r="K65" s="59">
        <f>IF('KWh (Monthly) ENTRY NLI '!K$5=0,0,J65+'KWh (Monthly) ENTRY NLI '!K65)</f>
        <v>87922.922113722641</v>
      </c>
      <c r="L65" s="59">
        <f>IF('KWh (Monthly) ENTRY NLI '!L$5=0,0,K65+'KWh (Monthly) ENTRY NLI '!L65)</f>
        <v>87922.922113722641</v>
      </c>
      <c r="M65" s="59">
        <f>IF('KWh (Monthly) ENTRY NLI '!M$5=0,0,L65+'KWh (Monthly) ENTRY NLI '!M65)</f>
        <v>87922.922113722641</v>
      </c>
      <c r="N65" s="59">
        <f>IF('KWh (Monthly) ENTRY NLI '!N$5=0,0,M65+'KWh (Monthly) ENTRY NLI '!N65)</f>
        <v>156868.1994663793</v>
      </c>
      <c r="O65" s="59">
        <f>IF('KWh (Monthly) ENTRY NLI '!O$5=0,0,N65+'KWh (Monthly) ENTRY NLI '!O65)</f>
        <v>180595.1994663793</v>
      </c>
      <c r="P65" s="59">
        <f>IF('KWh (Monthly) ENTRY NLI '!P$5=0,0,O65+'KWh (Monthly) ENTRY NLI '!P65)</f>
        <v>180595.1994663793</v>
      </c>
      <c r="Q65" s="59">
        <f>IF('KWh (Monthly) ENTRY NLI '!Q$5=0,0,P65+'KWh (Monthly) ENTRY NLI '!Q65)</f>
        <v>180595.1994663793</v>
      </c>
      <c r="R65" s="59">
        <f>IF('KWh (Monthly) ENTRY NLI '!R$5=0,0,Q65+'KWh (Monthly) ENTRY NLI '!R65)</f>
        <v>284711.1994663793</v>
      </c>
      <c r="S65" s="59">
        <f>IF('KWh (Monthly) ENTRY NLI '!S$5=0,0,R65+'KWh (Monthly) ENTRY NLI '!S65)</f>
        <v>284711.1994663793</v>
      </c>
      <c r="T65" s="59">
        <f>IF('KWh (Monthly) ENTRY NLI '!T$5=0,0,S65+'KWh (Monthly) ENTRY NLI '!T65)</f>
        <v>284711.1994663793</v>
      </c>
      <c r="U65" s="59">
        <f>IF('KWh (Monthly) ENTRY NLI '!U$5=0,0,T65+'KWh (Monthly) ENTRY NLI '!U65)</f>
        <v>284711.1994663793</v>
      </c>
      <c r="V65" s="59">
        <f>IF('KWh (Monthly) ENTRY NLI '!V$5=0,0,U65+'KWh (Monthly) ENTRY NLI '!V65)</f>
        <v>1661191.1994663794</v>
      </c>
      <c r="W65" s="59">
        <f>IF('KWh (Monthly) ENTRY NLI '!W$5=0,0,V65+'KWh (Monthly) ENTRY NLI '!W65)</f>
        <v>1661191.1994663794</v>
      </c>
      <c r="X65" s="59">
        <f>IF('KWh (Monthly) ENTRY NLI '!X$5=0,0,W65+'KWh (Monthly) ENTRY NLI '!X65)</f>
        <v>1921009.9725578842</v>
      </c>
      <c r="Y65" s="59">
        <f>IF('KWh (Monthly) ENTRY NLI '!Y$5=0,0,X65+'KWh (Monthly) ENTRY NLI '!Y65)</f>
        <v>1921009.9725578842</v>
      </c>
      <c r="Z65" s="59">
        <f>IF('KWh (Monthly) ENTRY NLI '!Z$5=0,0,Y65+'KWh (Monthly) ENTRY NLI '!Z65)</f>
        <v>2260415.9428777243</v>
      </c>
      <c r="AA65" s="59">
        <f>IF('KWh (Monthly) ENTRY NLI '!AA$5=0,0,Z65+'KWh (Monthly) ENTRY NLI '!AA65)</f>
        <v>2260415.9428777243</v>
      </c>
      <c r="AB65" s="59">
        <f>IF('KWh (Monthly) ENTRY NLI '!AB$5=0,0,AA65+'KWh (Monthly) ENTRY NLI '!AB65)</f>
        <v>2726101.9428777243</v>
      </c>
      <c r="AC65" s="59">
        <f>IF('KWh (Monthly) ENTRY NLI '!AC$5=0,0,AB65+'KWh (Monthly) ENTRY NLI '!AC65)</f>
        <v>2726101.9428777243</v>
      </c>
      <c r="AD65" s="59">
        <f>IF('KWh (Monthly) ENTRY NLI '!AD$5=0,0,AC65+'KWh (Monthly) ENTRY NLI '!AD65)</f>
        <v>2726101.9428777243</v>
      </c>
      <c r="AE65" s="59">
        <f>IF('KWh (Monthly) ENTRY NLI '!AE$5=0,0,AD65+'KWh (Monthly) ENTRY NLI '!AE65)</f>
        <v>3191107.9228236703</v>
      </c>
      <c r="AF65" s="59">
        <f>IF('KWh (Monthly) ENTRY NLI '!AF$5=0,0,AE65+'KWh (Monthly) ENTRY NLI '!AF65)</f>
        <v>3191107.9228236703</v>
      </c>
      <c r="AG65" s="59">
        <f>IF('KWh (Monthly) ENTRY NLI '!AG$5=0,0,AF65+'KWh (Monthly) ENTRY NLI '!AG65)</f>
        <v>3446945.8839370999</v>
      </c>
      <c r="AH65" s="59">
        <f>IF('KWh (Monthly) ENTRY NLI '!AH$5=0,0,AG65+'KWh (Monthly) ENTRY NLI '!AH65)</f>
        <v>3446945.8839370999</v>
      </c>
      <c r="AI65" s="59">
        <f>IF('KWh (Monthly) ENTRY NLI '!AI$5=0,0,AH65+'KWh (Monthly) ENTRY NLI '!AI65)</f>
        <v>3446945.8839370999</v>
      </c>
      <c r="AJ65" s="59">
        <f>IF('KWh (Monthly) ENTRY NLI '!AJ$5=0,0,AI65+'KWh (Monthly) ENTRY NLI '!AJ65)</f>
        <v>4155251.8150782548</v>
      </c>
      <c r="AK65" s="59">
        <f>IF('KWh (Monthly) ENTRY NLI '!AK$5=0,0,AJ65+'KWh (Monthly) ENTRY NLI '!AK65)</f>
        <v>5299754.0678586392</v>
      </c>
      <c r="AL65" s="59">
        <f>IF('KWh (Monthly) ENTRY NLI '!AL$5=0,0,AK65+'KWh (Monthly) ENTRY NLI '!AL65)</f>
        <v>5827220.0678586392</v>
      </c>
      <c r="AM65" s="59">
        <f>IF('KWh (Monthly) ENTRY NLI '!AM$5=0,0,AL65+'KWh (Monthly) ENTRY NLI '!AM65)</f>
        <v>5827220.0678586392</v>
      </c>
      <c r="AN65" s="59">
        <f>IF('KWh (Monthly) ENTRY NLI '!AN$5=0,0,AM65+'KWh (Monthly) ENTRY NLI '!AN65)</f>
        <v>5942225.5899093179</v>
      </c>
      <c r="AO65" s="83">
        <f>IF('KWh (Monthly) ENTRY NLI '!AO$5=0,0,AN65+'KWh (Monthly) ENTRY NLI '!AO65)</f>
        <v>5942225.5899093281</v>
      </c>
      <c r="AP65" s="83">
        <f>IF('KWh (Monthly) ENTRY NLI '!AP$5=0,0,AO65+'KWh (Monthly) ENTRY NLI '!AP65)</f>
        <v>5942225.5899093384</v>
      </c>
      <c r="AQ65" s="83">
        <f>IF('KWh (Monthly) ENTRY NLI '!AQ$5=0,0,AP65+'KWh (Monthly) ENTRY NLI '!AQ65)</f>
        <v>5942225.5899093486</v>
      </c>
      <c r="AR65" s="59">
        <f>IF('KWh (Monthly) ENTRY NLI '!AR$5=-1,0,AQ65+'KWh (Monthly) ENTRY NLI '!AR65)</f>
        <v>5942225.5899093589</v>
      </c>
      <c r="AS65" s="59">
        <f>IF('KWh (Monthly) ENTRY NLI '!AS$5=-1,0,AR65+'KWh (Monthly) ENTRY NLI '!AS65)</f>
        <v>5942225.5899093691</v>
      </c>
      <c r="AT65" s="59">
        <f>IF('KWh (Monthly) ENTRY NLI '!AT$5=-1,0,AS65+'KWh (Monthly) ENTRY NLI '!AT65)</f>
        <v>5942225.5899093794</v>
      </c>
      <c r="AU65" s="59">
        <f>IF('KWh (Monthly) ENTRY NLI '!AU$5=-1,0,AT65+'KWh (Monthly) ENTRY NLI '!AU65)</f>
        <v>5942225.5899093896</v>
      </c>
      <c r="AV65" s="59">
        <f>IF('KWh (Monthly) ENTRY NLI '!AV$5=-1,0,AU65+'KWh (Monthly) ENTRY NLI '!AV65)</f>
        <v>5942225.5899093999</v>
      </c>
      <c r="AW65" s="83">
        <f>IF('KWh (Monthly) ENTRY NLI '!AW$5=0,0,AV65+'KWh (Monthly) ENTRY NLI '!AW65)</f>
        <v>5942225.5899094101</v>
      </c>
      <c r="AX65" s="83">
        <f>IF('KWh (Monthly) ENTRY NLI '!AX$5=0,0,AW65+'KWh (Monthly) ENTRY NLI '!AX65)</f>
        <v>5942225.5899094203</v>
      </c>
      <c r="AY65" s="83">
        <f>IF('KWh (Monthly) ENTRY NLI '!AY$5=0,0,AX65+'KWh (Monthly) ENTRY NLI '!AY65)</f>
        <v>5942225.5899094306</v>
      </c>
      <c r="AZ65" s="83">
        <f>IF('KWh (Monthly) ENTRY NLI '!AZ$5=0,0,AY65+'KWh (Monthly) ENTRY NLI '!AZ65)</f>
        <v>5942225.5899094408</v>
      </c>
      <c r="BA65" s="83">
        <f>IF('KWh (Monthly) ENTRY NLI '!BA$5=0,0,AZ65+'KWh (Monthly) ENTRY NLI '!BA65)</f>
        <v>5942225.5899094511</v>
      </c>
      <c r="BB65" s="83">
        <f>IF('KWh (Monthly) ENTRY NLI '!BB$5=0,0,BA65+'KWh (Monthly) ENTRY NLI '!BB65)</f>
        <v>0</v>
      </c>
      <c r="BC65" s="83">
        <f>IF('KWh (Monthly) ENTRY NLI '!BC$5=0,0,BB65+'KWh (Monthly) ENTRY NLI '!BC65)</f>
        <v>0</v>
      </c>
      <c r="BD65" s="83">
        <f>IF('KWh (Monthly) ENTRY NLI '!BD$5=0,0,BC65+'KWh (Monthly) ENTRY NLI '!BD65)</f>
        <v>0</v>
      </c>
      <c r="BE65" s="83">
        <f>IF('KWh (Monthly) ENTRY NLI '!BE$5=0,0,BD65+'KWh (Monthly) ENTRY NLI '!BE65)</f>
        <v>0</v>
      </c>
      <c r="BF65" s="83">
        <f>IF('KWh (Monthly) ENTRY NLI '!BF$5=0,0,BE65+'KWh (Monthly) ENTRY NLI '!BF65)</f>
        <v>0</v>
      </c>
      <c r="BG65" s="83">
        <f>IF('KWh (Monthly) ENTRY NLI '!BG$5=0,0,BF65+'KWh (Monthly) ENTRY NLI '!BG65)</f>
        <v>0</v>
      </c>
      <c r="BH65" s="83">
        <f>IF('KWh (Monthly) ENTRY NLI '!BH$5=0,0,BG65+'KWh (Monthly) ENTRY NLI '!BH65)</f>
        <v>0</v>
      </c>
      <c r="BI65" s="83">
        <f>IF('KWh (Monthly) ENTRY NLI '!BI$5=0,0,BH65+'KWh (Monthly) ENTRY NLI '!BI65)</f>
        <v>0</v>
      </c>
      <c r="BJ65" s="83">
        <f>IF('KWh (Monthly) ENTRY NLI '!BJ$5=0,0,BI65+'KWh (Monthly) ENTRY NLI '!BJ65)</f>
        <v>0</v>
      </c>
      <c r="BK65" s="83">
        <f>IF('KWh (Monthly) ENTRY NLI '!BK$5=0,0,BJ65+'KWh (Monthly) ENTRY NLI '!BK65)</f>
        <v>0</v>
      </c>
      <c r="BL65" s="83">
        <f>IF('KWh (Monthly) ENTRY NLI '!BL$5=0,0,BK65+'KWh (Monthly) ENTRY NLI '!BL65)</f>
        <v>0</v>
      </c>
      <c r="BM65" s="83">
        <f>IF('KWh (Monthly) ENTRY NLI '!BM$5=0,0,BL65+'KWh (Monthly) ENTRY NLI '!BM65)</f>
        <v>0</v>
      </c>
      <c r="BN65" s="83">
        <f>IF('KWh (Monthly) ENTRY NLI '!BN$5=0,0,BM65+'KWh (Monthly) ENTRY NLI '!BN65)</f>
        <v>0</v>
      </c>
      <c r="BO65" s="83">
        <f>IF('KWh (Monthly) ENTRY NLI '!BO$5=0,0,BN65+'KWh (Monthly) ENTRY NLI '!BO65)</f>
        <v>0</v>
      </c>
      <c r="BP65" s="83">
        <f>IF('KWh (Monthly) ENTRY NLI '!BP$5=0,0,BO65+'KWh (Monthly) ENTRY NLI '!BP65)</f>
        <v>0</v>
      </c>
      <c r="BQ65" s="83">
        <f>IF('KWh (Monthly) ENTRY NLI '!BQ$5=0,0,BP65+'KWh (Monthly) ENTRY NLI '!BQ65)</f>
        <v>0</v>
      </c>
      <c r="BR65" s="83">
        <f>IF('KWh (Monthly) ENTRY NLI '!BR$5=0,0,BQ65+'KWh (Monthly) ENTRY NLI '!BR65)</f>
        <v>0</v>
      </c>
      <c r="BS65" s="83">
        <f>IF('KWh (Monthly) ENTRY NLI '!BS$5=0,0,BR65+'KWh (Monthly) ENTRY NLI '!BS65)</f>
        <v>0</v>
      </c>
      <c r="BT65" s="83">
        <f>IF('KWh (Monthly) ENTRY NLI '!BT$5=0,0,BS65+'KWh (Monthly) ENTRY NLI '!BT65)</f>
        <v>0</v>
      </c>
      <c r="BU65" s="83">
        <f>IF('KWh (Monthly) ENTRY NLI '!BU$5=0,0,BT65+'KWh (Monthly) ENTRY NLI '!BU65)</f>
        <v>0</v>
      </c>
      <c r="BV65" s="83">
        <f>IF('KWh (Monthly) ENTRY NLI '!BV$5=0,0,BU65+'KWh (Monthly) ENTRY NLI '!BV65)</f>
        <v>0</v>
      </c>
      <c r="BW65" s="83">
        <f>IF('KWh (Monthly) ENTRY NLI '!BW$5=0,0,BV65+'KWh (Monthly) ENTRY NLI '!BW65)</f>
        <v>0</v>
      </c>
      <c r="BX65" s="83">
        <f>IF('KWh (Monthly) ENTRY NLI '!BX$5=0,0,BW65+'KWh (Monthly) ENTRY NLI '!BX65)</f>
        <v>0</v>
      </c>
      <c r="BY65" s="83">
        <f>IF('KWh (Monthly) ENTRY NLI '!BY$5=0,0,BX65+'KWh (Monthly) ENTRY NLI '!BY65)</f>
        <v>0</v>
      </c>
      <c r="BZ65" s="83">
        <f>IF('KWh (Monthly) ENTRY NLI '!BZ$5=0,0,BY65+'KWh (Monthly) ENTRY NLI '!BZ65)</f>
        <v>0</v>
      </c>
      <c r="CA65" s="83">
        <f>IF('KWh (Monthly) ENTRY NLI '!CA$5=0,0,BZ65+'KWh (Monthly) ENTRY NLI '!CA65)</f>
        <v>0</v>
      </c>
      <c r="CB65" s="83">
        <f>IF('KWh (Monthly) ENTRY NLI '!CB$5=0,0,CA65+'KWh (Monthly) ENTRY NLI '!CB65)</f>
        <v>0</v>
      </c>
      <c r="CC65" s="83">
        <f>IF('KWh (Monthly) ENTRY NLI '!CC$5=0,0,CB65+'KWh (Monthly) ENTRY NLI '!CC65)</f>
        <v>0</v>
      </c>
      <c r="CD65" s="83">
        <f>IF('KWh (Monthly) ENTRY NLI '!CD$5=0,0,CC65+'KWh (Monthly) ENTRY NLI '!CD65)</f>
        <v>0</v>
      </c>
      <c r="CE65" s="83">
        <f>IF('KWh (Monthly) ENTRY NLI '!CE$5=0,0,CD65+'KWh (Monthly) ENTRY NLI '!CE65)</f>
        <v>0</v>
      </c>
      <c r="CF65" s="83">
        <f>IF('KWh (Monthly) ENTRY NLI '!CF$5=0,0,CE65+'KWh (Monthly) ENTRY NLI '!CF65)</f>
        <v>0</v>
      </c>
      <c r="CG65" s="83">
        <f>IF('KWh (Monthly) ENTRY NLI '!CG$5=0,0,CF65+'KWh (Monthly) ENTRY NLI '!CG65)</f>
        <v>0</v>
      </c>
      <c r="CH65" s="83">
        <f>IF('KWh (Monthly) ENTRY NLI '!CH$5=0,0,CG65+'KWh (Monthly) ENTRY NLI '!CH65)</f>
        <v>0</v>
      </c>
      <c r="CI65" s="83">
        <f>IF('KWh (Monthly) ENTRY NLI '!CI$5=0,0,CH65+'KWh (Monthly) ENTRY NLI '!CI65)</f>
        <v>0</v>
      </c>
      <c r="CJ65" s="83">
        <f>IF('KWh (Monthly) ENTRY NLI '!CJ$5=0,0,CI65+'KWh (Monthly) ENTRY NLI '!CJ65)</f>
        <v>0</v>
      </c>
    </row>
    <row r="66" spans="1:88" x14ac:dyDescent="0.25">
      <c r="A66" s="241"/>
      <c r="B66" s="37" t="s">
        <v>6</v>
      </c>
      <c r="C66" s="59">
        <f>IF('KWh (Monthly) ENTRY NLI '!C$5=0,0,'KWh (Monthly) ENTRY NLI '!C66)</f>
        <v>0</v>
      </c>
      <c r="D66" s="59">
        <f>IF('KWh (Monthly) ENTRY NLI '!D$5=0,0,C66+'KWh (Monthly) ENTRY NLI '!D66)</f>
        <v>0</v>
      </c>
      <c r="E66" s="59">
        <f>IF('KWh (Monthly) ENTRY NLI '!E$5=0,0,D66+'KWh (Monthly) ENTRY NLI '!E66)</f>
        <v>0</v>
      </c>
      <c r="F66" s="59">
        <f>IF('KWh (Monthly) ENTRY NLI '!F$5=0,0,E66+'KWh (Monthly) ENTRY NLI '!F66)</f>
        <v>0</v>
      </c>
      <c r="G66" s="59">
        <f>IF('KWh (Monthly) ENTRY NLI '!G$5=0,0,F66+'KWh (Monthly) ENTRY NLI '!G66)</f>
        <v>0</v>
      </c>
      <c r="H66" s="59">
        <f>IF('KWh (Monthly) ENTRY NLI '!H$5=0,0,G66+'KWh (Monthly) ENTRY NLI '!H66)</f>
        <v>0</v>
      </c>
      <c r="I66" s="59">
        <f>IF('KWh (Monthly) ENTRY NLI '!I$5=0,0,H66+'KWh (Monthly) ENTRY NLI '!I66)</f>
        <v>0</v>
      </c>
      <c r="J66" s="59">
        <f>IF('KWh (Monthly) ENTRY NLI '!J$5=0,0,I66+'KWh (Monthly) ENTRY NLI '!J66)</f>
        <v>0</v>
      </c>
      <c r="K66" s="59">
        <f>IF('KWh (Monthly) ENTRY NLI '!K$5=0,0,J66+'KWh (Monthly) ENTRY NLI '!K66)</f>
        <v>0</v>
      </c>
      <c r="L66" s="59">
        <f>IF('KWh (Monthly) ENTRY NLI '!L$5=0,0,K66+'KWh (Monthly) ENTRY NLI '!L66)</f>
        <v>0</v>
      </c>
      <c r="M66" s="59">
        <f>IF('KWh (Monthly) ENTRY NLI '!M$5=0,0,L66+'KWh (Monthly) ENTRY NLI '!M66)</f>
        <v>0</v>
      </c>
      <c r="N66" s="59">
        <f>IF('KWh (Monthly) ENTRY NLI '!N$5=0,0,M66+'KWh (Monthly) ENTRY NLI '!N66)</f>
        <v>0</v>
      </c>
      <c r="O66" s="59">
        <f>IF('KWh (Monthly) ENTRY NLI '!O$5=0,0,N66+'KWh (Monthly) ENTRY NLI '!O66)</f>
        <v>0</v>
      </c>
      <c r="P66" s="59">
        <f>IF('KWh (Monthly) ENTRY NLI '!P$5=0,0,O66+'KWh (Monthly) ENTRY NLI '!P66)</f>
        <v>0</v>
      </c>
      <c r="Q66" s="59">
        <f>IF('KWh (Monthly) ENTRY NLI '!Q$5=0,0,P66+'KWh (Monthly) ENTRY NLI '!Q66)</f>
        <v>0</v>
      </c>
      <c r="R66" s="59">
        <f>IF('KWh (Monthly) ENTRY NLI '!R$5=0,0,Q66+'KWh (Monthly) ENTRY NLI '!R66)</f>
        <v>0</v>
      </c>
      <c r="S66" s="59">
        <f>IF('KWh (Monthly) ENTRY NLI '!S$5=0,0,R66+'KWh (Monthly) ENTRY NLI '!S66)</f>
        <v>0</v>
      </c>
      <c r="T66" s="59">
        <f>IF('KWh (Monthly) ENTRY NLI '!T$5=0,0,S66+'KWh (Monthly) ENTRY NLI '!T66)</f>
        <v>0</v>
      </c>
      <c r="U66" s="59">
        <f>IF('KWh (Monthly) ENTRY NLI '!U$5=0,0,T66+'KWh (Monthly) ENTRY NLI '!U66)</f>
        <v>0</v>
      </c>
      <c r="V66" s="59">
        <f>IF('KWh (Monthly) ENTRY NLI '!V$5=0,0,U66+'KWh (Monthly) ENTRY NLI '!V66)</f>
        <v>0</v>
      </c>
      <c r="W66" s="59">
        <f>IF('KWh (Monthly) ENTRY NLI '!W$5=0,0,V66+'KWh (Monthly) ENTRY NLI '!W66)</f>
        <v>0</v>
      </c>
      <c r="X66" s="59">
        <f>IF('KWh (Monthly) ENTRY NLI '!X$5=0,0,W66+'KWh (Monthly) ENTRY NLI '!X66)</f>
        <v>0</v>
      </c>
      <c r="Y66" s="59">
        <f>IF('KWh (Monthly) ENTRY NLI '!Y$5=0,0,X66+'KWh (Monthly) ENTRY NLI '!Y66)</f>
        <v>0</v>
      </c>
      <c r="Z66" s="59">
        <f>IF('KWh (Monthly) ENTRY NLI '!Z$5=0,0,Y66+'KWh (Monthly) ENTRY NLI '!Z66)</f>
        <v>94984.577403404459</v>
      </c>
      <c r="AA66" s="59">
        <f>IF('KWh (Monthly) ENTRY NLI '!AA$5=0,0,Z66+'KWh (Monthly) ENTRY NLI '!AA66)</f>
        <v>94984.577403404459</v>
      </c>
      <c r="AB66" s="59">
        <f>IF('KWh (Monthly) ENTRY NLI '!AB$5=0,0,AA66+'KWh (Monthly) ENTRY NLI '!AB66)</f>
        <v>94984.577403404459</v>
      </c>
      <c r="AC66" s="59">
        <f>IF('KWh (Monthly) ENTRY NLI '!AC$5=0,0,AB66+'KWh (Monthly) ENTRY NLI '!AC66)</f>
        <v>94984.577403404459</v>
      </c>
      <c r="AD66" s="59">
        <f>IF('KWh (Monthly) ENTRY NLI '!AD$5=0,0,AC66+'KWh (Monthly) ENTRY NLI '!AD66)</f>
        <v>94984.577403404459</v>
      </c>
      <c r="AE66" s="59">
        <f>IF('KWh (Monthly) ENTRY NLI '!AE$5=0,0,AD66+'KWh (Monthly) ENTRY NLI '!AE66)</f>
        <v>94984.577403404459</v>
      </c>
      <c r="AF66" s="59">
        <f>IF('KWh (Monthly) ENTRY NLI '!AF$5=0,0,AE66+'KWh (Monthly) ENTRY NLI '!AF66)</f>
        <v>94984.577403404459</v>
      </c>
      <c r="AG66" s="59">
        <f>IF('KWh (Monthly) ENTRY NLI '!AG$5=0,0,AF66+'KWh (Monthly) ENTRY NLI '!AG66)</f>
        <v>94984.577403404459</v>
      </c>
      <c r="AH66" s="59">
        <f>IF('KWh (Monthly) ENTRY NLI '!AH$5=0,0,AG66+'KWh (Monthly) ENTRY NLI '!AH66)</f>
        <v>94984.577403404459</v>
      </c>
      <c r="AI66" s="59">
        <f>IF('KWh (Monthly) ENTRY NLI '!AI$5=0,0,AH66+'KWh (Monthly) ENTRY NLI '!AI66)</f>
        <v>94984.577403404459</v>
      </c>
      <c r="AJ66" s="59">
        <f>IF('KWh (Monthly) ENTRY NLI '!AJ$5=0,0,AI66+'KWh (Monthly) ENTRY NLI '!AJ66)</f>
        <v>94984.577403404459</v>
      </c>
      <c r="AK66" s="59">
        <f>IF('KWh (Monthly) ENTRY NLI '!AK$5=0,0,AJ66+'KWh (Monthly) ENTRY NLI '!AK66)</f>
        <v>94984.577403404459</v>
      </c>
      <c r="AL66" s="59">
        <f>IF('KWh (Monthly) ENTRY NLI '!AL$5=0,0,AK66+'KWh (Monthly) ENTRY NLI '!AL66)</f>
        <v>94984.577403404459</v>
      </c>
      <c r="AM66" s="59">
        <f>IF('KWh (Monthly) ENTRY NLI '!AM$5=0,0,AL66+'KWh (Monthly) ENTRY NLI '!AM66)</f>
        <v>94984.577403404459</v>
      </c>
      <c r="AN66" s="59">
        <f>IF('KWh (Monthly) ENTRY NLI '!AN$5=0,0,AM66+'KWh (Monthly) ENTRY NLI '!AN66)</f>
        <v>94984.577403404459</v>
      </c>
      <c r="AO66" s="83">
        <f>IF('KWh (Monthly) ENTRY NLI '!AO$5=0,0,AN66+'KWh (Monthly) ENTRY NLI '!AO66)</f>
        <v>94984.577403404459</v>
      </c>
      <c r="AP66" s="83">
        <f>IF('KWh (Monthly) ENTRY NLI '!AP$5=0,0,AO66+'KWh (Monthly) ENTRY NLI '!AP66)</f>
        <v>94984.577403404459</v>
      </c>
      <c r="AQ66" s="83">
        <f>IF('KWh (Monthly) ENTRY NLI '!AQ$5=0,0,AP66+'KWh (Monthly) ENTRY NLI '!AQ66)</f>
        <v>94984.577403404459</v>
      </c>
      <c r="AR66" s="59">
        <f>IF('KWh (Monthly) ENTRY NLI '!AR$5=-1,0,AQ66+'KWh (Monthly) ENTRY NLI '!AR66)</f>
        <v>94984.577403404459</v>
      </c>
      <c r="AS66" s="59">
        <f>IF('KWh (Monthly) ENTRY NLI '!AS$5=-1,0,AR66+'KWh (Monthly) ENTRY NLI '!AS66)</f>
        <v>94984.577403404459</v>
      </c>
      <c r="AT66" s="59">
        <f>IF('KWh (Monthly) ENTRY NLI '!AT$5=-1,0,AS66+'KWh (Monthly) ENTRY NLI '!AT66)</f>
        <v>94984.577403404459</v>
      </c>
      <c r="AU66" s="59">
        <f>IF('KWh (Monthly) ENTRY NLI '!AU$5=-1,0,AT66+'KWh (Monthly) ENTRY NLI '!AU66)</f>
        <v>94984.577403404459</v>
      </c>
      <c r="AV66" s="59">
        <f>IF('KWh (Monthly) ENTRY NLI '!AV$5=-1,0,AU66+'KWh (Monthly) ENTRY NLI '!AV66)</f>
        <v>94984.577403404459</v>
      </c>
      <c r="AW66" s="83">
        <f>IF('KWh (Monthly) ENTRY NLI '!AW$5=0,0,AV66+'KWh (Monthly) ENTRY NLI '!AW66)</f>
        <v>94984.577403404459</v>
      </c>
      <c r="AX66" s="83">
        <f>IF('KWh (Monthly) ENTRY NLI '!AX$5=0,0,AW66+'KWh (Monthly) ENTRY NLI '!AX66)</f>
        <v>94984.577403404459</v>
      </c>
      <c r="AY66" s="83">
        <f>IF('KWh (Monthly) ENTRY NLI '!AY$5=0,0,AX66+'KWh (Monthly) ENTRY NLI '!AY66)</f>
        <v>94984.577403404459</v>
      </c>
      <c r="AZ66" s="83">
        <f>IF('KWh (Monthly) ENTRY NLI '!AZ$5=0,0,AY66+'KWh (Monthly) ENTRY NLI '!AZ66)</f>
        <v>94984.577403404459</v>
      </c>
      <c r="BA66" s="83">
        <f>IF('KWh (Monthly) ENTRY NLI '!BA$5=0,0,AZ66+'KWh (Monthly) ENTRY NLI '!BA66)</f>
        <v>94984.577403404459</v>
      </c>
      <c r="BB66" s="83">
        <f>IF('KWh (Monthly) ENTRY NLI '!BB$5=0,0,BA66+'KWh (Monthly) ENTRY NLI '!BB66)</f>
        <v>0</v>
      </c>
      <c r="BC66" s="83">
        <f>IF('KWh (Monthly) ENTRY NLI '!BC$5=0,0,BB66+'KWh (Monthly) ENTRY NLI '!BC66)</f>
        <v>0</v>
      </c>
      <c r="BD66" s="83">
        <f>IF('KWh (Monthly) ENTRY NLI '!BD$5=0,0,BC66+'KWh (Monthly) ENTRY NLI '!BD66)</f>
        <v>0</v>
      </c>
      <c r="BE66" s="83">
        <f>IF('KWh (Monthly) ENTRY NLI '!BE$5=0,0,BD66+'KWh (Monthly) ENTRY NLI '!BE66)</f>
        <v>0</v>
      </c>
      <c r="BF66" s="83">
        <f>IF('KWh (Monthly) ENTRY NLI '!BF$5=0,0,BE66+'KWh (Monthly) ENTRY NLI '!BF66)</f>
        <v>0</v>
      </c>
      <c r="BG66" s="83">
        <f>IF('KWh (Monthly) ENTRY NLI '!BG$5=0,0,BF66+'KWh (Monthly) ENTRY NLI '!BG66)</f>
        <v>0</v>
      </c>
      <c r="BH66" s="83">
        <f>IF('KWh (Monthly) ENTRY NLI '!BH$5=0,0,BG66+'KWh (Monthly) ENTRY NLI '!BH66)</f>
        <v>0</v>
      </c>
      <c r="BI66" s="83">
        <f>IF('KWh (Monthly) ENTRY NLI '!BI$5=0,0,BH66+'KWh (Monthly) ENTRY NLI '!BI66)</f>
        <v>0</v>
      </c>
      <c r="BJ66" s="83">
        <f>IF('KWh (Monthly) ENTRY NLI '!BJ$5=0,0,BI66+'KWh (Monthly) ENTRY NLI '!BJ66)</f>
        <v>0</v>
      </c>
      <c r="BK66" s="83">
        <f>IF('KWh (Monthly) ENTRY NLI '!BK$5=0,0,BJ66+'KWh (Monthly) ENTRY NLI '!BK66)</f>
        <v>0</v>
      </c>
      <c r="BL66" s="83">
        <f>IF('KWh (Monthly) ENTRY NLI '!BL$5=0,0,BK66+'KWh (Monthly) ENTRY NLI '!BL66)</f>
        <v>0</v>
      </c>
      <c r="BM66" s="83">
        <f>IF('KWh (Monthly) ENTRY NLI '!BM$5=0,0,BL66+'KWh (Monthly) ENTRY NLI '!BM66)</f>
        <v>0</v>
      </c>
      <c r="BN66" s="83">
        <f>IF('KWh (Monthly) ENTRY NLI '!BN$5=0,0,BM66+'KWh (Monthly) ENTRY NLI '!BN66)</f>
        <v>0</v>
      </c>
      <c r="BO66" s="83">
        <f>IF('KWh (Monthly) ENTRY NLI '!BO$5=0,0,BN66+'KWh (Monthly) ENTRY NLI '!BO66)</f>
        <v>0</v>
      </c>
      <c r="BP66" s="83">
        <f>IF('KWh (Monthly) ENTRY NLI '!BP$5=0,0,BO66+'KWh (Monthly) ENTRY NLI '!BP66)</f>
        <v>0</v>
      </c>
      <c r="BQ66" s="83">
        <f>IF('KWh (Monthly) ENTRY NLI '!BQ$5=0,0,BP66+'KWh (Monthly) ENTRY NLI '!BQ66)</f>
        <v>0</v>
      </c>
      <c r="BR66" s="83">
        <f>IF('KWh (Monthly) ENTRY NLI '!BR$5=0,0,BQ66+'KWh (Monthly) ENTRY NLI '!BR66)</f>
        <v>0</v>
      </c>
      <c r="BS66" s="83">
        <f>IF('KWh (Monthly) ENTRY NLI '!BS$5=0,0,BR66+'KWh (Monthly) ENTRY NLI '!BS66)</f>
        <v>0</v>
      </c>
      <c r="BT66" s="83">
        <f>IF('KWh (Monthly) ENTRY NLI '!BT$5=0,0,BS66+'KWh (Monthly) ENTRY NLI '!BT66)</f>
        <v>0</v>
      </c>
      <c r="BU66" s="83">
        <f>IF('KWh (Monthly) ENTRY NLI '!BU$5=0,0,BT66+'KWh (Monthly) ENTRY NLI '!BU66)</f>
        <v>0</v>
      </c>
      <c r="BV66" s="83">
        <f>IF('KWh (Monthly) ENTRY NLI '!BV$5=0,0,BU66+'KWh (Monthly) ENTRY NLI '!BV66)</f>
        <v>0</v>
      </c>
      <c r="BW66" s="83">
        <f>IF('KWh (Monthly) ENTRY NLI '!BW$5=0,0,BV66+'KWh (Monthly) ENTRY NLI '!BW66)</f>
        <v>0</v>
      </c>
      <c r="BX66" s="83">
        <f>IF('KWh (Monthly) ENTRY NLI '!BX$5=0,0,BW66+'KWh (Monthly) ENTRY NLI '!BX66)</f>
        <v>0</v>
      </c>
      <c r="BY66" s="83">
        <f>IF('KWh (Monthly) ENTRY NLI '!BY$5=0,0,BX66+'KWh (Monthly) ENTRY NLI '!BY66)</f>
        <v>0</v>
      </c>
      <c r="BZ66" s="83">
        <f>IF('KWh (Monthly) ENTRY NLI '!BZ$5=0,0,BY66+'KWh (Monthly) ENTRY NLI '!BZ66)</f>
        <v>0</v>
      </c>
      <c r="CA66" s="83">
        <f>IF('KWh (Monthly) ENTRY NLI '!CA$5=0,0,BZ66+'KWh (Monthly) ENTRY NLI '!CA66)</f>
        <v>0</v>
      </c>
      <c r="CB66" s="83">
        <f>IF('KWh (Monthly) ENTRY NLI '!CB$5=0,0,CA66+'KWh (Monthly) ENTRY NLI '!CB66)</f>
        <v>0</v>
      </c>
      <c r="CC66" s="83">
        <f>IF('KWh (Monthly) ENTRY NLI '!CC$5=0,0,CB66+'KWh (Monthly) ENTRY NLI '!CC66)</f>
        <v>0</v>
      </c>
      <c r="CD66" s="83">
        <f>IF('KWh (Monthly) ENTRY NLI '!CD$5=0,0,CC66+'KWh (Monthly) ENTRY NLI '!CD66)</f>
        <v>0</v>
      </c>
      <c r="CE66" s="83">
        <f>IF('KWh (Monthly) ENTRY NLI '!CE$5=0,0,CD66+'KWh (Monthly) ENTRY NLI '!CE66)</f>
        <v>0</v>
      </c>
      <c r="CF66" s="83">
        <f>IF('KWh (Monthly) ENTRY NLI '!CF$5=0,0,CE66+'KWh (Monthly) ENTRY NLI '!CF66)</f>
        <v>0</v>
      </c>
      <c r="CG66" s="83">
        <f>IF('KWh (Monthly) ENTRY NLI '!CG$5=0,0,CF66+'KWh (Monthly) ENTRY NLI '!CG66)</f>
        <v>0</v>
      </c>
      <c r="CH66" s="83">
        <f>IF('KWh (Monthly) ENTRY NLI '!CH$5=0,0,CG66+'KWh (Monthly) ENTRY NLI '!CH66)</f>
        <v>0</v>
      </c>
      <c r="CI66" s="83">
        <f>IF('KWh (Monthly) ENTRY NLI '!CI$5=0,0,CH66+'KWh (Monthly) ENTRY NLI '!CI66)</f>
        <v>0</v>
      </c>
      <c r="CJ66" s="83">
        <f>IF('KWh (Monthly) ENTRY NLI '!CJ$5=0,0,CI66+'KWh (Monthly) ENTRY NLI '!CJ66)</f>
        <v>0</v>
      </c>
    </row>
    <row r="67" spans="1:88" x14ac:dyDescent="0.25">
      <c r="A67" s="241"/>
      <c r="B67" s="37" t="s">
        <v>10</v>
      </c>
      <c r="C67" s="59">
        <f>IF('KWh (Monthly) ENTRY NLI '!C$5=0,0,'KWh (Monthly) ENTRY NLI '!C67)</f>
        <v>0</v>
      </c>
      <c r="D67" s="59">
        <f>IF('KWh (Monthly) ENTRY NLI '!D$5=0,0,C67+'KWh (Monthly) ENTRY NLI '!D67)</f>
        <v>0</v>
      </c>
      <c r="E67" s="59">
        <f>IF('KWh (Monthly) ENTRY NLI '!E$5=0,0,D67+'KWh (Monthly) ENTRY NLI '!E67)</f>
        <v>0</v>
      </c>
      <c r="F67" s="59">
        <f>IF('KWh (Monthly) ENTRY NLI '!F$5=0,0,E67+'KWh (Monthly) ENTRY NLI '!F67)</f>
        <v>0</v>
      </c>
      <c r="G67" s="59">
        <f>IF('KWh (Monthly) ENTRY NLI '!G$5=0,0,F67+'KWh (Monthly) ENTRY NLI '!G67)</f>
        <v>0</v>
      </c>
      <c r="H67" s="59">
        <f>IF('KWh (Monthly) ENTRY NLI '!H$5=0,0,G67+'KWh (Monthly) ENTRY NLI '!H67)</f>
        <v>0</v>
      </c>
      <c r="I67" s="59">
        <f>IF('KWh (Monthly) ENTRY NLI '!I$5=0,0,H67+'KWh (Monthly) ENTRY NLI '!I67)</f>
        <v>0</v>
      </c>
      <c r="J67" s="59">
        <f>IF('KWh (Monthly) ENTRY NLI '!J$5=0,0,I67+'KWh (Monthly) ENTRY NLI '!J67)</f>
        <v>0</v>
      </c>
      <c r="K67" s="59">
        <f>IF('KWh (Monthly) ENTRY NLI '!K$5=0,0,J67+'KWh (Monthly) ENTRY NLI '!K67)</f>
        <v>0</v>
      </c>
      <c r="L67" s="59">
        <f>IF('KWh (Monthly) ENTRY NLI '!L$5=0,0,K67+'KWh (Monthly) ENTRY NLI '!L67)</f>
        <v>0</v>
      </c>
      <c r="M67" s="59">
        <f>IF('KWh (Monthly) ENTRY NLI '!M$5=0,0,L67+'KWh (Monthly) ENTRY NLI '!M67)</f>
        <v>0</v>
      </c>
      <c r="N67" s="59">
        <f>IF('KWh (Monthly) ENTRY NLI '!N$5=0,0,M67+'KWh (Monthly) ENTRY NLI '!N67)</f>
        <v>0</v>
      </c>
      <c r="O67" s="59">
        <f>IF('KWh (Monthly) ENTRY NLI '!O$5=0,0,N67+'KWh (Monthly) ENTRY NLI '!O67)</f>
        <v>0</v>
      </c>
      <c r="P67" s="59">
        <f>IF('KWh (Monthly) ENTRY NLI '!P$5=0,0,O67+'KWh (Monthly) ENTRY NLI '!P67)</f>
        <v>0</v>
      </c>
      <c r="Q67" s="59">
        <f>IF('KWh (Monthly) ENTRY NLI '!Q$5=0,0,P67+'KWh (Monthly) ENTRY NLI '!Q67)</f>
        <v>0</v>
      </c>
      <c r="R67" s="59">
        <f>IF('KWh (Monthly) ENTRY NLI '!R$5=0,0,Q67+'KWh (Monthly) ENTRY NLI '!R67)</f>
        <v>0</v>
      </c>
      <c r="S67" s="59">
        <f>IF('KWh (Monthly) ENTRY NLI '!S$5=0,0,R67+'KWh (Monthly) ENTRY NLI '!S67)</f>
        <v>0</v>
      </c>
      <c r="T67" s="59">
        <f>IF('KWh (Monthly) ENTRY NLI '!T$5=0,0,S67+'KWh (Monthly) ENTRY NLI '!T67)</f>
        <v>0</v>
      </c>
      <c r="U67" s="59">
        <f>IF('KWh (Monthly) ENTRY NLI '!U$5=0,0,T67+'KWh (Monthly) ENTRY NLI '!U67)</f>
        <v>0</v>
      </c>
      <c r="V67" s="59">
        <f>IF('KWh (Monthly) ENTRY NLI '!V$5=0,0,U67+'KWh (Monthly) ENTRY NLI '!V67)</f>
        <v>0</v>
      </c>
      <c r="W67" s="59">
        <f>IF('KWh (Monthly) ENTRY NLI '!W$5=0,0,V67+'KWh (Monthly) ENTRY NLI '!W67)</f>
        <v>0</v>
      </c>
      <c r="X67" s="59">
        <f>IF('KWh (Monthly) ENTRY NLI '!X$5=0,0,W67+'KWh (Monthly) ENTRY NLI '!X67)</f>
        <v>0</v>
      </c>
      <c r="Y67" s="59">
        <f>IF('KWh (Monthly) ENTRY NLI '!Y$5=0,0,X67+'KWh (Monthly) ENTRY NLI '!Y67)</f>
        <v>0</v>
      </c>
      <c r="Z67" s="59">
        <f>IF('KWh (Monthly) ENTRY NLI '!Z$5=0,0,Y67+'KWh (Monthly) ENTRY NLI '!Z67)</f>
        <v>0</v>
      </c>
      <c r="AA67" s="59">
        <f>IF('KWh (Monthly) ENTRY NLI '!AA$5=0,0,Z67+'KWh (Monthly) ENTRY NLI '!AA67)</f>
        <v>0</v>
      </c>
      <c r="AB67" s="59">
        <f>IF('KWh (Monthly) ENTRY NLI '!AB$5=0,0,AA67+'KWh (Monthly) ENTRY NLI '!AB67)</f>
        <v>0</v>
      </c>
      <c r="AC67" s="59">
        <f>IF('KWh (Monthly) ENTRY NLI '!AC$5=0,0,AB67+'KWh (Monthly) ENTRY NLI '!AC67)</f>
        <v>0</v>
      </c>
      <c r="AD67" s="59">
        <f>IF('KWh (Monthly) ENTRY NLI '!AD$5=0,0,AC67+'KWh (Monthly) ENTRY NLI '!AD67)</f>
        <v>0</v>
      </c>
      <c r="AE67" s="59">
        <f>IF('KWh (Monthly) ENTRY NLI '!AE$5=0,0,AD67+'KWh (Monthly) ENTRY NLI '!AE67)</f>
        <v>0</v>
      </c>
      <c r="AF67" s="59">
        <f>IF('KWh (Monthly) ENTRY NLI '!AF$5=0,0,AE67+'KWh (Monthly) ENTRY NLI '!AF67)</f>
        <v>0</v>
      </c>
      <c r="AG67" s="59">
        <f>IF('KWh (Monthly) ENTRY NLI '!AG$5=0,0,AF67+'KWh (Monthly) ENTRY NLI '!AG67)</f>
        <v>0</v>
      </c>
      <c r="AH67" s="59">
        <f>IF('KWh (Monthly) ENTRY NLI '!AH$5=0,0,AG67+'KWh (Monthly) ENTRY NLI '!AH67)</f>
        <v>0</v>
      </c>
      <c r="AI67" s="59">
        <f>IF('KWh (Monthly) ENTRY NLI '!AI$5=0,0,AH67+'KWh (Monthly) ENTRY NLI '!AI67)</f>
        <v>0</v>
      </c>
      <c r="AJ67" s="59">
        <f>IF('KWh (Monthly) ENTRY NLI '!AJ$5=0,0,AI67+'KWh (Monthly) ENTRY NLI '!AJ67)</f>
        <v>0</v>
      </c>
      <c r="AK67" s="59">
        <f>IF('KWh (Monthly) ENTRY NLI '!AK$5=0,0,AJ67+'KWh (Monthly) ENTRY NLI '!AK67)</f>
        <v>0</v>
      </c>
      <c r="AL67" s="59">
        <f>IF('KWh (Monthly) ENTRY NLI '!AL$5=0,0,AK67+'KWh (Monthly) ENTRY NLI '!AL67)</f>
        <v>0</v>
      </c>
      <c r="AM67" s="59">
        <f>IF('KWh (Monthly) ENTRY NLI '!AM$5=0,0,AL67+'KWh (Monthly) ENTRY NLI '!AM67)</f>
        <v>0</v>
      </c>
      <c r="AN67" s="59">
        <f>IF('KWh (Monthly) ENTRY NLI '!AN$5=0,0,AM67+'KWh (Monthly) ENTRY NLI '!AN67)</f>
        <v>0</v>
      </c>
      <c r="AO67" s="83">
        <f>IF('KWh (Monthly) ENTRY NLI '!AO$5=0,0,AN67+'KWh (Monthly) ENTRY NLI '!AO67)</f>
        <v>0</v>
      </c>
      <c r="AP67" s="83">
        <f>IF('KWh (Monthly) ENTRY NLI '!AP$5=0,0,AO67+'KWh (Monthly) ENTRY NLI '!AP67)</f>
        <v>0</v>
      </c>
      <c r="AQ67" s="83">
        <f>IF('KWh (Monthly) ENTRY NLI '!AQ$5=0,0,AP67+'KWh (Monthly) ENTRY NLI '!AQ67)</f>
        <v>0</v>
      </c>
      <c r="AR67" s="59">
        <f>IF('KWh (Monthly) ENTRY NLI '!AR$5=-1,0,AQ67+'KWh (Monthly) ENTRY NLI '!AR67)</f>
        <v>0</v>
      </c>
      <c r="AS67" s="59">
        <f>IF('KWh (Monthly) ENTRY NLI '!AS$5=-1,0,AR67+'KWh (Monthly) ENTRY NLI '!AS67)</f>
        <v>0</v>
      </c>
      <c r="AT67" s="59">
        <f>IF('KWh (Monthly) ENTRY NLI '!AT$5=-1,0,AS67+'KWh (Monthly) ENTRY NLI '!AT67)</f>
        <v>0</v>
      </c>
      <c r="AU67" s="59">
        <f>IF('KWh (Monthly) ENTRY NLI '!AU$5=-1,0,AT67+'KWh (Monthly) ENTRY NLI '!AU67)</f>
        <v>0</v>
      </c>
      <c r="AV67" s="59">
        <f>IF('KWh (Monthly) ENTRY NLI '!AV$5=-1,0,AU67+'KWh (Monthly) ENTRY NLI '!AV67)</f>
        <v>0</v>
      </c>
      <c r="AW67" s="83">
        <f>IF('KWh (Monthly) ENTRY NLI '!AW$5=0,0,AV67+'KWh (Monthly) ENTRY NLI '!AW67)</f>
        <v>0</v>
      </c>
      <c r="AX67" s="83">
        <f>IF('KWh (Monthly) ENTRY NLI '!AX$5=0,0,AW67+'KWh (Monthly) ENTRY NLI '!AX67)</f>
        <v>0</v>
      </c>
      <c r="AY67" s="83">
        <f>IF('KWh (Monthly) ENTRY NLI '!AY$5=0,0,AX67+'KWh (Monthly) ENTRY NLI '!AY67)</f>
        <v>0</v>
      </c>
      <c r="AZ67" s="83">
        <f>IF('KWh (Monthly) ENTRY NLI '!AZ$5=0,0,AY67+'KWh (Monthly) ENTRY NLI '!AZ67)</f>
        <v>0</v>
      </c>
      <c r="BA67" s="83">
        <f>IF('KWh (Monthly) ENTRY NLI '!BA$5=0,0,AZ67+'KWh (Monthly) ENTRY NLI '!BA67)</f>
        <v>0</v>
      </c>
      <c r="BB67" s="83">
        <f>IF('KWh (Monthly) ENTRY NLI '!BB$5=0,0,BA67+'KWh (Monthly) ENTRY NLI '!BB67)</f>
        <v>0</v>
      </c>
      <c r="BC67" s="83">
        <f>IF('KWh (Monthly) ENTRY NLI '!BC$5=0,0,BB67+'KWh (Monthly) ENTRY NLI '!BC67)</f>
        <v>0</v>
      </c>
      <c r="BD67" s="83">
        <f>IF('KWh (Monthly) ENTRY NLI '!BD$5=0,0,BC67+'KWh (Monthly) ENTRY NLI '!BD67)</f>
        <v>0</v>
      </c>
      <c r="BE67" s="83">
        <f>IF('KWh (Monthly) ENTRY NLI '!BE$5=0,0,BD67+'KWh (Monthly) ENTRY NLI '!BE67)</f>
        <v>0</v>
      </c>
      <c r="BF67" s="83">
        <f>IF('KWh (Monthly) ENTRY NLI '!BF$5=0,0,BE67+'KWh (Monthly) ENTRY NLI '!BF67)</f>
        <v>0</v>
      </c>
      <c r="BG67" s="83">
        <f>IF('KWh (Monthly) ENTRY NLI '!BG$5=0,0,BF67+'KWh (Monthly) ENTRY NLI '!BG67)</f>
        <v>0</v>
      </c>
      <c r="BH67" s="83">
        <f>IF('KWh (Monthly) ENTRY NLI '!BH$5=0,0,BG67+'KWh (Monthly) ENTRY NLI '!BH67)</f>
        <v>0</v>
      </c>
      <c r="BI67" s="83">
        <f>IF('KWh (Monthly) ENTRY NLI '!BI$5=0,0,BH67+'KWh (Monthly) ENTRY NLI '!BI67)</f>
        <v>0</v>
      </c>
      <c r="BJ67" s="83">
        <f>IF('KWh (Monthly) ENTRY NLI '!BJ$5=0,0,BI67+'KWh (Monthly) ENTRY NLI '!BJ67)</f>
        <v>0</v>
      </c>
      <c r="BK67" s="83">
        <f>IF('KWh (Monthly) ENTRY NLI '!BK$5=0,0,BJ67+'KWh (Monthly) ENTRY NLI '!BK67)</f>
        <v>0</v>
      </c>
      <c r="BL67" s="83">
        <f>IF('KWh (Monthly) ENTRY NLI '!BL$5=0,0,BK67+'KWh (Monthly) ENTRY NLI '!BL67)</f>
        <v>0</v>
      </c>
      <c r="BM67" s="83">
        <f>IF('KWh (Monthly) ENTRY NLI '!BM$5=0,0,BL67+'KWh (Monthly) ENTRY NLI '!BM67)</f>
        <v>0</v>
      </c>
      <c r="BN67" s="83">
        <f>IF('KWh (Monthly) ENTRY NLI '!BN$5=0,0,BM67+'KWh (Monthly) ENTRY NLI '!BN67)</f>
        <v>0</v>
      </c>
      <c r="BO67" s="83">
        <f>IF('KWh (Monthly) ENTRY NLI '!BO$5=0,0,BN67+'KWh (Monthly) ENTRY NLI '!BO67)</f>
        <v>0</v>
      </c>
      <c r="BP67" s="83">
        <f>IF('KWh (Monthly) ENTRY NLI '!BP$5=0,0,BO67+'KWh (Monthly) ENTRY NLI '!BP67)</f>
        <v>0</v>
      </c>
      <c r="BQ67" s="83">
        <f>IF('KWh (Monthly) ENTRY NLI '!BQ$5=0,0,BP67+'KWh (Monthly) ENTRY NLI '!BQ67)</f>
        <v>0</v>
      </c>
      <c r="BR67" s="83">
        <f>IF('KWh (Monthly) ENTRY NLI '!BR$5=0,0,BQ67+'KWh (Monthly) ENTRY NLI '!BR67)</f>
        <v>0</v>
      </c>
      <c r="BS67" s="83">
        <f>IF('KWh (Monthly) ENTRY NLI '!BS$5=0,0,BR67+'KWh (Monthly) ENTRY NLI '!BS67)</f>
        <v>0</v>
      </c>
      <c r="BT67" s="83">
        <f>IF('KWh (Monthly) ENTRY NLI '!BT$5=0,0,BS67+'KWh (Monthly) ENTRY NLI '!BT67)</f>
        <v>0</v>
      </c>
      <c r="BU67" s="83">
        <f>IF('KWh (Monthly) ENTRY NLI '!BU$5=0,0,BT67+'KWh (Monthly) ENTRY NLI '!BU67)</f>
        <v>0</v>
      </c>
      <c r="BV67" s="83">
        <f>IF('KWh (Monthly) ENTRY NLI '!BV$5=0,0,BU67+'KWh (Monthly) ENTRY NLI '!BV67)</f>
        <v>0</v>
      </c>
      <c r="BW67" s="83">
        <f>IF('KWh (Monthly) ENTRY NLI '!BW$5=0,0,BV67+'KWh (Monthly) ENTRY NLI '!BW67)</f>
        <v>0</v>
      </c>
      <c r="BX67" s="83">
        <f>IF('KWh (Monthly) ENTRY NLI '!BX$5=0,0,BW67+'KWh (Monthly) ENTRY NLI '!BX67)</f>
        <v>0</v>
      </c>
      <c r="BY67" s="83">
        <f>IF('KWh (Monthly) ENTRY NLI '!BY$5=0,0,BX67+'KWh (Monthly) ENTRY NLI '!BY67)</f>
        <v>0</v>
      </c>
      <c r="BZ67" s="83">
        <f>IF('KWh (Monthly) ENTRY NLI '!BZ$5=0,0,BY67+'KWh (Monthly) ENTRY NLI '!BZ67)</f>
        <v>0</v>
      </c>
      <c r="CA67" s="83">
        <f>IF('KWh (Monthly) ENTRY NLI '!CA$5=0,0,BZ67+'KWh (Monthly) ENTRY NLI '!CA67)</f>
        <v>0</v>
      </c>
      <c r="CB67" s="83">
        <f>IF('KWh (Monthly) ENTRY NLI '!CB$5=0,0,CA67+'KWh (Monthly) ENTRY NLI '!CB67)</f>
        <v>0</v>
      </c>
      <c r="CC67" s="83">
        <f>IF('KWh (Monthly) ENTRY NLI '!CC$5=0,0,CB67+'KWh (Monthly) ENTRY NLI '!CC67)</f>
        <v>0</v>
      </c>
      <c r="CD67" s="83">
        <f>IF('KWh (Monthly) ENTRY NLI '!CD$5=0,0,CC67+'KWh (Monthly) ENTRY NLI '!CD67)</f>
        <v>0</v>
      </c>
      <c r="CE67" s="83">
        <f>IF('KWh (Monthly) ENTRY NLI '!CE$5=0,0,CD67+'KWh (Monthly) ENTRY NLI '!CE67)</f>
        <v>0</v>
      </c>
      <c r="CF67" s="83">
        <f>IF('KWh (Monthly) ENTRY NLI '!CF$5=0,0,CE67+'KWh (Monthly) ENTRY NLI '!CF67)</f>
        <v>0</v>
      </c>
      <c r="CG67" s="83">
        <f>IF('KWh (Monthly) ENTRY NLI '!CG$5=0,0,CF67+'KWh (Monthly) ENTRY NLI '!CG67)</f>
        <v>0</v>
      </c>
      <c r="CH67" s="83">
        <f>IF('KWh (Monthly) ENTRY NLI '!CH$5=0,0,CG67+'KWh (Monthly) ENTRY NLI '!CH67)</f>
        <v>0</v>
      </c>
      <c r="CI67" s="83">
        <f>IF('KWh (Monthly) ENTRY NLI '!CI$5=0,0,CH67+'KWh (Monthly) ENTRY NLI '!CI67)</f>
        <v>0</v>
      </c>
      <c r="CJ67" s="83">
        <f>IF('KWh (Monthly) ENTRY NLI '!CJ$5=0,0,CI67+'KWh (Monthly) ENTRY NLI '!CJ67)</f>
        <v>0</v>
      </c>
    </row>
    <row r="68" spans="1:88" x14ac:dyDescent="0.25">
      <c r="A68" s="241"/>
      <c r="B68" s="37" t="s">
        <v>1</v>
      </c>
      <c r="C68" s="59">
        <f>IF('KWh (Monthly) ENTRY NLI '!C$5=0,0,'KWh (Monthly) ENTRY NLI '!C68)</f>
        <v>0</v>
      </c>
      <c r="D68" s="59">
        <f>IF('KWh (Monthly) ENTRY NLI '!D$5=0,0,C68+'KWh (Monthly) ENTRY NLI '!D68)</f>
        <v>0</v>
      </c>
      <c r="E68" s="59">
        <f>IF('KWh (Monthly) ENTRY NLI '!E$5=0,0,D68+'KWh (Monthly) ENTRY NLI '!E68)</f>
        <v>0</v>
      </c>
      <c r="F68" s="59">
        <f>IF('KWh (Monthly) ENTRY NLI '!F$5=0,0,E68+'KWh (Monthly) ENTRY NLI '!F68)</f>
        <v>0</v>
      </c>
      <c r="G68" s="59">
        <f>IF('KWh (Monthly) ENTRY NLI '!G$5=0,0,F68+'KWh (Monthly) ENTRY NLI '!G68)</f>
        <v>0</v>
      </c>
      <c r="H68" s="59">
        <f>IF('KWh (Monthly) ENTRY NLI '!H$5=0,0,G68+'KWh (Monthly) ENTRY NLI '!H68)</f>
        <v>0</v>
      </c>
      <c r="I68" s="59">
        <f>IF('KWh (Monthly) ENTRY NLI '!I$5=0,0,H68+'KWh (Monthly) ENTRY NLI '!I68)</f>
        <v>0</v>
      </c>
      <c r="J68" s="59">
        <f>IF('KWh (Monthly) ENTRY NLI '!J$5=0,0,I68+'KWh (Monthly) ENTRY NLI '!J68)</f>
        <v>0</v>
      </c>
      <c r="K68" s="59">
        <f>IF('KWh (Monthly) ENTRY NLI '!K$5=0,0,J68+'KWh (Monthly) ENTRY NLI '!K68)</f>
        <v>44992.192753791576</v>
      </c>
      <c r="L68" s="59">
        <f>IF('KWh (Monthly) ENTRY NLI '!L$5=0,0,K68+'KWh (Monthly) ENTRY NLI '!L68)</f>
        <v>44992.192753791576</v>
      </c>
      <c r="M68" s="59">
        <f>IF('KWh (Monthly) ENTRY NLI '!M$5=0,0,L68+'KWh (Monthly) ENTRY NLI '!M68)</f>
        <v>273954.9422108783</v>
      </c>
      <c r="N68" s="59">
        <f>IF('KWh (Monthly) ENTRY NLI '!N$5=0,0,M68+'KWh (Monthly) ENTRY NLI '!N68)</f>
        <v>273954.9422108783</v>
      </c>
      <c r="O68" s="59">
        <f>IF('KWh (Monthly) ENTRY NLI '!O$5=0,0,N68+'KWh (Monthly) ENTRY NLI '!O68)</f>
        <v>273954.9422108783</v>
      </c>
      <c r="P68" s="59">
        <f>IF('KWh (Monthly) ENTRY NLI '!P$5=0,0,O68+'KWh (Monthly) ENTRY NLI '!P68)</f>
        <v>4602351.9422108782</v>
      </c>
      <c r="Q68" s="59">
        <f>IF('KWh (Monthly) ENTRY NLI '!Q$5=0,0,P68+'KWh (Monthly) ENTRY NLI '!Q68)</f>
        <v>4786777.1259396477</v>
      </c>
      <c r="R68" s="59">
        <f>IF('KWh (Monthly) ENTRY NLI '!R$5=0,0,Q68+'KWh (Monthly) ENTRY NLI '!R68)</f>
        <v>4786777.1259396477</v>
      </c>
      <c r="S68" s="59">
        <f>IF('KWh (Monthly) ENTRY NLI '!S$5=0,0,R68+'KWh (Monthly) ENTRY NLI '!S68)</f>
        <v>4786777.1259396477</v>
      </c>
      <c r="T68" s="59">
        <f>IF('KWh (Monthly) ENTRY NLI '!T$5=0,0,S68+'KWh (Monthly) ENTRY NLI '!T68)</f>
        <v>4903769.1259396477</v>
      </c>
      <c r="U68" s="59">
        <f>IF('KWh (Monthly) ENTRY NLI '!U$5=0,0,T68+'KWh (Monthly) ENTRY NLI '!U68)</f>
        <v>5202261.0122488132</v>
      </c>
      <c r="V68" s="59">
        <f>IF('KWh (Monthly) ENTRY NLI '!V$5=0,0,U68+'KWh (Monthly) ENTRY NLI '!V68)</f>
        <v>5202261.0122488132</v>
      </c>
      <c r="W68" s="59">
        <f>IF('KWh (Monthly) ENTRY NLI '!W$5=0,0,V68+'KWh (Monthly) ENTRY NLI '!W68)</f>
        <v>5631448.5610211063</v>
      </c>
      <c r="X68" s="59">
        <f>IF('KWh (Monthly) ENTRY NLI '!X$5=0,0,W68+'KWh (Monthly) ENTRY NLI '!X68)</f>
        <v>5903180.1101929545</v>
      </c>
      <c r="Y68" s="59">
        <f>IF('KWh (Monthly) ENTRY NLI '!Y$5=0,0,X68+'KWh (Monthly) ENTRY NLI '!Y68)</f>
        <v>5903180.1101929545</v>
      </c>
      <c r="Z68" s="59">
        <f>IF('KWh (Monthly) ENTRY NLI '!Z$5=0,0,Y68+'KWh (Monthly) ENTRY NLI '!Z68)</f>
        <v>7130376.6193221342</v>
      </c>
      <c r="AA68" s="59">
        <f>IF('KWh (Monthly) ENTRY NLI '!AA$5=0,0,Z68+'KWh (Monthly) ENTRY NLI '!AA68)</f>
        <v>7578230.5362801952</v>
      </c>
      <c r="AB68" s="59">
        <f>IF('KWh (Monthly) ENTRY NLI '!AB$5=0,0,AA68+'KWh (Monthly) ENTRY NLI '!AB68)</f>
        <v>7578230.5362801952</v>
      </c>
      <c r="AC68" s="59">
        <f>IF('KWh (Monthly) ENTRY NLI '!AC$5=0,0,AB68+'KWh (Monthly) ENTRY NLI '!AC68)</f>
        <v>7804069.8060858576</v>
      </c>
      <c r="AD68" s="59">
        <f>IF('KWh (Monthly) ENTRY NLI '!AD$5=0,0,AC68+'KWh (Monthly) ENTRY NLI '!AD68)</f>
        <v>7913796.3332909541</v>
      </c>
      <c r="AE68" s="59">
        <f>IF('KWh (Monthly) ENTRY NLI '!AE$5=0,0,AD68+'KWh (Monthly) ENTRY NLI '!AE68)</f>
        <v>7913796.3332909541</v>
      </c>
      <c r="AF68" s="59">
        <f>IF('KWh (Monthly) ENTRY NLI '!AF$5=0,0,AE68+'KWh (Monthly) ENTRY NLI '!AF68)</f>
        <v>7913796.3332909541</v>
      </c>
      <c r="AG68" s="59">
        <f>IF('KWh (Monthly) ENTRY NLI '!AG$5=0,0,AF68+'KWh (Monthly) ENTRY NLI '!AG68)</f>
        <v>7967422.4380932031</v>
      </c>
      <c r="AH68" s="59">
        <f>IF('KWh (Monthly) ENTRY NLI '!AH$5=0,0,AG68+'KWh (Monthly) ENTRY NLI '!AH68)</f>
        <v>7967422.4380932031</v>
      </c>
      <c r="AI68" s="59">
        <f>IF('KWh (Monthly) ENTRY NLI '!AI$5=0,0,AH68+'KWh (Monthly) ENTRY NLI '!AI68)</f>
        <v>8415598.658590056</v>
      </c>
      <c r="AJ68" s="59">
        <f>IF('KWh (Monthly) ENTRY NLI '!AJ$5=0,0,AI68+'KWh (Monthly) ENTRY NLI '!AJ68)</f>
        <v>8871458.1783802025</v>
      </c>
      <c r="AK68" s="59">
        <f>IF('KWh (Monthly) ENTRY NLI '!AK$5=0,0,AJ68+'KWh (Monthly) ENTRY NLI '!AK68)</f>
        <v>9041280.7864003256</v>
      </c>
      <c r="AL68" s="59">
        <f>IF('KWh (Monthly) ENTRY NLI '!AL$5=0,0,AK68+'KWh (Monthly) ENTRY NLI '!AL68)</f>
        <v>9259640.9738244656</v>
      </c>
      <c r="AM68" s="59">
        <f>IF('KWh (Monthly) ENTRY NLI '!AM$5=0,0,AL68+'KWh (Monthly) ENTRY NLI '!AM68)</f>
        <v>9564532.5595248099</v>
      </c>
      <c r="AN68" s="59">
        <f>IF('KWh (Monthly) ENTRY NLI '!AN$5=0,0,AM68+'KWh (Monthly) ENTRY NLI '!AN68)</f>
        <v>14213508.408861831</v>
      </c>
      <c r="AO68" s="83">
        <f>IF('KWh (Monthly) ENTRY NLI '!AO$5=0,0,AN68+'KWh (Monthly) ENTRY NLI '!AO68)</f>
        <v>14213508.408861831</v>
      </c>
      <c r="AP68" s="83">
        <f>IF('KWh (Monthly) ENTRY NLI '!AP$5=0,0,AO68+'KWh (Monthly) ENTRY NLI '!AP68)</f>
        <v>14213508.408861831</v>
      </c>
      <c r="AQ68" s="83">
        <f>IF('KWh (Monthly) ENTRY NLI '!AQ$5=0,0,AP68+'KWh (Monthly) ENTRY NLI '!AQ68)</f>
        <v>14213508.408861831</v>
      </c>
      <c r="AR68" s="59">
        <f>IF('KWh (Monthly) ENTRY NLI '!AR$5=-1,0,AQ68+'KWh (Monthly) ENTRY NLI '!AR68)</f>
        <v>14213508.408861831</v>
      </c>
      <c r="AS68" s="59">
        <f>IF('KWh (Monthly) ENTRY NLI '!AS$5=-1,0,AR68+'KWh (Monthly) ENTRY NLI '!AS68)</f>
        <v>14213508.408861831</v>
      </c>
      <c r="AT68" s="59">
        <f>IF('KWh (Monthly) ENTRY NLI '!AT$5=-1,0,AS68+'KWh (Monthly) ENTRY NLI '!AT68)</f>
        <v>14213508.408861831</v>
      </c>
      <c r="AU68" s="59">
        <f>IF('KWh (Monthly) ENTRY NLI '!AU$5=-1,0,AT68+'KWh (Monthly) ENTRY NLI '!AU68)</f>
        <v>14213508.408861831</v>
      </c>
      <c r="AV68" s="59">
        <f>IF('KWh (Monthly) ENTRY NLI '!AV$5=-1,0,AU68+'KWh (Monthly) ENTRY NLI '!AV68)</f>
        <v>14213508.408861831</v>
      </c>
      <c r="AW68" s="83">
        <f>IF('KWh (Monthly) ENTRY NLI '!AW$5=0,0,AV68+'KWh (Monthly) ENTRY NLI '!AW68)</f>
        <v>14213508.408861831</v>
      </c>
      <c r="AX68" s="83">
        <f>IF('KWh (Monthly) ENTRY NLI '!AX$5=0,0,AW68+'KWh (Monthly) ENTRY NLI '!AX68)</f>
        <v>14213508.408861831</v>
      </c>
      <c r="AY68" s="83">
        <f>IF('KWh (Monthly) ENTRY NLI '!AY$5=0,0,AX68+'KWh (Monthly) ENTRY NLI '!AY68)</f>
        <v>14213508.408861831</v>
      </c>
      <c r="AZ68" s="83">
        <f>IF('KWh (Monthly) ENTRY NLI '!AZ$5=0,0,AY68+'KWh (Monthly) ENTRY NLI '!AZ68)</f>
        <v>14213508.408861831</v>
      </c>
      <c r="BA68" s="83">
        <f>IF('KWh (Monthly) ENTRY NLI '!BA$5=0,0,AZ68+'KWh (Monthly) ENTRY NLI '!BA68)</f>
        <v>14213508.408861831</v>
      </c>
      <c r="BB68" s="83">
        <f>IF('KWh (Monthly) ENTRY NLI '!BB$5=0,0,BA68+'KWh (Monthly) ENTRY NLI '!BB68)</f>
        <v>0</v>
      </c>
      <c r="BC68" s="83">
        <f>IF('KWh (Monthly) ENTRY NLI '!BC$5=0,0,BB68+'KWh (Monthly) ENTRY NLI '!BC68)</f>
        <v>0</v>
      </c>
      <c r="BD68" s="83">
        <f>IF('KWh (Monthly) ENTRY NLI '!BD$5=0,0,BC68+'KWh (Monthly) ENTRY NLI '!BD68)</f>
        <v>0</v>
      </c>
      <c r="BE68" s="83">
        <f>IF('KWh (Monthly) ENTRY NLI '!BE$5=0,0,BD68+'KWh (Monthly) ENTRY NLI '!BE68)</f>
        <v>0</v>
      </c>
      <c r="BF68" s="83">
        <f>IF('KWh (Monthly) ENTRY NLI '!BF$5=0,0,BE68+'KWh (Monthly) ENTRY NLI '!BF68)</f>
        <v>0</v>
      </c>
      <c r="BG68" s="83">
        <f>IF('KWh (Monthly) ENTRY NLI '!BG$5=0,0,BF68+'KWh (Monthly) ENTRY NLI '!BG68)</f>
        <v>0</v>
      </c>
      <c r="BH68" s="83">
        <f>IF('KWh (Monthly) ENTRY NLI '!BH$5=0,0,BG68+'KWh (Monthly) ENTRY NLI '!BH68)</f>
        <v>0</v>
      </c>
      <c r="BI68" s="83">
        <f>IF('KWh (Monthly) ENTRY NLI '!BI$5=0,0,BH68+'KWh (Monthly) ENTRY NLI '!BI68)</f>
        <v>0</v>
      </c>
      <c r="BJ68" s="83">
        <f>IF('KWh (Monthly) ENTRY NLI '!BJ$5=0,0,BI68+'KWh (Monthly) ENTRY NLI '!BJ68)</f>
        <v>0</v>
      </c>
      <c r="BK68" s="83">
        <f>IF('KWh (Monthly) ENTRY NLI '!BK$5=0,0,BJ68+'KWh (Monthly) ENTRY NLI '!BK68)</f>
        <v>0</v>
      </c>
      <c r="BL68" s="83">
        <f>IF('KWh (Monthly) ENTRY NLI '!BL$5=0,0,BK68+'KWh (Monthly) ENTRY NLI '!BL68)</f>
        <v>0</v>
      </c>
      <c r="BM68" s="83">
        <f>IF('KWh (Monthly) ENTRY NLI '!BM$5=0,0,BL68+'KWh (Monthly) ENTRY NLI '!BM68)</f>
        <v>0</v>
      </c>
      <c r="BN68" s="83">
        <f>IF('KWh (Monthly) ENTRY NLI '!BN$5=0,0,BM68+'KWh (Monthly) ENTRY NLI '!BN68)</f>
        <v>0</v>
      </c>
      <c r="BO68" s="83">
        <f>IF('KWh (Monthly) ENTRY NLI '!BO$5=0,0,BN68+'KWh (Monthly) ENTRY NLI '!BO68)</f>
        <v>0</v>
      </c>
      <c r="BP68" s="83">
        <f>IF('KWh (Monthly) ENTRY NLI '!BP$5=0,0,BO68+'KWh (Monthly) ENTRY NLI '!BP68)</f>
        <v>0</v>
      </c>
      <c r="BQ68" s="83">
        <f>IF('KWh (Monthly) ENTRY NLI '!BQ$5=0,0,BP68+'KWh (Monthly) ENTRY NLI '!BQ68)</f>
        <v>0</v>
      </c>
      <c r="BR68" s="83">
        <f>IF('KWh (Monthly) ENTRY NLI '!BR$5=0,0,BQ68+'KWh (Monthly) ENTRY NLI '!BR68)</f>
        <v>0</v>
      </c>
      <c r="BS68" s="83">
        <f>IF('KWh (Monthly) ENTRY NLI '!BS$5=0,0,BR68+'KWh (Monthly) ENTRY NLI '!BS68)</f>
        <v>0</v>
      </c>
      <c r="BT68" s="83">
        <f>IF('KWh (Monthly) ENTRY NLI '!BT$5=0,0,BS68+'KWh (Monthly) ENTRY NLI '!BT68)</f>
        <v>0</v>
      </c>
      <c r="BU68" s="83">
        <f>IF('KWh (Monthly) ENTRY NLI '!BU$5=0,0,BT68+'KWh (Monthly) ENTRY NLI '!BU68)</f>
        <v>0</v>
      </c>
      <c r="BV68" s="83">
        <f>IF('KWh (Monthly) ENTRY NLI '!BV$5=0,0,BU68+'KWh (Monthly) ENTRY NLI '!BV68)</f>
        <v>0</v>
      </c>
      <c r="BW68" s="83">
        <f>IF('KWh (Monthly) ENTRY NLI '!BW$5=0,0,BV68+'KWh (Monthly) ENTRY NLI '!BW68)</f>
        <v>0</v>
      </c>
      <c r="BX68" s="83">
        <f>IF('KWh (Monthly) ENTRY NLI '!BX$5=0,0,BW68+'KWh (Monthly) ENTRY NLI '!BX68)</f>
        <v>0</v>
      </c>
      <c r="BY68" s="83">
        <f>IF('KWh (Monthly) ENTRY NLI '!BY$5=0,0,BX68+'KWh (Monthly) ENTRY NLI '!BY68)</f>
        <v>0</v>
      </c>
      <c r="BZ68" s="83">
        <f>IF('KWh (Monthly) ENTRY NLI '!BZ$5=0,0,BY68+'KWh (Monthly) ENTRY NLI '!BZ68)</f>
        <v>0</v>
      </c>
      <c r="CA68" s="83">
        <f>IF('KWh (Monthly) ENTRY NLI '!CA$5=0,0,BZ68+'KWh (Monthly) ENTRY NLI '!CA68)</f>
        <v>0</v>
      </c>
      <c r="CB68" s="83">
        <f>IF('KWh (Monthly) ENTRY NLI '!CB$5=0,0,CA68+'KWh (Monthly) ENTRY NLI '!CB68)</f>
        <v>0</v>
      </c>
      <c r="CC68" s="83">
        <f>IF('KWh (Monthly) ENTRY NLI '!CC$5=0,0,CB68+'KWh (Monthly) ENTRY NLI '!CC68)</f>
        <v>0</v>
      </c>
      <c r="CD68" s="83">
        <f>IF('KWh (Monthly) ENTRY NLI '!CD$5=0,0,CC68+'KWh (Monthly) ENTRY NLI '!CD68)</f>
        <v>0</v>
      </c>
      <c r="CE68" s="83">
        <f>IF('KWh (Monthly) ENTRY NLI '!CE$5=0,0,CD68+'KWh (Monthly) ENTRY NLI '!CE68)</f>
        <v>0</v>
      </c>
      <c r="CF68" s="83">
        <f>IF('KWh (Monthly) ENTRY NLI '!CF$5=0,0,CE68+'KWh (Monthly) ENTRY NLI '!CF68)</f>
        <v>0</v>
      </c>
      <c r="CG68" s="83">
        <f>IF('KWh (Monthly) ENTRY NLI '!CG$5=0,0,CF68+'KWh (Monthly) ENTRY NLI '!CG68)</f>
        <v>0</v>
      </c>
      <c r="CH68" s="83">
        <f>IF('KWh (Monthly) ENTRY NLI '!CH$5=0,0,CG68+'KWh (Monthly) ENTRY NLI '!CH68)</f>
        <v>0</v>
      </c>
      <c r="CI68" s="83">
        <f>IF('KWh (Monthly) ENTRY NLI '!CI$5=0,0,CH68+'KWh (Monthly) ENTRY NLI '!CI68)</f>
        <v>0</v>
      </c>
      <c r="CJ68" s="83">
        <f>IF('KWh (Monthly) ENTRY NLI '!CJ$5=0,0,CI68+'KWh (Monthly) ENTRY NLI '!CJ68)</f>
        <v>0</v>
      </c>
    </row>
    <row r="69" spans="1:88" x14ac:dyDescent="0.25">
      <c r="A69" s="241"/>
      <c r="B69" s="37" t="s">
        <v>11</v>
      </c>
      <c r="C69" s="59">
        <f>IF('KWh (Monthly) ENTRY NLI '!C$5=0,0,'KWh (Monthly) ENTRY NLI '!C69)</f>
        <v>0</v>
      </c>
      <c r="D69" s="59">
        <f>IF('KWh (Monthly) ENTRY NLI '!D$5=0,0,C69+'KWh (Monthly) ENTRY NLI '!D69)</f>
        <v>0</v>
      </c>
      <c r="E69" s="59">
        <f>IF('KWh (Monthly) ENTRY NLI '!E$5=0,0,D69+'KWh (Monthly) ENTRY NLI '!E69)</f>
        <v>0</v>
      </c>
      <c r="F69" s="59">
        <f>IF('KWh (Monthly) ENTRY NLI '!F$5=0,0,E69+'KWh (Monthly) ENTRY NLI '!F69)</f>
        <v>0</v>
      </c>
      <c r="G69" s="59">
        <f>IF('KWh (Monthly) ENTRY NLI '!G$5=0,0,F69+'KWh (Monthly) ENTRY NLI '!G69)</f>
        <v>0</v>
      </c>
      <c r="H69" s="59">
        <f>IF('KWh (Monthly) ENTRY NLI '!H$5=0,0,G69+'KWh (Monthly) ENTRY NLI '!H69)</f>
        <v>0</v>
      </c>
      <c r="I69" s="59">
        <f>IF('KWh (Monthly) ENTRY NLI '!I$5=0,0,H69+'KWh (Monthly) ENTRY NLI '!I69)</f>
        <v>0</v>
      </c>
      <c r="J69" s="59">
        <f>IF('KWh (Monthly) ENTRY NLI '!J$5=0,0,I69+'KWh (Monthly) ENTRY NLI '!J69)</f>
        <v>0</v>
      </c>
      <c r="K69" s="59">
        <f>IF('KWh (Monthly) ENTRY NLI '!K$5=0,0,J69+'KWh (Monthly) ENTRY NLI '!K69)</f>
        <v>0</v>
      </c>
      <c r="L69" s="59">
        <f>IF('KWh (Monthly) ENTRY NLI '!L$5=0,0,K69+'KWh (Monthly) ENTRY NLI '!L69)</f>
        <v>0</v>
      </c>
      <c r="M69" s="59">
        <f>IF('KWh (Monthly) ENTRY NLI '!M$5=0,0,L69+'KWh (Monthly) ENTRY NLI '!M69)</f>
        <v>0</v>
      </c>
      <c r="N69" s="59">
        <f>IF('KWh (Monthly) ENTRY NLI '!N$5=0,0,M69+'KWh (Monthly) ENTRY NLI '!N69)</f>
        <v>0</v>
      </c>
      <c r="O69" s="59">
        <f>IF('KWh (Monthly) ENTRY NLI '!O$5=0,0,N69+'KWh (Monthly) ENTRY NLI '!O69)</f>
        <v>0</v>
      </c>
      <c r="P69" s="59">
        <f>IF('KWh (Monthly) ENTRY NLI '!P$5=0,0,O69+'KWh (Monthly) ENTRY NLI '!P69)</f>
        <v>0</v>
      </c>
      <c r="Q69" s="59">
        <f>IF('KWh (Monthly) ENTRY NLI '!Q$5=0,0,P69+'KWh (Monthly) ENTRY NLI '!Q69)</f>
        <v>0</v>
      </c>
      <c r="R69" s="59">
        <f>IF('KWh (Monthly) ENTRY NLI '!R$5=0,0,Q69+'KWh (Monthly) ENTRY NLI '!R69)</f>
        <v>0</v>
      </c>
      <c r="S69" s="59">
        <f>IF('KWh (Monthly) ENTRY NLI '!S$5=0,0,R69+'KWh (Monthly) ENTRY NLI '!S69)</f>
        <v>0</v>
      </c>
      <c r="T69" s="59">
        <f>IF('KWh (Monthly) ENTRY NLI '!T$5=0,0,S69+'KWh (Monthly) ENTRY NLI '!T69)</f>
        <v>0</v>
      </c>
      <c r="U69" s="59">
        <f>IF('KWh (Monthly) ENTRY NLI '!U$5=0,0,T69+'KWh (Monthly) ENTRY NLI '!U69)</f>
        <v>65810.517845779163</v>
      </c>
      <c r="V69" s="59">
        <f>IF('KWh (Monthly) ENTRY NLI '!V$5=0,0,U69+'KWh (Monthly) ENTRY NLI '!V69)</f>
        <v>72067.687374309651</v>
      </c>
      <c r="W69" s="59">
        <f>IF('KWh (Monthly) ENTRY NLI '!W$5=0,0,V69+'KWh (Monthly) ENTRY NLI '!W69)</f>
        <v>274179.68737430964</v>
      </c>
      <c r="X69" s="59">
        <f>IF('KWh (Monthly) ENTRY NLI '!X$5=0,0,W69+'KWh (Monthly) ENTRY NLI '!X69)</f>
        <v>596087.19233390992</v>
      </c>
      <c r="Y69" s="59">
        <f>IF('KWh (Monthly) ENTRY NLI '!Y$5=0,0,X69+'KWh (Monthly) ENTRY NLI '!Y69)</f>
        <v>607968.5807161195</v>
      </c>
      <c r="Z69" s="59">
        <f>IF('KWh (Monthly) ENTRY NLI '!Z$5=0,0,Y69+'KWh (Monthly) ENTRY NLI '!Z69)</f>
        <v>823314.44276742195</v>
      </c>
      <c r="AA69" s="59">
        <f>IF('KWh (Monthly) ENTRY NLI '!AA$5=0,0,Z69+'KWh (Monthly) ENTRY NLI '!AA69)</f>
        <v>879109.04475556838</v>
      </c>
      <c r="AB69" s="59">
        <f>IF('KWh (Monthly) ENTRY NLI '!AB$5=0,0,AA69+'KWh (Monthly) ENTRY NLI '!AB69)</f>
        <v>909525.94154317491</v>
      </c>
      <c r="AC69" s="59">
        <f>IF('KWh (Monthly) ENTRY NLI '!AC$5=0,0,AB69+'KWh (Monthly) ENTRY NLI '!AC69)</f>
        <v>925613.88280775945</v>
      </c>
      <c r="AD69" s="59">
        <f>IF('KWh (Monthly) ENTRY NLI '!AD$5=0,0,AC69+'KWh (Monthly) ENTRY NLI '!AD69)</f>
        <v>925613.88280775945</v>
      </c>
      <c r="AE69" s="59">
        <f>IF('KWh (Monthly) ENTRY NLI '!AE$5=0,0,AD69+'KWh (Monthly) ENTRY NLI '!AE69)</f>
        <v>1046986.1851388037</v>
      </c>
      <c r="AF69" s="59">
        <f>IF('KWh (Monthly) ENTRY NLI '!AF$5=0,0,AE69+'KWh (Monthly) ENTRY NLI '!AF69)</f>
        <v>1051003.3793895666</v>
      </c>
      <c r="AG69" s="59">
        <f>IF('KWh (Monthly) ENTRY NLI '!AG$5=0,0,AF69+'KWh (Monthly) ENTRY NLI '!AG69)</f>
        <v>1157933.2473018421</v>
      </c>
      <c r="AH69" s="59">
        <f>IF('KWh (Monthly) ENTRY NLI '!AH$5=0,0,AG69+'KWh (Monthly) ENTRY NLI '!AH69)</f>
        <v>1157933.2473018421</v>
      </c>
      <c r="AI69" s="59">
        <f>IF('KWh (Monthly) ENTRY NLI '!AI$5=0,0,AH69+'KWh (Monthly) ENTRY NLI '!AI69)</f>
        <v>1157933.2473018421</v>
      </c>
      <c r="AJ69" s="59">
        <f>IF('KWh (Monthly) ENTRY NLI '!AJ$5=0,0,AI69+'KWh (Monthly) ENTRY NLI '!AJ69)</f>
        <v>1166143.7644926906</v>
      </c>
      <c r="AK69" s="59">
        <f>IF('KWh (Monthly) ENTRY NLI '!AK$5=0,0,AJ69+'KWh (Monthly) ENTRY NLI '!AK69)</f>
        <v>1174729.3536592463</v>
      </c>
      <c r="AL69" s="59">
        <f>IF('KWh (Monthly) ENTRY NLI '!AL$5=0,0,AK69+'KWh (Monthly) ENTRY NLI '!AL69)</f>
        <v>1342833.7786287982</v>
      </c>
      <c r="AM69" s="59">
        <f>IF('KWh (Monthly) ENTRY NLI '!AM$5=0,0,AL69+'KWh (Monthly) ENTRY NLI '!AM69)</f>
        <v>1342833.7786287982</v>
      </c>
      <c r="AN69" s="59">
        <f>IF('KWh (Monthly) ENTRY NLI '!AN$5=0,0,AM69+'KWh (Monthly) ENTRY NLI '!AN69)</f>
        <v>1669125.093252524</v>
      </c>
      <c r="AO69" s="83">
        <f>IF('KWh (Monthly) ENTRY NLI '!AO$5=0,0,AN69+'KWh (Monthly) ENTRY NLI '!AO69)</f>
        <v>1669125.093252524</v>
      </c>
      <c r="AP69" s="83">
        <f>IF('KWh (Monthly) ENTRY NLI '!AP$5=0,0,AO69+'KWh (Monthly) ENTRY NLI '!AP69)</f>
        <v>1669125.093252524</v>
      </c>
      <c r="AQ69" s="83">
        <f>IF('KWh (Monthly) ENTRY NLI '!AQ$5=0,0,AP69+'KWh (Monthly) ENTRY NLI '!AQ69)</f>
        <v>1669125.093252524</v>
      </c>
      <c r="AR69" s="59">
        <f>IF('KWh (Monthly) ENTRY NLI '!AR$5=-1,0,AQ69+'KWh (Monthly) ENTRY NLI '!AR69)</f>
        <v>1669125.093252524</v>
      </c>
      <c r="AS69" s="59">
        <f>IF('KWh (Monthly) ENTRY NLI '!AS$5=-1,0,AR69+'KWh (Monthly) ENTRY NLI '!AS69)</f>
        <v>1669125.093252524</v>
      </c>
      <c r="AT69" s="59">
        <f>IF('KWh (Monthly) ENTRY NLI '!AT$5=-1,0,AS69+'KWh (Monthly) ENTRY NLI '!AT69)</f>
        <v>1669125.093252524</v>
      </c>
      <c r="AU69" s="59">
        <f>IF('KWh (Monthly) ENTRY NLI '!AU$5=-1,0,AT69+'KWh (Monthly) ENTRY NLI '!AU69)</f>
        <v>1669125.093252524</v>
      </c>
      <c r="AV69" s="59">
        <f>IF('KWh (Monthly) ENTRY NLI '!AV$5=-1,0,AU69+'KWh (Monthly) ENTRY NLI '!AV69)</f>
        <v>1669125.093252524</v>
      </c>
      <c r="AW69" s="83">
        <f>IF('KWh (Monthly) ENTRY NLI '!AW$5=0,0,AV69+'KWh (Monthly) ENTRY NLI '!AW69)</f>
        <v>1669125.093252524</v>
      </c>
      <c r="AX69" s="83">
        <f>IF('KWh (Monthly) ENTRY NLI '!AX$5=0,0,AW69+'KWh (Monthly) ENTRY NLI '!AX69)</f>
        <v>1669125.093252524</v>
      </c>
      <c r="AY69" s="83">
        <f>IF('KWh (Monthly) ENTRY NLI '!AY$5=0,0,AX69+'KWh (Monthly) ENTRY NLI '!AY69)</f>
        <v>1669125.093252524</v>
      </c>
      <c r="AZ69" s="83">
        <f>IF('KWh (Monthly) ENTRY NLI '!AZ$5=0,0,AY69+'KWh (Monthly) ENTRY NLI '!AZ69)</f>
        <v>1669125.093252524</v>
      </c>
      <c r="BA69" s="83">
        <f>IF('KWh (Monthly) ENTRY NLI '!BA$5=0,0,AZ69+'KWh (Monthly) ENTRY NLI '!BA69)</f>
        <v>1669125.093252524</v>
      </c>
      <c r="BB69" s="83">
        <f>IF('KWh (Monthly) ENTRY NLI '!BB$5=0,0,BA69+'KWh (Monthly) ENTRY NLI '!BB69)</f>
        <v>0</v>
      </c>
      <c r="BC69" s="83">
        <f>IF('KWh (Monthly) ENTRY NLI '!BC$5=0,0,BB69+'KWh (Monthly) ENTRY NLI '!BC69)</f>
        <v>0</v>
      </c>
      <c r="BD69" s="83">
        <f>IF('KWh (Monthly) ENTRY NLI '!BD$5=0,0,BC69+'KWh (Monthly) ENTRY NLI '!BD69)</f>
        <v>0</v>
      </c>
      <c r="BE69" s="83">
        <f>IF('KWh (Monthly) ENTRY NLI '!BE$5=0,0,BD69+'KWh (Monthly) ENTRY NLI '!BE69)</f>
        <v>0</v>
      </c>
      <c r="BF69" s="83">
        <f>IF('KWh (Monthly) ENTRY NLI '!BF$5=0,0,BE69+'KWh (Monthly) ENTRY NLI '!BF69)</f>
        <v>0</v>
      </c>
      <c r="BG69" s="83">
        <f>IF('KWh (Monthly) ENTRY NLI '!BG$5=0,0,BF69+'KWh (Monthly) ENTRY NLI '!BG69)</f>
        <v>0</v>
      </c>
      <c r="BH69" s="83">
        <f>IF('KWh (Monthly) ENTRY NLI '!BH$5=0,0,BG69+'KWh (Monthly) ENTRY NLI '!BH69)</f>
        <v>0</v>
      </c>
      <c r="BI69" s="83">
        <f>IF('KWh (Monthly) ENTRY NLI '!BI$5=0,0,BH69+'KWh (Monthly) ENTRY NLI '!BI69)</f>
        <v>0</v>
      </c>
      <c r="BJ69" s="83">
        <f>IF('KWh (Monthly) ENTRY NLI '!BJ$5=0,0,BI69+'KWh (Monthly) ENTRY NLI '!BJ69)</f>
        <v>0</v>
      </c>
      <c r="BK69" s="83">
        <f>IF('KWh (Monthly) ENTRY NLI '!BK$5=0,0,BJ69+'KWh (Monthly) ENTRY NLI '!BK69)</f>
        <v>0</v>
      </c>
      <c r="BL69" s="83">
        <f>IF('KWh (Monthly) ENTRY NLI '!BL$5=0,0,BK69+'KWh (Monthly) ENTRY NLI '!BL69)</f>
        <v>0</v>
      </c>
      <c r="BM69" s="83">
        <f>IF('KWh (Monthly) ENTRY NLI '!BM$5=0,0,BL69+'KWh (Monthly) ENTRY NLI '!BM69)</f>
        <v>0</v>
      </c>
      <c r="BN69" s="83">
        <f>IF('KWh (Monthly) ENTRY NLI '!BN$5=0,0,BM69+'KWh (Monthly) ENTRY NLI '!BN69)</f>
        <v>0</v>
      </c>
      <c r="BO69" s="83">
        <f>IF('KWh (Monthly) ENTRY NLI '!BO$5=0,0,BN69+'KWh (Monthly) ENTRY NLI '!BO69)</f>
        <v>0</v>
      </c>
      <c r="BP69" s="83">
        <f>IF('KWh (Monthly) ENTRY NLI '!BP$5=0,0,BO69+'KWh (Monthly) ENTRY NLI '!BP69)</f>
        <v>0</v>
      </c>
      <c r="BQ69" s="83">
        <f>IF('KWh (Monthly) ENTRY NLI '!BQ$5=0,0,BP69+'KWh (Monthly) ENTRY NLI '!BQ69)</f>
        <v>0</v>
      </c>
      <c r="BR69" s="83">
        <f>IF('KWh (Monthly) ENTRY NLI '!BR$5=0,0,BQ69+'KWh (Monthly) ENTRY NLI '!BR69)</f>
        <v>0</v>
      </c>
      <c r="BS69" s="83">
        <f>IF('KWh (Monthly) ENTRY NLI '!BS$5=0,0,BR69+'KWh (Monthly) ENTRY NLI '!BS69)</f>
        <v>0</v>
      </c>
      <c r="BT69" s="83">
        <f>IF('KWh (Monthly) ENTRY NLI '!BT$5=0,0,BS69+'KWh (Monthly) ENTRY NLI '!BT69)</f>
        <v>0</v>
      </c>
      <c r="BU69" s="83">
        <f>IF('KWh (Monthly) ENTRY NLI '!BU$5=0,0,BT69+'KWh (Monthly) ENTRY NLI '!BU69)</f>
        <v>0</v>
      </c>
      <c r="BV69" s="83">
        <f>IF('KWh (Monthly) ENTRY NLI '!BV$5=0,0,BU69+'KWh (Monthly) ENTRY NLI '!BV69)</f>
        <v>0</v>
      </c>
      <c r="BW69" s="83">
        <f>IF('KWh (Monthly) ENTRY NLI '!BW$5=0,0,BV69+'KWh (Monthly) ENTRY NLI '!BW69)</f>
        <v>0</v>
      </c>
      <c r="BX69" s="83">
        <f>IF('KWh (Monthly) ENTRY NLI '!BX$5=0,0,BW69+'KWh (Monthly) ENTRY NLI '!BX69)</f>
        <v>0</v>
      </c>
      <c r="BY69" s="83">
        <f>IF('KWh (Monthly) ENTRY NLI '!BY$5=0,0,BX69+'KWh (Monthly) ENTRY NLI '!BY69)</f>
        <v>0</v>
      </c>
      <c r="BZ69" s="83">
        <f>IF('KWh (Monthly) ENTRY NLI '!BZ$5=0,0,BY69+'KWh (Monthly) ENTRY NLI '!BZ69)</f>
        <v>0</v>
      </c>
      <c r="CA69" s="83">
        <f>IF('KWh (Monthly) ENTRY NLI '!CA$5=0,0,BZ69+'KWh (Monthly) ENTRY NLI '!CA69)</f>
        <v>0</v>
      </c>
      <c r="CB69" s="83">
        <f>IF('KWh (Monthly) ENTRY NLI '!CB$5=0,0,CA69+'KWh (Monthly) ENTRY NLI '!CB69)</f>
        <v>0</v>
      </c>
      <c r="CC69" s="83">
        <f>IF('KWh (Monthly) ENTRY NLI '!CC$5=0,0,CB69+'KWh (Monthly) ENTRY NLI '!CC69)</f>
        <v>0</v>
      </c>
      <c r="CD69" s="83">
        <f>IF('KWh (Monthly) ENTRY NLI '!CD$5=0,0,CC69+'KWh (Monthly) ENTRY NLI '!CD69)</f>
        <v>0</v>
      </c>
      <c r="CE69" s="83">
        <f>IF('KWh (Monthly) ENTRY NLI '!CE$5=0,0,CD69+'KWh (Monthly) ENTRY NLI '!CE69)</f>
        <v>0</v>
      </c>
      <c r="CF69" s="83">
        <f>IF('KWh (Monthly) ENTRY NLI '!CF$5=0,0,CE69+'KWh (Monthly) ENTRY NLI '!CF69)</f>
        <v>0</v>
      </c>
      <c r="CG69" s="83">
        <f>IF('KWh (Monthly) ENTRY NLI '!CG$5=0,0,CF69+'KWh (Monthly) ENTRY NLI '!CG69)</f>
        <v>0</v>
      </c>
      <c r="CH69" s="83">
        <f>IF('KWh (Monthly) ENTRY NLI '!CH$5=0,0,CG69+'KWh (Monthly) ENTRY NLI '!CH69)</f>
        <v>0</v>
      </c>
      <c r="CI69" s="83">
        <f>IF('KWh (Monthly) ENTRY NLI '!CI$5=0,0,CH69+'KWh (Monthly) ENTRY NLI '!CI69)</f>
        <v>0</v>
      </c>
      <c r="CJ69" s="83">
        <f>IF('KWh (Monthly) ENTRY NLI '!CJ$5=0,0,CI69+'KWh (Monthly) ENTRY NLI '!CJ69)</f>
        <v>0</v>
      </c>
    </row>
    <row r="70" spans="1:88" x14ac:dyDescent="0.25">
      <c r="A70" s="241"/>
      <c r="B70" s="37" t="s">
        <v>12</v>
      </c>
      <c r="C70" s="59">
        <f>IF('KWh (Monthly) ENTRY NLI '!C$5=0,0,'KWh (Monthly) ENTRY NLI '!C70)</f>
        <v>0</v>
      </c>
      <c r="D70" s="59">
        <f>IF('KWh (Monthly) ENTRY NLI '!D$5=0,0,C70+'KWh (Monthly) ENTRY NLI '!D70)</f>
        <v>0</v>
      </c>
      <c r="E70" s="59">
        <f>IF('KWh (Monthly) ENTRY NLI '!E$5=0,0,D70+'KWh (Monthly) ENTRY NLI '!E70)</f>
        <v>0</v>
      </c>
      <c r="F70" s="59">
        <f>IF('KWh (Monthly) ENTRY NLI '!F$5=0,0,E70+'KWh (Monthly) ENTRY NLI '!F70)</f>
        <v>0</v>
      </c>
      <c r="G70" s="59">
        <f>IF('KWh (Monthly) ENTRY NLI '!G$5=0,0,F70+'KWh (Monthly) ENTRY NLI '!G70)</f>
        <v>0</v>
      </c>
      <c r="H70" s="59">
        <f>IF('KWh (Monthly) ENTRY NLI '!H$5=0,0,G70+'KWh (Monthly) ENTRY NLI '!H70)</f>
        <v>0</v>
      </c>
      <c r="I70" s="59">
        <f>IF('KWh (Monthly) ENTRY NLI '!I$5=0,0,H70+'KWh (Monthly) ENTRY NLI '!I70)</f>
        <v>0</v>
      </c>
      <c r="J70" s="59">
        <f>IF('KWh (Monthly) ENTRY NLI '!J$5=0,0,I70+'KWh (Monthly) ENTRY NLI '!J70)</f>
        <v>0</v>
      </c>
      <c r="K70" s="59">
        <f>IF('KWh (Monthly) ENTRY NLI '!K$5=0,0,J70+'KWh (Monthly) ENTRY NLI '!K70)</f>
        <v>0</v>
      </c>
      <c r="L70" s="59">
        <f>IF('KWh (Monthly) ENTRY NLI '!L$5=0,0,K70+'KWh (Monthly) ENTRY NLI '!L70)</f>
        <v>0</v>
      </c>
      <c r="M70" s="59">
        <f>IF('KWh (Monthly) ENTRY NLI '!M$5=0,0,L70+'KWh (Monthly) ENTRY NLI '!M70)</f>
        <v>0</v>
      </c>
      <c r="N70" s="59">
        <f>IF('KWh (Monthly) ENTRY NLI '!N$5=0,0,M70+'KWh (Monthly) ENTRY NLI '!N70)</f>
        <v>0</v>
      </c>
      <c r="O70" s="59">
        <f>IF('KWh (Monthly) ENTRY NLI '!O$5=0,0,N70+'KWh (Monthly) ENTRY NLI '!O70)</f>
        <v>0</v>
      </c>
      <c r="P70" s="59">
        <f>IF('KWh (Monthly) ENTRY NLI '!P$5=0,0,O70+'KWh (Monthly) ENTRY NLI '!P70)</f>
        <v>0</v>
      </c>
      <c r="Q70" s="59">
        <f>IF('KWh (Monthly) ENTRY NLI '!Q$5=0,0,P70+'KWh (Monthly) ENTRY NLI '!Q70)</f>
        <v>0</v>
      </c>
      <c r="R70" s="59">
        <f>IF('KWh (Monthly) ENTRY NLI '!R$5=0,0,Q70+'KWh (Monthly) ENTRY NLI '!R70)</f>
        <v>0</v>
      </c>
      <c r="S70" s="59">
        <f>IF('KWh (Monthly) ENTRY NLI '!S$5=0,0,R70+'KWh (Monthly) ENTRY NLI '!S70)</f>
        <v>0</v>
      </c>
      <c r="T70" s="59">
        <f>IF('KWh (Monthly) ENTRY NLI '!T$5=0,0,S70+'KWh (Monthly) ENTRY NLI '!T70)</f>
        <v>0</v>
      </c>
      <c r="U70" s="59">
        <f>IF('KWh (Monthly) ENTRY NLI '!U$5=0,0,T70+'KWh (Monthly) ENTRY NLI '!U70)</f>
        <v>35995</v>
      </c>
      <c r="V70" s="59">
        <f>IF('KWh (Monthly) ENTRY NLI '!V$5=0,0,U70+'KWh (Monthly) ENTRY NLI '!V70)</f>
        <v>35995</v>
      </c>
      <c r="W70" s="59">
        <f>IF('KWh (Monthly) ENTRY NLI '!W$5=0,0,V70+'KWh (Monthly) ENTRY NLI '!W70)</f>
        <v>35995</v>
      </c>
      <c r="X70" s="59">
        <f>IF('KWh (Monthly) ENTRY NLI '!X$5=0,0,W70+'KWh (Monthly) ENTRY NLI '!X70)</f>
        <v>35995</v>
      </c>
      <c r="Y70" s="59">
        <f>IF('KWh (Monthly) ENTRY NLI '!Y$5=0,0,X70+'KWh (Monthly) ENTRY NLI '!Y70)</f>
        <v>35995</v>
      </c>
      <c r="Z70" s="59">
        <f>IF('KWh (Monthly) ENTRY NLI '!Z$5=0,0,Y70+'KWh (Monthly) ENTRY NLI '!Z70)</f>
        <v>35995</v>
      </c>
      <c r="AA70" s="59">
        <f>IF('KWh (Monthly) ENTRY NLI '!AA$5=0,0,Z70+'KWh (Monthly) ENTRY NLI '!AA70)</f>
        <v>35995</v>
      </c>
      <c r="AB70" s="59">
        <f>IF('KWh (Monthly) ENTRY NLI '!AB$5=0,0,AA70+'KWh (Monthly) ENTRY NLI '!AB70)</f>
        <v>35995</v>
      </c>
      <c r="AC70" s="59">
        <f>IF('KWh (Monthly) ENTRY NLI '!AC$5=0,0,AB70+'KWh (Monthly) ENTRY NLI '!AC70)</f>
        <v>35995</v>
      </c>
      <c r="AD70" s="59">
        <f>IF('KWh (Monthly) ENTRY NLI '!AD$5=0,0,AC70+'KWh (Monthly) ENTRY NLI '!AD70)</f>
        <v>35995</v>
      </c>
      <c r="AE70" s="59">
        <f>IF('KWh (Monthly) ENTRY NLI '!AE$5=0,0,AD70+'KWh (Monthly) ENTRY NLI '!AE70)</f>
        <v>35995</v>
      </c>
      <c r="AF70" s="59">
        <f>IF('KWh (Monthly) ENTRY NLI '!AF$5=0,0,AE70+'KWh (Monthly) ENTRY NLI '!AF70)</f>
        <v>35995</v>
      </c>
      <c r="AG70" s="59">
        <f>IF('KWh (Monthly) ENTRY NLI '!AG$5=0,0,AF70+'KWh (Monthly) ENTRY NLI '!AG70)</f>
        <v>35995</v>
      </c>
      <c r="AH70" s="59">
        <f>IF('KWh (Monthly) ENTRY NLI '!AH$5=0,0,AG70+'KWh (Monthly) ENTRY NLI '!AH70)</f>
        <v>35995</v>
      </c>
      <c r="AI70" s="59">
        <f>IF('KWh (Monthly) ENTRY NLI '!AI$5=0,0,AH70+'KWh (Monthly) ENTRY NLI '!AI70)</f>
        <v>35995</v>
      </c>
      <c r="AJ70" s="59">
        <f>IF('KWh (Monthly) ENTRY NLI '!AJ$5=0,0,AI70+'KWh (Monthly) ENTRY NLI '!AJ70)</f>
        <v>156631</v>
      </c>
      <c r="AK70" s="59">
        <f>IF('KWh (Monthly) ENTRY NLI '!AK$5=0,0,AJ70+'KWh (Monthly) ENTRY NLI '!AK70)</f>
        <v>156631</v>
      </c>
      <c r="AL70" s="59">
        <f>IF('KWh (Monthly) ENTRY NLI '!AL$5=0,0,AK70+'KWh (Monthly) ENTRY NLI '!AL70)</f>
        <v>156631</v>
      </c>
      <c r="AM70" s="59">
        <f>IF('KWh (Monthly) ENTRY NLI '!AM$5=0,0,AL70+'KWh (Monthly) ENTRY NLI '!AM70)</f>
        <v>156631</v>
      </c>
      <c r="AN70" s="59">
        <f>IF('KWh (Monthly) ENTRY NLI '!AN$5=0,0,AM70+'KWh (Monthly) ENTRY NLI '!AN70)</f>
        <v>156631</v>
      </c>
      <c r="AO70" s="83">
        <f>IF('KWh (Monthly) ENTRY NLI '!AO$5=0,0,AN70+'KWh (Monthly) ENTRY NLI '!AO70)</f>
        <v>156631</v>
      </c>
      <c r="AP70" s="83">
        <f>IF('KWh (Monthly) ENTRY NLI '!AP$5=0,0,AO70+'KWh (Monthly) ENTRY NLI '!AP70)</f>
        <v>156631</v>
      </c>
      <c r="AQ70" s="83">
        <f>IF('KWh (Monthly) ENTRY NLI '!AQ$5=0,0,AP70+'KWh (Monthly) ENTRY NLI '!AQ70)</f>
        <v>156631</v>
      </c>
      <c r="AR70" s="59">
        <f>IF('KWh (Monthly) ENTRY NLI '!AR$5=-1,0,AQ70+'KWh (Monthly) ENTRY NLI '!AR70)</f>
        <v>156631</v>
      </c>
      <c r="AS70" s="59">
        <f>IF('KWh (Monthly) ENTRY NLI '!AS$5=-1,0,AR70+'KWh (Monthly) ENTRY NLI '!AS70)</f>
        <v>156631</v>
      </c>
      <c r="AT70" s="59">
        <f>IF('KWh (Monthly) ENTRY NLI '!AT$5=-1,0,AS70+'KWh (Monthly) ENTRY NLI '!AT70)</f>
        <v>156631</v>
      </c>
      <c r="AU70" s="59">
        <f>IF('KWh (Monthly) ENTRY NLI '!AU$5=-1,0,AT70+'KWh (Monthly) ENTRY NLI '!AU70)</f>
        <v>156631</v>
      </c>
      <c r="AV70" s="59">
        <f>IF('KWh (Monthly) ENTRY NLI '!AV$5=-1,0,AU70+'KWh (Monthly) ENTRY NLI '!AV70)</f>
        <v>156631</v>
      </c>
      <c r="AW70" s="83">
        <f>IF('KWh (Monthly) ENTRY NLI '!AW$5=0,0,AV70+'KWh (Monthly) ENTRY NLI '!AW70)</f>
        <v>156631</v>
      </c>
      <c r="AX70" s="83">
        <f>IF('KWh (Monthly) ENTRY NLI '!AX$5=0,0,AW70+'KWh (Monthly) ENTRY NLI '!AX70)</f>
        <v>156631</v>
      </c>
      <c r="AY70" s="83">
        <f>IF('KWh (Monthly) ENTRY NLI '!AY$5=0,0,AX70+'KWh (Monthly) ENTRY NLI '!AY70)</f>
        <v>156631</v>
      </c>
      <c r="AZ70" s="83">
        <f>IF('KWh (Monthly) ENTRY NLI '!AZ$5=0,0,AY70+'KWh (Monthly) ENTRY NLI '!AZ70)</f>
        <v>156631</v>
      </c>
      <c r="BA70" s="83">
        <f>IF('KWh (Monthly) ENTRY NLI '!BA$5=0,0,AZ70+'KWh (Monthly) ENTRY NLI '!BA70)</f>
        <v>156631</v>
      </c>
      <c r="BB70" s="83">
        <f>IF('KWh (Monthly) ENTRY NLI '!BB$5=0,0,BA70+'KWh (Monthly) ENTRY NLI '!BB70)</f>
        <v>0</v>
      </c>
      <c r="BC70" s="83">
        <f>IF('KWh (Monthly) ENTRY NLI '!BC$5=0,0,BB70+'KWh (Monthly) ENTRY NLI '!BC70)</f>
        <v>0</v>
      </c>
      <c r="BD70" s="83">
        <f>IF('KWh (Monthly) ENTRY NLI '!BD$5=0,0,BC70+'KWh (Monthly) ENTRY NLI '!BD70)</f>
        <v>0</v>
      </c>
      <c r="BE70" s="83">
        <f>IF('KWh (Monthly) ENTRY NLI '!BE$5=0,0,BD70+'KWh (Monthly) ENTRY NLI '!BE70)</f>
        <v>0</v>
      </c>
      <c r="BF70" s="83">
        <f>IF('KWh (Monthly) ENTRY NLI '!BF$5=0,0,BE70+'KWh (Monthly) ENTRY NLI '!BF70)</f>
        <v>0</v>
      </c>
      <c r="BG70" s="83">
        <f>IF('KWh (Monthly) ENTRY NLI '!BG$5=0,0,BF70+'KWh (Monthly) ENTRY NLI '!BG70)</f>
        <v>0</v>
      </c>
      <c r="BH70" s="83">
        <f>IF('KWh (Monthly) ENTRY NLI '!BH$5=0,0,BG70+'KWh (Monthly) ENTRY NLI '!BH70)</f>
        <v>0</v>
      </c>
      <c r="BI70" s="83">
        <f>IF('KWh (Monthly) ENTRY NLI '!BI$5=0,0,BH70+'KWh (Monthly) ENTRY NLI '!BI70)</f>
        <v>0</v>
      </c>
      <c r="BJ70" s="83">
        <f>IF('KWh (Monthly) ENTRY NLI '!BJ$5=0,0,BI70+'KWh (Monthly) ENTRY NLI '!BJ70)</f>
        <v>0</v>
      </c>
      <c r="BK70" s="83">
        <f>IF('KWh (Monthly) ENTRY NLI '!BK$5=0,0,BJ70+'KWh (Monthly) ENTRY NLI '!BK70)</f>
        <v>0</v>
      </c>
      <c r="BL70" s="83">
        <f>IF('KWh (Monthly) ENTRY NLI '!BL$5=0,0,BK70+'KWh (Monthly) ENTRY NLI '!BL70)</f>
        <v>0</v>
      </c>
      <c r="BM70" s="83">
        <f>IF('KWh (Monthly) ENTRY NLI '!BM$5=0,0,BL70+'KWh (Monthly) ENTRY NLI '!BM70)</f>
        <v>0</v>
      </c>
      <c r="BN70" s="83">
        <f>IF('KWh (Monthly) ENTRY NLI '!BN$5=0,0,BM70+'KWh (Monthly) ENTRY NLI '!BN70)</f>
        <v>0</v>
      </c>
      <c r="BO70" s="83">
        <f>IF('KWh (Monthly) ENTRY NLI '!BO$5=0,0,BN70+'KWh (Monthly) ENTRY NLI '!BO70)</f>
        <v>0</v>
      </c>
      <c r="BP70" s="83">
        <f>IF('KWh (Monthly) ENTRY NLI '!BP$5=0,0,BO70+'KWh (Monthly) ENTRY NLI '!BP70)</f>
        <v>0</v>
      </c>
      <c r="BQ70" s="83">
        <f>IF('KWh (Monthly) ENTRY NLI '!BQ$5=0,0,BP70+'KWh (Monthly) ENTRY NLI '!BQ70)</f>
        <v>0</v>
      </c>
      <c r="BR70" s="83">
        <f>IF('KWh (Monthly) ENTRY NLI '!BR$5=0,0,BQ70+'KWh (Monthly) ENTRY NLI '!BR70)</f>
        <v>0</v>
      </c>
      <c r="BS70" s="83">
        <f>IF('KWh (Monthly) ENTRY NLI '!BS$5=0,0,BR70+'KWh (Monthly) ENTRY NLI '!BS70)</f>
        <v>0</v>
      </c>
      <c r="BT70" s="83">
        <f>IF('KWh (Monthly) ENTRY NLI '!BT$5=0,0,BS70+'KWh (Monthly) ENTRY NLI '!BT70)</f>
        <v>0</v>
      </c>
      <c r="BU70" s="83">
        <f>IF('KWh (Monthly) ENTRY NLI '!BU$5=0,0,BT70+'KWh (Monthly) ENTRY NLI '!BU70)</f>
        <v>0</v>
      </c>
      <c r="BV70" s="83">
        <f>IF('KWh (Monthly) ENTRY NLI '!BV$5=0,0,BU70+'KWh (Monthly) ENTRY NLI '!BV70)</f>
        <v>0</v>
      </c>
      <c r="BW70" s="83">
        <f>IF('KWh (Monthly) ENTRY NLI '!BW$5=0,0,BV70+'KWh (Monthly) ENTRY NLI '!BW70)</f>
        <v>0</v>
      </c>
      <c r="BX70" s="83">
        <f>IF('KWh (Monthly) ENTRY NLI '!BX$5=0,0,BW70+'KWh (Monthly) ENTRY NLI '!BX70)</f>
        <v>0</v>
      </c>
      <c r="BY70" s="83">
        <f>IF('KWh (Monthly) ENTRY NLI '!BY$5=0,0,BX70+'KWh (Monthly) ENTRY NLI '!BY70)</f>
        <v>0</v>
      </c>
      <c r="BZ70" s="83">
        <f>IF('KWh (Monthly) ENTRY NLI '!BZ$5=0,0,BY70+'KWh (Monthly) ENTRY NLI '!BZ70)</f>
        <v>0</v>
      </c>
      <c r="CA70" s="83">
        <f>IF('KWh (Monthly) ENTRY NLI '!CA$5=0,0,BZ70+'KWh (Monthly) ENTRY NLI '!CA70)</f>
        <v>0</v>
      </c>
      <c r="CB70" s="83">
        <f>IF('KWh (Monthly) ENTRY NLI '!CB$5=0,0,CA70+'KWh (Monthly) ENTRY NLI '!CB70)</f>
        <v>0</v>
      </c>
      <c r="CC70" s="83">
        <f>IF('KWh (Monthly) ENTRY NLI '!CC$5=0,0,CB70+'KWh (Monthly) ENTRY NLI '!CC70)</f>
        <v>0</v>
      </c>
      <c r="CD70" s="83">
        <f>IF('KWh (Monthly) ENTRY NLI '!CD$5=0,0,CC70+'KWh (Monthly) ENTRY NLI '!CD70)</f>
        <v>0</v>
      </c>
      <c r="CE70" s="83">
        <f>IF('KWh (Monthly) ENTRY NLI '!CE$5=0,0,CD70+'KWh (Monthly) ENTRY NLI '!CE70)</f>
        <v>0</v>
      </c>
      <c r="CF70" s="83">
        <f>IF('KWh (Monthly) ENTRY NLI '!CF$5=0,0,CE70+'KWh (Monthly) ENTRY NLI '!CF70)</f>
        <v>0</v>
      </c>
      <c r="CG70" s="83">
        <f>IF('KWh (Monthly) ENTRY NLI '!CG$5=0,0,CF70+'KWh (Monthly) ENTRY NLI '!CG70)</f>
        <v>0</v>
      </c>
      <c r="CH70" s="83">
        <f>IF('KWh (Monthly) ENTRY NLI '!CH$5=0,0,CG70+'KWh (Monthly) ENTRY NLI '!CH70)</f>
        <v>0</v>
      </c>
      <c r="CI70" s="83">
        <f>IF('KWh (Monthly) ENTRY NLI '!CI$5=0,0,CH70+'KWh (Monthly) ENTRY NLI '!CI70)</f>
        <v>0</v>
      </c>
      <c r="CJ70" s="83">
        <f>IF('KWh (Monthly) ENTRY NLI '!CJ$5=0,0,CI70+'KWh (Monthly) ENTRY NLI '!CJ70)</f>
        <v>0</v>
      </c>
    </row>
    <row r="71" spans="1:88" x14ac:dyDescent="0.25">
      <c r="A71" s="241"/>
      <c r="B71" s="37" t="s">
        <v>3</v>
      </c>
      <c r="C71" s="59">
        <f>IF('KWh (Monthly) ENTRY NLI '!C$5=0,0,'KWh (Monthly) ENTRY NLI '!C71)</f>
        <v>0</v>
      </c>
      <c r="D71" s="59">
        <f>IF('KWh (Monthly) ENTRY NLI '!D$5=0,0,C71+'KWh (Monthly) ENTRY NLI '!D71)</f>
        <v>0</v>
      </c>
      <c r="E71" s="59">
        <f>IF('KWh (Monthly) ENTRY NLI '!E$5=0,0,D71+'KWh (Monthly) ENTRY NLI '!E71)</f>
        <v>0</v>
      </c>
      <c r="F71" s="59">
        <f>IF('KWh (Monthly) ENTRY NLI '!F$5=0,0,E71+'KWh (Monthly) ENTRY NLI '!F71)</f>
        <v>0</v>
      </c>
      <c r="G71" s="59">
        <f>IF('KWh (Monthly) ENTRY NLI '!G$5=0,0,F71+'KWh (Monthly) ENTRY NLI '!G71)</f>
        <v>0</v>
      </c>
      <c r="H71" s="59">
        <f>IF('KWh (Monthly) ENTRY NLI '!H$5=0,0,G71+'KWh (Monthly) ENTRY NLI '!H71)</f>
        <v>0</v>
      </c>
      <c r="I71" s="59">
        <f>IF('KWh (Monthly) ENTRY NLI '!I$5=0,0,H71+'KWh (Monthly) ENTRY NLI '!I71)</f>
        <v>0</v>
      </c>
      <c r="J71" s="59">
        <f>IF('KWh (Monthly) ENTRY NLI '!J$5=0,0,I71+'KWh (Monthly) ENTRY NLI '!J71)</f>
        <v>0</v>
      </c>
      <c r="K71" s="59">
        <f>IF('KWh (Monthly) ENTRY NLI '!K$5=0,0,J71+'KWh (Monthly) ENTRY NLI '!K71)</f>
        <v>0</v>
      </c>
      <c r="L71" s="59">
        <f>IF('KWh (Monthly) ENTRY NLI '!L$5=0,0,K71+'KWh (Monthly) ENTRY NLI '!L71)</f>
        <v>0</v>
      </c>
      <c r="M71" s="59">
        <f>IF('KWh (Monthly) ENTRY NLI '!M$5=0,0,L71+'KWh (Monthly) ENTRY NLI '!M71)</f>
        <v>0</v>
      </c>
      <c r="N71" s="59">
        <f>IF('KWh (Monthly) ENTRY NLI '!N$5=0,0,M71+'KWh (Monthly) ENTRY NLI '!N71)</f>
        <v>0</v>
      </c>
      <c r="O71" s="59">
        <f>IF('KWh (Monthly) ENTRY NLI '!O$5=0,0,N71+'KWh (Monthly) ENTRY NLI '!O71)</f>
        <v>410231.64978811226</v>
      </c>
      <c r="P71" s="59">
        <f>IF('KWh (Monthly) ENTRY NLI '!P$5=0,0,O71+'KWh (Monthly) ENTRY NLI '!P71)</f>
        <v>1146668.6497881124</v>
      </c>
      <c r="Q71" s="59">
        <f>IF('KWh (Monthly) ENTRY NLI '!Q$5=0,0,P71+'KWh (Monthly) ENTRY NLI '!Q71)</f>
        <v>1149089.234011794</v>
      </c>
      <c r="R71" s="59">
        <f>IF('KWh (Monthly) ENTRY NLI '!R$5=0,0,Q71+'KWh (Monthly) ENTRY NLI '!R71)</f>
        <v>1386455.7604887984</v>
      </c>
      <c r="S71" s="59">
        <f>IF('KWh (Monthly) ENTRY NLI '!S$5=0,0,R71+'KWh (Monthly) ENTRY NLI '!S71)</f>
        <v>1386455.7604887984</v>
      </c>
      <c r="T71" s="59">
        <f>IF('KWh (Monthly) ENTRY NLI '!T$5=0,0,S71+'KWh (Monthly) ENTRY NLI '!T71)</f>
        <v>1470329.5433850242</v>
      </c>
      <c r="U71" s="59">
        <f>IF('KWh (Monthly) ENTRY NLI '!U$5=0,0,T71+'KWh (Monthly) ENTRY NLI '!U71)</f>
        <v>1470329.5433850242</v>
      </c>
      <c r="V71" s="59">
        <f>IF('KWh (Monthly) ENTRY NLI '!V$5=0,0,U71+'KWh (Monthly) ENTRY NLI '!V71)</f>
        <v>1470329.5433850242</v>
      </c>
      <c r="W71" s="59">
        <f>IF('KWh (Monthly) ENTRY NLI '!W$5=0,0,V71+'KWh (Monthly) ENTRY NLI '!W71)</f>
        <v>1470329.5433850242</v>
      </c>
      <c r="X71" s="59">
        <f>IF('KWh (Monthly) ENTRY NLI '!X$5=0,0,W71+'KWh (Monthly) ENTRY NLI '!X71)</f>
        <v>1554618.4565940695</v>
      </c>
      <c r="Y71" s="59">
        <f>IF('KWh (Monthly) ENTRY NLI '!Y$5=0,0,X71+'KWh (Monthly) ENTRY NLI '!Y71)</f>
        <v>1554618.4565940695</v>
      </c>
      <c r="Z71" s="59">
        <f>IF('KWh (Monthly) ENTRY NLI '!Z$5=0,0,Y71+'KWh (Monthly) ENTRY NLI '!Z71)</f>
        <v>1873993.6654638066</v>
      </c>
      <c r="AA71" s="59">
        <f>IF('KWh (Monthly) ENTRY NLI '!AA$5=0,0,Z71+'KWh (Monthly) ENTRY NLI '!AA71)</f>
        <v>1903461.3297417627</v>
      </c>
      <c r="AB71" s="59">
        <f>IF('KWh (Monthly) ENTRY NLI '!AB$5=0,0,AA71+'KWh (Monthly) ENTRY NLI '!AB71)</f>
        <v>1903461.3297417627</v>
      </c>
      <c r="AC71" s="59">
        <f>IF('KWh (Monthly) ENTRY NLI '!AC$5=0,0,AB71+'KWh (Monthly) ENTRY NLI '!AC71)</f>
        <v>2235050.3296163157</v>
      </c>
      <c r="AD71" s="59">
        <f>IF('KWh (Monthly) ENTRY NLI '!AD$5=0,0,AC71+'KWh (Monthly) ENTRY NLI '!AD71)</f>
        <v>2237069.7072191155</v>
      </c>
      <c r="AE71" s="59">
        <f>IF('KWh (Monthly) ENTRY NLI '!AE$5=0,0,AD71+'KWh (Monthly) ENTRY NLI '!AE71)</f>
        <v>2256035.9380491036</v>
      </c>
      <c r="AF71" s="59">
        <f>IF('KWh (Monthly) ENTRY NLI '!AF$5=0,0,AE71+'KWh (Monthly) ENTRY NLI '!AF71)</f>
        <v>2256035.9380491036</v>
      </c>
      <c r="AG71" s="59">
        <f>IF('KWh (Monthly) ENTRY NLI '!AG$5=0,0,AF71+'KWh (Monthly) ENTRY NLI '!AG71)</f>
        <v>2411843.6029324839</v>
      </c>
      <c r="AH71" s="59">
        <f>IF('KWh (Monthly) ENTRY NLI '!AH$5=0,0,AG71+'KWh (Monthly) ENTRY NLI '!AH71)</f>
        <v>2411843.6029324839</v>
      </c>
      <c r="AI71" s="59">
        <f>IF('KWh (Monthly) ENTRY NLI '!AI$5=0,0,AH71+'KWh (Monthly) ENTRY NLI '!AI71)</f>
        <v>2905474.0818094281</v>
      </c>
      <c r="AJ71" s="59">
        <f>IF('KWh (Monthly) ENTRY NLI '!AJ$5=0,0,AI71+'KWh (Monthly) ENTRY NLI '!AJ71)</f>
        <v>2948547.0818094281</v>
      </c>
      <c r="AK71" s="59">
        <f>IF('KWh (Monthly) ENTRY NLI '!AK$5=0,0,AJ71+'KWh (Monthly) ENTRY NLI '!AK71)</f>
        <v>3179352.7241502926</v>
      </c>
      <c r="AL71" s="59">
        <f>IF('KWh (Monthly) ENTRY NLI '!AL$5=0,0,AK71+'KWh (Monthly) ENTRY NLI '!AL71)</f>
        <v>3462730.5057132584</v>
      </c>
      <c r="AM71" s="59">
        <f>IF('KWh (Monthly) ENTRY NLI '!AM$5=0,0,AL71+'KWh (Monthly) ENTRY NLI '!AM71)</f>
        <v>3905187.37988501</v>
      </c>
      <c r="AN71" s="59">
        <f>IF('KWh (Monthly) ENTRY NLI '!AN$5=0,0,AM71+'KWh (Monthly) ENTRY NLI '!AN71)</f>
        <v>5674803.1989845512</v>
      </c>
      <c r="AO71" s="83">
        <f>IF('KWh (Monthly) ENTRY NLI '!AO$5=0,0,AN71+'KWh (Monthly) ENTRY NLI '!AO71)</f>
        <v>5674803.1989845512</v>
      </c>
      <c r="AP71" s="83">
        <f>IF('KWh (Monthly) ENTRY NLI '!AP$5=0,0,AO71+'KWh (Monthly) ENTRY NLI '!AP71)</f>
        <v>5674803.1989845512</v>
      </c>
      <c r="AQ71" s="83">
        <f>IF('KWh (Monthly) ENTRY NLI '!AQ$5=0,0,AP71+'KWh (Monthly) ENTRY NLI '!AQ71)</f>
        <v>5674803.1989845512</v>
      </c>
      <c r="AR71" s="59">
        <f>IF('KWh (Monthly) ENTRY NLI '!AR$5=-1,0,AQ71+'KWh (Monthly) ENTRY NLI '!AR71)</f>
        <v>5674803.1989845512</v>
      </c>
      <c r="AS71" s="59">
        <f>IF('KWh (Monthly) ENTRY NLI '!AS$5=-1,0,AR71+'KWh (Monthly) ENTRY NLI '!AS71)</f>
        <v>5674803.1989845512</v>
      </c>
      <c r="AT71" s="59">
        <f>IF('KWh (Monthly) ENTRY NLI '!AT$5=-1,0,AS71+'KWh (Monthly) ENTRY NLI '!AT71)</f>
        <v>5674803.1989845512</v>
      </c>
      <c r="AU71" s="59">
        <f>IF('KWh (Monthly) ENTRY NLI '!AU$5=-1,0,AT71+'KWh (Monthly) ENTRY NLI '!AU71)</f>
        <v>5674803.1989845512</v>
      </c>
      <c r="AV71" s="59">
        <f>IF('KWh (Monthly) ENTRY NLI '!AV$5=-1,0,AU71+'KWh (Monthly) ENTRY NLI '!AV71)</f>
        <v>5674803.1989845512</v>
      </c>
      <c r="AW71" s="83">
        <f>IF('KWh (Monthly) ENTRY NLI '!AW$5=0,0,AV71+'KWh (Monthly) ENTRY NLI '!AW71)</f>
        <v>5674803.1989845512</v>
      </c>
      <c r="AX71" s="83">
        <f>IF('KWh (Monthly) ENTRY NLI '!AX$5=0,0,AW71+'KWh (Monthly) ENTRY NLI '!AX71)</f>
        <v>5674803.1989845512</v>
      </c>
      <c r="AY71" s="83">
        <f>IF('KWh (Monthly) ENTRY NLI '!AY$5=0,0,AX71+'KWh (Monthly) ENTRY NLI '!AY71)</f>
        <v>5674803.1989845512</v>
      </c>
      <c r="AZ71" s="83">
        <f>IF('KWh (Monthly) ENTRY NLI '!AZ$5=0,0,AY71+'KWh (Monthly) ENTRY NLI '!AZ71)</f>
        <v>5674803.1989845512</v>
      </c>
      <c r="BA71" s="83">
        <f>IF('KWh (Monthly) ENTRY NLI '!BA$5=0,0,AZ71+'KWh (Monthly) ENTRY NLI '!BA71)</f>
        <v>5674803.1989845512</v>
      </c>
      <c r="BB71" s="83">
        <f>IF('KWh (Monthly) ENTRY NLI '!BB$5=0,0,BA71+'KWh (Monthly) ENTRY NLI '!BB71)</f>
        <v>0</v>
      </c>
      <c r="BC71" s="83">
        <f>IF('KWh (Monthly) ENTRY NLI '!BC$5=0,0,BB71+'KWh (Monthly) ENTRY NLI '!BC71)</f>
        <v>0</v>
      </c>
      <c r="BD71" s="83">
        <f>IF('KWh (Monthly) ENTRY NLI '!BD$5=0,0,BC71+'KWh (Monthly) ENTRY NLI '!BD71)</f>
        <v>0</v>
      </c>
      <c r="BE71" s="83">
        <f>IF('KWh (Monthly) ENTRY NLI '!BE$5=0,0,BD71+'KWh (Monthly) ENTRY NLI '!BE71)</f>
        <v>0</v>
      </c>
      <c r="BF71" s="83">
        <f>IF('KWh (Monthly) ENTRY NLI '!BF$5=0,0,BE71+'KWh (Monthly) ENTRY NLI '!BF71)</f>
        <v>0</v>
      </c>
      <c r="BG71" s="83">
        <f>IF('KWh (Monthly) ENTRY NLI '!BG$5=0,0,BF71+'KWh (Monthly) ENTRY NLI '!BG71)</f>
        <v>0</v>
      </c>
      <c r="BH71" s="83">
        <f>IF('KWh (Monthly) ENTRY NLI '!BH$5=0,0,BG71+'KWh (Monthly) ENTRY NLI '!BH71)</f>
        <v>0</v>
      </c>
      <c r="BI71" s="83">
        <f>IF('KWh (Monthly) ENTRY NLI '!BI$5=0,0,BH71+'KWh (Monthly) ENTRY NLI '!BI71)</f>
        <v>0</v>
      </c>
      <c r="BJ71" s="83">
        <f>IF('KWh (Monthly) ENTRY NLI '!BJ$5=0,0,BI71+'KWh (Monthly) ENTRY NLI '!BJ71)</f>
        <v>0</v>
      </c>
      <c r="BK71" s="83">
        <f>IF('KWh (Monthly) ENTRY NLI '!BK$5=0,0,BJ71+'KWh (Monthly) ENTRY NLI '!BK71)</f>
        <v>0</v>
      </c>
      <c r="BL71" s="83">
        <f>IF('KWh (Monthly) ENTRY NLI '!BL$5=0,0,BK71+'KWh (Monthly) ENTRY NLI '!BL71)</f>
        <v>0</v>
      </c>
      <c r="BM71" s="83">
        <f>IF('KWh (Monthly) ENTRY NLI '!BM$5=0,0,BL71+'KWh (Monthly) ENTRY NLI '!BM71)</f>
        <v>0</v>
      </c>
      <c r="BN71" s="83">
        <f>IF('KWh (Monthly) ENTRY NLI '!BN$5=0,0,BM71+'KWh (Monthly) ENTRY NLI '!BN71)</f>
        <v>0</v>
      </c>
      <c r="BO71" s="83">
        <f>IF('KWh (Monthly) ENTRY NLI '!BO$5=0,0,BN71+'KWh (Monthly) ENTRY NLI '!BO71)</f>
        <v>0</v>
      </c>
      <c r="BP71" s="83">
        <f>IF('KWh (Monthly) ENTRY NLI '!BP$5=0,0,BO71+'KWh (Monthly) ENTRY NLI '!BP71)</f>
        <v>0</v>
      </c>
      <c r="BQ71" s="83">
        <f>IF('KWh (Monthly) ENTRY NLI '!BQ$5=0,0,BP71+'KWh (Monthly) ENTRY NLI '!BQ71)</f>
        <v>0</v>
      </c>
      <c r="BR71" s="83">
        <f>IF('KWh (Monthly) ENTRY NLI '!BR$5=0,0,BQ71+'KWh (Monthly) ENTRY NLI '!BR71)</f>
        <v>0</v>
      </c>
      <c r="BS71" s="83">
        <f>IF('KWh (Monthly) ENTRY NLI '!BS$5=0,0,BR71+'KWh (Monthly) ENTRY NLI '!BS71)</f>
        <v>0</v>
      </c>
      <c r="BT71" s="83">
        <f>IF('KWh (Monthly) ENTRY NLI '!BT$5=0,0,BS71+'KWh (Monthly) ENTRY NLI '!BT71)</f>
        <v>0</v>
      </c>
      <c r="BU71" s="83">
        <f>IF('KWh (Monthly) ENTRY NLI '!BU$5=0,0,BT71+'KWh (Monthly) ENTRY NLI '!BU71)</f>
        <v>0</v>
      </c>
      <c r="BV71" s="83">
        <f>IF('KWh (Monthly) ENTRY NLI '!BV$5=0,0,BU71+'KWh (Monthly) ENTRY NLI '!BV71)</f>
        <v>0</v>
      </c>
      <c r="BW71" s="83">
        <f>IF('KWh (Monthly) ENTRY NLI '!BW$5=0,0,BV71+'KWh (Monthly) ENTRY NLI '!BW71)</f>
        <v>0</v>
      </c>
      <c r="BX71" s="83">
        <f>IF('KWh (Monthly) ENTRY NLI '!BX$5=0,0,BW71+'KWh (Monthly) ENTRY NLI '!BX71)</f>
        <v>0</v>
      </c>
      <c r="BY71" s="83">
        <f>IF('KWh (Monthly) ENTRY NLI '!BY$5=0,0,BX71+'KWh (Monthly) ENTRY NLI '!BY71)</f>
        <v>0</v>
      </c>
      <c r="BZ71" s="83">
        <f>IF('KWh (Monthly) ENTRY NLI '!BZ$5=0,0,BY71+'KWh (Monthly) ENTRY NLI '!BZ71)</f>
        <v>0</v>
      </c>
      <c r="CA71" s="83">
        <f>IF('KWh (Monthly) ENTRY NLI '!CA$5=0,0,BZ71+'KWh (Monthly) ENTRY NLI '!CA71)</f>
        <v>0</v>
      </c>
      <c r="CB71" s="83">
        <f>IF('KWh (Monthly) ENTRY NLI '!CB$5=0,0,CA71+'KWh (Monthly) ENTRY NLI '!CB71)</f>
        <v>0</v>
      </c>
      <c r="CC71" s="83">
        <f>IF('KWh (Monthly) ENTRY NLI '!CC$5=0,0,CB71+'KWh (Monthly) ENTRY NLI '!CC71)</f>
        <v>0</v>
      </c>
      <c r="CD71" s="83">
        <f>IF('KWh (Monthly) ENTRY NLI '!CD$5=0,0,CC71+'KWh (Monthly) ENTRY NLI '!CD71)</f>
        <v>0</v>
      </c>
      <c r="CE71" s="83">
        <f>IF('KWh (Monthly) ENTRY NLI '!CE$5=0,0,CD71+'KWh (Monthly) ENTRY NLI '!CE71)</f>
        <v>0</v>
      </c>
      <c r="CF71" s="83">
        <f>IF('KWh (Monthly) ENTRY NLI '!CF$5=0,0,CE71+'KWh (Monthly) ENTRY NLI '!CF71)</f>
        <v>0</v>
      </c>
      <c r="CG71" s="83">
        <f>IF('KWh (Monthly) ENTRY NLI '!CG$5=0,0,CF71+'KWh (Monthly) ENTRY NLI '!CG71)</f>
        <v>0</v>
      </c>
      <c r="CH71" s="83">
        <f>IF('KWh (Monthly) ENTRY NLI '!CH$5=0,0,CG71+'KWh (Monthly) ENTRY NLI '!CH71)</f>
        <v>0</v>
      </c>
      <c r="CI71" s="83">
        <f>IF('KWh (Monthly) ENTRY NLI '!CI$5=0,0,CH71+'KWh (Monthly) ENTRY NLI '!CI71)</f>
        <v>0</v>
      </c>
      <c r="CJ71" s="83">
        <f>IF('KWh (Monthly) ENTRY NLI '!CJ$5=0,0,CI71+'KWh (Monthly) ENTRY NLI '!CJ71)</f>
        <v>0</v>
      </c>
    </row>
    <row r="72" spans="1:88" x14ac:dyDescent="0.25">
      <c r="A72" s="241"/>
      <c r="B72" s="37" t="s">
        <v>13</v>
      </c>
      <c r="C72" s="59">
        <f>IF('KWh (Monthly) ENTRY NLI '!C$5=0,0,'KWh (Monthly) ENTRY NLI '!C72)</f>
        <v>0</v>
      </c>
      <c r="D72" s="59">
        <f>IF('KWh (Monthly) ENTRY NLI '!D$5=0,0,C72+'KWh (Monthly) ENTRY NLI '!D72)</f>
        <v>0</v>
      </c>
      <c r="E72" s="59">
        <f>IF('KWh (Monthly) ENTRY NLI '!E$5=0,0,D72+'KWh (Monthly) ENTRY NLI '!E72)</f>
        <v>0</v>
      </c>
      <c r="F72" s="59">
        <f>IF('KWh (Monthly) ENTRY NLI '!F$5=0,0,E72+'KWh (Monthly) ENTRY NLI '!F72)</f>
        <v>0</v>
      </c>
      <c r="G72" s="59">
        <f>IF('KWh (Monthly) ENTRY NLI '!G$5=0,0,F72+'KWh (Monthly) ENTRY NLI '!G72)</f>
        <v>0</v>
      </c>
      <c r="H72" s="59">
        <f>IF('KWh (Monthly) ENTRY NLI '!H$5=0,0,G72+'KWh (Monthly) ENTRY NLI '!H72)</f>
        <v>219659.89521946694</v>
      </c>
      <c r="I72" s="59">
        <f>IF('KWh (Monthly) ENTRY NLI '!I$5=0,0,H72+'KWh (Monthly) ENTRY NLI '!I72)</f>
        <v>310928.75797260157</v>
      </c>
      <c r="J72" s="59">
        <f>IF('KWh (Monthly) ENTRY NLI '!J$5=0,0,I72+'KWh (Monthly) ENTRY NLI '!J72)</f>
        <v>452141.45113395213</v>
      </c>
      <c r="K72" s="59">
        <f>IF('KWh (Monthly) ENTRY NLI '!K$5=0,0,J72+'KWh (Monthly) ENTRY NLI '!K72)</f>
        <v>1082897.5763810817</v>
      </c>
      <c r="L72" s="59">
        <f>IF('KWh (Monthly) ENTRY NLI '!L$5=0,0,K72+'KWh (Monthly) ENTRY NLI '!L72)</f>
        <v>1512671.4056477561</v>
      </c>
      <c r="M72" s="59">
        <f>IF('KWh (Monthly) ENTRY NLI '!M$5=0,0,L72+'KWh (Monthly) ENTRY NLI '!M72)</f>
        <v>4196111.3647889402</v>
      </c>
      <c r="N72" s="59">
        <f>IF('KWh (Monthly) ENTRY NLI '!N$5=0,0,M72+'KWh (Monthly) ENTRY NLI '!N72)</f>
        <v>9314942.5754541736</v>
      </c>
      <c r="O72" s="59">
        <f>IF('KWh (Monthly) ENTRY NLI '!O$5=0,0,N72+'KWh (Monthly) ENTRY NLI '!O72)</f>
        <v>9564527.3941279296</v>
      </c>
      <c r="P72" s="59">
        <f>IF('KWh (Monthly) ENTRY NLI '!P$5=0,0,O72+'KWh (Monthly) ENTRY NLI '!P72)</f>
        <v>9697025.988527393</v>
      </c>
      <c r="Q72" s="59">
        <f>IF('KWh (Monthly) ENTRY NLI '!Q$5=0,0,P72+'KWh (Monthly) ENTRY NLI '!Q72)</f>
        <v>10426976.401119107</v>
      </c>
      <c r="R72" s="59">
        <f>IF('KWh (Monthly) ENTRY NLI '!R$5=0,0,Q72+'KWh (Monthly) ENTRY NLI '!R72)</f>
        <v>11257789.312630158</v>
      </c>
      <c r="S72" s="59">
        <f>IF('KWh (Monthly) ENTRY NLI '!S$5=0,0,R72+'KWh (Monthly) ENTRY NLI '!S72)</f>
        <v>13537417.230024384</v>
      </c>
      <c r="T72" s="59">
        <f>IF('KWh (Monthly) ENTRY NLI '!T$5=0,0,S72+'KWh (Monthly) ENTRY NLI '!T72)</f>
        <v>14362453.58610272</v>
      </c>
      <c r="U72" s="59">
        <f>IF('KWh (Monthly) ENTRY NLI '!U$5=0,0,T72+'KWh (Monthly) ENTRY NLI '!U72)</f>
        <v>16100177.567702845</v>
      </c>
      <c r="V72" s="59">
        <f>IF('KWh (Monthly) ENTRY NLI '!V$5=0,0,U72+'KWh (Monthly) ENTRY NLI '!V72)</f>
        <v>20464429.892134562</v>
      </c>
      <c r="W72" s="59">
        <f>IF('KWh (Monthly) ENTRY NLI '!W$5=0,0,V72+'KWh (Monthly) ENTRY NLI '!W72)</f>
        <v>22600625.893239465</v>
      </c>
      <c r="X72" s="59">
        <f>IF('KWh (Monthly) ENTRY NLI '!X$5=0,0,W72+'KWh (Monthly) ENTRY NLI '!X72)</f>
        <v>24647056.640501052</v>
      </c>
      <c r="Y72" s="59">
        <f>IF('KWh (Monthly) ENTRY NLI '!Y$5=0,0,X72+'KWh (Monthly) ENTRY NLI '!Y72)</f>
        <v>25679967.937694151</v>
      </c>
      <c r="Z72" s="59">
        <f>IF('KWh (Monthly) ENTRY NLI '!Z$5=0,0,Y72+'KWh (Monthly) ENTRY NLI '!Z72)</f>
        <v>30409905.12599121</v>
      </c>
      <c r="AA72" s="59">
        <f>IF('KWh (Monthly) ENTRY NLI '!AA$5=0,0,Z72+'KWh (Monthly) ENTRY NLI '!AA72)</f>
        <v>31073578.420031745</v>
      </c>
      <c r="AB72" s="59">
        <f>IF('KWh (Monthly) ENTRY NLI '!AB$5=0,0,AA72+'KWh (Monthly) ENTRY NLI '!AB72)</f>
        <v>32273132.006683625</v>
      </c>
      <c r="AC72" s="59">
        <f>IF('KWh (Monthly) ENTRY NLI '!AC$5=0,0,AB72+'KWh (Monthly) ENTRY NLI '!AC72)</f>
        <v>33177548.246280443</v>
      </c>
      <c r="AD72" s="59">
        <f>IF('KWh (Monthly) ENTRY NLI '!AD$5=0,0,AC72+'KWh (Monthly) ENTRY NLI '!AD72)</f>
        <v>34667926.087309837</v>
      </c>
      <c r="AE72" s="59">
        <f>IF('KWh (Monthly) ENTRY NLI '!AE$5=0,0,AD72+'KWh (Monthly) ENTRY NLI '!AE72)</f>
        <v>37105700.011893451</v>
      </c>
      <c r="AF72" s="59">
        <f>IF('KWh (Monthly) ENTRY NLI '!AF$5=0,0,AE72+'KWh (Monthly) ENTRY NLI '!AF72)</f>
        <v>39208581.767011598</v>
      </c>
      <c r="AG72" s="59">
        <f>IF('KWh (Monthly) ENTRY NLI '!AG$5=0,0,AF72+'KWh (Monthly) ENTRY NLI '!AG72)</f>
        <v>42822097.070373744</v>
      </c>
      <c r="AH72" s="59">
        <f>IF('KWh (Monthly) ENTRY NLI '!AH$5=0,0,AG72+'KWh (Monthly) ENTRY NLI '!AH72)</f>
        <v>44941305.853265643</v>
      </c>
      <c r="AI72" s="59">
        <f>IF('KWh (Monthly) ENTRY NLI '!AI$5=0,0,AH72+'KWh (Monthly) ENTRY NLI '!AI72)</f>
        <v>50769576.196440496</v>
      </c>
      <c r="AJ72" s="59">
        <f>IF('KWh (Monthly) ENTRY NLI '!AJ$5=0,0,AI72+'KWh (Monthly) ENTRY NLI '!AJ72)</f>
        <v>52144939.013116382</v>
      </c>
      <c r="AK72" s="59">
        <f>IF('KWh (Monthly) ENTRY NLI '!AK$5=0,0,AJ72+'KWh (Monthly) ENTRY NLI '!AK72)</f>
        <v>53522903.859576069</v>
      </c>
      <c r="AL72" s="59">
        <f>IF('KWh (Monthly) ENTRY NLI '!AL$5=0,0,AK72+'KWh (Monthly) ENTRY NLI '!AL72)</f>
        <v>59490317.236484095</v>
      </c>
      <c r="AM72" s="59">
        <f>IF('KWh (Monthly) ENTRY NLI '!AM$5=0,0,AL72+'KWh (Monthly) ENTRY NLI '!AM72)</f>
        <v>62526753.367960826</v>
      </c>
      <c r="AN72" s="59">
        <f>IF('KWh (Monthly) ENTRY NLI '!AN$5=0,0,AM72+'KWh (Monthly) ENTRY NLI '!AN72)</f>
        <v>71273735.541828796</v>
      </c>
      <c r="AO72" s="83">
        <f>IF('KWh (Monthly) ENTRY NLI '!AO$5=0,0,AN72+'KWh (Monthly) ENTRY NLI '!AO72)</f>
        <v>71273735.541828796</v>
      </c>
      <c r="AP72" s="83">
        <f>IF('KWh (Monthly) ENTRY NLI '!AP$5=0,0,AO72+'KWh (Monthly) ENTRY NLI '!AP72)</f>
        <v>71273735.541828796</v>
      </c>
      <c r="AQ72" s="83">
        <f>IF('KWh (Monthly) ENTRY NLI '!AQ$5=0,0,AP72+'KWh (Monthly) ENTRY NLI '!AQ72)</f>
        <v>71273735.541828796</v>
      </c>
      <c r="AR72" s="59">
        <f>IF('KWh (Monthly) ENTRY NLI '!AR$5=-1,0,AQ72+'KWh (Monthly) ENTRY NLI '!AR72)</f>
        <v>71273735.541828796</v>
      </c>
      <c r="AS72" s="59">
        <f>IF('KWh (Monthly) ENTRY NLI '!AS$5=-1,0,AR72+'KWh (Monthly) ENTRY NLI '!AS72)</f>
        <v>71273735.541828796</v>
      </c>
      <c r="AT72" s="59">
        <f>IF('KWh (Monthly) ENTRY NLI '!AT$5=-1,0,AS72+'KWh (Monthly) ENTRY NLI '!AT72)</f>
        <v>71273735.541828796</v>
      </c>
      <c r="AU72" s="59">
        <f>IF('KWh (Monthly) ENTRY NLI '!AU$5=-1,0,AT72+'KWh (Monthly) ENTRY NLI '!AU72)</f>
        <v>71273735.541828796</v>
      </c>
      <c r="AV72" s="59">
        <f>IF('KWh (Monthly) ENTRY NLI '!AV$5=-1,0,AU72+'KWh (Monthly) ENTRY NLI '!AV72)</f>
        <v>71273735.541828796</v>
      </c>
      <c r="AW72" s="83">
        <f>IF('KWh (Monthly) ENTRY NLI '!AW$5=0,0,AV72+'KWh (Monthly) ENTRY NLI '!AW72)</f>
        <v>71273735.541828796</v>
      </c>
      <c r="AX72" s="83">
        <f>IF('KWh (Monthly) ENTRY NLI '!AX$5=0,0,AW72+'KWh (Monthly) ENTRY NLI '!AX72)</f>
        <v>71273735.541828796</v>
      </c>
      <c r="AY72" s="83">
        <f>IF('KWh (Monthly) ENTRY NLI '!AY$5=0,0,AX72+'KWh (Monthly) ENTRY NLI '!AY72)</f>
        <v>71273735.541828796</v>
      </c>
      <c r="AZ72" s="83">
        <f>IF('KWh (Monthly) ENTRY NLI '!AZ$5=0,0,AY72+'KWh (Monthly) ENTRY NLI '!AZ72)</f>
        <v>71273735.541828796</v>
      </c>
      <c r="BA72" s="83">
        <f>IF('KWh (Monthly) ENTRY NLI '!BA$5=0,0,AZ72+'KWh (Monthly) ENTRY NLI '!BA72)</f>
        <v>71273735.541828796</v>
      </c>
      <c r="BB72" s="83">
        <f>IF('KWh (Monthly) ENTRY NLI '!BB$5=0,0,BA72+'KWh (Monthly) ENTRY NLI '!BB72)</f>
        <v>0</v>
      </c>
      <c r="BC72" s="83">
        <f>IF('KWh (Monthly) ENTRY NLI '!BC$5=0,0,BB72+'KWh (Monthly) ENTRY NLI '!BC72)</f>
        <v>0</v>
      </c>
      <c r="BD72" s="83">
        <f>IF('KWh (Monthly) ENTRY NLI '!BD$5=0,0,BC72+'KWh (Monthly) ENTRY NLI '!BD72)</f>
        <v>0</v>
      </c>
      <c r="BE72" s="83">
        <f>IF('KWh (Monthly) ENTRY NLI '!BE$5=0,0,BD72+'KWh (Monthly) ENTRY NLI '!BE72)</f>
        <v>0</v>
      </c>
      <c r="BF72" s="83">
        <f>IF('KWh (Monthly) ENTRY NLI '!BF$5=0,0,BE72+'KWh (Monthly) ENTRY NLI '!BF72)</f>
        <v>0</v>
      </c>
      <c r="BG72" s="83">
        <f>IF('KWh (Monthly) ENTRY NLI '!BG$5=0,0,BF72+'KWh (Monthly) ENTRY NLI '!BG72)</f>
        <v>0</v>
      </c>
      <c r="BH72" s="83">
        <f>IF('KWh (Monthly) ENTRY NLI '!BH$5=0,0,BG72+'KWh (Monthly) ENTRY NLI '!BH72)</f>
        <v>0</v>
      </c>
      <c r="BI72" s="83">
        <f>IF('KWh (Monthly) ENTRY NLI '!BI$5=0,0,BH72+'KWh (Monthly) ENTRY NLI '!BI72)</f>
        <v>0</v>
      </c>
      <c r="BJ72" s="83">
        <f>IF('KWh (Monthly) ENTRY NLI '!BJ$5=0,0,BI72+'KWh (Monthly) ENTRY NLI '!BJ72)</f>
        <v>0</v>
      </c>
      <c r="BK72" s="83">
        <f>IF('KWh (Monthly) ENTRY NLI '!BK$5=0,0,BJ72+'KWh (Monthly) ENTRY NLI '!BK72)</f>
        <v>0</v>
      </c>
      <c r="BL72" s="83">
        <f>IF('KWh (Monthly) ENTRY NLI '!BL$5=0,0,BK72+'KWh (Monthly) ENTRY NLI '!BL72)</f>
        <v>0</v>
      </c>
      <c r="BM72" s="83">
        <f>IF('KWh (Monthly) ENTRY NLI '!BM$5=0,0,BL72+'KWh (Monthly) ENTRY NLI '!BM72)</f>
        <v>0</v>
      </c>
      <c r="BN72" s="83">
        <f>IF('KWh (Monthly) ENTRY NLI '!BN$5=0,0,BM72+'KWh (Monthly) ENTRY NLI '!BN72)</f>
        <v>0</v>
      </c>
      <c r="BO72" s="83">
        <f>IF('KWh (Monthly) ENTRY NLI '!BO$5=0,0,BN72+'KWh (Monthly) ENTRY NLI '!BO72)</f>
        <v>0</v>
      </c>
      <c r="BP72" s="83">
        <f>IF('KWh (Monthly) ENTRY NLI '!BP$5=0,0,BO72+'KWh (Monthly) ENTRY NLI '!BP72)</f>
        <v>0</v>
      </c>
      <c r="BQ72" s="83">
        <f>IF('KWh (Monthly) ENTRY NLI '!BQ$5=0,0,BP72+'KWh (Monthly) ENTRY NLI '!BQ72)</f>
        <v>0</v>
      </c>
      <c r="BR72" s="83">
        <f>IF('KWh (Monthly) ENTRY NLI '!BR$5=0,0,BQ72+'KWh (Monthly) ENTRY NLI '!BR72)</f>
        <v>0</v>
      </c>
      <c r="BS72" s="83">
        <f>IF('KWh (Monthly) ENTRY NLI '!BS$5=0,0,BR72+'KWh (Monthly) ENTRY NLI '!BS72)</f>
        <v>0</v>
      </c>
      <c r="BT72" s="83">
        <f>IF('KWh (Monthly) ENTRY NLI '!BT$5=0,0,BS72+'KWh (Monthly) ENTRY NLI '!BT72)</f>
        <v>0</v>
      </c>
      <c r="BU72" s="83">
        <f>IF('KWh (Monthly) ENTRY NLI '!BU$5=0,0,BT72+'KWh (Monthly) ENTRY NLI '!BU72)</f>
        <v>0</v>
      </c>
      <c r="BV72" s="83">
        <f>IF('KWh (Monthly) ENTRY NLI '!BV$5=0,0,BU72+'KWh (Monthly) ENTRY NLI '!BV72)</f>
        <v>0</v>
      </c>
      <c r="BW72" s="83">
        <f>IF('KWh (Monthly) ENTRY NLI '!BW$5=0,0,BV72+'KWh (Monthly) ENTRY NLI '!BW72)</f>
        <v>0</v>
      </c>
      <c r="BX72" s="83">
        <f>IF('KWh (Monthly) ENTRY NLI '!BX$5=0,0,BW72+'KWh (Monthly) ENTRY NLI '!BX72)</f>
        <v>0</v>
      </c>
      <c r="BY72" s="83">
        <f>IF('KWh (Monthly) ENTRY NLI '!BY$5=0,0,BX72+'KWh (Monthly) ENTRY NLI '!BY72)</f>
        <v>0</v>
      </c>
      <c r="BZ72" s="83">
        <f>IF('KWh (Monthly) ENTRY NLI '!BZ$5=0,0,BY72+'KWh (Monthly) ENTRY NLI '!BZ72)</f>
        <v>0</v>
      </c>
      <c r="CA72" s="83">
        <f>IF('KWh (Monthly) ENTRY NLI '!CA$5=0,0,BZ72+'KWh (Monthly) ENTRY NLI '!CA72)</f>
        <v>0</v>
      </c>
      <c r="CB72" s="83">
        <f>IF('KWh (Monthly) ENTRY NLI '!CB$5=0,0,CA72+'KWh (Monthly) ENTRY NLI '!CB72)</f>
        <v>0</v>
      </c>
      <c r="CC72" s="83">
        <f>IF('KWh (Monthly) ENTRY NLI '!CC$5=0,0,CB72+'KWh (Monthly) ENTRY NLI '!CC72)</f>
        <v>0</v>
      </c>
      <c r="CD72" s="83">
        <f>IF('KWh (Monthly) ENTRY NLI '!CD$5=0,0,CC72+'KWh (Monthly) ENTRY NLI '!CD72)</f>
        <v>0</v>
      </c>
      <c r="CE72" s="83">
        <f>IF('KWh (Monthly) ENTRY NLI '!CE$5=0,0,CD72+'KWh (Monthly) ENTRY NLI '!CE72)</f>
        <v>0</v>
      </c>
      <c r="CF72" s="83">
        <f>IF('KWh (Monthly) ENTRY NLI '!CF$5=0,0,CE72+'KWh (Monthly) ENTRY NLI '!CF72)</f>
        <v>0</v>
      </c>
      <c r="CG72" s="83">
        <f>IF('KWh (Monthly) ENTRY NLI '!CG$5=0,0,CF72+'KWh (Monthly) ENTRY NLI '!CG72)</f>
        <v>0</v>
      </c>
      <c r="CH72" s="83">
        <f>IF('KWh (Monthly) ENTRY NLI '!CH$5=0,0,CG72+'KWh (Monthly) ENTRY NLI '!CH72)</f>
        <v>0</v>
      </c>
      <c r="CI72" s="83">
        <f>IF('KWh (Monthly) ENTRY NLI '!CI$5=0,0,CH72+'KWh (Monthly) ENTRY NLI '!CI72)</f>
        <v>0</v>
      </c>
      <c r="CJ72" s="83">
        <f>IF('KWh (Monthly) ENTRY NLI '!CJ$5=0,0,CI72+'KWh (Monthly) ENTRY NLI '!CJ72)</f>
        <v>0</v>
      </c>
    </row>
    <row r="73" spans="1:88" x14ac:dyDescent="0.25">
      <c r="A73" s="241"/>
      <c r="B73" s="37" t="s">
        <v>4</v>
      </c>
      <c r="C73" s="59">
        <f>IF('KWh (Monthly) ENTRY NLI '!C$5=0,0,'KWh (Monthly) ENTRY NLI '!C73)</f>
        <v>0</v>
      </c>
      <c r="D73" s="59">
        <f>IF('KWh (Monthly) ENTRY NLI '!D$5=0,0,C73+'KWh (Monthly) ENTRY NLI '!D73)</f>
        <v>0</v>
      </c>
      <c r="E73" s="59">
        <f>IF('KWh (Monthly) ENTRY NLI '!E$5=0,0,D73+'KWh (Monthly) ENTRY NLI '!E73)</f>
        <v>0</v>
      </c>
      <c r="F73" s="59">
        <f>IF('KWh (Monthly) ENTRY NLI '!F$5=0,0,E73+'KWh (Monthly) ENTRY NLI '!F73)</f>
        <v>0</v>
      </c>
      <c r="G73" s="59">
        <f>IF('KWh (Monthly) ENTRY NLI '!G$5=0,0,F73+'KWh (Monthly) ENTRY NLI '!G73)</f>
        <v>0</v>
      </c>
      <c r="H73" s="59">
        <f>IF('KWh (Monthly) ENTRY NLI '!H$5=0,0,G73+'KWh (Monthly) ENTRY NLI '!H73)</f>
        <v>0</v>
      </c>
      <c r="I73" s="59">
        <f>IF('KWh (Monthly) ENTRY NLI '!I$5=0,0,H73+'KWh (Monthly) ENTRY NLI '!I73)</f>
        <v>0</v>
      </c>
      <c r="J73" s="59">
        <f>IF('KWh (Monthly) ENTRY NLI '!J$5=0,0,I73+'KWh (Monthly) ENTRY NLI '!J73)</f>
        <v>0</v>
      </c>
      <c r="K73" s="59">
        <f>IF('KWh (Monthly) ENTRY NLI '!K$5=0,0,J73+'KWh (Monthly) ENTRY NLI '!K73)</f>
        <v>0</v>
      </c>
      <c r="L73" s="59">
        <f>IF('KWh (Monthly) ENTRY NLI '!L$5=0,0,K73+'KWh (Monthly) ENTRY NLI '!L73)</f>
        <v>0</v>
      </c>
      <c r="M73" s="59">
        <f>IF('KWh (Monthly) ENTRY NLI '!M$5=0,0,L73+'KWh (Monthly) ENTRY NLI '!M73)</f>
        <v>0</v>
      </c>
      <c r="N73" s="59">
        <f>IF('KWh (Monthly) ENTRY NLI '!N$5=0,0,M73+'KWh (Monthly) ENTRY NLI '!N73)</f>
        <v>76171.734581962053</v>
      </c>
      <c r="O73" s="59">
        <f>IF('KWh (Monthly) ENTRY NLI '!O$5=0,0,N73+'KWh (Monthly) ENTRY NLI '!O73)</f>
        <v>76171.734581962053</v>
      </c>
      <c r="P73" s="59">
        <f>IF('KWh (Monthly) ENTRY NLI '!P$5=0,0,O73+'KWh (Monthly) ENTRY NLI '!P73)</f>
        <v>179806.71293034533</v>
      </c>
      <c r="Q73" s="59">
        <f>IF('KWh (Monthly) ENTRY NLI '!Q$5=0,0,P73+'KWh (Monthly) ENTRY NLI '!Q73)</f>
        <v>179806.71293034533</v>
      </c>
      <c r="R73" s="59">
        <f>IF('KWh (Monthly) ENTRY NLI '!R$5=0,0,Q73+'KWh (Monthly) ENTRY NLI '!R73)</f>
        <v>179806.71293034533</v>
      </c>
      <c r="S73" s="59">
        <f>IF('KWh (Monthly) ENTRY NLI '!S$5=0,0,R73+'KWh (Monthly) ENTRY NLI '!S73)</f>
        <v>188425.71293034533</v>
      </c>
      <c r="T73" s="59">
        <f>IF('KWh (Monthly) ENTRY NLI '!T$5=0,0,S73+'KWh (Monthly) ENTRY NLI '!T73)</f>
        <v>193866.71293034533</v>
      </c>
      <c r="U73" s="59">
        <f>IF('KWh (Monthly) ENTRY NLI '!U$5=0,0,T73+'KWh (Monthly) ENTRY NLI '!U73)</f>
        <v>193866.71293034533</v>
      </c>
      <c r="V73" s="59">
        <f>IF('KWh (Monthly) ENTRY NLI '!V$5=0,0,U73+'KWh (Monthly) ENTRY NLI '!V73)</f>
        <v>193866.71293034533</v>
      </c>
      <c r="W73" s="59">
        <f>IF('KWh (Monthly) ENTRY NLI '!W$5=0,0,V73+'KWh (Monthly) ENTRY NLI '!W73)</f>
        <v>255012.90429357381</v>
      </c>
      <c r="X73" s="59">
        <f>IF('KWh (Monthly) ENTRY NLI '!X$5=0,0,W73+'KWh (Monthly) ENTRY NLI '!X73)</f>
        <v>354631.90649790887</v>
      </c>
      <c r="Y73" s="59">
        <f>IF('KWh (Monthly) ENTRY NLI '!Y$5=0,0,X73+'KWh (Monthly) ENTRY NLI '!Y73)</f>
        <v>383033.77595690405</v>
      </c>
      <c r="Z73" s="59">
        <f>IF('KWh (Monthly) ENTRY NLI '!Z$5=0,0,Y73+'KWh (Monthly) ENTRY NLI '!Z73)</f>
        <v>421521.74315478705</v>
      </c>
      <c r="AA73" s="59">
        <f>IF('KWh (Monthly) ENTRY NLI '!AA$5=0,0,Z73+'KWh (Monthly) ENTRY NLI '!AA73)</f>
        <v>592223.55990514834</v>
      </c>
      <c r="AB73" s="59">
        <f>IF('KWh (Monthly) ENTRY NLI '!AB$5=0,0,AA73+'KWh (Monthly) ENTRY NLI '!AB73)</f>
        <v>622527.30419313663</v>
      </c>
      <c r="AC73" s="59">
        <f>IF('KWh (Monthly) ENTRY NLI '!AC$5=0,0,AB73+'KWh (Monthly) ENTRY NLI '!AC73)</f>
        <v>622527.30419313663</v>
      </c>
      <c r="AD73" s="59">
        <f>IF('KWh (Monthly) ENTRY NLI '!AD$5=0,0,AC73+'KWh (Monthly) ENTRY NLI '!AD73)</f>
        <v>636332.30419313663</v>
      </c>
      <c r="AE73" s="59">
        <f>IF('KWh (Monthly) ENTRY NLI '!AE$5=0,0,AD73+'KWh (Monthly) ENTRY NLI '!AE73)</f>
        <v>636332.30419313663</v>
      </c>
      <c r="AF73" s="59">
        <f>IF('KWh (Monthly) ENTRY NLI '!AF$5=0,0,AE73+'KWh (Monthly) ENTRY NLI '!AF73)</f>
        <v>636332.30419313663</v>
      </c>
      <c r="AG73" s="59">
        <f>IF('KWh (Monthly) ENTRY NLI '!AG$5=0,0,AF73+'KWh (Monthly) ENTRY NLI '!AG73)</f>
        <v>636972.02549476887</v>
      </c>
      <c r="AH73" s="59">
        <f>IF('KWh (Monthly) ENTRY NLI '!AH$5=0,0,AG73+'KWh (Monthly) ENTRY NLI '!AH73)</f>
        <v>636972.02549476887</v>
      </c>
      <c r="AI73" s="59">
        <f>IF('KWh (Monthly) ENTRY NLI '!AI$5=0,0,AH73+'KWh (Monthly) ENTRY NLI '!AI73)</f>
        <v>636972.02549476887</v>
      </c>
      <c r="AJ73" s="59">
        <f>IF('KWh (Monthly) ENTRY NLI '!AJ$5=0,0,AI73+'KWh (Monthly) ENTRY NLI '!AJ73)</f>
        <v>997819.67862118792</v>
      </c>
      <c r="AK73" s="59">
        <f>IF('KWh (Monthly) ENTRY NLI '!AK$5=0,0,AJ73+'KWh (Monthly) ENTRY NLI '!AK73)</f>
        <v>997819.67862118792</v>
      </c>
      <c r="AL73" s="59">
        <f>IF('KWh (Monthly) ENTRY NLI '!AL$5=0,0,AK73+'KWh (Monthly) ENTRY NLI '!AL73)</f>
        <v>1097487.1812045332</v>
      </c>
      <c r="AM73" s="59">
        <f>IF('KWh (Monthly) ENTRY NLI '!AM$5=0,0,AL73+'KWh (Monthly) ENTRY NLI '!AM73)</f>
        <v>1097487.1812045332</v>
      </c>
      <c r="AN73" s="59">
        <f>IF('KWh (Monthly) ENTRY NLI '!AN$5=0,0,AM73+'KWh (Monthly) ENTRY NLI '!AN73)</f>
        <v>1109803.6286168187</v>
      </c>
      <c r="AO73" s="83">
        <f>IF('KWh (Monthly) ENTRY NLI '!AO$5=0,0,AN73+'KWh (Monthly) ENTRY NLI '!AO73)</f>
        <v>1109803.6286168187</v>
      </c>
      <c r="AP73" s="83">
        <f>IF('KWh (Monthly) ENTRY NLI '!AP$5=0,0,AO73+'KWh (Monthly) ENTRY NLI '!AP73)</f>
        <v>1109803.6286168187</v>
      </c>
      <c r="AQ73" s="83">
        <f>IF('KWh (Monthly) ENTRY NLI '!AQ$5=0,0,AP73+'KWh (Monthly) ENTRY NLI '!AQ73)</f>
        <v>1109803.6286168187</v>
      </c>
      <c r="AR73" s="59">
        <f>IF('KWh (Monthly) ENTRY NLI '!AR$5=-1,0,AQ73+'KWh (Monthly) ENTRY NLI '!AR73)</f>
        <v>1109803.6286168187</v>
      </c>
      <c r="AS73" s="59">
        <f>IF('KWh (Monthly) ENTRY NLI '!AS$5=-1,0,AR73+'KWh (Monthly) ENTRY NLI '!AS73)</f>
        <v>1109803.6286168187</v>
      </c>
      <c r="AT73" s="59">
        <f>IF('KWh (Monthly) ENTRY NLI '!AT$5=-1,0,AS73+'KWh (Monthly) ENTRY NLI '!AT73)</f>
        <v>1109803.6286168187</v>
      </c>
      <c r="AU73" s="59">
        <f>IF('KWh (Monthly) ENTRY NLI '!AU$5=-1,0,AT73+'KWh (Monthly) ENTRY NLI '!AU73)</f>
        <v>1109803.6286168187</v>
      </c>
      <c r="AV73" s="59">
        <f>IF('KWh (Monthly) ENTRY NLI '!AV$5=-1,0,AU73+'KWh (Monthly) ENTRY NLI '!AV73)</f>
        <v>1109803.6286168187</v>
      </c>
      <c r="AW73" s="83">
        <f>IF('KWh (Monthly) ENTRY NLI '!AW$5=0,0,AV73+'KWh (Monthly) ENTRY NLI '!AW73)</f>
        <v>1109803.6286168187</v>
      </c>
      <c r="AX73" s="83">
        <f>IF('KWh (Monthly) ENTRY NLI '!AX$5=0,0,AW73+'KWh (Monthly) ENTRY NLI '!AX73)</f>
        <v>1109803.6286168187</v>
      </c>
      <c r="AY73" s="83">
        <f>IF('KWh (Monthly) ENTRY NLI '!AY$5=0,0,AX73+'KWh (Monthly) ENTRY NLI '!AY73)</f>
        <v>1109803.6286168187</v>
      </c>
      <c r="AZ73" s="83">
        <f>IF('KWh (Monthly) ENTRY NLI '!AZ$5=0,0,AY73+'KWh (Monthly) ENTRY NLI '!AZ73)</f>
        <v>1109803.6286168187</v>
      </c>
      <c r="BA73" s="83">
        <f>IF('KWh (Monthly) ENTRY NLI '!BA$5=0,0,AZ73+'KWh (Monthly) ENTRY NLI '!BA73)</f>
        <v>1109803.6286168187</v>
      </c>
      <c r="BB73" s="83">
        <f>IF('KWh (Monthly) ENTRY NLI '!BB$5=0,0,BA73+'KWh (Monthly) ENTRY NLI '!BB73)</f>
        <v>0</v>
      </c>
      <c r="BC73" s="83">
        <f>IF('KWh (Monthly) ENTRY NLI '!BC$5=0,0,BB73+'KWh (Monthly) ENTRY NLI '!BC73)</f>
        <v>0</v>
      </c>
      <c r="BD73" s="83">
        <f>IF('KWh (Monthly) ENTRY NLI '!BD$5=0,0,BC73+'KWh (Monthly) ENTRY NLI '!BD73)</f>
        <v>0</v>
      </c>
      <c r="BE73" s="83">
        <f>IF('KWh (Monthly) ENTRY NLI '!BE$5=0,0,BD73+'KWh (Monthly) ENTRY NLI '!BE73)</f>
        <v>0</v>
      </c>
      <c r="BF73" s="83">
        <f>IF('KWh (Monthly) ENTRY NLI '!BF$5=0,0,BE73+'KWh (Monthly) ENTRY NLI '!BF73)</f>
        <v>0</v>
      </c>
      <c r="BG73" s="83">
        <f>IF('KWh (Monthly) ENTRY NLI '!BG$5=0,0,BF73+'KWh (Monthly) ENTRY NLI '!BG73)</f>
        <v>0</v>
      </c>
      <c r="BH73" s="83">
        <f>IF('KWh (Monthly) ENTRY NLI '!BH$5=0,0,BG73+'KWh (Monthly) ENTRY NLI '!BH73)</f>
        <v>0</v>
      </c>
      <c r="BI73" s="83">
        <f>IF('KWh (Monthly) ENTRY NLI '!BI$5=0,0,BH73+'KWh (Monthly) ENTRY NLI '!BI73)</f>
        <v>0</v>
      </c>
      <c r="BJ73" s="83">
        <f>IF('KWh (Monthly) ENTRY NLI '!BJ$5=0,0,BI73+'KWh (Monthly) ENTRY NLI '!BJ73)</f>
        <v>0</v>
      </c>
      <c r="BK73" s="83">
        <f>IF('KWh (Monthly) ENTRY NLI '!BK$5=0,0,BJ73+'KWh (Monthly) ENTRY NLI '!BK73)</f>
        <v>0</v>
      </c>
      <c r="BL73" s="83">
        <f>IF('KWh (Monthly) ENTRY NLI '!BL$5=0,0,BK73+'KWh (Monthly) ENTRY NLI '!BL73)</f>
        <v>0</v>
      </c>
      <c r="BM73" s="83">
        <f>IF('KWh (Monthly) ENTRY NLI '!BM$5=0,0,BL73+'KWh (Monthly) ENTRY NLI '!BM73)</f>
        <v>0</v>
      </c>
      <c r="BN73" s="83">
        <f>IF('KWh (Monthly) ENTRY NLI '!BN$5=0,0,BM73+'KWh (Monthly) ENTRY NLI '!BN73)</f>
        <v>0</v>
      </c>
      <c r="BO73" s="83">
        <f>IF('KWh (Monthly) ENTRY NLI '!BO$5=0,0,BN73+'KWh (Monthly) ENTRY NLI '!BO73)</f>
        <v>0</v>
      </c>
      <c r="BP73" s="83">
        <f>IF('KWh (Monthly) ENTRY NLI '!BP$5=0,0,BO73+'KWh (Monthly) ENTRY NLI '!BP73)</f>
        <v>0</v>
      </c>
      <c r="BQ73" s="83">
        <f>IF('KWh (Monthly) ENTRY NLI '!BQ$5=0,0,BP73+'KWh (Monthly) ENTRY NLI '!BQ73)</f>
        <v>0</v>
      </c>
      <c r="BR73" s="83">
        <f>IF('KWh (Monthly) ENTRY NLI '!BR$5=0,0,BQ73+'KWh (Monthly) ENTRY NLI '!BR73)</f>
        <v>0</v>
      </c>
      <c r="BS73" s="83">
        <f>IF('KWh (Monthly) ENTRY NLI '!BS$5=0,0,BR73+'KWh (Monthly) ENTRY NLI '!BS73)</f>
        <v>0</v>
      </c>
      <c r="BT73" s="83">
        <f>IF('KWh (Monthly) ENTRY NLI '!BT$5=0,0,BS73+'KWh (Monthly) ENTRY NLI '!BT73)</f>
        <v>0</v>
      </c>
      <c r="BU73" s="83">
        <f>IF('KWh (Monthly) ENTRY NLI '!BU$5=0,0,BT73+'KWh (Monthly) ENTRY NLI '!BU73)</f>
        <v>0</v>
      </c>
      <c r="BV73" s="83">
        <f>IF('KWh (Monthly) ENTRY NLI '!BV$5=0,0,BU73+'KWh (Monthly) ENTRY NLI '!BV73)</f>
        <v>0</v>
      </c>
      <c r="BW73" s="83">
        <f>IF('KWh (Monthly) ENTRY NLI '!BW$5=0,0,BV73+'KWh (Monthly) ENTRY NLI '!BW73)</f>
        <v>0</v>
      </c>
      <c r="BX73" s="83">
        <f>IF('KWh (Monthly) ENTRY NLI '!BX$5=0,0,BW73+'KWh (Monthly) ENTRY NLI '!BX73)</f>
        <v>0</v>
      </c>
      <c r="BY73" s="83">
        <f>IF('KWh (Monthly) ENTRY NLI '!BY$5=0,0,BX73+'KWh (Monthly) ENTRY NLI '!BY73)</f>
        <v>0</v>
      </c>
      <c r="BZ73" s="83">
        <f>IF('KWh (Monthly) ENTRY NLI '!BZ$5=0,0,BY73+'KWh (Monthly) ENTRY NLI '!BZ73)</f>
        <v>0</v>
      </c>
      <c r="CA73" s="83">
        <f>IF('KWh (Monthly) ENTRY NLI '!CA$5=0,0,BZ73+'KWh (Monthly) ENTRY NLI '!CA73)</f>
        <v>0</v>
      </c>
      <c r="CB73" s="83">
        <f>IF('KWh (Monthly) ENTRY NLI '!CB$5=0,0,CA73+'KWh (Monthly) ENTRY NLI '!CB73)</f>
        <v>0</v>
      </c>
      <c r="CC73" s="83">
        <f>IF('KWh (Monthly) ENTRY NLI '!CC$5=0,0,CB73+'KWh (Monthly) ENTRY NLI '!CC73)</f>
        <v>0</v>
      </c>
      <c r="CD73" s="83">
        <f>IF('KWh (Monthly) ENTRY NLI '!CD$5=0,0,CC73+'KWh (Monthly) ENTRY NLI '!CD73)</f>
        <v>0</v>
      </c>
      <c r="CE73" s="83">
        <f>IF('KWh (Monthly) ENTRY NLI '!CE$5=0,0,CD73+'KWh (Monthly) ENTRY NLI '!CE73)</f>
        <v>0</v>
      </c>
      <c r="CF73" s="83">
        <f>IF('KWh (Monthly) ENTRY NLI '!CF$5=0,0,CE73+'KWh (Monthly) ENTRY NLI '!CF73)</f>
        <v>0</v>
      </c>
      <c r="CG73" s="83">
        <f>IF('KWh (Monthly) ENTRY NLI '!CG$5=0,0,CF73+'KWh (Monthly) ENTRY NLI '!CG73)</f>
        <v>0</v>
      </c>
      <c r="CH73" s="83">
        <f>IF('KWh (Monthly) ENTRY NLI '!CH$5=0,0,CG73+'KWh (Monthly) ENTRY NLI '!CH73)</f>
        <v>0</v>
      </c>
      <c r="CI73" s="83">
        <f>IF('KWh (Monthly) ENTRY NLI '!CI$5=0,0,CH73+'KWh (Monthly) ENTRY NLI '!CI73)</f>
        <v>0</v>
      </c>
      <c r="CJ73" s="83">
        <f>IF('KWh (Monthly) ENTRY NLI '!CJ$5=0,0,CI73+'KWh (Monthly) ENTRY NLI '!CJ73)</f>
        <v>0</v>
      </c>
    </row>
    <row r="74" spans="1:88" x14ac:dyDescent="0.25">
      <c r="A74" s="242"/>
      <c r="B74" s="37" t="s">
        <v>14</v>
      </c>
      <c r="C74" s="59">
        <f>IF('KWh (Monthly) ENTRY NLI '!C$5=0,0,'KWh (Monthly) ENTRY NLI '!C74)</f>
        <v>0</v>
      </c>
      <c r="D74" s="59">
        <f>IF('KWh (Monthly) ENTRY NLI '!D$5=0,0,C74+'KWh (Monthly) ENTRY NLI '!D74)</f>
        <v>0</v>
      </c>
      <c r="E74" s="59">
        <f>IF('KWh (Monthly) ENTRY NLI '!E$5=0,0,D74+'KWh (Monthly) ENTRY NLI '!E74)</f>
        <v>0</v>
      </c>
      <c r="F74" s="59">
        <f>IF('KWh (Monthly) ENTRY NLI '!F$5=0,0,E74+'KWh (Monthly) ENTRY NLI '!F74)</f>
        <v>0</v>
      </c>
      <c r="G74" s="59">
        <f>IF('KWh (Monthly) ENTRY NLI '!G$5=0,0,F74+'KWh (Monthly) ENTRY NLI '!G74)</f>
        <v>0</v>
      </c>
      <c r="H74" s="59">
        <f>IF('KWh (Monthly) ENTRY NLI '!H$5=0,0,G74+'KWh (Monthly) ENTRY NLI '!H74)</f>
        <v>0</v>
      </c>
      <c r="I74" s="59">
        <f>IF('KWh (Monthly) ENTRY NLI '!I$5=0,0,H74+'KWh (Monthly) ENTRY NLI '!I74)</f>
        <v>0</v>
      </c>
      <c r="J74" s="59">
        <f>IF('KWh (Monthly) ENTRY NLI '!J$5=0,0,I74+'KWh (Monthly) ENTRY NLI '!J74)</f>
        <v>0</v>
      </c>
      <c r="K74" s="59">
        <f>IF('KWh (Monthly) ENTRY NLI '!K$5=0,0,J74+'KWh (Monthly) ENTRY NLI '!K74)</f>
        <v>0</v>
      </c>
      <c r="L74" s="59">
        <f>IF('KWh (Monthly) ENTRY NLI '!L$5=0,0,K74+'KWh (Monthly) ENTRY NLI '!L74)</f>
        <v>0</v>
      </c>
      <c r="M74" s="59">
        <f>IF('KWh (Monthly) ENTRY NLI '!M$5=0,0,L74+'KWh (Monthly) ENTRY NLI '!M74)</f>
        <v>30186.322460442989</v>
      </c>
      <c r="N74" s="59">
        <f>IF('KWh (Monthly) ENTRY NLI '!N$5=0,0,M74+'KWh (Monthly) ENTRY NLI '!N74)</f>
        <v>146828.36011515174</v>
      </c>
      <c r="O74" s="59">
        <f>IF('KWh (Monthly) ENTRY NLI '!O$5=0,0,N74+'KWh (Monthly) ENTRY NLI '!O74)</f>
        <v>146828.36011515174</v>
      </c>
      <c r="P74" s="59">
        <f>IF('KWh (Monthly) ENTRY NLI '!P$5=0,0,O74+'KWh (Monthly) ENTRY NLI '!P74)</f>
        <v>146828.36011515174</v>
      </c>
      <c r="Q74" s="59">
        <f>IF('KWh (Monthly) ENTRY NLI '!Q$5=0,0,P74+'KWh (Monthly) ENTRY NLI '!Q74)</f>
        <v>146828.36011515174</v>
      </c>
      <c r="R74" s="59">
        <f>IF('KWh (Monthly) ENTRY NLI '!R$5=0,0,Q74+'KWh (Monthly) ENTRY NLI '!R74)</f>
        <v>219535.22408108099</v>
      </c>
      <c r="S74" s="59">
        <f>IF('KWh (Monthly) ENTRY NLI '!S$5=0,0,R74+'KWh (Monthly) ENTRY NLI '!S74)</f>
        <v>961477.71569815523</v>
      </c>
      <c r="T74" s="59">
        <f>IF('KWh (Monthly) ENTRY NLI '!T$5=0,0,S74+'KWh (Monthly) ENTRY NLI '!T74)</f>
        <v>961477.71569815523</v>
      </c>
      <c r="U74" s="59">
        <f>IF('KWh (Monthly) ENTRY NLI '!U$5=0,0,T74+'KWh (Monthly) ENTRY NLI '!U74)</f>
        <v>961477.71569815523</v>
      </c>
      <c r="V74" s="59">
        <f>IF('KWh (Monthly) ENTRY NLI '!V$5=0,0,U74+'KWh (Monthly) ENTRY NLI '!V74)</f>
        <v>6129354.7156981556</v>
      </c>
      <c r="W74" s="59">
        <f>IF('KWh (Monthly) ENTRY NLI '!W$5=0,0,V74+'KWh (Monthly) ENTRY NLI '!W74)</f>
        <v>6156339.2113975678</v>
      </c>
      <c r="X74" s="59">
        <f>IF('KWh (Monthly) ENTRY NLI '!X$5=0,0,W74+'KWh (Monthly) ENTRY NLI '!X74)</f>
        <v>6156339.2113975678</v>
      </c>
      <c r="Y74" s="59">
        <f>IF('KWh (Monthly) ENTRY NLI '!Y$5=0,0,X74+'KWh (Monthly) ENTRY NLI '!Y74)</f>
        <v>6199669.2061673915</v>
      </c>
      <c r="Z74" s="59">
        <f>IF('KWh (Monthly) ENTRY NLI '!Z$5=0,0,Y74+'KWh (Monthly) ENTRY NLI '!Z74)</f>
        <v>6282649.1223242711</v>
      </c>
      <c r="AA74" s="59">
        <f>IF('KWh (Monthly) ENTRY NLI '!AA$5=0,0,Z74+'KWh (Monthly) ENTRY NLI '!AA74)</f>
        <v>6307560.8461998915</v>
      </c>
      <c r="AB74" s="59">
        <f>IF('KWh (Monthly) ENTRY NLI '!AB$5=0,0,AA74+'KWh (Monthly) ENTRY NLI '!AB74)</f>
        <v>6307560.8461998915</v>
      </c>
      <c r="AC74" s="59">
        <f>IF('KWh (Monthly) ENTRY NLI '!AC$5=0,0,AB74+'KWh (Monthly) ENTRY NLI '!AC74)</f>
        <v>6307560.8461998915</v>
      </c>
      <c r="AD74" s="59">
        <f>IF('KWh (Monthly) ENTRY NLI '!AD$5=0,0,AC74+'KWh (Monthly) ENTRY NLI '!AD74)</f>
        <v>6434750.1341198394</v>
      </c>
      <c r="AE74" s="59">
        <f>IF('KWh (Monthly) ENTRY NLI '!AE$5=0,0,AD74+'KWh (Monthly) ENTRY NLI '!AE74)</f>
        <v>6434750.1341198394</v>
      </c>
      <c r="AF74" s="59">
        <f>IF('KWh (Monthly) ENTRY NLI '!AF$5=0,0,AE74+'KWh (Monthly) ENTRY NLI '!AF74)</f>
        <v>6434750.1341198394</v>
      </c>
      <c r="AG74" s="59">
        <f>IF('KWh (Monthly) ENTRY NLI '!AG$5=0,0,AF74+'KWh (Monthly) ENTRY NLI '!AG74)</f>
        <v>6434750.1341198394</v>
      </c>
      <c r="AH74" s="59">
        <f>IF('KWh (Monthly) ENTRY NLI '!AH$5=0,0,AG74+'KWh (Monthly) ENTRY NLI '!AH74)</f>
        <v>6434750.1341198394</v>
      </c>
      <c r="AI74" s="59">
        <f>IF('KWh (Monthly) ENTRY NLI '!AI$5=0,0,AH74+'KWh (Monthly) ENTRY NLI '!AI74)</f>
        <v>6434750.1341198394</v>
      </c>
      <c r="AJ74" s="59">
        <f>IF('KWh (Monthly) ENTRY NLI '!AJ$5=0,0,AI74+'KWh (Monthly) ENTRY NLI '!AJ74)</f>
        <v>6434750.1341198394</v>
      </c>
      <c r="AK74" s="59">
        <f>IF('KWh (Monthly) ENTRY NLI '!AK$5=0,0,AJ74+'KWh (Monthly) ENTRY NLI '!AK74)</f>
        <v>6434750.1341198394</v>
      </c>
      <c r="AL74" s="59">
        <f>IF('KWh (Monthly) ENTRY NLI '!AL$5=0,0,AK74+'KWh (Monthly) ENTRY NLI '!AL74)</f>
        <v>8271687.1341198394</v>
      </c>
      <c r="AM74" s="59">
        <f>IF('KWh (Monthly) ENTRY NLI '!AM$5=0,0,AL74+'KWh (Monthly) ENTRY NLI '!AM74)</f>
        <v>8271687.1341198394</v>
      </c>
      <c r="AN74" s="59">
        <f>IF('KWh (Monthly) ENTRY NLI '!AN$5=0,0,AM74+'KWh (Monthly) ENTRY NLI '!AN74)</f>
        <v>8360329.4431697056</v>
      </c>
      <c r="AO74" s="83">
        <f>IF('KWh (Monthly) ENTRY NLI '!AO$5=0,0,AN74+'KWh (Monthly) ENTRY NLI '!AO74)</f>
        <v>8360329.4431697056</v>
      </c>
      <c r="AP74" s="83">
        <f>IF('KWh (Monthly) ENTRY NLI '!AP$5=0,0,AO74+'KWh (Monthly) ENTRY NLI '!AP74)</f>
        <v>8360329.4431697056</v>
      </c>
      <c r="AQ74" s="83">
        <f>IF('KWh (Monthly) ENTRY NLI '!AQ$5=0,0,AP74+'KWh (Monthly) ENTRY NLI '!AQ74)</f>
        <v>8360329.4431697056</v>
      </c>
      <c r="AR74" s="59">
        <f>IF('KWh (Monthly) ENTRY NLI '!AR$5=-1,0,AQ74+'KWh (Monthly) ENTRY NLI '!AR74)</f>
        <v>8360329.4431697056</v>
      </c>
      <c r="AS74" s="59">
        <f>IF('KWh (Monthly) ENTRY NLI '!AS$5=-1,0,AR74+'KWh (Monthly) ENTRY NLI '!AS74)</f>
        <v>8360329.4431697056</v>
      </c>
      <c r="AT74" s="59">
        <f>IF('KWh (Monthly) ENTRY NLI '!AT$5=-1,0,AS74+'KWh (Monthly) ENTRY NLI '!AT74)</f>
        <v>8360329.4431697056</v>
      </c>
      <c r="AU74" s="59">
        <f>IF('KWh (Monthly) ENTRY NLI '!AU$5=-1,0,AT74+'KWh (Monthly) ENTRY NLI '!AU74)</f>
        <v>8360329.4431697056</v>
      </c>
      <c r="AV74" s="59">
        <f>IF('KWh (Monthly) ENTRY NLI '!AV$5=-1,0,AU74+'KWh (Monthly) ENTRY NLI '!AV74)</f>
        <v>8360329.4431697056</v>
      </c>
      <c r="AW74" s="83">
        <f>IF('KWh (Monthly) ENTRY NLI '!AW$5=0,0,AV74+'KWh (Monthly) ENTRY NLI '!AW74)</f>
        <v>8360329.4431697056</v>
      </c>
      <c r="AX74" s="83">
        <f>IF('KWh (Monthly) ENTRY NLI '!AX$5=0,0,AW74+'KWh (Monthly) ENTRY NLI '!AX74)</f>
        <v>8360329.4431697056</v>
      </c>
      <c r="AY74" s="83">
        <f>IF('KWh (Monthly) ENTRY NLI '!AY$5=0,0,AX74+'KWh (Monthly) ENTRY NLI '!AY74)</f>
        <v>8360329.4431697056</v>
      </c>
      <c r="AZ74" s="83">
        <f>IF('KWh (Monthly) ENTRY NLI '!AZ$5=0,0,AY74+'KWh (Monthly) ENTRY NLI '!AZ74)</f>
        <v>8360329.4431697056</v>
      </c>
      <c r="BA74" s="83">
        <f>IF('KWh (Monthly) ENTRY NLI '!BA$5=0,0,AZ74+'KWh (Monthly) ENTRY NLI '!BA74)</f>
        <v>8360329.4431697056</v>
      </c>
      <c r="BB74" s="83">
        <f>IF('KWh (Monthly) ENTRY NLI '!BB$5=0,0,BA74+'KWh (Monthly) ENTRY NLI '!BB74)</f>
        <v>0</v>
      </c>
      <c r="BC74" s="83">
        <f>IF('KWh (Monthly) ENTRY NLI '!BC$5=0,0,BB74+'KWh (Monthly) ENTRY NLI '!BC74)</f>
        <v>0</v>
      </c>
      <c r="BD74" s="83">
        <f>IF('KWh (Monthly) ENTRY NLI '!BD$5=0,0,BC74+'KWh (Monthly) ENTRY NLI '!BD74)</f>
        <v>0</v>
      </c>
      <c r="BE74" s="83">
        <f>IF('KWh (Monthly) ENTRY NLI '!BE$5=0,0,BD74+'KWh (Monthly) ENTRY NLI '!BE74)</f>
        <v>0</v>
      </c>
      <c r="BF74" s="83">
        <f>IF('KWh (Monthly) ENTRY NLI '!BF$5=0,0,BE74+'KWh (Monthly) ENTRY NLI '!BF74)</f>
        <v>0</v>
      </c>
      <c r="BG74" s="83">
        <f>IF('KWh (Monthly) ENTRY NLI '!BG$5=0,0,BF74+'KWh (Monthly) ENTRY NLI '!BG74)</f>
        <v>0</v>
      </c>
      <c r="BH74" s="83">
        <f>IF('KWh (Monthly) ENTRY NLI '!BH$5=0,0,BG74+'KWh (Monthly) ENTRY NLI '!BH74)</f>
        <v>0</v>
      </c>
      <c r="BI74" s="83">
        <f>IF('KWh (Monthly) ENTRY NLI '!BI$5=0,0,BH74+'KWh (Monthly) ENTRY NLI '!BI74)</f>
        <v>0</v>
      </c>
      <c r="BJ74" s="83">
        <f>IF('KWh (Monthly) ENTRY NLI '!BJ$5=0,0,BI74+'KWh (Monthly) ENTRY NLI '!BJ74)</f>
        <v>0</v>
      </c>
      <c r="BK74" s="83">
        <f>IF('KWh (Monthly) ENTRY NLI '!BK$5=0,0,BJ74+'KWh (Monthly) ENTRY NLI '!BK74)</f>
        <v>0</v>
      </c>
      <c r="BL74" s="83">
        <f>IF('KWh (Monthly) ENTRY NLI '!BL$5=0,0,BK74+'KWh (Monthly) ENTRY NLI '!BL74)</f>
        <v>0</v>
      </c>
      <c r="BM74" s="83">
        <f>IF('KWh (Monthly) ENTRY NLI '!BM$5=0,0,BL74+'KWh (Monthly) ENTRY NLI '!BM74)</f>
        <v>0</v>
      </c>
      <c r="BN74" s="83">
        <f>IF('KWh (Monthly) ENTRY NLI '!BN$5=0,0,BM74+'KWh (Monthly) ENTRY NLI '!BN74)</f>
        <v>0</v>
      </c>
      <c r="BO74" s="83">
        <f>IF('KWh (Monthly) ENTRY NLI '!BO$5=0,0,BN74+'KWh (Monthly) ENTRY NLI '!BO74)</f>
        <v>0</v>
      </c>
      <c r="BP74" s="83">
        <f>IF('KWh (Monthly) ENTRY NLI '!BP$5=0,0,BO74+'KWh (Monthly) ENTRY NLI '!BP74)</f>
        <v>0</v>
      </c>
      <c r="BQ74" s="83">
        <f>IF('KWh (Monthly) ENTRY NLI '!BQ$5=0,0,BP74+'KWh (Monthly) ENTRY NLI '!BQ74)</f>
        <v>0</v>
      </c>
      <c r="BR74" s="83">
        <f>IF('KWh (Monthly) ENTRY NLI '!BR$5=0,0,BQ74+'KWh (Monthly) ENTRY NLI '!BR74)</f>
        <v>0</v>
      </c>
      <c r="BS74" s="83">
        <f>IF('KWh (Monthly) ENTRY NLI '!BS$5=0,0,BR74+'KWh (Monthly) ENTRY NLI '!BS74)</f>
        <v>0</v>
      </c>
      <c r="BT74" s="83">
        <f>IF('KWh (Monthly) ENTRY NLI '!BT$5=0,0,BS74+'KWh (Monthly) ENTRY NLI '!BT74)</f>
        <v>0</v>
      </c>
      <c r="BU74" s="83">
        <f>IF('KWh (Monthly) ENTRY NLI '!BU$5=0,0,BT74+'KWh (Monthly) ENTRY NLI '!BU74)</f>
        <v>0</v>
      </c>
      <c r="BV74" s="83">
        <f>IF('KWh (Monthly) ENTRY NLI '!BV$5=0,0,BU74+'KWh (Monthly) ENTRY NLI '!BV74)</f>
        <v>0</v>
      </c>
      <c r="BW74" s="83">
        <f>IF('KWh (Monthly) ENTRY NLI '!BW$5=0,0,BV74+'KWh (Monthly) ENTRY NLI '!BW74)</f>
        <v>0</v>
      </c>
      <c r="BX74" s="83">
        <f>IF('KWh (Monthly) ENTRY NLI '!BX$5=0,0,BW74+'KWh (Monthly) ENTRY NLI '!BX74)</f>
        <v>0</v>
      </c>
      <c r="BY74" s="83">
        <f>IF('KWh (Monthly) ENTRY NLI '!BY$5=0,0,BX74+'KWh (Monthly) ENTRY NLI '!BY74)</f>
        <v>0</v>
      </c>
      <c r="BZ74" s="83">
        <f>IF('KWh (Monthly) ENTRY NLI '!BZ$5=0,0,BY74+'KWh (Monthly) ENTRY NLI '!BZ74)</f>
        <v>0</v>
      </c>
      <c r="CA74" s="83">
        <f>IF('KWh (Monthly) ENTRY NLI '!CA$5=0,0,BZ74+'KWh (Monthly) ENTRY NLI '!CA74)</f>
        <v>0</v>
      </c>
      <c r="CB74" s="83">
        <f>IF('KWh (Monthly) ENTRY NLI '!CB$5=0,0,CA74+'KWh (Monthly) ENTRY NLI '!CB74)</f>
        <v>0</v>
      </c>
      <c r="CC74" s="83">
        <f>IF('KWh (Monthly) ENTRY NLI '!CC$5=0,0,CB74+'KWh (Monthly) ENTRY NLI '!CC74)</f>
        <v>0</v>
      </c>
      <c r="CD74" s="83">
        <f>IF('KWh (Monthly) ENTRY NLI '!CD$5=0,0,CC74+'KWh (Monthly) ENTRY NLI '!CD74)</f>
        <v>0</v>
      </c>
      <c r="CE74" s="83">
        <f>IF('KWh (Monthly) ENTRY NLI '!CE$5=0,0,CD74+'KWh (Monthly) ENTRY NLI '!CE74)</f>
        <v>0</v>
      </c>
      <c r="CF74" s="83">
        <f>IF('KWh (Monthly) ENTRY NLI '!CF$5=0,0,CE74+'KWh (Monthly) ENTRY NLI '!CF74)</f>
        <v>0</v>
      </c>
      <c r="CG74" s="83">
        <f>IF('KWh (Monthly) ENTRY NLI '!CG$5=0,0,CF74+'KWh (Monthly) ENTRY NLI '!CG74)</f>
        <v>0</v>
      </c>
      <c r="CH74" s="83">
        <f>IF('KWh (Monthly) ENTRY NLI '!CH$5=0,0,CG74+'KWh (Monthly) ENTRY NLI '!CH74)</f>
        <v>0</v>
      </c>
      <c r="CI74" s="83">
        <f>IF('KWh (Monthly) ENTRY NLI '!CI$5=0,0,CH74+'KWh (Monthly) ENTRY NLI '!CI74)</f>
        <v>0</v>
      </c>
      <c r="CJ74" s="83">
        <f>IF('KWh (Monthly) ENTRY NLI '!CJ$5=0,0,CI74+'KWh (Monthly) ENTRY NLI '!CJ74)</f>
        <v>0</v>
      </c>
    </row>
    <row r="75" spans="1:88" x14ac:dyDescent="0.25">
      <c r="A75" s="242"/>
      <c r="B75" s="37" t="s">
        <v>15</v>
      </c>
      <c r="C75" s="59">
        <f>IF('KWh (Monthly) ENTRY NLI '!C$5=0,0,'KWh (Monthly) ENTRY NLI '!C75)</f>
        <v>0</v>
      </c>
      <c r="D75" s="59">
        <f>IF('KWh (Monthly) ENTRY NLI '!D$5=0,0,C75+'KWh (Monthly) ENTRY NLI '!D75)</f>
        <v>0</v>
      </c>
      <c r="E75" s="59">
        <f>IF('KWh (Monthly) ENTRY NLI '!E$5=0,0,D75+'KWh (Monthly) ENTRY NLI '!E75)</f>
        <v>0</v>
      </c>
      <c r="F75" s="59">
        <f>IF('KWh (Monthly) ENTRY NLI '!F$5=0,0,E75+'KWh (Monthly) ENTRY NLI '!F75)</f>
        <v>0</v>
      </c>
      <c r="G75" s="59">
        <f>IF('KWh (Monthly) ENTRY NLI '!G$5=0,0,F75+'KWh (Monthly) ENTRY NLI '!G75)</f>
        <v>0</v>
      </c>
      <c r="H75" s="59">
        <f>IF('KWh (Monthly) ENTRY NLI '!H$5=0,0,G75+'KWh (Monthly) ENTRY NLI '!H75)</f>
        <v>0</v>
      </c>
      <c r="I75" s="59">
        <f>IF('KWh (Monthly) ENTRY NLI '!I$5=0,0,H75+'KWh (Monthly) ENTRY NLI '!I75)</f>
        <v>0</v>
      </c>
      <c r="J75" s="59">
        <f>IF('KWh (Monthly) ENTRY NLI '!J$5=0,0,I75+'KWh (Monthly) ENTRY NLI '!J75)</f>
        <v>0</v>
      </c>
      <c r="K75" s="59">
        <f>IF('KWh (Monthly) ENTRY NLI '!K$5=0,0,J75+'KWh (Monthly) ENTRY NLI '!K75)</f>
        <v>0</v>
      </c>
      <c r="L75" s="59">
        <f>IF('KWh (Monthly) ENTRY NLI '!L$5=0,0,K75+'KWh (Monthly) ENTRY NLI '!L75)</f>
        <v>0</v>
      </c>
      <c r="M75" s="59">
        <f>IF('KWh (Monthly) ENTRY NLI '!M$5=0,0,L75+'KWh (Monthly) ENTRY NLI '!M75)</f>
        <v>0</v>
      </c>
      <c r="N75" s="59">
        <f>IF('KWh (Monthly) ENTRY NLI '!N$5=0,0,M75+'KWh (Monthly) ENTRY NLI '!N75)</f>
        <v>0</v>
      </c>
      <c r="O75" s="59">
        <f>IF('KWh (Monthly) ENTRY NLI '!O$5=0,0,N75+'KWh (Monthly) ENTRY NLI '!O75)</f>
        <v>0</v>
      </c>
      <c r="P75" s="59">
        <f>IF('KWh (Monthly) ENTRY NLI '!P$5=0,0,O75+'KWh (Monthly) ENTRY NLI '!P75)</f>
        <v>73494</v>
      </c>
      <c r="Q75" s="59">
        <f>IF('KWh (Monthly) ENTRY NLI '!Q$5=0,0,P75+'KWh (Monthly) ENTRY NLI '!Q75)</f>
        <v>73494</v>
      </c>
      <c r="R75" s="59">
        <f>IF('KWh (Monthly) ENTRY NLI '!R$5=0,0,Q75+'KWh (Monthly) ENTRY NLI '!R75)</f>
        <v>73494</v>
      </c>
      <c r="S75" s="59">
        <f>IF('KWh (Monthly) ENTRY NLI '!S$5=0,0,R75+'KWh (Monthly) ENTRY NLI '!S75)</f>
        <v>73494</v>
      </c>
      <c r="T75" s="59">
        <f>IF('KWh (Monthly) ENTRY NLI '!T$5=0,0,S75+'KWh (Monthly) ENTRY NLI '!T75)</f>
        <v>73494</v>
      </c>
      <c r="U75" s="59">
        <f>IF('KWh (Monthly) ENTRY NLI '!U$5=0,0,T75+'KWh (Monthly) ENTRY NLI '!U75)</f>
        <v>73494</v>
      </c>
      <c r="V75" s="59">
        <f>IF('KWh (Monthly) ENTRY NLI '!V$5=0,0,U75+'KWh (Monthly) ENTRY NLI '!V75)</f>
        <v>73494</v>
      </c>
      <c r="W75" s="59">
        <f>IF('KWh (Monthly) ENTRY NLI '!W$5=0,0,V75+'KWh (Monthly) ENTRY NLI '!W75)</f>
        <v>73494</v>
      </c>
      <c r="X75" s="59">
        <f>IF('KWh (Monthly) ENTRY NLI '!X$5=0,0,W75+'KWh (Monthly) ENTRY NLI '!X75)</f>
        <v>112452.11403710055</v>
      </c>
      <c r="Y75" s="59">
        <f>IF('KWh (Monthly) ENTRY NLI '!Y$5=0,0,X75+'KWh (Monthly) ENTRY NLI '!Y75)</f>
        <v>112452.11403710055</v>
      </c>
      <c r="Z75" s="59">
        <f>IF('KWh (Monthly) ENTRY NLI '!Z$5=0,0,Y75+'KWh (Monthly) ENTRY NLI '!Z75)</f>
        <v>112452.11403710055</v>
      </c>
      <c r="AA75" s="59">
        <f>IF('KWh (Monthly) ENTRY NLI '!AA$5=0,0,Z75+'KWh (Monthly) ENTRY NLI '!AA75)</f>
        <v>796063.32596501277</v>
      </c>
      <c r="AB75" s="59">
        <f>IF('KWh (Monthly) ENTRY NLI '!AB$5=0,0,AA75+'KWh (Monthly) ENTRY NLI '!AB75)</f>
        <v>796063.32596501277</v>
      </c>
      <c r="AC75" s="59">
        <f>IF('KWh (Monthly) ENTRY NLI '!AC$5=0,0,AB75+'KWh (Monthly) ENTRY NLI '!AC75)</f>
        <v>1148897.2051010383</v>
      </c>
      <c r="AD75" s="59">
        <f>IF('KWh (Monthly) ENTRY NLI '!AD$5=0,0,AC75+'KWh (Monthly) ENTRY NLI '!AD75)</f>
        <v>1148897.2051010383</v>
      </c>
      <c r="AE75" s="59">
        <f>IF('KWh (Monthly) ENTRY NLI '!AE$5=0,0,AD75+'KWh (Monthly) ENTRY NLI '!AE75)</f>
        <v>1148897.2051010383</v>
      </c>
      <c r="AF75" s="59">
        <f>IF('KWh (Monthly) ENTRY NLI '!AF$5=0,0,AE75+'KWh (Monthly) ENTRY NLI '!AF75)</f>
        <v>1148897.2051010383</v>
      </c>
      <c r="AG75" s="59">
        <f>IF('KWh (Monthly) ENTRY NLI '!AG$5=0,0,AF75+'KWh (Monthly) ENTRY NLI '!AG75)</f>
        <v>1148897.2051010383</v>
      </c>
      <c r="AH75" s="59">
        <f>IF('KWh (Monthly) ENTRY NLI '!AH$5=0,0,AG75+'KWh (Monthly) ENTRY NLI '!AH75)</f>
        <v>1148897.2051010383</v>
      </c>
      <c r="AI75" s="59">
        <f>IF('KWh (Monthly) ENTRY NLI '!AI$5=0,0,AH75+'KWh (Monthly) ENTRY NLI '!AI75)</f>
        <v>1148897.2051010383</v>
      </c>
      <c r="AJ75" s="59">
        <f>IF('KWh (Monthly) ENTRY NLI '!AJ$5=0,0,AI75+'KWh (Monthly) ENTRY NLI '!AJ75)</f>
        <v>1148897.2051010383</v>
      </c>
      <c r="AK75" s="59">
        <f>IF('KWh (Monthly) ENTRY NLI '!AK$5=0,0,AJ75+'KWh (Monthly) ENTRY NLI '!AK75)</f>
        <v>4356275.2051010383</v>
      </c>
      <c r="AL75" s="59">
        <f>IF('KWh (Monthly) ENTRY NLI '!AL$5=0,0,AK75+'KWh (Monthly) ENTRY NLI '!AL75)</f>
        <v>4356275.2051010383</v>
      </c>
      <c r="AM75" s="59">
        <f>IF('KWh (Monthly) ENTRY NLI '!AM$5=0,0,AL75+'KWh (Monthly) ENTRY NLI '!AM75)</f>
        <v>4356275.2051010383</v>
      </c>
      <c r="AN75" s="59">
        <f>IF('KWh (Monthly) ENTRY NLI '!AN$5=0,0,AM75+'KWh (Monthly) ENTRY NLI '!AN75)</f>
        <v>5903736.2051010383</v>
      </c>
      <c r="AO75" s="83">
        <f>IF('KWh (Monthly) ENTRY NLI '!AO$5=0,0,AN75+'KWh (Monthly) ENTRY NLI '!AO75)</f>
        <v>5903736.2051010383</v>
      </c>
      <c r="AP75" s="83">
        <f>IF('KWh (Monthly) ENTRY NLI '!AP$5=0,0,AO75+'KWh (Monthly) ENTRY NLI '!AP75)</f>
        <v>5903736.2051010383</v>
      </c>
      <c r="AQ75" s="83">
        <f>IF('KWh (Monthly) ENTRY NLI '!AQ$5=0,0,AP75+'KWh (Monthly) ENTRY NLI '!AQ75)</f>
        <v>5903736.2051010383</v>
      </c>
      <c r="AR75" s="59">
        <f>IF('KWh (Monthly) ENTRY NLI '!AR$5=-1,0,AQ75+'KWh (Monthly) ENTRY NLI '!AR75)</f>
        <v>5903736.2051010383</v>
      </c>
      <c r="AS75" s="59">
        <f>IF('KWh (Monthly) ENTRY NLI '!AS$5=-1,0,AR75+'KWh (Monthly) ENTRY NLI '!AS75)</f>
        <v>5903736.2051010383</v>
      </c>
      <c r="AT75" s="59">
        <f>IF('KWh (Monthly) ENTRY NLI '!AT$5=-1,0,AS75+'KWh (Monthly) ENTRY NLI '!AT75)</f>
        <v>5903736.2051010383</v>
      </c>
      <c r="AU75" s="59">
        <f>IF('KWh (Monthly) ENTRY NLI '!AU$5=-1,0,AT75+'KWh (Monthly) ENTRY NLI '!AU75)</f>
        <v>5903736.2051010383</v>
      </c>
      <c r="AV75" s="59">
        <f>IF('KWh (Monthly) ENTRY NLI '!AV$5=-1,0,AU75+'KWh (Monthly) ENTRY NLI '!AV75)</f>
        <v>5903736.2051010383</v>
      </c>
      <c r="AW75" s="83">
        <f>IF('KWh (Monthly) ENTRY NLI '!AW$5=0,0,AV75+'KWh (Monthly) ENTRY NLI '!AW75)</f>
        <v>5903736.2051010383</v>
      </c>
      <c r="AX75" s="83">
        <f>IF('KWh (Monthly) ENTRY NLI '!AX$5=0,0,AW75+'KWh (Monthly) ENTRY NLI '!AX75)</f>
        <v>5903736.2051010383</v>
      </c>
      <c r="AY75" s="83">
        <f>IF('KWh (Monthly) ENTRY NLI '!AY$5=0,0,AX75+'KWh (Monthly) ENTRY NLI '!AY75)</f>
        <v>5903736.2051010383</v>
      </c>
      <c r="AZ75" s="83">
        <f>IF('KWh (Monthly) ENTRY NLI '!AZ$5=0,0,AY75+'KWh (Monthly) ENTRY NLI '!AZ75)</f>
        <v>5903736.2051010383</v>
      </c>
      <c r="BA75" s="83">
        <f>IF('KWh (Monthly) ENTRY NLI '!BA$5=0,0,AZ75+'KWh (Monthly) ENTRY NLI '!BA75)</f>
        <v>5903736.2051010383</v>
      </c>
      <c r="BB75" s="83">
        <f>IF('KWh (Monthly) ENTRY NLI '!BB$5=0,0,BA75+'KWh (Monthly) ENTRY NLI '!BB75)</f>
        <v>0</v>
      </c>
      <c r="BC75" s="83">
        <f>IF('KWh (Monthly) ENTRY NLI '!BC$5=0,0,BB75+'KWh (Monthly) ENTRY NLI '!BC75)</f>
        <v>0</v>
      </c>
      <c r="BD75" s="83">
        <f>IF('KWh (Monthly) ENTRY NLI '!BD$5=0,0,BC75+'KWh (Monthly) ENTRY NLI '!BD75)</f>
        <v>0</v>
      </c>
      <c r="BE75" s="83">
        <f>IF('KWh (Monthly) ENTRY NLI '!BE$5=0,0,BD75+'KWh (Monthly) ENTRY NLI '!BE75)</f>
        <v>0</v>
      </c>
      <c r="BF75" s="83">
        <f>IF('KWh (Monthly) ENTRY NLI '!BF$5=0,0,BE75+'KWh (Monthly) ENTRY NLI '!BF75)</f>
        <v>0</v>
      </c>
      <c r="BG75" s="83">
        <f>IF('KWh (Monthly) ENTRY NLI '!BG$5=0,0,BF75+'KWh (Monthly) ENTRY NLI '!BG75)</f>
        <v>0</v>
      </c>
      <c r="BH75" s="83">
        <f>IF('KWh (Monthly) ENTRY NLI '!BH$5=0,0,BG75+'KWh (Monthly) ENTRY NLI '!BH75)</f>
        <v>0</v>
      </c>
      <c r="BI75" s="83">
        <f>IF('KWh (Monthly) ENTRY NLI '!BI$5=0,0,BH75+'KWh (Monthly) ENTRY NLI '!BI75)</f>
        <v>0</v>
      </c>
      <c r="BJ75" s="83">
        <f>IF('KWh (Monthly) ENTRY NLI '!BJ$5=0,0,BI75+'KWh (Monthly) ENTRY NLI '!BJ75)</f>
        <v>0</v>
      </c>
      <c r="BK75" s="83">
        <f>IF('KWh (Monthly) ENTRY NLI '!BK$5=0,0,BJ75+'KWh (Monthly) ENTRY NLI '!BK75)</f>
        <v>0</v>
      </c>
      <c r="BL75" s="83">
        <f>IF('KWh (Monthly) ENTRY NLI '!BL$5=0,0,BK75+'KWh (Monthly) ENTRY NLI '!BL75)</f>
        <v>0</v>
      </c>
      <c r="BM75" s="83">
        <f>IF('KWh (Monthly) ENTRY NLI '!BM$5=0,0,BL75+'KWh (Monthly) ENTRY NLI '!BM75)</f>
        <v>0</v>
      </c>
      <c r="BN75" s="83">
        <f>IF('KWh (Monthly) ENTRY NLI '!BN$5=0,0,BM75+'KWh (Monthly) ENTRY NLI '!BN75)</f>
        <v>0</v>
      </c>
      <c r="BO75" s="83">
        <f>IF('KWh (Monthly) ENTRY NLI '!BO$5=0,0,BN75+'KWh (Monthly) ENTRY NLI '!BO75)</f>
        <v>0</v>
      </c>
      <c r="BP75" s="83">
        <f>IF('KWh (Monthly) ENTRY NLI '!BP$5=0,0,BO75+'KWh (Monthly) ENTRY NLI '!BP75)</f>
        <v>0</v>
      </c>
      <c r="BQ75" s="83">
        <f>IF('KWh (Monthly) ENTRY NLI '!BQ$5=0,0,BP75+'KWh (Monthly) ENTRY NLI '!BQ75)</f>
        <v>0</v>
      </c>
      <c r="BR75" s="83">
        <f>IF('KWh (Monthly) ENTRY NLI '!BR$5=0,0,BQ75+'KWh (Monthly) ENTRY NLI '!BR75)</f>
        <v>0</v>
      </c>
      <c r="BS75" s="83">
        <f>IF('KWh (Monthly) ENTRY NLI '!BS$5=0,0,BR75+'KWh (Monthly) ENTRY NLI '!BS75)</f>
        <v>0</v>
      </c>
      <c r="BT75" s="83">
        <f>IF('KWh (Monthly) ENTRY NLI '!BT$5=0,0,BS75+'KWh (Monthly) ENTRY NLI '!BT75)</f>
        <v>0</v>
      </c>
      <c r="BU75" s="83">
        <f>IF('KWh (Monthly) ENTRY NLI '!BU$5=0,0,BT75+'KWh (Monthly) ENTRY NLI '!BU75)</f>
        <v>0</v>
      </c>
      <c r="BV75" s="83">
        <f>IF('KWh (Monthly) ENTRY NLI '!BV$5=0,0,BU75+'KWh (Monthly) ENTRY NLI '!BV75)</f>
        <v>0</v>
      </c>
      <c r="BW75" s="83">
        <f>IF('KWh (Monthly) ENTRY NLI '!BW$5=0,0,BV75+'KWh (Monthly) ENTRY NLI '!BW75)</f>
        <v>0</v>
      </c>
      <c r="BX75" s="83">
        <f>IF('KWh (Monthly) ENTRY NLI '!BX$5=0,0,BW75+'KWh (Monthly) ENTRY NLI '!BX75)</f>
        <v>0</v>
      </c>
      <c r="BY75" s="83">
        <f>IF('KWh (Monthly) ENTRY NLI '!BY$5=0,0,BX75+'KWh (Monthly) ENTRY NLI '!BY75)</f>
        <v>0</v>
      </c>
      <c r="BZ75" s="83">
        <f>IF('KWh (Monthly) ENTRY NLI '!BZ$5=0,0,BY75+'KWh (Monthly) ENTRY NLI '!BZ75)</f>
        <v>0</v>
      </c>
      <c r="CA75" s="83">
        <f>IF('KWh (Monthly) ENTRY NLI '!CA$5=0,0,BZ75+'KWh (Monthly) ENTRY NLI '!CA75)</f>
        <v>0</v>
      </c>
      <c r="CB75" s="83">
        <f>IF('KWh (Monthly) ENTRY NLI '!CB$5=0,0,CA75+'KWh (Monthly) ENTRY NLI '!CB75)</f>
        <v>0</v>
      </c>
      <c r="CC75" s="83">
        <f>IF('KWh (Monthly) ENTRY NLI '!CC$5=0,0,CB75+'KWh (Monthly) ENTRY NLI '!CC75)</f>
        <v>0</v>
      </c>
      <c r="CD75" s="83">
        <f>IF('KWh (Monthly) ENTRY NLI '!CD$5=0,0,CC75+'KWh (Monthly) ENTRY NLI '!CD75)</f>
        <v>0</v>
      </c>
      <c r="CE75" s="83">
        <f>IF('KWh (Monthly) ENTRY NLI '!CE$5=0,0,CD75+'KWh (Monthly) ENTRY NLI '!CE75)</f>
        <v>0</v>
      </c>
      <c r="CF75" s="83">
        <f>IF('KWh (Monthly) ENTRY NLI '!CF$5=0,0,CE75+'KWh (Monthly) ENTRY NLI '!CF75)</f>
        <v>0</v>
      </c>
      <c r="CG75" s="83">
        <f>IF('KWh (Monthly) ENTRY NLI '!CG$5=0,0,CF75+'KWh (Monthly) ENTRY NLI '!CG75)</f>
        <v>0</v>
      </c>
      <c r="CH75" s="83">
        <f>IF('KWh (Monthly) ENTRY NLI '!CH$5=0,0,CG75+'KWh (Monthly) ENTRY NLI '!CH75)</f>
        <v>0</v>
      </c>
      <c r="CI75" s="83">
        <f>IF('KWh (Monthly) ENTRY NLI '!CI$5=0,0,CH75+'KWh (Monthly) ENTRY NLI '!CI75)</f>
        <v>0</v>
      </c>
      <c r="CJ75" s="83">
        <f>IF('KWh (Monthly) ENTRY NLI '!CJ$5=0,0,CI75+'KWh (Monthly) ENTRY NLI '!CJ75)</f>
        <v>0</v>
      </c>
    </row>
    <row r="76" spans="1:88" x14ac:dyDescent="0.25">
      <c r="A76" s="242"/>
      <c r="B76" s="37" t="s">
        <v>7</v>
      </c>
      <c r="C76" s="59">
        <f>IF('KWh (Monthly) ENTRY NLI '!C$5=0,0,'KWh (Monthly) ENTRY NLI '!C76)</f>
        <v>0</v>
      </c>
      <c r="D76" s="59">
        <f>IF('KWh (Monthly) ENTRY NLI '!D$5=0,0,C76+'KWh (Monthly) ENTRY NLI '!D76)</f>
        <v>0</v>
      </c>
      <c r="E76" s="59">
        <f>IF('KWh (Monthly) ENTRY NLI '!E$5=0,0,D76+'KWh (Monthly) ENTRY NLI '!E76)</f>
        <v>0</v>
      </c>
      <c r="F76" s="59">
        <f>IF('KWh (Monthly) ENTRY NLI '!F$5=0,0,E76+'KWh (Monthly) ENTRY NLI '!F76)</f>
        <v>0</v>
      </c>
      <c r="G76" s="59">
        <f>IF('KWh (Monthly) ENTRY NLI '!G$5=0,0,F76+'KWh (Monthly) ENTRY NLI '!G76)</f>
        <v>0</v>
      </c>
      <c r="H76" s="59">
        <f>IF('KWh (Monthly) ENTRY NLI '!H$5=0,0,G76+'KWh (Monthly) ENTRY NLI '!H76)</f>
        <v>0</v>
      </c>
      <c r="I76" s="59">
        <f>IF('KWh (Monthly) ENTRY NLI '!I$5=0,0,H76+'KWh (Monthly) ENTRY NLI '!I76)</f>
        <v>0</v>
      </c>
      <c r="J76" s="59">
        <f>IF('KWh (Monthly) ENTRY NLI '!J$5=0,0,I76+'KWh (Monthly) ENTRY NLI '!J76)</f>
        <v>0</v>
      </c>
      <c r="K76" s="59">
        <f>IF('KWh (Monthly) ENTRY NLI '!K$5=0,0,J76+'KWh (Monthly) ENTRY NLI '!K76)</f>
        <v>0</v>
      </c>
      <c r="L76" s="59">
        <f>IF('KWh (Monthly) ENTRY NLI '!L$5=0,0,K76+'KWh (Monthly) ENTRY NLI '!L76)</f>
        <v>0</v>
      </c>
      <c r="M76" s="59">
        <f>IF('KWh (Monthly) ENTRY NLI '!M$5=0,0,L76+'KWh (Monthly) ENTRY NLI '!M76)</f>
        <v>0</v>
      </c>
      <c r="N76" s="59">
        <f>IF('KWh (Monthly) ENTRY NLI '!N$5=0,0,M76+'KWh (Monthly) ENTRY NLI '!N76)</f>
        <v>0</v>
      </c>
      <c r="O76" s="59">
        <f>IF('KWh (Monthly) ENTRY NLI '!O$5=0,0,N76+'KWh (Monthly) ENTRY NLI '!O76)</f>
        <v>0</v>
      </c>
      <c r="P76" s="59">
        <f>IF('KWh (Monthly) ENTRY NLI '!P$5=0,0,O76+'KWh (Monthly) ENTRY NLI '!P76)</f>
        <v>0</v>
      </c>
      <c r="Q76" s="59">
        <f>IF('KWh (Monthly) ENTRY NLI '!Q$5=0,0,P76+'KWh (Monthly) ENTRY NLI '!Q76)</f>
        <v>206291.82666168371</v>
      </c>
      <c r="R76" s="59">
        <f>IF('KWh (Monthly) ENTRY NLI '!R$5=0,0,Q76+'KWh (Monthly) ENTRY NLI '!R76)</f>
        <v>206291.82666168371</v>
      </c>
      <c r="S76" s="59">
        <f>IF('KWh (Monthly) ENTRY NLI '!S$5=0,0,R76+'KWh (Monthly) ENTRY NLI '!S76)</f>
        <v>2248081.8266616836</v>
      </c>
      <c r="T76" s="59">
        <f>IF('KWh (Monthly) ENTRY NLI '!T$5=0,0,S76+'KWh (Monthly) ENTRY NLI '!T76)</f>
        <v>2248081.8266616836</v>
      </c>
      <c r="U76" s="59">
        <f>IF('KWh (Monthly) ENTRY NLI '!U$5=0,0,T76+'KWh (Monthly) ENTRY NLI '!U76)</f>
        <v>2248081.8266616836</v>
      </c>
      <c r="V76" s="59">
        <f>IF('KWh (Monthly) ENTRY NLI '!V$5=0,0,U76+'KWh (Monthly) ENTRY NLI '!V76)</f>
        <v>6863391.8266616836</v>
      </c>
      <c r="W76" s="59">
        <f>IF('KWh (Monthly) ENTRY NLI '!W$5=0,0,V76+'KWh (Monthly) ENTRY NLI '!W76)</f>
        <v>6955865.3346590558</v>
      </c>
      <c r="X76" s="59">
        <f>IF('KWh (Monthly) ENTRY NLI '!X$5=0,0,W76+'KWh (Monthly) ENTRY NLI '!X76)</f>
        <v>6955865.3346590558</v>
      </c>
      <c r="Y76" s="59">
        <f>IF('KWh (Monthly) ENTRY NLI '!Y$5=0,0,X76+'KWh (Monthly) ENTRY NLI '!Y76)</f>
        <v>6955865.3346590558</v>
      </c>
      <c r="Z76" s="59">
        <f>IF('KWh (Monthly) ENTRY NLI '!Z$5=0,0,Y76+'KWh (Monthly) ENTRY NLI '!Z76)</f>
        <v>6955865.3346590558</v>
      </c>
      <c r="AA76" s="59">
        <f>IF('KWh (Monthly) ENTRY NLI '!AA$5=0,0,Z76+'KWh (Monthly) ENTRY NLI '!AA76)</f>
        <v>6955865.3346590558</v>
      </c>
      <c r="AB76" s="59">
        <f>IF('KWh (Monthly) ENTRY NLI '!AB$5=0,0,AA76+'KWh (Monthly) ENTRY NLI '!AB76)</f>
        <v>6955865.3346590558</v>
      </c>
      <c r="AC76" s="59">
        <f>IF('KWh (Monthly) ENTRY NLI '!AC$5=0,0,AB76+'KWh (Monthly) ENTRY NLI '!AC76)</f>
        <v>6955865.3346590558</v>
      </c>
      <c r="AD76" s="59">
        <f>IF('KWh (Monthly) ENTRY NLI '!AD$5=0,0,AC76+'KWh (Monthly) ENTRY NLI '!AD76)</f>
        <v>6955865.3346590558</v>
      </c>
      <c r="AE76" s="59">
        <f>IF('KWh (Monthly) ENTRY NLI '!AE$5=0,0,AD76+'KWh (Monthly) ENTRY NLI '!AE76)</f>
        <v>7899928.0090773748</v>
      </c>
      <c r="AF76" s="59">
        <f>IF('KWh (Monthly) ENTRY NLI '!AF$5=0,0,AE76+'KWh (Monthly) ENTRY NLI '!AF76)</f>
        <v>7899928.0090773748</v>
      </c>
      <c r="AG76" s="59">
        <f>IF('KWh (Monthly) ENTRY NLI '!AG$5=0,0,AF76+'KWh (Monthly) ENTRY NLI '!AG76)</f>
        <v>7899928.0090773748</v>
      </c>
      <c r="AH76" s="59">
        <f>IF('KWh (Monthly) ENTRY NLI '!AH$5=0,0,AG76+'KWh (Monthly) ENTRY NLI '!AH76)</f>
        <v>7899928.0090773748</v>
      </c>
      <c r="AI76" s="59">
        <f>IF('KWh (Monthly) ENTRY NLI '!AI$5=0,0,AH76+'KWh (Monthly) ENTRY NLI '!AI76)</f>
        <v>7899928.0090773748</v>
      </c>
      <c r="AJ76" s="59">
        <f>IF('KWh (Monthly) ENTRY NLI '!AJ$5=0,0,AI76+'KWh (Monthly) ENTRY NLI '!AJ76)</f>
        <v>7899928.0090773748</v>
      </c>
      <c r="AK76" s="59">
        <f>IF('KWh (Monthly) ENTRY NLI '!AK$5=0,0,AJ76+'KWh (Monthly) ENTRY NLI '!AK76)</f>
        <v>7899928.0090773748</v>
      </c>
      <c r="AL76" s="59">
        <f>IF('KWh (Monthly) ENTRY NLI '!AL$5=0,0,AK76+'KWh (Monthly) ENTRY NLI '!AL76)</f>
        <v>7899928.0090773748</v>
      </c>
      <c r="AM76" s="59">
        <f>IF('KWh (Monthly) ENTRY NLI '!AM$5=0,0,AL76+'KWh (Monthly) ENTRY NLI '!AM76)</f>
        <v>7899928.0090773748</v>
      </c>
      <c r="AN76" s="59">
        <f>IF('KWh (Monthly) ENTRY NLI '!AN$5=0,0,AM76+'KWh (Monthly) ENTRY NLI '!AN76)</f>
        <v>7979174.4115832532</v>
      </c>
      <c r="AO76" s="83">
        <f>IF('KWh (Monthly) ENTRY NLI '!AO$5=0,0,AN76+'KWh (Monthly) ENTRY NLI '!AO76)</f>
        <v>7979174.4115832532</v>
      </c>
      <c r="AP76" s="83">
        <f>IF('KWh (Monthly) ENTRY NLI '!AP$5=0,0,AO76+'KWh (Monthly) ENTRY NLI '!AP76)</f>
        <v>7979174.4115832532</v>
      </c>
      <c r="AQ76" s="83">
        <f>IF('KWh (Monthly) ENTRY NLI '!AQ$5=0,0,AP76+'KWh (Monthly) ENTRY NLI '!AQ76)</f>
        <v>7979174.4115832532</v>
      </c>
      <c r="AR76" s="59">
        <f>IF('KWh (Monthly) ENTRY NLI '!AR$5=-1,0,AQ76+'KWh (Monthly) ENTRY NLI '!AR76)</f>
        <v>7979174.4115832532</v>
      </c>
      <c r="AS76" s="59">
        <f>IF('KWh (Monthly) ENTRY NLI '!AS$5=-1,0,AR76+'KWh (Monthly) ENTRY NLI '!AS76)</f>
        <v>7979174.4115832532</v>
      </c>
      <c r="AT76" s="59">
        <f>IF('KWh (Monthly) ENTRY NLI '!AT$5=-1,0,AS76+'KWh (Monthly) ENTRY NLI '!AT76)</f>
        <v>7979174.4115832532</v>
      </c>
      <c r="AU76" s="59">
        <f>IF('KWh (Monthly) ENTRY NLI '!AU$5=-1,0,AT76+'KWh (Monthly) ENTRY NLI '!AU76)</f>
        <v>7979174.4115832532</v>
      </c>
      <c r="AV76" s="59">
        <f>IF('KWh (Monthly) ENTRY NLI '!AV$5=-1,0,AU76+'KWh (Monthly) ENTRY NLI '!AV76)</f>
        <v>7979174.4115832532</v>
      </c>
      <c r="AW76" s="83">
        <f>IF('KWh (Monthly) ENTRY NLI '!AW$5=0,0,AV76+'KWh (Monthly) ENTRY NLI '!AW76)</f>
        <v>7979174.4115832532</v>
      </c>
      <c r="AX76" s="83">
        <f>IF('KWh (Monthly) ENTRY NLI '!AX$5=0,0,AW76+'KWh (Monthly) ENTRY NLI '!AX76)</f>
        <v>7979174.4115832532</v>
      </c>
      <c r="AY76" s="83">
        <f>IF('KWh (Monthly) ENTRY NLI '!AY$5=0,0,AX76+'KWh (Monthly) ENTRY NLI '!AY76)</f>
        <v>7979174.4115832532</v>
      </c>
      <c r="AZ76" s="83">
        <f>IF('KWh (Monthly) ENTRY NLI '!AZ$5=0,0,AY76+'KWh (Monthly) ENTRY NLI '!AZ76)</f>
        <v>7979174.4115832532</v>
      </c>
      <c r="BA76" s="83">
        <f>IF('KWh (Monthly) ENTRY NLI '!BA$5=0,0,AZ76+'KWh (Monthly) ENTRY NLI '!BA76)</f>
        <v>7979174.4115832532</v>
      </c>
      <c r="BB76" s="83">
        <f>IF('KWh (Monthly) ENTRY NLI '!BB$5=0,0,BA76+'KWh (Monthly) ENTRY NLI '!BB76)</f>
        <v>0</v>
      </c>
      <c r="BC76" s="83">
        <f>IF('KWh (Monthly) ENTRY NLI '!BC$5=0,0,BB76+'KWh (Monthly) ENTRY NLI '!BC76)</f>
        <v>0</v>
      </c>
      <c r="BD76" s="83">
        <f>IF('KWh (Monthly) ENTRY NLI '!BD$5=0,0,BC76+'KWh (Monthly) ENTRY NLI '!BD76)</f>
        <v>0</v>
      </c>
      <c r="BE76" s="83">
        <f>IF('KWh (Monthly) ENTRY NLI '!BE$5=0,0,BD76+'KWh (Monthly) ENTRY NLI '!BE76)</f>
        <v>0</v>
      </c>
      <c r="BF76" s="83">
        <f>IF('KWh (Monthly) ENTRY NLI '!BF$5=0,0,BE76+'KWh (Monthly) ENTRY NLI '!BF76)</f>
        <v>0</v>
      </c>
      <c r="BG76" s="83">
        <f>IF('KWh (Monthly) ENTRY NLI '!BG$5=0,0,BF76+'KWh (Monthly) ENTRY NLI '!BG76)</f>
        <v>0</v>
      </c>
      <c r="BH76" s="83">
        <f>IF('KWh (Monthly) ENTRY NLI '!BH$5=0,0,BG76+'KWh (Monthly) ENTRY NLI '!BH76)</f>
        <v>0</v>
      </c>
      <c r="BI76" s="83">
        <f>IF('KWh (Monthly) ENTRY NLI '!BI$5=0,0,BH76+'KWh (Monthly) ENTRY NLI '!BI76)</f>
        <v>0</v>
      </c>
      <c r="BJ76" s="83">
        <f>IF('KWh (Monthly) ENTRY NLI '!BJ$5=0,0,BI76+'KWh (Monthly) ENTRY NLI '!BJ76)</f>
        <v>0</v>
      </c>
      <c r="BK76" s="83">
        <f>IF('KWh (Monthly) ENTRY NLI '!BK$5=0,0,BJ76+'KWh (Monthly) ENTRY NLI '!BK76)</f>
        <v>0</v>
      </c>
      <c r="BL76" s="83">
        <f>IF('KWh (Monthly) ENTRY NLI '!BL$5=0,0,BK76+'KWh (Monthly) ENTRY NLI '!BL76)</f>
        <v>0</v>
      </c>
      <c r="BM76" s="83">
        <f>IF('KWh (Monthly) ENTRY NLI '!BM$5=0,0,BL76+'KWh (Monthly) ENTRY NLI '!BM76)</f>
        <v>0</v>
      </c>
      <c r="BN76" s="83">
        <f>IF('KWh (Monthly) ENTRY NLI '!BN$5=0,0,BM76+'KWh (Monthly) ENTRY NLI '!BN76)</f>
        <v>0</v>
      </c>
      <c r="BO76" s="83">
        <f>IF('KWh (Monthly) ENTRY NLI '!BO$5=0,0,BN76+'KWh (Monthly) ENTRY NLI '!BO76)</f>
        <v>0</v>
      </c>
      <c r="BP76" s="83">
        <f>IF('KWh (Monthly) ENTRY NLI '!BP$5=0,0,BO76+'KWh (Monthly) ENTRY NLI '!BP76)</f>
        <v>0</v>
      </c>
      <c r="BQ76" s="83">
        <f>IF('KWh (Monthly) ENTRY NLI '!BQ$5=0,0,BP76+'KWh (Monthly) ENTRY NLI '!BQ76)</f>
        <v>0</v>
      </c>
      <c r="BR76" s="83">
        <f>IF('KWh (Monthly) ENTRY NLI '!BR$5=0,0,BQ76+'KWh (Monthly) ENTRY NLI '!BR76)</f>
        <v>0</v>
      </c>
      <c r="BS76" s="83">
        <f>IF('KWh (Monthly) ENTRY NLI '!BS$5=0,0,BR76+'KWh (Monthly) ENTRY NLI '!BS76)</f>
        <v>0</v>
      </c>
      <c r="BT76" s="83">
        <f>IF('KWh (Monthly) ENTRY NLI '!BT$5=0,0,BS76+'KWh (Monthly) ENTRY NLI '!BT76)</f>
        <v>0</v>
      </c>
      <c r="BU76" s="83">
        <f>IF('KWh (Monthly) ENTRY NLI '!BU$5=0,0,BT76+'KWh (Monthly) ENTRY NLI '!BU76)</f>
        <v>0</v>
      </c>
      <c r="BV76" s="83">
        <f>IF('KWh (Monthly) ENTRY NLI '!BV$5=0,0,BU76+'KWh (Monthly) ENTRY NLI '!BV76)</f>
        <v>0</v>
      </c>
      <c r="BW76" s="83">
        <f>IF('KWh (Monthly) ENTRY NLI '!BW$5=0,0,BV76+'KWh (Monthly) ENTRY NLI '!BW76)</f>
        <v>0</v>
      </c>
      <c r="BX76" s="83">
        <f>IF('KWh (Monthly) ENTRY NLI '!BX$5=0,0,BW76+'KWh (Monthly) ENTRY NLI '!BX76)</f>
        <v>0</v>
      </c>
      <c r="BY76" s="83">
        <f>IF('KWh (Monthly) ENTRY NLI '!BY$5=0,0,BX76+'KWh (Monthly) ENTRY NLI '!BY76)</f>
        <v>0</v>
      </c>
      <c r="BZ76" s="83">
        <f>IF('KWh (Monthly) ENTRY NLI '!BZ$5=0,0,BY76+'KWh (Monthly) ENTRY NLI '!BZ76)</f>
        <v>0</v>
      </c>
      <c r="CA76" s="83">
        <f>IF('KWh (Monthly) ENTRY NLI '!CA$5=0,0,BZ76+'KWh (Monthly) ENTRY NLI '!CA76)</f>
        <v>0</v>
      </c>
      <c r="CB76" s="83">
        <f>IF('KWh (Monthly) ENTRY NLI '!CB$5=0,0,CA76+'KWh (Monthly) ENTRY NLI '!CB76)</f>
        <v>0</v>
      </c>
      <c r="CC76" s="83">
        <f>IF('KWh (Monthly) ENTRY NLI '!CC$5=0,0,CB76+'KWh (Monthly) ENTRY NLI '!CC76)</f>
        <v>0</v>
      </c>
      <c r="CD76" s="83">
        <f>IF('KWh (Monthly) ENTRY NLI '!CD$5=0,0,CC76+'KWh (Monthly) ENTRY NLI '!CD76)</f>
        <v>0</v>
      </c>
      <c r="CE76" s="83">
        <f>IF('KWh (Monthly) ENTRY NLI '!CE$5=0,0,CD76+'KWh (Monthly) ENTRY NLI '!CE76)</f>
        <v>0</v>
      </c>
      <c r="CF76" s="83">
        <f>IF('KWh (Monthly) ENTRY NLI '!CF$5=0,0,CE76+'KWh (Monthly) ENTRY NLI '!CF76)</f>
        <v>0</v>
      </c>
      <c r="CG76" s="83">
        <f>IF('KWh (Monthly) ENTRY NLI '!CG$5=0,0,CF76+'KWh (Monthly) ENTRY NLI '!CG76)</f>
        <v>0</v>
      </c>
      <c r="CH76" s="83">
        <f>IF('KWh (Monthly) ENTRY NLI '!CH$5=0,0,CG76+'KWh (Monthly) ENTRY NLI '!CH76)</f>
        <v>0</v>
      </c>
      <c r="CI76" s="83">
        <f>IF('KWh (Monthly) ENTRY NLI '!CI$5=0,0,CH76+'KWh (Monthly) ENTRY NLI '!CI76)</f>
        <v>0</v>
      </c>
      <c r="CJ76" s="83">
        <f>IF('KWh (Monthly) ENTRY NLI '!CJ$5=0,0,CI76+'KWh (Monthly) ENTRY NLI '!CJ76)</f>
        <v>0</v>
      </c>
    </row>
    <row r="77" spans="1:88" ht="15.75" thickBot="1" x14ac:dyDescent="0.3">
      <c r="A77" s="243"/>
      <c r="B77" s="37" t="s">
        <v>8</v>
      </c>
      <c r="C77" s="59">
        <f>IF('KWh (Monthly) ENTRY NLI '!C$5=0,0,'KWh (Monthly) ENTRY NLI '!C77)</f>
        <v>0</v>
      </c>
      <c r="D77" s="59">
        <f>IF('KWh (Monthly) ENTRY NLI '!D$5=0,0,C77+'KWh (Monthly) ENTRY NLI '!D77)</f>
        <v>0</v>
      </c>
      <c r="E77" s="59">
        <f>IF('KWh (Monthly) ENTRY NLI '!E$5=0,0,D77+'KWh (Monthly) ENTRY NLI '!E77)</f>
        <v>0</v>
      </c>
      <c r="F77" s="59">
        <f>IF('KWh (Monthly) ENTRY NLI '!F$5=0,0,E77+'KWh (Monthly) ENTRY NLI '!F77)</f>
        <v>0</v>
      </c>
      <c r="G77" s="59">
        <f>IF('KWh (Monthly) ENTRY NLI '!G$5=0,0,F77+'KWh (Monthly) ENTRY NLI '!G77)</f>
        <v>0</v>
      </c>
      <c r="H77" s="59">
        <f>IF('KWh (Monthly) ENTRY NLI '!H$5=0,0,G77+'KWh (Monthly) ENTRY NLI '!H77)</f>
        <v>0</v>
      </c>
      <c r="I77" s="59">
        <f>IF('KWh (Monthly) ENTRY NLI '!I$5=0,0,H77+'KWh (Monthly) ENTRY NLI '!I77)</f>
        <v>0</v>
      </c>
      <c r="J77" s="59">
        <f>IF('KWh (Monthly) ENTRY NLI '!J$5=0,0,I77+'KWh (Monthly) ENTRY NLI '!J77)</f>
        <v>0</v>
      </c>
      <c r="K77" s="59">
        <f>IF('KWh (Monthly) ENTRY NLI '!K$5=0,0,J77+'KWh (Monthly) ENTRY NLI '!K77)</f>
        <v>0</v>
      </c>
      <c r="L77" s="59">
        <f>IF('KWh (Monthly) ENTRY NLI '!L$5=0,0,K77+'KWh (Monthly) ENTRY NLI '!L77)</f>
        <v>0</v>
      </c>
      <c r="M77" s="59">
        <f>IF('KWh (Monthly) ENTRY NLI '!M$5=0,0,L77+'KWh (Monthly) ENTRY NLI '!M77)</f>
        <v>0</v>
      </c>
      <c r="N77" s="59">
        <f>IF('KWh (Monthly) ENTRY NLI '!N$5=0,0,M77+'KWh (Monthly) ENTRY NLI '!N77)</f>
        <v>0</v>
      </c>
      <c r="O77" s="59">
        <f>IF('KWh (Monthly) ENTRY NLI '!O$5=0,0,N77+'KWh (Monthly) ENTRY NLI '!O77)</f>
        <v>0</v>
      </c>
      <c r="P77" s="59">
        <f>IF('KWh (Monthly) ENTRY NLI '!P$5=0,0,O77+'KWh (Monthly) ENTRY NLI '!P77)</f>
        <v>0</v>
      </c>
      <c r="Q77" s="59">
        <f>IF('KWh (Monthly) ENTRY NLI '!Q$5=0,0,P77+'KWh (Monthly) ENTRY NLI '!Q77)</f>
        <v>0</v>
      </c>
      <c r="R77" s="59">
        <f>IF('KWh (Monthly) ENTRY NLI '!R$5=0,0,Q77+'KWh (Monthly) ENTRY NLI '!R77)</f>
        <v>0</v>
      </c>
      <c r="S77" s="59">
        <f>IF('KWh (Monthly) ENTRY NLI '!S$5=0,0,R77+'KWh (Monthly) ENTRY NLI '!S77)</f>
        <v>0</v>
      </c>
      <c r="T77" s="59">
        <f>IF('KWh (Monthly) ENTRY NLI '!T$5=0,0,S77+'KWh (Monthly) ENTRY NLI '!T77)</f>
        <v>0</v>
      </c>
      <c r="U77" s="59">
        <f>IF('KWh (Monthly) ENTRY NLI '!U$5=0,0,T77+'KWh (Monthly) ENTRY NLI '!U77)</f>
        <v>0</v>
      </c>
      <c r="V77" s="59">
        <f>IF('KWh (Monthly) ENTRY NLI '!V$5=0,0,U77+'KWh (Monthly) ENTRY NLI '!V77)</f>
        <v>0</v>
      </c>
      <c r="W77" s="59">
        <f>IF('KWh (Monthly) ENTRY NLI '!W$5=0,0,V77+'KWh (Monthly) ENTRY NLI '!W77)</f>
        <v>0</v>
      </c>
      <c r="X77" s="59">
        <f>IF('KWh (Monthly) ENTRY NLI '!X$5=0,0,W77+'KWh (Monthly) ENTRY NLI '!X77)</f>
        <v>0</v>
      </c>
      <c r="Y77" s="59">
        <f>IF('KWh (Monthly) ENTRY NLI '!Y$5=0,0,X77+'KWh (Monthly) ENTRY NLI '!Y77)</f>
        <v>0</v>
      </c>
      <c r="Z77" s="59">
        <f>IF('KWh (Monthly) ENTRY NLI '!Z$5=0,0,Y77+'KWh (Monthly) ENTRY NLI '!Z77)</f>
        <v>0</v>
      </c>
      <c r="AA77" s="59">
        <f>IF('KWh (Monthly) ENTRY NLI '!AA$5=0,0,Z77+'KWh (Monthly) ENTRY NLI '!AA77)</f>
        <v>0</v>
      </c>
      <c r="AB77" s="59">
        <f>IF('KWh (Monthly) ENTRY NLI '!AB$5=0,0,AA77+'KWh (Monthly) ENTRY NLI '!AB77)</f>
        <v>0</v>
      </c>
      <c r="AC77" s="59">
        <f>IF('KWh (Monthly) ENTRY NLI '!AC$5=0,0,AB77+'KWh (Monthly) ENTRY NLI '!AC77)</f>
        <v>0</v>
      </c>
      <c r="AD77" s="59">
        <f>IF('KWh (Monthly) ENTRY NLI '!AD$5=0,0,AC77+'KWh (Monthly) ENTRY NLI '!AD77)</f>
        <v>0</v>
      </c>
      <c r="AE77" s="59">
        <f>IF('KWh (Monthly) ENTRY NLI '!AE$5=0,0,AD77+'KWh (Monthly) ENTRY NLI '!AE77)</f>
        <v>0</v>
      </c>
      <c r="AF77" s="59">
        <f>IF('KWh (Monthly) ENTRY NLI '!AF$5=0,0,AE77+'KWh (Monthly) ENTRY NLI '!AF77)</f>
        <v>0</v>
      </c>
      <c r="AG77" s="59">
        <f>IF('KWh (Monthly) ENTRY NLI '!AG$5=0,0,AF77+'KWh (Monthly) ENTRY NLI '!AG77)</f>
        <v>0</v>
      </c>
      <c r="AH77" s="59">
        <f>IF('KWh (Monthly) ENTRY NLI '!AH$5=0,0,AG77+'KWh (Monthly) ENTRY NLI '!AH77)</f>
        <v>0</v>
      </c>
      <c r="AI77" s="59">
        <f>IF('KWh (Monthly) ENTRY NLI '!AI$5=0,0,AH77+'KWh (Monthly) ENTRY NLI '!AI77)</f>
        <v>0</v>
      </c>
      <c r="AJ77" s="59">
        <f>IF('KWh (Monthly) ENTRY NLI '!AJ$5=0,0,AI77+'KWh (Monthly) ENTRY NLI '!AJ77)</f>
        <v>0</v>
      </c>
      <c r="AK77" s="59">
        <f>IF('KWh (Monthly) ENTRY NLI '!AK$5=0,0,AJ77+'KWh (Monthly) ENTRY NLI '!AK77)</f>
        <v>0</v>
      </c>
      <c r="AL77" s="59">
        <f>IF('KWh (Monthly) ENTRY NLI '!AL$5=0,0,AK77+'KWh (Monthly) ENTRY NLI '!AL77)</f>
        <v>0</v>
      </c>
      <c r="AM77" s="59">
        <f>IF('KWh (Monthly) ENTRY NLI '!AM$5=0,0,AL77+'KWh (Monthly) ENTRY NLI '!AM77)</f>
        <v>0</v>
      </c>
      <c r="AN77" s="59">
        <f>IF('KWh (Monthly) ENTRY NLI '!AN$5=0,0,AM77+'KWh (Monthly) ENTRY NLI '!AN77)</f>
        <v>0</v>
      </c>
      <c r="AO77" s="83">
        <f>IF('KWh (Monthly) ENTRY NLI '!AO$5=0,0,AN77+'KWh (Monthly) ENTRY NLI '!AO77)</f>
        <v>0</v>
      </c>
      <c r="AP77" s="83">
        <f>IF('KWh (Monthly) ENTRY NLI '!AP$5=0,0,AO77+'KWh (Monthly) ENTRY NLI '!AP77)</f>
        <v>0</v>
      </c>
      <c r="AQ77" s="83">
        <f>IF('KWh (Monthly) ENTRY NLI '!AQ$5=0,0,AP77+'KWh (Monthly) ENTRY NLI '!AQ77)</f>
        <v>0</v>
      </c>
      <c r="AR77" s="59">
        <f>IF('KWh (Monthly) ENTRY NLI '!AR$5=-1,0,AQ77+'KWh (Monthly) ENTRY NLI '!AR77)</f>
        <v>0</v>
      </c>
      <c r="AS77" s="59">
        <f>IF('KWh (Monthly) ENTRY NLI '!AS$5=-1,0,AR77+'KWh (Monthly) ENTRY NLI '!AS77)</f>
        <v>0</v>
      </c>
      <c r="AT77" s="59">
        <f>IF('KWh (Monthly) ENTRY NLI '!AT$5=-1,0,AS77+'KWh (Monthly) ENTRY NLI '!AT77)</f>
        <v>0</v>
      </c>
      <c r="AU77" s="59">
        <f>IF('KWh (Monthly) ENTRY NLI '!AU$5=-1,0,AT77+'KWh (Monthly) ENTRY NLI '!AU77)</f>
        <v>0</v>
      </c>
      <c r="AV77" s="59">
        <f>IF('KWh (Monthly) ENTRY NLI '!AV$5=-1,0,AU77+'KWh (Monthly) ENTRY NLI '!AV77)</f>
        <v>0</v>
      </c>
      <c r="AW77" s="83">
        <f>IF('KWh (Monthly) ENTRY NLI '!AW$5=0,0,AV77+'KWh (Monthly) ENTRY NLI '!AW77)</f>
        <v>0</v>
      </c>
      <c r="AX77" s="83">
        <f>IF('KWh (Monthly) ENTRY NLI '!AX$5=0,0,AW77+'KWh (Monthly) ENTRY NLI '!AX77)</f>
        <v>0</v>
      </c>
      <c r="AY77" s="83">
        <f>IF('KWh (Monthly) ENTRY NLI '!AY$5=0,0,AX77+'KWh (Monthly) ENTRY NLI '!AY77)</f>
        <v>0</v>
      </c>
      <c r="AZ77" s="83">
        <f>IF('KWh (Monthly) ENTRY NLI '!AZ$5=0,0,AY77+'KWh (Monthly) ENTRY NLI '!AZ77)</f>
        <v>0</v>
      </c>
      <c r="BA77" s="83">
        <f>IF('KWh (Monthly) ENTRY NLI '!BA$5=0,0,AZ77+'KWh (Monthly) ENTRY NLI '!BA77)</f>
        <v>0</v>
      </c>
      <c r="BB77" s="83">
        <f>IF('KWh (Monthly) ENTRY NLI '!BB$5=0,0,BA77+'KWh (Monthly) ENTRY NLI '!BB77)</f>
        <v>0</v>
      </c>
      <c r="BC77" s="83">
        <f>IF('KWh (Monthly) ENTRY NLI '!BC$5=0,0,BB77+'KWh (Monthly) ENTRY NLI '!BC77)</f>
        <v>0</v>
      </c>
      <c r="BD77" s="83">
        <f>IF('KWh (Monthly) ENTRY NLI '!BD$5=0,0,BC77+'KWh (Monthly) ENTRY NLI '!BD77)</f>
        <v>0</v>
      </c>
      <c r="BE77" s="83">
        <f>IF('KWh (Monthly) ENTRY NLI '!BE$5=0,0,BD77+'KWh (Monthly) ENTRY NLI '!BE77)</f>
        <v>0</v>
      </c>
      <c r="BF77" s="83">
        <f>IF('KWh (Monthly) ENTRY NLI '!BF$5=0,0,BE77+'KWh (Monthly) ENTRY NLI '!BF77)</f>
        <v>0</v>
      </c>
      <c r="BG77" s="83">
        <f>IF('KWh (Monthly) ENTRY NLI '!BG$5=0,0,BF77+'KWh (Monthly) ENTRY NLI '!BG77)</f>
        <v>0</v>
      </c>
      <c r="BH77" s="83">
        <f>IF('KWh (Monthly) ENTRY NLI '!BH$5=0,0,BG77+'KWh (Monthly) ENTRY NLI '!BH77)</f>
        <v>0</v>
      </c>
      <c r="BI77" s="83">
        <f>IF('KWh (Monthly) ENTRY NLI '!BI$5=0,0,BH77+'KWh (Monthly) ENTRY NLI '!BI77)</f>
        <v>0</v>
      </c>
      <c r="BJ77" s="83">
        <f>IF('KWh (Monthly) ENTRY NLI '!BJ$5=0,0,BI77+'KWh (Monthly) ENTRY NLI '!BJ77)</f>
        <v>0</v>
      </c>
      <c r="BK77" s="83">
        <f>IF('KWh (Monthly) ENTRY NLI '!BK$5=0,0,BJ77+'KWh (Monthly) ENTRY NLI '!BK77)</f>
        <v>0</v>
      </c>
      <c r="BL77" s="83">
        <f>IF('KWh (Monthly) ENTRY NLI '!BL$5=0,0,BK77+'KWh (Monthly) ENTRY NLI '!BL77)</f>
        <v>0</v>
      </c>
      <c r="BM77" s="83">
        <f>IF('KWh (Monthly) ENTRY NLI '!BM$5=0,0,BL77+'KWh (Monthly) ENTRY NLI '!BM77)</f>
        <v>0</v>
      </c>
      <c r="BN77" s="83">
        <f>IF('KWh (Monthly) ENTRY NLI '!BN$5=0,0,BM77+'KWh (Monthly) ENTRY NLI '!BN77)</f>
        <v>0</v>
      </c>
      <c r="BO77" s="83">
        <f>IF('KWh (Monthly) ENTRY NLI '!BO$5=0,0,BN77+'KWh (Monthly) ENTRY NLI '!BO77)</f>
        <v>0</v>
      </c>
      <c r="BP77" s="83">
        <f>IF('KWh (Monthly) ENTRY NLI '!BP$5=0,0,BO77+'KWh (Monthly) ENTRY NLI '!BP77)</f>
        <v>0</v>
      </c>
      <c r="BQ77" s="83">
        <f>IF('KWh (Monthly) ENTRY NLI '!BQ$5=0,0,BP77+'KWh (Monthly) ENTRY NLI '!BQ77)</f>
        <v>0</v>
      </c>
      <c r="BR77" s="83">
        <f>IF('KWh (Monthly) ENTRY NLI '!BR$5=0,0,BQ77+'KWh (Monthly) ENTRY NLI '!BR77)</f>
        <v>0</v>
      </c>
      <c r="BS77" s="83">
        <f>IF('KWh (Monthly) ENTRY NLI '!BS$5=0,0,BR77+'KWh (Monthly) ENTRY NLI '!BS77)</f>
        <v>0</v>
      </c>
      <c r="BT77" s="83">
        <f>IF('KWh (Monthly) ENTRY NLI '!BT$5=0,0,BS77+'KWh (Monthly) ENTRY NLI '!BT77)</f>
        <v>0</v>
      </c>
      <c r="BU77" s="83">
        <f>IF('KWh (Monthly) ENTRY NLI '!BU$5=0,0,BT77+'KWh (Monthly) ENTRY NLI '!BU77)</f>
        <v>0</v>
      </c>
      <c r="BV77" s="83">
        <f>IF('KWh (Monthly) ENTRY NLI '!BV$5=0,0,BU77+'KWh (Monthly) ENTRY NLI '!BV77)</f>
        <v>0</v>
      </c>
      <c r="BW77" s="83">
        <f>IF('KWh (Monthly) ENTRY NLI '!BW$5=0,0,BV77+'KWh (Monthly) ENTRY NLI '!BW77)</f>
        <v>0</v>
      </c>
      <c r="BX77" s="83">
        <f>IF('KWh (Monthly) ENTRY NLI '!BX$5=0,0,BW77+'KWh (Monthly) ENTRY NLI '!BX77)</f>
        <v>0</v>
      </c>
      <c r="BY77" s="83">
        <f>IF('KWh (Monthly) ENTRY NLI '!BY$5=0,0,BX77+'KWh (Monthly) ENTRY NLI '!BY77)</f>
        <v>0</v>
      </c>
      <c r="BZ77" s="83">
        <f>IF('KWh (Monthly) ENTRY NLI '!BZ$5=0,0,BY77+'KWh (Monthly) ENTRY NLI '!BZ77)</f>
        <v>0</v>
      </c>
      <c r="CA77" s="83">
        <f>IF('KWh (Monthly) ENTRY NLI '!CA$5=0,0,BZ77+'KWh (Monthly) ENTRY NLI '!CA77)</f>
        <v>0</v>
      </c>
      <c r="CB77" s="83">
        <f>IF('KWh (Monthly) ENTRY NLI '!CB$5=0,0,CA77+'KWh (Monthly) ENTRY NLI '!CB77)</f>
        <v>0</v>
      </c>
      <c r="CC77" s="83">
        <f>IF('KWh (Monthly) ENTRY NLI '!CC$5=0,0,CB77+'KWh (Monthly) ENTRY NLI '!CC77)</f>
        <v>0</v>
      </c>
      <c r="CD77" s="83">
        <f>IF('KWh (Monthly) ENTRY NLI '!CD$5=0,0,CC77+'KWh (Monthly) ENTRY NLI '!CD77)</f>
        <v>0</v>
      </c>
      <c r="CE77" s="83">
        <f>IF('KWh (Monthly) ENTRY NLI '!CE$5=0,0,CD77+'KWh (Monthly) ENTRY NLI '!CE77)</f>
        <v>0</v>
      </c>
      <c r="CF77" s="83">
        <f>IF('KWh (Monthly) ENTRY NLI '!CF$5=0,0,CE77+'KWh (Monthly) ENTRY NLI '!CF77)</f>
        <v>0</v>
      </c>
      <c r="CG77" s="83">
        <f>IF('KWh (Monthly) ENTRY NLI '!CG$5=0,0,CF77+'KWh (Monthly) ENTRY NLI '!CG77)</f>
        <v>0</v>
      </c>
      <c r="CH77" s="83">
        <f>IF('KWh (Monthly) ENTRY NLI '!CH$5=0,0,CG77+'KWh (Monthly) ENTRY NLI '!CH77)</f>
        <v>0</v>
      </c>
      <c r="CI77" s="83">
        <f>IF('KWh (Monthly) ENTRY NLI '!CI$5=0,0,CH77+'KWh (Monthly) ENTRY NLI '!CI77)</f>
        <v>0</v>
      </c>
      <c r="CJ77" s="83">
        <f>IF('KWh (Monthly) ENTRY NLI '!CJ$5=0,0,CI77+'KWh (Monthly) ENTRY NLI '!CJ77)</f>
        <v>0</v>
      </c>
    </row>
    <row r="78" spans="1:88" ht="15.75" thickBot="1" x14ac:dyDescent="0.3"/>
    <row r="79" spans="1:88" ht="15.75" x14ac:dyDescent="0.2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1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88" ht="15" customHeight="1" x14ac:dyDescent="0.25">
      <c r="A80" s="241" t="s">
        <v>29</v>
      </c>
      <c r="B80" s="37" t="s">
        <v>9</v>
      </c>
      <c r="C80" s="59">
        <f>IF('KWh (Monthly) ENTRY NLI '!C$5=0,0,'KWh (Monthly) ENTRY NLI '!C80)</f>
        <v>0</v>
      </c>
      <c r="D80" s="59">
        <f>IF('KWh (Monthly) ENTRY NLI '!D$5=0,0,C80+'KWh (Monthly) ENTRY NLI '!D80)</f>
        <v>0</v>
      </c>
      <c r="E80" s="59">
        <f>IF('KWh (Monthly) ENTRY NLI '!E$5=0,0,D80+'KWh (Monthly) ENTRY NLI '!E80)</f>
        <v>0</v>
      </c>
      <c r="F80" s="59">
        <f>IF('KWh (Monthly) ENTRY NLI '!F$5=0,0,E80+'KWh (Monthly) ENTRY NLI '!F80)</f>
        <v>0</v>
      </c>
      <c r="G80" s="59">
        <f>IF('KWh (Monthly) ENTRY NLI '!G$5=0,0,F80+'KWh (Monthly) ENTRY NLI '!G80)</f>
        <v>0</v>
      </c>
      <c r="H80" s="59">
        <f>IF('KWh (Monthly) ENTRY NLI '!H$5=0,0,G80+'KWh (Monthly) ENTRY NLI '!H80)</f>
        <v>0</v>
      </c>
      <c r="I80" s="59">
        <f>IF('KWh (Monthly) ENTRY NLI '!I$5=0,0,H80+'KWh (Monthly) ENTRY NLI '!I80)</f>
        <v>0</v>
      </c>
      <c r="J80" s="59">
        <f>IF('KWh (Monthly) ENTRY NLI '!J$5=0,0,I80+'KWh (Monthly) ENTRY NLI '!J80)</f>
        <v>0</v>
      </c>
      <c r="K80" s="59">
        <f>IF('KWh (Monthly) ENTRY NLI '!K$5=0,0,J80+'KWh (Monthly) ENTRY NLI '!K80)</f>
        <v>0</v>
      </c>
      <c r="L80" s="59">
        <f>IF('KWh (Monthly) ENTRY NLI '!L$5=0,0,K80+'KWh (Monthly) ENTRY NLI '!L80)</f>
        <v>0</v>
      </c>
      <c r="M80" s="59">
        <f>IF('KWh (Monthly) ENTRY NLI '!M$5=0,0,L80+'KWh (Monthly) ENTRY NLI '!M80)</f>
        <v>0</v>
      </c>
      <c r="N80" s="59">
        <f>IF('KWh (Monthly) ENTRY NLI '!N$5=0,0,M80+'KWh (Monthly) ENTRY NLI '!N80)</f>
        <v>0</v>
      </c>
      <c r="O80" s="59">
        <f>IF('KWh (Monthly) ENTRY NLI '!O$5=0,0,N80+'KWh (Monthly) ENTRY NLI '!O80)</f>
        <v>0</v>
      </c>
      <c r="P80" s="59">
        <f>IF('KWh (Monthly) ENTRY NLI '!P$5=0,0,O80+'KWh (Monthly) ENTRY NLI '!P80)</f>
        <v>0</v>
      </c>
      <c r="Q80" s="59">
        <f>IF('KWh (Monthly) ENTRY NLI '!Q$5=0,0,P80+'KWh (Monthly) ENTRY NLI '!Q80)</f>
        <v>0</v>
      </c>
      <c r="R80" s="59">
        <f>IF('KWh (Monthly) ENTRY NLI '!R$5=0,0,Q80+'KWh (Monthly) ENTRY NLI '!R80)</f>
        <v>0</v>
      </c>
      <c r="S80" s="59">
        <f>IF('KWh (Monthly) ENTRY NLI '!S$5=0,0,R80+'KWh (Monthly) ENTRY NLI '!S80)</f>
        <v>603541.89126712305</v>
      </c>
      <c r="T80" s="59">
        <f>IF('KWh (Monthly) ENTRY NLI '!T$5=0,0,S80+'KWh (Monthly) ENTRY NLI '!T80)</f>
        <v>603541.89126712305</v>
      </c>
      <c r="U80" s="59">
        <f>IF('KWh (Monthly) ENTRY NLI '!U$5=0,0,T80+'KWh (Monthly) ENTRY NLI '!U80)</f>
        <v>603541.89126712305</v>
      </c>
      <c r="V80" s="59">
        <f>IF('KWh (Monthly) ENTRY NLI '!V$5=0,0,U80+'KWh (Monthly) ENTRY NLI '!V80)</f>
        <v>603541.89126712305</v>
      </c>
      <c r="W80" s="59">
        <f>IF('KWh (Monthly) ENTRY NLI '!W$5=0,0,V80+'KWh (Monthly) ENTRY NLI '!W80)</f>
        <v>603541.89126712305</v>
      </c>
      <c r="X80" s="59">
        <f>IF('KWh (Monthly) ENTRY NLI '!X$5=0,0,W80+'KWh (Monthly) ENTRY NLI '!X80)</f>
        <v>1545112.8912671232</v>
      </c>
      <c r="Y80" s="59">
        <f>IF('KWh (Monthly) ENTRY NLI '!Y$5=0,0,X80+'KWh (Monthly) ENTRY NLI '!Y80)</f>
        <v>1545112.8912671232</v>
      </c>
      <c r="Z80" s="59">
        <f>IF('KWh (Monthly) ENTRY NLI '!Z$5=0,0,Y80+'KWh (Monthly) ENTRY NLI '!Z80)</f>
        <v>1545112.8912671232</v>
      </c>
      <c r="AA80" s="59">
        <f>IF('KWh (Monthly) ENTRY NLI '!AA$5=0,0,Z80+'KWh (Monthly) ENTRY NLI '!AA80)</f>
        <v>1545112.8912671232</v>
      </c>
      <c r="AB80" s="59">
        <f>IF('KWh (Monthly) ENTRY NLI '!AB$5=0,0,AA80+'KWh (Monthly) ENTRY NLI '!AB80)</f>
        <v>1545112.8912671232</v>
      </c>
      <c r="AC80" s="59">
        <f>IF('KWh (Monthly) ENTRY NLI '!AC$5=0,0,AB80+'KWh (Monthly) ENTRY NLI '!AC80)</f>
        <v>2308967.8733450524</v>
      </c>
      <c r="AD80" s="59">
        <f>IF('KWh (Monthly) ENTRY NLI '!AD$5=0,0,AC80+'KWh (Monthly) ENTRY NLI '!AD80)</f>
        <v>2308967.8733450524</v>
      </c>
      <c r="AE80" s="59">
        <f>IF('KWh (Monthly) ENTRY NLI '!AE$5=0,0,AD80+'KWh (Monthly) ENTRY NLI '!AE80)</f>
        <v>2308967.8733450524</v>
      </c>
      <c r="AF80" s="59">
        <f>IF('KWh (Monthly) ENTRY NLI '!AF$5=0,0,AE80+'KWh (Monthly) ENTRY NLI '!AF80)</f>
        <v>2308967.8733450524</v>
      </c>
      <c r="AG80" s="59">
        <f>IF('KWh (Monthly) ENTRY NLI '!AG$5=0,0,AF80+'KWh (Monthly) ENTRY NLI '!AG80)</f>
        <v>2308967.8733450524</v>
      </c>
      <c r="AH80" s="59">
        <f>IF('KWh (Monthly) ENTRY NLI '!AH$5=0,0,AG80+'KWh (Monthly) ENTRY NLI '!AH80)</f>
        <v>2308967.8733450524</v>
      </c>
      <c r="AI80" s="59">
        <f>IF('KWh (Monthly) ENTRY NLI '!AI$5=0,0,AH80+'KWh (Monthly) ENTRY NLI '!AI80)</f>
        <v>2419298.9841602077</v>
      </c>
      <c r="AJ80" s="59">
        <f>IF('KWh (Monthly) ENTRY NLI '!AJ$5=0,0,AI80+'KWh (Monthly) ENTRY NLI '!AJ80)</f>
        <v>2419298.9841602077</v>
      </c>
      <c r="AK80" s="59">
        <f>IF('KWh (Monthly) ENTRY NLI '!AK$5=0,0,AJ80+'KWh (Monthly) ENTRY NLI '!AK80)</f>
        <v>3036432.0383154391</v>
      </c>
      <c r="AL80" s="59">
        <f>IF('KWh (Monthly) ENTRY NLI '!AL$5=0,0,AK80+'KWh (Monthly) ENTRY NLI '!AL80)</f>
        <v>3116957.0383154391</v>
      </c>
      <c r="AM80" s="59">
        <f>IF('KWh (Monthly) ENTRY NLI '!AM$5=0,0,AL80+'KWh (Monthly) ENTRY NLI '!AM80)</f>
        <v>3862830.162667443</v>
      </c>
      <c r="AN80" s="59">
        <f>IF('KWh (Monthly) ENTRY NLI '!AN$5=0,0,AM80+'KWh (Monthly) ENTRY NLI '!AN80)</f>
        <v>4674592.955417918</v>
      </c>
      <c r="AO80" s="83">
        <f>IF('KWh (Monthly) ENTRY NLI '!AO$5=0,0,AN80+'KWh (Monthly) ENTRY NLI '!AO80)</f>
        <v>4674592.9554179283</v>
      </c>
      <c r="AP80" s="83">
        <f>IF('KWh (Monthly) ENTRY NLI '!AP$5=0,0,AO80+'KWh (Monthly) ENTRY NLI '!AP80)</f>
        <v>4674592.9554179385</v>
      </c>
      <c r="AQ80" s="83">
        <f>IF('KWh (Monthly) ENTRY NLI '!AQ$5=0,0,AP80+'KWh (Monthly) ENTRY NLI '!AQ80)</f>
        <v>4674592.9554179488</v>
      </c>
      <c r="AR80" s="59">
        <f>IF('KWh (Monthly) ENTRY NLI '!AR$5=-1,0,AQ80+'KWh (Monthly) ENTRY NLI '!AR80)</f>
        <v>4674592.955417959</v>
      </c>
      <c r="AS80" s="59">
        <f>IF('KWh (Monthly) ENTRY NLI '!AS$5=-1,0,AR80+'KWh (Monthly) ENTRY NLI '!AS80)</f>
        <v>4674592.9554179693</v>
      </c>
      <c r="AT80" s="59">
        <f>IF('KWh (Monthly) ENTRY NLI '!AT$5=-1,0,AS80+'KWh (Monthly) ENTRY NLI '!AT80)</f>
        <v>4674592.9554179795</v>
      </c>
      <c r="AU80" s="59">
        <f>IF('KWh (Monthly) ENTRY NLI '!AU$5=-1,0,AT80+'KWh (Monthly) ENTRY NLI '!AU80)</f>
        <v>4674592.9554179898</v>
      </c>
      <c r="AV80" s="59">
        <f>IF('KWh (Monthly) ENTRY NLI '!AV$5=-1,0,AU80+'KWh (Monthly) ENTRY NLI '!AV80)</f>
        <v>4674592.955418</v>
      </c>
      <c r="AW80" s="83">
        <f>IF('KWh (Monthly) ENTRY NLI '!AW$5=0,0,AV80+'KWh (Monthly) ENTRY NLI '!AW80)</f>
        <v>4674592.9554180102</v>
      </c>
      <c r="AX80" s="83">
        <f>IF('KWh (Monthly) ENTRY NLI '!AX$5=0,0,AW80+'KWh (Monthly) ENTRY NLI '!AX80)</f>
        <v>4674592.9554180205</v>
      </c>
      <c r="AY80" s="83">
        <f>IF('KWh (Monthly) ENTRY NLI '!AY$5=0,0,AX80+'KWh (Monthly) ENTRY NLI '!AY80)</f>
        <v>4674592.9554180307</v>
      </c>
      <c r="AZ80" s="83">
        <f>IF('KWh (Monthly) ENTRY NLI '!AZ$5=0,0,AY80+'KWh (Monthly) ENTRY NLI '!AZ80)</f>
        <v>4674592.955418041</v>
      </c>
      <c r="BA80" s="83">
        <f>IF('KWh (Monthly) ENTRY NLI '!BA$5=0,0,AZ80+'KWh (Monthly) ENTRY NLI '!BA80)</f>
        <v>4674592.9554180512</v>
      </c>
      <c r="BB80" s="83">
        <f>IF('KWh (Monthly) ENTRY NLI '!BB$5=0,0,BA80+'KWh (Monthly) ENTRY NLI '!BB80)</f>
        <v>0</v>
      </c>
      <c r="BC80" s="83">
        <f>IF('KWh (Monthly) ENTRY NLI '!BC$5=0,0,BB80+'KWh (Monthly) ENTRY NLI '!BC80)</f>
        <v>0</v>
      </c>
      <c r="BD80" s="83">
        <f>IF('KWh (Monthly) ENTRY NLI '!BD$5=0,0,BC80+'KWh (Monthly) ENTRY NLI '!BD80)</f>
        <v>0</v>
      </c>
      <c r="BE80" s="83">
        <f>IF('KWh (Monthly) ENTRY NLI '!BE$5=0,0,BD80+'KWh (Monthly) ENTRY NLI '!BE80)</f>
        <v>0</v>
      </c>
      <c r="BF80" s="83">
        <f>IF('KWh (Monthly) ENTRY NLI '!BF$5=0,0,BE80+'KWh (Monthly) ENTRY NLI '!BF80)</f>
        <v>0</v>
      </c>
      <c r="BG80" s="83">
        <f>IF('KWh (Monthly) ENTRY NLI '!BG$5=0,0,BF80+'KWh (Monthly) ENTRY NLI '!BG80)</f>
        <v>0</v>
      </c>
      <c r="BH80" s="83">
        <f>IF('KWh (Monthly) ENTRY NLI '!BH$5=0,0,BG80+'KWh (Monthly) ENTRY NLI '!BH80)</f>
        <v>0</v>
      </c>
      <c r="BI80" s="83">
        <f>IF('KWh (Monthly) ENTRY NLI '!BI$5=0,0,BH80+'KWh (Monthly) ENTRY NLI '!BI80)</f>
        <v>0</v>
      </c>
      <c r="BJ80" s="83">
        <f>IF('KWh (Monthly) ENTRY NLI '!BJ$5=0,0,BI80+'KWh (Monthly) ENTRY NLI '!BJ80)</f>
        <v>0</v>
      </c>
      <c r="BK80" s="83">
        <f>IF('KWh (Monthly) ENTRY NLI '!BK$5=0,0,BJ80+'KWh (Monthly) ENTRY NLI '!BK80)</f>
        <v>0</v>
      </c>
      <c r="BL80" s="83">
        <f>IF('KWh (Monthly) ENTRY NLI '!BL$5=0,0,BK80+'KWh (Monthly) ENTRY NLI '!BL80)</f>
        <v>0</v>
      </c>
      <c r="BM80" s="83">
        <f>IF('KWh (Monthly) ENTRY NLI '!BM$5=0,0,BL80+'KWh (Monthly) ENTRY NLI '!BM80)</f>
        <v>0</v>
      </c>
      <c r="BN80" s="83">
        <f>IF('KWh (Monthly) ENTRY NLI '!BN$5=0,0,BM80+'KWh (Monthly) ENTRY NLI '!BN80)</f>
        <v>0</v>
      </c>
      <c r="BO80" s="83">
        <f>IF('KWh (Monthly) ENTRY NLI '!BO$5=0,0,BN80+'KWh (Monthly) ENTRY NLI '!BO80)</f>
        <v>0</v>
      </c>
      <c r="BP80" s="83">
        <f>IF('KWh (Monthly) ENTRY NLI '!BP$5=0,0,BO80+'KWh (Monthly) ENTRY NLI '!BP80)</f>
        <v>0</v>
      </c>
      <c r="BQ80" s="83">
        <f>IF('KWh (Monthly) ENTRY NLI '!BQ$5=0,0,BP80+'KWh (Monthly) ENTRY NLI '!BQ80)</f>
        <v>0</v>
      </c>
      <c r="BR80" s="83">
        <f>IF('KWh (Monthly) ENTRY NLI '!BR$5=0,0,BQ80+'KWh (Monthly) ENTRY NLI '!BR80)</f>
        <v>0</v>
      </c>
      <c r="BS80" s="83">
        <f>IF('KWh (Monthly) ENTRY NLI '!BS$5=0,0,BR80+'KWh (Monthly) ENTRY NLI '!BS80)</f>
        <v>0</v>
      </c>
      <c r="BT80" s="83">
        <f>IF('KWh (Monthly) ENTRY NLI '!BT$5=0,0,BS80+'KWh (Monthly) ENTRY NLI '!BT80)</f>
        <v>0</v>
      </c>
      <c r="BU80" s="83">
        <f>IF('KWh (Monthly) ENTRY NLI '!BU$5=0,0,BT80+'KWh (Monthly) ENTRY NLI '!BU80)</f>
        <v>0</v>
      </c>
      <c r="BV80" s="83">
        <f>IF('KWh (Monthly) ENTRY NLI '!BV$5=0,0,BU80+'KWh (Monthly) ENTRY NLI '!BV80)</f>
        <v>0</v>
      </c>
      <c r="BW80" s="83">
        <f>IF('KWh (Monthly) ENTRY NLI '!BW$5=0,0,BV80+'KWh (Monthly) ENTRY NLI '!BW80)</f>
        <v>0</v>
      </c>
      <c r="BX80" s="83">
        <f>IF('KWh (Monthly) ENTRY NLI '!BX$5=0,0,BW80+'KWh (Monthly) ENTRY NLI '!BX80)</f>
        <v>0</v>
      </c>
      <c r="BY80" s="83">
        <f>IF('KWh (Monthly) ENTRY NLI '!BY$5=0,0,BX80+'KWh (Monthly) ENTRY NLI '!BY80)</f>
        <v>0</v>
      </c>
      <c r="BZ80" s="83">
        <f>IF('KWh (Monthly) ENTRY NLI '!BZ$5=0,0,BY80+'KWh (Monthly) ENTRY NLI '!BZ80)</f>
        <v>0</v>
      </c>
      <c r="CA80" s="83">
        <f>IF('KWh (Monthly) ENTRY NLI '!CA$5=0,0,BZ80+'KWh (Monthly) ENTRY NLI '!CA80)</f>
        <v>0</v>
      </c>
      <c r="CB80" s="83">
        <f>IF('KWh (Monthly) ENTRY NLI '!CB$5=0,0,CA80+'KWh (Monthly) ENTRY NLI '!CB80)</f>
        <v>0</v>
      </c>
      <c r="CC80" s="83">
        <f>IF('KWh (Monthly) ENTRY NLI '!CC$5=0,0,CB80+'KWh (Monthly) ENTRY NLI '!CC80)</f>
        <v>0</v>
      </c>
      <c r="CD80" s="83">
        <f>IF('KWh (Monthly) ENTRY NLI '!CD$5=0,0,CC80+'KWh (Monthly) ENTRY NLI '!CD80)</f>
        <v>0</v>
      </c>
      <c r="CE80" s="83">
        <f>IF('KWh (Monthly) ENTRY NLI '!CE$5=0,0,CD80+'KWh (Monthly) ENTRY NLI '!CE80)</f>
        <v>0</v>
      </c>
      <c r="CF80" s="83">
        <f>IF('KWh (Monthly) ENTRY NLI '!CF$5=0,0,CE80+'KWh (Monthly) ENTRY NLI '!CF80)</f>
        <v>0</v>
      </c>
      <c r="CG80" s="83">
        <f>IF('KWh (Monthly) ENTRY NLI '!CG$5=0,0,CF80+'KWh (Monthly) ENTRY NLI '!CG80)</f>
        <v>0</v>
      </c>
      <c r="CH80" s="83">
        <f>IF('KWh (Monthly) ENTRY NLI '!CH$5=0,0,CG80+'KWh (Monthly) ENTRY NLI '!CH80)</f>
        <v>0</v>
      </c>
      <c r="CI80" s="83">
        <f>IF('KWh (Monthly) ENTRY NLI '!CI$5=0,0,CH80+'KWh (Monthly) ENTRY NLI '!CI80)</f>
        <v>0</v>
      </c>
      <c r="CJ80" s="83">
        <f>IF('KWh (Monthly) ENTRY NLI '!CJ$5=0,0,CI80+'KWh (Monthly) ENTRY NLI '!CJ80)</f>
        <v>0</v>
      </c>
    </row>
    <row r="81" spans="1:88" x14ac:dyDescent="0.25">
      <c r="A81" s="241"/>
      <c r="B81" s="37" t="s">
        <v>6</v>
      </c>
      <c r="C81" s="59">
        <f>IF('KWh (Monthly) ENTRY NLI '!C$5=0,0,'KWh (Monthly) ENTRY NLI '!C81)</f>
        <v>0</v>
      </c>
      <c r="D81" s="59">
        <f>IF('KWh (Monthly) ENTRY NLI '!D$5=0,0,C81+'KWh (Monthly) ENTRY NLI '!D81)</f>
        <v>0</v>
      </c>
      <c r="E81" s="59">
        <f>IF('KWh (Monthly) ENTRY NLI '!E$5=0,0,D81+'KWh (Monthly) ENTRY NLI '!E81)</f>
        <v>0</v>
      </c>
      <c r="F81" s="59">
        <f>IF('KWh (Monthly) ENTRY NLI '!F$5=0,0,E81+'KWh (Monthly) ENTRY NLI '!F81)</f>
        <v>0</v>
      </c>
      <c r="G81" s="59">
        <f>IF('KWh (Monthly) ENTRY NLI '!G$5=0,0,F81+'KWh (Monthly) ENTRY NLI '!G81)</f>
        <v>0</v>
      </c>
      <c r="H81" s="59">
        <f>IF('KWh (Monthly) ENTRY NLI '!H$5=0,0,G81+'KWh (Monthly) ENTRY NLI '!H81)</f>
        <v>0</v>
      </c>
      <c r="I81" s="59">
        <f>IF('KWh (Monthly) ENTRY NLI '!I$5=0,0,H81+'KWh (Monthly) ENTRY NLI '!I81)</f>
        <v>0</v>
      </c>
      <c r="J81" s="59">
        <f>IF('KWh (Monthly) ENTRY NLI '!J$5=0,0,I81+'KWh (Monthly) ENTRY NLI '!J81)</f>
        <v>0</v>
      </c>
      <c r="K81" s="59">
        <f>IF('KWh (Monthly) ENTRY NLI '!K$5=0,0,J81+'KWh (Monthly) ENTRY NLI '!K81)</f>
        <v>0</v>
      </c>
      <c r="L81" s="59">
        <f>IF('KWh (Monthly) ENTRY NLI '!L$5=0,0,K81+'KWh (Monthly) ENTRY NLI '!L81)</f>
        <v>0</v>
      </c>
      <c r="M81" s="59">
        <f>IF('KWh (Monthly) ENTRY NLI '!M$5=0,0,L81+'KWh (Monthly) ENTRY NLI '!M81)</f>
        <v>0</v>
      </c>
      <c r="N81" s="59">
        <f>IF('KWh (Monthly) ENTRY NLI '!N$5=0,0,M81+'KWh (Monthly) ENTRY NLI '!N81)</f>
        <v>0</v>
      </c>
      <c r="O81" s="59">
        <f>IF('KWh (Monthly) ENTRY NLI '!O$5=0,0,N81+'KWh (Monthly) ENTRY NLI '!O81)</f>
        <v>0</v>
      </c>
      <c r="P81" s="59">
        <f>IF('KWh (Monthly) ENTRY NLI '!P$5=0,0,O81+'KWh (Monthly) ENTRY NLI '!P81)</f>
        <v>0</v>
      </c>
      <c r="Q81" s="59">
        <f>IF('KWh (Monthly) ENTRY NLI '!Q$5=0,0,P81+'KWh (Monthly) ENTRY NLI '!Q81)</f>
        <v>0</v>
      </c>
      <c r="R81" s="59">
        <f>IF('KWh (Monthly) ENTRY NLI '!R$5=0,0,Q81+'KWh (Monthly) ENTRY NLI '!R81)</f>
        <v>0</v>
      </c>
      <c r="S81" s="59">
        <f>IF('KWh (Monthly) ENTRY NLI '!S$5=0,0,R81+'KWh (Monthly) ENTRY NLI '!S81)</f>
        <v>0</v>
      </c>
      <c r="T81" s="59">
        <f>IF('KWh (Monthly) ENTRY NLI '!T$5=0,0,S81+'KWh (Monthly) ENTRY NLI '!T81)</f>
        <v>0</v>
      </c>
      <c r="U81" s="59">
        <f>IF('KWh (Monthly) ENTRY NLI '!U$5=0,0,T81+'KWh (Monthly) ENTRY NLI '!U81)</f>
        <v>0</v>
      </c>
      <c r="V81" s="59">
        <f>IF('KWh (Monthly) ENTRY NLI '!V$5=0,0,U81+'KWh (Monthly) ENTRY NLI '!V81)</f>
        <v>0</v>
      </c>
      <c r="W81" s="59">
        <f>IF('KWh (Monthly) ENTRY NLI '!W$5=0,0,V81+'KWh (Monthly) ENTRY NLI '!W81)</f>
        <v>0</v>
      </c>
      <c r="X81" s="59">
        <f>IF('KWh (Monthly) ENTRY NLI '!X$5=0,0,W81+'KWh (Monthly) ENTRY NLI '!X81)</f>
        <v>0</v>
      </c>
      <c r="Y81" s="59">
        <f>IF('KWh (Monthly) ENTRY NLI '!Y$5=0,0,X81+'KWh (Monthly) ENTRY NLI '!Y81)</f>
        <v>0</v>
      </c>
      <c r="Z81" s="59">
        <f>IF('KWh (Monthly) ENTRY NLI '!Z$5=0,0,Y81+'KWh (Monthly) ENTRY NLI '!Z81)</f>
        <v>0</v>
      </c>
      <c r="AA81" s="59">
        <f>IF('KWh (Monthly) ENTRY NLI '!AA$5=0,0,Z81+'KWh (Monthly) ENTRY NLI '!AA81)</f>
        <v>0</v>
      </c>
      <c r="AB81" s="59">
        <f>IF('KWh (Monthly) ENTRY NLI '!AB$5=0,0,AA81+'KWh (Monthly) ENTRY NLI '!AB81)</f>
        <v>0</v>
      </c>
      <c r="AC81" s="59">
        <f>IF('KWh (Monthly) ENTRY NLI '!AC$5=0,0,AB81+'KWh (Monthly) ENTRY NLI '!AC81)</f>
        <v>0</v>
      </c>
      <c r="AD81" s="59">
        <f>IF('KWh (Monthly) ENTRY NLI '!AD$5=0,0,AC81+'KWh (Monthly) ENTRY NLI '!AD81)</f>
        <v>0</v>
      </c>
      <c r="AE81" s="59">
        <f>IF('KWh (Monthly) ENTRY NLI '!AE$5=0,0,AD81+'KWh (Monthly) ENTRY NLI '!AE81)</f>
        <v>29480.733214549422</v>
      </c>
      <c r="AF81" s="59">
        <f>IF('KWh (Monthly) ENTRY NLI '!AF$5=0,0,AE81+'KWh (Monthly) ENTRY NLI '!AF81)</f>
        <v>29480.733214549422</v>
      </c>
      <c r="AG81" s="59">
        <f>IF('KWh (Monthly) ENTRY NLI '!AG$5=0,0,AF81+'KWh (Monthly) ENTRY NLI '!AG81)</f>
        <v>29480.733214549422</v>
      </c>
      <c r="AH81" s="59">
        <f>IF('KWh (Monthly) ENTRY NLI '!AH$5=0,0,AG81+'KWh (Monthly) ENTRY NLI '!AH81)</f>
        <v>29480.733214549422</v>
      </c>
      <c r="AI81" s="59">
        <f>IF('KWh (Monthly) ENTRY NLI '!AI$5=0,0,AH81+'KWh (Monthly) ENTRY NLI '!AI81)</f>
        <v>29480.733214549422</v>
      </c>
      <c r="AJ81" s="59">
        <f>IF('KWh (Monthly) ENTRY NLI '!AJ$5=0,0,AI81+'KWh (Monthly) ENTRY NLI '!AJ81)</f>
        <v>29480.733214549422</v>
      </c>
      <c r="AK81" s="59">
        <f>IF('KWh (Monthly) ENTRY NLI '!AK$5=0,0,AJ81+'KWh (Monthly) ENTRY NLI '!AK81)</f>
        <v>29480.733214549422</v>
      </c>
      <c r="AL81" s="59">
        <f>IF('KWh (Monthly) ENTRY NLI '!AL$5=0,0,AK81+'KWh (Monthly) ENTRY NLI '!AL81)</f>
        <v>29480.733214549422</v>
      </c>
      <c r="AM81" s="59">
        <f>IF('KWh (Monthly) ENTRY NLI '!AM$5=0,0,AL81+'KWh (Monthly) ENTRY NLI '!AM81)</f>
        <v>29480.733214549422</v>
      </c>
      <c r="AN81" s="59">
        <f>IF('KWh (Monthly) ENTRY NLI '!AN$5=0,0,AM81+'KWh (Monthly) ENTRY NLI '!AN81)</f>
        <v>29480.733214549422</v>
      </c>
      <c r="AO81" s="83">
        <f>IF('KWh (Monthly) ENTRY NLI '!AO$5=0,0,AN81+'KWh (Monthly) ENTRY NLI '!AO81)</f>
        <v>29480.733214549422</v>
      </c>
      <c r="AP81" s="83">
        <f>IF('KWh (Monthly) ENTRY NLI '!AP$5=0,0,AO81+'KWh (Monthly) ENTRY NLI '!AP81)</f>
        <v>29480.733214549422</v>
      </c>
      <c r="AQ81" s="83">
        <f>IF('KWh (Monthly) ENTRY NLI '!AQ$5=0,0,AP81+'KWh (Monthly) ENTRY NLI '!AQ81)</f>
        <v>29480.733214549422</v>
      </c>
      <c r="AR81" s="59">
        <f>IF('KWh (Monthly) ENTRY NLI '!AR$5=-1,0,AQ81+'KWh (Monthly) ENTRY NLI '!AR81)</f>
        <v>29480.733214549422</v>
      </c>
      <c r="AS81" s="59">
        <f>IF('KWh (Monthly) ENTRY NLI '!AS$5=-1,0,AR81+'KWh (Monthly) ENTRY NLI '!AS81)</f>
        <v>29480.733214549422</v>
      </c>
      <c r="AT81" s="59">
        <f>IF('KWh (Monthly) ENTRY NLI '!AT$5=-1,0,AS81+'KWh (Monthly) ENTRY NLI '!AT81)</f>
        <v>29480.733214549422</v>
      </c>
      <c r="AU81" s="59">
        <f>IF('KWh (Monthly) ENTRY NLI '!AU$5=-1,0,AT81+'KWh (Monthly) ENTRY NLI '!AU81)</f>
        <v>29480.733214549422</v>
      </c>
      <c r="AV81" s="59">
        <f>IF('KWh (Monthly) ENTRY NLI '!AV$5=-1,0,AU81+'KWh (Monthly) ENTRY NLI '!AV81)</f>
        <v>29480.733214549422</v>
      </c>
      <c r="AW81" s="83">
        <f>IF('KWh (Monthly) ENTRY NLI '!AW$5=0,0,AV81+'KWh (Monthly) ENTRY NLI '!AW81)</f>
        <v>29480.733214549422</v>
      </c>
      <c r="AX81" s="83">
        <f>IF('KWh (Monthly) ENTRY NLI '!AX$5=0,0,AW81+'KWh (Monthly) ENTRY NLI '!AX81)</f>
        <v>29480.733214549422</v>
      </c>
      <c r="AY81" s="83">
        <f>IF('KWh (Monthly) ENTRY NLI '!AY$5=0,0,AX81+'KWh (Monthly) ENTRY NLI '!AY81)</f>
        <v>29480.733214549422</v>
      </c>
      <c r="AZ81" s="83">
        <f>IF('KWh (Monthly) ENTRY NLI '!AZ$5=0,0,AY81+'KWh (Monthly) ENTRY NLI '!AZ81)</f>
        <v>29480.733214549422</v>
      </c>
      <c r="BA81" s="83">
        <f>IF('KWh (Monthly) ENTRY NLI '!BA$5=0,0,AZ81+'KWh (Monthly) ENTRY NLI '!BA81)</f>
        <v>29480.733214549422</v>
      </c>
      <c r="BB81" s="83">
        <f>IF('KWh (Monthly) ENTRY NLI '!BB$5=0,0,BA81+'KWh (Monthly) ENTRY NLI '!BB81)</f>
        <v>0</v>
      </c>
      <c r="BC81" s="83">
        <f>IF('KWh (Monthly) ENTRY NLI '!BC$5=0,0,BB81+'KWh (Monthly) ENTRY NLI '!BC81)</f>
        <v>0</v>
      </c>
      <c r="BD81" s="83">
        <f>IF('KWh (Monthly) ENTRY NLI '!BD$5=0,0,BC81+'KWh (Monthly) ENTRY NLI '!BD81)</f>
        <v>0</v>
      </c>
      <c r="BE81" s="83">
        <f>IF('KWh (Monthly) ENTRY NLI '!BE$5=0,0,BD81+'KWh (Monthly) ENTRY NLI '!BE81)</f>
        <v>0</v>
      </c>
      <c r="BF81" s="83">
        <f>IF('KWh (Monthly) ENTRY NLI '!BF$5=0,0,BE81+'KWh (Monthly) ENTRY NLI '!BF81)</f>
        <v>0</v>
      </c>
      <c r="BG81" s="83">
        <f>IF('KWh (Monthly) ENTRY NLI '!BG$5=0,0,BF81+'KWh (Monthly) ENTRY NLI '!BG81)</f>
        <v>0</v>
      </c>
      <c r="BH81" s="83">
        <f>IF('KWh (Monthly) ENTRY NLI '!BH$5=0,0,BG81+'KWh (Monthly) ENTRY NLI '!BH81)</f>
        <v>0</v>
      </c>
      <c r="BI81" s="83">
        <f>IF('KWh (Monthly) ENTRY NLI '!BI$5=0,0,BH81+'KWh (Monthly) ENTRY NLI '!BI81)</f>
        <v>0</v>
      </c>
      <c r="BJ81" s="83">
        <f>IF('KWh (Monthly) ENTRY NLI '!BJ$5=0,0,BI81+'KWh (Monthly) ENTRY NLI '!BJ81)</f>
        <v>0</v>
      </c>
      <c r="BK81" s="83">
        <f>IF('KWh (Monthly) ENTRY NLI '!BK$5=0,0,BJ81+'KWh (Monthly) ENTRY NLI '!BK81)</f>
        <v>0</v>
      </c>
      <c r="BL81" s="83">
        <f>IF('KWh (Monthly) ENTRY NLI '!BL$5=0,0,BK81+'KWh (Monthly) ENTRY NLI '!BL81)</f>
        <v>0</v>
      </c>
      <c r="BM81" s="83">
        <f>IF('KWh (Monthly) ENTRY NLI '!BM$5=0,0,BL81+'KWh (Monthly) ENTRY NLI '!BM81)</f>
        <v>0</v>
      </c>
      <c r="BN81" s="83">
        <f>IF('KWh (Monthly) ENTRY NLI '!BN$5=0,0,BM81+'KWh (Monthly) ENTRY NLI '!BN81)</f>
        <v>0</v>
      </c>
      <c r="BO81" s="83">
        <f>IF('KWh (Monthly) ENTRY NLI '!BO$5=0,0,BN81+'KWh (Monthly) ENTRY NLI '!BO81)</f>
        <v>0</v>
      </c>
      <c r="BP81" s="83">
        <f>IF('KWh (Monthly) ENTRY NLI '!BP$5=0,0,BO81+'KWh (Monthly) ENTRY NLI '!BP81)</f>
        <v>0</v>
      </c>
      <c r="BQ81" s="83">
        <f>IF('KWh (Monthly) ENTRY NLI '!BQ$5=0,0,BP81+'KWh (Monthly) ENTRY NLI '!BQ81)</f>
        <v>0</v>
      </c>
      <c r="BR81" s="83">
        <f>IF('KWh (Monthly) ENTRY NLI '!BR$5=0,0,BQ81+'KWh (Monthly) ENTRY NLI '!BR81)</f>
        <v>0</v>
      </c>
      <c r="BS81" s="83">
        <f>IF('KWh (Monthly) ENTRY NLI '!BS$5=0,0,BR81+'KWh (Monthly) ENTRY NLI '!BS81)</f>
        <v>0</v>
      </c>
      <c r="BT81" s="83">
        <f>IF('KWh (Monthly) ENTRY NLI '!BT$5=0,0,BS81+'KWh (Monthly) ENTRY NLI '!BT81)</f>
        <v>0</v>
      </c>
      <c r="BU81" s="83">
        <f>IF('KWh (Monthly) ENTRY NLI '!BU$5=0,0,BT81+'KWh (Monthly) ENTRY NLI '!BU81)</f>
        <v>0</v>
      </c>
      <c r="BV81" s="83">
        <f>IF('KWh (Monthly) ENTRY NLI '!BV$5=0,0,BU81+'KWh (Monthly) ENTRY NLI '!BV81)</f>
        <v>0</v>
      </c>
      <c r="BW81" s="83">
        <f>IF('KWh (Monthly) ENTRY NLI '!BW$5=0,0,BV81+'KWh (Monthly) ENTRY NLI '!BW81)</f>
        <v>0</v>
      </c>
      <c r="BX81" s="83">
        <f>IF('KWh (Monthly) ENTRY NLI '!BX$5=0,0,BW81+'KWh (Monthly) ENTRY NLI '!BX81)</f>
        <v>0</v>
      </c>
      <c r="BY81" s="83">
        <f>IF('KWh (Monthly) ENTRY NLI '!BY$5=0,0,BX81+'KWh (Monthly) ENTRY NLI '!BY81)</f>
        <v>0</v>
      </c>
      <c r="BZ81" s="83">
        <f>IF('KWh (Monthly) ENTRY NLI '!BZ$5=0,0,BY81+'KWh (Monthly) ENTRY NLI '!BZ81)</f>
        <v>0</v>
      </c>
      <c r="CA81" s="83">
        <f>IF('KWh (Monthly) ENTRY NLI '!CA$5=0,0,BZ81+'KWh (Monthly) ENTRY NLI '!CA81)</f>
        <v>0</v>
      </c>
      <c r="CB81" s="83">
        <f>IF('KWh (Monthly) ENTRY NLI '!CB$5=0,0,CA81+'KWh (Monthly) ENTRY NLI '!CB81)</f>
        <v>0</v>
      </c>
      <c r="CC81" s="83">
        <f>IF('KWh (Monthly) ENTRY NLI '!CC$5=0,0,CB81+'KWh (Monthly) ENTRY NLI '!CC81)</f>
        <v>0</v>
      </c>
      <c r="CD81" s="83">
        <f>IF('KWh (Monthly) ENTRY NLI '!CD$5=0,0,CC81+'KWh (Monthly) ENTRY NLI '!CD81)</f>
        <v>0</v>
      </c>
      <c r="CE81" s="83">
        <f>IF('KWh (Monthly) ENTRY NLI '!CE$5=0,0,CD81+'KWh (Monthly) ENTRY NLI '!CE81)</f>
        <v>0</v>
      </c>
      <c r="CF81" s="83">
        <f>IF('KWh (Monthly) ENTRY NLI '!CF$5=0,0,CE81+'KWh (Monthly) ENTRY NLI '!CF81)</f>
        <v>0</v>
      </c>
      <c r="CG81" s="83">
        <f>IF('KWh (Monthly) ENTRY NLI '!CG$5=0,0,CF81+'KWh (Monthly) ENTRY NLI '!CG81)</f>
        <v>0</v>
      </c>
      <c r="CH81" s="83">
        <f>IF('KWh (Monthly) ENTRY NLI '!CH$5=0,0,CG81+'KWh (Monthly) ENTRY NLI '!CH81)</f>
        <v>0</v>
      </c>
      <c r="CI81" s="83">
        <f>IF('KWh (Monthly) ENTRY NLI '!CI$5=0,0,CH81+'KWh (Monthly) ENTRY NLI '!CI81)</f>
        <v>0</v>
      </c>
      <c r="CJ81" s="83">
        <f>IF('KWh (Monthly) ENTRY NLI '!CJ$5=0,0,CI81+'KWh (Monthly) ENTRY NLI '!CJ81)</f>
        <v>0</v>
      </c>
    </row>
    <row r="82" spans="1:88" x14ac:dyDescent="0.25">
      <c r="A82" s="241"/>
      <c r="B82" s="37" t="s">
        <v>10</v>
      </c>
      <c r="C82" s="59">
        <f>IF('KWh (Monthly) ENTRY NLI '!C$5=0,0,'KWh (Monthly) ENTRY NLI '!C82)</f>
        <v>0</v>
      </c>
      <c r="D82" s="59">
        <f>IF('KWh (Monthly) ENTRY NLI '!D$5=0,0,C82+'KWh (Monthly) ENTRY NLI '!D82)</f>
        <v>0</v>
      </c>
      <c r="E82" s="59">
        <f>IF('KWh (Monthly) ENTRY NLI '!E$5=0,0,D82+'KWh (Monthly) ENTRY NLI '!E82)</f>
        <v>0</v>
      </c>
      <c r="F82" s="59">
        <f>IF('KWh (Monthly) ENTRY NLI '!F$5=0,0,E82+'KWh (Monthly) ENTRY NLI '!F82)</f>
        <v>0</v>
      </c>
      <c r="G82" s="59">
        <f>IF('KWh (Monthly) ENTRY NLI '!G$5=0,0,F82+'KWh (Monthly) ENTRY NLI '!G82)</f>
        <v>0</v>
      </c>
      <c r="H82" s="59">
        <f>IF('KWh (Monthly) ENTRY NLI '!H$5=0,0,G82+'KWh (Monthly) ENTRY NLI '!H82)</f>
        <v>0</v>
      </c>
      <c r="I82" s="59">
        <f>IF('KWh (Monthly) ENTRY NLI '!I$5=0,0,H82+'KWh (Monthly) ENTRY NLI '!I82)</f>
        <v>0</v>
      </c>
      <c r="J82" s="59">
        <f>IF('KWh (Monthly) ENTRY NLI '!J$5=0,0,I82+'KWh (Monthly) ENTRY NLI '!J82)</f>
        <v>0</v>
      </c>
      <c r="K82" s="59">
        <f>IF('KWh (Monthly) ENTRY NLI '!K$5=0,0,J82+'KWh (Monthly) ENTRY NLI '!K82)</f>
        <v>0</v>
      </c>
      <c r="L82" s="59">
        <f>IF('KWh (Monthly) ENTRY NLI '!L$5=0,0,K82+'KWh (Monthly) ENTRY NLI '!L82)</f>
        <v>0</v>
      </c>
      <c r="M82" s="59">
        <f>IF('KWh (Monthly) ENTRY NLI '!M$5=0,0,L82+'KWh (Monthly) ENTRY NLI '!M82)</f>
        <v>0</v>
      </c>
      <c r="N82" s="59">
        <f>IF('KWh (Monthly) ENTRY NLI '!N$5=0,0,M82+'KWh (Monthly) ENTRY NLI '!N82)</f>
        <v>0</v>
      </c>
      <c r="O82" s="59">
        <f>IF('KWh (Monthly) ENTRY NLI '!O$5=0,0,N82+'KWh (Monthly) ENTRY NLI '!O82)</f>
        <v>0</v>
      </c>
      <c r="P82" s="59">
        <f>IF('KWh (Monthly) ENTRY NLI '!P$5=0,0,O82+'KWh (Monthly) ENTRY NLI '!P82)</f>
        <v>0</v>
      </c>
      <c r="Q82" s="59">
        <f>IF('KWh (Monthly) ENTRY NLI '!Q$5=0,0,P82+'KWh (Monthly) ENTRY NLI '!Q82)</f>
        <v>0</v>
      </c>
      <c r="R82" s="59">
        <f>IF('KWh (Monthly) ENTRY NLI '!R$5=0,0,Q82+'KWh (Monthly) ENTRY NLI '!R82)</f>
        <v>0</v>
      </c>
      <c r="S82" s="59">
        <f>IF('KWh (Monthly) ENTRY NLI '!S$5=0,0,R82+'KWh (Monthly) ENTRY NLI '!S82)</f>
        <v>0</v>
      </c>
      <c r="T82" s="59">
        <f>IF('KWh (Monthly) ENTRY NLI '!T$5=0,0,S82+'KWh (Monthly) ENTRY NLI '!T82)</f>
        <v>0</v>
      </c>
      <c r="U82" s="59">
        <f>IF('KWh (Monthly) ENTRY NLI '!U$5=0,0,T82+'KWh (Monthly) ENTRY NLI '!U82)</f>
        <v>0</v>
      </c>
      <c r="V82" s="59">
        <f>IF('KWh (Monthly) ENTRY NLI '!V$5=0,0,U82+'KWh (Monthly) ENTRY NLI '!V82)</f>
        <v>0</v>
      </c>
      <c r="W82" s="59">
        <f>IF('KWh (Monthly) ENTRY NLI '!W$5=0,0,V82+'KWh (Monthly) ENTRY NLI '!W82)</f>
        <v>0</v>
      </c>
      <c r="X82" s="59">
        <f>IF('KWh (Monthly) ENTRY NLI '!X$5=0,0,W82+'KWh (Monthly) ENTRY NLI '!X82)</f>
        <v>0</v>
      </c>
      <c r="Y82" s="59">
        <f>IF('KWh (Monthly) ENTRY NLI '!Y$5=0,0,X82+'KWh (Monthly) ENTRY NLI '!Y82)</f>
        <v>0</v>
      </c>
      <c r="Z82" s="59">
        <f>IF('KWh (Monthly) ENTRY NLI '!Z$5=0,0,Y82+'KWh (Monthly) ENTRY NLI '!Z82)</f>
        <v>0</v>
      </c>
      <c r="AA82" s="59">
        <f>IF('KWh (Monthly) ENTRY NLI '!AA$5=0,0,Z82+'KWh (Monthly) ENTRY NLI '!AA82)</f>
        <v>0</v>
      </c>
      <c r="AB82" s="59">
        <f>IF('KWh (Monthly) ENTRY NLI '!AB$5=0,0,AA82+'KWh (Monthly) ENTRY NLI '!AB82)</f>
        <v>0</v>
      </c>
      <c r="AC82" s="59">
        <f>IF('KWh (Monthly) ENTRY NLI '!AC$5=0,0,AB82+'KWh (Monthly) ENTRY NLI '!AC82)</f>
        <v>0</v>
      </c>
      <c r="AD82" s="59">
        <f>IF('KWh (Monthly) ENTRY NLI '!AD$5=0,0,AC82+'KWh (Monthly) ENTRY NLI '!AD82)</f>
        <v>0</v>
      </c>
      <c r="AE82" s="59">
        <f>IF('KWh (Monthly) ENTRY NLI '!AE$5=0,0,AD82+'KWh (Monthly) ENTRY NLI '!AE82)</f>
        <v>0</v>
      </c>
      <c r="AF82" s="59">
        <f>IF('KWh (Monthly) ENTRY NLI '!AF$5=0,0,AE82+'KWh (Monthly) ENTRY NLI '!AF82)</f>
        <v>0</v>
      </c>
      <c r="AG82" s="59">
        <f>IF('KWh (Monthly) ENTRY NLI '!AG$5=0,0,AF82+'KWh (Monthly) ENTRY NLI '!AG82)</f>
        <v>0</v>
      </c>
      <c r="AH82" s="59">
        <f>IF('KWh (Monthly) ENTRY NLI '!AH$5=0,0,AG82+'KWh (Monthly) ENTRY NLI '!AH82)</f>
        <v>0</v>
      </c>
      <c r="AI82" s="59">
        <f>IF('KWh (Monthly) ENTRY NLI '!AI$5=0,0,AH82+'KWh (Monthly) ENTRY NLI '!AI82)</f>
        <v>0</v>
      </c>
      <c r="AJ82" s="59">
        <f>IF('KWh (Monthly) ENTRY NLI '!AJ$5=0,0,AI82+'KWh (Monthly) ENTRY NLI '!AJ82)</f>
        <v>0</v>
      </c>
      <c r="AK82" s="59">
        <f>IF('KWh (Monthly) ENTRY NLI '!AK$5=0,0,AJ82+'KWh (Monthly) ENTRY NLI '!AK82)</f>
        <v>0</v>
      </c>
      <c r="AL82" s="59">
        <f>IF('KWh (Monthly) ENTRY NLI '!AL$5=0,0,AK82+'KWh (Monthly) ENTRY NLI '!AL82)</f>
        <v>0</v>
      </c>
      <c r="AM82" s="59">
        <f>IF('KWh (Monthly) ENTRY NLI '!AM$5=0,0,AL82+'KWh (Monthly) ENTRY NLI '!AM82)</f>
        <v>0</v>
      </c>
      <c r="AN82" s="59">
        <f>IF('KWh (Monthly) ENTRY NLI '!AN$5=0,0,AM82+'KWh (Monthly) ENTRY NLI '!AN82)</f>
        <v>0</v>
      </c>
      <c r="AO82" s="83">
        <f>IF('KWh (Monthly) ENTRY NLI '!AO$5=0,0,AN82+'KWh (Monthly) ENTRY NLI '!AO82)</f>
        <v>0</v>
      </c>
      <c r="AP82" s="83">
        <f>IF('KWh (Monthly) ENTRY NLI '!AP$5=0,0,AO82+'KWh (Monthly) ENTRY NLI '!AP82)</f>
        <v>0</v>
      </c>
      <c r="AQ82" s="83">
        <f>IF('KWh (Monthly) ENTRY NLI '!AQ$5=0,0,AP82+'KWh (Monthly) ENTRY NLI '!AQ82)</f>
        <v>0</v>
      </c>
      <c r="AR82" s="59">
        <f>IF('KWh (Monthly) ENTRY NLI '!AR$5=-1,0,AQ82+'KWh (Monthly) ENTRY NLI '!AR82)</f>
        <v>0</v>
      </c>
      <c r="AS82" s="59">
        <f>IF('KWh (Monthly) ENTRY NLI '!AS$5=-1,0,AR82+'KWh (Monthly) ENTRY NLI '!AS82)</f>
        <v>0</v>
      </c>
      <c r="AT82" s="59">
        <f>IF('KWh (Monthly) ENTRY NLI '!AT$5=-1,0,AS82+'KWh (Monthly) ENTRY NLI '!AT82)</f>
        <v>0</v>
      </c>
      <c r="AU82" s="59">
        <f>IF('KWh (Monthly) ENTRY NLI '!AU$5=-1,0,AT82+'KWh (Monthly) ENTRY NLI '!AU82)</f>
        <v>0</v>
      </c>
      <c r="AV82" s="59">
        <f>IF('KWh (Monthly) ENTRY NLI '!AV$5=-1,0,AU82+'KWh (Monthly) ENTRY NLI '!AV82)</f>
        <v>0</v>
      </c>
      <c r="AW82" s="83">
        <f>IF('KWh (Monthly) ENTRY NLI '!AW$5=0,0,AV82+'KWh (Monthly) ENTRY NLI '!AW82)</f>
        <v>0</v>
      </c>
      <c r="AX82" s="83">
        <f>IF('KWh (Monthly) ENTRY NLI '!AX$5=0,0,AW82+'KWh (Monthly) ENTRY NLI '!AX82)</f>
        <v>0</v>
      </c>
      <c r="AY82" s="83">
        <f>IF('KWh (Monthly) ENTRY NLI '!AY$5=0,0,AX82+'KWh (Monthly) ENTRY NLI '!AY82)</f>
        <v>0</v>
      </c>
      <c r="AZ82" s="83">
        <f>IF('KWh (Monthly) ENTRY NLI '!AZ$5=0,0,AY82+'KWh (Monthly) ENTRY NLI '!AZ82)</f>
        <v>0</v>
      </c>
      <c r="BA82" s="83">
        <f>IF('KWh (Monthly) ENTRY NLI '!BA$5=0,0,AZ82+'KWh (Monthly) ENTRY NLI '!BA82)</f>
        <v>0</v>
      </c>
      <c r="BB82" s="83">
        <f>IF('KWh (Monthly) ENTRY NLI '!BB$5=0,0,BA82+'KWh (Monthly) ENTRY NLI '!BB82)</f>
        <v>0</v>
      </c>
      <c r="BC82" s="83">
        <f>IF('KWh (Monthly) ENTRY NLI '!BC$5=0,0,BB82+'KWh (Monthly) ENTRY NLI '!BC82)</f>
        <v>0</v>
      </c>
      <c r="BD82" s="83">
        <f>IF('KWh (Monthly) ENTRY NLI '!BD$5=0,0,BC82+'KWh (Monthly) ENTRY NLI '!BD82)</f>
        <v>0</v>
      </c>
      <c r="BE82" s="83">
        <f>IF('KWh (Monthly) ENTRY NLI '!BE$5=0,0,BD82+'KWh (Monthly) ENTRY NLI '!BE82)</f>
        <v>0</v>
      </c>
      <c r="BF82" s="83">
        <f>IF('KWh (Monthly) ENTRY NLI '!BF$5=0,0,BE82+'KWh (Monthly) ENTRY NLI '!BF82)</f>
        <v>0</v>
      </c>
      <c r="BG82" s="83">
        <f>IF('KWh (Monthly) ENTRY NLI '!BG$5=0,0,BF82+'KWh (Monthly) ENTRY NLI '!BG82)</f>
        <v>0</v>
      </c>
      <c r="BH82" s="83">
        <f>IF('KWh (Monthly) ENTRY NLI '!BH$5=0,0,BG82+'KWh (Monthly) ENTRY NLI '!BH82)</f>
        <v>0</v>
      </c>
      <c r="BI82" s="83">
        <f>IF('KWh (Monthly) ENTRY NLI '!BI$5=0,0,BH82+'KWh (Monthly) ENTRY NLI '!BI82)</f>
        <v>0</v>
      </c>
      <c r="BJ82" s="83">
        <f>IF('KWh (Monthly) ENTRY NLI '!BJ$5=0,0,BI82+'KWh (Monthly) ENTRY NLI '!BJ82)</f>
        <v>0</v>
      </c>
      <c r="BK82" s="83">
        <f>IF('KWh (Monthly) ENTRY NLI '!BK$5=0,0,BJ82+'KWh (Monthly) ENTRY NLI '!BK82)</f>
        <v>0</v>
      </c>
      <c r="BL82" s="83">
        <f>IF('KWh (Monthly) ENTRY NLI '!BL$5=0,0,BK82+'KWh (Monthly) ENTRY NLI '!BL82)</f>
        <v>0</v>
      </c>
      <c r="BM82" s="83">
        <f>IF('KWh (Monthly) ENTRY NLI '!BM$5=0,0,BL82+'KWh (Monthly) ENTRY NLI '!BM82)</f>
        <v>0</v>
      </c>
      <c r="BN82" s="83">
        <f>IF('KWh (Monthly) ENTRY NLI '!BN$5=0,0,BM82+'KWh (Monthly) ENTRY NLI '!BN82)</f>
        <v>0</v>
      </c>
      <c r="BO82" s="83">
        <f>IF('KWh (Monthly) ENTRY NLI '!BO$5=0,0,BN82+'KWh (Monthly) ENTRY NLI '!BO82)</f>
        <v>0</v>
      </c>
      <c r="BP82" s="83">
        <f>IF('KWh (Monthly) ENTRY NLI '!BP$5=0,0,BO82+'KWh (Monthly) ENTRY NLI '!BP82)</f>
        <v>0</v>
      </c>
      <c r="BQ82" s="83">
        <f>IF('KWh (Monthly) ENTRY NLI '!BQ$5=0,0,BP82+'KWh (Monthly) ENTRY NLI '!BQ82)</f>
        <v>0</v>
      </c>
      <c r="BR82" s="83">
        <f>IF('KWh (Monthly) ENTRY NLI '!BR$5=0,0,BQ82+'KWh (Monthly) ENTRY NLI '!BR82)</f>
        <v>0</v>
      </c>
      <c r="BS82" s="83">
        <f>IF('KWh (Monthly) ENTRY NLI '!BS$5=0,0,BR82+'KWh (Monthly) ENTRY NLI '!BS82)</f>
        <v>0</v>
      </c>
      <c r="BT82" s="83">
        <f>IF('KWh (Monthly) ENTRY NLI '!BT$5=0,0,BS82+'KWh (Monthly) ENTRY NLI '!BT82)</f>
        <v>0</v>
      </c>
      <c r="BU82" s="83">
        <f>IF('KWh (Monthly) ENTRY NLI '!BU$5=0,0,BT82+'KWh (Monthly) ENTRY NLI '!BU82)</f>
        <v>0</v>
      </c>
      <c r="BV82" s="83">
        <f>IF('KWh (Monthly) ENTRY NLI '!BV$5=0,0,BU82+'KWh (Monthly) ENTRY NLI '!BV82)</f>
        <v>0</v>
      </c>
      <c r="BW82" s="83">
        <f>IF('KWh (Monthly) ENTRY NLI '!BW$5=0,0,BV82+'KWh (Monthly) ENTRY NLI '!BW82)</f>
        <v>0</v>
      </c>
      <c r="BX82" s="83">
        <f>IF('KWh (Monthly) ENTRY NLI '!BX$5=0,0,BW82+'KWh (Monthly) ENTRY NLI '!BX82)</f>
        <v>0</v>
      </c>
      <c r="BY82" s="83">
        <f>IF('KWh (Monthly) ENTRY NLI '!BY$5=0,0,BX82+'KWh (Monthly) ENTRY NLI '!BY82)</f>
        <v>0</v>
      </c>
      <c r="BZ82" s="83">
        <f>IF('KWh (Monthly) ENTRY NLI '!BZ$5=0,0,BY82+'KWh (Monthly) ENTRY NLI '!BZ82)</f>
        <v>0</v>
      </c>
      <c r="CA82" s="83">
        <f>IF('KWh (Monthly) ENTRY NLI '!CA$5=0,0,BZ82+'KWh (Monthly) ENTRY NLI '!CA82)</f>
        <v>0</v>
      </c>
      <c r="CB82" s="83">
        <f>IF('KWh (Monthly) ENTRY NLI '!CB$5=0,0,CA82+'KWh (Monthly) ENTRY NLI '!CB82)</f>
        <v>0</v>
      </c>
      <c r="CC82" s="83">
        <f>IF('KWh (Monthly) ENTRY NLI '!CC$5=0,0,CB82+'KWh (Monthly) ENTRY NLI '!CC82)</f>
        <v>0</v>
      </c>
      <c r="CD82" s="83">
        <f>IF('KWh (Monthly) ENTRY NLI '!CD$5=0,0,CC82+'KWh (Monthly) ENTRY NLI '!CD82)</f>
        <v>0</v>
      </c>
      <c r="CE82" s="83">
        <f>IF('KWh (Monthly) ENTRY NLI '!CE$5=0,0,CD82+'KWh (Monthly) ENTRY NLI '!CE82)</f>
        <v>0</v>
      </c>
      <c r="CF82" s="83">
        <f>IF('KWh (Monthly) ENTRY NLI '!CF$5=0,0,CE82+'KWh (Monthly) ENTRY NLI '!CF82)</f>
        <v>0</v>
      </c>
      <c r="CG82" s="83">
        <f>IF('KWh (Monthly) ENTRY NLI '!CG$5=0,0,CF82+'KWh (Monthly) ENTRY NLI '!CG82)</f>
        <v>0</v>
      </c>
      <c r="CH82" s="83">
        <f>IF('KWh (Monthly) ENTRY NLI '!CH$5=0,0,CG82+'KWh (Monthly) ENTRY NLI '!CH82)</f>
        <v>0</v>
      </c>
      <c r="CI82" s="83">
        <f>IF('KWh (Monthly) ENTRY NLI '!CI$5=0,0,CH82+'KWh (Monthly) ENTRY NLI '!CI82)</f>
        <v>0</v>
      </c>
      <c r="CJ82" s="83">
        <f>IF('KWh (Monthly) ENTRY NLI '!CJ$5=0,0,CI82+'KWh (Monthly) ENTRY NLI '!CJ82)</f>
        <v>0</v>
      </c>
    </row>
    <row r="83" spans="1:88" x14ac:dyDescent="0.25">
      <c r="A83" s="241"/>
      <c r="B83" s="37" t="s">
        <v>1</v>
      </c>
      <c r="C83" s="59">
        <f>IF('KWh (Monthly) ENTRY NLI '!C$5=0,0,'KWh (Monthly) ENTRY NLI '!C83)</f>
        <v>0</v>
      </c>
      <c r="D83" s="59">
        <f>IF('KWh (Monthly) ENTRY NLI '!D$5=0,0,C83+'KWh (Monthly) ENTRY NLI '!D83)</f>
        <v>0</v>
      </c>
      <c r="E83" s="59">
        <f>IF('KWh (Monthly) ENTRY NLI '!E$5=0,0,D83+'KWh (Monthly) ENTRY NLI '!E83)</f>
        <v>0</v>
      </c>
      <c r="F83" s="59">
        <f>IF('KWh (Monthly) ENTRY NLI '!F$5=0,0,E83+'KWh (Monthly) ENTRY NLI '!F83)</f>
        <v>0</v>
      </c>
      <c r="G83" s="59">
        <f>IF('KWh (Monthly) ENTRY NLI '!G$5=0,0,F83+'KWh (Monthly) ENTRY NLI '!G83)</f>
        <v>0</v>
      </c>
      <c r="H83" s="59">
        <f>IF('KWh (Monthly) ENTRY NLI '!H$5=0,0,G83+'KWh (Monthly) ENTRY NLI '!H83)</f>
        <v>0</v>
      </c>
      <c r="I83" s="59">
        <f>IF('KWh (Monthly) ENTRY NLI '!I$5=0,0,H83+'KWh (Monthly) ENTRY NLI '!I83)</f>
        <v>0</v>
      </c>
      <c r="J83" s="59">
        <f>IF('KWh (Monthly) ENTRY NLI '!J$5=0,0,I83+'KWh (Monthly) ENTRY NLI '!J83)</f>
        <v>0</v>
      </c>
      <c r="K83" s="59">
        <f>IF('KWh (Monthly) ENTRY NLI '!K$5=0,0,J83+'KWh (Monthly) ENTRY NLI '!K83)</f>
        <v>0</v>
      </c>
      <c r="L83" s="59">
        <f>IF('KWh (Monthly) ENTRY NLI '!L$5=0,0,K83+'KWh (Monthly) ENTRY NLI '!L83)</f>
        <v>0</v>
      </c>
      <c r="M83" s="59">
        <f>IF('KWh (Monthly) ENTRY NLI '!M$5=0,0,L83+'KWh (Monthly) ENTRY NLI '!M83)</f>
        <v>0</v>
      </c>
      <c r="N83" s="59">
        <f>IF('KWh (Monthly) ENTRY NLI '!N$5=0,0,M83+'KWh (Monthly) ENTRY NLI '!N83)</f>
        <v>0</v>
      </c>
      <c r="O83" s="59">
        <f>IF('KWh (Monthly) ENTRY NLI '!O$5=0,0,N83+'KWh (Monthly) ENTRY NLI '!O83)</f>
        <v>0</v>
      </c>
      <c r="P83" s="59">
        <f>IF('KWh (Monthly) ENTRY NLI '!P$5=0,0,O83+'KWh (Monthly) ENTRY NLI '!P83)</f>
        <v>0</v>
      </c>
      <c r="Q83" s="59">
        <f>IF('KWh (Monthly) ENTRY NLI '!Q$5=0,0,P83+'KWh (Monthly) ENTRY NLI '!Q83)</f>
        <v>0</v>
      </c>
      <c r="R83" s="59">
        <f>IF('KWh (Monthly) ENTRY NLI '!R$5=0,0,Q83+'KWh (Monthly) ENTRY NLI '!R83)</f>
        <v>47060</v>
      </c>
      <c r="S83" s="59">
        <f>IF('KWh (Monthly) ENTRY NLI '!S$5=0,0,R83+'KWh (Monthly) ENTRY NLI '!S83)</f>
        <v>47060</v>
      </c>
      <c r="T83" s="59">
        <f>IF('KWh (Monthly) ENTRY NLI '!T$5=0,0,S83+'KWh (Monthly) ENTRY NLI '!T83)</f>
        <v>344504.18899555277</v>
      </c>
      <c r="U83" s="59">
        <f>IF('KWh (Monthly) ENTRY NLI '!U$5=0,0,T83+'KWh (Monthly) ENTRY NLI '!U83)</f>
        <v>344504.18899555277</v>
      </c>
      <c r="V83" s="59">
        <f>IF('KWh (Monthly) ENTRY NLI '!V$5=0,0,U83+'KWh (Monthly) ENTRY NLI '!V83)</f>
        <v>344504.18899555277</v>
      </c>
      <c r="W83" s="59">
        <f>IF('KWh (Monthly) ENTRY NLI '!W$5=0,0,V83+'KWh (Monthly) ENTRY NLI '!W83)</f>
        <v>344504.18899555277</v>
      </c>
      <c r="X83" s="59">
        <f>IF('KWh (Monthly) ENTRY NLI '!X$5=0,0,W83+'KWh (Monthly) ENTRY NLI '!X83)</f>
        <v>344504.18899555277</v>
      </c>
      <c r="Y83" s="59">
        <f>IF('KWh (Monthly) ENTRY NLI '!Y$5=0,0,X83+'KWh (Monthly) ENTRY NLI '!Y83)</f>
        <v>874704.33051081677</v>
      </c>
      <c r="Z83" s="59">
        <f>IF('KWh (Monthly) ENTRY NLI '!Z$5=0,0,Y83+'KWh (Monthly) ENTRY NLI '!Z83)</f>
        <v>1865670.3305108168</v>
      </c>
      <c r="AA83" s="59">
        <f>IF('KWh (Monthly) ENTRY NLI '!AA$5=0,0,Z83+'KWh (Monthly) ENTRY NLI '!AA83)</f>
        <v>1865670.3305108168</v>
      </c>
      <c r="AB83" s="59">
        <f>IF('KWh (Monthly) ENTRY NLI '!AB$5=0,0,AA83+'KWh (Monthly) ENTRY NLI '!AB83)</f>
        <v>1865670.3305108168</v>
      </c>
      <c r="AC83" s="59">
        <f>IF('KWh (Monthly) ENTRY NLI '!AC$5=0,0,AB83+'KWh (Monthly) ENTRY NLI '!AC83)</f>
        <v>1865670.3305108168</v>
      </c>
      <c r="AD83" s="59">
        <f>IF('KWh (Monthly) ENTRY NLI '!AD$5=0,0,AC83+'KWh (Monthly) ENTRY NLI '!AD83)</f>
        <v>1865670.3305108168</v>
      </c>
      <c r="AE83" s="59">
        <f>IF('KWh (Monthly) ENTRY NLI '!AE$5=0,0,AD83+'KWh (Monthly) ENTRY NLI '!AE83)</f>
        <v>2078231.6295346895</v>
      </c>
      <c r="AF83" s="59">
        <f>IF('KWh (Monthly) ENTRY NLI '!AF$5=0,0,AE83+'KWh (Monthly) ENTRY NLI '!AF83)</f>
        <v>2078231.6295346895</v>
      </c>
      <c r="AG83" s="59">
        <f>IF('KWh (Monthly) ENTRY NLI '!AG$5=0,0,AF83+'KWh (Monthly) ENTRY NLI '!AG83)</f>
        <v>2078231.6295346895</v>
      </c>
      <c r="AH83" s="59">
        <f>IF('KWh (Monthly) ENTRY NLI '!AH$5=0,0,AG83+'KWh (Monthly) ENTRY NLI '!AH83)</f>
        <v>2078231.6295346895</v>
      </c>
      <c r="AI83" s="59">
        <f>IF('KWh (Monthly) ENTRY NLI '!AI$5=0,0,AH83+'KWh (Monthly) ENTRY NLI '!AI83)</f>
        <v>2091329.9460002054</v>
      </c>
      <c r="AJ83" s="59">
        <f>IF('KWh (Monthly) ENTRY NLI '!AJ$5=0,0,AI83+'KWh (Monthly) ENTRY NLI '!AJ83)</f>
        <v>2091329.9460002054</v>
      </c>
      <c r="AK83" s="59">
        <f>IF('KWh (Monthly) ENTRY NLI '!AK$5=0,0,AJ83+'KWh (Monthly) ENTRY NLI '!AK83)</f>
        <v>2091329.9460002054</v>
      </c>
      <c r="AL83" s="59">
        <f>IF('KWh (Monthly) ENTRY NLI '!AL$5=0,0,AK83+'KWh (Monthly) ENTRY NLI '!AL83)</f>
        <v>4665245.0962330662</v>
      </c>
      <c r="AM83" s="59">
        <f>IF('KWh (Monthly) ENTRY NLI '!AM$5=0,0,AL83+'KWh (Monthly) ENTRY NLI '!AM83)</f>
        <v>4665245.0962330662</v>
      </c>
      <c r="AN83" s="59">
        <f>IF('KWh (Monthly) ENTRY NLI '!AN$5=0,0,AM83+'KWh (Monthly) ENTRY NLI '!AN83)</f>
        <v>8454953.1139303781</v>
      </c>
      <c r="AO83" s="83">
        <f>IF('KWh (Monthly) ENTRY NLI '!AO$5=0,0,AN83+'KWh (Monthly) ENTRY NLI '!AO83)</f>
        <v>8454953.1139303781</v>
      </c>
      <c r="AP83" s="83">
        <f>IF('KWh (Monthly) ENTRY NLI '!AP$5=0,0,AO83+'KWh (Monthly) ENTRY NLI '!AP83)</f>
        <v>8454953.1139303781</v>
      </c>
      <c r="AQ83" s="83">
        <f>IF('KWh (Monthly) ENTRY NLI '!AQ$5=0,0,AP83+'KWh (Monthly) ENTRY NLI '!AQ83)</f>
        <v>8454953.1139303781</v>
      </c>
      <c r="AR83" s="59">
        <f>IF('KWh (Monthly) ENTRY NLI '!AR$5=-1,0,AQ83+'KWh (Monthly) ENTRY NLI '!AR83)</f>
        <v>8454953.1139303781</v>
      </c>
      <c r="AS83" s="59">
        <f>IF('KWh (Monthly) ENTRY NLI '!AS$5=-1,0,AR83+'KWh (Monthly) ENTRY NLI '!AS83)</f>
        <v>8454953.1139303781</v>
      </c>
      <c r="AT83" s="59">
        <f>IF('KWh (Monthly) ENTRY NLI '!AT$5=-1,0,AS83+'KWh (Monthly) ENTRY NLI '!AT83)</f>
        <v>8454953.1139303781</v>
      </c>
      <c r="AU83" s="59">
        <f>IF('KWh (Monthly) ENTRY NLI '!AU$5=-1,0,AT83+'KWh (Monthly) ENTRY NLI '!AU83)</f>
        <v>8454953.1139303781</v>
      </c>
      <c r="AV83" s="59">
        <f>IF('KWh (Monthly) ENTRY NLI '!AV$5=-1,0,AU83+'KWh (Monthly) ENTRY NLI '!AV83)</f>
        <v>8454953.1139303781</v>
      </c>
      <c r="AW83" s="83">
        <f>IF('KWh (Monthly) ENTRY NLI '!AW$5=0,0,AV83+'KWh (Monthly) ENTRY NLI '!AW83)</f>
        <v>8454953.1139303781</v>
      </c>
      <c r="AX83" s="83">
        <f>IF('KWh (Monthly) ENTRY NLI '!AX$5=0,0,AW83+'KWh (Monthly) ENTRY NLI '!AX83)</f>
        <v>8454953.1139303781</v>
      </c>
      <c r="AY83" s="83">
        <f>IF('KWh (Monthly) ENTRY NLI '!AY$5=0,0,AX83+'KWh (Monthly) ENTRY NLI '!AY83)</f>
        <v>8454953.1139303781</v>
      </c>
      <c r="AZ83" s="83">
        <f>IF('KWh (Monthly) ENTRY NLI '!AZ$5=0,0,AY83+'KWh (Monthly) ENTRY NLI '!AZ83)</f>
        <v>8454953.1139303781</v>
      </c>
      <c r="BA83" s="83">
        <f>IF('KWh (Monthly) ENTRY NLI '!BA$5=0,0,AZ83+'KWh (Monthly) ENTRY NLI '!BA83)</f>
        <v>8454953.1139303781</v>
      </c>
      <c r="BB83" s="83">
        <f>IF('KWh (Monthly) ENTRY NLI '!BB$5=0,0,BA83+'KWh (Monthly) ENTRY NLI '!BB83)</f>
        <v>0</v>
      </c>
      <c r="BC83" s="83">
        <f>IF('KWh (Monthly) ENTRY NLI '!BC$5=0,0,BB83+'KWh (Monthly) ENTRY NLI '!BC83)</f>
        <v>0</v>
      </c>
      <c r="BD83" s="83">
        <f>IF('KWh (Monthly) ENTRY NLI '!BD$5=0,0,BC83+'KWh (Monthly) ENTRY NLI '!BD83)</f>
        <v>0</v>
      </c>
      <c r="BE83" s="83">
        <f>IF('KWh (Monthly) ENTRY NLI '!BE$5=0,0,BD83+'KWh (Monthly) ENTRY NLI '!BE83)</f>
        <v>0</v>
      </c>
      <c r="BF83" s="83">
        <f>IF('KWh (Monthly) ENTRY NLI '!BF$5=0,0,BE83+'KWh (Monthly) ENTRY NLI '!BF83)</f>
        <v>0</v>
      </c>
      <c r="BG83" s="83">
        <f>IF('KWh (Monthly) ENTRY NLI '!BG$5=0,0,BF83+'KWh (Monthly) ENTRY NLI '!BG83)</f>
        <v>0</v>
      </c>
      <c r="BH83" s="83">
        <f>IF('KWh (Monthly) ENTRY NLI '!BH$5=0,0,BG83+'KWh (Monthly) ENTRY NLI '!BH83)</f>
        <v>0</v>
      </c>
      <c r="BI83" s="83">
        <f>IF('KWh (Monthly) ENTRY NLI '!BI$5=0,0,BH83+'KWh (Monthly) ENTRY NLI '!BI83)</f>
        <v>0</v>
      </c>
      <c r="BJ83" s="83">
        <f>IF('KWh (Monthly) ENTRY NLI '!BJ$5=0,0,BI83+'KWh (Monthly) ENTRY NLI '!BJ83)</f>
        <v>0</v>
      </c>
      <c r="BK83" s="83">
        <f>IF('KWh (Monthly) ENTRY NLI '!BK$5=0,0,BJ83+'KWh (Monthly) ENTRY NLI '!BK83)</f>
        <v>0</v>
      </c>
      <c r="BL83" s="83">
        <f>IF('KWh (Monthly) ENTRY NLI '!BL$5=0,0,BK83+'KWh (Monthly) ENTRY NLI '!BL83)</f>
        <v>0</v>
      </c>
      <c r="BM83" s="83">
        <f>IF('KWh (Monthly) ENTRY NLI '!BM$5=0,0,BL83+'KWh (Monthly) ENTRY NLI '!BM83)</f>
        <v>0</v>
      </c>
      <c r="BN83" s="83">
        <f>IF('KWh (Monthly) ENTRY NLI '!BN$5=0,0,BM83+'KWh (Monthly) ENTRY NLI '!BN83)</f>
        <v>0</v>
      </c>
      <c r="BO83" s="83">
        <f>IF('KWh (Monthly) ENTRY NLI '!BO$5=0,0,BN83+'KWh (Monthly) ENTRY NLI '!BO83)</f>
        <v>0</v>
      </c>
      <c r="BP83" s="83">
        <f>IF('KWh (Monthly) ENTRY NLI '!BP$5=0,0,BO83+'KWh (Monthly) ENTRY NLI '!BP83)</f>
        <v>0</v>
      </c>
      <c r="BQ83" s="83">
        <f>IF('KWh (Monthly) ENTRY NLI '!BQ$5=0,0,BP83+'KWh (Monthly) ENTRY NLI '!BQ83)</f>
        <v>0</v>
      </c>
      <c r="BR83" s="83">
        <f>IF('KWh (Monthly) ENTRY NLI '!BR$5=0,0,BQ83+'KWh (Monthly) ENTRY NLI '!BR83)</f>
        <v>0</v>
      </c>
      <c r="BS83" s="83">
        <f>IF('KWh (Monthly) ENTRY NLI '!BS$5=0,0,BR83+'KWh (Monthly) ENTRY NLI '!BS83)</f>
        <v>0</v>
      </c>
      <c r="BT83" s="83">
        <f>IF('KWh (Monthly) ENTRY NLI '!BT$5=0,0,BS83+'KWh (Monthly) ENTRY NLI '!BT83)</f>
        <v>0</v>
      </c>
      <c r="BU83" s="83">
        <f>IF('KWh (Monthly) ENTRY NLI '!BU$5=0,0,BT83+'KWh (Monthly) ENTRY NLI '!BU83)</f>
        <v>0</v>
      </c>
      <c r="BV83" s="83">
        <f>IF('KWh (Monthly) ENTRY NLI '!BV$5=0,0,BU83+'KWh (Monthly) ENTRY NLI '!BV83)</f>
        <v>0</v>
      </c>
      <c r="BW83" s="83">
        <f>IF('KWh (Monthly) ENTRY NLI '!BW$5=0,0,BV83+'KWh (Monthly) ENTRY NLI '!BW83)</f>
        <v>0</v>
      </c>
      <c r="BX83" s="83">
        <f>IF('KWh (Monthly) ENTRY NLI '!BX$5=0,0,BW83+'KWh (Monthly) ENTRY NLI '!BX83)</f>
        <v>0</v>
      </c>
      <c r="BY83" s="83">
        <f>IF('KWh (Monthly) ENTRY NLI '!BY$5=0,0,BX83+'KWh (Monthly) ENTRY NLI '!BY83)</f>
        <v>0</v>
      </c>
      <c r="BZ83" s="83">
        <f>IF('KWh (Monthly) ENTRY NLI '!BZ$5=0,0,BY83+'KWh (Monthly) ENTRY NLI '!BZ83)</f>
        <v>0</v>
      </c>
      <c r="CA83" s="83">
        <f>IF('KWh (Monthly) ENTRY NLI '!CA$5=0,0,BZ83+'KWh (Monthly) ENTRY NLI '!CA83)</f>
        <v>0</v>
      </c>
      <c r="CB83" s="83">
        <f>IF('KWh (Monthly) ENTRY NLI '!CB$5=0,0,CA83+'KWh (Monthly) ENTRY NLI '!CB83)</f>
        <v>0</v>
      </c>
      <c r="CC83" s="83">
        <f>IF('KWh (Monthly) ENTRY NLI '!CC$5=0,0,CB83+'KWh (Monthly) ENTRY NLI '!CC83)</f>
        <v>0</v>
      </c>
      <c r="CD83" s="83">
        <f>IF('KWh (Monthly) ENTRY NLI '!CD$5=0,0,CC83+'KWh (Monthly) ENTRY NLI '!CD83)</f>
        <v>0</v>
      </c>
      <c r="CE83" s="83">
        <f>IF('KWh (Monthly) ENTRY NLI '!CE$5=0,0,CD83+'KWh (Monthly) ENTRY NLI '!CE83)</f>
        <v>0</v>
      </c>
      <c r="CF83" s="83">
        <f>IF('KWh (Monthly) ENTRY NLI '!CF$5=0,0,CE83+'KWh (Monthly) ENTRY NLI '!CF83)</f>
        <v>0</v>
      </c>
      <c r="CG83" s="83">
        <f>IF('KWh (Monthly) ENTRY NLI '!CG$5=0,0,CF83+'KWh (Monthly) ENTRY NLI '!CG83)</f>
        <v>0</v>
      </c>
      <c r="CH83" s="83">
        <f>IF('KWh (Monthly) ENTRY NLI '!CH$5=0,0,CG83+'KWh (Monthly) ENTRY NLI '!CH83)</f>
        <v>0</v>
      </c>
      <c r="CI83" s="83">
        <f>IF('KWh (Monthly) ENTRY NLI '!CI$5=0,0,CH83+'KWh (Monthly) ENTRY NLI '!CI83)</f>
        <v>0</v>
      </c>
      <c r="CJ83" s="83">
        <f>IF('KWh (Monthly) ENTRY NLI '!CJ$5=0,0,CI83+'KWh (Monthly) ENTRY NLI '!CJ83)</f>
        <v>0</v>
      </c>
    </row>
    <row r="84" spans="1:88" x14ac:dyDescent="0.25">
      <c r="A84" s="241"/>
      <c r="B84" s="37" t="s">
        <v>11</v>
      </c>
      <c r="C84" s="59">
        <f>IF('KWh (Monthly) ENTRY NLI '!C$5=0,0,'KWh (Monthly) ENTRY NLI '!C84)</f>
        <v>0</v>
      </c>
      <c r="D84" s="59">
        <f>IF('KWh (Monthly) ENTRY NLI '!D$5=0,0,C84+'KWh (Monthly) ENTRY NLI '!D84)</f>
        <v>0</v>
      </c>
      <c r="E84" s="59">
        <f>IF('KWh (Monthly) ENTRY NLI '!E$5=0,0,D84+'KWh (Monthly) ENTRY NLI '!E84)</f>
        <v>0</v>
      </c>
      <c r="F84" s="59">
        <f>IF('KWh (Monthly) ENTRY NLI '!F$5=0,0,E84+'KWh (Monthly) ENTRY NLI '!F84)</f>
        <v>0</v>
      </c>
      <c r="G84" s="59">
        <f>IF('KWh (Monthly) ENTRY NLI '!G$5=0,0,F84+'KWh (Monthly) ENTRY NLI '!G84)</f>
        <v>0</v>
      </c>
      <c r="H84" s="59">
        <f>IF('KWh (Monthly) ENTRY NLI '!H$5=0,0,G84+'KWh (Monthly) ENTRY NLI '!H84)</f>
        <v>0</v>
      </c>
      <c r="I84" s="59">
        <f>IF('KWh (Monthly) ENTRY NLI '!I$5=0,0,H84+'KWh (Monthly) ENTRY NLI '!I84)</f>
        <v>0</v>
      </c>
      <c r="J84" s="59">
        <f>IF('KWh (Monthly) ENTRY NLI '!J$5=0,0,I84+'KWh (Monthly) ENTRY NLI '!J84)</f>
        <v>0</v>
      </c>
      <c r="K84" s="59">
        <f>IF('KWh (Monthly) ENTRY NLI '!K$5=0,0,J84+'KWh (Monthly) ENTRY NLI '!K84)</f>
        <v>0</v>
      </c>
      <c r="L84" s="59">
        <f>IF('KWh (Monthly) ENTRY NLI '!L$5=0,0,K84+'KWh (Monthly) ENTRY NLI '!L84)</f>
        <v>0</v>
      </c>
      <c r="M84" s="59">
        <f>IF('KWh (Monthly) ENTRY NLI '!M$5=0,0,L84+'KWh (Monthly) ENTRY NLI '!M84)</f>
        <v>0</v>
      </c>
      <c r="N84" s="59">
        <f>IF('KWh (Monthly) ENTRY NLI '!N$5=0,0,M84+'KWh (Monthly) ENTRY NLI '!N84)</f>
        <v>0</v>
      </c>
      <c r="O84" s="59">
        <f>IF('KWh (Monthly) ENTRY NLI '!O$5=0,0,N84+'KWh (Monthly) ENTRY NLI '!O84)</f>
        <v>0</v>
      </c>
      <c r="P84" s="59">
        <f>IF('KWh (Monthly) ENTRY NLI '!P$5=0,0,O84+'KWh (Monthly) ENTRY NLI '!P84)</f>
        <v>0</v>
      </c>
      <c r="Q84" s="59">
        <f>IF('KWh (Monthly) ENTRY NLI '!Q$5=0,0,P84+'KWh (Monthly) ENTRY NLI '!Q84)</f>
        <v>0</v>
      </c>
      <c r="R84" s="59">
        <f>IF('KWh (Monthly) ENTRY NLI '!R$5=0,0,Q84+'KWh (Monthly) ENTRY NLI '!R84)</f>
        <v>0</v>
      </c>
      <c r="S84" s="59">
        <f>IF('KWh (Monthly) ENTRY NLI '!S$5=0,0,R84+'KWh (Monthly) ENTRY NLI '!S84)</f>
        <v>0</v>
      </c>
      <c r="T84" s="59">
        <f>IF('KWh (Monthly) ENTRY NLI '!T$5=0,0,S84+'KWh (Monthly) ENTRY NLI '!T84)</f>
        <v>0</v>
      </c>
      <c r="U84" s="59">
        <f>IF('KWh (Monthly) ENTRY NLI '!U$5=0,0,T84+'KWh (Monthly) ENTRY NLI '!U84)</f>
        <v>0</v>
      </c>
      <c r="V84" s="59">
        <f>IF('KWh (Monthly) ENTRY NLI '!V$5=0,0,U84+'KWh (Monthly) ENTRY NLI '!V84)</f>
        <v>0</v>
      </c>
      <c r="W84" s="59">
        <f>IF('KWh (Monthly) ENTRY NLI '!W$5=0,0,V84+'KWh (Monthly) ENTRY NLI '!W84)</f>
        <v>15207.99628617835</v>
      </c>
      <c r="X84" s="59">
        <f>IF('KWh (Monthly) ENTRY NLI '!X$5=0,0,W84+'KWh (Monthly) ENTRY NLI '!X84)</f>
        <v>15207.99628617835</v>
      </c>
      <c r="Y84" s="59">
        <f>IF('KWh (Monthly) ENTRY NLI '!Y$5=0,0,X84+'KWh (Monthly) ENTRY NLI '!Y84)</f>
        <v>15207.99628617835</v>
      </c>
      <c r="Z84" s="59">
        <f>IF('KWh (Monthly) ENTRY NLI '!Z$5=0,0,Y84+'KWh (Monthly) ENTRY NLI '!Z84)</f>
        <v>15207.99628617835</v>
      </c>
      <c r="AA84" s="59">
        <f>IF('KWh (Monthly) ENTRY NLI '!AA$5=0,0,Z84+'KWh (Monthly) ENTRY NLI '!AA84)</f>
        <v>15207.99628617835</v>
      </c>
      <c r="AB84" s="59">
        <f>IF('KWh (Monthly) ENTRY NLI '!AB$5=0,0,AA84+'KWh (Monthly) ENTRY NLI '!AB84)</f>
        <v>15207.99628617835</v>
      </c>
      <c r="AC84" s="59">
        <f>IF('KWh (Monthly) ENTRY NLI '!AC$5=0,0,AB84+'KWh (Monthly) ENTRY NLI '!AC84)</f>
        <v>171216.1630312117</v>
      </c>
      <c r="AD84" s="59">
        <f>IF('KWh (Monthly) ENTRY NLI '!AD$5=0,0,AC84+'KWh (Monthly) ENTRY NLI '!AD84)</f>
        <v>345663.19755295955</v>
      </c>
      <c r="AE84" s="59">
        <f>IF('KWh (Monthly) ENTRY NLI '!AE$5=0,0,AD84+'KWh (Monthly) ENTRY NLI '!AE84)</f>
        <v>345663.19755295955</v>
      </c>
      <c r="AF84" s="59">
        <f>IF('KWh (Monthly) ENTRY NLI '!AF$5=0,0,AE84+'KWh (Monthly) ENTRY NLI '!AF84)</f>
        <v>345663.19755295955</v>
      </c>
      <c r="AG84" s="59">
        <f>IF('KWh (Monthly) ENTRY NLI '!AG$5=0,0,AF84+'KWh (Monthly) ENTRY NLI '!AG84)</f>
        <v>345663.19755295955</v>
      </c>
      <c r="AH84" s="59">
        <f>IF('KWh (Monthly) ENTRY NLI '!AH$5=0,0,AG84+'KWh (Monthly) ENTRY NLI '!AH84)</f>
        <v>356215.40498630179</v>
      </c>
      <c r="AI84" s="59">
        <f>IF('KWh (Monthly) ENTRY NLI '!AI$5=0,0,AH84+'KWh (Monthly) ENTRY NLI '!AI84)</f>
        <v>356215.40498630179</v>
      </c>
      <c r="AJ84" s="59">
        <f>IF('KWh (Monthly) ENTRY NLI '!AJ$5=0,0,AI84+'KWh (Monthly) ENTRY NLI '!AJ84)</f>
        <v>356215.40498630179</v>
      </c>
      <c r="AK84" s="59">
        <f>IF('KWh (Monthly) ENTRY NLI '!AK$5=0,0,AJ84+'KWh (Monthly) ENTRY NLI '!AK84)</f>
        <v>358837.25848072296</v>
      </c>
      <c r="AL84" s="59">
        <f>IF('KWh (Monthly) ENTRY NLI '!AL$5=0,0,AK84+'KWh (Monthly) ENTRY NLI '!AL84)</f>
        <v>484606.76452668995</v>
      </c>
      <c r="AM84" s="59">
        <f>IF('KWh (Monthly) ENTRY NLI '!AM$5=0,0,AL84+'KWh (Monthly) ENTRY NLI '!AM84)</f>
        <v>484606.76452668995</v>
      </c>
      <c r="AN84" s="59">
        <f>IF('KWh (Monthly) ENTRY NLI '!AN$5=0,0,AM84+'KWh (Monthly) ENTRY NLI '!AN84)</f>
        <v>484606.76452668995</v>
      </c>
      <c r="AO84" s="83">
        <f>IF('KWh (Monthly) ENTRY NLI '!AO$5=0,0,AN84+'KWh (Monthly) ENTRY NLI '!AO84)</f>
        <v>484606.76452668995</v>
      </c>
      <c r="AP84" s="83">
        <f>IF('KWh (Monthly) ENTRY NLI '!AP$5=0,0,AO84+'KWh (Monthly) ENTRY NLI '!AP84)</f>
        <v>484606.76452668995</v>
      </c>
      <c r="AQ84" s="83">
        <f>IF('KWh (Monthly) ENTRY NLI '!AQ$5=0,0,AP84+'KWh (Monthly) ENTRY NLI '!AQ84)</f>
        <v>484606.76452668995</v>
      </c>
      <c r="AR84" s="59">
        <f>IF('KWh (Monthly) ENTRY NLI '!AR$5=-1,0,AQ84+'KWh (Monthly) ENTRY NLI '!AR84)</f>
        <v>484606.76452668995</v>
      </c>
      <c r="AS84" s="59">
        <f>IF('KWh (Monthly) ENTRY NLI '!AS$5=-1,0,AR84+'KWh (Monthly) ENTRY NLI '!AS84)</f>
        <v>484606.76452668995</v>
      </c>
      <c r="AT84" s="59">
        <f>IF('KWh (Monthly) ENTRY NLI '!AT$5=-1,0,AS84+'KWh (Monthly) ENTRY NLI '!AT84)</f>
        <v>484606.76452668995</v>
      </c>
      <c r="AU84" s="59">
        <f>IF('KWh (Monthly) ENTRY NLI '!AU$5=-1,0,AT84+'KWh (Monthly) ENTRY NLI '!AU84)</f>
        <v>484606.76452668995</v>
      </c>
      <c r="AV84" s="59">
        <f>IF('KWh (Monthly) ENTRY NLI '!AV$5=-1,0,AU84+'KWh (Monthly) ENTRY NLI '!AV84)</f>
        <v>484606.76452668995</v>
      </c>
      <c r="AW84" s="83">
        <f>IF('KWh (Monthly) ENTRY NLI '!AW$5=0,0,AV84+'KWh (Monthly) ENTRY NLI '!AW84)</f>
        <v>484606.76452668995</v>
      </c>
      <c r="AX84" s="83">
        <f>IF('KWh (Monthly) ENTRY NLI '!AX$5=0,0,AW84+'KWh (Monthly) ENTRY NLI '!AX84)</f>
        <v>484606.76452668995</v>
      </c>
      <c r="AY84" s="83">
        <f>IF('KWh (Monthly) ENTRY NLI '!AY$5=0,0,AX84+'KWh (Monthly) ENTRY NLI '!AY84)</f>
        <v>484606.76452668995</v>
      </c>
      <c r="AZ84" s="83">
        <f>IF('KWh (Monthly) ENTRY NLI '!AZ$5=0,0,AY84+'KWh (Monthly) ENTRY NLI '!AZ84)</f>
        <v>484606.76452668995</v>
      </c>
      <c r="BA84" s="83">
        <f>IF('KWh (Monthly) ENTRY NLI '!BA$5=0,0,AZ84+'KWh (Monthly) ENTRY NLI '!BA84)</f>
        <v>484606.76452668995</v>
      </c>
      <c r="BB84" s="83">
        <f>IF('KWh (Monthly) ENTRY NLI '!BB$5=0,0,BA84+'KWh (Monthly) ENTRY NLI '!BB84)</f>
        <v>0</v>
      </c>
      <c r="BC84" s="83">
        <f>IF('KWh (Monthly) ENTRY NLI '!BC$5=0,0,BB84+'KWh (Monthly) ENTRY NLI '!BC84)</f>
        <v>0</v>
      </c>
      <c r="BD84" s="83">
        <f>IF('KWh (Monthly) ENTRY NLI '!BD$5=0,0,BC84+'KWh (Monthly) ENTRY NLI '!BD84)</f>
        <v>0</v>
      </c>
      <c r="BE84" s="83">
        <f>IF('KWh (Monthly) ENTRY NLI '!BE$5=0,0,BD84+'KWh (Monthly) ENTRY NLI '!BE84)</f>
        <v>0</v>
      </c>
      <c r="BF84" s="83">
        <f>IF('KWh (Monthly) ENTRY NLI '!BF$5=0,0,BE84+'KWh (Monthly) ENTRY NLI '!BF84)</f>
        <v>0</v>
      </c>
      <c r="BG84" s="83">
        <f>IF('KWh (Monthly) ENTRY NLI '!BG$5=0,0,BF84+'KWh (Monthly) ENTRY NLI '!BG84)</f>
        <v>0</v>
      </c>
      <c r="BH84" s="83">
        <f>IF('KWh (Monthly) ENTRY NLI '!BH$5=0,0,BG84+'KWh (Monthly) ENTRY NLI '!BH84)</f>
        <v>0</v>
      </c>
      <c r="BI84" s="83">
        <f>IF('KWh (Monthly) ENTRY NLI '!BI$5=0,0,BH84+'KWh (Monthly) ENTRY NLI '!BI84)</f>
        <v>0</v>
      </c>
      <c r="BJ84" s="83">
        <f>IF('KWh (Monthly) ENTRY NLI '!BJ$5=0,0,BI84+'KWh (Monthly) ENTRY NLI '!BJ84)</f>
        <v>0</v>
      </c>
      <c r="BK84" s="83">
        <f>IF('KWh (Monthly) ENTRY NLI '!BK$5=0,0,BJ84+'KWh (Monthly) ENTRY NLI '!BK84)</f>
        <v>0</v>
      </c>
      <c r="BL84" s="83">
        <f>IF('KWh (Monthly) ENTRY NLI '!BL$5=0,0,BK84+'KWh (Monthly) ENTRY NLI '!BL84)</f>
        <v>0</v>
      </c>
      <c r="BM84" s="83">
        <f>IF('KWh (Monthly) ENTRY NLI '!BM$5=0,0,BL84+'KWh (Monthly) ENTRY NLI '!BM84)</f>
        <v>0</v>
      </c>
      <c r="BN84" s="83">
        <f>IF('KWh (Monthly) ENTRY NLI '!BN$5=0,0,BM84+'KWh (Monthly) ENTRY NLI '!BN84)</f>
        <v>0</v>
      </c>
      <c r="BO84" s="83">
        <f>IF('KWh (Monthly) ENTRY NLI '!BO$5=0,0,BN84+'KWh (Monthly) ENTRY NLI '!BO84)</f>
        <v>0</v>
      </c>
      <c r="BP84" s="83">
        <f>IF('KWh (Monthly) ENTRY NLI '!BP$5=0,0,BO84+'KWh (Monthly) ENTRY NLI '!BP84)</f>
        <v>0</v>
      </c>
      <c r="BQ84" s="83">
        <f>IF('KWh (Monthly) ENTRY NLI '!BQ$5=0,0,BP84+'KWh (Monthly) ENTRY NLI '!BQ84)</f>
        <v>0</v>
      </c>
      <c r="BR84" s="83">
        <f>IF('KWh (Monthly) ENTRY NLI '!BR$5=0,0,BQ84+'KWh (Monthly) ENTRY NLI '!BR84)</f>
        <v>0</v>
      </c>
      <c r="BS84" s="83">
        <f>IF('KWh (Monthly) ENTRY NLI '!BS$5=0,0,BR84+'KWh (Monthly) ENTRY NLI '!BS84)</f>
        <v>0</v>
      </c>
      <c r="BT84" s="83">
        <f>IF('KWh (Monthly) ENTRY NLI '!BT$5=0,0,BS84+'KWh (Monthly) ENTRY NLI '!BT84)</f>
        <v>0</v>
      </c>
      <c r="BU84" s="83">
        <f>IF('KWh (Monthly) ENTRY NLI '!BU$5=0,0,BT84+'KWh (Monthly) ENTRY NLI '!BU84)</f>
        <v>0</v>
      </c>
      <c r="BV84" s="83">
        <f>IF('KWh (Monthly) ENTRY NLI '!BV$5=0,0,BU84+'KWh (Monthly) ENTRY NLI '!BV84)</f>
        <v>0</v>
      </c>
      <c r="BW84" s="83">
        <f>IF('KWh (Monthly) ENTRY NLI '!BW$5=0,0,BV84+'KWh (Monthly) ENTRY NLI '!BW84)</f>
        <v>0</v>
      </c>
      <c r="BX84" s="83">
        <f>IF('KWh (Monthly) ENTRY NLI '!BX$5=0,0,BW84+'KWh (Monthly) ENTRY NLI '!BX84)</f>
        <v>0</v>
      </c>
      <c r="BY84" s="83">
        <f>IF('KWh (Monthly) ENTRY NLI '!BY$5=0,0,BX84+'KWh (Monthly) ENTRY NLI '!BY84)</f>
        <v>0</v>
      </c>
      <c r="BZ84" s="83">
        <f>IF('KWh (Monthly) ENTRY NLI '!BZ$5=0,0,BY84+'KWh (Monthly) ENTRY NLI '!BZ84)</f>
        <v>0</v>
      </c>
      <c r="CA84" s="83">
        <f>IF('KWh (Monthly) ENTRY NLI '!CA$5=0,0,BZ84+'KWh (Monthly) ENTRY NLI '!CA84)</f>
        <v>0</v>
      </c>
      <c r="CB84" s="83">
        <f>IF('KWh (Monthly) ENTRY NLI '!CB$5=0,0,CA84+'KWh (Monthly) ENTRY NLI '!CB84)</f>
        <v>0</v>
      </c>
      <c r="CC84" s="83">
        <f>IF('KWh (Monthly) ENTRY NLI '!CC$5=0,0,CB84+'KWh (Monthly) ENTRY NLI '!CC84)</f>
        <v>0</v>
      </c>
      <c r="CD84" s="83">
        <f>IF('KWh (Monthly) ENTRY NLI '!CD$5=0,0,CC84+'KWh (Monthly) ENTRY NLI '!CD84)</f>
        <v>0</v>
      </c>
      <c r="CE84" s="83">
        <f>IF('KWh (Monthly) ENTRY NLI '!CE$5=0,0,CD84+'KWh (Monthly) ENTRY NLI '!CE84)</f>
        <v>0</v>
      </c>
      <c r="CF84" s="83">
        <f>IF('KWh (Monthly) ENTRY NLI '!CF$5=0,0,CE84+'KWh (Monthly) ENTRY NLI '!CF84)</f>
        <v>0</v>
      </c>
      <c r="CG84" s="83">
        <f>IF('KWh (Monthly) ENTRY NLI '!CG$5=0,0,CF84+'KWh (Monthly) ENTRY NLI '!CG84)</f>
        <v>0</v>
      </c>
      <c r="CH84" s="83">
        <f>IF('KWh (Monthly) ENTRY NLI '!CH$5=0,0,CG84+'KWh (Monthly) ENTRY NLI '!CH84)</f>
        <v>0</v>
      </c>
      <c r="CI84" s="83">
        <f>IF('KWh (Monthly) ENTRY NLI '!CI$5=0,0,CH84+'KWh (Monthly) ENTRY NLI '!CI84)</f>
        <v>0</v>
      </c>
      <c r="CJ84" s="83">
        <f>IF('KWh (Monthly) ENTRY NLI '!CJ$5=0,0,CI84+'KWh (Monthly) ENTRY NLI '!CJ84)</f>
        <v>0</v>
      </c>
    </row>
    <row r="85" spans="1:88" x14ac:dyDescent="0.25">
      <c r="A85" s="241"/>
      <c r="B85" s="37" t="s">
        <v>12</v>
      </c>
      <c r="C85" s="59">
        <f>IF('KWh (Monthly) ENTRY NLI '!C$5=0,0,'KWh (Monthly) ENTRY NLI '!C85)</f>
        <v>0</v>
      </c>
      <c r="D85" s="59">
        <f>IF('KWh (Monthly) ENTRY NLI '!D$5=0,0,C85+'KWh (Monthly) ENTRY NLI '!D85)</f>
        <v>0</v>
      </c>
      <c r="E85" s="59">
        <f>IF('KWh (Monthly) ENTRY NLI '!E$5=0,0,D85+'KWh (Monthly) ENTRY NLI '!E85)</f>
        <v>0</v>
      </c>
      <c r="F85" s="59">
        <f>IF('KWh (Monthly) ENTRY NLI '!F$5=0,0,E85+'KWh (Monthly) ENTRY NLI '!F85)</f>
        <v>0</v>
      </c>
      <c r="G85" s="59">
        <f>IF('KWh (Monthly) ENTRY NLI '!G$5=0,0,F85+'KWh (Monthly) ENTRY NLI '!G85)</f>
        <v>0</v>
      </c>
      <c r="H85" s="59">
        <f>IF('KWh (Monthly) ENTRY NLI '!H$5=0,0,G85+'KWh (Monthly) ENTRY NLI '!H85)</f>
        <v>0</v>
      </c>
      <c r="I85" s="59">
        <f>IF('KWh (Monthly) ENTRY NLI '!I$5=0,0,H85+'KWh (Monthly) ENTRY NLI '!I85)</f>
        <v>0</v>
      </c>
      <c r="J85" s="59">
        <f>IF('KWh (Monthly) ENTRY NLI '!J$5=0,0,I85+'KWh (Monthly) ENTRY NLI '!J85)</f>
        <v>0</v>
      </c>
      <c r="K85" s="59">
        <f>IF('KWh (Monthly) ENTRY NLI '!K$5=0,0,J85+'KWh (Monthly) ENTRY NLI '!K85)</f>
        <v>0</v>
      </c>
      <c r="L85" s="59">
        <f>IF('KWh (Monthly) ENTRY NLI '!L$5=0,0,K85+'KWh (Monthly) ENTRY NLI '!L85)</f>
        <v>0</v>
      </c>
      <c r="M85" s="59">
        <f>IF('KWh (Monthly) ENTRY NLI '!M$5=0,0,L85+'KWh (Monthly) ENTRY NLI '!M85)</f>
        <v>0</v>
      </c>
      <c r="N85" s="59">
        <f>IF('KWh (Monthly) ENTRY NLI '!N$5=0,0,M85+'KWh (Monthly) ENTRY NLI '!N85)</f>
        <v>0</v>
      </c>
      <c r="O85" s="59">
        <f>IF('KWh (Monthly) ENTRY NLI '!O$5=0,0,N85+'KWh (Monthly) ENTRY NLI '!O85)</f>
        <v>0</v>
      </c>
      <c r="P85" s="59">
        <f>IF('KWh (Monthly) ENTRY NLI '!P$5=0,0,O85+'KWh (Monthly) ENTRY NLI '!P85)</f>
        <v>0</v>
      </c>
      <c r="Q85" s="59">
        <f>IF('KWh (Monthly) ENTRY NLI '!Q$5=0,0,P85+'KWh (Monthly) ENTRY NLI '!Q85)</f>
        <v>0</v>
      </c>
      <c r="R85" s="59">
        <f>IF('KWh (Monthly) ENTRY NLI '!R$5=0,0,Q85+'KWh (Monthly) ENTRY NLI '!R85)</f>
        <v>0</v>
      </c>
      <c r="S85" s="59">
        <f>IF('KWh (Monthly) ENTRY NLI '!S$5=0,0,R85+'KWh (Monthly) ENTRY NLI '!S85)</f>
        <v>0</v>
      </c>
      <c r="T85" s="59">
        <f>IF('KWh (Monthly) ENTRY NLI '!T$5=0,0,S85+'KWh (Monthly) ENTRY NLI '!T85)</f>
        <v>0</v>
      </c>
      <c r="U85" s="59">
        <f>IF('KWh (Monthly) ENTRY NLI '!U$5=0,0,T85+'KWh (Monthly) ENTRY NLI '!U85)</f>
        <v>0</v>
      </c>
      <c r="V85" s="59">
        <f>IF('KWh (Monthly) ENTRY NLI '!V$5=0,0,U85+'KWh (Monthly) ENTRY NLI '!V85)</f>
        <v>0</v>
      </c>
      <c r="W85" s="59">
        <f>IF('KWh (Monthly) ENTRY NLI '!W$5=0,0,V85+'KWh (Monthly) ENTRY NLI '!W85)</f>
        <v>0</v>
      </c>
      <c r="X85" s="59">
        <f>IF('KWh (Monthly) ENTRY NLI '!X$5=0,0,W85+'KWh (Monthly) ENTRY NLI '!X85)</f>
        <v>0</v>
      </c>
      <c r="Y85" s="59">
        <f>IF('KWh (Monthly) ENTRY NLI '!Y$5=0,0,X85+'KWh (Monthly) ENTRY NLI '!Y85)</f>
        <v>0</v>
      </c>
      <c r="Z85" s="59">
        <f>IF('KWh (Monthly) ENTRY NLI '!Z$5=0,0,Y85+'KWh (Monthly) ENTRY NLI '!Z85)</f>
        <v>0</v>
      </c>
      <c r="AA85" s="59">
        <f>IF('KWh (Monthly) ENTRY NLI '!AA$5=0,0,Z85+'KWh (Monthly) ENTRY NLI '!AA85)</f>
        <v>0</v>
      </c>
      <c r="AB85" s="59">
        <f>IF('KWh (Monthly) ENTRY NLI '!AB$5=0,0,AA85+'KWh (Monthly) ENTRY NLI '!AB85)</f>
        <v>0</v>
      </c>
      <c r="AC85" s="59">
        <f>IF('KWh (Monthly) ENTRY NLI '!AC$5=0,0,AB85+'KWh (Monthly) ENTRY NLI '!AC85)</f>
        <v>0</v>
      </c>
      <c r="AD85" s="59">
        <f>IF('KWh (Monthly) ENTRY NLI '!AD$5=0,0,AC85+'KWh (Monthly) ENTRY NLI '!AD85)</f>
        <v>0</v>
      </c>
      <c r="AE85" s="59">
        <f>IF('KWh (Monthly) ENTRY NLI '!AE$5=0,0,AD85+'KWh (Monthly) ENTRY NLI '!AE85)</f>
        <v>0</v>
      </c>
      <c r="AF85" s="59">
        <f>IF('KWh (Monthly) ENTRY NLI '!AF$5=0,0,AE85+'KWh (Monthly) ENTRY NLI '!AF85)</f>
        <v>0</v>
      </c>
      <c r="AG85" s="59">
        <f>IF('KWh (Monthly) ENTRY NLI '!AG$5=0,0,AF85+'KWh (Monthly) ENTRY NLI '!AG85)</f>
        <v>0</v>
      </c>
      <c r="AH85" s="59">
        <f>IF('KWh (Monthly) ENTRY NLI '!AH$5=0,0,AG85+'KWh (Monthly) ENTRY NLI '!AH85)</f>
        <v>0</v>
      </c>
      <c r="AI85" s="59">
        <f>IF('KWh (Monthly) ENTRY NLI '!AI$5=0,0,AH85+'KWh (Monthly) ENTRY NLI '!AI85)</f>
        <v>0</v>
      </c>
      <c r="AJ85" s="59">
        <f>IF('KWh (Monthly) ENTRY NLI '!AJ$5=0,0,AI85+'KWh (Monthly) ENTRY NLI '!AJ85)</f>
        <v>0</v>
      </c>
      <c r="AK85" s="59">
        <f>IF('KWh (Monthly) ENTRY NLI '!AK$5=0,0,AJ85+'KWh (Monthly) ENTRY NLI '!AK85)</f>
        <v>0</v>
      </c>
      <c r="AL85" s="59">
        <f>IF('KWh (Monthly) ENTRY NLI '!AL$5=0,0,AK85+'KWh (Monthly) ENTRY NLI '!AL85)</f>
        <v>0</v>
      </c>
      <c r="AM85" s="59">
        <f>IF('KWh (Monthly) ENTRY NLI '!AM$5=0,0,AL85+'KWh (Monthly) ENTRY NLI '!AM85)</f>
        <v>0</v>
      </c>
      <c r="AN85" s="59">
        <f>IF('KWh (Monthly) ENTRY NLI '!AN$5=0,0,AM85+'KWh (Monthly) ENTRY NLI '!AN85)</f>
        <v>0</v>
      </c>
      <c r="AO85" s="83">
        <f>IF('KWh (Monthly) ENTRY NLI '!AO$5=0,0,AN85+'KWh (Monthly) ENTRY NLI '!AO85)</f>
        <v>0</v>
      </c>
      <c r="AP85" s="83">
        <f>IF('KWh (Monthly) ENTRY NLI '!AP$5=0,0,AO85+'KWh (Monthly) ENTRY NLI '!AP85)</f>
        <v>0</v>
      </c>
      <c r="AQ85" s="83">
        <f>IF('KWh (Monthly) ENTRY NLI '!AQ$5=0,0,AP85+'KWh (Monthly) ENTRY NLI '!AQ85)</f>
        <v>0</v>
      </c>
      <c r="AR85" s="59">
        <f>IF('KWh (Monthly) ENTRY NLI '!AR$5=-1,0,AQ85+'KWh (Monthly) ENTRY NLI '!AR85)</f>
        <v>0</v>
      </c>
      <c r="AS85" s="59">
        <f>IF('KWh (Monthly) ENTRY NLI '!AS$5=-1,0,AR85+'KWh (Monthly) ENTRY NLI '!AS85)</f>
        <v>0</v>
      </c>
      <c r="AT85" s="59">
        <f>IF('KWh (Monthly) ENTRY NLI '!AT$5=-1,0,AS85+'KWh (Monthly) ENTRY NLI '!AT85)</f>
        <v>0</v>
      </c>
      <c r="AU85" s="59">
        <f>IF('KWh (Monthly) ENTRY NLI '!AU$5=-1,0,AT85+'KWh (Monthly) ENTRY NLI '!AU85)</f>
        <v>0</v>
      </c>
      <c r="AV85" s="59">
        <f>IF('KWh (Monthly) ENTRY NLI '!AV$5=-1,0,AU85+'KWh (Monthly) ENTRY NLI '!AV85)</f>
        <v>0</v>
      </c>
      <c r="AW85" s="83">
        <f>IF('KWh (Monthly) ENTRY NLI '!AW$5=0,0,AV85+'KWh (Monthly) ENTRY NLI '!AW85)</f>
        <v>0</v>
      </c>
      <c r="AX85" s="83">
        <f>IF('KWh (Monthly) ENTRY NLI '!AX$5=0,0,AW85+'KWh (Monthly) ENTRY NLI '!AX85)</f>
        <v>0</v>
      </c>
      <c r="AY85" s="83">
        <f>IF('KWh (Monthly) ENTRY NLI '!AY$5=0,0,AX85+'KWh (Monthly) ENTRY NLI '!AY85)</f>
        <v>0</v>
      </c>
      <c r="AZ85" s="83">
        <f>IF('KWh (Monthly) ENTRY NLI '!AZ$5=0,0,AY85+'KWh (Monthly) ENTRY NLI '!AZ85)</f>
        <v>0</v>
      </c>
      <c r="BA85" s="83">
        <f>IF('KWh (Monthly) ENTRY NLI '!BA$5=0,0,AZ85+'KWh (Monthly) ENTRY NLI '!BA85)</f>
        <v>0</v>
      </c>
      <c r="BB85" s="83">
        <f>IF('KWh (Monthly) ENTRY NLI '!BB$5=0,0,BA85+'KWh (Monthly) ENTRY NLI '!BB85)</f>
        <v>0</v>
      </c>
      <c r="BC85" s="83">
        <f>IF('KWh (Monthly) ENTRY NLI '!BC$5=0,0,BB85+'KWh (Monthly) ENTRY NLI '!BC85)</f>
        <v>0</v>
      </c>
      <c r="BD85" s="83">
        <f>IF('KWh (Monthly) ENTRY NLI '!BD$5=0,0,BC85+'KWh (Monthly) ENTRY NLI '!BD85)</f>
        <v>0</v>
      </c>
      <c r="BE85" s="83">
        <f>IF('KWh (Monthly) ENTRY NLI '!BE$5=0,0,BD85+'KWh (Monthly) ENTRY NLI '!BE85)</f>
        <v>0</v>
      </c>
      <c r="BF85" s="83">
        <f>IF('KWh (Monthly) ENTRY NLI '!BF$5=0,0,BE85+'KWh (Monthly) ENTRY NLI '!BF85)</f>
        <v>0</v>
      </c>
      <c r="BG85" s="83">
        <f>IF('KWh (Monthly) ENTRY NLI '!BG$5=0,0,BF85+'KWh (Monthly) ENTRY NLI '!BG85)</f>
        <v>0</v>
      </c>
      <c r="BH85" s="83">
        <f>IF('KWh (Monthly) ENTRY NLI '!BH$5=0,0,BG85+'KWh (Monthly) ENTRY NLI '!BH85)</f>
        <v>0</v>
      </c>
      <c r="BI85" s="83">
        <f>IF('KWh (Monthly) ENTRY NLI '!BI$5=0,0,BH85+'KWh (Monthly) ENTRY NLI '!BI85)</f>
        <v>0</v>
      </c>
      <c r="BJ85" s="83">
        <f>IF('KWh (Monthly) ENTRY NLI '!BJ$5=0,0,BI85+'KWh (Monthly) ENTRY NLI '!BJ85)</f>
        <v>0</v>
      </c>
      <c r="BK85" s="83">
        <f>IF('KWh (Monthly) ENTRY NLI '!BK$5=0,0,BJ85+'KWh (Monthly) ENTRY NLI '!BK85)</f>
        <v>0</v>
      </c>
      <c r="BL85" s="83">
        <f>IF('KWh (Monthly) ENTRY NLI '!BL$5=0,0,BK85+'KWh (Monthly) ENTRY NLI '!BL85)</f>
        <v>0</v>
      </c>
      <c r="BM85" s="83">
        <f>IF('KWh (Monthly) ENTRY NLI '!BM$5=0,0,BL85+'KWh (Monthly) ENTRY NLI '!BM85)</f>
        <v>0</v>
      </c>
      <c r="BN85" s="83">
        <f>IF('KWh (Monthly) ENTRY NLI '!BN$5=0,0,BM85+'KWh (Monthly) ENTRY NLI '!BN85)</f>
        <v>0</v>
      </c>
      <c r="BO85" s="83">
        <f>IF('KWh (Monthly) ENTRY NLI '!BO$5=0,0,BN85+'KWh (Monthly) ENTRY NLI '!BO85)</f>
        <v>0</v>
      </c>
      <c r="BP85" s="83">
        <f>IF('KWh (Monthly) ENTRY NLI '!BP$5=0,0,BO85+'KWh (Monthly) ENTRY NLI '!BP85)</f>
        <v>0</v>
      </c>
      <c r="BQ85" s="83">
        <f>IF('KWh (Monthly) ENTRY NLI '!BQ$5=0,0,BP85+'KWh (Monthly) ENTRY NLI '!BQ85)</f>
        <v>0</v>
      </c>
      <c r="BR85" s="83">
        <f>IF('KWh (Monthly) ENTRY NLI '!BR$5=0,0,BQ85+'KWh (Monthly) ENTRY NLI '!BR85)</f>
        <v>0</v>
      </c>
      <c r="BS85" s="83">
        <f>IF('KWh (Monthly) ENTRY NLI '!BS$5=0,0,BR85+'KWh (Monthly) ENTRY NLI '!BS85)</f>
        <v>0</v>
      </c>
      <c r="BT85" s="83">
        <f>IF('KWh (Monthly) ENTRY NLI '!BT$5=0,0,BS85+'KWh (Monthly) ENTRY NLI '!BT85)</f>
        <v>0</v>
      </c>
      <c r="BU85" s="83">
        <f>IF('KWh (Monthly) ENTRY NLI '!BU$5=0,0,BT85+'KWh (Monthly) ENTRY NLI '!BU85)</f>
        <v>0</v>
      </c>
      <c r="BV85" s="83">
        <f>IF('KWh (Monthly) ENTRY NLI '!BV$5=0,0,BU85+'KWh (Monthly) ENTRY NLI '!BV85)</f>
        <v>0</v>
      </c>
      <c r="BW85" s="83">
        <f>IF('KWh (Monthly) ENTRY NLI '!BW$5=0,0,BV85+'KWh (Monthly) ENTRY NLI '!BW85)</f>
        <v>0</v>
      </c>
      <c r="BX85" s="83">
        <f>IF('KWh (Monthly) ENTRY NLI '!BX$5=0,0,BW85+'KWh (Monthly) ENTRY NLI '!BX85)</f>
        <v>0</v>
      </c>
      <c r="BY85" s="83">
        <f>IF('KWh (Monthly) ENTRY NLI '!BY$5=0,0,BX85+'KWh (Monthly) ENTRY NLI '!BY85)</f>
        <v>0</v>
      </c>
      <c r="BZ85" s="83">
        <f>IF('KWh (Monthly) ENTRY NLI '!BZ$5=0,0,BY85+'KWh (Monthly) ENTRY NLI '!BZ85)</f>
        <v>0</v>
      </c>
      <c r="CA85" s="83">
        <f>IF('KWh (Monthly) ENTRY NLI '!CA$5=0,0,BZ85+'KWh (Monthly) ENTRY NLI '!CA85)</f>
        <v>0</v>
      </c>
      <c r="CB85" s="83">
        <f>IF('KWh (Monthly) ENTRY NLI '!CB$5=0,0,CA85+'KWh (Monthly) ENTRY NLI '!CB85)</f>
        <v>0</v>
      </c>
      <c r="CC85" s="83">
        <f>IF('KWh (Monthly) ENTRY NLI '!CC$5=0,0,CB85+'KWh (Monthly) ENTRY NLI '!CC85)</f>
        <v>0</v>
      </c>
      <c r="CD85" s="83">
        <f>IF('KWh (Monthly) ENTRY NLI '!CD$5=0,0,CC85+'KWh (Monthly) ENTRY NLI '!CD85)</f>
        <v>0</v>
      </c>
      <c r="CE85" s="83">
        <f>IF('KWh (Monthly) ENTRY NLI '!CE$5=0,0,CD85+'KWh (Monthly) ENTRY NLI '!CE85)</f>
        <v>0</v>
      </c>
      <c r="CF85" s="83">
        <f>IF('KWh (Monthly) ENTRY NLI '!CF$5=0,0,CE85+'KWh (Monthly) ENTRY NLI '!CF85)</f>
        <v>0</v>
      </c>
      <c r="CG85" s="83">
        <f>IF('KWh (Monthly) ENTRY NLI '!CG$5=0,0,CF85+'KWh (Monthly) ENTRY NLI '!CG85)</f>
        <v>0</v>
      </c>
      <c r="CH85" s="83">
        <f>IF('KWh (Monthly) ENTRY NLI '!CH$5=0,0,CG85+'KWh (Monthly) ENTRY NLI '!CH85)</f>
        <v>0</v>
      </c>
      <c r="CI85" s="83">
        <f>IF('KWh (Monthly) ENTRY NLI '!CI$5=0,0,CH85+'KWh (Monthly) ENTRY NLI '!CI85)</f>
        <v>0</v>
      </c>
      <c r="CJ85" s="83">
        <f>IF('KWh (Monthly) ENTRY NLI '!CJ$5=0,0,CI85+'KWh (Monthly) ENTRY NLI '!CJ85)</f>
        <v>0</v>
      </c>
    </row>
    <row r="86" spans="1:88" x14ac:dyDescent="0.25">
      <c r="A86" s="241"/>
      <c r="B86" s="37" t="s">
        <v>3</v>
      </c>
      <c r="C86" s="59">
        <f>IF('KWh (Monthly) ENTRY NLI '!C$5=0,0,'KWh (Monthly) ENTRY NLI '!C86)</f>
        <v>0</v>
      </c>
      <c r="D86" s="59">
        <f>IF('KWh (Monthly) ENTRY NLI '!D$5=0,0,C86+'KWh (Monthly) ENTRY NLI '!D86)</f>
        <v>0</v>
      </c>
      <c r="E86" s="59">
        <f>IF('KWh (Monthly) ENTRY NLI '!E$5=0,0,D86+'KWh (Monthly) ENTRY NLI '!E86)</f>
        <v>0</v>
      </c>
      <c r="F86" s="59">
        <f>IF('KWh (Monthly) ENTRY NLI '!F$5=0,0,E86+'KWh (Monthly) ENTRY NLI '!F86)</f>
        <v>0</v>
      </c>
      <c r="G86" s="59">
        <f>IF('KWh (Monthly) ENTRY NLI '!G$5=0,0,F86+'KWh (Monthly) ENTRY NLI '!G86)</f>
        <v>0</v>
      </c>
      <c r="H86" s="59">
        <f>IF('KWh (Monthly) ENTRY NLI '!H$5=0,0,G86+'KWh (Monthly) ENTRY NLI '!H86)</f>
        <v>0</v>
      </c>
      <c r="I86" s="59">
        <f>IF('KWh (Monthly) ENTRY NLI '!I$5=0,0,H86+'KWh (Monthly) ENTRY NLI '!I86)</f>
        <v>0</v>
      </c>
      <c r="J86" s="59">
        <f>IF('KWh (Monthly) ENTRY NLI '!J$5=0,0,I86+'KWh (Monthly) ENTRY NLI '!J86)</f>
        <v>0</v>
      </c>
      <c r="K86" s="59">
        <f>IF('KWh (Monthly) ENTRY NLI '!K$5=0,0,J86+'KWh (Monthly) ENTRY NLI '!K86)</f>
        <v>0</v>
      </c>
      <c r="L86" s="59">
        <f>IF('KWh (Monthly) ENTRY NLI '!L$5=0,0,K86+'KWh (Monthly) ENTRY NLI '!L86)</f>
        <v>0</v>
      </c>
      <c r="M86" s="59">
        <f>IF('KWh (Monthly) ENTRY NLI '!M$5=0,0,L86+'KWh (Monthly) ENTRY NLI '!M86)</f>
        <v>0</v>
      </c>
      <c r="N86" s="59">
        <f>IF('KWh (Monthly) ENTRY NLI '!N$5=0,0,M86+'KWh (Monthly) ENTRY NLI '!N86)</f>
        <v>0</v>
      </c>
      <c r="O86" s="59">
        <f>IF('KWh (Monthly) ENTRY NLI '!O$5=0,0,N86+'KWh (Monthly) ENTRY NLI '!O86)</f>
        <v>0</v>
      </c>
      <c r="P86" s="59">
        <f>IF('KWh (Monthly) ENTRY NLI '!P$5=0,0,O86+'KWh (Monthly) ENTRY NLI '!P86)</f>
        <v>0</v>
      </c>
      <c r="Q86" s="59">
        <f>IF('KWh (Monthly) ENTRY NLI '!Q$5=0,0,P86+'KWh (Monthly) ENTRY NLI '!Q86)</f>
        <v>0</v>
      </c>
      <c r="R86" s="59">
        <f>IF('KWh (Monthly) ENTRY NLI '!R$5=0,0,Q86+'KWh (Monthly) ENTRY NLI '!R86)</f>
        <v>121859</v>
      </c>
      <c r="S86" s="59">
        <f>IF('KWh (Monthly) ENTRY NLI '!S$5=0,0,R86+'KWh (Monthly) ENTRY NLI '!S86)</f>
        <v>121859</v>
      </c>
      <c r="T86" s="59">
        <f>IF('KWh (Monthly) ENTRY NLI '!T$5=0,0,S86+'KWh (Monthly) ENTRY NLI '!T86)</f>
        <v>121859</v>
      </c>
      <c r="U86" s="59">
        <f>IF('KWh (Monthly) ENTRY NLI '!U$5=0,0,T86+'KWh (Monthly) ENTRY NLI '!U86)</f>
        <v>121859</v>
      </c>
      <c r="V86" s="59">
        <f>IF('KWh (Monthly) ENTRY NLI '!V$5=0,0,U86+'KWh (Monthly) ENTRY NLI '!V86)</f>
        <v>121859</v>
      </c>
      <c r="W86" s="59">
        <f>IF('KWh (Monthly) ENTRY NLI '!W$5=0,0,V86+'KWh (Monthly) ENTRY NLI '!W86)</f>
        <v>121859</v>
      </c>
      <c r="X86" s="59">
        <f>IF('KWh (Monthly) ENTRY NLI '!X$5=0,0,W86+'KWh (Monthly) ENTRY NLI '!X86)</f>
        <v>121859</v>
      </c>
      <c r="Y86" s="59">
        <f>IF('KWh (Monthly) ENTRY NLI '!Y$5=0,0,X86+'KWh (Monthly) ENTRY NLI '!Y86)</f>
        <v>121859</v>
      </c>
      <c r="Z86" s="59">
        <f>IF('KWh (Monthly) ENTRY NLI '!Z$5=0,0,Y86+'KWh (Monthly) ENTRY NLI '!Z86)</f>
        <v>846025</v>
      </c>
      <c r="AA86" s="59">
        <f>IF('KWh (Monthly) ENTRY NLI '!AA$5=0,0,Z86+'KWh (Monthly) ENTRY NLI '!AA86)</f>
        <v>846025</v>
      </c>
      <c r="AB86" s="59">
        <f>IF('KWh (Monthly) ENTRY NLI '!AB$5=0,0,AA86+'KWh (Monthly) ENTRY NLI '!AB86)</f>
        <v>846025</v>
      </c>
      <c r="AC86" s="59">
        <f>IF('KWh (Monthly) ENTRY NLI '!AC$5=0,0,AB86+'KWh (Monthly) ENTRY NLI '!AC86)</f>
        <v>846025</v>
      </c>
      <c r="AD86" s="59">
        <f>IF('KWh (Monthly) ENTRY NLI '!AD$5=0,0,AC86+'KWh (Monthly) ENTRY NLI '!AD86)</f>
        <v>846025</v>
      </c>
      <c r="AE86" s="59">
        <f>IF('KWh (Monthly) ENTRY NLI '!AE$5=0,0,AD86+'KWh (Monthly) ENTRY NLI '!AE86)</f>
        <v>875929.89925054228</v>
      </c>
      <c r="AF86" s="59">
        <f>IF('KWh (Monthly) ENTRY NLI '!AF$5=0,0,AE86+'KWh (Monthly) ENTRY NLI '!AF86)</f>
        <v>875929.89925054228</v>
      </c>
      <c r="AG86" s="59">
        <f>IF('KWh (Monthly) ENTRY NLI '!AG$5=0,0,AF86+'KWh (Monthly) ENTRY NLI '!AG86)</f>
        <v>875929.89925054228</v>
      </c>
      <c r="AH86" s="59">
        <f>IF('KWh (Monthly) ENTRY NLI '!AH$5=0,0,AG86+'KWh (Monthly) ENTRY NLI '!AH86)</f>
        <v>906128.21250633476</v>
      </c>
      <c r="AI86" s="59">
        <f>IF('KWh (Monthly) ENTRY NLI '!AI$5=0,0,AH86+'KWh (Monthly) ENTRY NLI '!AI86)</f>
        <v>906128.21250633476</v>
      </c>
      <c r="AJ86" s="59">
        <f>IF('KWh (Monthly) ENTRY NLI '!AJ$5=0,0,AI86+'KWh (Monthly) ENTRY NLI '!AJ86)</f>
        <v>906128.21250633476</v>
      </c>
      <c r="AK86" s="59">
        <f>IF('KWh (Monthly) ENTRY NLI '!AK$5=0,0,AJ86+'KWh (Monthly) ENTRY NLI '!AK86)</f>
        <v>906128.21250633476</v>
      </c>
      <c r="AL86" s="59">
        <f>IF('KWh (Monthly) ENTRY NLI '!AL$5=0,0,AK86+'KWh (Monthly) ENTRY NLI '!AL86)</f>
        <v>2158826.833613744</v>
      </c>
      <c r="AM86" s="59">
        <f>IF('KWh (Monthly) ENTRY NLI '!AM$5=0,0,AL86+'KWh (Monthly) ENTRY NLI '!AM86)</f>
        <v>2158826.833613744</v>
      </c>
      <c r="AN86" s="59">
        <f>IF('KWh (Monthly) ENTRY NLI '!AN$5=0,0,AM86+'KWh (Monthly) ENTRY NLI '!AN86)</f>
        <v>4675783.3945577359</v>
      </c>
      <c r="AO86" s="83">
        <f>IF('KWh (Monthly) ENTRY NLI '!AO$5=0,0,AN86+'KWh (Monthly) ENTRY NLI '!AO86)</f>
        <v>4675783.3945577359</v>
      </c>
      <c r="AP86" s="83">
        <f>IF('KWh (Monthly) ENTRY NLI '!AP$5=0,0,AO86+'KWh (Monthly) ENTRY NLI '!AP86)</f>
        <v>4675783.3945577359</v>
      </c>
      <c r="AQ86" s="83">
        <f>IF('KWh (Monthly) ENTRY NLI '!AQ$5=0,0,AP86+'KWh (Monthly) ENTRY NLI '!AQ86)</f>
        <v>4675783.3945577359</v>
      </c>
      <c r="AR86" s="59">
        <f>IF('KWh (Monthly) ENTRY NLI '!AR$5=-1,0,AQ86+'KWh (Monthly) ENTRY NLI '!AR86)</f>
        <v>4675783.3945577359</v>
      </c>
      <c r="AS86" s="59">
        <f>IF('KWh (Monthly) ENTRY NLI '!AS$5=-1,0,AR86+'KWh (Monthly) ENTRY NLI '!AS86)</f>
        <v>4675783.3945577359</v>
      </c>
      <c r="AT86" s="59">
        <f>IF('KWh (Monthly) ENTRY NLI '!AT$5=-1,0,AS86+'KWh (Monthly) ENTRY NLI '!AT86)</f>
        <v>4675783.3945577359</v>
      </c>
      <c r="AU86" s="59">
        <f>IF('KWh (Monthly) ENTRY NLI '!AU$5=-1,0,AT86+'KWh (Monthly) ENTRY NLI '!AU86)</f>
        <v>4675783.3945577359</v>
      </c>
      <c r="AV86" s="59">
        <f>IF('KWh (Monthly) ENTRY NLI '!AV$5=-1,0,AU86+'KWh (Monthly) ENTRY NLI '!AV86)</f>
        <v>4675783.3945577359</v>
      </c>
      <c r="AW86" s="83">
        <f>IF('KWh (Monthly) ENTRY NLI '!AW$5=0,0,AV86+'KWh (Monthly) ENTRY NLI '!AW86)</f>
        <v>4675783.3945577359</v>
      </c>
      <c r="AX86" s="83">
        <f>IF('KWh (Monthly) ENTRY NLI '!AX$5=0,0,AW86+'KWh (Monthly) ENTRY NLI '!AX86)</f>
        <v>4675783.3945577359</v>
      </c>
      <c r="AY86" s="83">
        <f>IF('KWh (Monthly) ENTRY NLI '!AY$5=0,0,AX86+'KWh (Monthly) ENTRY NLI '!AY86)</f>
        <v>4675783.3945577359</v>
      </c>
      <c r="AZ86" s="83">
        <f>IF('KWh (Monthly) ENTRY NLI '!AZ$5=0,0,AY86+'KWh (Monthly) ENTRY NLI '!AZ86)</f>
        <v>4675783.3945577359</v>
      </c>
      <c r="BA86" s="83">
        <f>IF('KWh (Monthly) ENTRY NLI '!BA$5=0,0,AZ86+'KWh (Monthly) ENTRY NLI '!BA86)</f>
        <v>4675783.3945577359</v>
      </c>
      <c r="BB86" s="83">
        <f>IF('KWh (Monthly) ENTRY NLI '!BB$5=0,0,BA86+'KWh (Monthly) ENTRY NLI '!BB86)</f>
        <v>0</v>
      </c>
      <c r="BC86" s="83">
        <f>IF('KWh (Monthly) ENTRY NLI '!BC$5=0,0,BB86+'KWh (Monthly) ENTRY NLI '!BC86)</f>
        <v>0</v>
      </c>
      <c r="BD86" s="83">
        <f>IF('KWh (Monthly) ENTRY NLI '!BD$5=0,0,BC86+'KWh (Monthly) ENTRY NLI '!BD86)</f>
        <v>0</v>
      </c>
      <c r="BE86" s="83">
        <f>IF('KWh (Monthly) ENTRY NLI '!BE$5=0,0,BD86+'KWh (Monthly) ENTRY NLI '!BE86)</f>
        <v>0</v>
      </c>
      <c r="BF86" s="83">
        <f>IF('KWh (Monthly) ENTRY NLI '!BF$5=0,0,BE86+'KWh (Monthly) ENTRY NLI '!BF86)</f>
        <v>0</v>
      </c>
      <c r="BG86" s="83">
        <f>IF('KWh (Monthly) ENTRY NLI '!BG$5=0,0,BF86+'KWh (Monthly) ENTRY NLI '!BG86)</f>
        <v>0</v>
      </c>
      <c r="BH86" s="83">
        <f>IF('KWh (Monthly) ENTRY NLI '!BH$5=0,0,BG86+'KWh (Monthly) ENTRY NLI '!BH86)</f>
        <v>0</v>
      </c>
      <c r="BI86" s="83">
        <f>IF('KWh (Monthly) ENTRY NLI '!BI$5=0,0,BH86+'KWh (Monthly) ENTRY NLI '!BI86)</f>
        <v>0</v>
      </c>
      <c r="BJ86" s="83">
        <f>IF('KWh (Monthly) ENTRY NLI '!BJ$5=0,0,BI86+'KWh (Monthly) ENTRY NLI '!BJ86)</f>
        <v>0</v>
      </c>
      <c r="BK86" s="83">
        <f>IF('KWh (Monthly) ENTRY NLI '!BK$5=0,0,BJ86+'KWh (Monthly) ENTRY NLI '!BK86)</f>
        <v>0</v>
      </c>
      <c r="BL86" s="83">
        <f>IF('KWh (Monthly) ENTRY NLI '!BL$5=0,0,BK86+'KWh (Monthly) ENTRY NLI '!BL86)</f>
        <v>0</v>
      </c>
      <c r="BM86" s="83">
        <f>IF('KWh (Monthly) ENTRY NLI '!BM$5=0,0,BL86+'KWh (Monthly) ENTRY NLI '!BM86)</f>
        <v>0</v>
      </c>
      <c r="BN86" s="83">
        <f>IF('KWh (Monthly) ENTRY NLI '!BN$5=0,0,BM86+'KWh (Monthly) ENTRY NLI '!BN86)</f>
        <v>0</v>
      </c>
      <c r="BO86" s="83">
        <f>IF('KWh (Monthly) ENTRY NLI '!BO$5=0,0,BN86+'KWh (Monthly) ENTRY NLI '!BO86)</f>
        <v>0</v>
      </c>
      <c r="BP86" s="83">
        <f>IF('KWh (Monthly) ENTRY NLI '!BP$5=0,0,BO86+'KWh (Monthly) ENTRY NLI '!BP86)</f>
        <v>0</v>
      </c>
      <c r="BQ86" s="83">
        <f>IF('KWh (Monthly) ENTRY NLI '!BQ$5=0,0,BP86+'KWh (Monthly) ENTRY NLI '!BQ86)</f>
        <v>0</v>
      </c>
      <c r="BR86" s="83">
        <f>IF('KWh (Monthly) ENTRY NLI '!BR$5=0,0,BQ86+'KWh (Monthly) ENTRY NLI '!BR86)</f>
        <v>0</v>
      </c>
      <c r="BS86" s="83">
        <f>IF('KWh (Monthly) ENTRY NLI '!BS$5=0,0,BR86+'KWh (Monthly) ENTRY NLI '!BS86)</f>
        <v>0</v>
      </c>
      <c r="BT86" s="83">
        <f>IF('KWh (Monthly) ENTRY NLI '!BT$5=0,0,BS86+'KWh (Monthly) ENTRY NLI '!BT86)</f>
        <v>0</v>
      </c>
      <c r="BU86" s="83">
        <f>IF('KWh (Monthly) ENTRY NLI '!BU$5=0,0,BT86+'KWh (Monthly) ENTRY NLI '!BU86)</f>
        <v>0</v>
      </c>
      <c r="BV86" s="83">
        <f>IF('KWh (Monthly) ENTRY NLI '!BV$5=0,0,BU86+'KWh (Monthly) ENTRY NLI '!BV86)</f>
        <v>0</v>
      </c>
      <c r="BW86" s="83">
        <f>IF('KWh (Monthly) ENTRY NLI '!BW$5=0,0,BV86+'KWh (Monthly) ENTRY NLI '!BW86)</f>
        <v>0</v>
      </c>
      <c r="BX86" s="83">
        <f>IF('KWh (Monthly) ENTRY NLI '!BX$5=0,0,BW86+'KWh (Monthly) ENTRY NLI '!BX86)</f>
        <v>0</v>
      </c>
      <c r="BY86" s="83">
        <f>IF('KWh (Monthly) ENTRY NLI '!BY$5=0,0,BX86+'KWh (Monthly) ENTRY NLI '!BY86)</f>
        <v>0</v>
      </c>
      <c r="BZ86" s="83">
        <f>IF('KWh (Monthly) ENTRY NLI '!BZ$5=0,0,BY86+'KWh (Monthly) ENTRY NLI '!BZ86)</f>
        <v>0</v>
      </c>
      <c r="CA86" s="83">
        <f>IF('KWh (Monthly) ENTRY NLI '!CA$5=0,0,BZ86+'KWh (Monthly) ENTRY NLI '!CA86)</f>
        <v>0</v>
      </c>
      <c r="CB86" s="83">
        <f>IF('KWh (Monthly) ENTRY NLI '!CB$5=0,0,CA86+'KWh (Monthly) ENTRY NLI '!CB86)</f>
        <v>0</v>
      </c>
      <c r="CC86" s="83">
        <f>IF('KWh (Monthly) ENTRY NLI '!CC$5=0,0,CB86+'KWh (Monthly) ENTRY NLI '!CC86)</f>
        <v>0</v>
      </c>
      <c r="CD86" s="83">
        <f>IF('KWh (Monthly) ENTRY NLI '!CD$5=0,0,CC86+'KWh (Monthly) ENTRY NLI '!CD86)</f>
        <v>0</v>
      </c>
      <c r="CE86" s="83">
        <f>IF('KWh (Monthly) ENTRY NLI '!CE$5=0,0,CD86+'KWh (Monthly) ENTRY NLI '!CE86)</f>
        <v>0</v>
      </c>
      <c r="CF86" s="83">
        <f>IF('KWh (Monthly) ENTRY NLI '!CF$5=0,0,CE86+'KWh (Monthly) ENTRY NLI '!CF86)</f>
        <v>0</v>
      </c>
      <c r="CG86" s="83">
        <f>IF('KWh (Monthly) ENTRY NLI '!CG$5=0,0,CF86+'KWh (Monthly) ENTRY NLI '!CG86)</f>
        <v>0</v>
      </c>
      <c r="CH86" s="83">
        <f>IF('KWh (Monthly) ENTRY NLI '!CH$5=0,0,CG86+'KWh (Monthly) ENTRY NLI '!CH86)</f>
        <v>0</v>
      </c>
      <c r="CI86" s="83">
        <f>IF('KWh (Monthly) ENTRY NLI '!CI$5=0,0,CH86+'KWh (Monthly) ENTRY NLI '!CI86)</f>
        <v>0</v>
      </c>
      <c r="CJ86" s="83">
        <f>IF('KWh (Monthly) ENTRY NLI '!CJ$5=0,0,CI86+'KWh (Monthly) ENTRY NLI '!CJ86)</f>
        <v>0</v>
      </c>
    </row>
    <row r="87" spans="1:88" x14ac:dyDescent="0.25">
      <c r="A87" s="241"/>
      <c r="B87" s="37" t="s">
        <v>13</v>
      </c>
      <c r="C87" s="59">
        <f>IF('KWh (Monthly) ENTRY NLI '!C$5=0,0,'KWh (Monthly) ENTRY NLI '!C87)</f>
        <v>0</v>
      </c>
      <c r="D87" s="59">
        <f>IF('KWh (Monthly) ENTRY NLI '!D$5=0,0,C87+'KWh (Monthly) ENTRY NLI '!D87)</f>
        <v>0</v>
      </c>
      <c r="E87" s="59">
        <f>IF('KWh (Monthly) ENTRY NLI '!E$5=0,0,D87+'KWh (Monthly) ENTRY NLI '!E87)</f>
        <v>0</v>
      </c>
      <c r="F87" s="59">
        <f>IF('KWh (Monthly) ENTRY NLI '!F$5=0,0,E87+'KWh (Monthly) ENTRY NLI '!F87)</f>
        <v>0</v>
      </c>
      <c r="G87" s="59">
        <f>IF('KWh (Monthly) ENTRY NLI '!G$5=0,0,F87+'KWh (Monthly) ENTRY NLI '!G87)</f>
        <v>0</v>
      </c>
      <c r="H87" s="59">
        <f>IF('KWh (Monthly) ENTRY NLI '!H$5=0,0,G87+'KWh (Monthly) ENTRY NLI '!H87)</f>
        <v>0</v>
      </c>
      <c r="I87" s="59">
        <f>IF('KWh (Monthly) ENTRY NLI '!I$5=0,0,H87+'KWh (Monthly) ENTRY NLI '!I87)</f>
        <v>180381.96601659141</v>
      </c>
      <c r="J87" s="59">
        <f>IF('KWh (Monthly) ENTRY NLI '!J$5=0,0,I87+'KWh (Monthly) ENTRY NLI '!J87)</f>
        <v>573235.94219712552</v>
      </c>
      <c r="K87" s="59">
        <f>IF('KWh (Monthly) ENTRY NLI '!K$5=0,0,J87+'KWh (Monthly) ENTRY NLI '!K87)</f>
        <v>585529.04368832929</v>
      </c>
      <c r="L87" s="59">
        <f>IF('KWh (Monthly) ENTRY NLI '!L$5=0,0,K87+'KWh (Monthly) ENTRY NLI '!L87)</f>
        <v>906466.05906933756</v>
      </c>
      <c r="M87" s="59">
        <f>IF('KWh (Monthly) ENTRY NLI '!M$5=0,0,L87+'KWh (Monthly) ENTRY NLI '!M87)</f>
        <v>933309.18304145825</v>
      </c>
      <c r="N87" s="59">
        <f>IF('KWh (Monthly) ENTRY NLI '!N$5=0,0,M87+'KWh (Monthly) ENTRY NLI '!N87)</f>
        <v>1220425.738957321</v>
      </c>
      <c r="O87" s="59">
        <f>IF('KWh (Monthly) ENTRY NLI '!O$5=0,0,N87+'KWh (Monthly) ENTRY NLI '!O87)</f>
        <v>2885127.5772516141</v>
      </c>
      <c r="P87" s="59">
        <f>IF('KWh (Monthly) ENTRY NLI '!P$5=0,0,O87+'KWh (Monthly) ENTRY NLI '!P87)</f>
        <v>2986465.2035303237</v>
      </c>
      <c r="Q87" s="59">
        <f>IF('KWh (Monthly) ENTRY NLI '!Q$5=0,0,P87+'KWh (Monthly) ENTRY NLI '!Q87)</f>
        <v>3844038.7040548506</v>
      </c>
      <c r="R87" s="59">
        <f>IF('KWh (Monthly) ENTRY NLI '!R$5=0,0,Q87+'KWh (Monthly) ENTRY NLI '!R87)</f>
        <v>4090418.1057319394</v>
      </c>
      <c r="S87" s="59">
        <f>IF('KWh (Monthly) ENTRY NLI '!S$5=0,0,R87+'KWh (Monthly) ENTRY NLI '!S87)</f>
        <v>4137248.9629419162</v>
      </c>
      <c r="T87" s="59">
        <f>IF('KWh (Monthly) ENTRY NLI '!T$5=0,0,S87+'KWh (Monthly) ENTRY NLI '!T87)</f>
        <v>4262333.9474179847</v>
      </c>
      <c r="U87" s="59">
        <f>IF('KWh (Monthly) ENTRY NLI '!U$5=0,0,T87+'KWh (Monthly) ENTRY NLI '!U87)</f>
        <v>4484452.9474179847</v>
      </c>
      <c r="V87" s="59">
        <f>IF('KWh (Monthly) ENTRY NLI '!V$5=0,0,U87+'KWh (Monthly) ENTRY NLI '!V87)</f>
        <v>4484452.9474179847</v>
      </c>
      <c r="W87" s="59">
        <f>IF('KWh (Monthly) ENTRY NLI '!W$5=0,0,V87+'KWh (Monthly) ENTRY NLI '!W87)</f>
        <v>5441435.2200312577</v>
      </c>
      <c r="X87" s="59">
        <f>IF('KWh (Monthly) ENTRY NLI '!X$5=0,0,W87+'KWh (Monthly) ENTRY NLI '!X87)</f>
        <v>6136727.3062849976</v>
      </c>
      <c r="Y87" s="59">
        <f>IF('KWh (Monthly) ENTRY NLI '!Y$5=0,0,X87+'KWh (Monthly) ENTRY NLI '!Y87)</f>
        <v>6178147.876229696</v>
      </c>
      <c r="Z87" s="59">
        <f>IF('KWh (Monthly) ENTRY NLI '!Z$5=0,0,Y87+'KWh (Monthly) ENTRY NLI '!Z87)</f>
        <v>6540930.7380134873</v>
      </c>
      <c r="AA87" s="59">
        <f>IF('KWh (Monthly) ENTRY NLI '!AA$5=0,0,Z87+'KWh (Monthly) ENTRY NLI '!AA87)</f>
        <v>6796960.6733041648</v>
      </c>
      <c r="AB87" s="59">
        <f>IF('KWh (Monthly) ENTRY NLI '!AB$5=0,0,AA87+'KWh (Monthly) ENTRY NLI '!AB87)</f>
        <v>6869952.3727816492</v>
      </c>
      <c r="AC87" s="59">
        <f>IF('KWh (Monthly) ENTRY NLI '!AC$5=0,0,AB87+'KWh (Monthly) ENTRY NLI '!AC87)</f>
        <v>7035109.79856476</v>
      </c>
      <c r="AD87" s="59">
        <f>IF('KWh (Monthly) ENTRY NLI '!AD$5=0,0,AC87+'KWh (Monthly) ENTRY NLI '!AD87)</f>
        <v>7392633.79856476</v>
      </c>
      <c r="AE87" s="59">
        <f>IF('KWh (Monthly) ENTRY NLI '!AE$5=0,0,AD87+'KWh (Monthly) ENTRY NLI '!AE87)</f>
        <v>7736952.0327421604</v>
      </c>
      <c r="AF87" s="59">
        <f>IF('KWh (Monthly) ENTRY NLI '!AF$5=0,0,AE87+'KWh (Monthly) ENTRY NLI '!AF87)</f>
        <v>8053857.9508256735</v>
      </c>
      <c r="AG87" s="59">
        <f>IF('KWh (Monthly) ENTRY NLI '!AG$5=0,0,AF87+'KWh (Monthly) ENTRY NLI '!AG87)</f>
        <v>8293058.5874367356</v>
      </c>
      <c r="AH87" s="59">
        <f>IF('KWh (Monthly) ENTRY NLI '!AH$5=0,0,AG87+'KWh (Monthly) ENTRY NLI '!AH87)</f>
        <v>8679223.0969335046</v>
      </c>
      <c r="AI87" s="59">
        <f>IF('KWh (Monthly) ENTRY NLI '!AI$5=0,0,AH87+'KWh (Monthly) ENTRY NLI '!AI87)</f>
        <v>9162840.1048149299</v>
      </c>
      <c r="AJ87" s="59">
        <f>IF('KWh (Monthly) ENTRY NLI '!AJ$5=0,0,AI87+'KWh (Monthly) ENTRY NLI '!AJ87)</f>
        <v>10174258.501299491</v>
      </c>
      <c r="AK87" s="59">
        <f>IF('KWh (Monthly) ENTRY NLI '!AK$5=0,0,AJ87+'KWh (Monthly) ENTRY NLI '!AK87)</f>
        <v>11385789.613983896</v>
      </c>
      <c r="AL87" s="59">
        <f>IF('KWh (Monthly) ENTRY NLI '!AL$5=0,0,AK87+'KWh (Monthly) ENTRY NLI '!AL87)</f>
        <v>12577030.040453592</v>
      </c>
      <c r="AM87" s="59">
        <f>IF('KWh (Monthly) ENTRY NLI '!AM$5=0,0,AL87+'KWh (Monthly) ENTRY NLI '!AM87)</f>
        <v>12635906.020443229</v>
      </c>
      <c r="AN87" s="59">
        <f>IF('KWh (Monthly) ENTRY NLI '!AN$5=0,0,AM87+'KWh (Monthly) ENTRY NLI '!AN87)</f>
        <v>13561623.313174956</v>
      </c>
      <c r="AO87" s="83">
        <f>IF('KWh (Monthly) ENTRY NLI '!AO$5=0,0,AN87+'KWh (Monthly) ENTRY NLI '!AO87)</f>
        <v>13561623.313174956</v>
      </c>
      <c r="AP87" s="83">
        <f>IF('KWh (Monthly) ENTRY NLI '!AP$5=0,0,AO87+'KWh (Monthly) ENTRY NLI '!AP87)</f>
        <v>13561623.313174956</v>
      </c>
      <c r="AQ87" s="83">
        <f>IF('KWh (Monthly) ENTRY NLI '!AQ$5=0,0,AP87+'KWh (Monthly) ENTRY NLI '!AQ87)</f>
        <v>13561623.313174956</v>
      </c>
      <c r="AR87" s="59">
        <f>IF('KWh (Monthly) ENTRY NLI '!AR$5=-1,0,AQ87+'KWh (Monthly) ENTRY NLI '!AR87)</f>
        <v>13561623.313174956</v>
      </c>
      <c r="AS87" s="59">
        <f>IF('KWh (Monthly) ENTRY NLI '!AS$5=-1,0,AR87+'KWh (Monthly) ENTRY NLI '!AS87)</f>
        <v>13561623.313174956</v>
      </c>
      <c r="AT87" s="59">
        <f>IF('KWh (Monthly) ENTRY NLI '!AT$5=-1,0,AS87+'KWh (Monthly) ENTRY NLI '!AT87)</f>
        <v>13561623.313174956</v>
      </c>
      <c r="AU87" s="59">
        <f>IF('KWh (Monthly) ENTRY NLI '!AU$5=-1,0,AT87+'KWh (Monthly) ENTRY NLI '!AU87)</f>
        <v>13561623.313174956</v>
      </c>
      <c r="AV87" s="59">
        <f>IF('KWh (Monthly) ENTRY NLI '!AV$5=-1,0,AU87+'KWh (Monthly) ENTRY NLI '!AV87)</f>
        <v>13561623.313174956</v>
      </c>
      <c r="AW87" s="83">
        <f>IF('KWh (Monthly) ENTRY NLI '!AW$5=0,0,AV87+'KWh (Monthly) ENTRY NLI '!AW87)</f>
        <v>13561623.313174956</v>
      </c>
      <c r="AX87" s="83">
        <f>IF('KWh (Monthly) ENTRY NLI '!AX$5=0,0,AW87+'KWh (Monthly) ENTRY NLI '!AX87)</f>
        <v>13561623.313174956</v>
      </c>
      <c r="AY87" s="83">
        <f>IF('KWh (Monthly) ENTRY NLI '!AY$5=0,0,AX87+'KWh (Monthly) ENTRY NLI '!AY87)</f>
        <v>13561623.313174956</v>
      </c>
      <c r="AZ87" s="83">
        <f>IF('KWh (Monthly) ENTRY NLI '!AZ$5=0,0,AY87+'KWh (Monthly) ENTRY NLI '!AZ87)</f>
        <v>13561623.313174956</v>
      </c>
      <c r="BA87" s="83">
        <f>IF('KWh (Monthly) ENTRY NLI '!BA$5=0,0,AZ87+'KWh (Monthly) ENTRY NLI '!BA87)</f>
        <v>13561623.313174956</v>
      </c>
      <c r="BB87" s="83">
        <f>IF('KWh (Monthly) ENTRY NLI '!BB$5=0,0,BA87+'KWh (Monthly) ENTRY NLI '!BB87)</f>
        <v>0</v>
      </c>
      <c r="BC87" s="83">
        <f>IF('KWh (Monthly) ENTRY NLI '!BC$5=0,0,BB87+'KWh (Monthly) ENTRY NLI '!BC87)</f>
        <v>0</v>
      </c>
      <c r="BD87" s="83">
        <f>IF('KWh (Monthly) ENTRY NLI '!BD$5=0,0,BC87+'KWh (Monthly) ENTRY NLI '!BD87)</f>
        <v>0</v>
      </c>
      <c r="BE87" s="83">
        <f>IF('KWh (Monthly) ENTRY NLI '!BE$5=0,0,BD87+'KWh (Monthly) ENTRY NLI '!BE87)</f>
        <v>0</v>
      </c>
      <c r="BF87" s="83">
        <f>IF('KWh (Monthly) ENTRY NLI '!BF$5=0,0,BE87+'KWh (Monthly) ENTRY NLI '!BF87)</f>
        <v>0</v>
      </c>
      <c r="BG87" s="83">
        <f>IF('KWh (Monthly) ENTRY NLI '!BG$5=0,0,BF87+'KWh (Monthly) ENTRY NLI '!BG87)</f>
        <v>0</v>
      </c>
      <c r="BH87" s="83">
        <f>IF('KWh (Monthly) ENTRY NLI '!BH$5=0,0,BG87+'KWh (Monthly) ENTRY NLI '!BH87)</f>
        <v>0</v>
      </c>
      <c r="BI87" s="83">
        <f>IF('KWh (Monthly) ENTRY NLI '!BI$5=0,0,BH87+'KWh (Monthly) ENTRY NLI '!BI87)</f>
        <v>0</v>
      </c>
      <c r="BJ87" s="83">
        <f>IF('KWh (Monthly) ENTRY NLI '!BJ$5=0,0,BI87+'KWh (Monthly) ENTRY NLI '!BJ87)</f>
        <v>0</v>
      </c>
      <c r="BK87" s="83">
        <f>IF('KWh (Monthly) ENTRY NLI '!BK$5=0,0,BJ87+'KWh (Monthly) ENTRY NLI '!BK87)</f>
        <v>0</v>
      </c>
      <c r="BL87" s="83">
        <f>IF('KWh (Monthly) ENTRY NLI '!BL$5=0,0,BK87+'KWh (Monthly) ENTRY NLI '!BL87)</f>
        <v>0</v>
      </c>
      <c r="BM87" s="83">
        <f>IF('KWh (Monthly) ENTRY NLI '!BM$5=0,0,BL87+'KWh (Monthly) ENTRY NLI '!BM87)</f>
        <v>0</v>
      </c>
      <c r="BN87" s="83">
        <f>IF('KWh (Monthly) ENTRY NLI '!BN$5=0,0,BM87+'KWh (Monthly) ENTRY NLI '!BN87)</f>
        <v>0</v>
      </c>
      <c r="BO87" s="83">
        <f>IF('KWh (Monthly) ENTRY NLI '!BO$5=0,0,BN87+'KWh (Monthly) ENTRY NLI '!BO87)</f>
        <v>0</v>
      </c>
      <c r="BP87" s="83">
        <f>IF('KWh (Monthly) ENTRY NLI '!BP$5=0,0,BO87+'KWh (Monthly) ENTRY NLI '!BP87)</f>
        <v>0</v>
      </c>
      <c r="BQ87" s="83">
        <f>IF('KWh (Monthly) ENTRY NLI '!BQ$5=0,0,BP87+'KWh (Monthly) ENTRY NLI '!BQ87)</f>
        <v>0</v>
      </c>
      <c r="BR87" s="83">
        <f>IF('KWh (Monthly) ENTRY NLI '!BR$5=0,0,BQ87+'KWh (Monthly) ENTRY NLI '!BR87)</f>
        <v>0</v>
      </c>
      <c r="BS87" s="83">
        <f>IF('KWh (Monthly) ENTRY NLI '!BS$5=0,0,BR87+'KWh (Monthly) ENTRY NLI '!BS87)</f>
        <v>0</v>
      </c>
      <c r="BT87" s="83">
        <f>IF('KWh (Monthly) ENTRY NLI '!BT$5=0,0,BS87+'KWh (Monthly) ENTRY NLI '!BT87)</f>
        <v>0</v>
      </c>
      <c r="BU87" s="83">
        <f>IF('KWh (Monthly) ENTRY NLI '!BU$5=0,0,BT87+'KWh (Monthly) ENTRY NLI '!BU87)</f>
        <v>0</v>
      </c>
      <c r="BV87" s="83">
        <f>IF('KWh (Monthly) ENTRY NLI '!BV$5=0,0,BU87+'KWh (Monthly) ENTRY NLI '!BV87)</f>
        <v>0</v>
      </c>
      <c r="BW87" s="83">
        <f>IF('KWh (Monthly) ENTRY NLI '!BW$5=0,0,BV87+'KWh (Monthly) ENTRY NLI '!BW87)</f>
        <v>0</v>
      </c>
      <c r="BX87" s="83">
        <f>IF('KWh (Monthly) ENTRY NLI '!BX$5=0,0,BW87+'KWh (Monthly) ENTRY NLI '!BX87)</f>
        <v>0</v>
      </c>
      <c r="BY87" s="83">
        <f>IF('KWh (Monthly) ENTRY NLI '!BY$5=0,0,BX87+'KWh (Monthly) ENTRY NLI '!BY87)</f>
        <v>0</v>
      </c>
      <c r="BZ87" s="83">
        <f>IF('KWh (Monthly) ENTRY NLI '!BZ$5=0,0,BY87+'KWh (Monthly) ENTRY NLI '!BZ87)</f>
        <v>0</v>
      </c>
      <c r="CA87" s="83">
        <f>IF('KWh (Monthly) ENTRY NLI '!CA$5=0,0,BZ87+'KWh (Monthly) ENTRY NLI '!CA87)</f>
        <v>0</v>
      </c>
      <c r="CB87" s="83">
        <f>IF('KWh (Monthly) ENTRY NLI '!CB$5=0,0,CA87+'KWh (Monthly) ENTRY NLI '!CB87)</f>
        <v>0</v>
      </c>
      <c r="CC87" s="83">
        <f>IF('KWh (Monthly) ENTRY NLI '!CC$5=0,0,CB87+'KWh (Monthly) ENTRY NLI '!CC87)</f>
        <v>0</v>
      </c>
      <c r="CD87" s="83">
        <f>IF('KWh (Monthly) ENTRY NLI '!CD$5=0,0,CC87+'KWh (Monthly) ENTRY NLI '!CD87)</f>
        <v>0</v>
      </c>
      <c r="CE87" s="83">
        <f>IF('KWh (Monthly) ENTRY NLI '!CE$5=0,0,CD87+'KWh (Monthly) ENTRY NLI '!CE87)</f>
        <v>0</v>
      </c>
      <c r="CF87" s="83">
        <f>IF('KWh (Monthly) ENTRY NLI '!CF$5=0,0,CE87+'KWh (Monthly) ENTRY NLI '!CF87)</f>
        <v>0</v>
      </c>
      <c r="CG87" s="83">
        <f>IF('KWh (Monthly) ENTRY NLI '!CG$5=0,0,CF87+'KWh (Monthly) ENTRY NLI '!CG87)</f>
        <v>0</v>
      </c>
      <c r="CH87" s="83">
        <f>IF('KWh (Monthly) ENTRY NLI '!CH$5=0,0,CG87+'KWh (Monthly) ENTRY NLI '!CH87)</f>
        <v>0</v>
      </c>
      <c r="CI87" s="83">
        <f>IF('KWh (Monthly) ENTRY NLI '!CI$5=0,0,CH87+'KWh (Monthly) ENTRY NLI '!CI87)</f>
        <v>0</v>
      </c>
      <c r="CJ87" s="83">
        <f>IF('KWh (Monthly) ENTRY NLI '!CJ$5=0,0,CI87+'KWh (Monthly) ENTRY NLI '!CJ87)</f>
        <v>0</v>
      </c>
    </row>
    <row r="88" spans="1:88" x14ac:dyDescent="0.25">
      <c r="A88" s="241"/>
      <c r="B88" s="37" t="s">
        <v>4</v>
      </c>
      <c r="C88" s="59">
        <f>IF('KWh (Monthly) ENTRY NLI '!C$5=0,0,'KWh (Monthly) ENTRY NLI '!C88)</f>
        <v>0</v>
      </c>
      <c r="D88" s="59">
        <f>IF('KWh (Monthly) ENTRY NLI '!D$5=0,0,C88+'KWh (Monthly) ENTRY NLI '!D88)</f>
        <v>0</v>
      </c>
      <c r="E88" s="59">
        <f>IF('KWh (Monthly) ENTRY NLI '!E$5=0,0,D88+'KWh (Monthly) ENTRY NLI '!E88)</f>
        <v>0</v>
      </c>
      <c r="F88" s="59">
        <f>IF('KWh (Monthly) ENTRY NLI '!F$5=0,0,E88+'KWh (Monthly) ENTRY NLI '!F88)</f>
        <v>0</v>
      </c>
      <c r="G88" s="59">
        <f>IF('KWh (Monthly) ENTRY NLI '!G$5=0,0,F88+'KWh (Monthly) ENTRY NLI '!G88)</f>
        <v>0</v>
      </c>
      <c r="H88" s="59">
        <f>IF('KWh (Monthly) ENTRY NLI '!H$5=0,0,G88+'KWh (Monthly) ENTRY NLI '!H88)</f>
        <v>0</v>
      </c>
      <c r="I88" s="59">
        <f>IF('KWh (Monthly) ENTRY NLI '!I$5=0,0,H88+'KWh (Monthly) ENTRY NLI '!I88)</f>
        <v>0</v>
      </c>
      <c r="J88" s="59">
        <f>IF('KWh (Monthly) ENTRY NLI '!J$5=0,0,I88+'KWh (Monthly) ENTRY NLI '!J88)</f>
        <v>0</v>
      </c>
      <c r="K88" s="59">
        <f>IF('KWh (Monthly) ENTRY NLI '!K$5=0,0,J88+'KWh (Monthly) ENTRY NLI '!K88)</f>
        <v>0</v>
      </c>
      <c r="L88" s="59">
        <f>IF('KWh (Monthly) ENTRY NLI '!L$5=0,0,K88+'KWh (Monthly) ENTRY NLI '!L88)</f>
        <v>0</v>
      </c>
      <c r="M88" s="59">
        <f>IF('KWh (Monthly) ENTRY NLI '!M$5=0,0,L88+'KWh (Monthly) ENTRY NLI '!M88)</f>
        <v>279067</v>
      </c>
      <c r="N88" s="59">
        <f>IF('KWh (Monthly) ENTRY NLI '!N$5=0,0,M88+'KWh (Monthly) ENTRY NLI '!N88)</f>
        <v>279067</v>
      </c>
      <c r="O88" s="59">
        <f>IF('KWh (Monthly) ENTRY NLI '!O$5=0,0,N88+'KWh (Monthly) ENTRY NLI '!O88)</f>
        <v>279067</v>
      </c>
      <c r="P88" s="59">
        <f>IF('KWh (Monthly) ENTRY NLI '!P$5=0,0,O88+'KWh (Monthly) ENTRY NLI '!P88)</f>
        <v>289051.82948851603</v>
      </c>
      <c r="Q88" s="59">
        <f>IF('KWh (Monthly) ENTRY NLI '!Q$5=0,0,P88+'KWh (Monthly) ENTRY NLI '!Q88)</f>
        <v>289051.82948851603</v>
      </c>
      <c r="R88" s="59">
        <f>IF('KWh (Monthly) ENTRY NLI '!R$5=0,0,Q88+'KWh (Monthly) ENTRY NLI '!R88)</f>
        <v>289051.82948851603</v>
      </c>
      <c r="S88" s="59">
        <f>IF('KWh (Monthly) ENTRY NLI '!S$5=0,0,R88+'KWh (Monthly) ENTRY NLI '!S88)</f>
        <v>289051.82948851603</v>
      </c>
      <c r="T88" s="59">
        <f>IF('KWh (Monthly) ENTRY NLI '!T$5=0,0,S88+'KWh (Monthly) ENTRY NLI '!T88)</f>
        <v>289051.82948851603</v>
      </c>
      <c r="U88" s="59">
        <f>IF('KWh (Monthly) ENTRY NLI '!U$5=0,0,T88+'KWh (Monthly) ENTRY NLI '!U88)</f>
        <v>539108.82948851609</v>
      </c>
      <c r="V88" s="59">
        <f>IF('KWh (Monthly) ENTRY NLI '!V$5=0,0,U88+'KWh (Monthly) ENTRY NLI '!V88)</f>
        <v>539108.82948851609</v>
      </c>
      <c r="W88" s="59">
        <f>IF('KWh (Monthly) ENTRY NLI '!W$5=0,0,V88+'KWh (Monthly) ENTRY NLI '!W88)</f>
        <v>539108.82948851609</v>
      </c>
      <c r="X88" s="59">
        <f>IF('KWh (Monthly) ENTRY NLI '!X$5=0,0,W88+'KWh (Monthly) ENTRY NLI '!X88)</f>
        <v>539108.82948851609</v>
      </c>
      <c r="Y88" s="59">
        <f>IF('KWh (Monthly) ENTRY NLI '!Y$5=0,0,X88+'KWh (Monthly) ENTRY NLI '!Y88)</f>
        <v>539108.82948851609</v>
      </c>
      <c r="Z88" s="59">
        <f>IF('KWh (Monthly) ENTRY NLI '!Z$5=0,0,Y88+'KWh (Monthly) ENTRY NLI '!Z88)</f>
        <v>539108.82948851609</v>
      </c>
      <c r="AA88" s="59">
        <f>IF('KWh (Monthly) ENTRY NLI '!AA$5=0,0,Z88+'KWh (Monthly) ENTRY NLI '!AA88)</f>
        <v>566638.03837807407</v>
      </c>
      <c r="AB88" s="59">
        <f>IF('KWh (Monthly) ENTRY NLI '!AB$5=0,0,AA88+'KWh (Monthly) ENTRY NLI '!AB88)</f>
        <v>566638.03837807407</v>
      </c>
      <c r="AC88" s="59">
        <f>IF('KWh (Monthly) ENTRY NLI '!AC$5=0,0,AB88+'KWh (Monthly) ENTRY NLI '!AC88)</f>
        <v>566638.03837807407</v>
      </c>
      <c r="AD88" s="59">
        <f>IF('KWh (Monthly) ENTRY NLI '!AD$5=0,0,AC88+'KWh (Monthly) ENTRY NLI '!AD88)</f>
        <v>566638.03837807407</v>
      </c>
      <c r="AE88" s="59">
        <f>IF('KWh (Monthly) ENTRY NLI '!AE$5=0,0,AD88+'KWh (Monthly) ENTRY NLI '!AE88)</f>
        <v>566638.03837807407</v>
      </c>
      <c r="AF88" s="59">
        <f>IF('KWh (Monthly) ENTRY NLI '!AF$5=0,0,AE88+'KWh (Monthly) ENTRY NLI '!AF88)</f>
        <v>673304.38695630908</v>
      </c>
      <c r="AG88" s="59">
        <f>IF('KWh (Monthly) ENTRY NLI '!AG$5=0,0,AF88+'KWh (Monthly) ENTRY NLI '!AG88)</f>
        <v>680423.42931843048</v>
      </c>
      <c r="AH88" s="59">
        <f>IF('KWh (Monthly) ENTRY NLI '!AH$5=0,0,AG88+'KWh (Monthly) ENTRY NLI '!AH88)</f>
        <v>680423.42931843048</v>
      </c>
      <c r="AI88" s="59">
        <f>IF('KWh (Monthly) ENTRY NLI '!AI$5=0,0,AH88+'KWh (Monthly) ENTRY NLI '!AI88)</f>
        <v>680423.42931843048</v>
      </c>
      <c r="AJ88" s="59">
        <f>IF('KWh (Monthly) ENTRY NLI '!AJ$5=0,0,AI88+'KWh (Monthly) ENTRY NLI '!AJ88)</f>
        <v>680423.42931843048</v>
      </c>
      <c r="AK88" s="59">
        <f>IF('KWh (Monthly) ENTRY NLI '!AK$5=0,0,AJ88+'KWh (Monthly) ENTRY NLI '!AK88)</f>
        <v>746452.21353426366</v>
      </c>
      <c r="AL88" s="59">
        <f>IF('KWh (Monthly) ENTRY NLI '!AL$5=0,0,AK88+'KWh (Monthly) ENTRY NLI '!AL88)</f>
        <v>746452.21353426366</v>
      </c>
      <c r="AM88" s="59">
        <f>IF('KWh (Monthly) ENTRY NLI '!AM$5=0,0,AL88+'KWh (Monthly) ENTRY NLI '!AM88)</f>
        <v>746452.21353426366</v>
      </c>
      <c r="AN88" s="59">
        <f>IF('KWh (Monthly) ENTRY NLI '!AN$5=0,0,AM88+'KWh (Monthly) ENTRY NLI '!AN88)</f>
        <v>746452.21353426366</v>
      </c>
      <c r="AO88" s="83">
        <f>IF('KWh (Monthly) ENTRY NLI '!AO$5=0,0,AN88+'KWh (Monthly) ENTRY NLI '!AO88)</f>
        <v>746452.21353426366</v>
      </c>
      <c r="AP88" s="83">
        <f>IF('KWh (Monthly) ENTRY NLI '!AP$5=0,0,AO88+'KWh (Monthly) ENTRY NLI '!AP88)</f>
        <v>746452.21353426366</v>
      </c>
      <c r="AQ88" s="83">
        <f>IF('KWh (Monthly) ENTRY NLI '!AQ$5=0,0,AP88+'KWh (Monthly) ENTRY NLI '!AQ88)</f>
        <v>746452.21353426366</v>
      </c>
      <c r="AR88" s="59">
        <f>IF('KWh (Monthly) ENTRY NLI '!AR$5=-1,0,AQ88+'KWh (Monthly) ENTRY NLI '!AR88)</f>
        <v>746452.21353426366</v>
      </c>
      <c r="AS88" s="59">
        <f>IF('KWh (Monthly) ENTRY NLI '!AS$5=-1,0,AR88+'KWh (Monthly) ENTRY NLI '!AS88)</f>
        <v>746452.21353426366</v>
      </c>
      <c r="AT88" s="59">
        <f>IF('KWh (Monthly) ENTRY NLI '!AT$5=-1,0,AS88+'KWh (Monthly) ENTRY NLI '!AT88)</f>
        <v>746452.21353426366</v>
      </c>
      <c r="AU88" s="59">
        <f>IF('KWh (Monthly) ENTRY NLI '!AU$5=-1,0,AT88+'KWh (Monthly) ENTRY NLI '!AU88)</f>
        <v>746452.21353426366</v>
      </c>
      <c r="AV88" s="59">
        <f>IF('KWh (Monthly) ENTRY NLI '!AV$5=-1,0,AU88+'KWh (Monthly) ENTRY NLI '!AV88)</f>
        <v>746452.21353426366</v>
      </c>
      <c r="AW88" s="83">
        <f>IF('KWh (Monthly) ENTRY NLI '!AW$5=0,0,AV88+'KWh (Monthly) ENTRY NLI '!AW88)</f>
        <v>746452.21353426366</v>
      </c>
      <c r="AX88" s="83">
        <f>IF('KWh (Monthly) ENTRY NLI '!AX$5=0,0,AW88+'KWh (Monthly) ENTRY NLI '!AX88)</f>
        <v>746452.21353426366</v>
      </c>
      <c r="AY88" s="83">
        <f>IF('KWh (Monthly) ENTRY NLI '!AY$5=0,0,AX88+'KWh (Monthly) ENTRY NLI '!AY88)</f>
        <v>746452.21353426366</v>
      </c>
      <c r="AZ88" s="83">
        <f>IF('KWh (Monthly) ENTRY NLI '!AZ$5=0,0,AY88+'KWh (Monthly) ENTRY NLI '!AZ88)</f>
        <v>746452.21353426366</v>
      </c>
      <c r="BA88" s="83">
        <f>IF('KWh (Monthly) ENTRY NLI '!BA$5=0,0,AZ88+'KWh (Monthly) ENTRY NLI '!BA88)</f>
        <v>746452.21353426366</v>
      </c>
      <c r="BB88" s="83">
        <f>IF('KWh (Monthly) ENTRY NLI '!BB$5=0,0,BA88+'KWh (Monthly) ENTRY NLI '!BB88)</f>
        <v>0</v>
      </c>
      <c r="BC88" s="83">
        <f>IF('KWh (Monthly) ENTRY NLI '!BC$5=0,0,BB88+'KWh (Monthly) ENTRY NLI '!BC88)</f>
        <v>0</v>
      </c>
      <c r="BD88" s="83">
        <f>IF('KWh (Monthly) ENTRY NLI '!BD$5=0,0,BC88+'KWh (Monthly) ENTRY NLI '!BD88)</f>
        <v>0</v>
      </c>
      <c r="BE88" s="83">
        <f>IF('KWh (Monthly) ENTRY NLI '!BE$5=0,0,BD88+'KWh (Monthly) ENTRY NLI '!BE88)</f>
        <v>0</v>
      </c>
      <c r="BF88" s="83">
        <f>IF('KWh (Monthly) ENTRY NLI '!BF$5=0,0,BE88+'KWh (Monthly) ENTRY NLI '!BF88)</f>
        <v>0</v>
      </c>
      <c r="BG88" s="83">
        <f>IF('KWh (Monthly) ENTRY NLI '!BG$5=0,0,BF88+'KWh (Monthly) ENTRY NLI '!BG88)</f>
        <v>0</v>
      </c>
      <c r="BH88" s="83">
        <f>IF('KWh (Monthly) ENTRY NLI '!BH$5=0,0,BG88+'KWh (Monthly) ENTRY NLI '!BH88)</f>
        <v>0</v>
      </c>
      <c r="BI88" s="83">
        <f>IF('KWh (Monthly) ENTRY NLI '!BI$5=0,0,BH88+'KWh (Monthly) ENTRY NLI '!BI88)</f>
        <v>0</v>
      </c>
      <c r="BJ88" s="83">
        <f>IF('KWh (Monthly) ENTRY NLI '!BJ$5=0,0,BI88+'KWh (Monthly) ENTRY NLI '!BJ88)</f>
        <v>0</v>
      </c>
      <c r="BK88" s="83">
        <f>IF('KWh (Monthly) ENTRY NLI '!BK$5=0,0,BJ88+'KWh (Monthly) ENTRY NLI '!BK88)</f>
        <v>0</v>
      </c>
      <c r="BL88" s="83">
        <f>IF('KWh (Monthly) ENTRY NLI '!BL$5=0,0,BK88+'KWh (Monthly) ENTRY NLI '!BL88)</f>
        <v>0</v>
      </c>
      <c r="BM88" s="83">
        <f>IF('KWh (Monthly) ENTRY NLI '!BM$5=0,0,BL88+'KWh (Monthly) ENTRY NLI '!BM88)</f>
        <v>0</v>
      </c>
      <c r="BN88" s="83">
        <f>IF('KWh (Monthly) ENTRY NLI '!BN$5=0,0,BM88+'KWh (Monthly) ENTRY NLI '!BN88)</f>
        <v>0</v>
      </c>
      <c r="BO88" s="83">
        <f>IF('KWh (Monthly) ENTRY NLI '!BO$5=0,0,BN88+'KWh (Monthly) ENTRY NLI '!BO88)</f>
        <v>0</v>
      </c>
      <c r="BP88" s="83">
        <f>IF('KWh (Monthly) ENTRY NLI '!BP$5=0,0,BO88+'KWh (Monthly) ENTRY NLI '!BP88)</f>
        <v>0</v>
      </c>
      <c r="BQ88" s="83">
        <f>IF('KWh (Monthly) ENTRY NLI '!BQ$5=0,0,BP88+'KWh (Monthly) ENTRY NLI '!BQ88)</f>
        <v>0</v>
      </c>
      <c r="BR88" s="83">
        <f>IF('KWh (Monthly) ENTRY NLI '!BR$5=0,0,BQ88+'KWh (Monthly) ENTRY NLI '!BR88)</f>
        <v>0</v>
      </c>
      <c r="BS88" s="83">
        <f>IF('KWh (Monthly) ENTRY NLI '!BS$5=0,0,BR88+'KWh (Monthly) ENTRY NLI '!BS88)</f>
        <v>0</v>
      </c>
      <c r="BT88" s="83">
        <f>IF('KWh (Monthly) ENTRY NLI '!BT$5=0,0,BS88+'KWh (Monthly) ENTRY NLI '!BT88)</f>
        <v>0</v>
      </c>
      <c r="BU88" s="83">
        <f>IF('KWh (Monthly) ENTRY NLI '!BU$5=0,0,BT88+'KWh (Monthly) ENTRY NLI '!BU88)</f>
        <v>0</v>
      </c>
      <c r="BV88" s="83">
        <f>IF('KWh (Monthly) ENTRY NLI '!BV$5=0,0,BU88+'KWh (Monthly) ENTRY NLI '!BV88)</f>
        <v>0</v>
      </c>
      <c r="BW88" s="83">
        <f>IF('KWh (Monthly) ENTRY NLI '!BW$5=0,0,BV88+'KWh (Monthly) ENTRY NLI '!BW88)</f>
        <v>0</v>
      </c>
      <c r="BX88" s="83">
        <f>IF('KWh (Monthly) ENTRY NLI '!BX$5=0,0,BW88+'KWh (Monthly) ENTRY NLI '!BX88)</f>
        <v>0</v>
      </c>
      <c r="BY88" s="83">
        <f>IF('KWh (Monthly) ENTRY NLI '!BY$5=0,0,BX88+'KWh (Monthly) ENTRY NLI '!BY88)</f>
        <v>0</v>
      </c>
      <c r="BZ88" s="83">
        <f>IF('KWh (Monthly) ENTRY NLI '!BZ$5=0,0,BY88+'KWh (Monthly) ENTRY NLI '!BZ88)</f>
        <v>0</v>
      </c>
      <c r="CA88" s="83">
        <f>IF('KWh (Monthly) ENTRY NLI '!CA$5=0,0,BZ88+'KWh (Monthly) ENTRY NLI '!CA88)</f>
        <v>0</v>
      </c>
      <c r="CB88" s="83">
        <f>IF('KWh (Monthly) ENTRY NLI '!CB$5=0,0,CA88+'KWh (Monthly) ENTRY NLI '!CB88)</f>
        <v>0</v>
      </c>
      <c r="CC88" s="83">
        <f>IF('KWh (Monthly) ENTRY NLI '!CC$5=0,0,CB88+'KWh (Monthly) ENTRY NLI '!CC88)</f>
        <v>0</v>
      </c>
      <c r="CD88" s="83">
        <f>IF('KWh (Monthly) ENTRY NLI '!CD$5=0,0,CC88+'KWh (Monthly) ENTRY NLI '!CD88)</f>
        <v>0</v>
      </c>
      <c r="CE88" s="83">
        <f>IF('KWh (Monthly) ENTRY NLI '!CE$5=0,0,CD88+'KWh (Monthly) ENTRY NLI '!CE88)</f>
        <v>0</v>
      </c>
      <c r="CF88" s="83">
        <f>IF('KWh (Monthly) ENTRY NLI '!CF$5=0,0,CE88+'KWh (Monthly) ENTRY NLI '!CF88)</f>
        <v>0</v>
      </c>
      <c r="CG88" s="83">
        <f>IF('KWh (Monthly) ENTRY NLI '!CG$5=0,0,CF88+'KWh (Monthly) ENTRY NLI '!CG88)</f>
        <v>0</v>
      </c>
      <c r="CH88" s="83">
        <f>IF('KWh (Monthly) ENTRY NLI '!CH$5=0,0,CG88+'KWh (Monthly) ENTRY NLI '!CH88)</f>
        <v>0</v>
      </c>
      <c r="CI88" s="83">
        <f>IF('KWh (Monthly) ENTRY NLI '!CI$5=0,0,CH88+'KWh (Monthly) ENTRY NLI '!CI88)</f>
        <v>0</v>
      </c>
      <c r="CJ88" s="83">
        <f>IF('KWh (Monthly) ENTRY NLI '!CJ$5=0,0,CI88+'KWh (Monthly) ENTRY NLI '!CJ88)</f>
        <v>0</v>
      </c>
    </row>
    <row r="89" spans="1:88" x14ac:dyDescent="0.25">
      <c r="A89" s="242"/>
      <c r="B89" s="37" t="s">
        <v>14</v>
      </c>
      <c r="C89" s="59">
        <f>IF('KWh (Monthly) ENTRY NLI '!C$5=0,0,'KWh (Monthly) ENTRY NLI '!C89)</f>
        <v>0</v>
      </c>
      <c r="D89" s="59">
        <f>IF('KWh (Monthly) ENTRY NLI '!D$5=0,0,C89+'KWh (Monthly) ENTRY NLI '!D89)</f>
        <v>0</v>
      </c>
      <c r="E89" s="59">
        <f>IF('KWh (Monthly) ENTRY NLI '!E$5=0,0,D89+'KWh (Monthly) ENTRY NLI '!E89)</f>
        <v>0</v>
      </c>
      <c r="F89" s="59">
        <f>IF('KWh (Monthly) ENTRY NLI '!F$5=0,0,E89+'KWh (Monthly) ENTRY NLI '!F89)</f>
        <v>0</v>
      </c>
      <c r="G89" s="59">
        <f>IF('KWh (Monthly) ENTRY NLI '!G$5=0,0,F89+'KWh (Monthly) ENTRY NLI '!G89)</f>
        <v>0</v>
      </c>
      <c r="H89" s="59">
        <f>IF('KWh (Monthly) ENTRY NLI '!H$5=0,0,G89+'KWh (Monthly) ENTRY NLI '!H89)</f>
        <v>0</v>
      </c>
      <c r="I89" s="59">
        <f>IF('KWh (Monthly) ENTRY NLI '!I$5=0,0,H89+'KWh (Monthly) ENTRY NLI '!I89)</f>
        <v>0</v>
      </c>
      <c r="J89" s="59">
        <f>IF('KWh (Monthly) ENTRY NLI '!J$5=0,0,I89+'KWh (Monthly) ENTRY NLI '!J89)</f>
        <v>0</v>
      </c>
      <c r="K89" s="59">
        <f>IF('KWh (Monthly) ENTRY NLI '!K$5=0,0,J89+'KWh (Monthly) ENTRY NLI '!K89)</f>
        <v>0</v>
      </c>
      <c r="L89" s="59">
        <f>IF('KWh (Monthly) ENTRY NLI '!L$5=0,0,K89+'KWh (Monthly) ENTRY NLI '!L89)</f>
        <v>0</v>
      </c>
      <c r="M89" s="59">
        <f>IF('KWh (Monthly) ENTRY NLI '!M$5=0,0,L89+'KWh (Monthly) ENTRY NLI '!M89)</f>
        <v>0</v>
      </c>
      <c r="N89" s="59">
        <f>IF('KWh (Monthly) ENTRY NLI '!N$5=0,0,M89+'KWh (Monthly) ENTRY NLI '!N89)</f>
        <v>47263.905001923275</v>
      </c>
      <c r="O89" s="59">
        <f>IF('KWh (Monthly) ENTRY NLI '!O$5=0,0,N89+'KWh (Monthly) ENTRY NLI '!O89)</f>
        <v>47263.905001923275</v>
      </c>
      <c r="P89" s="59">
        <f>IF('KWh (Monthly) ENTRY NLI '!P$5=0,0,O89+'KWh (Monthly) ENTRY NLI '!P89)</f>
        <v>47263.905001923275</v>
      </c>
      <c r="Q89" s="59">
        <f>IF('KWh (Monthly) ENTRY NLI '!Q$5=0,0,P89+'KWh (Monthly) ENTRY NLI '!Q89)</f>
        <v>47263.905001923275</v>
      </c>
      <c r="R89" s="59">
        <f>IF('KWh (Monthly) ENTRY NLI '!R$5=0,0,Q89+'KWh (Monthly) ENTRY NLI '!R89)</f>
        <v>47263.905001923275</v>
      </c>
      <c r="S89" s="59">
        <f>IF('KWh (Monthly) ENTRY NLI '!S$5=0,0,R89+'KWh (Monthly) ENTRY NLI '!S89)</f>
        <v>47263.905001923275</v>
      </c>
      <c r="T89" s="59">
        <f>IF('KWh (Monthly) ENTRY NLI '!T$5=0,0,S89+'KWh (Monthly) ENTRY NLI '!T89)</f>
        <v>47263.905001923275</v>
      </c>
      <c r="U89" s="59">
        <f>IF('KWh (Monthly) ENTRY NLI '!U$5=0,0,T89+'KWh (Monthly) ENTRY NLI '!U89)</f>
        <v>47263.905001923275</v>
      </c>
      <c r="V89" s="59">
        <f>IF('KWh (Monthly) ENTRY NLI '!V$5=0,0,U89+'KWh (Monthly) ENTRY NLI '!V89)</f>
        <v>47263.905001923275</v>
      </c>
      <c r="W89" s="59">
        <f>IF('KWh (Monthly) ENTRY NLI '!W$5=0,0,V89+'KWh (Monthly) ENTRY NLI '!W89)</f>
        <v>47263.905001923275</v>
      </c>
      <c r="X89" s="59">
        <f>IF('KWh (Monthly) ENTRY NLI '!X$5=0,0,W89+'KWh (Monthly) ENTRY NLI '!X89)</f>
        <v>47263.905001923275</v>
      </c>
      <c r="Y89" s="59">
        <f>IF('KWh (Monthly) ENTRY NLI '!Y$5=0,0,X89+'KWh (Monthly) ENTRY NLI '!Y89)</f>
        <v>47263.905001923275</v>
      </c>
      <c r="Z89" s="59">
        <f>IF('KWh (Monthly) ENTRY NLI '!Z$5=0,0,Y89+'KWh (Monthly) ENTRY NLI '!Z89)</f>
        <v>47263.905001923275</v>
      </c>
      <c r="AA89" s="59">
        <f>IF('KWh (Monthly) ENTRY NLI '!AA$5=0,0,Z89+'KWh (Monthly) ENTRY NLI '!AA89)</f>
        <v>47263.905001923275</v>
      </c>
      <c r="AB89" s="59">
        <f>IF('KWh (Monthly) ENTRY NLI '!AB$5=0,0,AA89+'KWh (Monthly) ENTRY NLI '!AB89)</f>
        <v>47263.905001923275</v>
      </c>
      <c r="AC89" s="59">
        <f>IF('KWh (Monthly) ENTRY NLI '!AC$5=0,0,AB89+'KWh (Monthly) ENTRY NLI '!AC89)</f>
        <v>47263.905001923275</v>
      </c>
      <c r="AD89" s="59">
        <f>IF('KWh (Monthly) ENTRY NLI '!AD$5=0,0,AC89+'KWh (Monthly) ENTRY NLI '!AD89)</f>
        <v>47263.905001923275</v>
      </c>
      <c r="AE89" s="59">
        <f>IF('KWh (Monthly) ENTRY NLI '!AE$5=0,0,AD89+'KWh (Monthly) ENTRY NLI '!AE89)</f>
        <v>47263.905001923275</v>
      </c>
      <c r="AF89" s="59">
        <f>IF('KWh (Monthly) ENTRY NLI '!AF$5=0,0,AE89+'KWh (Monthly) ENTRY NLI '!AF89)</f>
        <v>92046.221283940991</v>
      </c>
      <c r="AG89" s="59">
        <f>IF('KWh (Monthly) ENTRY NLI '!AG$5=0,0,AF89+'KWh (Monthly) ENTRY NLI '!AG89)</f>
        <v>92046.221283940991</v>
      </c>
      <c r="AH89" s="59">
        <f>IF('KWh (Monthly) ENTRY NLI '!AH$5=0,0,AG89+'KWh (Monthly) ENTRY NLI '!AH89)</f>
        <v>92046.221283940991</v>
      </c>
      <c r="AI89" s="59">
        <f>IF('KWh (Monthly) ENTRY NLI '!AI$5=0,0,AH89+'KWh (Monthly) ENTRY NLI '!AI89)</f>
        <v>92046.221283940991</v>
      </c>
      <c r="AJ89" s="59">
        <f>IF('KWh (Monthly) ENTRY NLI '!AJ$5=0,0,AI89+'KWh (Monthly) ENTRY NLI '!AJ89)</f>
        <v>92046.221283940991</v>
      </c>
      <c r="AK89" s="59">
        <f>IF('KWh (Monthly) ENTRY NLI '!AK$5=0,0,AJ89+'KWh (Monthly) ENTRY NLI '!AK89)</f>
        <v>92046.221283940991</v>
      </c>
      <c r="AL89" s="59">
        <f>IF('KWh (Monthly) ENTRY NLI '!AL$5=0,0,AK89+'KWh (Monthly) ENTRY NLI '!AL89)</f>
        <v>92046.221283940991</v>
      </c>
      <c r="AM89" s="59">
        <f>IF('KWh (Monthly) ENTRY NLI '!AM$5=0,0,AL89+'KWh (Monthly) ENTRY NLI '!AM89)</f>
        <v>92046.221283940991</v>
      </c>
      <c r="AN89" s="59">
        <f>IF('KWh (Monthly) ENTRY NLI '!AN$5=0,0,AM89+'KWh (Monthly) ENTRY NLI '!AN89)</f>
        <v>92046.221283940991</v>
      </c>
      <c r="AO89" s="83">
        <f>IF('KWh (Monthly) ENTRY NLI '!AO$5=0,0,AN89+'KWh (Monthly) ENTRY NLI '!AO89)</f>
        <v>92046.221283940991</v>
      </c>
      <c r="AP89" s="83">
        <f>IF('KWh (Monthly) ENTRY NLI '!AP$5=0,0,AO89+'KWh (Monthly) ENTRY NLI '!AP89)</f>
        <v>92046.221283940991</v>
      </c>
      <c r="AQ89" s="83">
        <f>IF('KWh (Monthly) ENTRY NLI '!AQ$5=0,0,AP89+'KWh (Monthly) ENTRY NLI '!AQ89)</f>
        <v>92046.221283940991</v>
      </c>
      <c r="AR89" s="59">
        <f>IF('KWh (Monthly) ENTRY NLI '!AR$5=-1,0,AQ89+'KWh (Monthly) ENTRY NLI '!AR89)</f>
        <v>92046.221283940991</v>
      </c>
      <c r="AS89" s="59">
        <f>IF('KWh (Monthly) ENTRY NLI '!AS$5=-1,0,AR89+'KWh (Monthly) ENTRY NLI '!AS89)</f>
        <v>92046.221283940991</v>
      </c>
      <c r="AT89" s="59">
        <f>IF('KWh (Monthly) ENTRY NLI '!AT$5=-1,0,AS89+'KWh (Monthly) ENTRY NLI '!AT89)</f>
        <v>92046.221283940991</v>
      </c>
      <c r="AU89" s="59">
        <f>IF('KWh (Monthly) ENTRY NLI '!AU$5=-1,0,AT89+'KWh (Monthly) ENTRY NLI '!AU89)</f>
        <v>92046.221283940991</v>
      </c>
      <c r="AV89" s="59">
        <f>IF('KWh (Monthly) ENTRY NLI '!AV$5=-1,0,AU89+'KWh (Monthly) ENTRY NLI '!AV89)</f>
        <v>92046.221283940991</v>
      </c>
      <c r="AW89" s="83">
        <f>IF('KWh (Monthly) ENTRY NLI '!AW$5=0,0,AV89+'KWh (Monthly) ENTRY NLI '!AW89)</f>
        <v>92046.221283940991</v>
      </c>
      <c r="AX89" s="83">
        <f>IF('KWh (Monthly) ENTRY NLI '!AX$5=0,0,AW89+'KWh (Monthly) ENTRY NLI '!AX89)</f>
        <v>92046.221283940991</v>
      </c>
      <c r="AY89" s="83">
        <f>IF('KWh (Monthly) ENTRY NLI '!AY$5=0,0,AX89+'KWh (Monthly) ENTRY NLI '!AY89)</f>
        <v>92046.221283940991</v>
      </c>
      <c r="AZ89" s="83">
        <f>IF('KWh (Monthly) ENTRY NLI '!AZ$5=0,0,AY89+'KWh (Monthly) ENTRY NLI '!AZ89)</f>
        <v>92046.221283940991</v>
      </c>
      <c r="BA89" s="83">
        <f>IF('KWh (Monthly) ENTRY NLI '!BA$5=0,0,AZ89+'KWh (Monthly) ENTRY NLI '!BA89)</f>
        <v>92046.221283940991</v>
      </c>
      <c r="BB89" s="83">
        <f>IF('KWh (Monthly) ENTRY NLI '!BB$5=0,0,BA89+'KWh (Monthly) ENTRY NLI '!BB89)</f>
        <v>0</v>
      </c>
      <c r="BC89" s="83">
        <f>IF('KWh (Monthly) ENTRY NLI '!BC$5=0,0,BB89+'KWh (Monthly) ENTRY NLI '!BC89)</f>
        <v>0</v>
      </c>
      <c r="BD89" s="83">
        <f>IF('KWh (Monthly) ENTRY NLI '!BD$5=0,0,BC89+'KWh (Monthly) ENTRY NLI '!BD89)</f>
        <v>0</v>
      </c>
      <c r="BE89" s="83">
        <f>IF('KWh (Monthly) ENTRY NLI '!BE$5=0,0,BD89+'KWh (Monthly) ENTRY NLI '!BE89)</f>
        <v>0</v>
      </c>
      <c r="BF89" s="83">
        <f>IF('KWh (Monthly) ENTRY NLI '!BF$5=0,0,BE89+'KWh (Monthly) ENTRY NLI '!BF89)</f>
        <v>0</v>
      </c>
      <c r="BG89" s="83">
        <f>IF('KWh (Monthly) ENTRY NLI '!BG$5=0,0,BF89+'KWh (Monthly) ENTRY NLI '!BG89)</f>
        <v>0</v>
      </c>
      <c r="BH89" s="83">
        <f>IF('KWh (Monthly) ENTRY NLI '!BH$5=0,0,BG89+'KWh (Monthly) ENTRY NLI '!BH89)</f>
        <v>0</v>
      </c>
      <c r="BI89" s="83">
        <f>IF('KWh (Monthly) ENTRY NLI '!BI$5=0,0,BH89+'KWh (Monthly) ENTRY NLI '!BI89)</f>
        <v>0</v>
      </c>
      <c r="BJ89" s="83">
        <f>IF('KWh (Monthly) ENTRY NLI '!BJ$5=0,0,BI89+'KWh (Monthly) ENTRY NLI '!BJ89)</f>
        <v>0</v>
      </c>
      <c r="BK89" s="83">
        <f>IF('KWh (Monthly) ENTRY NLI '!BK$5=0,0,BJ89+'KWh (Monthly) ENTRY NLI '!BK89)</f>
        <v>0</v>
      </c>
      <c r="BL89" s="83">
        <f>IF('KWh (Monthly) ENTRY NLI '!BL$5=0,0,BK89+'KWh (Monthly) ENTRY NLI '!BL89)</f>
        <v>0</v>
      </c>
      <c r="BM89" s="83">
        <f>IF('KWh (Monthly) ENTRY NLI '!BM$5=0,0,BL89+'KWh (Monthly) ENTRY NLI '!BM89)</f>
        <v>0</v>
      </c>
      <c r="BN89" s="83">
        <f>IF('KWh (Monthly) ENTRY NLI '!BN$5=0,0,BM89+'KWh (Monthly) ENTRY NLI '!BN89)</f>
        <v>0</v>
      </c>
      <c r="BO89" s="83">
        <f>IF('KWh (Monthly) ENTRY NLI '!BO$5=0,0,BN89+'KWh (Monthly) ENTRY NLI '!BO89)</f>
        <v>0</v>
      </c>
      <c r="BP89" s="83">
        <f>IF('KWh (Monthly) ENTRY NLI '!BP$5=0,0,BO89+'KWh (Monthly) ENTRY NLI '!BP89)</f>
        <v>0</v>
      </c>
      <c r="BQ89" s="83">
        <f>IF('KWh (Monthly) ENTRY NLI '!BQ$5=0,0,BP89+'KWh (Monthly) ENTRY NLI '!BQ89)</f>
        <v>0</v>
      </c>
      <c r="BR89" s="83">
        <f>IF('KWh (Monthly) ENTRY NLI '!BR$5=0,0,BQ89+'KWh (Monthly) ENTRY NLI '!BR89)</f>
        <v>0</v>
      </c>
      <c r="BS89" s="83">
        <f>IF('KWh (Monthly) ENTRY NLI '!BS$5=0,0,BR89+'KWh (Monthly) ENTRY NLI '!BS89)</f>
        <v>0</v>
      </c>
      <c r="BT89" s="83">
        <f>IF('KWh (Monthly) ENTRY NLI '!BT$5=0,0,BS89+'KWh (Monthly) ENTRY NLI '!BT89)</f>
        <v>0</v>
      </c>
      <c r="BU89" s="83">
        <f>IF('KWh (Monthly) ENTRY NLI '!BU$5=0,0,BT89+'KWh (Monthly) ENTRY NLI '!BU89)</f>
        <v>0</v>
      </c>
      <c r="BV89" s="83">
        <f>IF('KWh (Monthly) ENTRY NLI '!BV$5=0,0,BU89+'KWh (Monthly) ENTRY NLI '!BV89)</f>
        <v>0</v>
      </c>
      <c r="BW89" s="83">
        <f>IF('KWh (Monthly) ENTRY NLI '!BW$5=0,0,BV89+'KWh (Monthly) ENTRY NLI '!BW89)</f>
        <v>0</v>
      </c>
      <c r="BX89" s="83">
        <f>IF('KWh (Monthly) ENTRY NLI '!BX$5=0,0,BW89+'KWh (Monthly) ENTRY NLI '!BX89)</f>
        <v>0</v>
      </c>
      <c r="BY89" s="83">
        <f>IF('KWh (Monthly) ENTRY NLI '!BY$5=0,0,BX89+'KWh (Monthly) ENTRY NLI '!BY89)</f>
        <v>0</v>
      </c>
      <c r="BZ89" s="83">
        <f>IF('KWh (Monthly) ENTRY NLI '!BZ$5=0,0,BY89+'KWh (Monthly) ENTRY NLI '!BZ89)</f>
        <v>0</v>
      </c>
      <c r="CA89" s="83">
        <f>IF('KWh (Monthly) ENTRY NLI '!CA$5=0,0,BZ89+'KWh (Monthly) ENTRY NLI '!CA89)</f>
        <v>0</v>
      </c>
      <c r="CB89" s="83">
        <f>IF('KWh (Monthly) ENTRY NLI '!CB$5=0,0,CA89+'KWh (Monthly) ENTRY NLI '!CB89)</f>
        <v>0</v>
      </c>
      <c r="CC89" s="83">
        <f>IF('KWh (Monthly) ENTRY NLI '!CC$5=0,0,CB89+'KWh (Monthly) ENTRY NLI '!CC89)</f>
        <v>0</v>
      </c>
      <c r="CD89" s="83">
        <f>IF('KWh (Monthly) ENTRY NLI '!CD$5=0,0,CC89+'KWh (Monthly) ENTRY NLI '!CD89)</f>
        <v>0</v>
      </c>
      <c r="CE89" s="83">
        <f>IF('KWh (Monthly) ENTRY NLI '!CE$5=0,0,CD89+'KWh (Monthly) ENTRY NLI '!CE89)</f>
        <v>0</v>
      </c>
      <c r="CF89" s="83">
        <f>IF('KWh (Monthly) ENTRY NLI '!CF$5=0,0,CE89+'KWh (Monthly) ENTRY NLI '!CF89)</f>
        <v>0</v>
      </c>
      <c r="CG89" s="83">
        <f>IF('KWh (Monthly) ENTRY NLI '!CG$5=0,0,CF89+'KWh (Monthly) ENTRY NLI '!CG89)</f>
        <v>0</v>
      </c>
      <c r="CH89" s="83">
        <f>IF('KWh (Monthly) ENTRY NLI '!CH$5=0,0,CG89+'KWh (Monthly) ENTRY NLI '!CH89)</f>
        <v>0</v>
      </c>
      <c r="CI89" s="83">
        <f>IF('KWh (Monthly) ENTRY NLI '!CI$5=0,0,CH89+'KWh (Monthly) ENTRY NLI '!CI89)</f>
        <v>0</v>
      </c>
      <c r="CJ89" s="83">
        <f>IF('KWh (Monthly) ENTRY NLI '!CJ$5=0,0,CI89+'KWh (Monthly) ENTRY NLI '!CJ89)</f>
        <v>0</v>
      </c>
    </row>
    <row r="90" spans="1:88" x14ac:dyDescent="0.25">
      <c r="A90" s="242"/>
      <c r="B90" s="37" t="s">
        <v>15</v>
      </c>
      <c r="C90" s="59">
        <f>IF('KWh (Monthly) ENTRY NLI '!C$5=0,0,'KWh (Monthly) ENTRY NLI '!C90)</f>
        <v>0</v>
      </c>
      <c r="D90" s="59">
        <f>IF('KWh (Monthly) ENTRY NLI '!D$5=0,0,C90+'KWh (Monthly) ENTRY NLI '!D90)</f>
        <v>0</v>
      </c>
      <c r="E90" s="59">
        <f>IF('KWh (Monthly) ENTRY NLI '!E$5=0,0,D90+'KWh (Monthly) ENTRY NLI '!E90)</f>
        <v>0</v>
      </c>
      <c r="F90" s="59">
        <f>IF('KWh (Monthly) ENTRY NLI '!F$5=0,0,E90+'KWh (Monthly) ENTRY NLI '!F90)</f>
        <v>0</v>
      </c>
      <c r="G90" s="59">
        <f>IF('KWh (Monthly) ENTRY NLI '!G$5=0,0,F90+'KWh (Monthly) ENTRY NLI '!G90)</f>
        <v>0</v>
      </c>
      <c r="H90" s="59">
        <f>IF('KWh (Monthly) ENTRY NLI '!H$5=0,0,G90+'KWh (Monthly) ENTRY NLI '!H90)</f>
        <v>0</v>
      </c>
      <c r="I90" s="59">
        <f>IF('KWh (Monthly) ENTRY NLI '!I$5=0,0,H90+'KWh (Monthly) ENTRY NLI '!I90)</f>
        <v>0</v>
      </c>
      <c r="J90" s="59">
        <f>IF('KWh (Monthly) ENTRY NLI '!J$5=0,0,I90+'KWh (Monthly) ENTRY NLI '!J90)</f>
        <v>0</v>
      </c>
      <c r="K90" s="59">
        <f>IF('KWh (Monthly) ENTRY NLI '!K$5=0,0,J90+'KWh (Monthly) ENTRY NLI '!K90)</f>
        <v>0</v>
      </c>
      <c r="L90" s="59">
        <f>IF('KWh (Monthly) ENTRY NLI '!L$5=0,0,K90+'KWh (Monthly) ENTRY NLI '!L90)</f>
        <v>0</v>
      </c>
      <c r="M90" s="59">
        <f>IF('KWh (Monthly) ENTRY NLI '!M$5=0,0,L90+'KWh (Monthly) ENTRY NLI '!M90)</f>
        <v>0</v>
      </c>
      <c r="N90" s="59">
        <f>IF('KWh (Monthly) ENTRY NLI '!N$5=0,0,M90+'KWh (Monthly) ENTRY NLI '!N90)</f>
        <v>0</v>
      </c>
      <c r="O90" s="59">
        <f>IF('KWh (Monthly) ENTRY NLI '!O$5=0,0,N90+'KWh (Monthly) ENTRY NLI '!O90)</f>
        <v>0</v>
      </c>
      <c r="P90" s="59">
        <f>IF('KWh (Monthly) ENTRY NLI '!P$5=0,0,O90+'KWh (Monthly) ENTRY NLI '!P90)</f>
        <v>0</v>
      </c>
      <c r="Q90" s="59">
        <f>IF('KWh (Monthly) ENTRY NLI '!Q$5=0,0,P90+'KWh (Monthly) ENTRY NLI '!Q90)</f>
        <v>637644.65988620883</v>
      </c>
      <c r="R90" s="59">
        <f>IF('KWh (Monthly) ENTRY NLI '!R$5=0,0,Q90+'KWh (Monthly) ENTRY NLI '!R90)</f>
        <v>637644.65988620883</v>
      </c>
      <c r="S90" s="59">
        <f>IF('KWh (Monthly) ENTRY NLI '!S$5=0,0,R90+'KWh (Monthly) ENTRY NLI '!S90)</f>
        <v>637644.65988620883</v>
      </c>
      <c r="T90" s="59">
        <f>IF('KWh (Monthly) ENTRY NLI '!T$5=0,0,S90+'KWh (Monthly) ENTRY NLI '!T90)</f>
        <v>637644.65988620883</v>
      </c>
      <c r="U90" s="59">
        <f>IF('KWh (Monthly) ENTRY NLI '!U$5=0,0,T90+'KWh (Monthly) ENTRY NLI '!U90)</f>
        <v>637644.65988620883</v>
      </c>
      <c r="V90" s="59">
        <f>IF('KWh (Monthly) ENTRY NLI '!V$5=0,0,U90+'KWh (Monthly) ENTRY NLI '!V90)</f>
        <v>637644.65988620883</v>
      </c>
      <c r="W90" s="59">
        <f>IF('KWh (Monthly) ENTRY NLI '!W$5=0,0,V90+'KWh (Monthly) ENTRY NLI '!W90)</f>
        <v>637644.65988620883</v>
      </c>
      <c r="X90" s="59">
        <f>IF('KWh (Monthly) ENTRY NLI '!X$5=0,0,W90+'KWh (Monthly) ENTRY NLI '!X90)</f>
        <v>637644.65988620883</v>
      </c>
      <c r="Y90" s="59">
        <f>IF('KWh (Monthly) ENTRY NLI '!Y$5=0,0,X90+'KWh (Monthly) ENTRY NLI '!Y90)</f>
        <v>637644.65988620883</v>
      </c>
      <c r="Z90" s="59">
        <f>IF('KWh (Monthly) ENTRY NLI '!Z$5=0,0,Y90+'KWh (Monthly) ENTRY NLI '!Z90)</f>
        <v>637644.65988620883</v>
      </c>
      <c r="AA90" s="59">
        <f>IF('KWh (Monthly) ENTRY NLI '!AA$5=0,0,Z90+'KWh (Monthly) ENTRY NLI '!AA90)</f>
        <v>637644.65988620883</v>
      </c>
      <c r="AB90" s="59">
        <f>IF('KWh (Monthly) ENTRY NLI '!AB$5=0,0,AA90+'KWh (Monthly) ENTRY NLI '!AB90)</f>
        <v>637644.65988620883</v>
      </c>
      <c r="AC90" s="59">
        <f>IF('KWh (Monthly) ENTRY NLI '!AC$5=0,0,AB90+'KWh (Monthly) ENTRY NLI '!AC90)</f>
        <v>637644.65988620883</v>
      </c>
      <c r="AD90" s="59">
        <f>IF('KWh (Monthly) ENTRY NLI '!AD$5=0,0,AC90+'KWh (Monthly) ENTRY NLI '!AD90)</f>
        <v>637644.65988620883</v>
      </c>
      <c r="AE90" s="59">
        <f>IF('KWh (Monthly) ENTRY NLI '!AE$5=0,0,AD90+'KWh (Monthly) ENTRY NLI '!AE90)</f>
        <v>1043627.9159692733</v>
      </c>
      <c r="AF90" s="59">
        <f>IF('KWh (Monthly) ENTRY NLI '!AF$5=0,0,AE90+'KWh (Monthly) ENTRY NLI '!AF90)</f>
        <v>1043627.9159692733</v>
      </c>
      <c r="AG90" s="59">
        <f>IF('KWh (Monthly) ENTRY NLI '!AG$5=0,0,AF90+'KWh (Monthly) ENTRY NLI '!AG90)</f>
        <v>1043627.9159692733</v>
      </c>
      <c r="AH90" s="59">
        <f>IF('KWh (Monthly) ENTRY NLI '!AH$5=0,0,AG90+'KWh (Monthly) ENTRY NLI '!AH90)</f>
        <v>1043627.9159692733</v>
      </c>
      <c r="AI90" s="59">
        <f>IF('KWh (Monthly) ENTRY NLI '!AI$5=0,0,AH90+'KWh (Monthly) ENTRY NLI '!AI90)</f>
        <v>1043627.9159692733</v>
      </c>
      <c r="AJ90" s="59">
        <f>IF('KWh (Monthly) ENTRY NLI '!AJ$5=0,0,AI90+'KWh (Monthly) ENTRY NLI '!AJ90)</f>
        <v>1043627.9159692733</v>
      </c>
      <c r="AK90" s="59">
        <f>IF('KWh (Monthly) ENTRY NLI '!AK$5=0,0,AJ90+'KWh (Monthly) ENTRY NLI '!AK90)</f>
        <v>1043627.9159692733</v>
      </c>
      <c r="AL90" s="59">
        <f>IF('KWh (Monthly) ENTRY NLI '!AL$5=0,0,AK90+'KWh (Monthly) ENTRY NLI '!AL90)</f>
        <v>1043627.9159692733</v>
      </c>
      <c r="AM90" s="59">
        <f>IF('KWh (Monthly) ENTRY NLI '!AM$5=0,0,AL90+'KWh (Monthly) ENTRY NLI '!AM90)</f>
        <v>1043627.9159692733</v>
      </c>
      <c r="AN90" s="59">
        <f>IF('KWh (Monthly) ENTRY NLI '!AN$5=0,0,AM90+'KWh (Monthly) ENTRY NLI '!AN90)</f>
        <v>1043627.9159692733</v>
      </c>
      <c r="AO90" s="83">
        <f>IF('KWh (Monthly) ENTRY NLI '!AO$5=0,0,AN90+'KWh (Monthly) ENTRY NLI '!AO90)</f>
        <v>1043627.9159692733</v>
      </c>
      <c r="AP90" s="83">
        <f>IF('KWh (Monthly) ENTRY NLI '!AP$5=0,0,AO90+'KWh (Monthly) ENTRY NLI '!AP90)</f>
        <v>1043627.9159692733</v>
      </c>
      <c r="AQ90" s="83">
        <f>IF('KWh (Monthly) ENTRY NLI '!AQ$5=0,0,AP90+'KWh (Monthly) ENTRY NLI '!AQ90)</f>
        <v>1043627.9159692733</v>
      </c>
      <c r="AR90" s="59">
        <f>IF('KWh (Monthly) ENTRY NLI '!AR$5=-1,0,AQ90+'KWh (Monthly) ENTRY NLI '!AR90)</f>
        <v>1043627.9159692733</v>
      </c>
      <c r="AS90" s="59">
        <f>IF('KWh (Monthly) ENTRY NLI '!AS$5=-1,0,AR90+'KWh (Monthly) ENTRY NLI '!AS90)</f>
        <v>1043627.9159692733</v>
      </c>
      <c r="AT90" s="59">
        <f>IF('KWh (Monthly) ENTRY NLI '!AT$5=-1,0,AS90+'KWh (Monthly) ENTRY NLI '!AT90)</f>
        <v>1043627.9159692733</v>
      </c>
      <c r="AU90" s="59">
        <f>IF('KWh (Monthly) ENTRY NLI '!AU$5=-1,0,AT90+'KWh (Monthly) ENTRY NLI '!AU90)</f>
        <v>1043627.9159692733</v>
      </c>
      <c r="AV90" s="59">
        <f>IF('KWh (Monthly) ENTRY NLI '!AV$5=-1,0,AU90+'KWh (Monthly) ENTRY NLI '!AV90)</f>
        <v>1043627.9159692733</v>
      </c>
      <c r="AW90" s="83">
        <f>IF('KWh (Monthly) ENTRY NLI '!AW$5=0,0,AV90+'KWh (Monthly) ENTRY NLI '!AW90)</f>
        <v>1043627.9159692733</v>
      </c>
      <c r="AX90" s="83">
        <f>IF('KWh (Monthly) ENTRY NLI '!AX$5=0,0,AW90+'KWh (Monthly) ENTRY NLI '!AX90)</f>
        <v>1043627.9159692733</v>
      </c>
      <c r="AY90" s="83">
        <f>IF('KWh (Monthly) ENTRY NLI '!AY$5=0,0,AX90+'KWh (Monthly) ENTRY NLI '!AY90)</f>
        <v>1043627.9159692733</v>
      </c>
      <c r="AZ90" s="83">
        <f>IF('KWh (Monthly) ENTRY NLI '!AZ$5=0,0,AY90+'KWh (Monthly) ENTRY NLI '!AZ90)</f>
        <v>1043627.9159692733</v>
      </c>
      <c r="BA90" s="83">
        <f>IF('KWh (Monthly) ENTRY NLI '!BA$5=0,0,AZ90+'KWh (Monthly) ENTRY NLI '!BA90)</f>
        <v>1043627.9159692733</v>
      </c>
      <c r="BB90" s="83">
        <f>IF('KWh (Monthly) ENTRY NLI '!BB$5=0,0,BA90+'KWh (Monthly) ENTRY NLI '!BB90)</f>
        <v>0</v>
      </c>
      <c r="BC90" s="83">
        <f>IF('KWh (Monthly) ENTRY NLI '!BC$5=0,0,BB90+'KWh (Monthly) ENTRY NLI '!BC90)</f>
        <v>0</v>
      </c>
      <c r="BD90" s="83">
        <f>IF('KWh (Monthly) ENTRY NLI '!BD$5=0,0,BC90+'KWh (Monthly) ENTRY NLI '!BD90)</f>
        <v>0</v>
      </c>
      <c r="BE90" s="83">
        <f>IF('KWh (Monthly) ENTRY NLI '!BE$5=0,0,BD90+'KWh (Monthly) ENTRY NLI '!BE90)</f>
        <v>0</v>
      </c>
      <c r="BF90" s="83">
        <f>IF('KWh (Monthly) ENTRY NLI '!BF$5=0,0,BE90+'KWh (Monthly) ENTRY NLI '!BF90)</f>
        <v>0</v>
      </c>
      <c r="BG90" s="83">
        <f>IF('KWh (Monthly) ENTRY NLI '!BG$5=0,0,BF90+'KWh (Monthly) ENTRY NLI '!BG90)</f>
        <v>0</v>
      </c>
      <c r="BH90" s="83">
        <f>IF('KWh (Monthly) ENTRY NLI '!BH$5=0,0,BG90+'KWh (Monthly) ENTRY NLI '!BH90)</f>
        <v>0</v>
      </c>
      <c r="BI90" s="83">
        <f>IF('KWh (Monthly) ENTRY NLI '!BI$5=0,0,BH90+'KWh (Monthly) ENTRY NLI '!BI90)</f>
        <v>0</v>
      </c>
      <c r="BJ90" s="83">
        <f>IF('KWh (Monthly) ENTRY NLI '!BJ$5=0,0,BI90+'KWh (Monthly) ENTRY NLI '!BJ90)</f>
        <v>0</v>
      </c>
      <c r="BK90" s="83">
        <f>IF('KWh (Monthly) ENTRY NLI '!BK$5=0,0,BJ90+'KWh (Monthly) ENTRY NLI '!BK90)</f>
        <v>0</v>
      </c>
      <c r="BL90" s="83">
        <f>IF('KWh (Monthly) ENTRY NLI '!BL$5=0,0,BK90+'KWh (Monthly) ENTRY NLI '!BL90)</f>
        <v>0</v>
      </c>
      <c r="BM90" s="83">
        <f>IF('KWh (Monthly) ENTRY NLI '!BM$5=0,0,BL90+'KWh (Monthly) ENTRY NLI '!BM90)</f>
        <v>0</v>
      </c>
      <c r="BN90" s="83">
        <f>IF('KWh (Monthly) ENTRY NLI '!BN$5=0,0,BM90+'KWh (Monthly) ENTRY NLI '!BN90)</f>
        <v>0</v>
      </c>
      <c r="BO90" s="83">
        <f>IF('KWh (Monthly) ENTRY NLI '!BO$5=0,0,BN90+'KWh (Monthly) ENTRY NLI '!BO90)</f>
        <v>0</v>
      </c>
      <c r="BP90" s="83">
        <f>IF('KWh (Monthly) ENTRY NLI '!BP$5=0,0,BO90+'KWh (Monthly) ENTRY NLI '!BP90)</f>
        <v>0</v>
      </c>
      <c r="BQ90" s="83">
        <f>IF('KWh (Monthly) ENTRY NLI '!BQ$5=0,0,BP90+'KWh (Monthly) ENTRY NLI '!BQ90)</f>
        <v>0</v>
      </c>
      <c r="BR90" s="83">
        <f>IF('KWh (Monthly) ENTRY NLI '!BR$5=0,0,BQ90+'KWh (Monthly) ENTRY NLI '!BR90)</f>
        <v>0</v>
      </c>
      <c r="BS90" s="83">
        <f>IF('KWh (Monthly) ENTRY NLI '!BS$5=0,0,BR90+'KWh (Monthly) ENTRY NLI '!BS90)</f>
        <v>0</v>
      </c>
      <c r="BT90" s="83">
        <f>IF('KWh (Monthly) ENTRY NLI '!BT$5=0,0,BS90+'KWh (Monthly) ENTRY NLI '!BT90)</f>
        <v>0</v>
      </c>
      <c r="BU90" s="83">
        <f>IF('KWh (Monthly) ENTRY NLI '!BU$5=0,0,BT90+'KWh (Monthly) ENTRY NLI '!BU90)</f>
        <v>0</v>
      </c>
      <c r="BV90" s="83">
        <f>IF('KWh (Monthly) ENTRY NLI '!BV$5=0,0,BU90+'KWh (Monthly) ENTRY NLI '!BV90)</f>
        <v>0</v>
      </c>
      <c r="BW90" s="83">
        <f>IF('KWh (Monthly) ENTRY NLI '!BW$5=0,0,BV90+'KWh (Monthly) ENTRY NLI '!BW90)</f>
        <v>0</v>
      </c>
      <c r="BX90" s="83">
        <f>IF('KWh (Monthly) ENTRY NLI '!BX$5=0,0,BW90+'KWh (Monthly) ENTRY NLI '!BX90)</f>
        <v>0</v>
      </c>
      <c r="BY90" s="83">
        <f>IF('KWh (Monthly) ENTRY NLI '!BY$5=0,0,BX90+'KWh (Monthly) ENTRY NLI '!BY90)</f>
        <v>0</v>
      </c>
      <c r="BZ90" s="83">
        <f>IF('KWh (Monthly) ENTRY NLI '!BZ$5=0,0,BY90+'KWh (Monthly) ENTRY NLI '!BZ90)</f>
        <v>0</v>
      </c>
      <c r="CA90" s="83">
        <f>IF('KWh (Monthly) ENTRY NLI '!CA$5=0,0,BZ90+'KWh (Monthly) ENTRY NLI '!CA90)</f>
        <v>0</v>
      </c>
      <c r="CB90" s="83">
        <f>IF('KWh (Monthly) ENTRY NLI '!CB$5=0,0,CA90+'KWh (Monthly) ENTRY NLI '!CB90)</f>
        <v>0</v>
      </c>
      <c r="CC90" s="83">
        <f>IF('KWh (Monthly) ENTRY NLI '!CC$5=0,0,CB90+'KWh (Monthly) ENTRY NLI '!CC90)</f>
        <v>0</v>
      </c>
      <c r="CD90" s="83">
        <f>IF('KWh (Monthly) ENTRY NLI '!CD$5=0,0,CC90+'KWh (Monthly) ENTRY NLI '!CD90)</f>
        <v>0</v>
      </c>
      <c r="CE90" s="83">
        <f>IF('KWh (Monthly) ENTRY NLI '!CE$5=0,0,CD90+'KWh (Monthly) ENTRY NLI '!CE90)</f>
        <v>0</v>
      </c>
      <c r="CF90" s="83">
        <f>IF('KWh (Monthly) ENTRY NLI '!CF$5=0,0,CE90+'KWh (Monthly) ENTRY NLI '!CF90)</f>
        <v>0</v>
      </c>
      <c r="CG90" s="83">
        <f>IF('KWh (Monthly) ENTRY NLI '!CG$5=0,0,CF90+'KWh (Monthly) ENTRY NLI '!CG90)</f>
        <v>0</v>
      </c>
      <c r="CH90" s="83">
        <f>IF('KWh (Monthly) ENTRY NLI '!CH$5=0,0,CG90+'KWh (Monthly) ENTRY NLI '!CH90)</f>
        <v>0</v>
      </c>
      <c r="CI90" s="83">
        <f>IF('KWh (Monthly) ENTRY NLI '!CI$5=0,0,CH90+'KWh (Monthly) ENTRY NLI '!CI90)</f>
        <v>0</v>
      </c>
      <c r="CJ90" s="83">
        <f>IF('KWh (Monthly) ENTRY NLI '!CJ$5=0,0,CI90+'KWh (Monthly) ENTRY NLI '!CJ90)</f>
        <v>0</v>
      </c>
    </row>
    <row r="91" spans="1:88" x14ac:dyDescent="0.25">
      <c r="A91" s="242"/>
      <c r="B91" s="37" t="s">
        <v>7</v>
      </c>
      <c r="C91" s="59">
        <f>IF('KWh (Monthly) ENTRY NLI '!C$5=0,0,'KWh (Monthly) ENTRY NLI '!C91)</f>
        <v>0</v>
      </c>
      <c r="D91" s="59">
        <f>IF('KWh (Monthly) ENTRY NLI '!D$5=0,0,C91+'KWh (Monthly) ENTRY NLI '!D91)</f>
        <v>0</v>
      </c>
      <c r="E91" s="59">
        <f>IF('KWh (Monthly) ENTRY NLI '!E$5=0,0,D91+'KWh (Monthly) ENTRY NLI '!E91)</f>
        <v>0</v>
      </c>
      <c r="F91" s="59">
        <f>IF('KWh (Monthly) ENTRY NLI '!F$5=0,0,E91+'KWh (Monthly) ENTRY NLI '!F91)</f>
        <v>0</v>
      </c>
      <c r="G91" s="59">
        <f>IF('KWh (Monthly) ENTRY NLI '!G$5=0,0,F91+'KWh (Monthly) ENTRY NLI '!G91)</f>
        <v>0</v>
      </c>
      <c r="H91" s="59">
        <f>IF('KWh (Monthly) ENTRY NLI '!H$5=0,0,G91+'KWh (Monthly) ENTRY NLI '!H91)</f>
        <v>0</v>
      </c>
      <c r="I91" s="59">
        <f>IF('KWh (Monthly) ENTRY NLI '!I$5=0,0,H91+'KWh (Monthly) ENTRY NLI '!I91)</f>
        <v>0</v>
      </c>
      <c r="J91" s="59">
        <f>IF('KWh (Monthly) ENTRY NLI '!J$5=0,0,I91+'KWh (Monthly) ENTRY NLI '!J91)</f>
        <v>0</v>
      </c>
      <c r="K91" s="59">
        <f>IF('KWh (Monthly) ENTRY NLI '!K$5=0,0,J91+'KWh (Monthly) ENTRY NLI '!K91)</f>
        <v>0</v>
      </c>
      <c r="L91" s="59">
        <f>IF('KWh (Monthly) ENTRY NLI '!L$5=0,0,K91+'KWh (Monthly) ENTRY NLI '!L91)</f>
        <v>0</v>
      </c>
      <c r="M91" s="59">
        <f>IF('KWh (Monthly) ENTRY NLI '!M$5=0,0,L91+'KWh (Monthly) ENTRY NLI '!M91)</f>
        <v>0</v>
      </c>
      <c r="N91" s="59">
        <f>IF('KWh (Monthly) ENTRY NLI '!N$5=0,0,M91+'KWh (Monthly) ENTRY NLI '!N91)</f>
        <v>0</v>
      </c>
      <c r="O91" s="59">
        <f>IF('KWh (Monthly) ENTRY NLI '!O$5=0,0,N91+'KWh (Monthly) ENTRY NLI '!O91)</f>
        <v>0</v>
      </c>
      <c r="P91" s="59">
        <f>IF('KWh (Monthly) ENTRY NLI '!P$5=0,0,O91+'KWh (Monthly) ENTRY NLI '!P91)</f>
        <v>0</v>
      </c>
      <c r="Q91" s="59">
        <f>IF('KWh (Monthly) ENTRY NLI '!Q$5=0,0,P91+'KWh (Monthly) ENTRY NLI '!Q91)</f>
        <v>0</v>
      </c>
      <c r="R91" s="59">
        <f>IF('KWh (Monthly) ENTRY NLI '!R$5=0,0,Q91+'KWh (Monthly) ENTRY NLI '!R91)</f>
        <v>0</v>
      </c>
      <c r="S91" s="59">
        <f>IF('KWh (Monthly) ENTRY NLI '!S$5=0,0,R91+'KWh (Monthly) ENTRY NLI '!S91)</f>
        <v>0</v>
      </c>
      <c r="T91" s="59">
        <f>IF('KWh (Monthly) ENTRY NLI '!T$5=0,0,S91+'KWh (Monthly) ENTRY NLI '!T91)</f>
        <v>0</v>
      </c>
      <c r="U91" s="59">
        <f>IF('KWh (Monthly) ENTRY NLI '!U$5=0,0,T91+'KWh (Monthly) ENTRY NLI '!U91)</f>
        <v>0</v>
      </c>
      <c r="V91" s="59">
        <f>IF('KWh (Monthly) ENTRY NLI '!V$5=0,0,U91+'KWh (Monthly) ENTRY NLI '!V91)</f>
        <v>0</v>
      </c>
      <c r="W91" s="59">
        <f>IF('KWh (Monthly) ENTRY NLI '!W$5=0,0,V91+'KWh (Monthly) ENTRY NLI '!W91)</f>
        <v>0</v>
      </c>
      <c r="X91" s="59">
        <f>IF('KWh (Monthly) ENTRY NLI '!X$5=0,0,W91+'KWh (Monthly) ENTRY NLI '!X91)</f>
        <v>0</v>
      </c>
      <c r="Y91" s="59">
        <f>IF('KWh (Monthly) ENTRY NLI '!Y$5=0,0,X91+'KWh (Monthly) ENTRY NLI '!Y91)</f>
        <v>0</v>
      </c>
      <c r="Z91" s="59">
        <f>IF('KWh (Monthly) ENTRY NLI '!Z$5=0,0,Y91+'KWh (Monthly) ENTRY NLI '!Z91)</f>
        <v>0</v>
      </c>
      <c r="AA91" s="59">
        <f>IF('KWh (Monthly) ENTRY NLI '!AA$5=0,0,Z91+'KWh (Monthly) ENTRY NLI '!AA91)</f>
        <v>0</v>
      </c>
      <c r="AB91" s="59">
        <f>IF('KWh (Monthly) ENTRY NLI '!AB$5=0,0,AA91+'KWh (Monthly) ENTRY NLI '!AB91)</f>
        <v>0</v>
      </c>
      <c r="AC91" s="59">
        <f>IF('KWh (Monthly) ENTRY NLI '!AC$5=0,0,AB91+'KWh (Monthly) ENTRY NLI '!AC91)</f>
        <v>0</v>
      </c>
      <c r="AD91" s="59">
        <f>IF('KWh (Monthly) ENTRY NLI '!AD$5=0,0,AC91+'KWh (Monthly) ENTRY NLI '!AD91)</f>
        <v>0</v>
      </c>
      <c r="AE91" s="59">
        <f>IF('KWh (Monthly) ENTRY NLI '!AE$5=0,0,AD91+'KWh (Monthly) ENTRY NLI '!AE91)</f>
        <v>0</v>
      </c>
      <c r="AF91" s="59">
        <f>IF('KWh (Monthly) ENTRY NLI '!AF$5=0,0,AE91+'KWh (Monthly) ENTRY NLI '!AF91)</f>
        <v>0</v>
      </c>
      <c r="AG91" s="59">
        <f>IF('KWh (Monthly) ENTRY NLI '!AG$5=0,0,AF91+'KWh (Monthly) ENTRY NLI '!AG91)</f>
        <v>0</v>
      </c>
      <c r="AH91" s="59">
        <f>IF('KWh (Monthly) ENTRY NLI '!AH$5=0,0,AG91+'KWh (Monthly) ENTRY NLI '!AH91)</f>
        <v>0</v>
      </c>
      <c r="AI91" s="59">
        <f>IF('KWh (Monthly) ENTRY NLI '!AI$5=0,0,AH91+'KWh (Monthly) ENTRY NLI '!AI91)</f>
        <v>0</v>
      </c>
      <c r="AJ91" s="59">
        <f>IF('KWh (Monthly) ENTRY NLI '!AJ$5=0,0,AI91+'KWh (Monthly) ENTRY NLI '!AJ91)</f>
        <v>0</v>
      </c>
      <c r="AK91" s="59">
        <f>IF('KWh (Monthly) ENTRY NLI '!AK$5=0,0,AJ91+'KWh (Monthly) ENTRY NLI '!AK91)</f>
        <v>0</v>
      </c>
      <c r="AL91" s="59">
        <f>IF('KWh (Monthly) ENTRY NLI '!AL$5=0,0,AK91+'KWh (Monthly) ENTRY NLI '!AL91)</f>
        <v>0</v>
      </c>
      <c r="AM91" s="59">
        <f>IF('KWh (Monthly) ENTRY NLI '!AM$5=0,0,AL91+'KWh (Monthly) ENTRY NLI '!AM91)</f>
        <v>0</v>
      </c>
      <c r="AN91" s="59">
        <f>IF('KWh (Monthly) ENTRY NLI '!AN$5=0,0,AM91+'KWh (Monthly) ENTRY NLI '!AN91)</f>
        <v>0</v>
      </c>
      <c r="AO91" s="83">
        <f>IF('KWh (Monthly) ENTRY NLI '!AO$5=0,0,AN91+'KWh (Monthly) ENTRY NLI '!AO91)</f>
        <v>0</v>
      </c>
      <c r="AP91" s="83">
        <f>IF('KWh (Monthly) ENTRY NLI '!AP$5=0,0,AO91+'KWh (Monthly) ENTRY NLI '!AP91)</f>
        <v>0</v>
      </c>
      <c r="AQ91" s="83">
        <f>IF('KWh (Monthly) ENTRY NLI '!AQ$5=0,0,AP91+'KWh (Monthly) ENTRY NLI '!AQ91)</f>
        <v>0</v>
      </c>
      <c r="AR91" s="59">
        <f>IF('KWh (Monthly) ENTRY NLI '!AR$5=-1,0,AQ91+'KWh (Monthly) ENTRY NLI '!AR91)</f>
        <v>0</v>
      </c>
      <c r="AS91" s="59">
        <f>IF('KWh (Monthly) ENTRY NLI '!AS$5=-1,0,AR91+'KWh (Monthly) ENTRY NLI '!AS91)</f>
        <v>0</v>
      </c>
      <c r="AT91" s="59">
        <f>IF('KWh (Monthly) ENTRY NLI '!AT$5=-1,0,AS91+'KWh (Monthly) ENTRY NLI '!AT91)</f>
        <v>0</v>
      </c>
      <c r="AU91" s="59">
        <f>IF('KWh (Monthly) ENTRY NLI '!AU$5=-1,0,AT91+'KWh (Monthly) ENTRY NLI '!AU91)</f>
        <v>0</v>
      </c>
      <c r="AV91" s="59">
        <f>IF('KWh (Monthly) ENTRY NLI '!AV$5=-1,0,AU91+'KWh (Monthly) ENTRY NLI '!AV91)</f>
        <v>0</v>
      </c>
      <c r="AW91" s="83">
        <f>IF('KWh (Monthly) ENTRY NLI '!AW$5=0,0,AV91+'KWh (Monthly) ENTRY NLI '!AW91)</f>
        <v>0</v>
      </c>
      <c r="AX91" s="83">
        <f>IF('KWh (Monthly) ENTRY NLI '!AX$5=0,0,AW91+'KWh (Monthly) ENTRY NLI '!AX91)</f>
        <v>0</v>
      </c>
      <c r="AY91" s="83">
        <f>IF('KWh (Monthly) ENTRY NLI '!AY$5=0,0,AX91+'KWh (Monthly) ENTRY NLI '!AY91)</f>
        <v>0</v>
      </c>
      <c r="AZ91" s="83">
        <f>IF('KWh (Monthly) ENTRY NLI '!AZ$5=0,0,AY91+'KWh (Monthly) ENTRY NLI '!AZ91)</f>
        <v>0</v>
      </c>
      <c r="BA91" s="83">
        <f>IF('KWh (Monthly) ENTRY NLI '!BA$5=0,0,AZ91+'KWh (Monthly) ENTRY NLI '!BA91)</f>
        <v>0</v>
      </c>
      <c r="BB91" s="83">
        <f>IF('KWh (Monthly) ENTRY NLI '!BB$5=0,0,BA91+'KWh (Monthly) ENTRY NLI '!BB91)</f>
        <v>0</v>
      </c>
      <c r="BC91" s="83">
        <f>IF('KWh (Monthly) ENTRY NLI '!BC$5=0,0,BB91+'KWh (Monthly) ENTRY NLI '!BC91)</f>
        <v>0</v>
      </c>
      <c r="BD91" s="83">
        <f>IF('KWh (Monthly) ENTRY NLI '!BD$5=0,0,BC91+'KWh (Monthly) ENTRY NLI '!BD91)</f>
        <v>0</v>
      </c>
      <c r="BE91" s="83">
        <f>IF('KWh (Monthly) ENTRY NLI '!BE$5=0,0,BD91+'KWh (Monthly) ENTRY NLI '!BE91)</f>
        <v>0</v>
      </c>
      <c r="BF91" s="83">
        <f>IF('KWh (Monthly) ENTRY NLI '!BF$5=0,0,BE91+'KWh (Monthly) ENTRY NLI '!BF91)</f>
        <v>0</v>
      </c>
      <c r="BG91" s="83">
        <f>IF('KWh (Monthly) ENTRY NLI '!BG$5=0,0,BF91+'KWh (Monthly) ENTRY NLI '!BG91)</f>
        <v>0</v>
      </c>
      <c r="BH91" s="83">
        <f>IF('KWh (Monthly) ENTRY NLI '!BH$5=0,0,BG91+'KWh (Monthly) ENTRY NLI '!BH91)</f>
        <v>0</v>
      </c>
      <c r="BI91" s="83">
        <f>IF('KWh (Monthly) ENTRY NLI '!BI$5=0,0,BH91+'KWh (Monthly) ENTRY NLI '!BI91)</f>
        <v>0</v>
      </c>
      <c r="BJ91" s="83">
        <f>IF('KWh (Monthly) ENTRY NLI '!BJ$5=0,0,BI91+'KWh (Monthly) ENTRY NLI '!BJ91)</f>
        <v>0</v>
      </c>
      <c r="BK91" s="83">
        <f>IF('KWh (Monthly) ENTRY NLI '!BK$5=0,0,BJ91+'KWh (Monthly) ENTRY NLI '!BK91)</f>
        <v>0</v>
      </c>
      <c r="BL91" s="83">
        <f>IF('KWh (Monthly) ENTRY NLI '!BL$5=0,0,BK91+'KWh (Monthly) ENTRY NLI '!BL91)</f>
        <v>0</v>
      </c>
      <c r="BM91" s="83">
        <f>IF('KWh (Monthly) ENTRY NLI '!BM$5=0,0,BL91+'KWh (Monthly) ENTRY NLI '!BM91)</f>
        <v>0</v>
      </c>
      <c r="BN91" s="83">
        <f>IF('KWh (Monthly) ENTRY NLI '!BN$5=0,0,BM91+'KWh (Monthly) ENTRY NLI '!BN91)</f>
        <v>0</v>
      </c>
      <c r="BO91" s="83">
        <f>IF('KWh (Monthly) ENTRY NLI '!BO$5=0,0,BN91+'KWh (Monthly) ENTRY NLI '!BO91)</f>
        <v>0</v>
      </c>
      <c r="BP91" s="83">
        <f>IF('KWh (Monthly) ENTRY NLI '!BP$5=0,0,BO91+'KWh (Monthly) ENTRY NLI '!BP91)</f>
        <v>0</v>
      </c>
      <c r="BQ91" s="83">
        <f>IF('KWh (Monthly) ENTRY NLI '!BQ$5=0,0,BP91+'KWh (Monthly) ENTRY NLI '!BQ91)</f>
        <v>0</v>
      </c>
      <c r="BR91" s="83">
        <f>IF('KWh (Monthly) ENTRY NLI '!BR$5=0,0,BQ91+'KWh (Monthly) ENTRY NLI '!BR91)</f>
        <v>0</v>
      </c>
      <c r="BS91" s="83">
        <f>IF('KWh (Monthly) ENTRY NLI '!BS$5=0,0,BR91+'KWh (Monthly) ENTRY NLI '!BS91)</f>
        <v>0</v>
      </c>
      <c r="BT91" s="83">
        <f>IF('KWh (Monthly) ENTRY NLI '!BT$5=0,0,BS91+'KWh (Monthly) ENTRY NLI '!BT91)</f>
        <v>0</v>
      </c>
      <c r="BU91" s="83">
        <f>IF('KWh (Monthly) ENTRY NLI '!BU$5=0,0,BT91+'KWh (Monthly) ENTRY NLI '!BU91)</f>
        <v>0</v>
      </c>
      <c r="BV91" s="83">
        <f>IF('KWh (Monthly) ENTRY NLI '!BV$5=0,0,BU91+'KWh (Monthly) ENTRY NLI '!BV91)</f>
        <v>0</v>
      </c>
      <c r="BW91" s="83">
        <f>IF('KWh (Monthly) ENTRY NLI '!BW$5=0,0,BV91+'KWh (Monthly) ENTRY NLI '!BW91)</f>
        <v>0</v>
      </c>
      <c r="BX91" s="83">
        <f>IF('KWh (Monthly) ENTRY NLI '!BX$5=0,0,BW91+'KWh (Monthly) ENTRY NLI '!BX91)</f>
        <v>0</v>
      </c>
      <c r="BY91" s="83">
        <f>IF('KWh (Monthly) ENTRY NLI '!BY$5=0,0,BX91+'KWh (Monthly) ENTRY NLI '!BY91)</f>
        <v>0</v>
      </c>
      <c r="BZ91" s="83">
        <f>IF('KWh (Monthly) ENTRY NLI '!BZ$5=0,0,BY91+'KWh (Monthly) ENTRY NLI '!BZ91)</f>
        <v>0</v>
      </c>
      <c r="CA91" s="83">
        <f>IF('KWh (Monthly) ENTRY NLI '!CA$5=0,0,BZ91+'KWh (Monthly) ENTRY NLI '!CA91)</f>
        <v>0</v>
      </c>
      <c r="CB91" s="83">
        <f>IF('KWh (Monthly) ENTRY NLI '!CB$5=0,0,CA91+'KWh (Monthly) ENTRY NLI '!CB91)</f>
        <v>0</v>
      </c>
      <c r="CC91" s="83">
        <f>IF('KWh (Monthly) ENTRY NLI '!CC$5=0,0,CB91+'KWh (Monthly) ENTRY NLI '!CC91)</f>
        <v>0</v>
      </c>
      <c r="CD91" s="83">
        <f>IF('KWh (Monthly) ENTRY NLI '!CD$5=0,0,CC91+'KWh (Monthly) ENTRY NLI '!CD91)</f>
        <v>0</v>
      </c>
      <c r="CE91" s="83">
        <f>IF('KWh (Monthly) ENTRY NLI '!CE$5=0,0,CD91+'KWh (Monthly) ENTRY NLI '!CE91)</f>
        <v>0</v>
      </c>
      <c r="CF91" s="83">
        <f>IF('KWh (Monthly) ENTRY NLI '!CF$5=0,0,CE91+'KWh (Monthly) ENTRY NLI '!CF91)</f>
        <v>0</v>
      </c>
      <c r="CG91" s="83">
        <f>IF('KWh (Monthly) ENTRY NLI '!CG$5=0,0,CF91+'KWh (Monthly) ENTRY NLI '!CG91)</f>
        <v>0</v>
      </c>
      <c r="CH91" s="83">
        <f>IF('KWh (Monthly) ENTRY NLI '!CH$5=0,0,CG91+'KWh (Monthly) ENTRY NLI '!CH91)</f>
        <v>0</v>
      </c>
      <c r="CI91" s="83">
        <f>IF('KWh (Monthly) ENTRY NLI '!CI$5=0,0,CH91+'KWh (Monthly) ENTRY NLI '!CI91)</f>
        <v>0</v>
      </c>
      <c r="CJ91" s="83">
        <f>IF('KWh (Monthly) ENTRY NLI '!CJ$5=0,0,CI91+'KWh (Monthly) ENTRY NLI '!CJ91)</f>
        <v>0</v>
      </c>
    </row>
    <row r="92" spans="1:88" ht="15.75" thickBot="1" x14ac:dyDescent="0.3">
      <c r="A92" s="243"/>
      <c r="B92" s="37" t="s">
        <v>8</v>
      </c>
      <c r="C92" s="59">
        <f>IF('KWh (Monthly) ENTRY NLI '!C$5=0,0,'KWh (Monthly) ENTRY NLI '!C92)</f>
        <v>0</v>
      </c>
      <c r="D92" s="59">
        <f>IF('KWh (Monthly) ENTRY NLI '!D$5=0,0,C92+'KWh (Monthly) ENTRY NLI '!D92)</f>
        <v>0</v>
      </c>
      <c r="E92" s="59">
        <f>IF('KWh (Monthly) ENTRY NLI '!E$5=0,0,D92+'KWh (Monthly) ENTRY NLI '!E92)</f>
        <v>0</v>
      </c>
      <c r="F92" s="59">
        <f>IF('KWh (Monthly) ENTRY NLI '!F$5=0,0,E92+'KWh (Monthly) ENTRY NLI '!F92)</f>
        <v>0</v>
      </c>
      <c r="G92" s="59">
        <f>IF('KWh (Monthly) ENTRY NLI '!G$5=0,0,F92+'KWh (Monthly) ENTRY NLI '!G92)</f>
        <v>0</v>
      </c>
      <c r="H92" s="59">
        <f>IF('KWh (Monthly) ENTRY NLI '!H$5=0,0,G92+'KWh (Monthly) ENTRY NLI '!H92)</f>
        <v>0</v>
      </c>
      <c r="I92" s="59">
        <f>IF('KWh (Monthly) ENTRY NLI '!I$5=0,0,H92+'KWh (Monthly) ENTRY NLI '!I92)</f>
        <v>0</v>
      </c>
      <c r="J92" s="59">
        <f>IF('KWh (Monthly) ENTRY NLI '!J$5=0,0,I92+'KWh (Monthly) ENTRY NLI '!J92)</f>
        <v>0</v>
      </c>
      <c r="K92" s="59">
        <f>IF('KWh (Monthly) ENTRY NLI '!K$5=0,0,J92+'KWh (Monthly) ENTRY NLI '!K92)</f>
        <v>0</v>
      </c>
      <c r="L92" s="59">
        <f>IF('KWh (Monthly) ENTRY NLI '!L$5=0,0,K92+'KWh (Monthly) ENTRY NLI '!L92)</f>
        <v>0</v>
      </c>
      <c r="M92" s="59">
        <f>IF('KWh (Monthly) ENTRY NLI '!M$5=0,0,L92+'KWh (Monthly) ENTRY NLI '!M92)</f>
        <v>0</v>
      </c>
      <c r="N92" s="59">
        <f>IF('KWh (Monthly) ENTRY NLI '!N$5=0,0,M92+'KWh (Monthly) ENTRY NLI '!N92)</f>
        <v>0</v>
      </c>
      <c r="O92" s="59">
        <f>IF('KWh (Monthly) ENTRY NLI '!O$5=0,0,N92+'KWh (Monthly) ENTRY NLI '!O92)</f>
        <v>0</v>
      </c>
      <c r="P92" s="59">
        <f>IF('KWh (Monthly) ENTRY NLI '!P$5=0,0,O92+'KWh (Monthly) ENTRY NLI '!P92)</f>
        <v>0</v>
      </c>
      <c r="Q92" s="59">
        <f>IF('KWh (Monthly) ENTRY NLI '!Q$5=0,0,P92+'KWh (Monthly) ENTRY NLI '!Q92)</f>
        <v>0</v>
      </c>
      <c r="R92" s="59">
        <f>IF('KWh (Monthly) ENTRY NLI '!R$5=0,0,Q92+'KWh (Monthly) ENTRY NLI '!R92)</f>
        <v>0</v>
      </c>
      <c r="S92" s="59">
        <f>IF('KWh (Monthly) ENTRY NLI '!S$5=0,0,R92+'KWh (Monthly) ENTRY NLI '!S92)</f>
        <v>0</v>
      </c>
      <c r="T92" s="59">
        <f>IF('KWh (Monthly) ENTRY NLI '!T$5=0,0,S92+'KWh (Monthly) ENTRY NLI '!T92)</f>
        <v>0</v>
      </c>
      <c r="U92" s="59">
        <f>IF('KWh (Monthly) ENTRY NLI '!U$5=0,0,T92+'KWh (Monthly) ENTRY NLI '!U92)</f>
        <v>0</v>
      </c>
      <c r="V92" s="59">
        <f>IF('KWh (Monthly) ENTRY NLI '!V$5=0,0,U92+'KWh (Monthly) ENTRY NLI '!V92)</f>
        <v>0</v>
      </c>
      <c r="W92" s="59">
        <f>IF('KWh (Monthly) ENTRY NLI '!W$5=0,0,V92+'KWh (Monthly) ENTRY NLI '!W92)</f>
        <v>0</v>
      </c>
      <c r="X92" s="59">
        <f>IF('KWh (Monthly) ENTRY NLI '!X$5=0,0,W92+'KWh (Monthly) ENTRY NLI '!X92)</f>
        <v>0</v>
      </c>
      <c r="Y92" s="59">
        <f>IF('KWh (Monthly) ENTRY NLI '!Y$5=0,0,X92+'KWh (Monthly) ENTRY NLI '!Y92)</f>
        <v>0</v>
      </c>
      <c r="Z92" s="59">
        <f>IF('KWh (Monthly) ENTRY NLI '!Z$5=0,0,Y92+'KWh (Monthly) ENTRY NLI '!Z92)</f>
        <v>0</v>
      </c>
      <c r="AA92" s="59">
        <f>IF('KWh (Monthly) ENTRY NLI '!AA$5=0,0,Z92+'KWh (Monthly) ENTRY NLI '!AA92)</f>
        <v>0</v>
      </c>
      <c r="AB92" s="59">
        <f>IF('KWh (Monthly) ENTRY NLI '!AB$5=0,0,AA92+'KWh (Monthly) ENTRY NLI '!AB92)</f>
        <v>0</v>
      </c>
      <c r="AC92" s="59">
        <f>IF('KWh (Monthly) ENTRY NLI '!AC$5=0,0,AB92+'KWh (Monthly) ENTRY NLI '!AC92)</f>
        <v>0</v>
      </c>
      <c r="AD92" s="59">
        <f>IF('KWh (Monthly) ENTRY NLI '!AD$5=0,0,AC92+'KWh (Monthly) ENTRY NLI '!AD92)</f>
        <v>0</v>
      </c>
      <c r="AE92" s="59">
        <f>IF('KWh (Monthly) ENTRY NLI '!AE$5=0,0,AD92+'KWh (Monthly) ENTRY NLI '!AE92)</f>
        <v>0</v>
      </c>
      <c r="AF92" s="59">
        <f>IF('KWh (Monthly) ENTRY NLI '!AF$5=0,0,AE92+'KWh (Monthly) ENTRY NLI '!AF92)</f>
        <v>0</v>
      </c>
      <c r="AG92" s="59">
        <f>IF('KWh (Monthly) ENTRY NLI '!AG$5=0,0,AF92+'KWh (Monthly) ENTRY NLI '!AG92)</f>
        <v>0</v>
      </c>
      <c r="AH92" s="59">
        <f>IF('KWh (Monthly) ENTRY NLI '!AH$5=0,0,AG92+'KWh (Monthly) ENTRY NLI '!AH92)</f>
        <v>0</v>
      </c>
      <c r="AI92" s="59">
        <f>IF('KWh (Monthly) ENTRY NLI '!AI$5=0,0,AH92+'KWh (Monthly) ENTRY NLI '!AI92)</f>
        <v>0</v>
      </c>
      <c r="AJ92" s="59">
        <f>IF('KWh (Monthly) ENTRY NLI '!AJ$5=0,0,AI92+'KWh (Monthly) ENTRY NLI '!AJ92)</f>
        <v>0</v>
      </c>
      <c r="AK92" s="59">
        <f>IF('KWh (Monthly) ENTRY NLI '!AK$5=0,0,AJ92+'KWh (Monthly) ENTRY NLI '!AK92)</f>
        <v>0</v>
      </c>
      <c r="AL92" s="59">
        <f>IF('KWh (Monthly) ENTRY NLI '!AL$5=0,0,AK92+'KWh (Monthly) ENTRY NLI '!AL92)</f>
        <v>0</v>
      </c>
      <c r="AM92" s="59">
        <f>IF('KWh (Monthly) ENTRY NLI '!AM$5=0,0,AL92+'KWh (Monthly) ENTRY NLI '!AM92)</f>
        <v>0</v>
      </c>
      <c r="AN92" s="59">
        <f>IF('KWh (Monthly) ENTRY NLI '!AN$5=0,0,AM92+'KWh (Monthly) ENTRY NLI '!AN92)</f>
        <v>0</v>
      </c>
      <c r="AO92" s="83">
        <f>IF('KWh (Monthly) ENTRY NLI '!AO$5=0,0,AN92+'KWh (Monthly) ENTRY NLI '!AO92)</f>
        <v>0</v>
      </c>
      <c r="AP92" s="83">
        <f>IF('KWh (Monthly) ENTRY NLI '!AP$5=0,0,AO92+'KWh (Monthly) ENTRY NLI '!AP92)</f>
        <v>0</v>
      </c>
      <c r="AQ92" s="83">
        <f>IF('KWh (Monthly) ENTRY NLI '!AQ$5=0,0,AP92+'KWh (Monthly) ENTRY NLI '!AQ92)</f>
        <v>0</v>
      </c>
      <c r="AR92" s="59">
        <f>IF('KWh (Monthly) ENTRY NLI '!AR$5=-1,0,AQ92+'KWh (Monthly) ENTRY NLI '!AR92)</f>
        <v>0</v>
      </c>
      <c r="AS92" s="59">
        <f>IF('KWh (Monthly) ENTRY NLI '!AS$5=-1,0,AR92+'KWh (Monthly) ENTRY NLI '!AS92)</f>
        <v>0</v>
      </c>
      <c r="AT92" s="59">
        <f>IF('KWh (Monthly) ENTRY NLI '!AT$5=-1,0,AS92+'KWh (Monthly) ENTRY NLI '!AT92)</f>
        <v>0</v>
      </c>
      <c r="AU92" s="59">
        <f>IF('KWh (Monthly) ENTRY NLI '!AU$5=-1,0,AT92+'KWh (Monthly) ENTRY NLI '!AU92)</f>
        <v>0</v>
      </c>
      <c r="AV92" s="59">
        <f>IF('KWh (Monthly) ENTRY NLI '!AV$5=-1,0,AU92+'KWh (Monthly) ENTRY NLI '!AV92)</f>
        <v>0</v>
      </c>
      <c r="AW92" s="83">
        <f>IF('KWh (Monthly) ENTRY NLI '!AW$5=0,0,AV92+'KWh (Monthly) ENTRY NLI '!AW92)</f>
        <v>0</v>
      </c>
      <c r="AX92" s="83">
        <f>IF('KWh (Monthly) ENTRY NLI '!AX$5=0,0,AW92+'KWh (Monthly) ENTRY NLI '!AX92)</f>
        <v>0</v>
      </c>
      <c r="AY92" s="83">
        <f>IF('KWh (Monthly) ENTRY NLI '!AY$5=0,0,AX92+'KWh (Monthly) ENTRY NLI '!AY92)</f>
        <v>0</v>
      </c>
      <c r="AZ92" s="83">
        <f>IF('KWh (Monthly) ENTRY NLI '!AZ$5=0,0,AY92+'KWh (Monthly) ENTRY NLI '!AZ92)</f>
        <v>0</v>
      </c>
      <c r="BA92" s="83">
        <f>IF('KWh (Monthly) ENTRY NLI '!BA$5=0,0,AZ92+'KWh (Monthly) ENTRY NLI '!BA92)</f>
        <v>0</v>
      </c>
      <c r="BB92" s="83">
        <f>IF('KWh (Monthly) ENTRY NLI '!BB$5=0,0,BA92+'KWh (Monthly) ENTRY NLI '!BB92)</f>
        <v>0</v>
      </c>
      <c r="BC92" s="83">
        <f>IF('KWh (Monthly) ENTRY NLI '!BC$5=0,0,BB92+'KWh (Monthly) ENTRY NLI '!BC92)</f>
        <v>0</v>
      </c>
      <c r="BD92" s="83">
        <f>IF('KWh (Monthly) ENTRY NLI '!BD$5=0,0,BC92+'KWh (Monthly) ENTRY NLI '!BD92)</f>
        <v>0</v>
      </c>
      <c r="BE92" s="83">
        <f>IF('KWh (Monthly) ENTRY NLI '!BE$5=0,0,BD92+'KWh (Monthly) ENTRY NLI '!BE92)</f>
        <v>0</v>
      </c>
      <c r="BF92" s="83">
        <f>IF('KWh (Monthly) ENTRY NLI '!BF$5=0,0,BE92+'KWh (Monthly) ENTRY NLI '!BF92)</f>
        <v>0</v>
      </c>
      <c r="BG92" s="83">
        <f>IF('KWh (Monthly) ENTRY NLI '!BG$5=0,0,BF92+'KWh (Monthly) ENTRY NLI '!BG92)</f>
        <v>0</v>
      </c>
      <c r="BH92" s="83">
        <f>IF('KWh (Monthly) ENTRY NLI '!BH$5=0,0,BG92+'KWh (Monthly) ENTRY NLI '!BH92)</f>
        <v>0</v>
      </c>
      <c r="BI92" s="83">
        <f>IF('KWh (Monthly) ENTRY NLI '!BI$5=0,0,BH92+'KWh (Monthly) ENTRY NLI '!BI92)</f>
        <v>0</v>
      </c>
      <c r="BJ92" s="83">
        <f>IF('KWh (Monthly) ENTRY NLI '!BJ$5=0,0,BI92+'KWh (Monthly) ENTRY NLI '!BJ92)</f>
        <v>0</v>
      </c>
      <c r="BK92" s="83">
        <f>IF('KWh (Monthly) ENTRY NLI '!BK$5=0,0,BJ92+'KWh (Monthly) ENTRY NLI '!BK92)</f>
        <v>0</v>
      </c>
      <c r="BL92" s="83">
        <f>IF('KWh (Monthly) ENTRY NLI '!BL$5=0,0,BK92+'KWh (Monthly) ENTRY NLI '!BL92)</f>
        <v>0</v>
      </c>
      <c r="BM92" s="83">
        <f>IF('KWh (Monthly) ENTRY NLI '!BM$5=0,0,BL92+'KWh (Monthly) ENTRY NLI '!BM92)</f>
        <v>0</v>
      </c>
      <c r="BN92" s="83">
        <f>IF('KWh (Monthly) ENTRY NLI '!BN$5=0,0,BM92+'KWh (Monthly) ENTRY NLI '!BN92)</f>
        <v>0</v>
      </c>
      <c r="BO92" s="83">
        <f>IF('KWh (Monthly) ENTRY NLI '!BO$5=0,0,BN92+'KWh (Monthly) ENTRY NLI '!BO92)</f>
        <v>0</v>
      </c>
      <c r="BP92" s="83">
        <f>IF('KWh (Monthly) ENTRY NLI '!BP$5=0,0,BO92+'KWh (Monthly) ENTRY NLI '!BP92)</f>
        <v>0</v>
      </c>
      <c r="BQ92" s="83">
        <f>IF('KWh (Monthly) ENTRY NLI '!BQ$5=0,0,BP92+'KWh (Monthly) ENTRY NLI '!BQ92)</f>
        <v>0</v>
      </c>
      <c r="BR92" s="83">
        <f>IF('KWh (Monthly) ENTRY NLI '!BR$5=0,0,BQ92+'KWh (Monthly) ENTRY NLI '!BR92)</f>
        <v>0</v>
      </c>
      <c r="BS92" s="83">
        <f>IF('KWh (Monthly) ENTRY NLI '!BS$5=0,0,BR92+'KWh (Monthly) ENTRY NLI '!BS92)</f>
        <v>0</v>
      </c>
      <c r="BT92" s="83">
        <f>IF('KWh (Monthly) ENTRY NLI '!BT$5=0,0,BS92+'KWh (Monthly) ENTRY NLI '!BT92)</f>
        <v>0</v>
      </c>
      <c r="BU92" s="83">
        <f>IF('KWh (Monthly) ENTRY NLI '!BU$5=0,0,BT92+'KWh (Monthly) ENTRY NLI '!BU92)</f>
        <v>0</v>
      </c>
      <c r="BV92" s="83">
        <f>IF('KWh (Monthly) ENTRY NLI '!BV$5=0,0,BU92+'KWh (Monthly) ENTRY NLI '!BV92)</f>
        <v>0</v>
      </c>
      <c r="BW92" s="83">
        <f>IF('KWh (Monthly) ENTRY NLI '!BW$5=0,0,BV92+'KWh (Monthly) ENTRY NLI '!BW92)</f>
        <v>0</v>
      </c>
      <c r="BX92" s="83">
        <f>IF('KWh (Monthly) ENTRY NLI '!BX$5=0,0,BW92+'KWh (Monthly) ENTRY NLI '!BX92)</f>
        <v>0</v>
      </c>
      <c r="BY92" s="83">
        <f>IF('KWh (Monthly) ENTRY NLI '!BY$5=0,0,BX92+'KWh (Monthly) ENTRY NLI '!BY92)</f>
        <v>0</v>
      </c>
      <c r="BZ92" s="83">
        <f>IF('KWh (Monthly) ENTRY NLI '!BZ$5=0,0,BY92+'KWh (Monthly) ENTRY NLI '!BZ92)</f>
        <v>0</v>
      </c>
      <c r="CA92" s="83">
        <f>IF('KWh (Monthly) ENTRY NLI '!CA$5=0,0,BZ92+'KWh (Monthly) ENTRY NLI '!CA92)</f>
        <v>0</v>
      </c>
      <c r="CB92" s="83">
        <f>IF('KWh (Monthly) ENTRY NLI '!CB$5=0,0,CA92+'KWh (Monthly) ENTRY NLI '!CB92)</f>
        <v>0</v>
      </c>
      <c r="CC92" s="83">
        <f>IF('KWh (Monthly) ENTRY NLI '!CC$5=0,0,CB92+'KWh (Monthly) ENTRY NLI '!CC92)</f>
        <v>0</v>
      </c>
      <c r="CD92" s="83">
        <f>IF('KWh (Monthly) ENTRY NLI '!CD$5=0,0,CC92+'KWh (Monthly) ENTRY NLI '!CD92)</f>
        <v>0</v>
      </c>
      <c r="CE92" s="83">
        <f>IF('KWh (Monthly) ENTRY NLI '!CE$5=0,0,CD92+'KWh (Monthly) ENTRY NLI '!CE92)</f>
        <v>0</v>
      </c>
      <c r="CF92" s="83">
        <f>IF('KWh (Monthly) ENTRY NLI '!CF$5=0,0,CE92+'KWh (Monthly) ENTRY NLI '!CF92)</f>
        <v>0</v>
      </c>
      <c r="CG92" s="83">
        <f>IF('KWh (Monthly) ENTRY NLI '!CG$5=0,0,CF92+'KWh (Monthly) ENTRY NLI '!CG92)</f>
        <v>0</v>
      </c>
      <c r="CH92" s="83">
        <f>IF('KWh (Monthly) ENTRY NLI '!CH$5=0,0,CG92+'KWh (Monthly) ENTRY NLI '!CH92)</f>
        <v>0</v>
      </c>
      <c r="CI92" s="83">
        <f>IF('KWh (Monthly) ENTRY NLI '!CI$5=0,0,CH92+'KWh (Monthly) ENTRY NLI '!CI92)</f>
        <v>0</v>
      </c>
      <c r="CJ92" s="83">
        <f>IF('KWh (Monthly) ENTRY NLI '!CJ$5=0,0,CI92+'KWh (Monthly) ENTRY NLI '!CJ92)</f>
        <v>0</v>
      </c>
    </row>
    <row r="95" spans="1:88" x14ac:dyDescent="0.25">
      <c r="B95" s="75"/>
      <c r="AN95" s="39"/>
    </row>
    <row r="96" spans="1:88" x14ac:dyDescent="0.25">
      <c r="B96" s="74"/>
    </row>
  </sheetData>
  <mergeCells count="7">
    <mergeCell ref="A9:A15"/>
    <mergeCell ref="A65:A77"/>
    <mergeCell ref="A80:A92"/>
    <mergeCell ref="C21:O21"/>
    <mergeCell ref="A23:A31"/>
    <mergeCell ref="A35:A47"/>
    <mergeCell ref="A50:A6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CL162"/>
  <sheetViews>
    <sheetView topLeftCell="AF1" zoomScale="70" zoomScaleNormal="70" workbookViewId="0">
      <selection activeCell="BA20" sqref="BA20"/>
    </sheetView>
  </sheetViews>
  <sheetFormatPr defaultColWidth="9.140625" defaultRowHeight="15" x14ac:dyDescent="0.25"/>
  <cols>
    <col min="1" max="1" width="4.28515625" style="46" customWidth="1"/>
    <col min="2" max="2" width="28" style="46" bestFit="1" customWidth="1"/>
    <col min="3" max="88" width="15.7109375" style="46" customWidth="1"/>
    <col min="89" max="89" width="12.85546875" style="46" bestFit="1" customWidth="1"/>
    <col min="90" max="90" width="12.28515625" style="46" bestFit="1" customWidth="1"/>
    <col min="91" max="16384" width="9.140625" style="46"/>
  </cols>
  <sheetData>
    <row r="1" spans="1:88" x14ac:dyDescent="0.25">
      <c r="B1" s="31" t="s">
        <v>82</v>
      </c>
      <c r="C1" s="31" t="s">
        <v>73</v>
      </c>
      <c r="D1"/>
      <c r="E1"/>
      <c r="F1"/>
      <c r="G1"/>
      <c r="H1"/>
      <c r="I1"/>
      <c r="J1"/>
    </row>
    <row r="2" spans="1:88" x14ac:dyDescent="0.25">
      <c r="B2" s="37" t="s">
        <v>47</v>
      </c>
      <c r="C2" s="23">
        <f>SUM(C5:CJ5)</f>
        <v>85734525.170000002</v>
      </c>
      <c r="D2"/>
      <c r="E2"/>
      <c r="F2"/>
      <c r="G2"/>
      <c r="H2"/>
      <c r="I2"/>
      <c r="J2"/>
    </row>
    <row r="3" spans="1:88" x14ac:dyDescent="0.25">
      <c r="C3" s="13"/>
    </row>
    <row r="4" spans="1:88" x14ac:dyDescent="0.25">
      <c r="B4" s="62"/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s="34" customFormat="1" x14ac:dyDescent="0.25">
      <c r="B5" s="35" t="s">
        <v>44</v>
      </c>
      <c r="C5" s="55">
        <f>SUM(C23:C32,C35:C47,C50:C62,C65:C77,C80:C92)</f>
        <v>0</v>
      </c>
      <c r="D5" s="55">
        <f>SUM(D23:D32,D35:D47,D50:D62,D65:D77,D80:D92)</f>
        <v>0</v>
      </c>
      <c r="E5" s="55">
        <f>E6+E7</f>
        <v>0</v>
      </c>
      <c r="F5" s="55">
        <f>F6+F7</f>
        <v>1316.47</v>
      </c>
      <c r="G5" s="55">
        <f>G6+G7</f>
        <v>9932.85</v>
      </c>
      <c r="H5" s="55">
        <f t="shared" ref="H5:BS5" si="0">H6+H7</f>
        <v>138258.25</v>
      </c>
      <c r="I5" s="55">
        <f t="shared" si="0"/>
        <v>310001.78999999998</v>
      </c>
      <c r="J5" s="55">
        <f t="shared" si="0"/>
        <v>454689.64</v>
      </c>
      <c r="K5" s="55">
        <f t="shared" si="0"/>
        <v>393598.12999999995</v>
      </c>
      <c r="L5" s="55">
        <f t="shared" si="0"/>
        <v>165073.69</v>
      </c>
      <c r="M5" s="55">
        <f t="shared" si="0"/>
        <v>217633.01</v>
      </c>
      <c r="N5" s="55">
        <f t="shared" si="0"/>
        <v>333409.67</v>
      </c>
      <c r="O5" s="55">
        <f t="shared" si="0"/>
        <v>412757.70999999996</v>
      </c>
      <c r="P5" s="55">
        <f t="shared" si="0"/>
        <v>418407.4</v>
      </c>
      <c r="Q5" s="55">
        <f t="shared" si="0"/>
        <v>505628.92</v>
      </c>
      <c r="R5" s="55">
        <f t="shared" si="0"/>
        <v>253687.28</v>
      </c>
      <c r="S5" s="55">
        <f t="shared" si="0"/>
        <v>385037.95</v>
      </c>
      <c r="T5" s="55">
        <f t="shared" si="0"/>
        <v>1135591.46</v>
      </c>
      <c r="U5" s="55">
        <f t="shared" si="0"/>
        <v>1662291.99</v>
      </c>
      <c r="V5" s="55">
        <f t="shared" si="0"/>
        <v>1800205.48</v>
      </c>
      <c r="W5" s="55">
        <f t="shared" si="0"/>
        <v>1534783.17</v>
      </c>
      <c r="X5" s="55">
        <f t="shared" si="0"/>
        <v>749578.75</v>
      </c>
      <c r="Y5" s="55">
        <f t="shared" si="0"/>
        <v>797142.79</v>
      </c>
      <c r="Z5" s="55">
        <f t="shared" si="0"/>
        <v>980608.45000000007</v>
      </c>
      <c r="AA5" s="55">
        <f t="shared" si="0"/>
        <v>1082473.08</v>
      </c>
      <c r="AB5" s="55">
        <f t="shared" si="0"/>
        <v>952110.71</v>
      </c>
      <c r="AC5" s="55">
        <f t="shared" si="0"/>
        <v>1081226.9100000001</v>
      </c>
      <c r="AD5" s="55">
        <f t="shared" si="0"/>
        <v>1073200.8</v>
      </c>
      <c r="AE5" s="55">
        <f t="shared" si="0"/>
        <v>1437216.85</v>
      </c>
      <c r="AF5" s="55">
        <f t="shared" si="0"/>
        <v>3682361.85</v>
      </c>
      <c r="AG5" s="55">
        <f t="shared" si="0"/>
        <v>4944027.53</v>
      </c>
      <c r="AH5" s="55">
        <f t="shared" si="0"/>
        <v>4505066.74</v>
      </c>
      <c r="AI5" s="55">
        <f t="shared" si="0"/>
        <v>3503174.0599999996</v>
      </c>
      <c r="AJ5" s="55">
        <f t="shared" si="0"/>
        <v>1556416.66</v>
      </c>
      <c r="AK5" s="55">
        <f t="shared" si="0"/>
        <v>1545870.3800000001</v>
      </c>
      <c r="AL5" s="55">
        <f t="shared" si="0"/>
        <v>1851924.95</v>
      </c>
      <c r="AM5" s="55">
        <f t="shared" si="0"/>
        <v>1989878.69</v>
      </c>
      <c r="AN5" s="55">
        <f t="shared" si="0"/>
        <v>1772965.56</v>
      </c>
      <c r="AO5" s="55">
        <f t="shared" si="0"/>
        <v>1882890.2400000002</v>
      </c>
      <c r="AP5" s="55">
        <f t="shared" si="0"/>
        <v>1796853.91</v>
      </c>
      <c r="AQ5" s="55">
        <f t="shared" si="0"/>
        <v>2336262.92</v>
      </c>
      <c r="AR5" s="55">
        <f t="shared" si="0"/>
        <v>5669881.6899999995</v>
      </c>
      <c r="AS5" s="55">
        <f t="shared" si="0"/>
        <v>7172800.4100000001</v>
      </c>
      <c r="AT5" s="55">
        <f t="shared" si="0"/>
        <v>6420263.1300000008</v>
      </c>
      <c r="AU5" s="55">
        <f t="shared" si="0"/>
        <v>4839645.01</v>
      </c>
      <c r="AV5" s="55">
        <f t="shared" si="0"/>
        <v>2104519.9899999998</v>
      </c>
      <c r="AW5" s="55">
        <f t="shared" si="0"/>
        <v>1918399.48</v>
      </c>
      <c r="AX5" s="55">
        <f t="shared" si="0"/>
        <v>2113718.81</v>
      </c>
      <c r="AY5" s="55">
        <f t="shared" si="0"/>
        <v>2174740.2999999998</v>
      </c>
      <c r="AZ5" s="55">
        <f t="shared" si="0"/>
        <v>1784109.4200000002</v>
      </c>
      <c r="BA5" s="55">
        <f t="shared" si="0"/>
        <v>1882890.2400000002</v>
      </c>
      <c r="BB5" s="55">
        <f t="shared" si="0"/>
        <v>0</v>
      </c>
      <c r="BC5" s="55">
        <f t="shared" si="0"/>
        <v>0</v>
      </c>
      <c r="BD5" s="55">
        <f t="shared" si="0"/>
        <v>0</v>
      </c>
      <c r="BE5" s="55">
        <f t="shared" si="0"/>
        <v>0</v>
      </c>
      <c r="BF5" s="55">
        <f t="shared" si="0"/>
        <v>0</v>
      </c>
      <c r="BG5" s="55">
        <f t="shared" si="0"/>
        <v>0</v>
      </c>
      <c r="BH5" s="55">
        <f t="shared" si="0"/>
        <v>0</v>
      </c>
      <c r="BI5" s="55">
        <f t="shared" si="0"/>
        <v>0</v>
      </c>
      <c r="BJ5" s="55">
        <f t="shared" si="0"/>
        <v>0</v>
      </c>
      <c r="BK5" s="55">
        <f t="shared" si="0"/>
        <v>0</v>
      </c>
      <c r="BL5" s="55">
        <f t="shared" si="0"/>
        <v>0</v>
      </c>
      <c r="BM5" s="55">
        <f t="shared" si="0"/>
        <v>0</v>
      </c>
      <c r="BN5" s="55">
        <f t="shared" si="0"/>
        <v>0</v>
      </c>
      <c r="BO5" s="55">
        <f t="shared" si="0"/>
        <v>0</v>
      </c>
      <c r="BP5" s="55">
        <f t="shared" si="0"/>
        <v>0</v>
      </c>
      <c r="BQ5" s="55">
        <f t="shared" si="0"/>
        <v>0</v>
      </c>
      <c r="BR5" s="55">
        <f t="shared" si="0"/>
        <v>0</v>
      </c>
      <c r="BS5" s="55">
        <f t="shared" si="0"/>
        <v>0</v>
      </c>
      <c r="BT5" s="55">
        <f t="shared" ref="BT5:CJ5" si="1">BT6+BT7</f>
        <v>0</v>
      </c>
      <c r="BU5" s="55">
        <f t="shared" si="1"/>
        <v>0</v>
      </c>
      <c r="BV5" s="55">
        <f t="shared" si="1"/>
        <v>0</v>
      </c>
      <c r="BW5" s="55">
        <f t="shared" si="1"/>
        <v>0</v>
      </c>
      <c r="BX5" s="55">
        <f t="shared" si="1"/>
        <v>0</v>
      </c>
      <c r="BY5" s="55">
        <f t="shared" si="1"/>
        <v>0</v>
      </c>
      <c r="BZ5" s="55">
        <f t="shared" si="1"/>
        <v>0</v>
      </c>
      <c r="CA5" s="55">
        <f t="shared" si="1"/>
        <v>0</v>
      </c>
      <c r="CB5" s="55">
        <f t="shared" si="1"/>
        <v>0</v>
      </c>
      <c r="CC5" s="55">
        <f t="shared" si="1"/>
        <v>0</v>
      </c>
      <c r="CD5" s="55">
        <f t="shared" si="1"/>
        <v>0</v>
      </c>
      <c r="CE5" s="55">
        <f t="shared" si="1"/>
        <v>0</v>
      </c>
      <c r="CF5" s="55">
        <f t="shared" si="1"/>
        <v>0</v>
      </c>
      <c r="CG5" s="55">
        <f t="shared" si="1"/>
        <v>0</v>
      </c>
      <c r="CH5" s="55">
        <f t="shared" si="1"/>
        <v>0</v>
      </c>
      <c r="CI5" s="55">
        <f t="shared" si="1"/>
        <v>0</v>
      </c>
      <c r="CJ5" s="55">
        <f t="shared" si="1"/>
        <v>0</v>
      </c>
    </row>
    <row r="6" spans="1:88" x14ac:dyDescent="0.25">
      <c r="B6" s="37" t="s">
        <v>45</v>
      </c>
      <c r="C6" s="23">
        <f>SUM(C23:C32)</f>
        <v>0</v>
      </c>
      <c r="D6" s="23">
        <f>SUM(D23:D32)</f>
        <v>0</v>
      </c>
      <c r="E6" s="23">
        <f>E10</f>
        <v>0</v>
      </c>
      <c r="F6" s="23">
        <f>F10</f>
        <v>1316.47</v>
      </c>
      <c r="G6" s="23">
        <f t="shared" ref="G6:BR6" si="2">G10</f>
        <v>9932.85</v>
      </c>
      <c r="H6" s="23">
        <f t="shared" si="2"/>
        <v>125864.27</v>
      </c>
      <c r="I6" s="23">
        <f t="shared" si="2"/>
        <v>267654.67</v>
      </c>
      <c r="J6" s="23">
        <f t="shared" si="2"/>
        <v>399438.08000000002</v>
      </c>
      <c r="K6" s="23">
        <f t="shared" si="2"/>
        <v>299665.71999999997</v>
      </c>
      <c r="L6" s="23">
        <f t="shared" si="2"/>
        <v>78912.39</v>
      </c>
      <c r="M6" s="23">
        <f t="shared" si="2"/>
        <v>114481.74</v>
      </c>
      <c r="N6" s="23">
        <f t="shared" si="2"/>
        <v>184958.11</v>
      </c>
      <c r="O6" s="23">
        <f t="shared" si="2"/>
        <v>214151.96</v>
      </c>
      <c r="P6" s="23">
        <f t="shared" si="2"/>
        <v>235704.53</v>
      </c>
      <c r="Q6" s="23">
        <f t="shared" si="2"/>
        <v>277341.83</v>
      </c>
      <c r="R6" s="23">
        <f t="shared" si="2"/>
        <v>136636.9</v>
      </c>
      <c r="S6" s="23">
        <f t="shared" si="2"/>
        <v>173088.17</v>
      </c>
      <c r="T6" s="23">
        <f t="shared" si="2"/>
        <v>628180.99</v>
      </c>
      <c r="U6" s="23">
        <f t="shared" si="2"/>
        <v>916202.01</v>
      </c>
      <c r="V6" s="23">
        <f t="shared" si="2"/>
        <v>1043190.08</v>
      </c>
      <c r="W6" s="23">
        <f t="shared" si="2"/>
        <v>744421.39</v>
      </c>
      <c r="X6" s="23">
        <f t="shared" si="2"/>
        <v>248887.8</v>
      </c>
      <c r="Y6" s="23">
        <f t="shared" si="2"/>
        <v>319473.21999999997</v>
      </c>
      <c r="Z6" s="23">
        <f t="shared" si="2"/>
        <v>418578.14</v>
      </c>
      <c r="AA6" s="23">
        <f t="shared" si="2"/>
        <v>428218.53</v>
      </c>
      <c r="AB6" s="23">
        <f t="shared" si="2"/>
        <v>383907.18</v>
      </c>
      <c r="AC6" s="23">
        <f t="shared" si="2"/>
        <v>409811.21</v>
      </c>
      <c r="AD6" s="23">
        <f t="shared" si="2"/>
        <v>361384.22</v>
      </c>
      <c r="AE6" s="23">
        <f t="shared" si="2"/>
        <v>464974.73</v>
      </c>
      <c r="AF6" s="23">
        <f t="shared" si="2"/>
        <v>1827437.06</v>
      </c>
      <c r="AG6" s="23">
        <f t="shared" si="2"/>
        <v>2456592.64</v>
      </c>
      <c r="AH6" s="23">
        <f t="shared" si="2"/>
        <v>2373013.7400000002</v>
      </c>
      <c r="AI6" s="23">
        <f t="shared" si="2"/>
        <v>1428581.19</v>
      </c>
      <c r="AJ6" s="23">
        <f t="shared" si="2"/>
        <v>369741.5</v>
      </c>
      <c r="AK6" s="23">
        <f t="shared" si="2"/>
        <v>465307.05</v>
      </c>
      <c r="AL6" s="23">
        <f t="shared" si="2"/>
        <v>613826.53</v>
      </c>
      <c r="AM6" s="23">
        <f t="shared" si="2"/>
        <v>613527.89</v>
      </c>
      <c r="AN6" s="23">
        <f t="shared" si="2"/>
        <v>557431.55000000005</v>
      </c>
      <c r="AO6" s="23">
        <f t="shared" si="2"/>
        <v>460976.64000000001</v>
      </c>
      <c r="AP6" s="23">
        <f t="shared" si="2"/>
        <v>395179.48</v>
      </c>
      <c r="AQ6" s="23">
        <f t="shared" si="2"/>
        <v>540096.62</v>
      </c>
      <c r="AR6" s="23">
        <f t="shared" si="2"/>
        <v>2261128.2999999998</v>
      </c>
      <c r="AS6" s="23">
        <f t="shared" si="2"/>
        <v>2874748.89</v>
      </c>
      <c r="AT6" s="23">
        <f t="shared" si="2"/>
        <v>2768413.08</v>
      </c>
      <c r="AU6" s="23">
        <f t="shared" si="2"/>
        <v>1602340.46</v>
      </c>
      <c r="AV6" s="23">
        <f t="shared" si="2"/>
        <v>395608.21</v>
      </c>
      <c r="AW6" s="23">
        <f t="shared" si="2"/>
        <v>457629.8</v>
      </c>
      <c r="AX6" s="23">
        <f t="shared" si="2"/>
        <v>564203.85</v>
      </c>
      <c r="AY6" s="23">
        <f t="shared" si="2"/>
        <v>551208.89</v>
      </c>
      <c r="AZ6" s="23">
        <f t="shared" si="2"/>
        <v>478985.57</v>
      </c>
      <c r="BA6" s="23">
        <f t="shared" si="2"/>
        <v>460976.64000000001</v>
      </c>
      <c r="BB6" s="23">
        <f t="shared" si="2"/>
        <v>0</v>
      </c>
      <c r="BC6" s="23">
        <f t="shared" si="2"/>
        <v>0</v>
      </c>
      <c r="BD6" s="23">
        <f t="shared" si="2"/>
        <v>0</v>
      </c>
      <c r="BE6" s="23">
        <f t="shared" si="2"/>
        <v>0</v>
      </c>
      <c r="BF6" s="23">
        <f t="shared" si="2"/>
        <v>0</v>
      </c>
      <c r="BG6" s="23">
        <f t="shared" si="2"/>
        <v>0</v>
      </c>
      <c r="BH6" s="23">
        <f t="shared" si="2"/>
        <v>0</v>
      </c>
      <c r="BI6" s="23">
        <f t="shared" si="2"/>
        <v>0</v>
      </c>
      <c r="BJ6" s="23">
        <f t="shared" si="2"/>
        <v>0</v>
      </c>
      <c r="BK6" s="23">
        <f t="shared" si="2"/>
        <v>0</v>
      </c>
      <c r="BL6" s="23">
        <f t="shared" si="2"/>
        <v>0</v>
      </c>
      <c r="BM6" s="23">
        <f t="shared" si="2"/>
        <v>0</v>
      </c>
      <c r="BN6" s="23">
        <f t="shared" si="2"/>
        <v>0</v>
      </c>
      <c r="BO6" s="23">
        <f t="shared" si="2"/>
        <v>0</v>
      </c>
      <c r="BP6" s="23">
        <f t="shared" si="2"/>
        <v>0</v>
      </c>
      <c r="BQ6" s="23">
        <f t="shared" si="2"/>
        <v>0</v>
      </c>
      <c r="BR6" s="23">
        <f t="shared" si="2"/>
        <v>0</v>
      </c>
      <c r="BS6" s="23">
        <f t="shared" ref="BS6:CJ6" si="3">BS10</f>
        <v>0</v>
      </c>
      <c r="BT6" s="23">
        <f t="shared" si="3"/>
        <v>0</v>
      </c>
      <c r="BU6" s="23">
        <f t="shared" si="3"/>
        <v>0</v>
      </c>
      <c r="BV6" s="23">
        <f t="shared" si="3"/>
        <v>0</v>
      </c>
      <c r="BW6" s="23">
        <f t="shared" si="3"/>
        <v>0</v>
      </c>
      <c r="BX6" s="23">
        <f t="shared" si="3"/>
        <v>0</v>
      </c>
      <c r="BY6" s="23">
        <f t="shared" si="3"/>
        <v>0</v>
      </c>
      <c r="BZ6" s="23">
        <f t="shared" si="3"/>
        <v>0</v>
      </c>
      <c r="CA6" s="23">
        <f t="shared" si="3"/>
        <v>0</v>
      </c>
      <c r="CB6" s="23">
        <f t="shared" si="3"/>
        <v>0</v>
      </c>
      <c r="CC6" s="23">
        <f t="shared" si="3"/>
        <v>0</v>
      </c>
      <c r="CD6" s="23">
        <f t="shared" si="3"/>
        <v>0</v>
      </c>
      <c r="CE6" s="23">
        <f t="shared" si="3"/>
        <v>0</v>
      </c>
      <c r="CF6" s="23">
        <f t="shared" si="3"/>
        <v>0</v>
      </c>
      <c r="CG6" s="23">
        <f t="shared" si="3"/>
        <v>0</v>
      </c>
      <c r="CH6" s="23">
        <f t="shared" si="3"/>
        <v>0</v>
      </c>
      <c r="CI6" s="23">
        <f t="shared" si="3"/>
        <v>0</v>
      </c>
      <c r="CJ6" s="23">
        <f t="shared" si="3"/>
        <v>0</v>
      </c>
    </row>
    <row r="7" spans="1:88" x14ac:dyDescent="0.25">
      <c r="B7" s="37" t="s">
        <v>46</v>
      </c>
      <c r="C7" s="23">
        <f>SUM(C35:C47,C50:C62,C65:C77,C80:C92)</f>
        <v>0</v>
      </c>
      <c r="D7" s="23">
        <f>SUM(D35:D47,D50:D62,D65:D77,D80:D92)</f>
        <v>0</v>
      </c>
      <c r="E7" s="23">
        <f>SUM(E11:E14)</f>
        <v>0</v>
      </c>
      <c r="F7" s="23">
        <f>SUM(F11:F14)</f>
        <v>0</v>
      </c>
      <c r="G7" s="23">
        <f t="shared" ref="G7:BR7" si="4">SUM(G11:G14)</f>
        <v>0</v>
      </c>
      <c r="H7" s="23">
        <f t="shared" si="4"/>
        <v>12393.98</v>
      </c>
      <c r="I7" s="23">
        <f t="shared" si="4"/>
        <v>42347.119999999995</v>
      </c>
      <c r="J7" s="23">
        <f t="shared" si="4"/>
        <v>55251.56</v>
      </c>
      <c r="K7" s="23">
        <f t="shared" si="4"/>
        <v>93932.409999999989</v>
      </c>
      <c r="L7" s="23">
        <f t="shared" si="4"/>
        <v>86161.3</v>
      </c>
      <c r="M7" s="23">
        <f t="shared" si="4"/>
        <v>103151.27</v>
      </c>
      <c r="N7" s="23">
        <f t="shared" si="4"/>
        <v>148451.56</v>
      </c>
      <c r="O7" s="23">
        <f t="shared" si="4"/>
        <v>198605.74999999997</v>
      </c>
      <c r="P7" s="23">
        <f t="shared" si="4"/>
        <v>182702.87</v>
      </c>
      <c r="Q7" s="23">
        <f t="shared" si="4"/>
        <v>228287.08999999997</v>
      </c>
      <c r="R7" s="23">
        <f t="shared" si="4"/>
        <v>117050.38</v>
      </c>
      <c r="S7" s="23">
        <f t="shared" si="4"/>
        <v>211949.78</v>
      </c>
      <c r="T7" s="23">
        <f t="shared" si="4"/>
        <v>507410.47</v>
      </c>
      <c r="U7" s="23">
        <f t="shared" si="4"/>
        <v>746089.98</v>
      </c>
      <c r="V7" s="23">
        <f t="shared" si="4"/>
        <v>757015.4</v>
      </c>
      <c r="W7" s="23">
        <f t="shared" si="4"/>
        <v>790361.78</v>
      </c>
      <c r="X7" s="23">
        <f t="shared" si="4"/>
        <v>500690.95</v>
      </c>
      <c r="Y7" s="23">
        <f t="shared" si="4"/>
        <v>477669.57</v>
      </c>
      <c r="Z7" s="23">
        <f t="shared" si="4"/>
        <v>562030.31000000006</v>
      </c>
      <c r="AA7" s="23">
        <f t="shared" si="4"/>
        <v>654254.55000000005</v>
      </c>
      <c r="AB7" s="23">
        <f t="shared" si="4"/>
        <v>568203.52999999991</v>
      </c>
      <c r="AC7" s="23">
        <f t="shared" si="4"/>
        <v>671415.70000000007</v>
      </c>
      <c r="AD7" s="23">
        <f t="shared" si="4"/>
        <v>711816.58000000007</v>
      </c>
      <c r="AE7" s="23">
        <f t="shared" si="4"/>
        <v>972242.12000000011</v>
      </c>
      <c r="AF7" s="23">
        <f t="shared" si="4"/>
        <v>1854924.79</v>
      </c>
      <c r="AG7" s="23">
        <f t="shared" si="4"/>
        <v>2487434.89</v>
      </c>
      <c r="AH7" s="23">
        <f t="shared" si="4"/>
        <v>2132053</v>
      </c>
      <c r="AI7" s="23">
        <f t="shared" si="4"/>
        <v>2074592.8699999999</v>
      </c>
      <c r="AJ7" s="23">
        <f t="shared" si="4"/>
        <v>1186675.1599999999</v>
      </c>
      <c r="AK7" s="23">
        <f t="shared" si="4"/>
        <v>1080563.33</v>
      </c>
      <c r="AL7" s="23">
        <f t="shared" si="4"/>
        <v>1238098.42</v>
      </c>
      <c r="AM7" s="23">
        <f t="shared" si="4"/>
        <v>1376350.7999999998</v>
      </c>
      <c r="AN7" s="23">
        <f t="shared" si="4"/>
        <v>1215534.01</v>
      </c>
      <c r="AO7" s="23">
        <f t="shared" si="4"/>
        <v>1421913.6</v>
      </c>
      <c r="AP7" s="23">
        <f t="shared" si="4"/>
        <v>1401674.43</v>
      </c>
      <c r="AQ7" s="23">
        <f t="shared" si="4"/>
        <v>1796166.3</v>
      </c>
      <c r="AR7" s="23">
        <f t="shared" si="4"/>
        <v>3408753.39</v>
      </c>
      <c r="AS7" s="23">
        <f t="shared" si="4"/>
        <v>4298051.5199999996</v>
      </c>
      <c r="AT7" s="23">
        <f t="shared" si="4"/>
        <v>3651850.0500000003</v>
      </c>
      <c r="AU7" s="23">
        <f t="shared" si="4"/>
        <v>3237304.55</v>
      </c>
      <c r="AV7" s="23">
        <f t="shared" si="4"/>
        <v>1708911.7799999998</v>
      </c>
      <c r="AW7" s="23">
        <f t="shared" si="4"/>
        <v>1460769.68</v>
      </c>
      <c r="AX7" s="23">
        <f t="shared" si="4"/>
        <v>1549514.96</v>
      </c>
      <c r="AY7" s="23">
        <f t="shared" si="4"/>
        <v>1623531.41</v>
      </c>
      <c r="AZ7" s="23">
        <f t="shared" si="4"/>
        <v>1305123.8500000001</v>
      </c>
      <c r="BA7" s="23">
        <f t="shared" si="4"/>
        <v>1421913.6</v>
      </c>
      <c r="BB7" s="23">
        <f t="shared" si="4"/>
        <v>0</v>
      </c>
      <c r="BC7" s="23">
        <f t="shared" si="4"/>
        <v>0</v>
      </c>
      <c r="BD7" s="23">
        <f t="shared" si="4"/>
        <v>0</v>
      </c>
      <c r="BE7" s="23">
        <f t="shared" si="4"/>
        <v>0</v>
      </c>
      <c r="BF7" s="23">
        <f t="shared" si="4"/>
        <v>0</v>
      </c>
      <c r="BG7" s="23">
        <f t="shared" si="4"/>
        <v>0</v>
      </c>
      <c r="BH7" s="23">
        <f t="shared" si="4"/>
        <v>0</v>
      </c>
      <c r="BI7" s="23">
        <f t="shared" si="4"/>
        <v>0</v>
      </c>
      <c r="BJ7" s="23">
        <f t="shared" si="4"/>
        <v>0</v>
      </c>
      <c r="BK7" s="23">
        <f t="shared" si="4"/>
        <v>0</v>
      </c>
      <c r="BL7" s="23">
        <f t="shared" si="4"/>
        <v>0</v>
      </c>
      <c r="BM7" s="23">
        <f t="shared" si="4"/>
        <v>0</v>
      </c>
      <c r="BN7" s="23">
        <f t="shared" si="4"/>
        <v>0</v>
      </c>
      <c r="BO7" s="23">
        <f t="shared" si="4"/>
        <v>0</v>
      </c>
      <c r="BP7" s="23">
        <f t="shared" si="4"/>
        <v>0</v>
      </c>
      <c r="BQ7" s="23">
        <f t="shared" si="4"/>
        <v>0</v>
      </c>
      <c r="BR7" s="23">
        <f t="shared" si="4"/>
        <v>0</v>
      </c>
      <c r="BS7" s="23">
        <f t="shared" ref="BS7:CJ7" si="5">SUM(BS11:BS14)</f>
        <v>0</v>
      </c>
      <c r="BT7" s="23">
        <f t="shared" si="5"/>
        <v>0</v>
      </c>
      <c r="BU7" s="23">
        <f t="shared" si="5"/>
        <v>0</v>
      </c>
      <c r="BV7" s="23">
        <f t="shared" si="5"/>
        <v>0</v>
      </c>
      <c r="BW7" s="23">
        <f t="shared" si="5"/>
        <v>0</v>
      </c>
      <c r="BX7" s="23">
        <f t="shared" si="5"/>
        <v>0</v>
      </c>
      <c r="BY7" s="23">
        <f t="shared" si="5"/>
        <v>0</v>
      </c>
      <c r="BZ7" s="23">
        <f t="shared" si="5"/>
        <v>0</v>
      </c>
      <c r="CA7" s="23">
        <f t="shared" si="5"/>
        <v>0</v>
      </c>
      <c r="CB7" s="23">
        <f t="shared" si="5"/>
        <v>0</v>
      </c>
      <c r="CC7" s="23">
        <f t="shared" si="5"/>
        <v>0</v>
      </c>
      <c r="CD7" s="23">
        <f t="shared" si="5"/>
        <v>0</v>
      </c>
      <c r="CE7" s="23">
        <f t="shared" si="5"/>
        <v>0</v>
      </c>
      <c r="CF7" s="23">
        <f t="shared" si="5"/>
        <v>0</v>
      </c>
      <c r="CG7" s="23">
        <f t="shared" si="5"/>
        <v>0</v>
      </c>
      <c r="CH7" s="23">
        <f t="shared" si="5"/>
        <v>0</v>
      </c>
      <c r="CI7" s="23">
        <f t="shared" si="5"/>
        <v>0</v>
      </c>
      <c r="CJ7" s="23">
        <f t="shared" si="5"/>
        <v>0</v>
      </c>
    </row>
    <row r="8" spans="1:88" ht="15.75" thickBot="1" x14ac:dyDescent="0.3">
      <c r="F8" s="13"/>
    </row>
    <row r="9" spans="1:88" x14ac:dyDescent="0.25">
      <c r="A9" s="235" t="s">
        <v>58</v>
      </c>
      <c r="B9" s="64" t="s">
        <v>62</v>
      </c>
      <c r="C9" s="43">
        <v>42370</v>
      </c>
      <c r="D9" s="43">
        <v>42401</v>
      </c>
      <c r="E9" s="41">
        <v>42430</v>
      </c>
      <c r="F9" s="41">
        <v>42461</v>
      </c>
      <c r="G9" s="47">
        <v>42491</v>
      </c>
      <c r="H9" s="41">
        <v>42522</v>
      </c>
      <c r="I9" s="41">
        <v>42552</v>
      </c>
      <c r="J9" s="41">
        <v>42583</v>
      </c>
      <c r="K9" s="41">
        <v>42614</v>
      </c>
      <c r="L9" s="41">
        <v>42644</v>
      </c>
      <c r="M9" s="41">
        <v>42675</v>
      </c>
      <c r="N9" s="41">
        <v>42705</v>
      </c>
      <c r="O9" s="41">
        <v>42736</v>
      </c>
      <c r="P9" s="41">
        <v>42767</v>
      </c>
      <c r="Q9" s="42">
        <v>42795</v>
      </c>
      <c r="R9" s="42">
        <v>42826</v>
      </c>
      <c r="S9" s="42">
        <v>42856</v>
      </c>
      <c r="T9" s="42">
        <v>42887</v>
      </c>
      <c r="U9" s="42">
        <v>42917</v>
      </c>
      <c r="V9" s="42">
        <v>42948</v>
      </c>
      <c r="W9" s="42">
        <v>42979</v>
      </c>
      <c r="X9" s="42">
        <v>43009</v>
      </c>
      <c r="Y9" s="42">
        <v>43040</v>
      </c>
      <c r="Z9" s="42">
        <v>43070</v>
      </c>
      <c r="AA9" s="42">
        <v>43101</v>
      </c>
      <c r="AB9" s="42">
        <v>43132</v>
      </c>
      <c r="AC9" s="43">
        <v>43160</v>
      </c>
      <c r="AD9" s="43">
        <v>43191</v>
      </c>
      <c r="AE9" s="43">
        <v>43221</v>
      </c>
      <c r="AF9" s="43">
        <v>43252</v>
      </c>
      <c r="AG9" s="43">
        <v>43282</v>
      </c>
      <c r="AH9" s="43">
        <v>43313</v>
      </c>
      <c r="AI9" s="43">
        <v>43344</v>
      </c>
      <c r="AJ9" s="43">
        <v>43374</v>
      </c>
      <c r="AK9" s="43">
        <v>43405</v>
      </c>
      <c r="AL9" s="43">
        <v>43435</v>
      </c>
      <c r="AM9" s="43">
        <v>43466</v>
      </c>
      <c r="AN9" s="43">
        <v>43497</v>
      </c>
      <c r="AO9" s="41">
        <v>43525</v>
      </c>
      <c r="AP9" s="41">
        <v>43556</v>
      </c>
      <c r="AQ9" s="41">
        <v>43586</v>
      </c>
      <c r="AR9" s="41">
        <v>43617</v>
      </c>
      <c r="AS9" s="41">
        <v>43647</v>
      </c>
      <c r="AT9" s="41">
        <v>43678</v>
      </c>
      <c r="AU9" s="41">
        <v>43709</v>
      </c>
      <c r="AV9" s="41">
        <v>43739</v>
      </c>
      <c r="AW9" s="41">
        <v>43770</v>
      </c>
      <c r="AX9" s="41">
        <v>43800</v>
      </c>
      <c r="AY9" s="41">
        <v>43831</v>
      </c>
      <c r="AZ9" s="41">
        <v>43862</v>
      </c>
      <c r="BA9" s="42">
        <v>43891</v>
      </c>
      <c r="BB9" s="42">
        <v>43922</v>
      </c>
      <c r="BC9" s="42">
        <v>43952</v>
      </c>
      <c r="BD9" s="42">
        <v>43983</v>
      </c>
      <c r="BE9" s="42">
        <v>44013</v>
      </c>
      <c r="BF9" s="42">
        <v>44044</v>
      </c>
      <c r="BG9" s="42">
        <v>44075</v>
      </c>
      <c r="BH9" s="42">
        <v>44105</v>
      </c>
      <c r="BI9" s="42">
        <v>44136</v>
      </c>
      <c r="BJ9" s="42">
        <v>44166</v>
      </c>
      <c r="BK9" s="42">
        <v>44197</v>
      </c>
      <c r="BL9" s="42">
        <v>44228</v>
      </c>
      <c r="BM9" s="43">
        <v>44256</v>
      </c>
      <c r="BN9" s="43">
        <v>44287</v>
      </c>
      <c r="BO9" s="43">
        <v>44317</v>
      </c>
      <c r="BP9" s="43">
        <v>44348</v>
      </c>
      <c r="BQ9" s="43">
        <v>44378</v>
      </c>
      <c r="BR9" s="43">
        <v>44409</v>
      </c>
      <c r="BS9" s="43">
        <v>44440</v>
      </c>
      <c r="BT9" s="43">
        <v>44470</v>
      </c>
      <c r="BU9" s="43">
        <v>44501</v>
      </c>
      <c r="BV9" s="43">
        <v>44531</v>
      </c>
      <c r="BW9" s="43">
        <v>44562</v>
      </c>
      <c r="BX9" s="43">
        <v>44593</v>
      </c>
      <c r="BY9" s="41">
        <v>44621</v>
      </c>
      <c r="BZ9" s="41">
        <v>44652</v>
      </c>
      <c r="CA9" s="41">
        <v>44682</v>
      </c>
      <c r="CB9" s="41">
        <v>44713</v>
      </c>
      <c r="CC9" s="41">
        <v>44743</v>
      </c>
      <c r="CD9" s="41">
        <v>44774</v>
      </c>
      <c r="CE9" s="41">
        <v>44805</v>
      </c>
      <c r="CF9" s="41">
        <v>44835</v>
      </c>
      <c r="CG9" s="41">
        <v>44866</v>
      </c>
      <c r="CH9" s="41">
        <v>44896</v>
      </c>
      <c r="CI9" s="41">
        <v>44927</v>
      </c>
      <c r="CJ9" s="41">
        <v>44958</v>
      </c>
    </row>
    <row r="10" spans="1:88" x14ac:dyDescent="0.25">
      <c r="A10" s="236"/>
      <c r="B10" s="37" t="s">
        <v>36</v>
      </c>
      <c r="C10" s="23">
        <f t="shared" ref="C10:I10" si="6">ROUND(SUM(C23:C32),2)</f>
        <v>0</v>
      </c>
      <c r="D10" s="23">
        <f t="shared" si="6"/>
        <v>0</v>
      </c>
      <c r="E10" s="23">
        <f t="shared" si="6"/>
        <v>0</v>
      </c>
      <c r="F10" s="23">
        <f t="shared" si="6"/>
        <v>1316.47</v>
      </c>
      <c r="G10" s="23">
        <f t="shared" si="6"/>
        <v>9932.85</v>
      </c>
      <c r="H10" s="23">
        <f t="shared" si="6"/>
        <v>125864.27</v>
      </c>
      <c r="I10" s="23">
        <f t="shared" si="6"/>
        <v>267654.67</v>
      </c>
      <c r="J10" s="23">
        <f t="shared" ref="J10:P10" si="7">ROUND(SUM(J23:J32),2)</f>
        <v>399438.08000000002</v>
      </c>
      <c r="K10" s="23">
        <f t="shared" si="7"/>
        <v>299665.71999999997</v>
      </c>
      <c r="L10" s="23">
        <f>ROUND(SUM(L23:L32),2)</f>
        <v>78912.39</v>
      </c>
      <c r="M10" s="23">
        <f t="shared" si="7"/>
        <v>114481.74</v>
      </c>
      <c r="N10" s="23">
        <f t="shared" si="7"/>
        <v>184958.11</v>
      </c>
      <c r="O10" s="23">
        <f t="shared" si="7"/>
        <v>214151.96</v>
      </c>
      <c r="P10" s="23">
        <f t="shared" si="7"/>
        <v>235704.53</v>
      </c>
      <c r="Q10" s="23">
        <f t="shared" ref="Q10:CB10" si="8">ROUND(SUM(Q23:Q32),2)</f>
        <v>277341.83</v>
      </c>
      <c r="R10" s="23">
        <f t="shared" si="8"/>
        <v>136636.9</v>
      </c>
      <c r="S10" s="23">
        <f t="shared" si="8"/>
        <v>173088.17</v>
      </c>
      <c r="T10" s="23">
        <f t="shared" si="8"/>
        <v>628180.99</v>
      </c>
      <c r="U10" s="23">
        <f t="shared" si="8"/>
        <v>916202.01</v>
      </c>
      <c r="V10" s="23">
        <f t="shared" si="8"/>
        <v>1043190.08</v>
      </c>
      <c r="W10" s="23">
        <f t="shared" si="8"/>
        <v>744421.39</v>
      </c>
      <c r="X10" s="23">
        <f t="shared" si="8"/>
        <v>248887.8</v>
      </c>
      <c r="Y10" s="23">
        <f t="shared" si="8"/>
        <v>319473.21999999997</v>
      </c>
      <c r="Z10" s="23">
        <f t="shared" si="8"/>
        <v>418578.14</v>
      </c>
      <c r="AA10" s="23">
        <f t="shared" si="8"/>
        <v>428218.53</v>
      </c>
      <c r="AB10" s="23">
        <f t="shared" si="8"/>
        <v>383907.18</v>
      </c>
      <c r="AC10" s="23">
        <f t="shared" si="8"/>
        <v>409811.21</v>
      </c>
      <c r="AD10" s="23">
        <f t="shared" si="8"/>
        <v>361384.22</v>
      </c>
      <c r="AE10" s="23">
        <f t="shared" si="8"/>
        <v>464974.73</v>
      </c>
      <c r="AF10" s="23">
        <f t="shared" si="8"/>
        <v>1827437.06</v>
      </c>
      <c r="AG10" s="23">
        <f t="shared" si="8"/>
        <v>2456592.64</v>
      </c>
      <c r="AH10" s="23">
        <f t="shared" si="8"/>
        <v>2373013.7400000002</v>
      </c>
      <c r="AI10" s="23">
        <f t="shared" si="8"/>
        <v>1428581.19</v>
      </c>
      <c r="AJ10" s="23">
        <f t="shared" si="8"/>
        <v>369741.5</v>
      </c>
      <c r="AK10" s="23">
        <f t="shared" si="8"/>
        <v>465307.05</v>
      </c>
      <c r="AL10" s="23">
        <f t="shared" si="8"/>
        <v>613826.53</v>
      </c>
      <c r="AM10" s="23">
        <f t="shared" si="8"/>
        <v>613527.89</v>
      </c>
      <c r="AN10" s="23">
        <f t="shared" si="8"/>
        <v>557431.55000000005</v>
      </c>
      <c r="AO10" s="23">
        <f t="shared" si="8"/>
        <v>460976.64000000001</v>
      </c>
      <c r="AP10" s="23">
        <f t="shared" si="8"/>
        <v>395179.48</v>
      </c>
      <c r="AQ10" s="23">
        <f t="shared" si="8"/>
        <v>540096.62</v>
      </c>
      <c r="AR10" s="23">
        <f t="shared" si="8"/>
        <v>2261128.2999999998</v>
      </c>
      <c r="AS10" s="23">
        <f t="shared" si="8"/>
        <v>2874748.89</v>
      </c>
      <c r="AT10" s="23">
        <f t="shared" si="8"/>
        <v>2768413.08</v>
      </c>
      <c r="AU10" s="23">
        <f t="shared" si="8"/>
        <v>1602340.46</v>
      </c>
      <c r="AV10" s="23">
        <f t="shared" si="8"/>
        <v>395608.21</v>
      </c>
      <c r="AW10" s="23">
        <f t="shared" si="8"/>
        <v>457629.8</v>
      </c>
      <c r="AX10" s="23">
        <f t="shared" si="8"/>
        <v>564203.85</v>
      </c>
      <c r="AY10" s="23">
        <f t="shared" si="8"/>
        <v>551208.89</v>
      </c>
      <c r="AZ10" s="23">
        <f t="shared" si="8"/>
        <v>478985.57</v>
      </c>
      <c r="BA10" s="23">
        <f t="shared" si="8"/>
        <v>460976.64000000001</v>
      </c>
      <c r="BB10" s="23">
        <f t="shared" si="8"/>
        <v>0</v>
      </c>
      <c r="BC10" s="23">
        <f t="shared" si="8"/>
        <v>0</v>
      </c>
      <c r="BD10" s="23">
        <f t="shared" si="8"/>
        <v>0</v>
      </c>
      <c r="BE10" s="23">
        <f t="shared" si="8"/>
        <v>0</v>
      </c>
      <c r="BF10" s="23">
        <f t="shared" si="8"/>
        <v>0</v>
      </c>
      <c r="BG10" s="23">
        <f t="shared" si="8"/>
        <v>0</v>
      </c>
      <c r="BH10" s="23">
        <f t="shared" si="8"/>
        <v>0</v>
      </c>
      <c r="BI10" s="23">
        <f t="shared" si="8"/>
        <v>0</v>
      </c>
      <c r="BJ10" s="23">
        <f t="shared" si="8"/>
        <v>0</v>
      </c>
      <c r="BK10" s="23">
        <f t="shared" si="8"/>
        <v>0</v>
      </c>
      <c r="BL10" s="23">
        <f t="shared" si="8"/>
        <v>0</v>
      </c>
      <c r="BM10" s="23">
        <f t="shared" si="8"/>
        <v>0</v>
      </c>
      <c r="BN10" s="23">
        <f t="shared" si="8"/>
        <v>0</v>
      </c>
      <c r="BO10" s="23">
        <f t="shared" si="8"/>
        <v>0</v>
      </c>
      <c r="BP10" s="23">
        <f t="shared" si="8"/>
        <v>0</v>
      </c>
      <c r="BQ10" s="23">
        <f t="shared" si="8"/>
        <v>0</v>
      </c>
      <c r="BR10" s="23">
        <f t="shared" si="8"/>
        <v>0</v>
      </c>
      <c r="BS10" s="23">
        <f t="shared" si="8"/>
        <v>0</v>
      </c>
      <c r="BT10" s="23">
        <f t="shared" si="8"/>
        <v>0</v>
      </c>
      <c r="BU10" s="23">
        <f t="shared" si="8"/>
        <v>0</v>
      </c>
      <c r="BV10" s="23">
        <f t="shared" si="8"/>
        <v>0</v>
      </c>
      <c r="BW10" s="23">
        <f t="shared" si="8"/>
        <v>0</v>
      </c>
      <c r="BX10" s="23">
        <f t="shared" si="8"/>
        <v>0</v>
      </c>
      <c r="BY10" s="23">
        <f t="shared" si="8"/>
        <v>0</v>
      </c>
      <c r="BZ10" s="23">
        <f t="shared" si="8"/>
        <v>0</v>
      </c>
      <c r="CA10" s="23">
        <f t="shared" si="8"/>
        <v>0</v>
      </c>
      <c r="CB10" s="23">
        <f t="shared" si="8"/>
        <v>0</v>
      </c>
      <c r="CC10" s="23">
        <f t="shared" ref="CC10:CJ10" si="9">ROUND(SUM(CC23:CC32),2)</f>
        <v>0</v>
      </c>
      <c r="CD10" s="23">
        <f t="shared" si="9"/>
        <v>0</v>
      </c>
      <c r="CE10" s="23">
        <f t="shared" si="9"/>
        <v>0</v>
      </c>
      <c r="CF10" s="23">
        <f t="shared" si="9"/>
        <v>0</v>
      </c>
      <c r="CG10" s="23">
        <f t="shared" si="9"/>
        <v>0</v>
      </c>
      <c r="CH10" s="23">
        <f t="shared" si="9"/>
        <v>0</v>
      </c>
      <c r="CI10" s="23">
        <f t="shared" si="9"/>
        <v>0</v>
      </c>
      <c r="CJ10" s="23">
        <f t="shared" si="9"/>
        <v>0</v>
      </c>
    </row>
    <row r="11" spans="1:88" x14ac:dyDescent="0.25">
      <c r="A11" s="236"/>
      <c r="B11" s="37" t="s">
        <v>37</v>
      </c>
      <c r="C11" s="23">
        <f t="shared" ref="C11:I11" si="10">ROUND(SUM(C35:C47),2)</f>
        <v>0</v>
      </c>
      <c r="D11" s="23">
        <f t="shared" si="10"/>
        <v>0</v>
      </c>
      <c r="E11" s="23">
        <f t="shared" si="10"/>
        <v>0</v>
      </c>
      <c r="F11" s="23">
        <f t="shared" si="10"/>
        <v>0</v>
      </c>
      <c r="G11" s="23">
        <f t="shared" si="10"/>
        <v>0</v>
      </c>
      <c r="H11" s="23">
        <f t="shared" si="10"/>
        <v>4477.83</v>
      </c>
      <c r="I11" s="23">
        <f t="shared" si="10"/>
        <v>14328.22</v>
      </c>
      <c r="J11" s="23">
        <f t="shared" ref="J11:P11" si="11">ROUND(SUM(J35:J47),2)</f>
        <v>15683.1</v>
      </c>
      <c r="K11" s="23">
        <f t="shared" si="11"/>
        <v>24459.1</v>
      </c>
      <c r="L11" s="23">
        <f t="shared" si="11"/>
        <v>26119.39</v>
      </c>
      <c r="M11" s="23">
        <f t="shared" si="11"/>
        <v>30916.71</v>
      </c>
      <c r="N11" s="23">
        <f t="shared" si="11"/>
        <v>41714.68</v>
      </c>
      <c r="O11" s="23">
        <f t="shared" si="11"/>
        <v>53988.09</v>
      </c>
      <c r="P11" s="23">
        <f t="shared" si="11"/>
        <v>48386.76</v>
      </c>
      <c r="Q11" s="23">
        <f t="shared" ref="Q11:CB11" si="12">ROUND(SUM(Q35:Q47),2)</f>
        <v>59984.23</v>
      </c>
      <c r="R11" s="23">
        <f t="shared" si="12"/>
        <v>29012.75</v>
      </c>
      <c r="S11" s="23">
        <f t="shared" si="12"/>
        <v>54484.47</v>
      </c>
      <c r="T11" s="23">
        <f t="shared" si="12"/>
        <v>111440</v>
      </c>
      <c r="U11" s="23">
        <f t="shared" si="12"/>
        <v>172185.93</v>
      </c>
      <c r="V11" s="23">
        <f t="shared" si="12"/>
        <v>160069.21</v>
      </c>
      <c r="W11" s="23">
        <f t="shared" si="12"/>
        <v>172010.84</v>
      </c>
      <c r="X11" s="23">
        <f t="shared" si="12"/>
        <v>128806.94</v>
      </c>
      <c r="Y11" s="23">
        <f t="shared" si="12"/>
        <v>122786.32</v>
      </c>
      <c r="Z11" s="23">
        <f t="shared" si="12"/>
        <v>142797.53</v>
      </c>
      <c r="AA11" s="23">
        <f t="shared" si="12"/>
        <v>166999.32</v>
      </c>
      <c r="AB11" s="23">
        <f t="shared" si="12"/>
        <v>143290.17000000001</v>
      </c>
      <c r="AC11" s="23">
        <f t="shared" si="12"/>
        <v>177996.79</v>
      </c>
      <c r="AD11" s="23">
        <f t="shared" si="12"/>
        <v>202547.93</v>
      </c>
      <c r="AE11" s="23">
        <f t="shared" si="12"/>
        <v>283196.34999999998</v>
      </c>
      <c r="AF11" s="23">
        <f t="shared" si="12"/>
        <v>430755.56</v>
      </c>
      <c r="AG11" s="23">
        <f t="shared" si="12"/>
        <v>598079.78</v>
      </c>
      <c r="AH11" s="23">
        <f t="shared" si="12"/>
        <v>500600.1</v>
      </c>
      <c r="AI11" s="23">
        <f t="shared" si="12"/>
        <v>553597.59</v>
      </c>
      <c r="AJ11" s="23">
        <f t="shared" si="12"/>
        <v>374851.08</v>
      </c>
      <c r="AK11" s="23">
        <f t="shared" si="12"/>
        <v>339169.04</v>
      </c>
      <c r="AL11" s="23">
        <f t="shared" si="12"/>
        <v>373806.33</v>
      </c>
      <c r="AM11" s="23">
        <f t="shared" si="12"/>
        <v>404274.76</v>
      </c>
      <c r="AN11" s="23">
        <f t="shared" si="12"/>
        <v>341369.15</v>
      </c>
      <c r="AO11" s="23">
        <f t="shared" si="12"/>
        <v>406165.69</v>
      </c>
      <c r="AP11" s="23">
        <f t="shared" si="12"/>
        <v>414210.21</v>
      </c>
      <c r="AQ11" s="23">
        <f t="shared" si="12"/>
        <v>526431.17000000004</v>
      </c>
      <c r="AR11" s="23">
        <f t="shared" si="12"/>
        <v>753141.47</v>
      </c>
      <c r="AS11" s="23">
        <f t="shared" si="12"/>
        <v>958189.06</v>
      </c>
      <c r="AT11" s="23">
        <f t="shared" si="12"/>
        <v>776960.96</v>
      </c>
      <c r="AU11" s="23">
        <f t="shared" si="12"/>
        <v>802554.95</v>
      </c>
      <c r="AV11" s="23">
        <f t="shared" si="12"/>
        <v>515904.95</v>
      </c>
      <c r="AW11" s="23">
        <f t="shared" si="12"/>
        <v>439308.2</v>
      </c>
      <c r="AX11" s="23">
        <f t="shared" si="12"/>
        <v>455930.63</v>
      </c>
      <c r="AY11" s="23">
        <f t="shared" si="12"/>
        <v>471986.79</v>
      </c>
      <c r="AZ11" s="23">
        <f t="shared" si="12"/>
        <v>364712.36</v>
      </c>
      <c r="BA11" s="23">
        <f t="shared" si="12"/>
        <v>406165.69</v>
      </c>
      <c r="BB11" s="23">
        <f t="shared" si="12"/>
        <v>0</v>
      </c>
      <c r="BC11" s="23">
        <f t="shared" si="12"/>
        <v>0</v>
      </c>
      <c r="BD11" s="23">
        <f t="shared" si="12"/>
        <v>0</v>
      </c>
      <c r="BE11" s="23">
        <f t="shared" si="12"/>
        <v>0</v>
      </c>
      <c r="BF11" s="23">
        <f t="shared" si="12"/>
        <v>0</v>
      </c>
      <c r="BG11" s="23">
        <f t="shared" si="12"/>
        <v>0</v>
      </c>
      <c r="BH11" s="23">
        <f t="shared" si="12"/>
        <v>0</v>
      </c>
      <c r="BI11" s="23">
        <f t="shared" si="12"/>
        <v>0</v>
      </c>
      <c r="BJ11" s="23">
        <f t="shared" si="12"/>
        <v>0</v>
      </c>
      <c r="BK11" s="23">
        <f t="shared" si="12"/>
        <v>0</v>
      </c>
      <c r="BL11" s="23">
        <f t="shared" si="12"/>
        <v>0</v>
      </c>
      <c r="BM11" s="23">
        <f t="shared" si="12"/>
        <v>0</v>
      </c>
      <c r="BN11" s="23">
        <f t="shared" si="12"/>
        <v>0</v>
      </c>
      <c r="BO11" s="23">
        <f t="shared" si="12"/>
        <v>0</v>
      </c>
      <c r="BP11" s="23">
        <f t="shared" si="12"/>
        <v>0</v>
      </c>
      <c r="BQ11" s="23">
        <f t="shared" si="12"/>
        <v>0</v>
      </c>
      <c r="BR11" s="23">
        <f t="shared" si="12"/>
        <v>0</v>
      </c>
      <c r="BS11" s="23">
        <f t="shared" si="12"/>
        <v>0</v>
      </c>
      <c r="BT11" s="23">
        <f t="shared" si="12"/>
        <v>0</v>
      </c>
      <c r="BU11" s="23">
        <f t="shared" si="12"/>
        <v>0</v>
      </c>
      <c r="BV11" s="23">
        <f t="shared" si="12"/>
        <v>0</v>
      </c>
      <c r="BW11" s="23">
        <f t="shared" si="12"/>
        <v>0</v>
      </c>
      <c r="BX11" s="23">
        <f t="shared" si="12"/>
        <v>0</v>
      </c>
      <c r="BY11" s="23">
        <f t="shared" si="12"/>
        <v>0</v>
      </c>
      <c r="BZ11" s="23">
        <f t="shared" si="12"/>
        <v>0</v>
      </c>
      <c r="CA11" s="23">
        <f t="shared" si="12"/>
        <v>0</v>
      </c>
      <c r="CB11" s="23">
        <f t="shared" si="12"/>
        <v>0</v>
      </c>
      <c r="CC11" s="23">
        <f t="shared" ref="CC11:CJ11" si="13">ROUND(SUM(CC35:CC47),2)</f>
        <v>0</v>
      </c>
      <c r="CD11" s="23">
        <f t="shared" si="13"/>
        <v>0</v>
      </c>
      <c r="CE11" s="23">
        <f t="shared" si="13"/>
        <v>0</v>
      </c>
      <c r="CF11" s="23">
        <f t="shared" si="13"/>
        <v>0</v>
      </c>
      <c r="CG11" s="23">
        <f t="shared" si="13"/>
        <v>0</v>
      </c>
      <c r="CH11" s="23">
        <f t="shared" si="13"/>
        <v>0</v>
      </c>
      <c r="CI11" s="23">
        <f t="shared" si="13"/>
        <v>0</v>
      </c>
      <c r="CJ11" s="23">
        <f t="shared" si="13"/>
        <v>0</v>
      </c>
    </row>
    <row r="12" spans="1:88" x14ac:dyDescent="0.25">
      <c r="A12" s="236"/>
      <c r="B12" s="37" t="s">
        <v>38</v>
      </c>
      <c r="C12" s="23">
        <f t="shared" ref="C12:I12" si="14">ROUND(SUM(C50:C62),2)</f>
        <v>0</v>
      </c>
      <c r="D12" s="23">
        <f t="shared" si="14"/>
        <v>0</v>
      </c>
      <c r="E12" s="23">
        <f t="shared" si="14"/>
        <v>0</v>
      </c>
      <c r="F12" s="23">
        <f t="shared" si="14"/>
        <v>0</v>
      </c>
      <c r="G12" s="23">
        <f t="shared" si="14"/>
        <v>0</v>
      </c>
      <c r="H12" s="23">
        <f t="shared" si="14"/>
        <v>7352.69</v>
      </c>
      <c r="I12" s="23">
        <f t="shared" si="14"/>
        <v>25811.99</v>
      </c>
      <c r="J12" s="23">
        <f t="shared" ref="J12:P12" si="15">ROUND(SUM(J50:J62),2)</f>
        <v>36026.36</v>
      </c>
      <c r="K12" s="23">
        <f t="shared" si="15"/>
        <v>62298.95</v>
      </c>
      <c r="L12" s="23">
        <f t="shared" si="15"/>
        <v>53464.43</v>
      </c>
      <c r="M12" s="23">
        <f t="shared" si="15"/>
        <v>61856.97</v>
      </c>
      <c r="N12" s="23">
        <f t="shared" si="15"/>
        <v>83702.899999999994</v>
      </c>
      <c r="O12" s="23">
        <f t="shared" si="15"/>
        <v>107888.7</v>
      </c>
      <c r="P12" s="23">
        <f t="shared" si="15"/>
        <v>101344.03</v>
      </c>
      <c r="Q12" s="23">
        <f t="shared" ref="Q12:CB12" si="16">ROUND(SUM(Q50:Q62),2)</f>
        <v>126748.64</v>
      </c>
      <c r="R12" s="23">
        <f t="shared" si="16"/>
        <v>67808.33</v>
      </c>
      <c r="S12" s="23">
        <f t="shared" si="16"/>
        <v>113555.06</v>
      </c>
      <c r="T12" s="23">
        <f t="shared" si="16"/>
        <v>238658.48</v>
      </c>
      <c r="U12" s="23">
        <f t="shared" si="16"/>
        <v>354080.04</v>
      </c>
      <c r="V12" s="23">
        <f t="shared" si="16"/>
        <v>337722.03</v>
      </c>
      <c r="W12" s="23">
        <f t="shared" si="16"/>
        <v>371021.17</v>
      </c>
      <c r="X12" s="23">
        <f t="shared" si="16"/>
        <v>242713.76</v>
      </c>
      <c r="Y12" s="23">
        <f t="shared" si="16"/>
        <v>233206.48</v>
      </c>
      <c r="Z12" s="23">
        <f t="shared" si="16"/>
        <v>278713.94</v>
      </c>
      <c r="AA12" s="23">
        <f t="shared" si="16"/>
        <v>326398.90999999997</v>
      </c>
      <c r="AB12" s="23">
        <f t="shared" si="16"/>
        <v>283366.67</v>
      </c>
      <c r="AC12" s="23">
        <f t="shared" si="16"/>
        <v>332226.06</v>
      </c>
      <c r="AD12" s="23">
        <f t="shared" si="16"/>
        <v>346892.31</v>
      </c>
      <c r="AE12" s="23">
        <f t="shared" si="16"/>
        <v>466815.93</v>
      </c>
      <c r="AF12" s="23">
        <f t="shared" si="16"/>
        <v>907741.72</v>
      </c>
      <c r="AG12" s="23">
        <f t="shared" si="16"/>
        <v>1225162.57</v>
      </c>
      <c r="AH12" s="23">
        <f t="shared" si="16"/>
        <v>1046228.82</v>
      </c>
      <c r="AI12" s="23">
        <f t="shared" si="16"/>
        <v>1026811.44</v>
      </c>
      <c r="AJ12" s="23">
        <f t="shared" si="16"/>
        <v>565001.99</v>
      </c>
      <c r="AK12" s="23">
        <f t="shared" si="16"/>
        <v>513152.34</v>
      </c>
      <c r="AL12" s="23">
        <f t="shared" si="16"/>
        <v>595097.18999999994</v>
      </c>
      <c r="AM12" s="23">
        <f t="shared" si="16"/>
        <v>667539.35</v>
      </c>
      <c r="AN12" s="23">
        <f t="shared" si="16"/>
        <v>591002.5</v>
      </c>
      <c r="AO12" s="23">
        <f t="shared" si="16"/>
        <v>686530.9</v>
      </c>
      <c r="AP12" s="23">
        <f t="shared" si="16"/>
        <v>671849.55</v>
      </c>
      <c r="AQ12" s="23">
        <f t="shared" si="16"/>
        <v>854697.66</v>
      </c>
      <c r="AR12" s="23">
        <f t="shared" si="16"/>
        <v>1666620.73</v>
      </c>
      <c r="AS12" s="23">
        <f t="shared" si="16"/>
        <v>2094541.2</v>
      </c>
      <c r="AT12" s="23">
        <f t="shared" si="16"/>
        <v>1763241.2</v>
      </c>
      <c r="AU12" s="23">
        <f t="shared" si="16"/>
        <v>1598466.09</v>
      </c>
      <c r="AV12" s="23">
        <f t="shared" si="16"/>
        <v>819978.22</v>
      </c>
      <c r="AW12" s="23">
        <f t="shared" si="16"/>
        <v>697784.03</v>
      </c>
      <c r="AX12" s="23">
        <f t="shared" si="16"/>
        <v>746750.31</v>
      </c>
      <c r="AY12" s="23">
        <f t="shared" si="16"/>
        <v>789199.94</v>
      </c>
      <c r="AZ12" s="23">
        <f t="shared" si="16"/>
        <v>635680.29</v>
      </c>
      <c r="BA12" s="23">
        <f t="shared" si="16"/>
        <v>686530.9</v>
      </c>
      <c r="BB12" s="23">
        <f t="shared" si="16"/>
        <v>0</v>
      </c>
      <c r="BC12" s="23">
        <f t="shared" si="16"/>
        <v>0</v>
      </c>
      <c r="BD12" s="23">
        <f t="shared" si="16"/>
        <v>0</v>
      </c>
      <c r="BE12" s="23">
        <f t="shared" si="16"/>
        <v>0</v>
      </c>
      <c r="BF12" s="23">
        <f t="shared" si="16"/>
        <v>0</v>
      </c>
      <c r="BG12" s="23">
        <f t="shared" si="16"/>
        <v>0</v>
      </c>
      <c r="BH12" s="23">
        <f t="shared" si="16"/>
        <v>0</v>
      </c>
      <c r="BI12" s="23">
        <f t="shared" si="16"/>
        <v>0</v>
      </c>
      <c r="BJ12" s="23">
        <f t="shared" si="16"/>
        <v>0</v>
      </c>
      <c r="BK12" s="23">
        <f t="shared" si="16"/>
        <v>0</v>
      </c>
      <c r="BL12" s="23">
        <f t="shared" si="16"/>
        <v>0</v>
      </c>
      <c r="BM12" s="23">
        <f t="shared" si="16"/>
        <v>0</v>
      </c>
      <c r="BN12" s="23">
        <f t="shared" si="16"/>
        <v>0</v>
      </c>
      <c r="BO12" s="23">
        <f t="shared" si="16"/>
        <v>0</v>
      </c>
      <c r="BP12" s="23">
        <f t="shared" si="16"/>
        <v>0</v>
      </c>
      <c r="BQ12" s="23">
        <f t="shared" si="16"/>
        <v>0</v>
      </c>
      <c r="BR12" s="23">
        <f t="shared" si="16"/>
        <v>0</v>
      </c>
      <c r="BS12" s="23">
        <f t="shared" si="16"/>
        <v>0</v>
      </c>
      <c r="BT12" s="23">
        <f t="shared" si="16"/>
        <v>0</v>
      </c>
      <c r="BU12" s="23">
        <f t="shared" si="16"/>
        <v>0</v>
      </c>
      <c r="BV12" s="23">
        <f t="shared" si="16"/>
        <v>0</v>
      </c>
      <c r="BW12" s="23">
        <f t="shared" si="16"/>
        <v>0</v>
      </c>
      <c r="BX12" s="23">
        <f t="shared" si="16"/>
        <v>0</v>
      </c>
      <c r="BY12" s="23">
        <f t="shared" si="16"/>
        <v>0</v>
      </c>
      <c r="BZ12" s="23">
        <f t="shared" si="16"/>
        <v>0</v>
      </c>
      <c r="CA12" s="23">
        <f t="shared" si="16"/>
        <v>0</v>
      </c>
      <c r="CB12" s="23">
        <f t="shared" si="16"/>
        <v>0</v>
      </c>
      <c r="CC12" s="23">
        <f t="shared" ref="CC12:CJ12" si="17">ROUND(SUM(CC50:CC62),2)</f>
        <v>0</v>
      </c>
      <c r="CD12" s="23">
        <f t="shared" si="17"/>
        <v>0</v>
      </c>
      <c r="CE12" s="23">
        <f t="shared" si="17"/>
        <v>0</v>
      </c>
      <c r="CF12" s="23">
        <f t="shared" si="17"/>
        <v>0</v>
      </c>
      <c r="CG12" s="23">
        <f t="shared" si="17"/>
        <v>0</v>
      </c>
      <c r="CH12" s="23">
        <f t="shared" si="17"/>
        <v>0</v>
      </c>
      <c r="CI12" s="23">
        <f t="shared" si="17"/>
        <v>0</v>
      </c>
      <c r="CJ12" s="23">
        <f t="shared" si="17"/>
        <v>0</v>
      </c>
    </row>
    <row r="13" spans="1:88" x14ac:dyDescent="0.25">
      <c r="A13" s="236"/>
      <c r="B13" s="37" t="s">
        <v>39</v>
      </c>
      <c r="C13" s="23">
        <f t="shared" ref="C13:I13" si="18">ROUND(SUM(C65:C77),2)</f>
        <v>0</v>
      </c>
      <c r="D13" s="23">
        <f t="shared" si="18"/>
        <v>0</v>
      </c>
      <c r="E13" s="23">
        <f t="shared" si="18"/>
        <v>0</v>
      </c>
      <c r="F13" s="23">
        <f t="shared" si="18"/>
        <v>0</v>
      </c>
      <c r="G13" s="23">
        <f t="shared" si="18"/>
        <v>0</v>
      </c>
      <c r="H13" s="23">
        <f t="shared" si="18"/>
        <v>563.46</v>
      </c>
      <c r="I13" s="23">
        <f t="shared" si="18"/>
        <v>1725.56</v>
      </c>
      <c r="J13" s="23">
        <f t="shared" ref="J13:P13" si="19">ROUND(SUM(J65:J77),2)</f>
        <v>1970.82</v>
      </c>
      <c r="K13" s="23">
        <f t="shared" si="19"/>
        <v>4584.82</v>
      </c>
      <c r="L13" s="23">
        <f t="shared" si="19"/>
        <v>4469.03</v>
      </c>
      <c r="M13" s="23">
        <f t="shared" si="19"/>
        <v>7883.63</v>
      </c>
      <c r="N13" s="23">
        <f t="shared" si="19"/>
        <v>19702.599999999999</v>
      </c>
      <c r="O13" s="23">
        <f t="shared" si="19"/>
        <v>30577.25</v>
      </c>
      <c r="P13" s="23">
        <f t="shared" si="19"/>
        <v>26312.25</v>
      </c>
      <c r="Q13" s="23">
        <f t="shared" ref="Q13:CB13" si="20">ROUND(SUM(Q65:Q77),2)</f>
        <v>32018.92</v>
      </c>
      <c r="R13" s="23">
        <f t="shared" si="20"/>
        <v>12031.41</v>
      </c>
      <c r="S13" s="23">
        <f t="shared" si="20"/>
        <v>32352.32</v>
      </c>
      <c r="T13" s="23">
        <f t="shared" si="20"/>
        <v>136064.64000000001</v>
      </c>
      <c r="U13" s="23">
        <f t="shared" si="20"/>
        <v>188789.89</v>
      </c>
      <c r="V13" s="23">
        <f t="shared" si="20"/>
        <v>231576.3</v>
      </c>
      <c r="W13" s="23">
        <f t="shared" si="20"/>
        <v>220152.76</v>
      </c>
      <c r="X13" s="23">
        <f t="shared" si="20"/>
        <v>109318.48</v>
      </c>
      <c r="Y13" s="23">
        <f t="shared" si="20"/>
        <v>102663.36</v>
      </c>
      <c r="Z13" s="23">
        <f t="shared" si="20"/>
        <v>119266.79</v>
      </c>
      <c r="AA13" s="23">
        <f t="shared" si="20"/>
        <v>136560.81</v>
      </c>
      <c r="AB13" s="23">
        <f t="shared" si="20"/>
        <v>119677.23</v>
      </c>
      <c r="AC13" s="23">
        <f t="shared" si="20"/>
        <v>136953.93</v>
      </c>
      <c r="AD13" s="23">
        <f t="shared" si="20"/>
        <v>137156.79999999999</v>
      </c>
      <c r="AE13" s="23">
        <f t="shared" si="20"/>
        <v>187471.06</v>
      </c>
      <c r="AF13" s="23">
        <f t="shared" si="20"/>
        <v>439869.92</v>
      </c>
      <c r="AG13" s="23">
        <f t="shared" si="20"/>
        <v>562510.17000000004</v>
      </c>
      <c r="AH13" s="23">
        <f t="shared" si="20"/>
        <v>499914.33</v>
      </c>
      <c r="AI13" s="23">
        <f t="shared" si="20"/>
        <v>425973.03</v>
      </c>
      <c r="AJ13" s="23">
        <f t="shared" si="20"/>
        <v>210420.46</v>
      </c>
      <c r="AK13" s="23">
        <f t="shared" si="20"/>
        <v>193969.2</v>
      </c>
      <c r="AL13" s="23">
        <f t="shared" si="20"/>
        <v>227818</v>
      </c>
      <c r="AM13" s="23">
        <f t="shared" si="20"/>
        <v>256856.74</v>
      </c>
      <c r="AN13" s="23">
        <f t="shared" si="20"/>
        <v>234560.37</v>
      </c>
      <c r="AO13" s="23">
        <f t="shared" si="20"/>
        <v>274890.71000000002</v>
      </c>
      <c r="AP13" s="23">
        <f t="shared" si="20"/>
        <v>263836.62</v>
      </c>
      <c r="AQ13" s="23">
        <f t="shared" si="20"/>
        <v>343443.53</v>
      </c>
      <c r="AR13" s="23">
        <f t="shared" si="20"/>
        <v>790127.59</v>
      </c>
      <c r="AS13" s="23">
        <f t="shared" si="20"/>
        <v>977424.28</v>
      </c>
      <c r="AT13" s="23">
        <f t="shared" si="20"/>
        <v>873935.6</v>
      </c>
      <c r="AU13" s="23">
        <f t="shared" si="20"/>
        <v>686648.94</v>
      </c>
      <c r="AV13" s="23">
        <f t="shared" si="20"/>
        <v>311757.18</v>
      </c>
      <c r="AW13" s="23">
        <f t="shared" si="20"/>
        <v>270282.23</v>
      </c>
      <c r="AX13" s="23">
        <f t="shared" si="20"/>
        <v>288848.25</v>
      </c>
      <c r="AY13" s="23">
        <f t="shared" si="20"/>
        <v>302293.78000000003</v>
      </c>
      <c r="AZ13" s="23">
        <f t="shared" si="20"/>
        <v>250867.65</v>
      </c>
      <c r="BA13" s="23">
        <f t="shared" si="20"/>
        <v>274890.71000000002</v>
      </c>
      <c r="BB13" s="23">
        <f t="shared" si="20"/>
        <v>0</v>
      </c>
      <c r="BC13" s="23">
        <f t="shared" si="20"/>
        <v>0</v>
      </c>
      <c r="BD13" s="23">
        <f t="shared" si="20"/>
        <v>0</v>
      </c>
      <c r="BE13" s="23">
        <f t="shared" si="20"/>
        <v>0</v>
      </c>
      <c r="BF13" s="23">
        <f t="shared" si="20"/>
        <v>0</v>
      </c>
      <c r="BG13" s="23">
        <f t="shared" si="20"/>
        <v>0</v>
      </c>
      <c r="BH13" s="23">
        <f t="shared" si="20"/>
        <v>0</v>
      </c>
      <c r="BI13" s="23">
        <f t="shared" si="20"/>
        <v>0</v>
      </c>
      <c r="BJ13" s="23">
        <f t="shared" si="20"/>
        <v>0</v>
      </c>
      <c r="BK13" s="23">
        <f t="shared" si="20"/>
        <v>0</v>
      </c>
      <c r="BL13" s="23">
        <f t="shared" si="20"/>
        <v>0</v>
      </c>
      <c r="BM13" s="23">
        <f t="shared" si="20"/>
        <v>0</v>
      </c>
      <c r="BN13" s="23">
        <f t="shared" si="20"/>
        <v>0</v>
      </c>
      <c r="BO13" s="23">
        <f t="shared" si="20"/>
        <v>0</v>
      </c>
      <c r="BP13" s="23">
        <f t="shared" si="20"/>
        <v>0</v>
      </c>
      <c r="BQ13" s="23">
        <f t="shared" si="20"/>
        <v>0</v>
      </c>
      <c r="BR13" s="23">
        <f t="shared" si="20"/>
        <v>0</v>
      </c>
      <c r="BS13" s="23">
        <f t="shared" si="20"/>
        <v>0</v>
      </c>
      <c r="BT13" s="23">
        <f t="shared" si="20"/>
        <v>0</v>
      </c>
      <c r="BU13" s="23">
        <f t="shared" si="20"/>
        <v>0</v>
      </c>
      <c r="BV13" s="23">
        <f t="shared" si="20"/>
        <v>0</v>
      </c>
      <c r="BW13" s="23">
        <f t="shared" si="20"/>
        <v>0</v>
      </c>
      <c r="BX13" s="23">
        <f t="shared" si="20"/>
        <v>0</v>
      </c>
      <c r="BY13" s="23">
        <f t="shared" si="20"/>
        <v>0</v>
      </c>
      <c r="BZ13" s="23">
        <f t="shared" si="20"/>
        <v>0</v>
      </c>
      <c r="CA13" s="23">
        <f t="shared" si="20"/>
        <v>0</v>
      </c>
      <c r="CB13" s="23">
        <f t="shared" si="20"/>
        <v>0</v>
      </c>
      <c r="CC13" s="23">
        <f t="shared" ref="CC13:CJ13" si="21">ROUND(SUM(CC65:CC77),2)</f>
        <v>0</v>
      </c>
      <c r="CD13" s="23">
        <f t="shared" si="21"/>
        <v>0</v>
      </c>
      <c r="CE13" s="23">
        <f t="shared" si="21"/>
        <v>0</v>
      </c>
      <c r="CF13" s="23">
        <f t="shared" si="21"/>
        <v>0</v>
      </c>
      <c r="CG13" s="23">
        <f t="shared" si="21"/>
        <v>0</v>
      </c>
      <c r="CH13" s="23">
        <f t="shared" si="21"/>
        <v>0</v>
      </c>
      <c r="CI13" s="23">
        <f t="shared" si="21"/>
        <v>0</v>
      </c>
      <c r="CJ13" s="23">
        <f t="shared" si="21"/>
        <v>0</v>
      </c>
    </row>
    <row r="14" spans="1:88" x14ac:dyDescent="0.25">
      <c r="A14" s="236"/>
      <c r="B14" s="37" t="s">
        <v>40</v>
      </c>
      <c r="C14" s="23">
        <f t="shared" ref="C14:I14" si="22">ROUND(SUM(C80:C92),2)</f>
        <v>0</v>
      </c>
      <c r="D14" s="23">
        <f t="shared" si="22"/>
        <v>0</v>
      </c>
      <c r="E14" s="23">
        <f t="shared" si="22"/>
        <v>0</v>
      </c>
      <c r="F14" s="23">
        <f t="shared" si="22"/>
        <v>0</v>
      </c>
      <c r="G14" s="23">
        <f t="shared" si="22"/>
        <v>0</v>
      </c>
      <c r="H14" s="23">
        <f t="shared" si="22"/>
        <v>0</v>
      </c>
      <c r="I14" s="23">
        <f t="shared" si="22"/>
        <v>481.35</v>
      </c>
      <c r="J14" s="23">
        <f t="shared" ref="J14:P14" si="23">ROUND(SUM(J80:J92),2)</f>
        <v>1571.28</v>
      </c>
      <c r="K14" s="23">
        <f t="shared" si="23"/>
        <v>2589.54</v>
      </c>
      <c r="L14" s="23">
        <f t="shared" si="23"/>
        <v>2108.4499999999998</v>
      </c>
      <c r="M14" s="23">
        <f t="shared" si="23"/>
        <v>2493.96</v>
      </c>
      <c r="N14" s="23">
        <f t="shared" si="23"/>
        <v>3331.38</v>
      </c>
      <c r="O14" s="23">
        <f t="shared" si="23"/>
        <v>6151.71</v>
      </c>
      <c r="P14" s="23">
        <f t="shared" si="23"/>
        <v>6659.83</v>
      </c>
      <c r="Q14" s="23">
        <f t="shared" ref="Q14:CB14" si="24">ROUND(SUM(Q80:Q92),2)</f>
        <v>9535.2999999999993</v>
      </c>
      <c r="R14" s="23">
        <f t="shared" si="24"/>
        <v>8197.89</v>
      </c>
      <c r="S14" s="23">
        <f t="shared" si="24"/>
        <v>11557.93</v>
      </c>
      <c r="T14" s="23">
        <f t="shared" si="24"/>
        <v>21247.35</v>
      </c>
      <c r="U14" s="23">
        <f t="shared" si="24"/>
        <v>31034.12</v>
      </c>
      <c r="V14" s="23">
        <f t="shared" si="24"/>
        <v>27647.86</v>
      </c>
      <c r="W14" s="23">
        <f t="shared" si="24"/>
        <v>27177.01</v>
      </c>
      <c r="X14" s="23">
        <f t="shared" si="24"/>
        <v>19851.77</v>
      </c>
      <c r="Y14" s="23">
        <f t="shared" si="24"/>
        <v>19013.41</v>
      </c>
      <c r="Z14" s="23">
        <f t="shared" si="24"/>
        <v>21252.05</v>
      </c>
      <c r="AA14" s="23">
        <f t="shared" si="24"/>
        <v>24295.51</v>
      </c>
      <c r="AB14" s="23">
        <f t="shared" si="24"/>
        <v>21869.46</v>
      </c>
      <c r="AC14" s="23">
        <f t="shared" si="24"/>
        <v>24238.92</v>
      </c>
      <c r="AD14" s="23">
        <f t="shared" si="24"/>
        <v>25219.54</v>
      </c>
      <c r="AE14" s="23">
        <f t="shared" si="24"/>
        <v>34758.78</v>
      </c>
      <c r="AF14" s="23">
        <f t="shared" si="24"/>
        <v>76557.59</v>
      </c>
      <c r="AG14" s="23">
        <f t="shared" si="24"/>
        <v>101682.37</v>
      </c>
      <c r="AH14" s="23">
        <f t="shared" si="24"/>
        <v>85309.75</v>
      </c>
      <c r="AI14" s="23">
        <f t="shared" si="24"/>
        <v>68210.81</v>
      </c>
      <c r="AJ14" s="23">
        <f t="shared" si="24"/>
        <v>36401.629999999997</v>
      </c>
      <c r="AK14" s="23">
        <f t="shared" si="24"/>
        <v>34272.75</v>
      </c>
      <c r="AL14" s="23">
        <f t="shared" si="24"/>
        <v>41376.9</v>
      </c>
      <c r="AM14" s="23">
        <f t="shared" si="24"/>
        <v>47679.95</v>
      </c>
      <c r="AN14" s="23">
        <f t="shared" si="24"/>
        <v>48601.99</v>
      </c>
      <c r="AO14" s="23">
        <f t="shared" si="24"/>
        <v>54326.3</v>
      </c>
      <c r="AP14" s="23">
        <f t="shared" si="24"/>
        <v>51778.05</v>
      </c>
      <c r="AQ14" s="23">
        <f t="shared" si="24"/>
        <v>71593.94</v>
      </c>
      <c r="AR14" s="23">
        <f t="shared" si="24"/>
        <v>198863.6</v>
      </c>
      <c r="AS14" s="23">
        <f t="shared" si="24"/>
        <v>267896.98</v>
      </c>
      <c r="AT14" s="23">
        <f t="shared" si="24"/>
        <v>237712.29</v>
      </c>
      <c r="AU14" s="23">
        <f t="shared" si="24"/>
        <v>149634.57</v>
      </c>
      <c r="AV14" s="23">
        <f t="shared" si="24"/>
        <v>61271.43</v>
      </c>
      <c r="AW14" s="23">
        <f t="shared" si="24"/>
        <v>53395.22</v>
      </c>
      <c r="AX14" s="23">
        <f t="shared" si="24"/>
        <v>57985.77</v>
      </c>
      <c r="AY14" s="23">
        <f t="shared" si="24"/>
        <v>60050.9</v>
      </c>
      <c r="AZ14" s="23">
        <f t="shared" si="24"/>
        <v>53863.55</v>
      </c>
      <c r="BA14" s="23">
        <f t="shared" si="24"/>
        <v>54326.3</v>
      </c>
      <c r="BB14" s="23">
        <f t="shared" si="24"/>
        <v>0</v>
      </c>
      <c r="BC14" s="23">
        <f t="shared" si="24"/>
        <v>0</v>
      </c>
      <c r="BD14" s="23">
        <f t="shared" si="24"/>
        <v>0</v>
      </c>
      <c r="BE14" s="23">
        <f t="shared" si="24"/>
        <v>0</v>
      </c>
      <c r="BF14" s="23">
        <f t="shared" si="24"/>
        <v>0</v>
      </c>
      <c r="BG14" s="23">
        <f t="shared" si="24"/>
        <v>0</v>
      </c>
      <c r="BH14" s="23">
        <f t="shared" si="24"/>
        <v>0</v>
      </c>
      <c r="BI14" s="23">
        <f t="shared" si="24"/>
        <v>0</v>
      </c>
      <c r="BJ14" s="23">
        <f t="shared" si="24"/>
        <v>0</v>
      </c>
      <c r="BK14" s="23">
        <f t="shared" si="24"/>
        <v>0</v>
      </c>
      <c r="BL14" s="23">
        <f t="shared" si="24"/>
        <v>0</v>
      </c>
      <c r="BM14" s="23">
        <f t="shared" si="24"/>
        <v>0</v>
      </c>
      <c r="BN14" s="23">
        <f t="shared" si="24"/>
        <v>0</v>
      </c>
      <c r="BO14" s="23">
        <f t="shared" si="24"/>
        <v>0</v>
      </c>
      <c r="BP14" s="23">
        <f t="shared" si="24"/>
        <v>0</v>
      </c>
      <c r="BQ14" s="23">
        <f t="shared" si="24"/>
        <v>0</v>
      </c>
      <c r="BR14" s="23">
        <f t="shared" si="24"/>
        <v>0</v>
      </c>
      <c r="BS14" s="23">
        <f t="shared" si="24"/>
        <v>0</v>
      </c>
      <c r="BT14" s="23">
        <f t="shared" si="24"/>
        <v>0</v>
      </c>
      <c r="BU14" s="23">
        <f t="shared" si="24"/>
        <v>0</v>
      </c>
      <c r="BV14" s="23">
        <f t="shared" si="24"/>
        <v>0</v>
      </c>
      <c r="BW14" s="23">
        <f t="shared" si="24"/>
        <v>0</v>
      </c>
      <c r="BX14" s="23">
        <f t="shared" si="24"/>
        <v>0</v>
      </c>
      <c r="BY14" s="23">
        <f t="shared" si="24"/>
        <v>0</v>
      </c>
      <c r="BZ14" s="23">
        <f t="shared" si="24"/>
        <v>0</v>
      </c>
      <c r="CA14" s="23">
        <f t="shared" si="24"/>
        <v>0</v>
      </c>
      <c r="CB14" s="23">
        <f t="shared" si="24"/>
        <v>0</v>
      </c>
      <c r="CC14" s="23">
        <f t="shared" ref="CC14:CJ14" si="25">ROUND(SUM(CC80:CC92),2)</f>
        <v>0</v>
      </c>
      <c r="CD14" s="23">
        <f t="shared" si="25"/>
        <v>0</v>
      </c>
      <c r="CE14" s="23">
        <f t="shared" si="25"/>
        <v>0</v>
      </c>
      <c r="CF14" s="23">
        <f t="shared" si="25"/>
        <v>0</v>
      </c>
      <c r="CG14" s="23">
        <f t="shared" si="25"/>
        <v>0</v>
      </c>
      <c r="CH14" s="23">
        <f t="shared" si="25"/>
        <v>0</v>
      </c>
      <c r="CI14" s="23">
        <f t="shared" si="25"/>
        <v>0</v>
      </c>
      <c r="CJ14" s="23">
        <f t="shared" si="25"/>
        <v>0</v>
      </c>
    </row>
    <row r="15" spans="1:88" x14ac:dyDescent="0.25">
      <c r="A15" s="237"/>
      <c r="B15" s="48" t="s">
        <v>55</v>
      </c>
      <c r="C15" s="54">
        <f>SUM(C10:C14)</f>
        <v>0</v>
      </c>
      <c r="D15" s="54">
        <f>SUM(D10:D14)</f>
        <v>0</v>
      </c>
      <c r="E15" s="54">
        <f>SUM(E10:E14)</f>
        <v>0</v>
      </c>
      <c r="F15" s="54">
        <f t="shared" ref="F15:BQ15" si="26">SUM(F10:F14)</f>
        <v>1316.47</v>
      </c>
      <c r="G15" s="54">
        <f t="shared" si="26"/>
        <v>9932.85</v>
      </c>
      <c r="H15" s="54">
        <f t="shared" si="26"/>
        <v>138258.25</v>
      </c>
      <c r="I15" s="54">
        <f t="shared" si="26"/>
        <v>310001.78999999992</v>
      </c>
      <c r="J15" s="54">
        <f t="shared" si="26"/>
        <v>454689.64</v>
      </c>
      <c r="K15" s="54">
        <f t="shared" si="26"/>
        <v>393598.12999999995</v>
      </c>
      <c r="L15" s="54">
        <f t="shared" si="26"/>
        <v>165073.69</v>
      </c>
      <c r="M15" s="54">
        <f t="shared" si="26"/>
        <v>217633.01</v>
      </c>
      <c r="N15" s="54">
        <f t="shared" si="26"/>
        <v>333409.66999999993</v>
      </c>
      <c r="O15" s="54">
        <f t="shared" si="26"/>
        <v>412757.71</v>
      </c>
      <c r="P15" s="54">
        <f t="shared" si="26"/>
        <v>418407.39999999997</v>
      </c>
      <c r="Q15" s="54">
        <f t="shared" si="26"/>
        <v>505628.92</v>
      </c>
      <c r="R15" s="54">
        <f t="shared" si="26"/>
        <v>253687.27999999997</v>
      </c>
      <c r="S15" s="54">
        <f t="shared" si="26"/>
        <v>385037.95</v>
      </c>
      <c r="T15" s="54">
        <f t="shared" si="26"/>
        <v>1135591.46</v>
      </c>
      <c r="U15" s="54">
        <f t="shared" si="26"/>
        <v>1662291.9900000002</v>
      </c>
      <c r="V15" s="54">
        <f t="shared" si="26"/>
        <v>1800205.4800000002</v>
      </c>
      <c r="W15" s="54">
        <f t="shared" si="26"/>
        <v>1534783.17</v>
      </c>
      <c r="X15" s="54">
        <f t="shared" si="26"/>
        <v>749578.75</v>
      </c>
      <c r="Y15" s="54">
        <f t="shared" si="26"/>
        <v>797142.79</v>
      </c>
      <c r="Z15" s="54">
        <f t="shared" si="26"/>
        <v>980608.45000000019</v>
      </c>
      <c r="AA15" s="54">
        <f t="shared" si="26"/>
        <v>1082473.08</v>
      </c>
      <c r="AB15" s="54">
        <f t="shared" si="26"/>
        <v>952110.71</v>
      </c>
      <c r="AC15" s="54">
        <f t="shared" si="26"/>
        <v>1081226.9099999999</v>
      </c>
      <c r="AD15" s="54">
        <f t="shared" si="26"/>
        <v>1073200.8</v>
      </c>
      <c r="AE15" s="54">
        <f t="shared" si="26"/>
        <v>1437216.85</v>
      </c>
      <c r="AF15" s="54">
        <f t="shared" si="26"/>
        <v>3682361.8499999996</v>
      </c>
      <c r="AG15" s="54">
        <f t="shared" si="26"/>
        <v>4944027.53</v>
      </c>
      <c r="AH15" s="54">
        <f t="shared" si="26"/>
        <v>4505066.74</v>
      </c>
      <c r="AI15" s="54">
        <f t="shared" si="26"/>
        <v>3503174.06</v>
      </c>
      <c r="AJ15" s="54">
        <f t="shared" si="26"/>
        <v>1556416.66</v>
      </c>
      <c r="AK15" s="54">
        <f t="shared" si="26"/>
        <v>1545870.38</v>
      </c>
      <c r="AL15" s="54">
        <f t="shared" si="26"/>
        <v>1851924.95</v>
      </c>
      <c r="AM15" s="54">
        <f t="shared" si="26"/>
        <v>1989878.69</v>
      </c>
      <c r="AN15" s="54">
        <f t="shared" si="26"/>
        <v>1772965.5600000003</v>
      </c>
      <c r="AO15" s="54">
        <f t="shared" si="26"/>
        <v>1882890.24</v>
      </c>
      <c r="AP15" s="54">
        <f t="shared" si="26"/>
        <v>1796853.91</v>
      </c>
      <c r="AQ15" s="54">
        <f t="shared" si="26"/>
        <v>2336262.9200000004</v>
      </c>
      <c r="AR15" s="54">
        <f t="shared" si="26"/>
        <v>5669881.6899999995</v>
      </c>
      <c r="AS15" s="54">
        <f t="shared" si="26"/>
        <v>7172800.4100000001</v>
      </c>
      <c r="AT15" s="54">
        <f t="shared" si="26"/>
        <v>6420263.1299999999</v>
      </c>
      <c r="AU15" s="54">
        <f t="shared" si="26"/>
        <v>4839645.01</v>
      </c>
      <c r="AV15" s="54">
        <f t="shared" si="26"/>
        <v>2104519.9899999998</v>
      </c>
      <c r="AW15" s="54">
        <f t="shared" si="26"/>
        <v>1918399.48</v>
      </c>
      <c r="AX15" s="54">
        <f t="shared" si="26"/>
        <v>2113718.81</v>
      </c>
      <c r="AY15" s="54">
        <f t="shared" si="26"/>
        <v>2174740.2999999998</v>
      </c>
      <c r="AZ15" s="54">
        <f t="shared" si="26"/>
        <v>1784109.42</v>
      </c>
      <c r="BA15" s="54">
        <f t="shared" si="26"/>
        <v>1882890.24</v>
      </c>
      <c r="BB15" s="54">
        <f t="shared" si="26"/>
        <v>0</v>
      </c>
      <c r="BC15" s="54">
        <f t="shared" si="26"/>
        <v>0</v>
      </c>
      <c r="BD15" s="54">
        <f t="shared" si="26"/>
        <v>0</v>
      </c>
      <c r="BE15" s="54">
        <f t="shared" si="26"/>
        <v>0</v>
      </c>
      <c r="BF15" s="54">
        <f t="shared" si="26"/>
        <v>0</v>
      </c>
      <c r="BG15" s="54">
        <f t="shared" si="26"/>
        <v>0</v>
      </c>
      <c r="BH15" s="54">
        <f t="shared" si="26"/>
        <v>0</v>
      </c>
      <c r="BI15" s="54">
        <f t="shared" si="26"/>
        <v>0</v>
      </c>
      <c r="BJ15" s="54">
        <f t="shared" si="26"/>
        <v>0</v>
      </c>
      <c r="BK15" s="54">
        <f t="shared" si="26"/>
        <v>0</v>
      </c>
      <c r="BL15" s="54">
        <f t="shared" si="26"/>
        <v>0</v>
      </c>
      <c r="BM15" s="54">
        <f t="shared" si="26"/>
        <v>0</v>
      </c>
      <c r="BN15" s="54">
        <f t="shared" si="26"/>
        <v>0</v>
      </c>
      <c r="BO15" s="54">
        <f t="shared" si="26"/>
        <v>0</v>
      </c>
      <c r="BP15" s="54">
        <f t="shared" si="26"/>
        <v>0</v>
      </c>
      <c r="BQ15" s="54">
        <f t="shared" si="26"/>
        <v>0</v>
      </c>
      <c r="BR15" s="54">
        <f t="shared" ref="BR15:CJ15" si="27">SUM(BR10:BR14)</f>
        <v>0</v>
      </c>
      <c r="BS15" s="54">
        <f t="shared" si="27"/>
        <v>0</v>
      </c>
      <c r="BT15" s="54">
        <f t="shared" si="27"/>
        <v>0</v>
      </c>
      <c r="BU15" s="54">
        <f t="shared" si="27"/>
        <v>0</v>
      </c>
      <c r="BV15" s="54">
        <f t="shared" si="27"/>
        <v>0</v>
      </c>
      <c r="BW15" s="54">
        <f t="shared" si="27"/>
        <v>0</v>
      </c>
      <c r="BX15" s="54">
        <f t="shared" si="27"/>
        <v>0</v>
      </c>
      <c r="BY15" s="54">
        <f t="shared" si="27"/>
        <v>0</v>
      </c>
      <c r="BZ15" s="54">
        <f t="shared" si="27"/>
        <v>0</v>
      </c>
      <c r="CA15" s="54">
        <f t="shared" si="27"/>
        <v>0</v>
      </c>
      <c r="CB15" s="54">
        <f t="shared" si="27"/>
        <v>0</v>
      </c>
      <c r="CC15" s="54">
        <f t="shared" si="27"/>
        <v>0</v>
      </c>
      <c r="CD15" s="54">
        <f t="shared" si="27"/>
        <v>0</v>
      </c>
      <c r="CE15" s="54">
        <f t="shared" si="27"/>
        <v>0</v>
      </c>
      <c r="CF15" s="54">
        <f t="shared" si="27"/>
        <v>0</v>
      </c>
      <c r="CG15" s="54">
        <f t="shared" si="27"/>
        <v>0</v>
      </c>
      <c r="CH15" s="54">
        <f t="shared" si="27"/>
        <v>0</v>
      </c>
      <c r="CI15" s="54">
        <f t="shared" si="27"/>
        <v>0</v>
      </c>
      <c r="CJ15" s="54">
        <f t="shared" si="27"/>
        <v>0</v>
      </c>
    </row>
    <row r="16" spans="1:88" x14ac:dyDescent="0.25">
      <c r="A16" s="237"/>
      <c r="B16" s="58"/>
      <c r="C16" s="49" t="str">
        <f t="shared" ref="C16:BN16" si="28">IF(C15=C5,"Match", "ERROR")</f>
        <v>Match</v>
      </c>
      <c r="D16" s="49" t="str">
        <f t="shared" si="28"/>
        <v>Match</v>
      </c>
      <c r="E16" s="49" t="str">
        <f>IF(E15=E5,"Match", "ERROR")</f>
        <v>Match</v>
      </c>
      <c r="F16" s="49" t="str">
        <f>IF(F15=F5,"Match", "ERROR")</f>
        <v>Match</v>
      </c>
      <c r="G16" s="49" t="str">
        <f t="shared" si="28"/>
        <v>Match</v>
      </c>
      <c r="H16" s="49" t="str">
        <f t="shared" si="28"/>
        <v>Match</v>
      </c>
      <c r="I16" s="49" t="str">
        <f t="shared" si="28"/>
        <v>Match</v>
      </c>
      <c r="J16" s="49" t="str">
        <f t="shared" si="28"/>
        <v>Match</v>
      </c>
      <c r="K16" s="49" t="str">
        <f t="shared" si="28"/>
        <v>Match</v>
      </c>
      <c r="L16" s="49" t="str">
        <f t="shared" si="28"/>
        <v>Match</v>
      </c>
      <c r="M16" s="49" t="str">
        <f t="shared" si="28"/>
        <v>Match</v>
      </c>
      <c r="N16" s="49" t="str">
        <f t="shared" si="28"/>
        <v>Match</v>
      </c>
      <c r="O16" s="49" t="str">
        <f t="shared" si="28"/>
        <v>Match</v>
      </c>
      <c r="P16" s="49" t="str">
        <f t="shared" si="28"/>
        <v>Match</v>
      </c>
      <c r="Q16" s="49" t="str">
        <f t="shared" si="28"/>
        <v>Match</v>
      </c>
      <c r="R16" s="49" t="str">
        <f t="shared" si="28"/>
        <v>Match</v>
      </c>
      <c r="S16" s="49" t="str">
        <f t="shared" si="28"/>
        <v>Match</v>
      </c>
      <c r="T16" s="49" t="str">
        <f t="shared" si="28"/>
        <v>Match</v>
      </c>
      <c r="U16" s="49" t="str">
        <f t="shared" si="28"/>
        <v>Match</v>
      </c>
      <c r="V16" s="49" t="str">
        <f t="shared" si="28"/>
        <v>Match</v>
      </c>
      <c r="W16" s="49" t="str">
        <f t="shared" si="28"/>
        <v>Match</v>
      </c>
      <c r="X16" s="49" t="str">
        <f t="shared" si="28"/>
        <v>Match</v>
      </c>
      <c r="Y16" s="49" t="str">
        <f t="shared" si="28"/>
        <v>Match</v>
      </c>
      <c r="Z16" s="49" t="str">
        <f t="shared" si="28"/>
        <v>Match</v>
      </c>
      <c r="AA16" s="49" t="str">
        <f t="shared" si="28"/>
        <v>Match</v>
      </c>
      <c r="AB16" s="49" t="str">
        <f t="shared" si="28"/>
        <v>Match</v>
      </c>
      <c r="AC16" s="49" t="str">
        <f t="shared" si="28"/>
        <v>Match</v>
      </c>
      <c r="AD16" s="49" t="str">
        <f t="shared" si="28"/>
        <v>Match</v>
      </c>
      <c r="AE16" s="49" t="str">
        <f t="shared" si="28"/>
        <v>Match</v>
      </c>
      <c r="AF16" s="49" t="str">
        <f t="shared" si="28"/>
        <v>Match</v>
      </c>
      <c r="AG16" s="49" t="str">
        <f t="shared" si="28"/>
        <v>Match</v>
      </c>
      <c r="AH16" s="49" t="str">
        <f t="shared" si="28"/>
        <v>Match</v>
      </c>
      <c r="AI16" s="49" t="str">
        <f t="shared" si="28"/>
        <v>Match</v>
      </c>
      <c r="AJ16" s="49" t="str">
        <f t="shared" si="28"/>
        <v>Match</v>
      </c>
      <c r="AK16" s="49" t="str">
        <f t="shared" si="28"/>
        <v>Match</v>
      </c>
      <c r="AL16" s="49" t="str">
        <f t="shared" si="28"/>
        <v>Match</v>
      </c>
      <c r="AM16" s="49" t="str">
        <f t="shared" si="28"/>
        <v>Match</v>
      </c>
      <c r="AN16" s="49" t="str">
        <f t="shared" si="28"/>
        <v>Match</v>
      </c>
      <c r="AO16" s="49" t="str">
        <f t="shared" si="28"/>
        <v>Match</v>
      </c>
      <c r="AP16" s="49" t="str">
        <f t="shared" si="28"/>
        <v>Match</v>
      </c>
      <c r="AQ16" s="49" t="str">
        <f t="shared" si="28"/>
        <v>Match</v>
      </c>
      <c r="AR16" s="49" t="str">
        <f t="shared" si="28"/>
        <v>Match</v>
      </c>
      <c r="AS16" s="49" t="str">
        <f t="shared" si="28"/>
        <v>Match</v>
      </c>
      <c r="AT16" s="49" t="str">
        <f t="shared" si="28"/>
        <v>Match</v>
      </c>
      <c r="AU16" s="49" t="str">
        <f t="shared" si="28"/>
        <v>Match</v>
      </c>
      <c r="AV16" s="49" t="str">
        <f t="shared" si="28"/>
        <v>Match</v>
      </c>
      <c r="AW16" s="49" t="str">
        <f t="shared" si="28"/>
        <v>Match</v>
      </c>
      <c r="AX16" s="49" t="str">
        <f t="shared" si="28"/>
        <v>Match</v>
      </c>
      <c r="AY16" s="49" t="str">
        <f t="shared" si="28"/>
        <v>Match</v>
      </c>
      <c r="AZ16" s="49" t="str">
        <f t="shared" si="28"/>
        <v>Match</v>
      </c>
      <c r="BA16" s="49" t="str">
        <f t="shared" si="28"/>
        <v>Match</v>
      </c>
      <c r="BB16" s="49" t="str">
        <f t="shared" si="28"/>
        <v>Match</v>
      </c>
      <c r="BC16" s="49" t="str">
        <f t="shared" si="28"/>
        <v>Match</v>
      </c>
      <c r="BD16" s="49" t="str">
        <f t="shared" si="28"/>
        <v>Match</v>
      </c>
      <c r="BE16" s="49" t="str">
        <f t="shared" si="28"/>
        <v>Match</v>
      </c>
      <c r="BF16" s="49" t="str">
        <f t="shared" si="28"/>
        <v>Match</v>
      </c>
      <c r="BG16" s="49" t="str">
        <f t="shared" si="28"/>
        <v>Match</v>
      </c>
      <c r="BH16" s="49" t="str">
        <f t="shared" si="28"/>
        <v>Match</v>
      </c>
      <c r="BI16" s="49" t="str">
        <f t="shared" si="28"/>
        <v>Match</v>
      </c>
      <c r="BJ16" s="49" t="str">
        <f t="shared" si="28"/>
        <v>Match</v>
      </c>
      <c r="BK16" s="49" t="str">
        <f t="shared" si="28"/>
        <v>Match</v>
      </c>
      <c r="BL16" s="49" t="str">
        <f t="shared" si="28"/>
        <v>Match</v>
      </c>
      <c r="BM16" s="49" t="str">
        <f t="shared" si="28"/>
        <v>Match</v>
      </c>
      <c r="BN16" s="49" t="str">
        <f t="shared" si="28"/>
        <v>Match</v>
      </c>
      <c r="BO16" s="49" t="str">
        <f t="shared" ref="BO16:CJ16" si="29">IF(BO15=BO5,"Match", "ERROR")</f>
        <v>Match</v>
      </c>
      <c r="BP16" s="49" t="str">
        <f t="shared" si="29"/>
        <v>Match</v>
      </c>
      <c r="BQ16" s="49" t="str">
        <f t="shared" si="29"/>
        <v>Match</v>
      </c>
      <c r="BR16" s="49" t="str">
        <f t="shared" si="29"/>
        <v>Match</v>
      </c>
      <c r="BS16" s="49" t="str">
        <f t="shared" si="29"/>
        <v>Match</v>
      </c>
      <c r="BT16" s="49" t="str">
        <f t="shared" si="29"/>
        <v>Match</v>
      </c>
      <c r="BU16" s="49" t="str">
        <f t="shared" si="29"/>
        <v>Match</v>
      </c>
      <c r="BV16" s="49" t="str">
        <f t="shared" si="29"/>
        <v>Match</v>
      </c>
      <c r="BW16" s="49" t="str">
        <f t="shared" si="29"/>
        <v>Match</v>
      </c>
      <c r="BX16" s="49" t="str">
        <f t="shared" si="29"/>
        <v>Match</v>
      </c>
      <c r="BY16" s="49" t="str">
        <f t="shared" si="29"/>
        <v>Match</v>
      </c>
      <c r="BZ16" s="49" t="str">
        <f t="shared" si="29"/>
        <v>Match</v>
      </c>
      <c r="CA16" s="49" t="str">
        <f t="shared" si="29"/>
        <v>Match</v>
      </c>
      <c r="CB16" s="49" t="str">
        <f t="shared" si="29"/>
        <v>Match</v>
      </c>
      <c r="CC16" s="49" t="str">
        <f t="shared" si="29"/>
        <v>Match</v>
      </c>
      <c r="CD16" s="49" t="str">
        <f t="shared" si="29"/>
        <v>Match</v>
      </c>
      <c r="CE16" s="49" t="str">
        <f t="shared" si="29"/>
        <v>Match</v>
      </c>
      <c r="CF16" s="49" t="str">
        <f t="shared" si="29"/>
        <v>Match</v>
      </c>
      <c r="CG16" s="49" t="str">
        <f t="shared" si="29"/>
        <v>Match</v>
      </c>
      <c r="CH16" s="49" t="str">
        <f t="shared" si="29"/>
        <v>Match</v>
      </c>
      <c r="CI16" s="49" t="str">
        <f t="shared" si="29"/>
        <v>Match</v>
      </c>
      <c r="CJ16" s="49" t="str">
        <f t="shared" si="29"/>
        <v>Match</v>
      </c>
    </row>
    <row r="17" spans="1:90" s="109" customFormat="1" x14ac:dyDescent="0.25">
      <c r="B17" s="157" t="s">
        <v>69</v>
      </c>
      <c r="C17" s="144"/>
      <c r="D17" s="144"/>
      <c r="E17" s="144"/>
      <c r="F17" s="144"/>
    </row>
    <row r="19" spans="1:90" x14ac:dyDescent="0.25">
      <c r="B19" s="30" t="s">
        <v>35</v>
      </c>
      <c r="C19" s="123">
        <v>0</v>
      </c>
      <c r="D19" s="123">
        <v>0</v>
      </c>
      <c r="E19" s="108">
        <v>0.93297496852106088</v>
      </c>
      <c r="F19" s="108">
        <f>E19</f>
        <v>0.93297496852106088</v>
      </c>
      <c r="G19" s="108">
        <f t="shared" ref="G19:BR19" si="30">F19</f>
        <v>0.93297496852106088</v>
      </c>
      <c r="H19" s="108">
        <f t="shared" si="30"/>
        <v>0.93297496852106088</v>
      </c>
      <c r="I19" s="108">
        <f t="shared" si="30"/>
        <v>0.93297496852106088</v>
      </c>
      <c r="J19" s="108">
        <f t="shared" si="30"/>
        <v>0.93297496852106088</v>
      </c>
      <c r="K19" s="108">
        <f t="shared" si="30"/>
        <v>0.93297496852106088</v>
      </c>
      <c r="L19" s="108">
        <f t="shared" si="30"/>
        <v>0.93297496852106088</v>
      </c>
      <c r="M19" s="108">
        <f t="shared" si="30"/>
        <v>0.93297496852106088</v>
      </c>
      <c r="N19" s="108">
        <f t="shared" si="30"/>
        <v>0.93297496852106088</v>
      </c>
      <c r="O19" s="108">
        <f t="shared" si="30"/>
        <v>0.93297496852106088</v>
      </c>
      <c r="P19" s="108">
        <f t="shared" si="30"/>
        <v>0.93297496852106088</v>
      </c>
      <c r="Q19" s="108">
        <f t="shared" si="30"/>
        <v>0.93297496852106088</v>
      </c>
      <c r="R19" s="108">
        <f t="shared" si="30"/>
        <v>0.93297496852106088</v>
      </c>
      <c r="S19" s="108">
        <f t="shared" si="30"/>
        <v>0.93297496852106088</v>
      </c>
      <c r="T19" s="108">
        <f t="shared" si="30"/>
        <v>0.93297496852106088</v>
      </c>
      <c r="U19" s="108">
        <f t="shared" si="30"/>
        <v>0.93297496852106088</v>
      </c>
      <c r="V19" s="108">
        <f t="shared" si="30"/>
        <v>0.93297496852106088</v>
      </c>
      <c r="W19" s="108">
        <f t="shared" si="30"/>
        <v>0.93297496852106088</v>
      </c>
      <c r="X19" s="108">
        <f t="shared" si="30"/>
        <v>0.93297496852106088</v>
      </c>
      <c r="Y19" s="108">
        <f t="shared" si="30"/>
        <v>0.93297496852106088</v>
      </c>
      <c r="Z19" s="108">
        <f t="shared" si="30"/>
        <v>0.93297496852106088</v>
      </c>
      <c r="AA19" s="108">
        <f t="shared" si="30"/>
        <v>0.93297496852106088</v>
      </c>
      <c r="AB19" s="108">
        <f t="shared" si="30"/>
        <v>0.93297496852106088</v>
      </c>
      <c r="AC19" s="108">
        <f t="shared" si="30"/>
        <v>0.93297496852106088</v>
      </c>
      <c r="AD19" s="108">
        <f t="shared" si="30"/>
        <v>0.93297496852106088</v>
      </c>
      <c r="AE19" s="108">
        <f t="shared" si="30"/>
        <v>0.93297496852106088</v>
      </c>
      <c r="AF19" s="108">
        <f t="shared" si="30"/>
        <v>0.93297496852106088</v>
      </c>
      <c r="AG19" s="108">
        <f t="shared" si="30"/>
        <v>0.93297496852106088</v>
      </c>
      <c r="AH19" s="108">
        <f t="shared" si="30"/>
        <v>0.93297496852106088</v>
      </c>
      <c r="AI19" s="108">
        <f t="shared" si="30"/>
        <v>0.93297496852106088</v>
      </c>
      <c r="AJ19" s="108">
        <f t="shared" si="30"/>
        <v>0.93297496852106088</v>
      </c>
      <c r="AK19" s="108">
        <f t="shared" si="30"/>
        <v>0.93297496852106088</v>
      </c>
      <c r="AL19" s="108">
        <f t="shared" si="30"/>
        <v>0.93297496852106088</v>
      </c>
      <c r="AM19" s="108">
        <f t="shared" si="30"/>
        <v>0.93297496852106088</v>
      </c>
      <c r="AN19" s="108">
        <f t="shared" si="30"/>
        <v>0.93297496852106088</v>
      </c>
      <c r="AO19" s="108">
        <f t="shared" si="30"/>
        <v>0.93297496852106088</v>
      </c>
      <c r="AP19" s="108">
        <f t="shared" si="30"/>
        <v>0.93297496852106088</v>
      </c>
      <c r="AQ19" s="108">
        <f t="shared" si="30"/>
        <v>0.93297496852106088</v>
      </c>
      <c r="AR19" s="108">
        <f t="shared" si="30"/>
        <v>0.93297496852106088</v>
      </c>
      <c r="AS19" s="108">
        <f t="shared" si="30"/>
        <v>0.93297496852106088</v>
      </c>
      <c r="AT19" s="108">
        <f t="shared" si="30"/>
        <v>0.93297496852106088</v>
      </c>
      <c r="AU19" s="108">
        <f t="shared" si="30"/>
        <v>0.93297496852106088</v>
      </c>
      <c r="AV19" s="108">
        <f t="shared" si="30"/>
        <v>0.93297496852106088</v>
      </c>
      <c r="AW19" s="108">
        <f t="shared" si="30"/>
        <v>0.93297496852106088</v>
      </c>
      <c r="AX19" s="108">
        <f t="shared" si="30"/>
        <v>0.93297496852106088</v>
      </c>
      <c r="AY19" s="108">
        <f t="shared" si="30"/>
        <v>0.93297496852106088</v>
      </c>
      <c r="AZ19" s="108">
        <f t="shared" si="30"/>
        <v>0.93297496852106088</v>
      </c>
      <c r="BA19" s="108">
        <f t="shared" si="30"/>
        <v>0.93297496852106088</v>
      </c>
      <c r="BB19" s="108">
        <f t="shared" si="30"/>
        <v>0.93297496852106088</v>
      </c>
      <c r="BC19" s="108">
        <f t="shared" si="30"/>
        <v>0.93297496852106088</v>
      </c>
      <c r="BD19" s="108">
        <f t="shared" si="30"/>
        <v>0.93297496852106088</v>
      </c>
      <c r="BE19" s="108">
        <f t="shared" si="30"/>
        <v>0.93297496852106088</v>
      </c>
      <c r="BF19" s="108">
        <f t="shared" si="30"/>
        <v>0.93297496852106088</v>
      </c>
      <c r="BG19" s="108">
        <f t="shared" si="30"/>
        <v>0.93297496852106088</v>
      </c>
      <c r="BH19" s="108">
        <f t="shared" si="30"/>
        <v>0.93297496852106088</v>
      </c>
      <c r="BI19" s="108">
        <f t="shared" si="30"/>
        <v>0.93297496852106088</v>
      </c>
      <c r="BJ19" s="108">
        <f t="shared" si="30"/>
        <v>0.93297496852106088</v>
      </c>
      <c r="BK19" s="108">
        <f t="shared" si="30"/>
        <v>0.93297496852106088</v>
      </c>
      <c r="BL19" s="108">
        <f t="shared" si="30"/>
        <v>0.93297496852106088</v>
      </c>
      <c r="BM19" s="108">
        <f t="shared" si="30"/>
        <v>0.93297496852106088</v>
      </c>
      <c r="BN19" s="108">
        <f t="shared" si="30"/>
        <v>0.93297496852106088</v>
      </c>
      <c r="BO19" s="108">
        <f t="shared" si="30"/>
        <v>0.93297496852106088</v>
      </c>
      <c r="BP19" s="108">
        <f t="shared" si="30"/>
        <v>0.93297496852106088</v>
      </c>
      <c r="BQ19" s="108">
        <f t="shared" si="30"/>
        <v>0.93297496852106088</v>
      </c>
      <c r="BR19" s="108">
        <f t="shared" si="30"/>
        <v>0.93297496852106088</v>
      </c>
      <c r="BS19" s="108">
        <f t="shared" ref="BS19:CJ19" si="31">BR19</f>
        <v>0.93297496852106088</v>
      </c>
      <c r="BT19" s="108">
        <f t="shared" si="31"/>
        <v>0.93297496852106088</v>
      </c>
      <c r="BU19" s="108">
        <f t="shared" si="31"/>
        <v>0.93297496852106088</v>
      </c>
      <c r="BV19" s="108">
        <f t="shared" si="31"/>
        <v>0.93297496852106088</v>
      </c>
      <c r="BW19" s="108">
        <f t="shared" si="31"/>
        <v>0.93297496852106088</v>
      </c>
      <c r="BX19" s="108">
        <f t="shared" si="31"/>
        <v>0.93297496852106088</v>
      </c>
      <c r="BY19" s="108">
        <f t="shared" si="31"/>
        <v>0.93297496852106088</v>
      </c>
      <c r="BZ19" s="108">
        <f t="shared" si="31"/>
        <v>0.93297496852106088</v>
      </c>
      <c r="CA19" s="108">
        <f t="shared" si="31"/>
        <v>0.93297496852106088</v>
      </c>
      <c r="CB19" s="108">
        <f t="shared" si="31"/>
        <v>0.93297496852106088</v>
      </c>
      <c r="CC19" s="108">
        <f t="shared" si="31"/>
        <v>0.93297496852106088</v>
      </c>
      <c r="CD19" s="108">
        <f t="shared" si="31"/>
        <v>0.93297496852106088</v>
      </c>
      <c r="CE19" s="108">
        <f t="shared" si="31"/>
        <v>0.93297496852106088</v>
      </c>
      <c r="CF19" s="108">
        <f t="shared" si="31"/>
        <v>0.93297496852106088</v>
      </c>
      <c r="CG19" s="108">
        <f t="shared" si="31"/>
        <v>0.93297496852106088</v>
      </c>
      <c r="CH19" s="108">
        <f t="shared" si="31"/>
        <v>0.93297496852106088</v>
      </c>
      <c r="CI19" s="108">
        <f t="shared" si="31"/>
        <v>0.93297496852106088</v>
      </c>
      <c r="CJ19" s="108">
        <f t="shared" si="31"/>
        <v>0.93297496852106088</v>
      </c>
    </row>
    <row r="20" spans="1:90" x14ac:dyDescent="0.25">
      <c r="C20" s="24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AX20" s="149" t="s">
        <v>109</v>
      </c>
      <c r="AY20" s="198">
        <f>SUM(C5:BA5)</f>
        <v>85734525.170000002</v>
      </c>
      <c r="AZ20" s="149" t="s">
        <v>110</v>
      </c>
      <c r="BA20" s="198">
        <f>SUM(C23:BA32,C35:BA47,C50:BA62,C65:BA77,C80:BA92)</f>
        <v>85734525.103646725</v>
      </c>
    </row>
    <row r="21" spans="1:90" ht="24" thickBot="1" x14ac:dyDescent="0.4">
      <c r="A21" s="62"/>
      <c r="B21" s="62"/>
      <c r="C21" s="244" t="s">
        <v>60</v>
      </c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AP21" s="13"/>
    </row>
    <row r="22" spans="1:90" ht="15.75" x14ac:dyDescent="0.25">
      <c r="A22" s="20"/>
      <c r="B22" s="66" t="s">
        <v>31</v>
      </c>
      <c r="C22" s="43">
        <v>42370</v>
      </c>
      <c r="D22" s="43">
        <v>42401</v>
      </c>
      <c r="E22" s="41">
        <v>42430</v>
      </c>
      <c r="F22" s="41">
        <v>42461</v>
      </c>
      <c r="G22" s="47">
        <v>42491</v>
      </c>
      <c r="H22" s="41">
        <v>42522</v>
      </c>
      <c r="I22" s="41">
        <v>42552</v>
      </c>
      <c r="J22" s="41">
        <v>42583</v>
      </c>
      <c r="K22" s="41">
        <v>42614</v>
      </c>
      <c r="L22" s="41">
        <v>42644</v>
      </c>
      <c r="M22" s="41">
        <v>42675</v>
      </c>
      <c r="N22" s="41">
        <v>42705</v>
      </c>
      <c r="O22" s="41">
        <v>42736</v>
      </c>
      <c r="P22" s="41">
        <v>42767</v>
      </c>
      <c r="Q22" s="42">
        <v>42795</v>
      </c>
      <c r="R22" s="42">
        <v>42826</v>
      </c>
      <c r="S22" s="42">
        <v>42856</v>
      </c>
      <c r="T22" s="42">
        <v>42887</v>
      </c>
      <c r="U22" s="42">
        <v>42917</v>
      </c>
      <c r="V22" s="42">
        <v>42948</v>
      </c>
      <c r="W22" s="42">
        <v>42979</v>
      </c>
      <c r="X22" s="42">
        <v>43009</v>
      </c>
      <c r="Y22" s="42">
        <v>43040</v>
      </c>
      <c r="Z22" s="42">
        <v>43070</v>
      </c>
      <c r="AA22" s="42">
        <v>43101</v>
      </c>
      <c r="AB22" s="42">
        <v>43132</v>
      </c>
      <c r="AC22" s="43">
        <v>43160</v>
      </c>
      <c r="AD22" s="43">
        <v>43191</v>
      </c>
      <c r="AE22" s="43">
        <v>43221</v>
      </c>
      <c r="AF22" s="43">
        <v>43252</v>
      </c>
      <c r="AG22" s="43">
        <v>43282</v>
      </c>
      <c r="AH22" s="43">
        <v>43313</v>
      </c>
      <c r="AI22" s="43">
        <v>43344</v>
      </c>
      <c r="AJ22" s="43">
        <v>43374</v>
      </c>
      <c r="AK22" s="43">
        <v>43405</v>
      </c>
      <c r="AL22" s="43">
        <v>43435</v>
      </c>
      <c r="AM22" s="43">
        <v>43466</v>
      </c>
      <c r="AN22" s="43">
        <v>43497</v>
      </c>
      <c r="AO22" s="41">
        <v>43525</v>
      </c>
      <c r="AP22" s="41">
        <v>43556</v>
      </c>
      <c r="AQ22" s="41">
        <v>43586</v>
      </c>
      <c r="AR22" s="41">
        <v>43617</v>
      </c>
      <c r="AS22" s="41">
        <v>43647</v>
      </c>
      <c r="AT22" s="41">
        <v>43678</v>
      </c>
      <c r="AU22" s="41">
        <v>43709</v>
      </c>
      <c r="AV22" s="41">
        <v>43739</v>
      </c>
      <c r="AW22" s="41">
        <v>43770</v>
      </c>
      <c r="AX22" s="41">
        <v>43800</v>
      </c>
      <c r="AY22" s="41">
        <v>43831</v>
      </c>
      <c r="AZ22" s="41">
        <v>43862</v>
      </c>
      <c r="BA22" s="42">
        <v>43891</v>
      </c>
      <c r="BB22" s="42">
        <v>43922</v>
      </c>
      <c r="BC22" s="42">
        <v>43952</v>
      </c>
      <c r="BD22" s="42">
        <v>43983</v>
      </c>
      <c r="BE22" s="42">
        <v>44013</v>
      </c>
      <c r="BF22" s="42">
        <v>44044</v>
      </c>
      <c r="BG22" s="42">
        <v>44075</v>
      </c>
      <c r="BH22" s="42">
        <v>44105</v>
      </c>
      <c r="BI22" s="42">
        <v>44136</v>
      </c>
      <c r="BJ22" s="42">
        <v>44166</v>
      </c>
      <c r="BK22" s="42">
        <v>44197</v>
      </c>
      <c r="BL22" s="42">
        <v>44228</v>
      </c>
      <c r="BM22" s="43">
        <v>44256</v>
      </c>
      <c r="BN22" s="43">
        <v>44287</v>
      </c>
      <c r="BO22" s="43">
        <v>44317</v>
      </c>
      <c r="BP22" s="43">
        <v>44348</v>
      </c>
      <c r="BQ22" s="43">
        <v>44378</v>
      </c>
      <c r="BR22" s="43">
        <v>44409</v>
      </c>
      <c r="BS22" s="43">
        <v>44440</v>
      </c>
      <c r="BT22" s="43">
        <v>44470</v>
      </c>
      <c r="BU22" s="43">
        <v>44501</v>
      </c>
      <c r="BV22" s="43">
        <v>44531</v>
      </c>
      <c r="BW22" s="43">
        <v>44562</v>
      </c>
      <c r="BX22" s="43">
        <v>44593</v>
      </c>
      <c r="BY22" s="41">
        <v>44621</v>
      </c>
      <c r="BZ22" s="41">
        <v>44652</v>
      </c>
      <c r="CA22" s="41">
        <v>44682</v>
      </c>
      <c r="CB22" s="41">
        <v>44713</v>
      </c>
      <c r="CC22" s="41">
        <v>44743</v>
      </c>
      <c r="CD22" s="41">
        <v>44774</v>
      </c>
      <c r="CE22" s="41">
        <v>44805</v>
      </c>
      <c r="CF22" s="41">
        <v>44835</v>
      </c>
      <c r="CG22" s="41">
        <v>44866</v>
      </c>
      <c r="CH22" s="41">
        <v>44896</v>
      </c>
      <c r="CI22" s="41">
        <v>44927</v>
      </c>
      <c r="CJ22" s="41">
        <v>44958</v>
      </c>
    </row>
    <row r="23" spans="1:90" ht="15" customHeight="1" x14ac:dyDescent="0.25">
      <c r="A23" s="245" t="s">
        <v>28</v>
      </c>
      <c r="B23" s="37" t="s">
        <v>6</v>
      </c>
      <c r="C23" s="11">
        <f>IF('KWh (Cumulative) NLI'!C23=0,0,((('KWh (Monthly) ENTRY NLI '!C23*0.5)-'Rebasing adj NLI'!C13)*C95)*C$19*C$124)</f>
        <v>0</v>
      </c>
      <c r="D23" s="11">
        <f>IF('KWh (Cumulative) NLI'!D23=0,0,((('KWh (Monthly) ENTRY NLI '!D23*0.5)+'KWh (Cumulative) NLI'!C23-'Rebasing adj NLI'!D13)*D95)*D$19*D$124)</f>
        <v>0</v>
      </c>
      <c r="E23" s="11">
        <f>IF('KWh (Cumulative) NLI'!E23=0,0,((('KWh (Monthly) ENTRY NLI '!E23*0.5)+'KWh (Cumulative) NLI'!D23-'Rebasing adj NLI'!E13)*E95)*E$19*E$124)</f>
        <v>0</v>
      </c>
      <c r="F23" s="11">
        <f>IF('KWh (Cumulative) NLI'!F23=0,0,((('KWh (Monthly) ENTRY NLI '!F23*0.5)+'KWh (Cumulative) NLI'!E23-'Rebasing adj NLI'!F13)*F95)*F$19*F$124)</f>
        <v>0</v>
      </c>
      <c r="G23" s="11">
        <f>IF('KWh (Cumulative) NLI'!G23=0,0,((('KWh (Monthly) ENTRY NLI '!G23*0.5)+'KWh (Cumulative) NLI'!F23-'Rebasing adj NLI'!G13)*G95)*G$19*G$124)</f>
        <v>0</v>
      </c>
      <c r="H23" s="11">
        <f>IF('KWh (Cumulative) NLI'!H23=0,0,((('KWh (Monthly) ENTRY NLI '!H23*0.5)+'KWh (Cumulative) NLI'!G23-'Rebasing adj NLI'!H13)*H95)*H$19*H$124)</f>
        <v>0</v>
      </c>
      <c r="I23" s="11">
        <f>IF('KWh (Cumulative) NLI'!I23=0,0,((('KWh (Monthly) ENTRY NLI '!I23*0.5)+'KWh (Cumulative) NLI'!H23-'Rebasing adj NLI'!I13)*I95)*I$19*I$124)</f>
        <v>0</v>
      </c>
      <c r="J23" s="11">
        <f>IF('KWh (Cumulative) NLI'!J23=0,0,((('KWh (Monthly) ENTRY NLI '!J23*0.5)+'KWh (Cumulative) NLI'!I23-'Rebasing adj NLI'!J13)*J95)*J$19*J$124)</f>
        <v>8542.5906111848508</v>
      </c>
      <c r="K23" s="11">
        <f>IF('KWh (Cumulative) NLI'!K23=0,0,((('KWh (Monthly) ENTRY NLI '!K23*0.5)+'KWh (Cumulative) NLI'!J23-'Rebasing adj NLI'!K13)*K95)*K$19*K$124)</f>
        <v>8562.5351011897183</v>
      </c>
      <c r="L23" s="11">
        <f>IF('KWh (Cumulative) NLI'!L23=0,0,((('KWh (Monthly) ENTRY NLI '!L23*0.5)+'KWh (Cumulative) NLI'!K23-'Rebasing adj NLI'!L13)*L95)*L$19*L$124)</f>
        <v>2183.0614784919831</v>
      </c>
      <c r="M23" s="11">
        <f>IF('KWh (Cumulative) NLI'!M23=0,0,((('KWh (Monthly) ENTRY NLI '!M23*0.5)+'KWh (Cumulative) NLI'!L23-'Rebasing adj NLI'!M13)*M95)*M$19*M$124)</f>
        <v>3608.6086983537798</v>
      </c>
      <c r="N23" s="11">
        <f>IF('KWh (Cumulative) NLI'!N23=0,0,((('KWh (Monthly) ENTRY NLI '!N23*0.5)+'KWh (Cumulative) NLI'!M23-'Rebasing adj NLI'!N13)*N95)*N$19*N$124)</f>
        <v>5938.515477584413</v>
      </c>
      <c r="O23" s="11">
        <f>IF('KWh (Cumulative) NLI'!O23=0,0,((('KWh (Monthly) ENTRY NLI '!O23*0.5)+'KWh (Cumulative) NLI'!N23-'Rebasing adj NLI'!O13)*O95)*O$19*O$124)</f>
        <v>5967.0110438689862</v>
      </c>
      <c r="P23" s="11">
        <f>IF('KWh (Cumulative) NLI'!P23=0,0,((('KWh (Monthly) ENTRY NLI '!P23*0.5)+'KWh (Cumulative) NLI'!O23-'Rebasing adj NLI'!P13)*P95)*P$19*P$124)</f>
        <v>5071.0580697301693</v>
      </c>
      <c r="Q23" s="11">
        <f>IF('KWh (Cumulative) NLI'!Q23=0,0,((('KWh (Monthly) ENTRY NLI '!Q23*0.5)+'KWh (Cumulative) NLI'!P23-'Rebasing adj NLI'!Q13)*Q95)*Q$19*Q$124)</f>
        <v>15312.190223416692</v>
      </c>
      <c r="R23" s="11">
        <f>IF('KWh (Cumulative) NLI'!R23=0,0,((('KWh (Monthly) ENTRY NLI '!R23*0.5)+'KWh (Cumulative) NLI'!Q23-'Rebasing adj NLI'!R13)*R95)*R$19*R$124)</f>
        <v>16284.98212180983</v>
      </c>
      <c r="S23" s="11">
        <f>IF('KWh (Cumulative) NLI'!S23=0,0,((('KWh (Monthly) ENTRY NLI '!S23*0.5)+'KWh (Cumulative) NLI'!R23-'Rebasing adj NLI'!S13)*S95)*S$19*S$124)</f>
        <v>18706.723729049292</v>
      </c>
      <c r="T23" s="11">
        <f>IF('KWh (Cumulative) NLI'!T23=0,0,((('KWh (Monthly) ENTRY NLI '!T23*0.5)+'KWh (Cumulative) NLI'!S23-'Rebasing adj NLI'!T13)*T95)*T$19*T$124)</f>
        <v>95640.837398843767</v>
      </c>
      <c r="U23" s="11">
        <f>IF('KWh (Cumulative) NLI'!U23=0,0,((('KWh (Monthly) ENTRY NLI '!U23*0.5)+'KWh (Cumulative) NLI'!T23-'Rebasing adj NLI'!U13)*U95)*U$19*U$124)</f>
        <v>128872.70079326375</v>
      </c>
      <c r="V23" s="11">
        <f>IF('KWh (Cumulative) NLI'!V23=0,0,((('KWh (Monthly) ENTRY NLI '!V23*0.5)+'KWh (Cumulative) NLI'!U23-'Rebasing adj NLI'!V13)*V95)*V$19*V$124)</f>
        <v>122532.09032525543</v>
      </c>
      <c r="W23" s="11">
        <f>IF('KWh (Cumulative) NLI'!W23=0,0,((('KWh (Monthly) ENTRY NLI '!W23*0.5)+'KWh (Cumulative) NLI'!V23-'Rebasing adj NLI'!W13)*W95)*W$19*W$124)</f>
        <v>61409.083742023526</v>
      </c>
      <c r="X23" s="11">
        <f>IF('KWh (Cumulative) NLI'!X23=0,0,((('KWh (Monthly) ENTRY NLI '!X23*0.5)+'KWh (Cumulative) NLI'!W23-'Rebasing adj NLI'!X13)*X95)*X$19*X$124)</f>
        <v>15997.182204474417</v>
      </c>
      <c r="Y23" s="11">
        <f>IF('KWh (Cumulative) NLI'!Y23=0,0,((('KWh (Monthly) ENTRY NLI '!Y23*0.5)+'KWh (Cumulative) NLI'!X23-'Rebasing adj NLI'!Y13)*Y95)*Y$19*Y$124)</f>
        <v>27285.037839841447</v>
      </c>
      <c r="Z23" s="11">
        <f>IF('KWh (Cumulative) NLI'!Z23=0,0,((('KWh (Monthly) ENTRY NLI '!Z23*0.5)+'KWh (Cumulative) NLI'!Y23-'Rebasing adj NLI'!Z13)*Z95)*Z$19*Z$124)</f>
        <v>45061.877897869053</v>
      </c>
      <c r="AA23" s="11">
        <f>IF('KWh (Cumulative) NLI'!AA23=0,0,((('KWh (Monthly) ENTRY NLI '!AA23*0.5)+'KWh (Cumulative) NLI'!Z23-'Rebasing adj NLI'!AA13)*AA95)*AA$19*AA$124)</f>
        <v>44626.580054303187</v>
      </c>
      <c r="AB23" s="11">
        <f>IF('KWh (Cumulative) NLI'!AB23=0,0,((('KWh (Monthly) ENTRY NLI '!AB23*0.5)+'KWh (Cumulative) NLI'!AA23-'Rebasing adj NLI'!AB13)*AB95)*AB$19*AB$124)</f>
        <v>37883.413379691061</v>
      </c>
      <c r="AC23" s="11">
        <f>IF('KWh (Cumulative) NLI'!AC23=0,0,((('KWh (Monthly) ENTRY NLI '!AC23*0.5)+'KWh (Cumulative) NLI'!AB23-'Rebasing adj NLI'!AC13)*AC95)*AC$19*AC$124)</f>
        <v>58116.604802379181</v>
      </c>
      <c r="AD23" s="11">
        <f>IF('KWh (Cumulative) NLI'!AD23=0,0,((('KWh (Monthly) ENTRY NLI '!AD23*0.5)+'KWh (Cumulative) NLI'!AC23-'Rebasing adj NLI'!AD13)*AD95)*AD$19*AD$124)</f>
        <v>47612.613516937912</v>
      </c>
      <c r="AE23" s="11">
        <f>IF('KWh (Cumulative) NLI'!AE23=0,0,((('KWh (Monthly) ENTRY NLI '!AE23*0.5)+'KWh (Cumulative) NLI'!AD23-'Rebasing adj NLI'!AE13)*AE95)*AE$19*AE$124)</f>
        <v>54693.090874598412</v>
      </c>
      <c r="AF23" s="11">
        <f>IF('KWh (Cumulative) NLI'!AF23=0,0,((('KWh (Monthly) ENTRY NLI '!AF23*0.5)+'KWh (Cumulative) NLI'!AE23-'Rebasing adj NLI'!AF13)*AF95)*AF$19*AF$124)</f>
        <v>279626.35718272271</v>
      </c>
      <c r="AG23" s="11">
        <f>IF('KWh (Cumulative) NLI'!AG23=0,0,((('KWh (Monthly) ENTRY NLI '!AG23*0.5)+'KWh (Cumulative) NLI'!AF23-'Rebasing adj NLI'!AG13)*AG95)*AG$19*AG$124)</f>
        <v>376786.78735151875</v>
      </c>
      <c r="AH23" s="11">
        <f>IF('KWh (Cumulative) NLI'!AH23=0,0,((('KWh (Monthly) ENTRY NLI '!AH23*0.5)+'KWh (Cumulative) NLI'!AG23-'Rebasing adj NLI'!AH13)*AH95)*AH$19*AH$124)</f>
        <v>337892.69340112491</v>
      </c>
      <c r="AI23" s="11">
        <f>IF('KWh (Cumulative) NLI'!AI23=0,0,((('KWh (Monthly) ENTRY NLI '!AI23*0.5)+'KWh (Cumulative) NLI'!AH23-'Rebasing adj NLI'!AI13)*AI95)*AI$19*AI$124)</f>
        <v>169340.78778717108</v>
      </c>
      <c r="AJ23" s="11">
        <f>IF('KWh (Cumulative) NLI'!AJ23=0,0,((('KWh (Monthly) ENTRY NLI '!AJ23*0.5)+'KWh (Cumulative) NLI'!AI23-'Rebasing adj NLI'!AJ13)*AJ95)*AJ$19*AJ$124)</f>
        <v>41115.349549533938</v>
      </c>
      <c r="AK23" s="11">
        <f>IF('KWh (Cumulative) NLI'!AK23=0,0,((('KWh (Monthly) ENTRY NLI '!AK23*0.5)+'KWh (Cumulative) NLI'!AJ23-'Rebasing adj NLI'!AK13)*AK95)*AK$19*AK$124)</f>
        <v>70666.941169280981</v>
      </c>
      <c r="AL23" s="11">
        <f>IF('KWh (Cumulative) NLI'!AL23=0,0,((('KWh (Monthly) ENTRY NLI '!AL23*0.5)+'KWh (Cumulative) NLI'!AK23-'Rebasing adj NLI'!AL13)*AL95)*AL$19*AL$124)</f>
        <v>115406.46664488294</v>
      </c>
      <c r="AM23" s="11">
        <f>IF('KWh (Cumulative) NLI'!AM23=0,0,((('KWh (Monthly) ENTRY NLI '!AM23*0.5)+'KWh (Cumulative) NLI'!AL23-'Rebasing adj NLI'!AM13)*AM95)*AM$19*AM$124)</f>
        <v>113467.50921800171</v>
      </c>
      <c r="AN23" s="11">
        <f>IF('KWh (Cumulative) NLI'!AN23=0,0,((('KWh (Monthly) ENTRY NLI '!AN23*0.5)+'KWh (Cumulative) NLI'!AM23-'Rebasing adj NLI'!AN13)*AN95)*AN$19*AN$124)</f>
        <v>96536.706574246811</v>
      </c>
      <c r="AO23" s="11">
        <f>IF('KWh (Cumulative) NLI'!AO23=0,0,((('KWh (Monthly) ENTRY NLI '!AO23*0.5)+'KWh (Cumulative) NLI'!AN23-'Rebasing adj NLI'!AO13)*AO95)*AO$19*AO$124)</f>
        <v>0</v>
      </c>
      <c r="AP23" s="11">
        <f>IF('KWh (Cumulative) NLI'!AP23=0,0,((('KWh (Monthly) ENTRY NLI '!AP23*0.5)+'KWh (Cumulative) NLI'!AO23-'Rebasing adj NLI'!AP13)*AP95)*AP$19*AP$124)</f>
        <v>0</v>
      </c>
      <c r="AQ23" s="11">
        <f>IF('KWh (Cumulative) NLI'!AQ23=0,0,((('KWh (Monthly) ENTRY NLI '!AQ23*0.5)+'KWh (Cumulative) NLI'!AP23-'Rebasing adj NLI'!AQ13)*AQ95)*AQ$19*AQ$124)</f>
        <v>0</v>
      </c>
      <c r="AR23" s="11">
        <f>IF('KWh (Cumulative) NLI'!AR23=0,0,((('KWh (Monthly) ENTRY NLI '!AR23*0.5)+'KWh (Cumulative) NLI'!AQ23-'Rebasing adj NLI'!AR13)*AR95)*AR$19*AR$124)</f>
        <v>0</v>
      </c>
      <c r="AS23" s="11">
        <f>IF('KWh (Cumulative) NLI'!AS23=0,0,((('KWh (Monthly) ENTRY NLI '!AS23*0.5)+'KWh (Cumulative) NLI'!AR23-'Rebasing adj NLI'!AS13)*AS95)*AS$19*AS$124)</f>
        <v>0</v>
      </c>
      <c r="AT23" s="11">
        <f>IF('KWh (Cumulative) NLI'!AT23=0,0,((('KWh (Monthly) ENTRY NLI '!AT23*0.5)+'KWh (Cumulative) NLI'!AS23-'Rebasing adj NLI'!AT13)*AT95)*AT$19*AT$124)</f>
        <v>0</v>
      </c>
      <c r="AU23" s="11">
        <f>IF('KWh (Cumulative) NLI'!AU23=0,0,((('KWh (Monthly) ENTRY NLI '!AU23*0.5)+'KWh (Cumulative) NLI'!AT23-'Rebasing adj NLI'!AU13)*AU95)*AU$19*AU$124)</f>
        <v>0</v>
      </c>
      <c r="AV23" s="11">
        <f>IF('KWh (Cumulative) NLI'!AV23=0,0,((('KWh (Monthly) ENTRY NLI '!AV23*0.5)+'KWh (Cumulative) NLI'!AU23-'Rebasing adj NLI'!AV13)*AV95)*AV$19*AV$124)</f>
        <v>0</v>
      </c>
      <c r="AW23" s="11">
        <f>IF('KWh (Cumulative) NLI'!AW23=0,0,((('KWh (Monthly) ENTRY NLI '!AW23*0.5)+'KWh (Cumulative) NLI'!AV23-'Rebasing adj NLI'!AW13)*AW95)*AW$19*AW$124)</f>
        <v>0</v>
      </c>
      <c r="AX23" s="11">
        <f>IF('KWh (Cumulative) NLI'!AX23=0,0,((('KWh (Monthly) ENTRY NLI '!AX23*0.5)+'KWh (Cumulative) NLI'!AW23-'Rebasing adj NLI'!AX13)*AX95)*AX$19*AX$124)</f>
        <v>0</v>
      </c>
      <c r="AY23" s="11">
        <f>IF('KWh (Cumulative) NLI'!AY23=0,0,((('KWh (Monthly) ENTRY NLI '!AY23*0.5)+'KWh (Cumulative) NLI'!AX23-'Rebasing adj NLI'!AY13)*AY95)*AY$19*AY$124)</f>
        <v>0</v>
      </c>
      <c r="AZ23" s="11">
        <f>IF('KWh (Cumulative) NLI'!AZ23=0,0,((('KWh (Monthly) ENTRY NLI '!AZ23*0.5)+'KWh (Cumulative) NLI'!AY23-'Rebasing adj NLI'!AZ13)*AZ95)*AZ$19*AZ$124)</f>
        <v>0</v>
      </c>
      <c r="BA23" s="11">
        <f>IF('KWh (Cumulative) NLI'!BA23=0,0,((('KWh (Monthly) ENTRY NLI '!BA23*0.5)+'KWh (Cumulative) NLI'!AZ23-'Rebasing adj NLI'!BA13)*BA95)*BA$19*BA$124)</f>
        <v>0</v>
      </c>
      <c r="BB23" s="11">
        <f>IF('KWh (Cumulative) NLI'!BB23=0,0,((('KWh (Monthly) ENTRY NLI '!BB23*0.5)+'KWh (Cumulative) NLI'!BA23-'Rebasing adj NLI'!BB13)*BB95)*BB$19*BB$124)</f>
        <v>0</v>
      </c>
      <c r="BC23" s="11">
        <f>IF('KWh (Cumulative) NLI'!BC23=0,0,((('KWh (Monthly) ENTRY NLI '!BC23*0.5)+'KWh (Cumulative) NLI'!BB23-'Rebasing adj NLI'!BC13)*BC95)*BC$19*BC$124)</f>
        <v>0</v>
      </c>
      <c r="BD23" s="11">
        <f>IF('KWh (Cumulative) NLI'!BD23=0,0,((('KWh (Monthly) ENTRY NLI '!BD23*0.5)+'KWh (Cumulative) NLI'!BC23-'Rebasing adj NLI'!BD13)*BD95)*BD$19*BD$124)</f>
        <v>0</v>
      </c>
      <c r="BE23" s="11">
        <f>IF('KWh (Cumulative) NLI'!BE23=0,0,((('KWh (Monthly) ENTRY NLI '!BE23*0.5)+'KWh (Cumulative) NLI'!BD23-'Rebasing adj NLI'!BE13)*BE95)*BE$19*BE$124)</f>
        <v>0</v>
      </c>
      <c r="BF23" s="11">
        <f>IF('KWh (Cumulative) NLI'!BF23=0,0,((('KWh (Monthly) ENTRY NLI '!BF23*0.5)+'KWh (Cumulative) NLI'!BE23-'Rebasing adj NLI'!BF13)*BF95)*BF$19*BF$124)</f>
        <v>0</v>
      </c>
      <c r="BG23" s="11">
        <f>IF('KWh (Cumulative) NLI'!BG23=0,0,((('KWh (Monthly) ENTRY NLI '!BG23*0.5)+'KWh (Cumulative) NLI'!BF23-'Rebasing adj NLI'!BG13)*BG95)*BG$19*BG$124)</f>
        <v>0</v>
      </c>
      <c r="BH23" s="11">
        <f>IF('KWh (Cumulative) NLI'!BH23=0,0,((('KWh (Monthly) ENTRY NLI '!BH23*0.5)+'KWh (Cumulative) NLI'!BG23-'Rebasing adj NLI'!BH13)*BH95)*BH$19*BH$124)</f>
        <v>0</v>
      </c>
      <c r="BI23" s="11">
        <f>IF('KWh (Cumulative) NLI'!BI23=0,0,((('KWh (Monthly) ENTRY NLI '!BI23*0.5)+'KWh (Cumulative) NLI'!BH23-'Rebasing adj NLI'!BI13)*BI95)*BI$19*BI$124)</f>
        <v>0</v>
      </c>
      <c r="BJ23" s="11">
        <f>IF('KWh (Cumulative) NLI'!BJ23=0,0,((('KWh (Monthly) ENTRY NLI '!BJ23*0.5)+'KWh (Cumulative) NLI'!BI23-'Rebasing adj NLI'!BJ13)*BJ95)*BJ$19*BJ$124)</f>
        <v>0</v>
      </c>
      <c r="BK23" s="11">
        <f>IF('KWh (Cumulative) NLI'!BK23=0,0,((('KWh (Monthly) ENTRY NLI '!BK23*0.5)+'KWh (Cumulative) NLI'!BJ23-'Rebasing adj NLI'!BK13)*BK95)*BK$19*BK$124)</f>
        <v>0</v>
      </c>
      <c r="BL23" s="11">
        <f>IF('KWh (Cumulative) NLI'!BL23=0,0,((('KWh (Monthly) ENTRY NLI '!BL23*0.5)+'KWh (Cumulative) NLI'!BK23-'Rebasing adj NLI'!BL13)*BL95)*BL$19*BL$124)</f>
        <v>0</v>
      </c>
      <c r="BM23" s="11">
        <f>IF('KWh (Cumulative) NLI'!BM23=0,0,((('KWh (Monthly) ENTRY NLI '!BM23*0.5)+'KWh (Cumulative) NLI'!BL23-'Rebasing adj NLI'!BM13)*BM95)*BM$19*BM$124)</f>
        <v>0</v>
      </c>
      <c r="BN23" s="11">
        <f>IF('KWh (Cumulative) NLI'!BN23=0,0,((('KWh (Monthly) ENTRY NLI '!BN23*0.5)+'KWh (Cumulative) NLI'!BM23-'Rebasing adj NLI'!BN13)*BN95)*BN$19*BN$124)</f>
        <v>0</v>
      </c>
      <c r="BO23" s="11">
        <f>IF('KWh (Cumulative) NLI'!BO23=0,0,((('KWh (Monthly) ENTRY NLI '!BO23*0.5)+'KWh (Cumulative) NLI'!BN23-'Rebasing adj NLI'!BO13)*BO95)*BO$19*BO$124)</f>
        <v>0</v>
      </c>
      <c r="BP23" s="11">
        <f>IF('KWh (Cumulative) NLI'!BP23=0,0,((('KWh (Monthly) ENTRY NLI '!BP23*0.5)+'KWh (Cumulative) NLI'!BO23-'Rebasing adj NLI'!BP13)*BP95)*BP$19*BP$124)</f>
        <v>0</v>
      </c>
      <c r="BQ23" s="11">
        <f>IF('KWh (Cumulative) NLI'!BQ23=0,0,((('KWh (Monthly) ENTRY NLI '!BQ23*0.5)+'KWh (Cumulative) NLI'!BP23-'Rebasing adj NLI'!BQ13)*BQ95)*BQ$19*BQ$124)</f>
        <v>0</v>
      </c>
      <c r="BR23" s="11">
        <f>IF('KWh (Cumulative) NLI'!BR23=0,0,((('KWh (Monthly) ENTRY NLI '!BR23*0.5)+'KWh (Cumulative) NLI'!BQ23-'Rebasing adj NLI'!BR13)*BR95)*BR$19*BR$124)</f>
        <v>0</v>
      </c>
      <c r="BS23" s="11">
        <f>IF('KWh (Cumulative) NLI'!BS23=0,0,((('KWh (Monthly) ENTRY NLI '!BS23*0.5)+'KWh (Cumulative) NLI'!BR23-'Rebasing adj NLI'!BS13)*BS95)*BS$19*BS$124)</f>
        <v>0</v>
      </c>
      <c r="BT23" s="11">
        <f>IF('KWh (Cumulative) NLI'!BT23=0,0,((('KWh (Monthly) ENTRY NLI '!BT23*0.5)+'KWh (Cumulative) NLI'!BS23-'Rebasing adj NLI'!BT13)*BT95)*BT$19*BT$124)</f>
        <v>0</v>
      </c>
      <c r="BU23" s="11">
        <f>IF('KWh (Cumulative) NLI'!BU23=0,0,((('KWh (Monthly) ENTRY NLI '!BU23*0.5)+'KWh (Cumulative) NLI'!BT23-'Rebasing adj NLI'!BU13)*BU95)*BU$19*BU$124)</f>
        <v>0</v>
      </c>
      <c r="BV23" s="11">
        <f>IF('KWh (Cumulative) NLI'!BV23=0,0,((('KWh (Monthly) ENTRY NLI '!BV23*0.5)+'KWh (Cumulative) NLI'!BU23-'Rebasing adj NLI'!BV13)*BV95)*BV$19*BV$124)</f>
        <v>0</v>
      </c>
      <c r="BW23" s="11">
        <f>IF('KWh (Cumulative) NLI'!BW23=0,0,((('KWh (Monthly) ENTRY NLI '!BW23*0.5)+'KWh (Cumulative) NLI'!BV23-'Rebasing adj NLI'!BW13)*BW95)*BW$19*BW$124)</f>
        <v>0</v>
      </c>
      <c r="BX23" s="11">
        <f>IF('KWh (Cumulative) NLI'!BX23=0,0,((('KWh (Monthly) ENTRY NLI '!BX23*0.5)+'KWh (Cumulative) NLI'!BW23-'Rebasing adj NLI'!BX13)*BX95)*BX$19*BX$124)</f>
        <v>0</v>
      </c>
      <c r="BY23" s="11">
        <f>IF('KWh (Cumulative) NLI'!BY23=0,0,((('KWh (Monthly) ENTRY NLI '!BY23*0.5)+'KWh (Cumulative) NLI'!BX23-'Rebasing adj NLI'!BY13)*BY95)*BY$19*BY$124)</f>
        <v>0</v>
      </c>
      <c r="BZ23" s="11">
        <f>IF('KWh (Cumulative) NLI'!BZ23=0,0,((('KWh (Monthly) ENTRY NLI '!BZ23*0.5)+'KWh (Cumulative) NLI'!BY23-'Rebasing adj NLI'!BZ13)*BZ95)*BZ$19*BZ$124)</f>
        <v>0</v>
      </c>
      <c r="CA23" s="11">
        <f>IF('KWh (Cumulative) NLI'!CA23=0,0,((('KWh (Monthly) ENTRY NLI '!CA23*0.5)+'KWh (Cumulative) NLI'!BZ23-'Rebasing adj NLI'!CA13)*CA95)*CA$19*CA$124)</f>
        <v>0</v>
      </c>
      <c r="CB23" s="11">
        <f>IF('KWh (Cumulative) NLI'!CB23=0,0,((('KWh (Monthly) ENTRY NLI '!CB23*0.5)+'KWh (Cumulative) NLI'!CA23-'Rebasing adj NLI'!CB13)*CB95)*CB$19*CB$124)</f>
        <v>0</v>
      </c>
      <c r="CC23" s="11">
        <f>IF('KWh (Cumulative) NLI'!CC23=0,0,((('KWh (Monthly) ENTRY NLI '!CC23*0.5)+'KWh (Cumulative) NLI'!CB23-'Rebasing adj NLI'!CC13)*CC95)*CC$19*CC$124)</f>
        <v>0</v>
      </c>
      <c r="CD23" s="11">
        <f>IF('KWh (Cumulative) NLI'!CD23=0,0,((('KWh (Monthly) ENTRY NLI '!CD23*0.5)+'KWh (Cumulative) NLI'!CC23-'Rebasing adj NLI'!CD13)*CD95)*CD$19*CD$124)</f>
        <v>0</v>
      </c>
      <c r="CE23" s="11">
        <f>IF('KWh (Cumulative) NLI'!CE23=0,0,((('KWh (Monthly) ENTRY NLI '!CE23*0.5)+'KWh (Cumulative) NLI'!CD23-'Rebasing adj NLI'!CE13)*CE95)*CE$19*CE$124)</f>
        <v>0</v>
      </c>
      <c r="CF23" s="11">
        <f>IF('KWh (Cumulative) NLI'!CF23=0,0,((('KWh (Monthly) ENTRY NLI '!CF23*0.5)+'KWh (Cumulative) NLI'!CE23-'Rebasing adj NLI'!CF13)*CF95)*CF$19*CF$124)</f>
        <v>0</v>
      </c>
      <c r="CG23" s="11">
        <f>IF('KWh (Cumulative) NLI'!CG23=0,0,((('KWh (Monthly) ENTRY NLI '!CG23*0.5)+'KWh (Cumulative) NLI'!CF23-'Rebasing adj NLI'!CG13)*CG95)*CG$19*CG$124)</f>
        <v>0</v>
      </c>
      <c r="CH23" s="11">
        <f>IF('KWh (Cumulative) NLI'!CH23=0,0,((('KWh (Monthly) ENTRY NLI '!CH23*0.5)+'KWh (Cumulative) NLI'!CG23-'Rebasing adj NLI'!CH13)*CH95)*CH$19*CH$124)</f>
        <v>0</v>
      </c>
      <c r="CI23" s="11">
        <f>IF('KWh (Cumulative) NLI'!CI23=0,0,((('KWh (Monthly) ENTRY NLI '!CI23*0.5)+'KWh (Cumulative) NLI'!CH23-'Rebasing adj NLI'!CI13)*CI95)*CI$19*CI$124)</f>
        <v>0</v>
      </c>
      <c r="CJ23" s="11">
        <f>IF('KWh (Cumulative) NLI'!CJ23=0,0,((('KWh (Monthly) ENTRY NLI '!CJ23*0.5)+'KWh (Cumulative) NLI'!CI23-'Rebasing adj NLI'!CJ13)*CJ95)*CJ$19*CJ$124)</f>
        <v>0</v>
      </c>
      <c r="CK23" s="85"/>
      <c r="CL23" s="85"/>
    </row>
    <row r="24" spans="1:90" x14ac:dyDescent="0.25">
      <c r="A24" s="245"/>
      <c r="B24" s="37" t="s">
        <v>1</v>
      </c>
      <c r="C24" s="11">
        <f>IF('KWh (Cumulative) NLI'!C24=0,0,((('KWh (Monthly) ENTRY NLI '!C24*0.5)-'Rebasing adj NLI'!C14)*C96)*C$19*C$124)</f>
        <v>0</v>
      </c>
      <c r="D24" s="11">
        <f>IF('KWh (Cumulative) NLI'!D24=0,0,((('KWh (Monthly) ENTRY NLI '!D24*0.5)+'KWh (Cumulative) NLI'!C24-'Rebasing adj NLI'!D14)*D96)*D$19*D$124)</f>
        <v>0</v>
      </c>
      <c r="E24" s="11">
        <f>IF('KWh (Cumulative) NLI'!E24=0,0,((('KWh (Monthly) ENTRY NLI '!E24*0.5)+'KWh (Cumulative) NLI'!D24-'Rebasing adj NLI'!E14)*E96)*E$19*E$124)</f>
        <v>0</v>
      </c>
      <c r="F24" s="11">
        <f>IF('KWh (Cumulative) NLI'!F24=0,0,((('KWh (Monthly) ENTRY NLI '!F24*0.5)+'KWh (Cumulative) NLI'!E24-'Rebasing adj NLI'!F14)*F96)*F$19*F$124)</f>
        <v>280.95868205427763</v>
      </c>
      <c r="G24" s="11">
        <f>IF('KWh (Cumulative) NLI'!G24=0,0,((('KWh (Monthly) ENTRY NLI '!G24*0.5)+'KWh (Cumulative) NLI'!F24-'Rebasing adj NLI'!G14)*G96)*G$19*G$124)</f>
        <v>5212.2524243434382</v>
      </c>
      <c r="H24" s="11">
        <f>IF('KWh (Cumulative) NLI'!H24=0,0,((('KWh (Monthly) ENTRY NLI '!H24*0.5)+'KWh (Cumulative) NLI'!G24-'Rebasing adj NLI'!H14)*H96)*H$19*H$124)</f>
        <v>73793.878207841932</v>
      </c>
      <c r="I24" s="11">
        <f>IF('KWh (Cumulative) NLI'!I24=0,0,((('KWh (Monthly) ENTRY NLI '!I24*0.5)+'KWh (Cumulative) NLI'!H24-'Rebasing adj NLI'!I14)*I96)*I$19*I$124)</f>
        <v>159439.5079273748</v>
      </c>
      <c r="J24" s="11">
        <f>IF('KWh (Cumulative) NLI'!J24=0,0,((('KWh (Monthly) ENTRY NLI '!J24*0.5)+'KWh (Cumulative) NLI'!I24-'Rebasing adj NLI'!J14)*J96)*J$19*J$124)</f>
        <v>237629.18784794264</v>
      </c>
      <c r="K24" s="11">
        <f>IF('KWh (Cumulative) NLI'!K24=0,0,((('KWh (Monthly) ENTRY NLI '!K24*0.5)+'KWh (Cumulative) NLI'!J24-'Rebasing adj NLI'!K14)*K96)*K$19*K$124)</f>
        <v>152994.09359218506</v>
      </c>
      <c r="L24" s="11">
        <f>IF('KWh (Cumulative) NLI'!L24=0,0,((('KWh (Monthly) ENTRY NLI '!L24*0.5)+'KWh (Cumulative) NLI'!K24-'Rebasing adj NLI'!L14)*L96)*L$19*L$124)</f>
        <v>12126.772277382113</v>
      </c>
      <c r="M24" s="11">
        <f>IF('KWh (Cumulative) NLI'!M24=0,0,((('KWh (Monthly) ENTRY NLI '!M24*0.5)+'KWh (Cumulative) NLI'!L24-'Rebasing adj NLI'!M14)*M96)*M$19*M$124)</f>
        <v>1115.3219129439346</v>
      </c>
      <c r="N24" s="11">
        <f>IF('KWh (Cumulative) NLI'!N24=0,0,((('KWh (Monthly) ENTRY NLI '!N24*0.5)+'KWh (Cumulative) NLI'!M24-'Rebasing adj NLI'!N14)*N96)*N$19*N$124)</f>
        <v>976.96831657209998</v>
      </c>
      <c r="O24" s="11">
        <f>IF('KWh (Cumulative) NLI'!O24=0,0,((('KWh (Monthly) ENTRY NLI '!O24*0.5)+'KWh (Cumulative) NLI'!N24-'Rebasing adj NLI'!O14)*O96)*O$19*O$124)</f>
        <v>1022.0051416105082</v>
      </c>
      <c r="P24" s="11">
        <f>IF('KWh (Cumulative) NLI'!P24=0,0,((('KWh (Monthly) ENTRY NLI '!P24*0.5)+'KWh (Cumulative) NLI'!O24-'Rebasing adj NLI'!P14)*P96)*P$19*P$124)</f>
        <v>1030.5334125982361</v>
      </c>
      <c r="Q24" s="11">
        <f>IF('KWh (Cumulative) NLI'!Q24=0,0,((('KWh (Monthly) ENTRY NLI '!Q24*0.5)+'KWh (Cumulative) NLI'!P24-'Rebasing adj NLI'!Q14)*Q96)*Q$19*Q$124)</f>
        <v>3191.6471923216045</v>
      </c>
      <c r="R24" s="11">
        <f>IF('KWh (Cumulative) NLI'!R24=0,0,((('KWh (Monthly) ENTRY NLI '!R24*0.5)+'KWh (Cumulative) NLI'!Q24-'Rebasing adj NLI'!R14)*R96)*R$19*R$124)</f>
        <v>3772.0512340734149</v>
      </c>
      <c r="S24" s="11">
        <f>IF('KWh (Cumulative) NLI'!S24=0,0,((('KWh (Monthly) ENTRY NLI '!S24*0.5)+'KWh (Cumulative) NLI'!R24-'Rebasing adj NLI'!S14)*S96)*S$19*S$124)</f>
        <v>21942.094039091971</v>
      </c>
      <c r="T24" s="11">
        <f>IF('KWh (Cumulative) NLI'!T24=0,0,((('KWh (Monthly) ENTRY NLI '!T24*0.5)+'KWh (Cumulative) NLI'!S24-'Rebasing adj NLI'!T14)*T96)*T$19*T$124)</f>
        <v>198840.42529057545</v>
      </c>
      <c r="U24" s="11">
        <f>IF('KWh (Cumulative) NLI'!U24=0,0,((('KWh (Monthly) ENTRY NLI '!U24*0.5)+'KWh (Cumulative) NLI'!T24-'Rebasing adj NLI'!U14)*U96)*U$19*U$124)</f>
        <v>356842.69251644489</v>
      </c>
      <c r="V24" s="11">
        <f>IF('KWh (Cumulative) NLI'!V24=0,0,((('KWh (Monthly) ENTRY NLI '!V24*0.5)+'KWh (Cumulative) NLI'!U24-'Rebasing adj NLI'!V14)*V96)*V$19*V$124)</f>
        <v>424491.89648552681</v>
      </c>
      <c r="W24" s="11">
        <f>IF('KWh (Cumulative) NLI'!W24=0,0,((('KWh (Monthly) ENTRY NLI '!W24*0.5)+'KWh (Cumulative) NLI'!V24-'Rebasing adj NLI'!W14)*W96)*W$19*W$124)</f>
        <v>239441.03403132994</v>
      </c>
      <c r="X24" s="11">
        <f>IF('KWh (Cumulative) NLI'!X24=0,0,((('KWh (Monthly) ENTRY NLI '!X24*0.5)+'KWh (Cumulative) NLI'!W24-'Rebasing adj NLI'!X14)*X96)*X$19*X$124)</f>
        <v>18683.551629614034</v>
      </c>
      <c r="Y24" s="11">
        <f>IF('KWh (Cumulative) NLI'!Y24=0,0,((('KWh (Monthly) ENTRY NLI '!Y24*0.5)+'KWh (Cumulative) NLI'!X24-'Rebasing adj NLI'!Y14)*Y96)*Y$19*Y$124)</f>
        <v>1696.2176508984594</v>
      </c>
      <c r="Z24" s="11">
        <f>IF('KWh (Cumulative) NLI'!Z24=0,0,((('KWh (Monthly) ENTRY NLI '!Z24*0.5)+'KWh (Cumulative) NLI'!Y24-'Rebasing adj NLI'!Z14)*Z96)*Z$19*Z$124)</f>
        <v>1432.4490863886333</v>
      </c>
      <c r="AA24" s="11">
        <f>IF('KWh (Cumulative) NLI'!AA24=0,0,((('KWh (Monthly) ENTRY NLI '!AA24*0.5)+'KWh (Cumulative) NLI'!Z24-'Rebasing adj NLI'!AA14)*AA96)*AA$19*AA$124)</f>
        <v>1436.9235198297806</v>
      </c>
      <c r="AB24" s="11">
        <f>IF('KWh (Cumulative) NLI'!AB24=0,0,((('KWh (Monthly) ENTRY NLI '!AB24*0.5)+'KWh (Cumulative) NLI'!AA24-'Rebasing adj NLI'!AB14)*AB96)*AB$19*AB$124)</f>
        <v>1412.3220740570912</v>
      </c>
      <c r="AC24" s="11">
        <f>IF('KWh (Cumulative) NLI'!AC24=0,0,((('KWh (Monthly) ENTRY NLI '!AC24*0.5)+'KWh (Cumulative) NLI'!AB24-'Rebasing adj NLI'!AC14)*AC96)*AC$19*AC$124)</f>
        <v>4352.6728781315414</v>
      </c>
      <c r="AD24" s="11">
        <f>IF('KWh (Cumulative) NLI'!AD24=0,0,((('KWh (Monthly) ENTRY NLI '!AD24*0.5)+'KWh (Cumulative) NLI'!AC24-'Rebasing adj NLI'!AD14)*AD96)*AD$19*AD$124)</f>
        <v>22463.228434919576</v>
      </c>
      <c r="AE24" s="11">
        <f>IF('KWh (Cumulative) NLI'!AE24=0,0,((('KWh (Monthly) ENTRY NLI '!AE24*0.5)+'KWh (Cumulative) NLI'!AD24-'Rebasing adj NLI'!AE14)*AE96)*AE$19*AE$124)</f>
        <v>107440.21068300944</v>
      </c>
      <c r="AF24" s="11">
        <f>IF('KWh (Cumulative) NLI'!AF24=0,0,((('KWh (Monthly) ENTRY NLI '!AF24*0.5)+'KWh (Cumulative) NLI'!AE24-'Rebasing adj NLI'!AF14)*AF96)*AF$19*AF$124)</f>
        <v>748091.62723778829</v>
      </c>
      <c r="AG24" s="11">
        <f>IF('KWh (Cumulative) NLI'!AG24=0,0,((('KWh (Monthly) ENTRY NLI '!AG24*0.5)+'KWh (Cumulative) NLI'!AF24-'Rebasing adj NLI'!AG14)*AG96)*AG$19*AG$124)</f>
        <v>1104286.337206352</v>
      </c>
      <c r="AH24" s="11">
        <f>IF('KWh (Cumulative) NLI'!AH24=0,0,((('KWh (Monthly) ENTRY NLI '!AH24*0.5)+'KWh (Cumulative) NLI'!AG24-'Rebasing adj NLI'!AH14)*AH96)*AH$19*AH$124)</f>
        <v>1084642.5819017377</v>
      </c>
      <c r="AI24" s="11">
        <f>IF('KWh (Cumulative) NLI'!AI24=0,0,((('KWh (Monthly) ENTRY NLI '!AI24*0.5)+'KWh (Cumulative) NLI'!AH24-'Rebasing adj NLI'!AI14)*AI96)*AI$19*AI$124)</f>
        <v>540457.48555845942</v>
      </c>
      <c r="AJ24" s="11">
        <f>IF('KWh (Cumulative) NLI'!AJ24=0,0,((('KWh (Monthly) ENTRY NLI '!AJ24*0.5)+'KWh (Cumulative) NLI'!AI24-'Rebasing adj NLI'!AJ14)*AJ96)*AJ$19*AJ$124)</f>
        <v>36056.30146375265</v>
      </c>
      <c r="AK24" s="11">
        <f>IF('KWh (Cumulative) NLI'!AK24=0,0,((('KWh (Monthly) ENTRY NLI '!AK24*0.5)+'KWh (Cumulative) NLI'!AJ24-'Rebasing adj NLI'!AK14)*AK96)*AK$19*AK$124)</f>
        <v>3132.6903545381588</v>
      </c>
      <c r="AL24" s="11">
        <f>IF('KWh (Cumulative) NLI'!AL24=0,0,((('KWh (Monthly) ENTRY NLI '!AL24*0.5)+'KWh (Cumulative) NLI'!AK24-'Rebasing adj NLI'!AL14)*AL96)*AL$19*AL$124)</f>
        <v>2488.9184842580689</v>
      </c>
      <c r="AM24" s="11">
        <f>IF('KWh (Cumulative) NLI'!AM24=0,0,((('KWh (Monthly) ENTRY NLI '!AM24*0.5)+'KWh (Cumulative) NLI'!AL24-'Rebasing adj NLI'!AM14)*AM96)*AM$19*AM$124)</f>
        <v>2363.5569013009849</v>
      </c>
      <c r="AN24" s="11">
        <f>IF('KWh (Cumulative) NLI'!AN24=0,0,((('KWh (Monthly) ENTRY NLI '!AN24*0.5)+'KWh (Cumulative) NLI'!AM24-'Rebasing adj NLI'!AN14)*AN96)*AN$19*AN$124)</f>
        <v>2339.4786641017981</v>
      </c>
      <c r="AO24" s="11">
        <f>IF('KWh (Cumulative) NLI'!AO24=0,0,((('KWh (Monthly) ENTRY NLI '!AO24*0.5)+'KWh (Cumulative) NLI'!AN24-'Rebasing adj NLI'!AO14)*AO96)*AO$19*AO$124)</f>
        <v>7274.5396979015341</v>
      </c>
      <c r="AP24" s="11">
        <f>IF('KWh (Cumulative) NLI'!AP24=0,0,((('KWh (Monthly) ENTRY NLI '!AP24*0.5)+'KWh (Cumulative) NLI'!AO24-'Rebasing adj NLI'!AP14)*AP96)*AP$19*AP$124)</f>
        <v>36464.114430333284</v>
      </c>
      <c r="AQ24" s="11">
        <f>IF('KWh (Cumulative) NLI'!AQ24=0,0,((('KWh (Monthly) ENTRY NLI '!AQ24*0.5)+'KWh (Cumulative) NLI'!AP24-'Rebasing adj NLI'!AQ14)*AQ96)*AQ$19*AQ$124)</f>
        <v>166202.00986084522</v>
      </c>
      <c r="AR24" s="11">
        <f>IF('KWh (Cumulative) NLI'!AR24=0,0,((('KWh (Monthly) ENTRY NLI '!AR24*0.5)+'KWh (Cumulative) NLI'!AQ24-'Rebasing adj NLI'!AR14)*AR96)*AR$19*AR$124)</f>
        <v>1146860.20248919</v>
      </c>
      <c r="AS24" s="11">
        <f>IF('KWh (Cumulative) NLI'!AS24=0,0,((('KWh (Monthly) ENTRY NLI '!AS24*0.5)+'KWh (Cumulative) NLI'!AR24-'Rebasing adj NLI'!AS14)*AS96)*AS$19*AS$124)</f>
        <v>1549180.3478029987</v>
      </c>
      <c r="AT24" s="11">
        <f>IF('KWh (Cumulative) NLI'!AT24=0,0,((('KWh (Monthly) ENTRY NLI '!AT24*0.5)+'KWh (Cumulative) NLI'!AS24-'Rebasing adj NLI'!AT14)*AT96)*AT$19*AT$124)</f>
        <v>1472945.3123577039</v>
      </c>
      <c r="AU24" s="11">
        <f>IF('KWh (Cumulative) NLI'!AU24=0,0,((('KWh (Monthly) ENTRY NLI '!AU24*0.5)+'KWh (Cumulative) NLI'!AT24-'Rebasing adj NLI'!AU14)*AU96)*AU$19*AU$124)</f>
        <v>688721.04057026049</v>
      </c>
      <c r="AV24" s="11">
        <f>IF('KWh (Cumulative) NLI'!AV24=0,0,((('KWh (Monthly) ENTRY NLI '!AV24*0.5)+'KWh (Cumulative) NLI'!AU24-'Rebasing adj NLI'!AV14)*AV96)*AV$19*AV$124)</f>
        <v>44007.614492886431</v>
      </c>
      <c r="AW24" s="11">
        <f>IF('KWh (Cumulative) NLI'!AW24=0,0,((('KWh (Monthly) ENTRY NLI '!AW24*0.5)+'KWh (Cumulative) NLI'!AV24-'Rebasing adj NLI'!AW14)*AW96)*AW$19*AW$124)</f>
        <v>3672.2224191857581</v>
      </c>
      <c r="AX24" s="11">
        <f>IF('KWh (Cumulative) NLI'!AX24=0,0,((('KWh (Monthly) ENTRY NLI '!AX24*0.5)+'KWh (Cumulative) NLI'!AW24-'Rebasing adj NLI'!AX14)*AX96)*AX$19*AX$124)</f>
        <v>2828.2258959703363</v>
      </c>
      <c r="AY24" s="11">
        <f>IF('KWh (Cumulative) NLI'!AY24=0,0,((('KWh (Monthly) ENTRY NLI '!AY24*0.5)+'KWh (Cumulative) NLI'!AX24-'Rebasing adj NLI'!AY14)*AY96)*AY$19*AY$124)</f>
        <v>2623.6750762512843</v>
      </c>
      <c r="AZ24" s="11">
        <f>IF('KWh (Cumulative) NLI'!AZ24=0,0,((('KWh (Monthly) ENTRY NLI '!AZ24*0.5)+'KWh (Cumulative) NLI'!AY24-'Rebasing adj NLI'!AZ14)*AZ96)*AZ$19*AZ$124)</f>
        <v>2446.7158022613057</v>
      </c>
      <c r="BA24" s="11">
        <f>IF('KWh (Cumulative) NLI'!BA24=0,0,((('KWh (Monthly) ENTRY NLI '!BA24*0.5)+'KWh (Cumulative) NLI'!AZ24-'Rebasing adj NLI'!BA14)*BA96)*BA$19*BA$124)</f>
        <v>7274.5396979015568</v>
      </c>
      <c r="BB24" s="11">
        <f>IF('KWh (Cumulative) NLI'!BB24=0,0,((('KWh (Monthly) ENTRY NLI '!BB24*0.5)+'KWh (Cumulative) NLI'!BA24-'Rebasing adj NLI'!BB14)*BB96)*BB$19*BB$124)</f>
        <v>0</v>
      </c>
      <c r="BC24" s="11">
        <f>IF('KWh (Cumulative) NLI'!BC24=0,0,((('KWh (Monthly) ENTRY NLI '!BC24*0.5)+'KWh (Cumulative) NLI'!BB24-'Rebasing adj NLI'!BC14)*BC96)*BC$19*BC$124)</f>
        <v>0</v>
      </c>
      <c r="BD24" s="11">
        <f>IF('KWh (Cumulative) NLI'!BD24=0,0,((('KWh (Monthly) ENTRY NLI '!BD24*0.5)+'KWh (Cumulative) NLI'!BC24-'Rebasing adj NLI'!BD14)*BD96)*BD$19*BD$124)</f>
        <v>0</v>
      </c>
      <c r="BE24" s="11">
        <f>IF('KWh (Cumulative) NLI'!BE24=0,0,((('KWh (Monthly) ENTRY NLI '!BE24*0.5)+'KWh (Cumulative) NLI'!BD24-'Rebasing adj NLI'!BE14)*BE96)*BE$19*BE$124)</f>
        <v>0</v>
      </c>
      <c r="BF24" s="11">
        <f>IF('KWh (Cumulative) NLI'!BF24=0,0,((('KWh (Monthly) ENTRY NLI '!BF24*0.5)+'KWh (Cumulative) NLI'!BE24-'Rebasing adj NLI'!BF14)*BF96)*BF$19*BF$124)</f>
        <v>0</v>
      </c>
      <c r="BG24" s="11">
        <f>IF('KWh (Cumulative) NLI'!BG24=0,0,((('KWh (Monthly) ENTRY NLI '!BG24*0.5)+'KWh (Cumulative) NLI'!BF24-'Rebasing adj NLI'!BG14)*BG96)*BG$19*BG$124)</f>
        <v>0</v>
      </c>
      <c r="BH24" s="11">
        <f>IF('KWh (Cumulative) NLI'!BH24=0,0,((('KWh (Monthly) ENTRY NLI '!BH24*0.5)+'KWh (Cumulative) NLI'!BG24-'Rebasing adj NLI'!BH14)*BH96)*BH$19*BH$124)</f>
        <v>0</v>
      </c>
      <c r="BI24" s="11">
        <f>IF('KWh (Cumulative) NLI'!BI24=0,0,((('KWh (Monthly) ENTRY NLI '!BI24*0.5)+'KWh (Cumulative) NLI'!BH24-'Rebasing adj NLI'!BI14)*BI96)*BI$19*BI$124)</f>
        <v>0</v>
      </c>
      <c r="BJ24" s="11">
        <f>IF('KWh (Cumulative) NLI'!BJ24=0,0,((('KWh (Monthly) ENTRY NLI '!BJ24*0.5)+'KWh (Cumulative) NLI'!BI24-'Rebasing adj NLI'!BJ14)*BJ96)*BJ$19*BJ$124)</f>
        <v>0</v>
      </c>
      <c r="BK24" s="11">
        <f>IF('KWh (Cumulative) NLI'!BK24=0,0,((('KWh (Monthly) ENTRY NLI '!BK24*0.5)+'KWh (Cumulative) NLI'!BJ24-'Rebasing adj NLI'!BK14)*BK96)*BK$19*BK$124)</f>
        <v>0</v>
      </c>
      <c r="BL24" s="11">
        <f>IF('KWh (Cumulative) NLI'!BL24=0,0,((('KWh (Monthly) ENTRY NLI '!BL24*0.5)+'KWh (Cumulative) NLI'!BK24-'Rebasing adj NLI'!BL14)*BL96)*BL$19*BL$124)</f>
        <v>0</v>
      </c>
      <c r="BM24" s="11">
        <f>IF('KWh (Cumulative) NLI'!BM24=0,0,((('KWh (Monthly) ENTRY NLI '!BM24*0.5)+'KWh (Cumulative) NLI'!BL24-'Rebasing adj NLI'!BM14)*BM96)*BM$19*BM$124)</f>
        <v>0</v>
      </c>
      <c r="BN24" s="11">
        <f>IF('KWh (Cumulative) NLI'!BN24=0,0,((('KWh (Monthly) ENTRY NLI '!BN24*0.5)+'KWh (Cumulative) NLI'!BM24-'Rebasing adj NLI'!BN14)*BN96)*BN$19*BN$124)</f>
        <v>0</v>
      </c>
      <c r="BO24" s="11">
        <f>IF('KWh (Cumulative) NLI'!BO24=0,0,((('KWh (Monthly) ENTRY NLI '!BO24*0.5)+'KWh (Cumulative) NLI'!BN24-'Rebasing adj NLI'!BO14)*BO96)*BO$19*BO$124)</f>
        <v>0</v>
      </c>
      <c r="BP24" s="11">
        <f>IF('KWh (Cumulative) NLI'!BP24=0,0,((('KWh (Monthly) ENTRY NLI '!BP24*0.5)+'KWh (Cumulative) NLI'!BO24-'Rebasing adj NLI'!BP14)*BP96)*BP$19*BP$124)</f>
        <v>0</v>
      </c>
      <c r="BQ24" s="11">
        <f>IF('KWh (Cumulative) NLI'!BQ24=0,0,((('KWh (Monthly) ENTRY NLI '!BQ24*0.5)+'KWh (Cumulative) NLI'!BP24-'Rebasing adj NLI'!BQ14)*BQ96)*BQ$19*BQ$124)</f>
        <v>0</v>
      </c>
      <c r="BR24" s="11">
        <f>IF('KWh (Cumulative) NLI'!BR24=0,0,((('KWh (Monthly) ENTRY NLI '!BR24*0.5)+'KWh (Cumulative) NLI'!BQ24-'Rebasing adj NLI'!BR14)*BR96)*BR$19*BR$124)</f>
        <v>0</v>
      </c>
      <c r="BS24" s="11">
        <f>IF('KWh (Cumulative) NLI'!BS24=0,0,((('KWh (Monthly) ENTRY NLI '!BS24*0.5)+'KWh (Cumulative) NLI'!BR24-'Rebasing adj NLI'!BS14)*BS96)*BS$19*BS$124)</f>
        <v>0</v>
      </c>
      <c r="BT24" s="11">
        <f>IF('KWh (Cumulative) NLI'!BT24=0,0,((('KWh (Monthly) ENTRY NLI '!BT24*0.5)+'KWh (Cumulative) NLI'!BS24-'Rebasing adj NLI'!BT14)*BT96)*BT$19*BT$124)</f>
        <v>0</v>
      </c>
      <c r="BU24" s="11">
        <f>IF('KWh (Cumulative) NLI'!BU24=0,0,((('KWh (Monthly) ENTRY NLI '!BU24*0.5)+'KWh (Cumulative) NLI'!BT24-'Rebasing adj NLI'!BU14)*BU96)*BU$19*BU$124)</f>
        <v>0</v>
      </c>
      <c r="BV24" s="11">
        <f>IF('KWh (Cumulative) NLI'!BV24=0,0,((('KWh (Monthly) ENTRY NLI '!BV24*0.5)+'KWh (Cumulative) NLI'!BU24-'Rebasing adj NLI'!BV14)*BV96)*BV$19*BV$124)</f>
        <v>0</v>
      </c>
      <c r="BW24" s="11">
        <f>IF('KWh (Cumulative) NLI'!BW24=0,0,((('KWh (Monthly) ENTRY NLI '!BW24*0.5)+'KWh (Cumulative) NLI'!BV24-'Rebasing adj NLI'!BW14)*BW96)*BW$19*BW$124)</f>
        <v>0</v>
      </c>
      <c r="BX24" s="11">
        <f>IF('KWh (Cumulative) NLI'!BX24=0,0,((('KWh (Monthly) ENTRY NLI '!BX24*0.5)+'KWh (Cumulative) NLI'!BW24-'Rebasing adj NLI'!BX14)*BX96)*BX$19*BX$124)</f>
        <v>0</v>
      </c>
      <c r="BY24" s="11">
        <f>IF('KWh (Cumulative) NLI'!BY24=0,0,((('KWh (Monthly) ENTRY NLI '!BY24*0.5)+'KWh (Cumulative) NLI'!BX24-'Rebasing adj NLI'!BY14)*BY96)*BY$19*BY$124)</f>
        <v>0</v>
      </c>
      <c r="BZ24" s="11">
        <f>IF('KWh (Cumulative) NLI'!BZ24=0,0,((('KWh (Monthly) ENTRY NLI '!BZ24*0.5)+'KWh (Cumulative) NLI'!BY24-'Rebasing adj NLI'!BZ14)*BZ96)*BZ$19*BZ$124)</f>
        <v>0</v>
      </c>
      <c r="CA24" s="11">
        <f>IF('KWh (Cumulative) NLI'!CA24=0,0,((('KWh (Monthly) ENTRY NLI '!CA24*0.5)+'KWh (Cumulative) NLI'!BZ24-'Rebasing adj NLI'!CA14)*CA96)*CA$19*CA$124)</f>
        <v>0</v>
      </c>
      <c r="CB24" s="11">
        <f>IF('KWh (Cumulative) NLI'!CB24=0,0,((('KWh (Monthly) ENTRY NLI '!CB24*0.5)+'KWh (Cumulative) NLI'!CA24-'Rebasing adj NLI'!CB14)*CB96)*CB$19*CB$124)</f>
        <v>0</v>
      </c>
      <c r="CC24" s="11">
        <f>IF('KWh (Cumulative) NLI'!CC24=0,0,((('KWh (Monthly) ENTRY NLI '!CC24*0.5)+'KWh (Cumulative) NLI'!CB24-'Rebasing adj NLI'!CC14)*CC96)*CC$19*CC$124)</f>
        <v>0</v>
      </c>
      <c r="CD24" s="11">
        <f>IF('KWh (Cumulative) NLI'!CD24=0,0,((('KWh (Monthly) ENTRY NLI '!CD24*0.5)+'KWh (Cumulative) NLI'!CC24-'Rebasing adj NLI'!CD14)*CD96)*CD$19*CD$124)</f>
        <v>0</v>
      </c>
      <c r="CE24" s="11">
        <f>IF('KWh (Cumulative) NLI'!CE24=0,0,((('KWh (Monthly) ENTRY NLI '!CE24*0.5)+'KWh (Cumulative) NLI'!CD24-'Rebasing adj NLI'!CE14)*CE96)*CE$19*CE$124)</f>
        <v>0</v>
      </c>
      <c r="CF24" s="11">
        <f>IF('KWh (Cumulative) NLI'!CF24=0,0,((('KWh (Monthly) ENTRY NLI '!CF24*0.5)+'KWh (Cumulative) NLI'!CE24-'Rebasing adj NLI'!CF14)*CF96)*CF$19*CF$124)</f>
        <v>0</v>
      </c>
      <c r="CG24" s="11">
        <f>IF('KWh (Cumulative) NLI'!CG24=0,0,((('KWh (Monthly) ENTRY NLI '!CG24*0.5)+'KWh (Cumulative) NLI'!CF24-'Rebasing adj NLI'!CG14)*CG96)*CG$19*CG$124)</f>
        <v>0</v>
      </c>
      <c r="CH24" s="11">
        <f>IF('KWh (Cumulative) NLI'!CH24=0,0,((('KWh (Monthly) ENTRY NLI '!CH24*0.5)+'KWh (Cumulative) NLI'!CG24-'Rebasing adj NLI'!CH14)*CH96)*CH$19*CH$124)</f>
        <v>0</v>
      </c>
      <c r="CI24" s="11">
        <f>IF('KWh (Cumulative) NLI'!CI24=0,0,((('KWh (Monthly) ENTRY NLI '!CI24*0.5)+'KWh (Cumulative) NLI'!CH24-'Rebasing adj NLI'!CI14)*CI96)*CI$19*CI$124)</f>
        <v>0</v>
      </c>
      <c r="CJ24" s="11">
        <f>IF('KWh (Cumulative) NLI'!CJ24=0,0,((('KWh (Monthly) ENTRY NLI '!CJ24*0.5)+'KWh (Cumulative) NLI'!CI24-'Rebasing adj NLI'!CJ14)*CJ96)*CJ$19*CJ$124)</f>
        <v>0</v>
      </c>
      <c r="CK24" s="85"/>
      <c r="CL24" s="85"/>
    </row>
    <row r="25" spans="1:90" x14ac:dyDescent="0.25">
      <c r="A25" s="245"/>
      <c r="B25" s="37" t="s">
        <v>2</v>
      </c>
      <c r="C25" s="11">
        <f>IF('KWh (Cumulative) NLI'!C25=0,0,((('KWh (Monthly) ENTRY NLI '!C25*0.5)-'Rebasing adj NLI'!C15)*C97)*C$19*C$124)</f>
        <v>0</v>
      </c>
      <c r="D25" s="11">
        <f>IF('KWh (Cumulative) NLI'!D25=0,0,((('KWh (Monthly) ENTRY NLI '!D25*0.5)+'KWh (Cumulative) NLI'!C25-'Rebasing adj NLI'!D15)*D97)*D$19*D$124)</f>
        <v>0</v>
      </c>
      <c r="E25" s="11">
        <f>IF('KWh (Cumulative) NLI'!E25=0,0,((('KWh (Monthly) ENTRY NLI '!E25*0.5)+'KWh (Cumulative) NLI'!D25-'Rebasing adj NLI'!E15)*E97)*E$19*E$124)</f>
        <v>0</v>
      </c>
      <c r="F25" s="11">
        <f>IF('KWh (Cumulative) NLI'!F25=0,0,((('KWh (Monthly) ENTRY NLI '!F25*0.5)+'KWh (Cumulative) NLI'!E25-'Rebasing adj NLI'!F15)*F97)*F$19*F$124)</f>
        <v>0</v>
      </c>
      <c r="G25" s="11">
        <f>IF('KWh (Cumulative) NLI'!G25=0,0,((('KWh (Monthly) ENTRY NLI '!G25*0.5)+'KWh (Cumulative) NLI'!F25-'Rebasing adj NLI'!G15)*G97)*G$19*G$124)</f>
        <v>0</v>
      </c>
      <c r="H25" s="11">
        <f>IF('KWh (Cumulative) NLI'!H25=0,0,((('KWh (Monthly) ENTRY NLI '!H25*0.5)+'KWh (Cumulative) NLI'!G25-'Rebasing adj NLI'!H15)*H97)*H$19*H$124)</f>
        <v>0</v>
      </c>
      <c r="I25" s="11">
        <f>IF('KWh (Cumulative) NLI'!I25=0,0,((('KWh (Monthly) ENTRY NLI '!I25*0.5)+'KWh (Cumulative) NLI'!H25-'Rebasing adj NLI'!I15)*I97)*I$19*I$124)</f>
        <v>0</v>
      </c>
      <c r="J25" s="11">
        <f>IF('KWh (Cumulative) NLI'!J25=0,0,((('KWh (Monthly) ENTRY NLI '!J25*0.5)+'KWh (Cumulative) NLI'!I25-'Rebasing adj NLI'!J15)*J97)*J$19*J$124)</f>
        <v>0</v>
      </c>
      <c r="K25" s="11">
        <f>IF('KWh (Cumulative) NLI'!K25=0,0,((('KWh (Monthly) ENTRY NLI '!K25*0.5)+'KWh (Cumulative) NLI'!J25-'Rebasing adj NLI'!K15)*K97)*K$19*K$124)</f>
        <v>0</v>
      </c>
      <c r="L25" s="11">
        <f>IF('KWh (Cumulative) NLI'!L25=0,0,((('KWh (Monthly) ENTRY NLI '!L25*0.5)+'KWh (Cumulative) NLI'!K25-'Rebasing adj NLI'!L15)*L97)*L$19*L$124)</f>
        <v>0</v>
      </c>
      <c r="M25" s="11">
        <f>IF('KWh (Cumulative) NLI'!M25=0,0,((('KWh (Monthly) ENTRY NLI '!M25*0.5)+'KWh (Cumulative) NLI'!L25-'Rebasing adj NLI'!M15)*M97)*M$19*M$124)</f>
        <v>0</v>
      </c>
      <c r="N25" s="11">
        <f>IF('KWh (Cumulative) NLI'!N25=0,0,((('KWh (Monthly) ENTRY NLI '!N25*0.5)+'KWh (Cumulative) NLI'!M25-'Rebasing adj NLI'!N15)*N97)*N$19*N$124)</f>
        <v>0</v>
      </c>
      <c r="O25" s="11">
        <f>IF('KWh (Cumulative) NLI'!O25=0,0,((('KWh (Monthly) ENTRY NLI '!O25*0.5)+'KWh (Cumulative) NLI'!N25-'Rebasing adj NLI'!O15)*O97)*O$19*O$124)</f>
        <v>0</v>
      </c>
      <c r="P25" s="11">
        <f>IF('KWh (Cumulative) NLI'!P25=0,0,((('KWh (Monthly) ENTRY NLI '!P25*0.5)+'KWh (Cumulative) NLI'!O25-'Rebasing adj NLI'!P15)*P97)*P$19*P$124)</f>
        <v>0</v>
      </c>
      <c r="Q25" s="11">
        <f>IF('KWh (Cumulative) NLI'!Q25=0,0,((('KWh (Monthly) ENTRY NLI '!Q25*0.5)+'KWh (Cumulative) NLI'!P25-'Rebasing adj NLI'!Q15)*Q97)*Q$19*Q$124)</f>
        <v>0</v>
      </c>
      <c r="R25" s="11">
        <f>IF('KWh (Cumulative) NLI'!R25=0,0,((('KWh (Monthly) ENTRY NLI '!R25*0.5)+'KWh (Cumulative) NLI'!Q25-'Rebasing adj NLI'!R15)*R97)*R$19*R$124)</f>
        <v>0</v>
      </c>
      <c r="S25" s="11">
        <f>IF('KWh (Cumulative) NLI'!S25=0,0,((('KWh (Monthly) ENTRY NLI '!S25*0.5)+'KWh (Cumulative) NLI'!R25-'Rebasing adj NLI'!S15)*S97)*S$19*S$124)</f>
        <v>0</v>
      </c>
      <c r="T25" s="11">
        <f>IF('KWh (Cumulative) NLI'!T25=0,0,((('KWh (Monthly) ENTRY NLI '!T25*0.5)+'KWh (Cumulative) NLI'!S25-'Rebasing adj NLI'!T15)*T97)*T$19*T$124)</f>
        <v>0</v>
      </c>
      <c r="U25" s="11">
        <f>IF('KWh (Cumulative) NLI'!U25=0,0,((('KWh (Monthly) ENTRY NLI '!U25*0.5)+'KWh (Cumulative) NLI'!T25-'Rebasing adj NLI'!U15)*U97)*U$19*U$124)</f>
        <v>0</v>
      </c>
      <c r="V25" s="11">
        <f>IF('KWh (Cumulative) NLI'!V25=0,0,((('KWh (Monthly) ENTRY NLI '!V25*0.5)+'KWh (Cumulative) NLI'!U25-'Rebasing adj NLI'!V15)*V97)*V$19*V$124)</f>
        <v>0</v>
      </c>
      <c r="W25" s="11">
        <f>IF('KWh (Cumulative) NLI'!W25=0,0,((('KWh (Monthly) ENTRY NLI '!W25*0.5)+'KWh (Cumulative) NLI'!V25-'Rebasing adj NLI'!W15)*W97)*W$19*W$124)</f>
        <v>0</v>
      </c>
      <c r="X25" s="11">
        <f>IF('KWh (Cumulative) NLI'!X25=0,0,((('KWh (Monthly) ENTRY NLI '!X25*0.5)+'KWh (Cumulative) NLI'!W25-'Rebasing adj NLI'!X15)*X97)*X$19*X$124)</f>
        <v>0</v>
      </c>
      <c r="Y25" s="11">
        <f>IF('KWh (Cumulative) NLI'!Y25=0,0,((('KWh (Monthly) ENTRY NLI '!Y25*0.5)+'KWh (Cumulative) NLI'!X25-'Rebasing adj NLI'!Y15)*Y97)*Y$19*Y$124)</f>
        <v>0</v>
      </c>
      <c r="Z25" s="11">
        <f>IF('KWh (Cumulative) NLI'!Z25=0,0,((('KWh (Monthly) ENTRY NLI '!Z25*0.5)+'KWh (Cumulative) NLI'!Y25-'Rebasing adj NLI'!Z15)*Z97)*Z$19*Z$124)</f>
        <v>0</v>
      </c>
      <c r="AA25" s="11">
        <f>IF('KWh (Cumulative) NLI'!AA25=0,0,((('KWh (Monthly) ENTRY NLI '!AA25*0.5)+'KWh (Cumulative) NLI'!Z25-'Rebasing adj NLI'!AA15)*AA97)*AA$19*AA$124)</f>
        <v>0</v>
      </c>
      <c r="AB25" s="11">
        <f>IF('KWh (Cumulative) NLI'!AB25=0,0,((('KWh (Monthly) ENTRY NLI '!AB25*0.5)+'KWh (Cumulative) NLI'!AA25-'Rebasing adj NLI'!AB15)*AB97)*AB$19*AB$124)</f>
        <v>0</v>
      </c>
      <c r="AC25" s="11">
        <f>IF('KWh (Cumulative) NLI'!AC25=0,0,((('KWh (Monthly) ENTRY NLI '!AC25*0.5)+'KWh (Cumulative) NLI'!AB25-'Rebasing adj NLI'!AC15)*AC97)*AC$19*AC$124)</f>
        <v>0</v>
      </c>
      <c r="AD25" s="11">
        <f>IF('KWh (Cumulative) NLI'!AD25=0,0,((('KWh (Monthly) ENTRY NLI '!AD25*0.5)+'KWh (Cumulative) NLI'!AC25-'Rebasing adj NLI'!AD15)*AD97)*AD$19*AD$124)</f>
        <v>0</v>
      </c>
      <c r="AE25" s="11">
        <f>IF('KWh (Cumulative) NLI'!AE25=0,0,((('KWh (Monthly) ENTRY NLI '!AE25*0.5)+'KWh (Cumulative) NLI'!AD25-'Rebasing adj NLI'!AE15)*AE97)*AE$19*AE$124)</f>
        <v>0</v>
      </c>
      <c r="AF25" s="11">
        <f>IF('KWh (Cumulative) NLI'!AF25=0,0,((('KWh (Monthly) ENTRY NLI '!AF25*0.5)+'KWh (Cumulative) NLI'!AE25-'Rebasing adj NLI'!AF15)*AF97)*AF$19*AF$124)</f>
        <v>0</v>
      </c>
      <c r="AG25" s="11">
        <f>IF('KWh (Cumulative) NLI'!AG25=0,0,((('KWh (Monthly) ENTRY NLI '!AG25*0.5)+'KWh (Cumulative) NLI'!AF25-'Rebasing adj NLI'!AG15)*AG97)*AG$19*AG$124)</f>
        <v>0</v>
      </c>
      <c r="AH25" s="11">
        <f>IF('KWh (Cumulative) NLI'!AH25=0,0,((('KWh (Monthly) ENTRY NLI '!AH25*0.5)+'KWh (Cumulative) NLI'!AG25-'Rebasing adj NLI'!AH15)*AH97)*AH$19*AH$124)</f>
        <v>0</v>
      </c>
      <c r="AI25" s="11">
        <f>IF('KWh (Cumulative) NLI'!AI25=0,0,((('KWh (Monthly) ENTRY NLI '!AI25*0.5)+'KWh (Cumulative) NLI'!AH25-'Rebasing adj NLI'!AI15)*AI97)*AI$19*AI$124)</f>
        <v>0</v>
      </c>
      <c r="AJ25" s="11">
        <f>IF('KWh (Cumulative) NLI'!AJ25=0,0,((('KWh (Monthly) ENTRY NLI '!AJ25*0.5)+'KWh (Cumulative) NLI'!AI25-'Rebasing adj NLI'!AJ15)*AJ97)*AJ$19*AJ$124)</f>
        <v>0</v>
      </c>
      <c r="AK25" s="11">
        <f>IF('KWh (Cumulative) NLI'!AK25=0,0,((('KWh (Monthly) ENTRY NLI '!AK25*0.5)+'KWh (Cumulative) NLI'!AJ25-'Rebasing adj NLI'!AK15)*AK97)*AK$19*AK$124)</f>
        <v>0</v>
      </c>
      <c r="AL25" s="11">
        <f>IF('KWh (Cumulative) NLI'!AL25=0,0,((('KWh (Monthly) ENTRY NLI '!AL25*0.5)+'KWh (Cumulative) NLI'!AK25-'Rebasing adj NLI'!AL15)*AL97)*AL$19*AL$124)</f>
        <v>0</v>
      </c>
      <c r="AM25" s="11">
        <f>IF('KWh (Cumulative) NLI'!AM25=0,0,((('KWh (Monthly) ENTRY NLI '!AM25*0.5)+'KWh (Cumulative) NLI'!AL25-'Rebasing adj NLI'!AM15)*AM97)*AM$19*AM$124)</f>
        <v>0</v>
      </c>
      <c r="AN25" s="11">
        <f>IF('KWh (Cumulative) NLI'!AN25=0,0,((('KWh (Monthly) ENTRY NLI '!AN25*0.5)+'KWh (Cumulative) NLI'!AM25-'Rebasing adj NLI'!AN15)*AN97)*AN$19*AN$124)</f>
        <v>0</v>
      </c>
      <c r="AO25" s="11">
        <f>IF('KWh (Cumulative) NLI'!AO25=0,0,((('KWh (Monthly) ENTRY NLI '!AO25*0.5)+'KWh (Cumulative) NLI'!AN25-'Rebasing adj NLI'!AO15)*AO97)*AO$19*AO$124)</f>
        <v>0</v>
      </c>
      <c r="AP25" s="11">
        <f>IF('KWh (Cumulative) NLI'!AP25=0,0,((('KWh (Monthly) ENTRY NLI '!AP25*0.5)+'KWh (Cumulative) NLI'!AO25-'Rebasing adj NLI'!AP15)*AP97)*AP$19*AP$124)</f>
        <v>0</v>
      </c>
      <c r="AQ25" s="11">
        <f>IF('KWh (Cumulative) NLI'!AQ25=0,0,((('KWh (Monthly) ENTRY NLI '!AQ25*0.5)+'KWh (Cumulative) NLI'!AP25-'Rebasing adj NLI'!AQ15)*AQ97)*AQ$19*AQ$124)</f>
        <v>0</v>
      </c>
      <c r="AR25" s="11">
        <f>IF('KWh (Cumulative) NLI'!AR25=0,0,((('KWh (Monthly) ENTRY NLI '!AR25*0.5)+'KWh (Cumulative) NLI'!AQ25-'Rebasing adj NLI'!AR15)*AR97)*AR$19*AR$124)</f>
        <v>0</v>
      </c>
      <c r="AS25" s="11">
        <f>IF('KWh (Cumulative) NLI'!AS25=0,0,((('KWh (Monthly) ENTRY NLI '!AS25*0.5)+'KWh (Cumulative) NLI'!AR25-'Rebasing adj NLI'!AS15)*AS97)*AS$19*AS$124)</f>
        <v>0</v>
      </c>
      <c r="AT25" s="11">
        <f>IF('KWh (Cumulative) NLI'!AT25=0,0,((('KWh (Monthly) ENTRY NLI '!AT25*0.5)+'KWh (Cumulative) NLI'!AS25-'Rebasing adj NLI'!AT15)*AT97)*AT$19*AT$124)</f>
        <v>0</v>
      </c>
      <c r="AU25" s="11">
        <f>IF('KWh (Cumulative) NLI'!AU25=0,0,((('KWh (Monthly) ENTRY NLI '!AU25*0.5)+'KWh (Cumulative) NLI'!AT25-'Rebasing adj NLI'!AU15)*AU97)*AU$19*AU$124)</f>
        <v>0</v>
      </c>
      <c r="AV25" s="11">
        <f>IF('KWh (Cumulative) NLI'!AV25=0,0,((('KWh (Monthly) ENTRY NLI '!AV25*0.5)+'KWh (Cumulative) NLI'!AU25-'Rebasing adj NLI'!AV15)*AV97)*AV$19*AV$124)</f>
        <v>0</v>
      </c>
      <c r="AW25" s="11">
        <f>IF('KWh (Cumulative) NLI'!AW25=0,0,((('KWh (Monthly) ENTRY NLI '!AW25*0.5)+'KWh (Cumulative) NLI'!AV25-'Rebasing adj NLI'!AW15)*AW97)*AW$19*AW$124)</f>
        <v>0</v>
      </c>
      <c r="AX25" s="11">
        <f>IF('KWh (Cumulative) NLI'!AX25=0,0,((('KWh (Monthly) ENTRY NLI '!AX25*0.5)+'KWh (Cumulative) NLI'!AW25-'Rebasing adj NLI'!AX15)*AX97)*AX$19*AX$124)</f>
        <v>0</v>
      </c>
      <c r="AY25" s="11">
        <f>IF('KWh (Cumulative) NLI'!AY25=0,0,((('KWh (Monthly) ENTRY NLI '!AY25*0.5)+'KWh (Cumulative) NLI'!AX25-'Rebasing adj NLI'!AY15)*AY97)*AY$19*AY$124)</f>
        <v>0</v>
      </c>
      <c r="AZ25" s="11">
        <f>IF('KWh (Cumulative) NLI'!AZ25=0,0,((('KWh (Monthly) ENTRY NLI '!AZ25*0.5)+'KWh (Cumulative) NLI'!AY25-'Rebasing adj NLI'!AZ15)*AZ97)*AZ$19*AZ$124)</f>
        <v>0</v>
      </c>
      <c r="BA25" s="11">
        <f>IF('KWh (Cumulative) NLI'!BA25=0,0,((('KWh (Monthly) ENTRY NLI '!BA25*0.5)+'KWh (Cumulative) NLI'!AZ25-'Rebasing adj NLI'!BA15)*BA97)*BA$19*BA$124)</f>
        <v>0</v>
      </c>
      <c r="BB25" s="11">
        <f>IF('KWh (Cumulative) NLI'!BB25=0,0,((('KWh (Monthly) ENTRY NLI '!BB25*0.5)+'KWh (Cumulative) NLI'!BA25-'Rebasing adj NLI'!BB15)*BB97)*BB$19*BB$124)</f>
        <v>0</v>
      </c>
      <c r="BC25" s="11">
        <f>IF('KWh (Cumulative) NLI'!BC25=0,0,((('KWh (Monthly) ENTRY NLI '!BC25*0.5)+'KWh (Cumulative) NLI'!BB25-'Rebasing adj NLI'!BC15)*BC97)*BC$19*BC$124)</f>
        <v>0</v>
      </c>
      <c r="BD25" s="11">
        <f>IF('KWh (Cumulative) NLI'!BD25=0,0,((('KWh (Monthly) ENTRY NLI '!BD25*0.5)+'KWh (Cumulative) NLI'!BC25-'Rebasing adj NLI'!BD15)*BD97)*BD$19*BD$124)</f>
        <v>0</v>
      </c>
      <c r="BE25" s="11">
        <f>IF('KWh (Cumulative) NLI'!BE25=0,0,((('KWh (Monthly) ENTRY NLI '!BE25*0.5)+'KWh (Cumulative) NLI'!BD25-'Rebasing adj NLI'!BE15)*BE97)*BE$19*BE$124)</f>
        <v>0</v>
      </c>
      <c r="BF25" s="11">
        <f>IF('KWh (Cumulative) NLI'!BF25=0,0,((('KWh (Monthly) ENTRY NLI '!BF25*0.5)+'KWh (Cumulative) NLI'!BE25-'Rebasing adj NLI'!BF15)*BF97)*BF$19*BF$124)</f>
        <v>0</v>
      </c>
      <c r="BG25" s="11">
        <f>IF('KWh (Cumulative) NLI'!BG25=0,0,((('KWh (Monthly) ENTRY NLI '!BG25*0.5)+'KWh (Cumulative) NLI'!BF25-'Rebasing adj NLI'!BG15)*BG97)*BG$19*BG$124)</f>
        <v>0</v>
      </c>
      <c r="BH25" s="11">
        <f>IF('KWh (Cumulative) NLI'!BH25=0,0,((('KWh (Monthly) ENTRY NLI '!BH25*0.5)+'KWh (Cumulative) NLI'!BG25-'Rebasing adj NLI'!BH15)*BH97)*BH$19*BH$124)</f>
        <v>0</v>
      </c>
      <c r="BI25" s="11">
        <f>IF('KWh (Cumulative) NLI'!BI25=0,0,((('KWh (Monthly) ENTRY NLI '!BI25*0.5)+'KWh (Cumulative) NLI'!BH25-'Rebasing adj NLI'!BI15)*BI97)*BI$19*BI$124)</f>
        <v>0</v>
      </c>
      <c r="BJ25" s="11">
        <f>IF('KWh (Cumulative) NLI'!BJ25=0,0,((('KWh (Monthly) ENTRY NLI '!BJ25*0.5)+'KWh (Cumulative) NLI'!BI25-'Rebasing adj NLI'!BJ15)*BJ97)*BJ$19*BJ$124)</f>
        <v>0</v>
      </c>
      <c r="BK25" s="11">
        <f>IF('KWh (Cumulative) NLI'!BK25=0,0,((('KWh (Monthly) ENTRY NLI '!BK25*0.5)+'KWh (Cumulative) NLI'!BJ25-'Rebasing adj NLI'!BK15)*BK97)*BK$19*BK$124)</f>
        <v>0</v>
      </c>
      <c r="BL25" s="11">
        <f>IF('KWh (Cumulative) NLI'!BL25=0,0,((('KWh (Monthly) ENTRY NLI '!BL25*0.5)+'KWh (Cumulative) NLI'!BK25-'Rebasing adj NLI'!BL15)*BL97)*BL$19*BL$124)</f>
        <v>0</v>
      </c>
      <c r="BM25" s="11">
        <f>IF('KWh (Cumulative) NLI'!BM25=0,0,((('KWh (Monthly) ENTRY NLI '!BM25*0.5)+'KWh (Cumulative) NLI'!BL25-'Rebasing adj NLI'!BM15)*BM97)*BM$19*BM$124)</f>
        <v>0</v>
      </c>
      <c r="BN25" s="11">
        <f>IF('KWh (Cumulative) NLI'!BN25=0,0,((('KWh (Monthly) ENTRY NLI '!BN25*0.5)+'KWh (Cumulative) NLI'!BM25-'Rebasing adj NLI'!BN15)*BN97)*BN$19*BN$124)</f>
        <v>0</v>
      </c>
      <c r="BO25" s="11">
        <f>IF('KWh (Cumulative) NLI'!BO25=0,0,((('KWh (Monthly) ENTRY NLI '!BO25*0.5)+'KWh (Cumulative) NLI'!BN25-'Rebasing adj NLI'!BO15)*BO97)*BO$19*BO$124)</f>
        <v>0</v>
      </c>
      <c r="BP25" s="11">
        <f>IF('KWh (Cumulative) NLI'!BP25=0,0,((('KWh (Monthly) ENTRY NLI '!BP25*0.5)+'KWh (Cumulative) NLI'!BO25-'Rebasing adj NLI'!BP15)*BP97)*BP$19*BP$124)</f>
        <v>0</v>
      </c>
      <c r="BQ25" s="11">
        <f>IF('KWh (Cumulative) NLI'!BQ25=0,0,((('KWh (Monthly) ENTRY NLI '!BQ25*0.5)+'KWh (Cumulative) NLI'!BP25-'Rebasing adj NLI'!BQ15)*BQ97)*BQ$19*BQ$124)</f>
        <v>0</v>
      </c>
      <c r="BR25" s="11">
        <f>IF('KWh (Cumulative) NLI'!BR25=0,0,((('KWh (Monthly) ENTRY NLI '!BR25*0.5)+'KWh (Cumulative) NLI'!BQ25-'Rebasing adj NLI'!BR15)*BR97)*BR$19*BR$124)</f>
        <v>0</v>
      </c>
      <c r="BS25" s="11">
        <f>IF('KWh (Cumulative) NLI'!BS25=0,0,((('KWh (Monthly) ENTRY NLI '!BS25*0.5)+'KWh (Cumulative) NLI'!BR25-'Rebasing adj NLI'!BS15)*BS97)*BS$19*BS$124)</f>
        <v>0</v>
      </c>
      <c r="BT25" s="11">
        <f>IF('KWh (Cumulative) NLI'!BT25=0,0,((('KWh (Monthly) ENTRY NLI '!BT25*0.5)+'KWh (Cumulative) NLI'!BS25-'Rebasing adj NLI'!BT15)*BT97)*BT$19*BT$124)</f>
        <v>0</v>
      </c>
      <c r="BU25" s="11">
        <f>IF('KWh (Cumulative) NLI'!BU25=0,0,((('KWh (Monthly) ENTRY NLI '!BU25*0.5)+'KWh (Cumulative) NLI'!BT25-'Rebasing adj NLI'!BU15)*BU97)*BU$19*BU$124)</f>
        <v>0</v>
      </c>
      <c r="BV25" s="11">
        <f>IF('KWh (Cumulative) NLI'!BV25=0,0,((('KWh (Monthly) ENTRY NLI '!BV25*0.5)+'KWh (Cumulative) NLI'!BU25-'Rebasing adj NLI'!BV15)*BV97)*BV$19*BV$124)</f>
        <v>0</v>
      </c>
      <c r="BW25" s="11">
        <f>IF('KWh (Cumulative) NLI'!BW25=0,0,((('KWh (Monthly) ENTRY NLI '!BW25*0.5)+'KWh (Cumulative) NLI'!BV25-'Rebasing adj NLI'!BW15)*BW97)*BW$19*BW$124)</f>
        <v>0</v>
      </c>
      <c r="BX25" s="11">
        <f>IF('KWh (Cumulative) NLI'!BX25=0,0,((('KWh (Monthly) ENTRY NLI '!BX25*0.5)+'KWh (Cumulative) NLI'!BW25-'Rebasing adj NLI'!BX15)*BX97)*BX$19*BX$124)</f>
        <v>0</v>
      </c>
      <c r="BY25" s="11">
        <f>IF('KWh (Cumulative) NLI'!BY25=0,0,((('KWh (Monthly) ENTRY NLI '!BY25*0.5)+'KWh (Cumulative) NLI'!BX25-'Rebasing adj NLI'!BY15)*BY97)*BY$19*BY$124)</f>
        <v>0</v>
      </c>
      <c r="BZ25" s="11">
        <f>IF('KWh (Cumulative) NLI'!BZ25=0,0,((('KWh (Monthly) ENTRY NLI '!BZ25*0.5)+'KWh (Cumulative) NLI'!BY25-'Rebasing adj NLI'!BZ15)*BZ97)*BZ$19*BZ$124)</f>
        <v>0</v>
      </c>
      <c r="CA25" s="11">
        <f>IF('KWh (Cumulative) NLI'!CA25=0,0,((('KWh (Monthly) ENTRY NLI '!CA25*0.5)+'KWh (Cumulative) NLI'!BZ25-'Rebasing adj NLI'!CA15)*CA97)*CA$19*CA$124)</f>
        <v>0</v>
      </c>
      <c r="CB25" s="11">
        <f>IF('KWh (Cumulative) NLI'!CB25=0,0,((('KWh (Monthly) ENTRY NLI '!CB25*0.5)+'KWh (Cumulative) NLI'!CA25-'Rebasing adj NLI'!CB15)*CB97)*CB$19*CB$124)</f>
        <v>0</v>
      </c>
      <c r="CC25" s="11">
        <f>IF('KWh (Cumulative) NLI'!CC25=0,0,((('KWh (Monthly) ENTRY NLI '!CC25*0.5)+'KWh (Cumulative) NLI'!CB25-'Rebasing adj NLI'!CC15)*CC97)*CC$19*CC$124)</f>
        <v>0</v>
      </c>
      <c r="CD25" s="11">
        <f>IF('KWh (Cumulative) NLI'!CD25=0,0,((('KWh (Monthly) ENTRY NLI '!CD25*0.5)+'KWh (Cumulative) NLI'!CC25-'Rebasing adj NLI'!CD15)*CD97)*CD$19*CD$124)</f>
        <v>0</v>
      </c>
      <c r="CE25" s="11">
        <f>IF('KWh (Cumulative) NLI'!CE25=0,0,((('KWh (Monthly) ENTRY NLI '!CE25*0.5)+'KWh (Cumulative) NLI'!CD25-'Rebasing adj NLI'!CE15)*CE97)*CE$19*CE$124)</f>
        <v>0</v>
      </c>
      <c r="CF25" s="11">
        <f>IF('KWh (Cumulative) NLI'!CF25=0,0,((('KWh (Monthly) ENTRY NLI '!CF25*0.5)+'KWh (Cumulative) NLI'!CE25-'Rebasing adj NLI'!CF15)*CF97)*CF$19*CF$124)</f>
        <v>0</v>
      </c>
      <c r="CG25" s="11">
        <f>IF('KWh (Cumulative) NLI'!CG25=0,0,((('KWh (Monthly) ENTRY NLI '!CG25*0.5)+'KWh (Cumulative) NLI'!CF25-'Rebasing adj NLI'!CG15)*CG97)*CG$19*CG$124)</f>
        <v>0</v>
      </c>
      <c r="CH25" s="11">
        <f>IF('KWh (Cumulative) NLI'!CH25=0,0,((('KWh (Monthly) ENTRY NLI '!CH25*0.5)+'KWh (Cumulative) NLI'!CG25-'Rebasing adj NLI'!CH15)*CH97)*CH$19*CH$124)</f>
        <v>0</v>
      </c>
      <c r="CI25" s="11">
        <f>IF('KWh (Cumulative) NLI'!CI25=0,0,((('KWh (Monthly) ENTRY NLI '!CI25*0.5)+'KWh (Cumulative) NLI'!CH25-'Rebasing adj NLI'!CI15)*CI97)*CI$19*CI$124)</f>
        <v>0</v>
      </c>
      <c r="CJ25" s="11">
        <f>IF('KWh (Cumulative) NLI'!CJ25=0,0,((('KWh (Monthly) ENTRY NLI '!CJ25*0.5)+'KWh (Cumulative) NLI'!CI25-'Rebasing adj NLI'!CJ15)*CJ97)*CJ$19*CJ$124)</f>
        <v>0</v>
      </c>
      <c r="CK25" s="85"/>
      <c r="CL25" s="85"/>
    </row>
    <row r="26" spans="1:90" x14ac:dyDescent="0.25">
      <c r="A26" s="245"/>
      <c r="B26" s="37" t="s">
        <v>3</v>
      </c>
      <c r="C26" s="11">
        <f>IF('KWh (Cumulative) NLI'!C26=0,0,((('KWh (Monthly) ENTRY NLI '!C26*0.5)-'Rebasing adj NLI'!C16)*C98)*C$19*C$124)</f>
        <v>0</v>
      </c>
      <c r="D26" s="11">
        <f>IF('KWh (Cumulative) NLI'!D26=0,0,((('KWh (Monthly) ENTRY NLI '!D26*0.5)+'KWh (Cumulative) NLI'!C26-'Rebasing adj NLI'!D16)*D98)*D$19*D$124)</f>
        <v>0</v>
      </c>
      <c r="E26" s="11">
        <f>IF('KWh (Cumulative) NLI'!E26=0,0,((('KWh (Monthly) ENTRY NLI '!E26*0.5)+'KWh (Cumulative) NLI'!D26-'Rebasing adj NLI'!E16)*E98)*E$19*E$124)</f>
        <v>0</v>
      </c>
      <c r="F26" s="11">
        <f>IF('KWh (Cumulative) NLI'!F26=0,0,((('KWh (Monthly) ENTRY NLI '!F26*0.5)+'KWh (Cumulative) NLI'!E26-'Rebasing adj NLI'!F16)*F98)*F$19*F$124)</f>
        <v>817.14564214696065</v>
      </c>
      <c r="G26" s="11">
        <f>IF('KWh (Cumulative) NLI'!G26=0,0,((('KWh (Monthly) ENTRY NLI '!G26*0.5)+'KWh (Cumulative) NLI'!F26-'Rebasing adj NLI'!G16)*G98)*G$19*G$124)</f>
        <v>3592.2014355368729</v>
      </c>
      <c r="H26" s="11">
        <f>IF('KWh (Cumulative) NLI'!H26=0,0,((('KWh (Monthly) ENTRY NLI '!H26*0.5)+'KWh (Cumulative) NLI'!G26-'Rebasing adj NLI'!H16)*H98)*H$19*H$124)</f>
        <v>39960.640010777322</v>
      </c>
      <c r="I26" s="11">
        <f>IF('KWh (Cumulative) NLI'!I26=0,0,((('KWh (Monthly) ENTRY NLI '!I26*0.5)+'KWh (Cumulative) NLI'!H26-'Rebasing adj NLI'!I16)*I98)*I$19*I$124)</f>
        <v>84109.935462233436</v>
      </c>
      <c r="J26" s="11">
        <f>IF('KWh (Cumulative) NLI'!J26=0,0,((('KWh (Monthly) ENTRY NLI '!J26*0.5)+'KWh (Cumulative) NLI'!I26-'Rebasing adj NLI'!J16)*J98)*J$19*J$124)</f>
        <v>115687.74503142011</v>
      </c>
      <c r="K26" s="11">
        <f>IF('KWh (Cumulative) NLI'!K26=0,0,((('KWh (Monthly) ENTRY NLI '!K26*0.5)+'KWh (Cumulative) NLI'!J26-'Rebasing adj NLI'!K16)*K98)*K$19*K$124)</f>
        <v>77684.539854421455</v>
      </c>
      <c r="L26" s="11">
        <f>IF('KWh (Cumulative) NLI'!L26=0,0,((('KWh (Monthly) ENTRY NLI '!L26*0.5)+'KWh (Cumulative) NLI'!K26-'Rebasing adj NLI'!L16)*L98)*L$19*L$124)</f>
        <v>23917.450245229167</v>
      </c>
      <c r="M26" s="11">
        <f>IF('KWh (Cumulative) NLI'!M26=0,0,((('KWh (Monthly) ENTRY NLI '!M26*0.5)+'KWh (Cumulative) NLI'!L26-'Rebasing adj NLI'!M16)*M98)*M$19*M$124)</f>
        <v>47844.167908151961</v>
      </c>
      <c r="N26" s="11">
        <f>IF('KWh (Cumulative) NLI'!N26=0,0,((('KWh (Monthly) ENTRY NLI '!N26*0.5)+'KWh (Cumulative) NLI'!M26-'Rebasing adj NLI'!N16)*N98)*N$19*N$124)</f>
        <v>91536.580383162989</v>
      </c>
      <c r="O26" s="11">
        <f>IF('KWh (Cumulative) NLI'!O26=0,0,((('KWh (Monthly) ENTRY NLI '!O26*0.5)+'KWh (Cumulative) NLI'!N26-'Rebasing adj NLI'!O16)*O98)*O$19*O$124)</f>
        <v>102343.39002169002</v>
      </c>
      <c r="P26" s="11">
        <f>IF('KWh (Cumulative) NLI'!P26=0,0,((('KWh (Monthly) ENTRY NLI '!P26*0.5)+'KWh (Cumulative) NLI'!O26-'Rebasing adj NLI'!P16)*P98)*P$19*P$124)</f>
        <v>97281.55251685546</v>
      </c>
      <c r="Q26" s="11">
        <f>IF('KWh (Cumulative) NLI'!Q26=0,0,((('KWh (Monthly) ENTRY NLI '!Q26*0.5)+'KWh (Cumulative) NLI'!P26-'Rebasing adj NLI'!Q16)*Q98)*Q$19*Q$124)</f>
        <v>82039.908415678248</v>
      </c>
      <c r="R26" s="11">
        <f>IF('KWh (Cumulative) NLI'!R26=0,0,((('KWh (Monthly) ENTRY NLI '!R26*0.5)+'KWh (Cumulative) NLI'!Q26-'Rebasing adj NLI'!R16)*R98)*R$19*R$124)</f>
        <v>9092.8249577725474</v>
      </c>
      <c r="S26" s="11">
        <f>IF('KWh (Cumulative) NLI'!S26=0,0,((('KWh (Monthly) ENTRY NLI '!S26*0.5)+'KWh (Cumulative) NLI'!R26-'Rebasing adj NLI'!S16)*S98)*S$19*S$124)</f>
        <v>13702.303897019307</v>
      </c>
      <c r="T26" s="11">
        <f>IF('KWh (Cumulative) NLI'!T26=0,0,((('KWh (Monthly) ENTRY NLI '!T26*0.5)+'KWh (Cumulative) NLI'!S26-'Rebasing adj NLI'!T16)*T98)*T$19*T$124)</f>
        <v>99993.013800494009</v>
      </c>
      <c r="U26" s="11">
        <f>IF('KWh (Cumulative) NLI'!U26=0,0,((('KWh (Monthly) ENTRY NLI '!U26*0.5)+'KWh (Cumulative) NLI'!T26-'Rebasing adj NLI'!U16)*U98)*U$19*U$124)</f>
        <v>178805.08420951266</v>
      </c>
      <c r="V26" s="11">
        <f>IF('KWh (Cumulative) NLI'!V26=0,0,((('KWh (Monthly) ENTRY NLI '!V26*0.5)+'KWh (Cumulative) NLI'!U26-'Rebasing adj NLI'!V16)*V98)*V$19*V$124)</f>
        <v>211205.48315156336</v>
      </c>
      <c r="W26" s="11">
        <f>IF('KWh (Cumulative) NLI'!W26=0,0,((('KWh (Monthly) ENTRY NLI '!W26*0.5)+'KWh (Cumulative) NLI'!V26-'Rebasing adj NLI'!W16)*W98)*W$19*W$124)</f>
        <v>129944.12920303304</v>
      </c>
      <c r="X26" s="11">
        <f>IF('KWh (Cumulative) NLI'!X26=0,0,((('KWh (Monthly) ENTRY NLI '!X26*0.5)+'KWh (Cumulative) NLI'!W26-'Rebasing adj NLI'!X16)*X98)*X$19*X$124)</f>
        <v>38892.163257068183</v>
      </c>
      <c r="Y26" s="11">
        <f>IF('KWh (Cumulative) NLI'!Y26=0,0,((('KWh (Monthly) ENTRY NLI '!Y26*0.5)+'KWh (Cumulative) NLI'!X26-'Rebasing adj NLI'!Y16)*Y98)*Y$19*Y$124)</f>
        <v>74097.689366530933</v>
      </c>
      <c r="Z26" s="11">
        <f>IF('KWh (Cumulative) NLI'!Z26=0,0,((('KWh (Monthly) ENTRY NLI '!Z26*0.5)+'KWh (Cumulative) NLI'!Y26-'Rebasing adj NLI'!Z16)*Z98)*Z$19*Z$124)</f>
        <v>135310.4925736374</v>
      </c>
      <c r="AA26" s="11">
        <f>IF('KWh (Cumulative) NLI'!AA26=0,0,((('KWh (Monthly) ENTRY NLI '!AA26*0.5)+'KWh (Cumulative) NLI'!Z26-'Rebasing adj NLI'!AA16)*AA98)*AA$19*AA$124)</f>
        <v>143219.00806356015</v>
      </c>
      <c r="AB26" s="11">
        <f>IF('KWh (Cumulative) NLI'!AB26=0,0,((('KWh (Monthly) ENTRY NLI '!AB26*0.5)+'KWh (Cumulative) NLI'!AA26-'Rebasing adj NLI'!AB16)*AB98)*AB$19*AB$124)</f>
        <v>128569.30904059412</v>
      </c>
      <c r="AC26" s="11">
        <f>IF('KWh (Cumulative) NLI'!AC26=0,0,((('KWh (Monthly) ENTRY NLI '!AC26*0.5)+'KWh (Cumulative) NLI'!AB26-'Rebasing adj NLI'!AC16)*AC98)*AC$19*AC$124)</f>
        <v>105423.99797972362</v>
      </c>
      <c r="AD26" s="11">
        <f>IF('KWh (Cumulative) NLI'!AD26=0,0,((('KWh (Monthly) ENTRY NLI '!AD26*0.5)+'KWh (Cumulative) NLI'!AC26-'Rebasing adj NLI'!AD16)*AD98)*AD$19*AD$124)</f>
        <v>59957.410581882228</v>
      </c>
      <c r="AE26" s="11">
        <f>IF('KWh (Cumulative) NLI'!AE26=0,0,((('KWh (Monthly) ENTRY NLI '!AE26*0.5)+'KWh (Cumulative) NLI'!AD26-'Rebasing adj NLI'!AE16)*AE98)*AE$19*AE$124)</f>
        <v>72026.2470637027</v>
      </c>
      <c r="AF26" s="11">
        <f>IF('KWh (Cumulative) NLI'!AF26=0,0,((('KWh (Monthly) ENTRY NLI '!AF26*0.5)+'KWh (Cumulative) NLI'!AE26-'Rebasing adj NLI'!AF16)*AF98)*AF$19*AF$124)</f>
        <v>389670.00548949669</v>
      </c>
      <c r="AG26" s="11">
        <f>IF('KWh (Cumulative) NLI'!AG26=0,0,((('KWh (Monthly) ENTRY NLI '!AG26*0.5)+'KWh (Cumulative) NLI'!AF26-'Rebasing adj NLI'!AG16)*AG98)*AG$19*AG$124)</f>
        <v>563566.28365352622</v>
      </c>
      <c r="AH26" s="11">
        <f>IF('KWh (Cumulative) NLI'!AH26=0,0,((('KWh (Monthly) ENTRY NLI '!AH26*0.5)+'KWh (Cumulative) NLI'!AG26-'Rebasing adj NLI'!AH16)*AH98)*AH$19*AH$124)</f>
        <v>543059.08392172959</v>
      </c>
      <c r="AI26" s="11">
        <f>IF('KWh (Cumulative) NLI'!AI26=0,0,((('KWh (Monthly) ENTRY NLI '!AI26*0.5)+'KWh (Cumulative) NLI'!AH26-'Rebasing adj NLI'!AI16)*AI98)*AI$19*AI$124)</f>
        <v>286804.9343100058</v>
      </c>
      <c r="AJ26" s="11">
        <f>IF('KWh (Cumulative) NLI'!AJ26=0,0,((('KWh (Monthly) ENTRY NLI '!AJ26*0.5)+'KWh (Cumulative) NLI'!AI26-'Rebasing adj NLI'!AJ16)*AJ98)*AJ$19*AJ$124)</f>
        <v>72614.261836307676</v>
      </c>
      <c r="AK26" s="11">
        <f>IF('KWh (Cumulative) NLI'!AK26=0,0,((('KWh (Monthly) ENTRY NLI '!AK26*0.5)+'KWh (Cumulative) NLI'!AJ26-'Rebasing adj NLI'!AK16)*AK98)*AK$19*AK$124)</f>
        <v>131744.34647585457</v>
      </c>
      <c r="AL26" s="11">
        <f>IF('KWh (Cumulative) NLI'!AL26=0,0,((('KWh (Monthly) ENTRY NLI '!AL26*0.5)+'KWh (Cumulative) NLI'!AK26-'Rebasing adj NLI'!AL16)*AL98)*AL$19*AL$124)</f>
        <v>225226.9248240233</v>
      </c>
      <c r="AM26" s="11">
        <f>IF('KWh (Cumulative) NLI'!AM26=0,0,((('KWh (Monthly) ENTRY NLI '!AM26*0.5)+'KWh (Cumulative) NLI'!AL26-'Rebasing adj NLI'!AM16)*AM98)*AM$19*AM$124)</f>
        <v>228309.12994860014</v>
      </c>
      <c r="AN26" s="11">
        <f>IF('KWh (Cumulative) NLI'!AN26=0,0,((('KWh (Monthly) ENTRY NLI '!AN26*0.5)+'KWh (Cumulative) NLI'!AM26-'Rebasing adj NLI'!AN16)*AN98)*AN$19*AN$124)</f>
        <v>214200.47407838792</v>
      </c>
      <c r="AO26" s="11">
        <f>IF('KWh (Cumulative) NLI'!AO26=0,0,((('KWh (Monthly) ENTRY NLI '!AO26*0.5)+'KWh (Cumulative) NLI'!AN26-'Rebasing adj NLI'!AO16)*AO98)*AO$19*AO$124)</f>
        <v>181451.17150379391</v>
      </c>
      <c r="AP26" s="11">
        <f>IF('KWh (Cumulative) NLI'!AP26=0,0,((('KWh (Monthly) ENTRY NLI '!AP26*0.5)+'KWh (Cumulative) NLI'!AO26-'Rebasing adj NLI'!AP16)*AP98)*AP$19*AP$124)</f>
        <v>100257.52357592797</v>
      </c>
      <c r="AQ26" s="11">
        <f>IF('KWh (Cumulative) NLI'!AQ26=0,0,((('KWh (Monthly) ENTRY NLI '!AQ26*0.5)+'KWh (Cumulative) NLI'!AP26-'Rebasing adj NLI'!AQ16)*AQ98)*AQ$19*AQ$124)</f>
        <v>115805.19639284555</v>
      </c>
      <c r="AR26" s="11">
        <f>IF('KWh (Cumulative) NLI'!AR26=0,0,((('KWh (Monthly) ENTRY NLI '!AR26*0.5)+'KWh (Cumulative) NLI'!AQ26-'Rebasing adj NLI'!AR16)*AR98)*AR$19*AR$124)</f>
        <v>630453.59539036022</v>
      </c>
      <c r="AS26" s="11">
        <f>IF('KWh (Cumulative) NLI'!AS26=0,0,((('KWh (Monthly) ENTRY NLI '!AS26*0.5)+'KWh (Cumulative) NLI'!AR26-'Rebasing adj NLI'!AS16)*AS98)*AS$19*AS$124)</f>
        <v>849514.28461417346</v>
      </c>
      <c r="AT26" s="11">
        <f>IF('KWh (Cumulative) NLI'!AT26=0,0,((('KWh (Monthly) ENTRY NLI '!AT26*0.5)+'KWh (Cumulative) NLI'!AS26-'Rebasing adj NLI'!AT16)*AT98)*AT$19*AT$124)</f>
        <v>807717.69672091503</v>
      </c>
      <c r="AU26" s="11">
        <f>IF('KWh (Cumulative) NLI'!AU26=0,0,((('KWh (Monthly) ENTRY NLI '!AU26*0.5)+'KWh (Cumulative) NLI'!AT26-'Rebasing adj NLI'!AU16)*AU98)*AU$19*AU$124)</f>
        <v>404801.74251647113</v>
      </c>
      <c r="AV26" s="11">
        <f>IF('KWh (Cumulative) NLI'!AV26=0,0,((('KWh (Monthly) ENTRY NLI '!AV26*0.5)+'KWh (Cumulative) NLI'!AU26-'Rebasing adj NLI'!AV16)*AV98)*AV$19*AV$124)</f>
        <v>98284.443808912241</v>
      </c>
      <c r="AW26" s="11">
        <f>IF('KWh (Cumulative) NLI'!AW26=0,0,((('KWh (Monthly) ENTRY NLI '!AW26*0.5)+'KWh (Cumulative) NLI'!AV26-'Rebasing adj NLI'!AW16)*AW98)*AW$19*AW$124)</f>
        <v>168926.23033965263</v>
      </c>
      <c r="AX26" s="11">
        <f>IF('KWh (Cumulative) NLI'!AX26=0,0,((('KWh (Monthly) ENTRY NLI '!AX26*0.5)+'KWh (Cumulative) NLI'!AW26-'Rebasing adj NLI'!AX16)*AX98)*AX$19*AX$124)</f>
        <v>275874.10809870332</v>
      </c>
      <c r="AY26" s="11">
        <f>IF('KWh (Cumulative) NLI'!AY26=0,0,((('KWh (Monthly) ENTRY NLI '!AY26*0.5)+'KWh (Cumulative) NLI'!AX26-'Rebasing adj NLI'!AY16)*AY98)*AY$19*AY$124)</f>
        <v>271239.11522236664</v>
      </c>
      <c r="AZ26" s="11">
        <f>IF('KWh (Cumulative) NLI'!AZ26=0,0,((('KWh (Monthly) ENTRY NLI '!AZ26*0.5)+'KWh (Cumulative) NLI'!AY26-'Rebasing adj NLI'!AZ16)*AZ98)*AZ$19*AZ$124)</f>
        <v>230766.77242797657</v>
      </c>
      <c r="BA26" s="11">
        <f>IF('KWh (Cumulative) NLI'!BA26=0,0,((('KWh (Monthly) ENTRY NLI '!BA26*0.5)+'KWh (Cumulative) NLI'!AZ26-'Rebasing adj NLI'!BA16)*BA98)*BA$19*BA$124)</f>
        <v>181451.17150379391</v>
      </c>
      <c r="BB26" s="11">
        <f>IF('KWh (Cumulative) NLI'!BB26=0,0,((('KWh (Monthly) ENTRY NLI '!BB26*0.5)+'KWh (Cumulative) NLI'!BA26-'Rebasing adj NLI'!BB16)*BB98)*BB$19*BB$124)</f>
        <v>0</v>
      </c>
      <c r="BC26" s="11">
        <f>IF('KWh (Cumulative) NLI'!BC26=0,0,((('KWh (Monthly) ENTRY NLI '!BC26*0.5)+'KWh (Cumulative) NLI'!BB26-'Rebasing adj NLI'!BC16)*BC98)*BC$19*BC$124)</f>
        <v>0</v>
      </c>
      <c r="BD26" s="11">
        <f>IF('KWh (Cumulative) NLI'!BD26=0,0,((('KWh (Monthly) ENTRY NLI '!BD26*0.5)+'KWh (Cumulative) NLI'!BC26-'Rebasing adj NLI'!BD16)*BD98)*BD$19*BD$124)</f>
        <v>0</v>
      </c>
      <c r="BE26" s="11">
        <f>IF('KWh (Cumulative) NLI'!BE26=0,0,((('KWh (Monthly) ENTRY NLI '!BE26*0.5)+'KWh (Cumulative) NLI'!BD26-'Rebasing adj NLI'!BE16)*BE98)*BE$19*BE$124)</f>
        <v>0</v>
      </c>
      <c r="BF26" s="11">
        <f>IF('KWh (Cumulative) NLI'!BF26=0,0,((('KWh (Monthly) ENTRY NLI '!BF26*0.5)+'KWh (Cumulative) NLI'!BE26-'Rebasing adj NLI'!BF16)*BF98)*BF$19*BF$124)</f>
        <v>0</v>
      </c>
      <c r="BG26" s="11">
        <f>IF('KWh (Cumulative) NLI'!BG26=0,0,((('KWh (Monthly) ENTRY NLI '!BG26*0.5)+'KWh (Cumulative) NLI'!BF26-'Rebasing adj NLI'!BG16)*BG98)*BG$19*BG$124)</f>
        <v>0</v>
      </c>
      <c r="BH26" s="11">
        <f>IF('KWh (Cumulative) NLI'!BH26=0,0,((('KWh (Monthly) ENTRY NLI '!BH26*0.5)+'KWh (Cumulative) NLI'!BG26-'Rebasing adj NLI'!BH16)*BH98)*BH$19*BH$124)</f>
        <v>0</v>
      </c>
      <c r="BI26" s="11">
        <f>IF('KWh (Cumulative) NLI'!BI26=0,0,((('KWh (Monthly) ENTRY NLI '!BI26*0.5)+'KWh (Cumulative) NLI'!BH26-'Rebasing adj NLI'!BI16)*BI98)*BI$19*BI$124)</f>
        <v>0</v>
      </c>
      <c r="BJ26" s="11">
        <f>IF('KWh (Cumulative) NLI'!BJ26=0,0,((('KWh (Monthly) ENTRY NLI '!BJ26*0.5)+'KWh (Cumulative) NLI'!BI26-'Rebasing adj NLI'!BJ16)*BJ98)*BJ$19*BJ$124)</f>
        <v>0</v>
      </c>
      <c r="BK26" s="11">
        <f>IF('KWh (Cumulative) NLI'!BK26=0,0,((('KWh (Monthly) ENTRY NLI '!BK26*0.5)+'KWh (Cumulative) NLI'!BJ26-'Rebasing adj NLI'!BK16)*BK98)*BK$19*BK$124)</f>
        <v>0</v>
      </c>
      <c r="BL26" s="11">
        <f>IF('KWh (Cumulative) NLI'!BL26=0,0,((('KWh (Monthly) ENTRY NLI '!BL26*0.5)+'KWh (Cumulative) NLI'!BK26-'Rebasing adj NLI'!BL16)*BL98)*BL$19*BL$124)</f>
        <v>0</v>
      </c>
      <c r="BM26" s="11">
        <f>IF('KWh (Cumulative) NLI'!BM26=0,0,((('KWh (Monthly) ENTRY NLI '!BM26*0.5)+'KWh (Cumulative) NLI'!BL26-'Rebasing adj NLI'!BM16)*BM98)*BM$19*BM$124)</f>
        <v>0</v>
      </c>
      <c r="BN26" s="11">
        <f>IF('KWh (Cumulative) NLI'!BN26=0,0,((('KWh (Monthly) ENTRY NLI '!BN26*0.5)+'KWh (Cumulative) NLI'!BM26-'Rebasing adj NLI'!BN16)*BN98)*BN$19*BN$124)</f>
        <v>0</v>
      </c>
      <c r="BO26" s="11">
        <f>IF('KWh (Cumulative) NLI'!BO26=0,0,((('KWh (Monthly) ENTRY NLI '!BO26*0.5)+'KWh (Cumulative) NLI'!BN26-'Rebasing adj NLI'!BO16)*BO98)*BO$19*BO$124)</f>
        <v>0</v>
      </c>
      <c r="BP26" s="11">
        <f>IF('KWh (Cumulative) NLI'!BP26=0,0,((('KWh (Monthly) ENTRY NLI '!BP26*0.5)+'KWh (Cumulative) NLI'!BO26-'Rebasing adj NLI'!BP16)*BP98)*BP$19*BP$124)</f>
        <v>0</v>
      </c>
      <c r="BQ26" s="11">
        <f>IF('KWh (Cumulative) NLI'!BQ26=0,0,((('KWh (Monthly) ENTRY NLI '!BQ26*0.5)+'KWh (Cumulative) NLI'!BP26-'Rebasing adj NLI'!BQ16)*BQ98)*BQ$19*BQ$124)</f>
        <v>0</v>
      </c>
      <c r="BR26" s="11">
        <f>IF('KWh (Cumulative) NLI'!BR26=0,0,((('KWh (Monthly) ENTRY NLI '!BR26*0.5)+'KWh (Cumulative) NLI'!BQ26-'Rebasing adj NLI'!BR16)*BR98)*BR$19*BR$124)</f>
        <v>0</v>
      </c>
      <c r="BS26" s="11">
        <f>IF('KWh (Cumulative) NLI'!BS26=0,0,((('KWh (Monthly) ENTRY NLI '!BS26*0.5)+'KWh (Cumulative) NLI'!BR26-'Rebasing adj NLI'!BS16)*BS98)*BS$19*BS$124)</f>
        <v>0</v>
      </c>
      <c r="BT26" s="11">
        <f>IF('KWh (Cumulative) NLI'!BT26=0,0,((('KWh (Monthly) ENTRY NLI '!BT26*0.5)+'KWh (Cumulative) NLI'!BS26-'Rebasing adj NLI'!BT16)*BT98)*BT$19*BT$124)</f>
        <v>0</v>
      </c>
      <c r="BU26" s="11">
        <f>IF('KWh (Cumulative) NLI'!BU26=0,0,((('KWh (Monthly) ENTRY NLI '!BU26*0.5)+'KWh (Cumulative) NLI'!BT26-'Rebasing adj NLI'!BU16)*BU98)*BU$19*BU$124)</f>
        <v>0</v>
      </c>
      <c r="BV26" s="11">
        <f>IF('KWh (Cumulative) NLI'!BV26=0,0,((('KWh (Monthly) ENTRY NLI '!BV26*0.5)+'KWh (Cumulative) NLI'!BU26-'Rebasing adj NLI'!BV16)*BV98)*BV$19*BV$124)</f>
        <v>0</v>
      </c>
      <c r="BW26" s="11">
        <f>IF('KWh (Cumulative) NLI'!BW26=0,0,((('KWh (Monthly) ENTRY NLI '!BW26*0.5)+'KWh (Cumulative) NLI'!BV26-'Rebasing adj NLI'!BW16)*BW98)*BW$19*BW$124)</f>
        <v>0</v>
      </c>
      <c r="BX26" s="11">
        <f>IF('KWh (Cumulative) NLI'!BX26=0,0,((('KWh (Monthly) ENTRY NLI '!BX26*0.5)+'KWh (Cumulative) NLI'!BW26-'Rebasing adj NLI'!BX16)*BX98)*BX$19*BX$124)</f>
        <v>0</v>
      </c>
      <c r="BY26" s="11">
        <f>IF('KWh (Cumulative) NLI'!BY26=0,0,((('KWh (Monthly) ENTRY NLI '!BY26*0.5)+'KWh (Cumulative) NLI'!BX26-'Rebasing adj NLI'!BY16)*BY98)*BY$19*BY$124)</f>
        <v>0</v>
      </c>
      <c r="BZ26" s="11">
        <f>IF('KWh (Cumulative) NLI'!BZ26=0,0,((('KWh (Monthly) ENTRY NLI '!BZ26*0.5)+'KWh (Cumulative) NLI'!BY26-'Rebasing adj NLI'!BZ16)*BZ98)*BZ$19*BZ$124)</f>
        <v>0</v>
      </c>
      <c r="CA26" s="11">
        <f>IF('KWh (Cumulative) NLI'!CA26=0,0,((('KWh (Monthly) ENTRY NLI '!CA26*0.5)+'KWh (Cumulative) NLI'!BZ26-'Rebasing adj NLI'!CA16)*CA98)*CA$19*CA$124)</f>
        <v>0</v>
      </c>
      <c r="CB26" s="11">
        <f>IF('KWh (Cumulative) NLI'!CB26=0,0,((('KWh (Monthly) ENTRY NLI '!CB26*0.5)+'KWh (Cumulative) NLI'!CA26-'Rebasing adj NLI'!CB16)*CB98)*CB$19*CB$124)</f>
        <v>0</v>
      </c>
      <c r="CC26" s="11">
        <f>IF('KWh (Cumulative) NLI'!CC26=0,0,((('KWh (Monthly) ENTRY NLI '!CC26*0.5)+'KWh (Cumulative) NLI'!CB26-'Rebasing adj NLI'!CC16)*CC98)*CC$19*CC$124)</f>
        <v>0</v>
      </c>
      <c r="CD26" s="11">
        <f>IF('KWh (Cumulative) NLI'!CD26=0,0,((('KWh (Monthly) ENTRY NLI '!CD26*0.5)+'KWh (Cumulative) NLI'!CC26-'Rebasing adj NLI'!CD16)*CD98)*CD$19*CD$124)</f>
        <v>0</v>
      </c>
      <c r="CE26" s="11">
        <f>IF('KWh (Cumulative) NLI'!CE26=0,0,((('KWh (Monthly) ENTRY NLI '!CE26*0.5)+'KWh (Cumulative) NLI'!CD26-'Rebasing adj NLI'!CE16)*CE98)*CE$19*CE$124)</f>
        <v>0</v>
      </c>
      <c r="CF26" s="11">
        <f>IF('KWh (Cumulative) NLI'!CF26=0,0,((('KWh (Monthly) ENTRY NLI '!CF26*0.5)+'KWh (Cumulative) NLI'!CE26-'Rebasing adj NLI'!CF16)*CF98)*CF$19*CF$124)</f>
        <v>0</v>
      </c>
      <c r="CG26" s="11">
        <f>IF('KWh (Cumulative) NLI'!CG26=0,0,((('KWh (Monthly) ENTRY NLI '!CG26*0.5)+'KWh (Cumulative) NLI'!CF26-'Rebasing adj NLI'!CG16)*CG98)*CG$19*CG$124)</f>
        <v>0</v>
      </c>
      <c r="CH26" s="11">
        <f>IF('KWh (Cumulative) NLI'!CH26=0,0,((('KWh (Monthly) ENTRY NLI '!CH26*0.5)+'KWh (Cumulative) NLI'!CG26-'Rebasing adj NLI'!CH16)*CH98)*CH$19*CH$124)</f>
        <v>0</v>
      </c>
      <c r="CI26" s="11">
        <f>IF('KWh (Cumulative) NLI'!CI26=0,0,((('KWh (Monthly) ENTRY NLI '!CI26*0.5)+'KWh (Cumulative) NLI'!CH26-'Rebasing adj NLI'!CI16)*CI98)*CI$19*CI$124)</f>
        <v>0</v>
      </c>
      <c r="CJ26" s="11">
        <f>IF('KWh (Cumulative) NLI'!CJ26=0,0,((('KWh (Monthly) ENTRY NLI '!CJ26*0.5)+'KWh (Cumulative) NLI'!CI26-'Rebasing adj NLI'!CJ16)*CJ98)*CJ$19*CJ$124)</f>
        <v>0</v>
      </c>
      <c r="CK26" s="85"/>
      <c r="CL26" s="85"/>
    </row>
    <row r="27" spans="1:90" x14ac:dyDescent="0.25">
      <c r="A27" s="245"/>
      <c r="B27" s="37" t="s">
        <v>13</v>
      </c>
      <c r="C27" s="11">
        <f>IF('KWh (Cumulative) NLI'!C27=0,0,((('KWh (Monthly) ENTRY NLI '!C27*0.5)-'Rebasing adj NLI'!C17)*C99)*C$19*C$124)</f>
        <v>0</v>
      </c>
      <c r="D27" s="11">
        <f>IF('KWh (Cumulative) NLI'!D27=0,0,((('KWh (Monthly) ENTRY NLI '!D27*0.5)+'KWh (Cumulative) NLI'!C27-'Rebasing adj NLI'!D17)*D99)*D$19*D$124)</f>
        <v>0</v>
      </c>
      <c r="E27" s="11">
        <f>IF('KWh (Cumulative) NLI'!E27=0,0,((('KWh (Monthly) ENTRY NLI '!E27*0.5)+'KWh (Cumulative) NLI'!D27-'Rebasing adj NLI'!E17)*E99)*E$19*E$124)</f>
        <v>0</v>
      </c>
      <c r="F27" s="11">
        <f>IF('KWh (Cumulative) NLI'!F27=0,0,((('KWh (Monthly) ENTRY NLI '!F27*0.5)+'KWh (Cumulative) NLI'!E27-'Rebasing adj NLI'!F17)*F99)*F$19*F$124)</f>
        <v>218.36894948402127</v>
      </c>
      <c r="G27" s="11">
        <f>IF('KWh (Cumulative) NLI'!G27=0,0,((('KWh (Monthly) ENTRY NLI '!G27*0.5)+'KWh (Cumulative) NLI'!F27-'Rebasing adj NLI'!G17)*G99)*G$19*G$124)</f>
        <v>1020.1458585958396</v>
      </c>
      <c r="H27" s="11">
        <f>IF('KWh (Cumulative) NLI'!H27=0,0,((('KWh (Monthly) ENTRY NLI '!H27*0.5)+'KWh (Cumulative) NLI'!G27-'Rebasing adj NLI'!H17)*H99)*H$19*H$124)</f>
        <v>10928.306836456997</v>
      </c>
      <c r="I27" s="11">
        <f>IF('KWh (Cumulative) NLI'!I27=0,0,((('KWh (Monthly) ENTRY NLI '!I27*0.5)+'KWh (Cumulative) NLI'!H27-'Rebasing adj NLI'!I17)*I99)*I$19*I$124)</f>
        <v>21420.318260356285</v>
      </c>
      <c r="J27" s="11">
        <f>IF('KWh (Cumulative) NLI'!J27=0,0,((('KWh (Monthly) ENTRY NLI '!J27*0.5)+'KWh (Cumulative) NLI'!I27-'Rebasing adj NLI'!J17)*J99)*J$19*J$124)</f>
        <v>32651.400992079929</v>
      </c>
      <c r="K27" s="11">
        <f>IF('KWh (Cumulative) NLI'!K27=0,0,((('KWh (Monthly) ENTRY NLI '!K27*0.5)+'KWh (Cumulative) NLI'!J27-'Rebasing adj NLI'!K17)*K99)*K$19*K$124)</f>
        <v>52874.263716866415</v>
      </c>
      <c r="L27" s="11">
        <f>IF('KWh (Cumulative) NLI'!L27=0,0,((('KWh (Monthly) ENTRY NLI '!L27*0.5)+'KWh (Cumulative) NLI'!K27-'Rebasing adj NLI'!L17)*L99)*L$19*L$124)</f>
        <v>36068.855040410897</v>
      </c>
      <c r="M27" s="11">
        <f>IF('KWh (Cumulative) NLI'!M27=0,0,((('KWh (Monthly) ENTRY NLI '!M27*0.5)+'KWh (Cumulative) NLI'!L27-'Rebasing adj NLI'!M17)*M99)*M$19*M$124)</f>
        <v>51995.913417830438</v>
      </c>
      <c r="N27" s="11">
        <f>IF('KWh (Cumulative) NLI'!N27=0,0,((('KWh (Monthly) ENTRY NLI '!N27*0.5)+'KWh (Cumulative) NLI'!M27-'Rebasing adj NLI'!N17)*N99)*N$19*N$124)</f>
        <v>70602.127969409557</v>
      </c>
      <c r="O27" s="11">
        <f>IF('KWh (Cumulative) NLI'!O27=0,0,((('KWh (Monthly) ENTRY NLI '!O27*0.5)+'KWh (Cumulative) NLI'!N27-'Rebasing adj NLI'!O17)*O99)*O$19*O$124)</f>
        <v>88173.212055161101</v>
      </c>
      <c r="P27" s="11">
        <f>IF('KWh (Cumulative) NLI'!P27=0,0,((('KWh (Monthly) ENTRY NLI '!P27*0.5)+'KWh (Cumulative) NLI'!O27-'Rebasing adj NLI'!P17)*P99)*P$19*P$124)</f>
        <v>116934.53345177074</v>
      </c>
      <c r="Q27" s="11">
        <f>IF('KWh (Cumulative) NLI'!Q27=0,0,((('KWh (Monthly) ENTRY NLI '!Q27*0.5)+'KWh (Cumulative) NLI'!P27-'Rebasing adj NLI'!Q17)*Q99)*Q$19*Q$124)</f>
        <v>158559.22478533306</v>
      </c>
      <c r="R27" s="11">
        <f>IF('KWh (Cumulative) NLI'!R27=0,0,((('KWh (Monthly) ENTRY NLI '!R27*0.5)+'KWh (Cumulative) NLI'!Q27-'Rebasing adj NLI'!R17)*R99)*R$19*R$124)</f>
        <v>99259.577625588601</v>
      </c>
      <c r="S27" s="11">
        <f>IF('KWh (Cumulative) NLI'!S27=0,0,((('KWh (Monthly) ENTRY NLI '!S27*0.5)+'KWh (Cumulative) NLI'!R27-'Rebasing adj NLI'!S17)*S99)*S$19*S$124)</f>
        <v>109371.48533744937</v>
      </c>
      <c r="T27" s="11">
        <f>IF('KWh (Cumulative) NLI'!T27=0,0,((('KWh (Monthly) ENTRY NLI '!T27*0.5)+'KWh (Cumulative) NLI'!S27-'Rebasing adj NLI'!T17)*T99)*T$19*T$124)</f>
        <v>213289.54532192441</v>
      </c>
      <c r="U27" s="11">
        <f>IF('KWh (Cumulative) NLI'!U27=0,0,((('KWh (Monthly) ENTRY NLI '!U27*0.5)+'KWh (Cumulative) NLI'!T27-'Rebasing adj NLI'!U17)*U99)*U$19*U$124)</f>
        <v>228324.73992898391</v>
      </c>
      <c r="V27" s="11">
        <f>IF('KWh (Cumulative) NLI'!V27=0,0,((('KWh (Monthly) ENTRY NLI '!V27*0.5)+'KWh (Cumulative) NLI'!U27-'Rebasing adj NLI'!V17)*V99)*V$19*V$124)</f>
        <v>257381.71774981069</v>
      </c>
      <c r="W27" s="11">
        <f>IF('KWh (Cumulative) NLI'!W27=0,0,((('KWh (Monthly) ENTRY NLI '!W27*0.5)+'KWh (Cumulative) NLI'!V27-'Rebasing adj NLI'!W17)*W99)*W$19*W$124)</f>
        <v>281464.30956070236</v>
      </c>
      <c r="X27" s="11">
        <f>IF('KWh (Cumulative) NLI'!X27=0,0,((('KWh (Monthly) ENTRY NLI '!X27*0.5)+'KWh (Cumulative) NLI'!W27-'Rebasing adj NLI'!X17)*X99)*X$19*X$124)</f>
        <v>157899.36932394668</v>
      </c>
      <c r="Y27" s="11">
        <f>IF('KWh (Cumulative) NLI'!Y27=0,0,((('KWh (Monthly) ENTRY NLI '!Y27*0.5)+'KWh (Cumulative) NLI'!X27-'Rebasing adj NLI'!Y17)*Y99)*Y$19*Y$124)</f>
        <v>192782.13002511804</v>
      </c>
      <c r="Z27" s="11">
        <f>IF('KWh (Cumulative) NLI'!Z27=0,0,((('KWh (Monthly) ENTRY NLI '!Z27*0.5)+'KWh (Cumulative) NLI'!Y27-'Rebasing adj NLI'!Z17)*Z99)*Z$19*Z$124)</f>
        <v>207216.58927885289</v>
      </c>
      <c r="AA27" s="11">
        <f>IF('KWh (Cumulative) NLI'!AA27=0,0,((('KWh (Monthly) ENTRY NLI '!AA27*0.5)+'KWh (Cumulative) NLI'!Z27-'Rebasing adj NLI'!AA17)*AA99)*AA$19*AA$124)</f>
        <v>209451.86331642684</v>
      </c>
      <c r="AB27" s="11">
        <f>IF('KWh (Cumulative) NLI'!AB27=0,0,((('KWh (Monthly) ENTRY NLI '!AB27*0.5)+'KWh (Cumulative) NLI'!AA27-'Rebasing adj NLI'!AB17)*AB99)*AB$19*AB$124)</f>
        <v>189717.92658464547</v>
      </c>
      <c r="AC27" s="11">
        <f>IF('KWh (Cumulative) NLI'!AC27=0,0,((('KWh (Monthly) ENTRY NLI '!AC27*0.5)+'KWh (Cumulative) NLI'!AB27-'Rebasing adj NLI'!AC17)*AC99)*AC$19*AC$124)</f>
        <v>210892.68276261169</v>
      </c>
      <c r="AD27" s="11">
        <f>IF('KWh (Cumulative) NLI'!AD27=0,0,((('KWh (Monthly) ENTRY NLI '!AD27*0.5)+'KWh (Cumulative) NLI'!AC27-'Rebasing adj NLI'!AD17)*AD99)*AD$19*AD$124)</f>
        <v>201597.81436612605</v>
      </c>
      <c r="AE27" s="11">
        <f>IF('KWh (Cumulative) NLI'!AE27=0,0,((('KWh (Monthly) ENTRY NLI '!AE27*0.5)+'KWh (Cumulative) NLI'!AD27-'Rebasing adj NLI'!AE17)*AE99)*AE$19*AE$124)</f>
        <v>198276.38857667267</v>
      </c>
      <c r="AF27" s="11">
        <f>IF('KWh (Cumulative) NLI'!AF27=0,0,((('KWh (Monthly) ENTRY NLI '!AF27*0.5)+'KWh (Cumulative) NLI'!AE27-'Rebasing adj NLI'!AF17)*AF99)*AF$19*AF$124)</f>
        <v>346401.68268858647</v>
      </c>
      <c r="AG27" s="11">
        <f>IF('KWh (Cumulative) NLI'!AG27=0,0,((('KWh (Monthly) ENTRY NLI '!AG27*0.5)+'KWh (Cumulative) NLI'!AF27-'Rebasing adj NLI'!AG17)*AG99)*AG$19*AG$124)</f>
        <v>346220.07924929104</v>
      </c>
      <c r="AH27" s="11">
        <f>IF('KWh (Cumulative) NLI'!AH27=0,0,((('KWh (Monthly) ENTRY NLI '!AH27*0.5)+'KWh (Cumulative) NLI'!AG27-'Rebasing adj NLI'!AH17)*AH99)*AH$19*AH$124)</f>
        <v>343370.37090129143</v>
      </c>
      <c r="AI27" s="11">
        <f>IF('KWh (Cumulative) NLI'!AI27=0,0,((('KWh (Monthly) ENTRY NLI '!AI27*0.5)+'KWh (Cumulative) NLI'!AH27-'Rebasing adj NLI'!AI17)*AI99)*AI$19*AI$124)</f>
        <v>363582.3440556493</v>
      </c>
      <c r="AJ27" s="11">
        <f>IF('KWh (Cumulative) NLI'!AJ27=0,0,((('KWh (Monthly) ENTRY NLI '!AJ27*0.5)+'KWh (Cumulative) NLI'!AI27-'Rebasing adj NLI'!AJ17)*AJ99)*AJ$19*AJ$124)</f>
        <v>185657.87162339923</v>
      </c>
      <c r="AK27" s="11">
        <f>IF('KWh (Cumulative) NLI'!AK27=0,0,((('KWh (Monthly) ENTRY NLI '!AK27*0.5)+'KWh (Cumulative) NLI'!AJ27-'Rebasing adj NLI'!AK17)*AK99)*AK$19*AK$124)</f>
        <v>217707.50035573373</v>
      </c>
      <c r="AL27" s="11">
        <f>IF('KWh (Cumulative) NLI'!AL27=0,0,((('KWh (Monthly) ENTRY NLI '!AL27*0.5)+'KWh (Cumulative) NLI'!AK27-'Rebasing adj NLI'!AL17)*AL99)*AL$19*AL$124)</f>
        <v>222822.83694031835</v>
      </c>
      <c r="AM27" s="11">
        <f>IF('KWh (Cumulative) NLI'!AM27=0,0,((('KWh (Monthly) ENTRY NLI '!AM27*0.5)+'KWh (Cumulative) NLI'!AL27-'Rebasing adj NLI'!AM17)*AM99)*AM$19*AM$124)</f>
        <v>222130.04914772403</v>
      </c>
      <c r="AN27" s="11">
        <f>IF('KWh (Cumulative) NLI'!AN27=0,0,((('KWh (Monthly) ENTRY NLI '!AN27*0.5)+'KWh (Cumulative) NLI'!AM27-'Rebasing adj NLI'!AN17)*AN99)*AN$19*AN$124)</f>
        <v>201983.30321116</v>
      </c>
      <c r="AO27" s="11">
        <f>IF('KWh (Cumulative) NLI'!AO27=0,0,((('KWh (Monthly) ENTRY NLI '!AO27*0.5)+'KWh (Cumulative) NLI'!AN27-'Rebasing adj NLI'!AO17)*AO99)*AO$19*AO$124)</f>
        <v>222576.60430585319</v>
      </c>
      <c r="AP27" s="11">
        <f>IF('KWh (Cumulative) NLI'!AP27=0,0,((('KWh (Monthly) ENTRY NLI '!AP27*0.5)+'KWh (Cumulative) NLI'!AO27-'Rebasing adj NLI'!AP17)*AP99)*AP$19*AP$124)</f>
        <v>211503.64679397896</v>
      </c>
      <c r="AQ27" s="11">
        <f>IF('KWh (Cumulative) NLI'!AQ27=0,0,((('KWh (Monthly) ENTRY NLI '!AQ27*0.5)+'KWh (Cumulative) NLI'!AP27-'Rebasing adj NLI'!AQ17)*AQ99)*AQ$19*AQ$124)</f>
        <v>208005.65200580418</v>
      </c>
      <c r="AR27" s="11">
        <f>IF('KWh (Cumulative) NLI'!AR27=0,0,((('KWh (Monthly) ENTRY NLI '!AR27*0.5)+'KWh (Cumulative) NLI'!AQ27-'Rebasing adj NLI'!AR17)*AR99)*AR$19*AR$124)</f>
        <v>384268.32149728335</v>
      </c>
      <c r="AS27" s="11">
        <f>IF('KWh (Cumulative) NLI'!AS27=0,0,((('KWh (Monthly) ENTRY NLI '!AS27*0.5)+'KWh (Cumulative) NLI'!AR27-'Rebasing adj NLI'!AS17)*AS99)*AS$19*AS$124)</f>
        <v>380656.06016949314</v>
      </c>
      <c r="AT27" s="11">
        <f>IF('KWh (Cumulative) NLI'!AT27=0,0,((('KWh (Monthly) ENTRY NLI '!AT27*0.5)+'KWh (Cumulative) NLI'!AS27-'Rebasing adj NLI'!AT17)*AT99)*AT$19*AT$124)</f>
        <v>395806.24316073745</v>
      </c>
      <c r="AU27" s="11">
        <f>IF('KWh (Cumulative) NLI'!AU27=0,0,((('KWh (Monthly) ENTRY NLI '!AU27*0.5)+'KWh (Cumulative) NLI'!AT27-'Rebasing adj NLI'!AU17)*AU99)*AU$19*AU$124)</f>
        <v>413906.813509773</v>
      </c>
      <c r="AV27" s="11">
        <f>IF('KWh (Cumulative) NLI'!AV27=0,0,((('KWh (Monthly) ENTRY NLI '!AV27*0.5)+'KWh (Cumulative) NLI'!AU27-'Rebasing adj NLI'!AV17)*AV99)*AV$19*AV$124)</f>
        <v>207669.06848218566</v>
      </c>
      <c r="AW27" s="11">
        <f>IF('KWh (Cumulative) NLI'!AW27=0,0,((('KWh (Monthly) ENTRY NLI '!AW27*0.5)+'KWh (Cumulative) NLI'!AV27-'Rebasing adj NLI'!AW17)*AW99)*AW$19*AW$124)</f>
        <v>235681.58438967998</v>
      </c>
      <c r="AX27" s="11">
        <f>IF('KWh (Cumulative) NLI'!AX27=0,0,((('KWh (Monthly) ENTRY NLI '!AX27*0.5)+'KWh (Cumulative) NLI'!AW27-'Rebasing adj NLI'!AX17)*AX99)*AX$19*AX$124)</f>
        <v>234611.99941306029</v>
      </c>
      <c r="AY27" s="11">
        <f>IF('KWh (Cumulative) NLI'!AY27=0,0,((('KWh (Monthly) ENTRY NLI '!AY27*0.5)+'KWh (Cumulative) NLI'!AX27-'Rebasing adj NLI'!AY17)*AY99)*AY$19*AY$124)</f>
        <v>228103.98060363607</v>
      </c>
      <c r="AZ27" s="11">
        <f>IF('KWh (Cumulative) NLI'!AZ27=0,0,((('KWh (Monthly) ENTRY NLI '!AZ27*0.5)+'KWh (Cumulative) NLI'!AY27-'Rebasing adj NLI'!AZ17)*AZ99)*AZ$19*AZ$124)</f>
        <v>202836.1165839395</v>
      </c>
      <c r="BA27" s="11">
        <f>IF('KWh (Cumulative) NLI'!BA27=0,0,((('KWh (Monthly) ENTRY NLI '!BA27*0.5)+'KWh (Cumulative) NLI'!AZ27-'Rebasing adj NLI'!BA17)*BA99)*BA$19*BA$124)</f>
        <v>222576.60430585319</v>
      </c>
      <c r="BB27" s="11">
        <f>IF('KWh (Cumulative) NLI'!BB27=0,0,((('KWh (Monthly) ENTRY NLI '!BB27*0.5)+'KWh (Cumulative) NLI'!BA27-'Rebasing adj NLI'!BB17)*BB99)*BB$19*BB$124)</f>
        <v>0</v>
      </c>
      <c r="BC27" s="11">
        <f>IF('KWh (Cumulative) NLI'!BC27=0,0,((('KWh (Monthly) ENTRY NLI '!BC27*0.5)+'KWh (Cumulative) NLI'!BB27-'Rebasing adj NLI'!BC17)*BC99)*BC$19*BC$124)</f>
        <v>0</v>
      </c>
      <c r="BD27" s="11">
        <f>IF('KWh (Cumulative) NLI'!BD27=0,0,((('KWh (Monthly) ENTRY NLI '!BD27*0.5)+'KWh (Cumulative) NLI'!BC27-'Rebasing adj NLI'!BD17)*BD99)*BD$19*BD$124)</f>
        <v>0</v>
      </c>
      <c r="BE27" s="11">
        <f>IF('KWh (Cumulative) NLI'!BE27=0,0,((('KWh (Monthly) ENTRY NLI '!BE27*0.5)+'KWh (Cumulative) NLI'!BD27-'Rebasing adj NLI'!BE17)*BE99)*BE$19*BE$124)</f>
        <v>0</v>
      </c>
      <c r="BF27" s="11">
        <f>IF('KWh (Cumulative) NLI'!BF27=0,0,((('KWh (Monthly) ENTRY NLI '!BF27*0.5)+'KWh (Cumulative) NLI'!BE27-'Rebasing adj NLI'!BF17)*BF99)*BF$19*BF$124)</f>
        <v>0</v>
      </c>
      <c r="BG27" s="11">
        <f>IF('KWh (Cumulative) NLI'!BG27=0,0,((('KWh (Monthly) ENTRY NLI '!BG27*0.5)+'KWh (Cumulative) NLI'!BF27-'Rebasing adj NLI'!BG17)*BG99)*BG$19*BG$124)</f>
        <v>0</v>
      </c>
      <c r="BH27" s="11">
        <f>IF('KWh (Cumulative) NLI'!BH27=0,0,((('KWh (Monthly) ENTRY NLI '!BH27*0.5)+'KWh (Cumulative) NLI'!BG27-'Rebasing adj NLI'!BH17)*BH99)*BH$19*BH$124)</f>
        <v>0</v>
      </c>
      <c r="BI27" s="11">
        <f>IF('KWh (Cumulative) NLI'!BI27=0,0,((('KWh (Monthly) ENTRY NLI '!BI27*0.5)+'KWh (Cumulative) NLI'!BH27-'Rebasing adj NLI'!BI17)*BI99)*BI$19*BI$124)</f>
        <v>0</v>
      </c>
      <c r="BJ27" s="11">
        <f>IF('KWh (Cumulative) NLI'!BJ27=0,0,((('KWh (Monthly) ENTRY NLI '!BJ27*0.5)+'KWh (Cumulative) NLI'!BI27-'Rebasing adj NLI'!BJ17)*BJ99)*BJ$19*BJ$124)</f>
        <v>0</v>
      </c>
      <c r="BK27" s="11">
        <f>IF('KWh (Cumulative) NLI'!BK27=0,0,((('KWh (Monthly) ENTRY NLI '!BK27*0.5)+'KWh (Cumulative) NLI'!BJ27-'Rebasing adj NLI'!BK17)*BK99)*BK$19*BK$124)</f>
        <v>0</v>
      </c>
      <c r="BL27" s="11">
        <f>IF('KWh (Cumulative) NLI'!BL27=0,0,((('KWh (Monthly) ENTRY NLI '!BL27*0.5)+'KWh (Cumulative) NLI'!BK27-'Rebasing adj NLI'!BL17)*BL99)*BL$19*BL$124)</f>
        <v>0</v>
      </c>
      <c r="BM27" s="11">
        <f>IF('KWh (Cumulative) NLI'!BM27=0,0,((('KWh (Monthly) ENTRY NLI '!BM27*0.5)+'KWh (Cumulative) NLI'!BL27-'Rebasing adj NLI'!BM17)*BM99)*BM$19*BM$124)</f>
        <v>0</v>
      </c>
      <c r="BN27" s="11">
        <f>IF('KWh (Cumulative) NLI'!BN27=0,0,((('KWh (Monthly) ENTRY NLI '!BN27*0.5)+'KWh (Cumulative) NLI'!BM27-'Rebasing adj NLI'!BN17)*BN99)*BN$19*BN$124)</f>
        <v>0</v>
      </c>
      <c r="BO27" s="11">
        <f>IF('KWh (Cumulative) NLI'!BO27=0,0,((('KWh (Monthly) ENTRY NLI '!BO27*0.5)+'KWh (Cumulative) NLI'!BN27-'Rebasing adj NLI'!BO17)*BO99)*BO$19*BO$124)</f>
        <v>0</v>
      </c>
      <c r="BP27" s="11">
        <f>IF('KWh (Cumulative) NLI'!BP27=0,0,((('KWh (Monthly) ENTRY NLI '!BP27*0.5)+'KWh (Cumulative) NLI'!BO27-'Rebasing adj NLI'!BP17)*BP99)*BP$19*BP$124)</f>
        <v>0</v>
      </c>
      <c r="BQ27" s="11">
        <f>IF('KWh (Cumulative) NLI'!BQ27=0,0,((('KWh (Monthly) ENTRY NLI '!BQ27*0.5)+'KWh (Cumulative) NLI'!BP27-'Rebasing adj NLI'!BQ17)*BQ99)*BQ$19*BQ$124)</f>
        <v>0</v>
      </c>
      <c r="BR27" s="11">
        <f>IF('KWh (Cumulative) NLI'!BR27=0,0,((('KWh (Monthly) ENTRY NLI '!BR27*0.5)+'KWh (Cumulative) NLI'!BQ27-'Rebasing adj NLI'!BR17)*BR99)*BR$19*BR$124)</f>
        <v>0</v>
      </c>
      <c r="BS27" s="11">
        <f>IF('KWh (Cumulative) NLI'!BS27=0,0,((('KWh (Monthly) ENTRY NLI '!BS27*0.5)+'KWh (Cumulative) NLI'!BR27-'Rebasing adj NLI'!BS17)*BS99)*BS$19*BS$124)</f>
        <v>0</v>
      </c>
      <c r="BT27" s="11">
        <f>IF('KWh (Cumulative) NLI'!BT27=0,0,((('KWh (Monthly) ENTRY NLI '!BT27*0.5)+'KWh (Cumulative) NLI'!BS27-'Rebasing adj NLI'!BT17)*BT99)*BT$19*BT$124)</f>
        <v>0</v>
      </c>
      <c r="BU27" s="11">
        <f>IF('KWh (Cumulative) NLI'!BU27=0,0,((('KWh (Monthly) ENTRY NLI '!BU27*0.5)+'KWh (Cumulative) NLI'!BT27-'Rebasing adj NLI'!BU17)*BU99)*BU$19*BU$124)</f>
        <v>0</v>
      </c>
      <c r="BV27" s="11">
        <f>IF('KWh (Cumulative) NLI'!BV27=0,0,((('KWh (Monthly) ENTRY NLI '!BV27*0.5)+'KWh (Cumulative) NLI'!BU27-'Rebasing adj NLI'!BV17)*BV99)*BV$19*BV$124)</f>
        <v>0</v>
      </c>
      <c r="BW27" s="11">
        <f>IF('KWh (Cumulative) NLI'!BW27=0,0,((('KWh (Monthly) ENTRY NLI '!BW27*0.5)+'KWh (Cumulative) NLI'!BV27-'Rebasing adj NLI'!BW17)*BW99)*BW$19*BW$124)</f>
        <v>0</v>
      </c>
      <c r="BX27" s="11">
        <f>IF('KWh (Cumulative) NLI'!BX27=0,0,((('KWh (Monthly) ENTRY NLI '!BX27*0.5)+'KWh (Cumulative) NLI'!BW27-'Rebasing adj NLI'!BX17)*BX99)*BX$19*BX$124)</f>
        <v>0</v>
      </c>
      <c r="BY27" s="11">
        <f>IF('KWh (Cumulative) NLI'!BY27=0,0,((('KWh (Monthly) ENTRY NLI '!BY27*0.5)+'KWh (Cumulative) NLI'!BX27-'Rebasing adj NLI'!BY17)*BY99)*BY$19*BY$124)</f>
        <v>0</v>
      </c>
      <c r="BZ27" s="11">
        <f>IF('KWh (Cumulative) NLI'!BZ27=0,0,((('KWh (Monthly) ENTRY NLI '!BZ27*0.5)+'KWh (Cumulative) NLI'!BY27-'Rebasing adj NLI'!BZ17)*BZ99)*BZ$19*BZ$124)</f>
        <v>0</v>
      </c>
      <c r="CA27" s="11">
        <f>IF('KWh (Cumulative) NLI'!CA27=0,0,((('KWh (Monthly) ENTRY NLI '!CA27*0.5)+'KWh (Cumulative) NLI'!BZ27-'Rebasing adj NLI'!CA17)*CA99)*CA$19*CA$124)</f>
        <v>0</v>
      </c>
      <c r="CB27" s="11">
        <f>IF('KWh (Cumulative) NLI'!CB27=0,0,((('KWh (Monthly) ENTRY NLI '!CB27*0.5)+'KWh (Cumulative) NLI'!CA27-'Rebasing adj NLI'!CB17)*CB99)*CB$19*CB$124)</f>
        <v>0</v>
      </c>
      <c r="CC27" s="11">
        <f>IF('KWh (Cumulative) NLI'!CC27=0,0,((('KWh (Monthly) ENTRY NLI '!CC27*0.5)+'KWh (Cumulative) NLI'!CB27-'Rebasing adj NLI'!CC17)*CC99)*CC$19*CC$124)</f>
        <v>0</v>
      </c>
      <c r="CD27" s="11">
        <f>IF('KWh (Cumulative) NLI'!CD27=0,0,((('KWh (Monthly) ENTRY NLI '!CD27*0.5)+'KWh (Cumulative) NLI'!CC27-'Rebasing adj NLI'!CD17)*CD99)*CD$19*CD$124)</f>
        <v>0</v>
      </c>
      <c r="CE27" s="11">
        <f>IF('KWh (Cumulative) NLI'!CE27=0,0,((('KWh (Monthly) ENTRY NLI '!CE27*0.5)+'KWh (Cumulative) NLI'!CD27-'Rebasing adj NLI'!CE17)*CE99)*CE$19*CE$124)</f>
        <v>0</v>
      </c>
      <c r="CF27" s="11">
        <f>IF('KWh (Cumulative) NLI'!CF27=0,0,((('KWh (Monthly) ENTRY NLI '!CF27*0.5)+'KWh (Cumulative) NLI'!CE27-'Rebasing adj NLI'!CF17)*CF99)*CF$19*CF$124)</f>
        <v>0</v>
      </c>
      <c r="CG27" s="11">
        <f>IF('KWh (Cumulative) NLI'!CG27=0,0,((('KWh (Monthly) ENTRY NLI '!CG27*0.5)+'KWh (Cumulative) NLI'!CF27-'Rebasing adj NLI'!CG17)*CG99)*CG$19*CG$124)</f>
        <v>0</v>
      </c>
      <c r="CH27" s="11">
        <f>IF('KWh (Cumulative) NLI'!CH27=0,0,((('KWh (Monthly) ENTRY NLI '!CH27*0.5)+'KWh (Cumulative) NLI'!CG27-'Rebasing adj NLI'!CH17)*CH99)*CH$19*CH$124)</f>
        <v>0</v>
      </c>
      <c r="CI27" s="11">
        <f>IF('KWh (Cumulative) NLI'!CI27=0,0,((('KWh (Monthly) ENTRY NLI '!CI27*0.5)+'KWh (Cumulative) NLI'!CH27-'Rebasing adj NLI'!CI17)*CI99)*CI$19*CI$124)</f>
        <v>0</v>
      </c>
      <c r="CJ27" s="11">
        <f>IF('KWh (Cumulative) NLI'!CJ27=0,0,((('KWh (Monthly) ENTRY NLI '!CJ27*0.5)+'KWh (Cumulative) NLI'!CI27-'Rebasing adj NLI'!CJ17)*CJ99)*CJ$19*CJ$124)</f>
        <v>0</v>
      </c>
      <c r="CK27" s="85"/>
      <c r="CL27" s="85"/>
    </row>
    <row r="28" spans="1:90" x14ac:dyDescent="0.25">
      <c r="A28" s="245"/>
      <c r="B28" s="37" t="s">
        <v>4</v>
      </c>
      <c r="C28" s="11">
        <f>IF('KWh (Cumulative) NLI'!C28=0,0,((('KWh (Monthly) ENTRY NLI '!C28*0.5)-'Rebasing adj NLI'!C18)*C100)*C$19*C$124)</f>
        <v>0</v>
      </c>
      <c r="D28" s="11">
        <f>IF('KWh (Cumulative) NLI'!D28=0,0,((('KWh (Monthly) ENTRY NLI '!D28*0.5)+'KWh (Cumulative) NLI'!C28-'Rebasing adj NLI'!D18)*D100)*D$19*D$124)</f>
        <v>0</v>
      </c>
      <c r="E28" s="11">
        <f>IF('KWh (Cumulative) NLI'!E28=0,0,((('KWh (Monthly) ENTRY NLI '!E28*0.5)+'KWh (Cumulative) NLI'!D28-'Rebasing adj NLI'!E18)*E100)*E$19*E$124)</f>
        <v>0</v>
      </c>
      <c r="F28" s="11">
        <f>IF('KWh (Cumulative) NLI'!F28=0,0,((('KWh (Monthly) ENTRY NLI '!F28*0.5)+'KWh (Cumulative) NLI'!E28-'Rebasing adj NLI'!F18)*F100)*F$19*F$124)</f>
        <v>0</v>
      </c>
      <c r="G28" s="11">
        <f>IF('KWh (Cumulative) NLI'!G28=0,0,((('KWh (Monthly) ENTRY NLI '!G28*0.5)+'KWh (Cumulative) NLI'!F28-'Rebasing adj NLI'!G18)*G100)*G$19*G$124)</f>
        <v>0</v>
      </c>
      <c r="H28" s="11">
        <f>IF('KWh (Cumulative) NLI'!H28=0,0,((('KWh (Monthly) ENTRY NLI '!H28*0.5)+'KWh (Cumulative) NLI'!G28-'Rebasing adj NLI'!H18)*H100)*H$19*H$124)</f>
        <v>0</v>
      </c>
      <c r="I28" s="11">
        <f>IF('KWh (Cumulative) NLI'!I28=0,0,((('KWh (Monthly) ENTRY NLI '!I28*0.5)+'KWh (Cumulative) NLI'!H28-'Rebasing adj NLI'!I18)*I100)*I$19*I$124)</f>
        <v>0</v>
      </c>
      <c r="J28" s="11">
        <f>IF('KWh (Cumulative) NLI'!J28=0,0,((('KWh (Monthly) ENTRY NLI '!J28*0.5)+'KWh (Cumulative) NLI'!I28-'Rebasing adj NLI'!J18)*J100)*J$19*J$124)</f>
        <v>0</v>
      </c>
      <c r="K28" s="11">
        <f>IF('KWh (Cumulative) NLI'!K28=0,0,((('KWh (Monthly) ENTRY NLI '!K28*0.5)+'KWh (Cumulative) NLI'!J28-'Rebasing adj NLI'!K18)*K100)*K$19*K$124)</f>
        <v>0</v>
      </c>
      <c r="L28" s="11">
        <f>IF('KWh (Cumulative) NLI'!L28=0,0,((('KWh (Monthly) ENTRY NLI '!L28*0.5)+'KWh (Cumulative) NLI'!K28-'Rebasing adj NLI'!L18)*L100)*L$19*L$124)</f>
        <v>0</v>
      </c>
      <c r="M28" s="11">
        <f>IF('KWh (Cumulative) NLI'!M28=0,0,((('KWh (Monthly) ENTRY NLI '!M28*0.5)+'KWh (Cumulative) NLI'!L28-'Rebasing adj NLI'!M18)*M100)*M$19*M$124)</f>
        <v>0</v>
      </c>
      <c r="N28" s="11">
        <f>IF('KWh (Cumulative) NLI'!N28=0,0,((('KWh (Monthly) ENTRY NLI '!N28*0.5)+'KWh (Cumulative) NLI'!M28-'Rebasing adj NLI'!N18)*N100)*N$19*N$124)</f>
        <v>0</v>
      </c>
      <c r="O28" s="11">
        <f>IF('KWh (Cumulative) NLI'!O28=0,0,((('KWh (Monthly) ENTRY NLI '!O28*0.5)+'KWh (Cumulative) NLI'!N28-'Rebasing adj NLI'!O18)*O100)*O$19*O$124)</f>
        <v>0</v>
      </c>
      <c r="P28" s="11">
        <f>IF('KWh (Cumulative) NLI'!P28=0,0,((('KWh (Monthly) ENTRY NLI '!P28*0.5)+'KWh (Cumulative) NLI'!O28-'Rebasing adj NLI'!P18)*P100)*P$19*P$124)</f>
        <v>0</v>
      </c>
      <c r="Q28" s="11">
        <f>IF('KWh (Cumulative) NLI'!Q28=0,0,((('KWh (Monthly) ENTRY NLI '!Q28*0.5)+'KWh (Cumulative) NLI'!P28-'Rebasing adj NLI'!Q18)*Q100)*Q$19*Q$124)</f>
        <v>0</v>
      </c>
      <c r="R28" s="11">
        <f>IF('KWh (Cumulative) NLI'!R28=0,0,((('KWh (Monthly) ENTRY NLI '!R28*0.5)+'KWh (Cumulative) NLI'!Q28-'Rebasing adj NLI'!R18)*R100)*R$19*R$124)</f>
        <v>0</v>
      </c>
      <c r="S28" s="11">
        <f>IF('KWh (Cumulative) NLI'!S28=0,0,((('KWh (Monthly) ENTRY NLI '!S28*0.5)+'KWh (Cumulative) NLI'!R28-'Rebasing adj NLI'!S18)*S100)*S$19*S$124)</f>
        <v>0</v>
      </c>
      <c r="T28" s="11">
        <f>IF('KWh (Cumulative) NLI'!T28=0,0,((('KWh (Monthly) ENTRY NLI '!T28*0.5)+'KWh (Cumulative) NLI'!S28-'Rebasing adj NLI'!T18)*T100)*T$19*T$124)</f>
        <v>0</v>
      </c>
      <c r="U28" s="11">
        <f>IF('KWh (Cumulative) NLI'!U28=0,0,((('KWh (Monthly) ENTRY NLI '!U28*0.5)+'KWh (Cumulative) NLI'!T28-'Rebasing adj NLI'!U18)*U100)*U$19*U$124)</f>
        <v>0</v>
      </c>
      <c r="V28" s="11">
        <f>IF('KWh (Cumulative) NLI'!V28=0,0,((('KWh (Monthly) ENTRY NLI '!V28*0.5)+'KWh (Cumulative) NLI'!U28-'Rebasing adj NLI'!V18)*V100)*V$19*V$124)</f>
        <v>0</v>
      </c>
      <c r="W28" s="11">
        <f>IF('KWh (Cumulative) NLI'!W28=0,0,((('KWh (Monthly) ENTRY NLI '!W28*0.5)+'KWh (Cumulative) NLI'!V28-'Rebasing adj NLI'!W18)*W100)*W$19*W$124)</f>
        <v>0</v>
      </c>
      <c r="X28" s="11">
        <f>IF('KWh (Cumulative) NLI'!X28=0,0,((('KWh (Monthly) ENTRY NLI '!X28*0.5)+'KWh (Cumulative) NLI'!W28-'Rebasing adj NLI'!X18)*X100)*X$19*X$124)</f>
        <v>0</v>
      </c>
      <c r="Y28" s="11">
        <f>IF('KWh (Cumulative) NLI'!Y28=0,0,((('KWh (Monthly) ENTRY NLI '!Y28*0.5)+'KWh (Cumulative) NLI'!X28-'Rebasing adj NLI'!Y18)*Y100)*Y$19*Y$124)</f>
        <v>0</v>
      </c>
      <c r="Z28" s="11">
        <f>IF('KWh (Cumulative) NLI'!Z28=0,0,((('KWh (Monthly) ENTRY NLI '!Z28*0.5)+'KWh (Cumulative) NLI'!Y28-'Rebasing adj NLI'!Z18)*Z100)*Z$19*Z$124)</f>
        <v>0</v>
      </c>
      <c r="AA28" s="11">
        <f>IF('KWh (Cumulative) NLI'!AA28=0,0,((('KWh (Monthly) ENTRY NLI '!AA28*0.5)+'KWh (Cumulative) NLI'!Z28-'Rebasing adj NLI'!AA18)*AA100)*AA$19*AA$124)</f>
        <v>0</v>
      </c>
      <c r="AB28" s="11">
        <f>IF('KWh (Cumulative) NLI'!AB28=0,0,((('KWh (Monthly) ENTRY NLI '!AB28*0.5)+'KWh (Cumulative) NLI'!AA28-'Rebasing adj NLI'!AB18)*AB100)*AB$19*AB$124)</f>
        <v>0</v>
      </c>
      <c r="AC28" s="11">
        <f>IF('KWh (Cumulative) NLI'!AC28=0,0,((('KWh (Monthly) ENTRY NLI '!AC28*0.5)+'KWh (Cumulative) NLI'!AB28-'Rebasing adj NLI'!AC18)*AC100)*AC$19*AC$124)</f>
        <v>0</v>
      </c>
      <c r="AD28" s="11">
        <f>IF('KWh (Cumulative) NLI'!AD28=0,0,((('KWh (Monthly) ENTRY NLI '!AD28*0.5)+'KWh (Cumulative) NLI'!AC28-'Rebasing adj NLI'!AD18)*AD100)*AD$19*AD$124)</f>
        <v>0</v>
      </c>
      <c r="AE28" s="11">
        <f>IF('KWh (Cumulative) NLI'!AE28=0,0,((('KWh (Monthly) ENTRY NLI '!AE28*0.5)+'KWh (Cumulative) NLI'!AD28-'Rebasing adj NLI'!AE18)*AE100)*AE$19*AE$124)</f>
        <v>0</v>
      </c>
      <c r="AF28" s="11">
        <f>IF('KWh (Cumulative) NLI'!AF28=0,0,((('KWh (Monthly) ENTRY NLI '!AF28*0.5)+'KWh (Cumulative) NLI'!AE28-'Rebasing adj NLI'!AF18)*AF100)*AF$19*AF$124)</f>
        <v>0</v>
      </c>
      <c r="AG28" s="11">
        <f>IF('KWh (Cumulative) NLI'!AG28=0,0,((('KWh (Monthly) ENTRY NLI '!AG28*0.5)+'KWh (Cumulative) NLI'!AF28-'Rebasing adj NLI'!AG18)*AG100)*AG$19*AG$124)</f>
        <v>0</v>
      </c>
      <c r="AH28" s="11">
        <f>IF('KWh (Cumulative) NLI'!AH28=0,0,((('KWh (Monthly) ENTRY NLI '!AH28*0.5)+'KWh (Cumulative) NLI'!AG28-'Rebasing adj NLI'!AH18)*AH100)*AH$19*AH$124)</f>
        <v>0</v>
      </c>
      <c r="AI28" s="11">
        <f>IF('KWh (Cumulative) NLI'!AI28=0,0,((('KWh (Monthly) ENTRY NLI '!AI28*0.5)+'KWh (Cumulative) NLI'!AH28-'Rebasing adj NLI'!AI18)*AI100)*AI$19*AI$124)</f>
        <v>0</v>
      </c>
      <c r="AJ28" s="11">
        <f>IF('KWh (Cumulative) NLI'!AJ28=0,0,((('KWh (Monthly) ENTRY NLI '!AJ28*0.5)+'KWh (Cumulative) NLI'!AI28-'Rebasing adj NLI'!AJ18)*AJ100)*AJ$19*AJ$124)</f>
        <v>0</v>
      </c>
      <c r="AK28" s="11">
        <f>IF('KWh (Cumulative) NLI'!AK28=0,0,((('KWh (Monthly) ENTRY NLI '!AK28*0.5)+'KWh (Cumulative) NLI'!AJ28-'Rebasing adj NLI'!AK18)*AK100)*AK$19*AK$124)</f>
        <v>0</v>
      </c>
      <c r="AL28" s="11">
        <f>IF('KWh (Cumulative) NLI'!AL28=0,0,((('KWh (Monthly) ENTRY NLI '!AL28*0.5)+'KWh (Cumulative) NLI'!AK28-'Rebasing adj NLI'!AL18)*AL100)*AL$19*AL$124)</f>
        <v>0</v>
      </c>
      <c r="AM28" s="11">
        <f>IF('KWh (Cumulative) NLI'!AM28=0,0,((('KWh (Monthly) ENTRY NLI '!AM28*0.5)+'KWh (Cumulative) NLI'!AL28-'Rebasing adj NLI'!AM18)*AM100)*AM$19*AM$124)</f>
        <v>0</v>
      </c>
      <c r="AN28" s="11">
        <f>IF('KWh (Cumulative) NLI'!AN28=0,0,((('KWh (Monthly) ENTRY NLI '!AN28*0.5)+'KWh (Cumulative) NLI'!AM28-'Rebasing adj NLI'!AN18)*AN100)*AN$19*AN$124)</f>
        <v>0</v>
      </c>
      <c r="AO28" s="11">
        <f>IF('KWh (Cumulative) NLI'!AO28=0,0,((('KWh (Monthly) ENTRY NLI '!AO28*0.5)+'KWh (Cumulative) NLI'!AN28-'Rebasing adj NLI'!AO18)*AO100)*AO$19*AO$124)</f>
        <v>0</v>
      </c>
      <c r="AP28" s="11">
        <f>IF('KWh (Cumulative) NLI'!AP28=0,0,((('KWh (Monthly) ENTRY NLI '!AP28*0.5)+'KWh (Cumulative) NLI'!AO28-'Rebasing adj NLI'!AP18)*AP100)*AP$19*AP$124)</f>
        <v>0</v>
      </c>
      <c r="AQ28" s="11">
        <f>IF('KWh (Cumulative) NLI'!AQ28=0,0,((('KWh (Monthly) ENTRY NLI '!AQ28*0.5)+'KWh (Cumulative) NLI'!AP28-'Rebasing adj NLI'!AQ18)*AQ100)*AQ$19*AQ$124)</f>
        <v>0</v>
      </c>
      <c r="AR28" s="11">
        <f>IF('KWh (Cumulative) NLI'!AR28=0,0,((('KWh (Monthly) ENTRY NLI '!AR28*0.5)+'KWh (Cumulative) NLI'!AQ28-'Rebasing adj NLI'!AR18)*AR100)*AR$19*AR$124)</f>
        <v>0</v>
      </c>
      <c r="AS28" s="11">
        <f>IF('KWh (Cumulative) NLI'!AS28=0,0,((('KWh (Monthly) ENTRY NLI '!AS28*0.5)+'KWh (Cumulative) NLI'!AR28-'Rebasing adj NLI'!AS18)*AS100)*AS$19*AS$124)</f>
        <v>0</v>
      </c>
      <c r="AT28" s="11">
        <f>IF('KWh (Cumulative) NLI'!AT28=0,0,((('KWh (Monthly) ENTRY NLI '!AT28*0.5)+'KWh (Cumulative) NLI'!AS28-'Rebasing adj NLI'!AT18)*AT100)*AT$19*AT$124)</f>
        <v>0</v>
      </c>
      <c r="AU28" s="11">
        <f>IF('KWh (Cumulative) NLI'!AU28=0,0,((('KWh (Monthly) ENTRY NLI '!AU28*0.5)+'KWh (Cumulative) NLI'!AT28-'Rebasing adj NLI'!AU18)*AU100)*AU$19*AU$124)</f>
        <v>0</v>
      </c>
      <c r="AV28" s="11">
        <f>IF('KWh (Cumulative) NLI'!AV28=0,0,((('KWh (Monthly) ENTRY NLI '!AV28*0.5)+'KWh (Cumulative) NLI'!AU28-'Rebasing adj NLI'!AV18)*AV100)*AV$19*AV$124)</f>
        <v>0</v>
      </c>
      <c r="AW28" s="11">
        <f>IF('KWh (Cumulative) NLI'!AW28=0,0,((('KWh (Monthly) ENTRY NLI '!AW28*0.5)+'KWh (Cumulative) NLI'!AV28-'Rebasing adj NLI'!AW18)*AW100)*AW$19*AW$124)</f>
        <v>0</v>
      </c>
      <c r="AX28" s="11">
        <f>IF('KWh (Cumulative) NLI'!AX28=0,0,((('KWh (Monthly) ENTRY NLI '!AX28*0.5)+'KWh (Cumulative) NLI'!AW28-'Rebasing adj NLI'!AX18)*AX100)*AX$19*AX$124)</f>
        <v>0</v>
      </c>
      <c r="AY28" s="11">
        <f>IF('KWh (Cumulative) NLI'!AY28=0,0,((('KWh (Monthly) ENTRY NLI '!AY28*0.5)+'KWh (Cumulative) NLI'!AX28-'Rebasing adj NLI'!AY18)*AY100)*AY$19*AY$124)</f>
        <v>0</v>
      </c>
      <c r="AZ28" s="11">
        <f>IF('KWh (Cumulative) NLI'!AZ28=0,0,((('KWh (Monthly) ENTRY NLI '!AZ28*0.5)+'KWh (Cumulative) NLI'!AY28-'Rebasing adj NLI'!AZ18)*AZ100)*AZ$19*AZ$124)</f>
        <v>0</v>
      </c>
      <c r="BA28" s="11">
        <f>IF('KWh (Cumulative) NLI'!BA28=0,0,((('KWh (Monthly) ENTRY NLI '!BA28*0.5)+'KWh (Cumulative) NLI'!AZ28-'Rebasing adj NLI'!BA18)*BA100)*BA$19*BA$124)</f>
        <v>0</v>
      </c>
      <c r="BB28" s="11">
        <f>IF('KWh (Cumulative) NLI'!BB28=0,0,((('KWh (Monthly) ENTRY NLI '!BB28*0.5)+'KWh (Cumulative) NLI'!BA28-'Rebasing adj NLI'!BB18)*BB100)*BB$19*BB$124)</f>
        <v>0</v>
      </c>
      <c r="BC28" s="11">
        <f>IF('KWh (Cumulative) NLI'!BC28=0,0,((('KWh (Monthly) ENTRY NLI '!BC28*0.5)+'KWh (Cumulative) NLI'!BB28-'Rebasing adj NLI'!BC18)*BC100)*BC$19*BC$124)</f>
        <v>0</v>
      </c>
      <c r="BD28" s="11">
        <f>IF('KWh (Cumulative) NLI'!BD28=0,0,((('KWh (Monthly) ENTRY NLI '!BD28*0.5)+'KWh (Cumulative) NLI'!BC28-'Rebasing adj NLI'!BD18)*BD100)*BD$19*BD$124)</f>
        <v>0</v>
      </c>
      <c r="BE28" s="11">
        <f>IF('KWh (Cumulative) NLI'!BE28=0,0,((('KWh (Monthly) ENTRY NLI '!BE28*0.5)+'KWh (Cumulative) NLI'!BD28-'Rebasing adj NLI'!BE18)*BE100)*BE$19*BE$124)</f>
        <v>0</v>
      </c>
      <c r="BF28" s="11">
        <f>IF('KWh (Cumulative) NLI'!BF28=0,0,((('KWh (Monthly) ENTRY NLI '!BF28*0.5)+'KWh (Cumulative) NLI'!BE28-'Rebasing adj NLI'!BF18)*BF100)*BF$19*BF$124)</f>
        <v>0</v>
      </c>
      <c r="BG28" s="11">
        <f>IF('KWh (Cumulative) NLI'!BG28=0,0,((('KWh (Monthly) ENTRY NLI '!BG28*0.5)+'KWh (Cumulative) NLI'!BF28-'Rebasing adj NLI'!BG18)*BG100)*BG$19*BG$124)</f>
        <v>0</v>
      </c>
      <c r="BH28" s="11">
        <f>IF('KWh (Cumulative) NLI'!BH28=0,0,((('KWh (Monthly) ENTRY NLI '!BH28*0.5)+'KWh (Cumulative) NLI'!BG28-'Rebasing adj NLI'!BH18)*BH100)*BH$19*BH$124)</f>
        <v>0</v>
      </c>
      <c r="BI28" s="11">
        <f>IF('KWh (Cumulative) NLI'!BI28=0,0,((('KWh (Monthly) ENTRY NLI '!BI28*0.5)+'KWh (Cumulative) NLI'!BH28-'Rebasing adj NLI'!BI18)*BI100)*BI$19*BI$124)</f>
        <v>0</v>
      </c>
      <c r="BJ28" s="11">
        <f>IF('KWh (Cumulative) NLI'!BJ28=0,0,((('KWh (Monthly) ENTRY NLI '!BJ28*0.5)+'KWh (Cumulative) NLI'!BI28-'Rebasing adj NLI'!BJ18)*BJ100)*BJ$19*BJ$124)</f>
        <v>0</v>
      </c>
      <c r="BK28" s="11">
        <f>IF('KWh (Cumulative) NLI'!BK28=0,0,((('KWh (Monthly) ENTRY NLI '!BK28*0.5)+'KWh (Cumulative) NLI'!BJ28-'Rebasing adj NLI'!BK18)*BK100)*BK$19*BK$124)</f>
        <v>0</v>
      </c>
      <c r="BL28" s="11">
        <f>IF('KWh (Cumulative) NLI'!BL28=0,0,((('KWh (Monthly) ENTRY NLI '!BL28*0.5)+'KWh (Cumulative) NLI'!BK28-'Rebasing adj NLI'!BL18)*BL100)*BL$19*BL$124)</f>
        <v>0</v>
      </c>
      <c r="BM28" s="11">
        <f>IF('KWh (Cumulative) NLI'!BM28=0,0,((('KWh (Monthly) ENTRY NLI '!BM28*0.5)+'KWh (Cumulative) NLI'!BL28-'Rebasing adj NLI'!BM18)*BM100)*BM$19*BM$124)</f>
        <v>0</v>
      </c>
      <c r="BN28" s="11">
        <f>IF('KWh (Cumulative) NLI'!BN28=0,0,((('KWh (Monthly) ENTRY NLI '!BN28*0.5)+'KWh (Cumulative) NLI'!BM28-'Rebasing adj NLI'!BN18)*BN100)*BN$19*BN$124)</f>
        <v>0</v>
      </c>
      <c r="BO28" s="11">
        <f>IF('KWh (Cumulative) NLI'!BO28=0,0,((('KWh (Monthly) ENTRY NLI '!BO28*0.5)+'KWh (Cumulative) NLI'!BN28-'Rebasing adj NLI'!BO18)*BO100)*BO$19*BO$124)</f>
        <v>0</v>
      </c>
      <c r="BP28" s="11">
        <f>IF('KWh (Cumulative) NLI'!BP28=0,0,((('KWh (Monthly) ENTRY NLI '!BP28*0.5)+'KWh (Cumulative) NLI'!BO28-'Rebasing adj NLI'!BP18)*BP100)*BP$19*BP$124)</f>
        <v>0</v>
      </c>
      <c r="BQ28" s="11">
        <f>IF('KWh (Cumulative) NLI'!BQ28=0,0,((('KWh (Monthly) ENTRY NLI '!BQ28*0.5)+'KWh (Cumulative) NLI'!BP28-'Rebasing adj NLI'!BQ18)*BQ100)*BQ$19*BQ$124)</f>
        <v>0</v>
      </c>
      <c r="BR28" s="11">
        <f>IF('KWh (Cumulative) NLI'!BR28=0,0,((('KWh (Monthly) ENTRY NLI '!BR28*0.5)+'KWh (Cumulative) NLI'!BQ28-'Rebasing adj NLI'!BR18)*BR100)*BR$19*BR$124)</f>
        <v>0</v>
      </c>
      <c r="BS28" s="11">
        <f>IF('KWh (Cumulative) NLI'!BS28=0,0,((('KWh (Monthly) ENTRY NLI '!BS28*0.5)+'KWh (Cumulative) NLI'!BR28-'Rebasing adj NLI'!BS18)*BS100)*BS$19*BS$124)</f>
        <v>0</v>
      </c>
      <c r="BT28" s="11">
        <f>IF('KWh (Cumulative) NLI'!BT28=0,0,((('KWh (Monthly) ENTRY NLI '!BT28*0.5)+'KWh (Cumulative) NLI'!BS28-'Rebasing adj NLI'!BT18)*BT100)*BT$19*BT$124)</f>
        <v>0</v>
      </c>
      <c r="BU28" s="11">
        <f>IF('KWh (Cumulative) NLI'!BU28=0,0,((('KWh (Monthly) ENTRY NLI '!BU28*0.5)+'KWh (Cumulative) NLI'!BT28-'Rebasing adj NLI'!BU18)*BU100)*BU$19*BU$124)</f>
        <v>0</v>
      </c>
      <c r="BV28" s="11">
        <f>IF('KWh (Cumulative) NLI'!BV28=0,0,((('KWh (Monthly) ENTRY NLI '!BV28*0.5)+'KWh (Cumulative) NLI'!BU28-'Rebasing adj NLI'!BV18)*BV100)*BV$19*BV$124)</f>
        <v>0</v>
      </c>
      <c r="BW28" s="11">
        <f>IF('KWh (Cumulative) NLI'!BW28=0,0,((('KWh (Monthly) ENTRY NLI '!BW28*0.5)+'KWh (Cumulative) NLI'!BV28-'Rebasing adj NLI'!BW18)*BW100)*BW$19*BW$124)</f>
        <v>0</v>
      </c>
      <c r="BX28" s="11">
        <f>IF('KWh (Cumulative) NLI'!BX28=0,0,((('KWh (Monthly) ENTRY NLI '!BX28*0.5)+'KWh (Cumulative) NLI'!BW28-'Rebasing adj NLI'!BX18)*BX100)*BX$19*BX$124)</f>
        <v>0</v>
      </c>
      <c r="BY28" s="11">
        <f>IF('KWh (Cumulative) NLI'!BY28=0,0,((('KWh (Monthly) ENTRY NLI '!BY28*0.5)+'KWh (Cumulative) NLI'!BX28-'Rebasing adj NLI'!BY18)*BY100)*BY$19*BY$124)</f>
        <v>0</v>
      </c>
      <c r="BZ28" s="11">
        <f>IF('KWh (Cumulative) NLI'!BZ28=0,0,((('KWh (Monthly) ENTRY NLI '!BZ28*0.5)+'KWh (Cumulative) NLI'!BY28-'Rebasing adj NLI'!BZ18)*BZ100)*BZ$19*BZ$124)</f>
        <v>0</v>
      </c>
      <c r="CA28" s="11">
        <f>IF('KWh (Cumulative) NLI'!CA28=0,0,((('KWh (Monthly) ENTRY NLI '!CA28*0.5)+'KWh (Cumulative) NLI'!BZ28-'Rebasing adj NLI'!CA18)*CA100)*CA$19*CA$124)</f>
        <v>0</v>
      </c>
      <c r="CB28" s="11">
        <f>IF('KWh (Cumulative) NLI'!CB28=0,0,((('KWh (Monthly) ENTRY NLI '!CB28*0.5)+'KWh (Cumulative) NLI'!CA28-'Rebasing adj NLI'!CB18)*CB100)*CB$19*CB$124)</f>
        <v>0</v>
      </c>
      <c r="CC28" s="11">
        <f>IF('KWh (Cumulative) NLI'!CC28=0,0,((('KWh (Monthly) ENTRY NLI '!CC28*0.5)+'KWh (Cumulative) NLI'!CB28-'Rebasing adj NLI'!CC18)*CC100)*CC$19*CC$124)</f>
        <v>0</v>
      </c>
      <c r="CD28" s="11">
        <f>IF('KWh (Cumulative) NLI'!CD28=0,0,((('KWh (Monthly) ENTRY NLI '!CD28*0.5)+'KWh (Cumulative) NLI'!CC28-'Rebasing adj NLI'!CD18)*CD100)*CD$19*CD$124)</f>
        <v>0</v>
      </c>
      <c r="CE28" s="11">
        <f>IF('KWh (Cumulative) NLI'!CE28=0,0,((('KWh (Monthly) ENTRY NLI '!CE28*0.5)+'KWh (Cumulative) NLI'!CD28-'Rebasing adj NLI'!CE18)*CE100)*CE$19*CE$124)</f>
        <v>0</v>
      </c>
      <c r="CF28" s="11">
        <f>IF('KWh (Cumulative) NLI'!CF28=0,0,((('KWh (Monthly) ENTRY NLI '!CF28*0.5)+'KWh (Cumulative) NLI'!CE28-'Rebasing adj NLI'!CF18)*CF100)*CF$19*CF$124)</f>
        <v>0</v>
      </c>
      <c r="CG28" s="11">
        <f>IF('KWh (Cumulative) NLI'!CG28=0,0,((('KWh (Monthly) ENTRY NLI '!CG28*0.5)+'KWh (Cumulative) NLI'!CF28-'Rebasing adj NLI'!CG18)*CG100)*CG$19*CG$124)</f>
        <v>0</v>
      </c>
      <c r="CH28" s="11">
        <f>IF('KWh (Cumulative) NLI'!CH28=0,0,((('KWh (Monthly) ENTRY NLI '!CH28*0.5)+'KWh (Cumulative) NLI'!CG28-'Rebasing adj NLI'!CH18)*CH100)*CH$19*CH$124)</f>
        <v>0</v>
      </c>
      <c r="CI28" s="11">
        <f>IF('KWh (Cumulative) NLI'!CI28=0,0,((('KWh (Monthly) ENTRY NLI '!CI28*0.5)+'KWh (Cumulative) NLI'!CH28-'Rebasing adj NLI'!CI18)*CI100)*CI$19*CI$124)</f>
        <v>0</v>
      </c>
      <c r="CJ28" s="11">
        <f>IF('KWh (Cumulative) NLI'!CJ28=0,0,((('KWh (Monthly) ENTRY NLI '!CJ28*0.5)+'KWh (Cumulative) NLI'!CI28-'Rebasing adj NLI'!CJ18)*CJ100)*CJ$19*CJ$124)</f>
        <v>0</v>
      </c>
      <c r="CK28" s="85"/>
      <c r="CL28" s="85"/>
    </row>
    <row r="29" spans="1:90" x14ac:dyDescent="0.25">
      <c r="A29" s="245"/>
      <c r="B29" s="37" t="s">
        <v>5</v>
      </c>
      <c r="C29" s="11">
        <f>IF('KWh (Cumulative) NLI'!C29=0,0,((('KWh (Monthly) ENTRY NLI '!C29*0.5)-'Rebasing adj NLI'!C19)*C101)*C$19*C$124)</f>
        <v>0</v>
      </c>
      <c r="D29" s="11">
        <f>IF('KWh (Cumulative) NLI'!D29=0,0,((('KWh (Monthly) ENTRY NLI '!D29*0.5)+'KWh (Cumulative) NLI'!C29-'Rebasing adj NLI'!D19)*D101)*D$19*D$124)</f>
        <v>0</v>
      </c>
      <c r="E29" s="11">
        <f>IF('KWh (Cumulative) NLI'!E29=0,0,((('KWh (Monthly) ENTRY NLI '!E29*0.5)+'KWh (Cumulative) NLI'!D29-'Rebasing adj NLI'!E19)*E101)*E$19*E$124)</f>
        <v>0</v>
      </c>
      <c r="F29" s="11">
        <f>IF('KWh (Cumulative) NLI'!F29=0,0,((('KWh (Monthly) ENTRY NLI '!F29*0.5)+'KWh (Cumulative) NLI'!E29-'Rebasing adj NLI'!F19)*F101)*F$19*F$124)</f>
        <v>0</v>
      </c>
      <c r="G29" s="11">
        <f>IF('KWh (Cumulative) NLI'!G29=0,0,((('KWh (Monthly) ENTRY NLI '!G29*0.5)+'KWh (Cumulative) NLI'!F29-'Rebasing adj NLI'!G19)*G101)*G$19*G$124)</f>
        <v>93.49784546944754</v>
      </c>
      <c r="H29" s="11">
        <f>IF('KWh (Cumulative) NLI'!H29=0,0,((('KWh (Monthly) ENTRY NLI '!H29*0.5)+'KWh (Cumulative) NLI'!G29-'Rebasing adj NLI'!H19)*H101)*H$19*H$124)</f>
        <v>972.03434816986407</v>
      </c>
      <c r="I29" s="11">
        <f>IF('KWh (Cumulative) NLI'!I29=0,0,((('KWh (Monthly) ENTRY NLI '!I29*0.5)+'KWh (Cumulative) NLI'!H29-'Rebasing adj NLI'!I19)*I101)*I$19*I$124)</f>
        <v>2241.64106827348</v>
      </c>
      <c r="J29" s="11">
        <f>IF('KWh (Cumulative) NLI'!J29=0,0,((('KWh (Monthly) ENTRY NLI '!J29*0.5)+'KWh (Cumulative) NLI'!I29-'Rebasing adj NLI'!J19)*J101)*J$19*J$124)</f>
        <v>4203.4284887150861</v>
      </c>
      <c r="K29" s="11">
        <f>IF('KWh (Cumulative) NLI'!K29=0,0,((('KWh (Monthly) ENTRY NLI '!K29*0.5)+'KWh (Cumulative) NLI'!J29-'Rebasing adj NLI'!K19)*K101)*K$19*K$124)</f>
        <v>6289.5116607359987</v>
      </c>
      <c r="L29" s="11">
        <f>IF('KWh (Cumulative) NLI'!L29=0,0,((('KWh (Monthly) ENTRY NLI '!L29*0.5)+'KWh (Cumulative) NLI'!K29-'Rebasing adj NLI'!L19)*L101)*L$19*L$124)</f>
        <v>3673.4136074836274</v>
      </c>
      <c r="M29" s="11">
        <f>IF('KWh (Cumulative) NLI'!M29=0,0,((('KWh (Monthly) ENTRY NLI '!M29*0.5)+'KWh (Cumulative) NLI'!L29-'Rebasing adj NLI'!M19)*M101)*M$19*M$124)</f>
        <v>4063.6180869130321</v>
      </c>
      <c r="N29" s="11">
        <f>IF('KWh (Cumulative) NLI'!N29=0,0,((('KWh (Monthly) ENTRY NLI '!N29*0.5)+'KWh (Cumulative) NLI'!M29-'Rebasing adj NLI'!N19)*N101)*N$19*N$124)</f>
        <v>4316.1703210732121</v>
      </c>
      <c r="O29" s="11">
        <f>IF('KWh (Cumulative) NLI'!O29=0,0,((('KWh (Monthly) ENTRY NLI '!O29*0.5)+'KWh (Cumulative) NLI'!N29-'Rebasing adj NLI'!O19)*O101)*O$19*O$124)</f>
        <v>4369.2503108682959</v>
      </c>
      <c r="P29" s="11">
        <f>IF('KWh (Cumulative) NLI'!P29=0,0,((('KWh (Monthly) ENTRY NLI '!P29*0.5)+'KWh (Cumulative) NLI'!O29-'Rebasing adj NLI'!P19)*P101)*P$19*P$124)</f>
        <v>3914.5905045650275</v>
      </c>
      <c r="Q29" s="11">
        <f>IF('KWh (Cumulative) NLI'!Q29=0,0,((('KWh (Monthly) ENTRY NLI '!Q29*0.5)+'KWh (Cumulative) NLI'!P29-'Rebasing adj NLI'!Q19)*Q101)*Q$19*Q$124)</f>
        <v>5338.4036958902097</v>
      </c>
      <c r="R29" s="11">
        <f>IF('KWh (Cumulative) NLI'!R29=0,0,((('KWh (Monthly) ENTRY NLI '!R29*0.5)+'KWh (Cumulative) NLI'!Q29-'Rebasing adj NLI'!R19)*R101)*R$19*R$124)</f>
        <v>3091.1047314602283</v>
      </c>
      <c r="S29" s="11">
        <f>IF('KWh (Cumulative) NLI'!S29=0,0,((('KWh (Monthly) ENTRY NLI '!S29*0.5)+'KWh (Cumulative) NLI'!R29-'Rebasing adj NLI'!S19)*S101)*S$19*S$124)</f>
        <v>3906.2086020646175</v>
      </c>
      <c r="T29" s="11">
        <f>IF('KWh (Cumulative) NLI'!T29=0,0,((('KWh (Monthly) ENTRY NLI '!T29*0.5)+'KWh (Cumulative) NLI'!S29-'Rebasing adj NLI'!T19)*T101)*T$19*T$124)</f>
        <v>9938.9271447532319</v>
      </c>
      <c r="U29" s="11">
        <f>IF('KWh (Cumulative) NLI'!U29=0,0,((('KWh (Monthly) ENTRY NLI '!U29*0.5)+'KWh (Cumulative) NLI'!T29-'Rebasing adj NLI'!U19)*U101)*U$19*U$124)</f>
        <v>13866.528259549241</v>
      </c>
      <c r="V29" s="11">
        <f>IF('KWh (Cumulative) NLI'!V29=0,0,((('KWh (Monthly) ENTRY NLI '!V29*0.5)+'KWh (Cumulative) NLI'!U29-'Rebasing adj NLI'!V19)*V101)*V$19*V$124)</f>
        <v>17128.578071985947</v>
      </c>
      <c r="W29" s="11">
        <f>IF('KWh (Cumulative) NLI'!W29=0,0,((('KWh (Monthly) ENTRY NLI '!W29*0.5)+'KWh (Cumulative) NLI'!V29-'Rebasing adj NLI'!W19)*W101)*W$19*W$124)</f>
        <v>19161.140579162682</v>
      </c>
      <c r="X29" s="11">
        <f>IF('KWh (Cumulative) NLI'!X29=0,0,((('KWh (Monthly) ENTRY NLI '!X29*0.5)+'KWh (Cumulative) NLI'!W29-'Rebasing adj NLI'!X19)*X101)*X$19*X$124)</f>
        <v>10142.483981774514</v>
      </c>
      <c r="Y29" s="11">
        <f>IF('KWh (Cumulative) NLI'!Y29=0,0,((('KWh (Monthly) ENTRY NLI '!Y29*0.5)+'KWh (Cumulative) NLI'!X29-'Rebasing adj NLI'!Y19)*Y101)*Y$19*Y$124)</f>
        <v>10944.252284179391</v>
      </c>
      <c r="Z29" s="11">
        <f>IF('KWh (Cumulative) NLI'!Z29=0,0,((('KWh (Monthly) ENTRY NLI '!Z29*0.5)+'KWh (Cumulative) NLI'!Y29-'Rebasing adj NLI'!Z19)*Z101)*Z$19*Z$124)</f>
        <v>11116.230040613451</v>
      </c>
      <c r="AA29" s="11">
        <f>IF('KWh (Cumulative) NLI'!AA29=0,0,((('KWh (Monthly) ENTRY NLI '!AA29*0.5)+'KWh (Cumulative) NLI'!Z29-'Rebasing adj NLI'!AA19)*AA101)*AA$19*AA$124)</f>
        <v>10792.205571012852</v>
      </c>
      <c r="AB29" s="11">
        <f>IF('KWh (Cumulative) NLI'!AB29=0,0,((('KWh (Monthly) ENTRY NLI '!AB29*0.5)+'KWh (Cumulative) NLI'!AA29-'Rebasing adj NLI'!AB19)*AB101)*AB$19*AB$124)</f>
        <v>9241.3903557540016</v>
      </c>
      <c r="AC29" s="11">
        <f>IF('KWh (Cumulative) NLI'!AC29=0,0,((('KWh (Monthly) ENTRY NLI '!AC29*0.5)+'KWh (Cumulative) NLI'!AB29-'Rebasing adj NLI'!AC19)*AC101)*AC$19*AC$124)</f>
        <v>11921.599799026604</v>
      </c>
      <c r="AD29" s="11">
        <f>IF('KWh (Cumulative) NLI'!AD29=0,0,((('KWh (Monthly) ENTRY NLI '!AD29*0.5)+'KWh (Cumulative) NLI'!AC29-'Rebasing adj NLI'!AD19)*AD101)*AD$19*AD$124)</f>
        <v>11890.567698614861</v>
      </c>
      <c r="AE29" s="11">
        <f>IF('KWh (Cumulative) NLI'!AE29=0,0,((('KWh (Monthly) ENTRY NLI '!AE29*0.5)+'KWh (Cumulative) NLI'!AD29-'Rebasing adj NLI'!AE19)*AE101)*AE$19*AE$124)</f>
        <v>13984.224632533118</v>
      </c>
      <c r="AF29" s="11">
        <f>IF('KWh (Cumulative) NLI'!AF29=0,0,((('KWh (Monthly) ENTRY NLI '!AF29*0.5)+'KWh (Cumulative) NLI'!AE29-'Rebasing adj NLI'!AF19)*AF101)*AF$19*AF$124)</f>
        <v>29011.90547040775</v>
      </c>
      <c r="AG29" s="11">
        <f>IF('KWh (Cumulative) NLI'!AG29=0,0,((('KWh (Monthly) ENTRY NLI '!AG29*0.5)+'KWh (Cumulative) NLI'!AF29-'Rebasing adj NLI'!AG19)*AG101)*AG$19*AG$124)</f>
        <v>35020.761443992931</v>
      </c>
      <c r="AH29" s="11">
        <f>IF('KWh (Cumulative) NLI'!AH29=0,0,((('KWh (Monthly) ENTRY NLI '!AH29*0.5)+'KWh (Cumulative) NLI'!AG29-'Rebasing adj NLI'!AH19)*AH101)*AH$19*AH$124)</f>
        <v>36518.846609918612</v>
      </c>
      <c r="AI29" s="11">
        <f>IF('KWh (Cumulative) NLI'!AI29=0,0,((('KWh (Monthly) ENTRY NLI '!AI29*0.5)+'KWh (Cumulative) NLI'!AH29-'Rebasing adj NLI'!AI19)*AI101)*AI$19*AI$124)</f>
        <v>37655.729407620092</v>
      </c>
      <c r="AJ29" s="11">
        <f>IF('KWh (Cumulative) NLI'!AJ29=0,0,((('KWh (Monthly) ENTRY NLI '!AJ29*0.5)+'KWh (Cumulative) NLI'!AI29-'Rebasing adj NLI'!AJ19)*AJ101)*AJ$19*AJ$124)</f>
        <v>17707.363814480726</v>
      </c>
      <c r="AK29" s="11">
        <f>IF('KWh (Cumulative) NLI'!AK29=0,0,((('KWh (Monthly) ENTRY NLI '!AK29*0.5)+'KWh (Cumulative) NLI'!AJ29-'Rebasing adj NLI'!AK19)*AK101)*AK$19*AK$124)</f>
        <v>18292.565008985122</v>
      </c>
      <c r="AL29" s="11">
        <f>IF('KWh (Cumulative) NLI'!AL29=0,0,((('KWh (Monthly) ENTRY NLI '!AL29*0.5)+'KWh (Cumulative) NLI'!AK29-'Rebasing adj NLI'!AL19)*AL101)*AL$19*AL$124)</f>
        <v>18080.423513313697</v>
      </c>
      <c r="AM29" s="11">
        <f>IF('KWh (Cumulative) NLI'!AM29=0,0,((('KWh (Monthly) ENTRY NLI '!AM29*0.5)+'KWh (Cumulative) NLI'!AL29-'Rebasing adj NLI'!AM19)*AM101)*AM$19*AM$124)</f>
        <v>17231.504514978711</v>
      </c>
      <c r="AN29" s="11">
        <f>IF('KWh (Cumulative) NLI'!AN29=0,0,((('KWh (Monthly) ENTRY NLI '!AN29*0.5)+'KWh (Cumulative) NLI'!AM29-'Rebasing adj NLI'!AN19)*AN101)*AN$19*AN$124)</f>
        <v>14664.154462779108</v>
      </c>
      <c r="AO29" s="11">
        <f>IF('KWh (Cumulative) NLI'!AO29=0,0,((('KWh (Monthly) ENTRY NLI '!AO29*0.5)+'KWh (Cumulative) NLI'!AN29-'Rebasing adj NLI'!AO19)*AO101)*AO$19*AO$124)</f>
        <v>18764.85520114614</v>
      </c>
      <c r="AP29" s="11">
        <f>IF('KWh (Cumulative) NLI'!AP29=0,0,((('KWh (Monthly) ENTRY NLI '!AP29*0.5)+'KWh (Cumulative) NLI'!AO29-'Rebasing adj NLI'!AP19)*AP101)*AP$19*AP$124)</f>
        <v>18349.452723244547</v>
      </c>
      <c r="AQ29" s="11">
        <f>IF('KWh (Cumulative) NLI'!AQ29=0,0,((('KWh (Monthly) ENTRY NLI '!AQ29*0.5)+'KWh (Cumulative) NLI'!AP29-'Rebasing adj NLI'!AQ19)*AQ101)*AQ$19*AQ$124)</f>
        <v>20515.219078673577</v>
      </c>
      <c r="AR29" s="11">
        <f>IF('KWh (Cumulative) NLI'!AR29=0,0,((('KWh (Monthly) ENTRY NLI '!AR29*0.5)+'KWh (Cumulative) NLI'!AQ29-'Rebasing adj NLI'!AR19)*AR101)*AR$19*AR$124)</f>
        <v>41190.765160382645</v>
      </c>
      <c r="AS29" s="11">
        <f>IF('KWh (Cumulative) NLI'!AS29=0,0,((('KWh (Monthly) ENTRY NLI '!AS29*0.5)+'KWh (Cumulative) NLI'!AR29-'Rebasing adj NLI'!AS19)*AS101)*AS$19*AS$124)</f>
        <v>44125.087840205204</v>
      </c>
      <c r="AT29" s="11">
        <f>IF('KWh (Cumulative) NLI'!AT29=0,0,((('KWh (Monthly) ENTRY NLI '!AT29*0.5)+'KWh (Cumulative) NLI'!AS29-'Rebasing adj NLI'!AT19)*AT101)*AT$19*AT$124)</f>
        <v>43717.784048502581</v>
      </c>
      <c r="AU29" s="11">
        <f>IF('KWh (Cumulative) NLI'!AU29=0,0,((('KWh (Monthly) ENTRY NLI '!AU29*0.5)+'KWh (Cumulative) NLI'!AT29-'Rebasing adj NLI'!AU19)*AU101)*AU$19*AU$124)</f>
        <v>42380.010567233665</v>
      </c>
      <c r="AV29" s="11">
        <f>IF('KWh (Cumulative) NLI'!AV29=0,0,((('KWh (Monthly) ENTRY NLI '!AV29*0.5)+'KWh (Cumulative) NLI'!AU29-'Rebasing adj NLI'!AV19)*AV101)*AV$19*AV$124)</f>
        <v>19235.254841065878</v>
      </c>
      <c r="AW29" s="11">
        <f>IF('KWh (Cumulative) NLI'!AW29=0,0,((('KWh (Monthly) ENTRY NLI '!AW29*0.5)+'KWh (Cumulative) NLI'!AV29-'Rebasing adj NLI'!AW19)*AW101)*AW$19*AW$124)</f>
        <v>19348.238921483266</v>
      </c>
      <c r="AX29" s="11">
        <f>IF('KWh (Cumulative) NLI'!AX29=0,0,((('KWh (Monthly) ENTRY NLI '!AX29*0.5)+'KWh (Cumulative) NLI'!AW29-'Rebasing adj NLI'!AX19)*AX101)*AX$19*AX$124)</f>
        <v>18809.581047115422</v>
      </c>
      <c r="AY29" s="11">
        <f>IF('KWh (Cumulative) NLI'!AY29=0,0,((('KWh (Monthly) ENTRY NLI '!AY29*0.5)+'KWh (Cumulative) NLI'!AX29-'Rebasing adj NLI'!AY19)*AY101)*AY$19*AY$124)</f>
        <v>17734.620242524823</v>
      </c>
      <c r="AZ29" s="11">
        <f>IF('KWh (Cumulative) NLI'!AZ29=0,0,((('KWh (Monthly) ENTRY NLI '!AZ29*0.5)+'KWh (Cumulative) NLI'!AY29-'Rebasing adj NLI'!AZ19)*AZ101)*AZ$19*AZ$124)</f>
        <v>14847.669565490274</v>
      </c>
      <c r="BA29" s="11">
        <f>IF('KWh (Cumulative) NLI'!BA29=0,0,((('KWh (Monthly) ENTRY NLI '!BA29*0.5)+'KWh (Cumulative) NLI'!AZ29-'Rebasing adj NLI'!BA19)*BA101)*BA$19*BA$124)</f>
        <v>18764.85520114614</v>
      </c>
      <c r="BB29" s="11">
        <f>IF('KWh (Cumulative) NLI'!BB29=0,0,((('KWh (Monthly) ENTRY NLI '!BB29*0.5)+'KWh (Cumulative) NLI'!BA29-'Rebasing adj NLI'!BB19)*BB101)*BB$19*BB$124)</f>
        <v>0</v>
      </c>
      <c r="BC29" s="11">
        <f>IF('KWh (Cumulative) NLI'!BC29=0,0,((('KWh (Monthly) ENTRY NLI '!BC29*0.5)+'KWh (Cumulative) NLI'!BB29-'Rebasing adj NLI'!BC19)*BC101)*BC$19*BC$124)</f>
        <v>0</v>
      </c>
      <c r="BD29" s="11">
        <f>IF('KWh (Cumulative) NLI'!BD29=0,0,((('KWh (Monthly) ENTRY NLI '!BD29*0.5)+'KWh (Cumulative) NLI'!BC29-'Rebasing adj NLI'!BD19)*BD101)*BD$19*BD$124)</f>
        <v>0</v>
      </c>
      <c r="BE29" s="11">
        <f>IF('KWh (Cumulative) NLI'!BE29=0,0,((('KWh (Monthly) ENTRY NLI '!BE29*0.5)+'KWh (Cumulative) NLI'!BD29-'Rebasing adj NLI'!BE19)*BE101)*BE$19*BE$124)</f>
        <v>0</v>
      </c>
      <c r="BF29" s="11">
        <f>IF('KWh (Cumulative) NLI'!BF29=0,0,((('KWh (Monthly) ENTRY NLI '!BF29*0.5)+'KWh (Cumulative) NLI'!BE29-'Rebasing adj NLI'!BF19)*BF101)*BF$19*BF$124)</f>
        <v>0</v>
      </c>
      <c r="BG29" s="11">
        <f>IF('KWh (Cumulative) NLI'!BG29=0,0,((('KWh (Monthly) ENTRY NLI '!BG29*0.5)+'KWh (Cumulative) NLI'!BF29-'Rebasing adj NLI'!BG19)*BG101)*BG$19*BG$124)</f>
        <v>0</v>
      </c>
      <c r="BH29" s="11">
        <f>IF('KWh (Cumulative) NLI'!BH29=0,0,((('KWh (Monthly) ENTRY NLI '!BH29*0.5)+'KWh (Cumulative) NLI'!BG29-'Rebasing adj NLI'!BH19)*BH101)*BH$19*BH$124)</f>
        <v>0</v>
      </c>
      <c r="BI29" s="11">
        <f>IF('KWh (Cumulative) NLI'!BI29=0,0,((('KWh (Monthly) ENTRY NLI '!BI29*0.5)+'KWh (Cumulative) NLI'!BH29-'Rebasing adj NLI'!BI19)*BI101)*BI$19*BI$124)</f>
        <v>0</v>
      </c>
      <c r="BJ29" s="11">
        <f>IF('KWh (Cumulative) NLI'!BJ29=0,0,((('KWh (Monthly) ENTRY NLI '!BJ29*0.5)+'KWh (Cumulative) NLI'!BI29-'Rebasing adj NLI'!BJ19)*BJ101)*BJ$19*BJ$124)</f>
        <v>0</v>
      </c>
      <c r="BK29" s="11">
        <f>IF('KWh (Cumulative) NLI'!BK29=0,0,((('KWh (Monthly) ENTRY NLI '!BK29*0.5)+'KWh (Cumulative) NLI'!BJ29-'Rebasing adj NLI'!BK19)*BK101)*BK$19*BK$124)</f>
        <v>0</v>
      </c>
      <c r="BL29" s="11">
        <f>IF('KWh (Cumulative) NLI'!BL29=0,0,((('KWh (Monthly) ENTRY NLI '!BL29*0.5)+'KWh (Cumulative) NLI'!BK29-'Rebasing adj NLI'!BL19)*BL101)*BL$19*BL$124)</f>
        <v>0</v>
      </c>
      <c r="BM29" s="11">
        <f>IF('KWh (Cumulative) NLI'!BM29=0,0,((('KWh (Monthly) ENTRY NLI '!BM29*0.5)+'KWh (Cumulative) NLI'!BL29-'Rebasing adj NLI'!BM19)*BM101)*BM$19*BM$124)</f>
        <v>0</v>
      </c>
      <c r="BN29" s="11">
        <f>IF('KWh (Cumulative) NLI'!BN29=0,0,((('KWh (Monthly) ENTRY NLI '!BN29*0.5)+'KWh (Cumulative) NLI'!BM29-'Rebasing adj NLI'!BN19)*BN101)*BN$19*BN$124)</f>
        <v>0</v>
      </c>
      <c r="BO29" s="11">
        <f>IF('KWh (Cumulative) NLI'!BO29=0,0,((('KWh (Monthly) ENTRY NLI '!BO29*0.5)+'KWh (Cumulative) NLI'!BN29-'Rebasing adj NLI'!BO19)*BO101)*BO$19*BO$124)</f>
        <v>0</v>
      </c>
      <c r="BP29" s="11">
        <f>IF('KWh (Cumulative) NLI'!BP29=0,0,((('KWh (Monthly) ENTRY NLI '!BP29*0.5)+'KWh (Cumulative) NLI'!BO29-'Rebasing adj NLI'!BP19)*BP101)*BP$19*BP$124)</f>
        <v>0</v>
      </c>
      <c r="BQ29" s="11">
        <f>IF('KWh (Cumulative) NLI'!BQ29=0,0,((('KWh (Monthly) ENTRY NLI '!BQ29*0.5)+'KWh (Cumulative) NLI'!BP29-'Rebasing adj NLI'!BQ19)*BQ101)*BQ$19*BQ$124)</f>
        <v>0</v>
      </c>
      <c r="BR29" s="11">
        <f>IF('KWh (Cumulative) NLI'!BR29=0,0,((('KWh (Monthly) ENTRY NLI '!BR29*0.5)+'KWh (Cumulative) NLI'!BQ29-'Rebasing adj NLI'!BR19)*BR101)*BR$19*BR$124)</f>
        <v>0</v>
      </c>
      <c r="BS29" s="11">
        <f>IF('KWh (Cumulative) NLI'!BS29=0,0,((('KWh (Monthly) ENTRY NLI '!BS29*0.5)+'KWh (Cumulative) NLI'!BR29-'Rebasing adj NLI'!BS19)*BS101)*BS$19*BS$124)</f>
        <v>0</v>
      </c>
      <c r="BT29" s="11">
        <f>IF('KWh (Cumulative) NLI'!BT29=0,0,((('KWh (Monthly) ENTRY NLI '!BT29*0.5)+'KWh (Cumulative) NLI'!BS29-'Rebasing adj NLI'!BT19)*BT101)*BT$19*BT$124)</f>
        <v>0</v>
      </c>
      <c r="BU29" s="11">
        <f>IF('KWh (Cumulative) NLI'!BU29=0,0,((('KWh (Monthly) ENTRY NLI '!BU29*0.5)+'KWh (Cumulative) NLI'!BT29-'Rebasing adj NLI'!BU19)*BU101)*BU$19*BU$124)</f>
        <v>0</v>
      </c>
      <c r="BV29" s="11">
        <f>IF('KWh (Cumulative) NLI'!BV29=0,0,((('KWh (Monthly) ENTRY NLI '!BV29*0.5)+'KWh (Cumulative) NLI'!BU29-'Rebasing adj NLI'!BV19)*BV101)*BV$19*BV$124)</f>
        <v>0</v>
      </c>
      <c r="BW29" s="11">
        <f>IF('KWh (Cumulative) NLI'!BW29=0,0,((('KWh (Monthly) ENTRY NLI '!BW29*0.5)+'KWh (Cumulative) NLI'!BV29-'Rebasing adj NLI'!BW19)*BW101)*BW$19*BW$124)</f>
        <v>0</v>
      </c>
      <c r="BX29" s="11">
        <f>IF('KWh (Cumulative) NLI'!BX29=0,0,((('KWh (Monthly) ENTRY NLI '!BX29*0.5)+'KWh (Cumulative) NLI'!BW29-'Rebasing adj NLI'!BX19)*BX101)*BX$19*BX$124)</f>
        <v>0</v>
      </c>
      <c r="BY29" s="11">
        <f>IF('KWh (Cumulative) NLI'!BY29=0,0,((('KWh (Monthly) ENTRY NLI '!BY29*0.5)+'KWh (Cumulative) NLI'!BX29-'Rebasing adj NLI'!BY19)*BY101)*BY$19*BY$124)</f>
        <v>0</v>
      </c>
      <c r="BZ29" s="11">
        <f>IF('KWh (Cumulative) NLI'!BZ29=0,0,((('KWh (Monthly) ENTRY NLI '!BZ29*0.5)+'KWh (Cumulative) NLI'!BY29-'Rebasing adj NLI'!BZ19)*BZ101)*BZ$19*BZ$124)</f>
        <v>0</v>
      </c>
      <c r="CA29" s="11">
        <f>IF('KWh (Cumulative) NLI'!CA29=0,0,((('KWh (Monthly) ENTRY NLI '!CA29*0.5)+'KWh (Cumulative) NLI'!BZ29-'Rebasing adj NLI'!CA19)*CA101)*CA$19*CA$124)</f>
        <v>0</v>
      </c>
      <c r="CB29" s="11">
        <f>IF('KWh (Cumulative) NLI'!CB29=0,0,((('KWh (Monthly) ENTRY NLI '!CB29*0.5)+'KWh (Cumulative) NLI'!CA29-'Rebasing adj NLI'!CB19)*CB101)*CB$19*CB$124)</f>
        <v>0</v>
      </c>
      <c r="CC29" s="11">
        <f>IF('KWh (Cumulative) NLI'!CC29=0,0,((('KWh (Monthly) ENTRY NLI '!CC29*0.5)+'KWh (Cumulative) NLI'!CB29-'Rebasing adj NLI'!CC19)*CC101)*CC$19*CC$124)</f>
        <v>0</v>
      </c>
      <c r="CD29" s="11">
        <f>IF('KWh (Cumulative) NLI'!CD29=0,0,((('KWh (Monthly) ENTRY NLI '!CD29*0.5)+'KWh (Cumulative) NLI'!CC29-'Rebasing adj NLI'!CD19)*CD101)*CD$19*CD$124)</f>
        <v>0</v>
      </c>
      <c r="CE29" s="11">
        <f>IF('KWh (Cumulative) NLI'!CE29=0,0,((('KWh (Monthly) ENTRY NLI '!CE29*0.5)+'KWh (Cumulative) NLI'!CD29-'Rebasing adj NLI'!CE19)*CE101)*CE$19*CE$124)</f>
        <v>0</v>
      </c>
      <c r="CF29" s="11">
        <f>IF('KWh (Cumulative) NLI'!CF29=0,0,((('KWh (Monthly) ENTRY NLI '!CF29*0.5)+'KWh (Cumulative) NLI'!CE29-'Rebasing adj NLI'!CF19)*CF101)*CF$19*CF$124)</f>
        <v>0</v>
      </c>
      <c r="CG29" s="11">
        <f>IF('KWh (Cumulative) NLI'!CG29=0,0,((('KWh (Monthly) ENTRY NLI '!CG29*0.5)+'KWh (Cumulative) NLI'!CF29-'Rebasing adj NLI'!CG19)*CG101)*CG$19*CG$124)</f>
        <v>0</v>
      </c>
      <c r="CH29" s="11">
        <f>IF('KWh (Cumulative) NLI'!CH29=0,0,((('KWh (Monthly) ENTRY NLI '!CH29*0.5)+'KWh (Cumulative) NLI'!CG29-'Rebasing adj NLI'!CH19)*CH101)*CH$19*CH$124)</f>
        <v>0</v>
      </c>
      <c r="CI29" s="11">
        <f>IF('KWh (Cumulative) NLI'!CI29=0,0,((('KWh (Monthly) ENTRY NLI '!CI29*0.5)+'KWh (Cumulative) NLI'!CH29-'Rebasing adj NLI'!CI19)*CI101)*CI$19*CI$124)</f>
        <v>0</v>
      </c>
      <c r="CJ29" s="11">
        <f>IF('KWh (Cumulative) NLI'!CJ29=0,0,((('KWh (Monthly) ENTRY NLI '!CJ29*0.5)+'KWh (Cumulative) NLI'!CI29-'Rebasing adj NLI'!CJ19)*CJ101)*CJ$19*CJ$124)</f>
        <v>0</v>
      </c>
      <c r="CK29" s="85"/>
      <c r="CL29" s="85"/>
    </row>
    <row r="30" spans="1:90" x14ac:dyDescent="0.25">
      <c r="A30" s="245"/>
      <c r="B30" s="37" t="s">
        <v>7</v>
      </c>
      <c r="C30" s="11">
        <f>IF('KWh (Cumulative) NLI'!C30=0,0,((('KWh (Monthly) ENTRY NLI '!C30*0.5)-'Rebasing adj NLI'!C20)*C102)*C$19*C$124)</f>
        <v>0</v>
      </c>
      <c r="D30" s="11">
        <f>IF('KWh (Cumulative) NLI'!D30=0,0,((('KWh (Monthly) ENTRY NLI '!D30*0.5)+'KWh (Cumulative) NLI'!C30-'Rebasing adj NLI'!D20)*D102)*D$19*D$124)</f>
        <v>0</v>
      </c>
      <c r="E30" s="11">
        <f>IF('KWh (Cumulative) NLI'!E30=0,0,((('KWh (Monthly) ENTRY NLI '!E30*0.5)+'KWh (Cumulative) NLI'!D30-'Rebasing adj NLI'!E20)*E102)*E$19*E$124)</f>
        <v>0</v>
      </c>
      <c r="F30" s="11">
        <f>IF('KWh (Cumulative) NLI'!F30=0,0,((('KWh (Monthly) ENTRY NLI '!F30*0.5)+'KWh (Cumulative) NLI'!E30-'Rebasing adj NLI'!F20)*F102)*F$19*F$124)</f>
        <v>0</v>
      </c>
      <c r="G30" s="11">
        <f>IF('KWh (Cumulative) NLI'!G30=0,0,((('KWh (Monthly) ENTRY NLI '!G30*0.5)+'KWh (Cumulative) NLI'!F30-'Rebasing adj NLI'!G20)*G102)*G$19*G$124)</f>
        <v>0</v>
      </c>
      <c r="H30" s="11">
        <f>IF('KWh (Cumulative) NLI'!H30=0,0,((('KWh (Monthly) ENTRY NLI '!H30*0.5)+'KWh (Cumulative) NLI'!G30-'Rebasing adj NLI'!H20)*H102)*H$19*H$124)</f>
        <v>0</v>
      </c>
      <c r="I30" s="11">
        <f>IF('KWh (Cumulative) NLI'!I30=0,0,((('KWh (Monthly) ENTRY NLI '!I30*0.5)+'KWh (Cumulative) NLI'!H30-'Rebasing adj NLI'!I20)*I102)*I$19*I$124)</f>
        <v>0</v>
      </c>
      <c r="J30" s="11">
        <f>IF('KWh (Cumulative) NLI'!J30=0,0,((('KWh (Monthly) ENTRY NLI '!J30*0.5)+'KWh (Cumulative) NLI'!I30-'Rebasing adj NLI'!J20)*J102)*J$19*J$124)</f>
        <v>0</v>
      </c>
      <c r="K30" s="11">
        <f>IF('KWh (Cumulative) NLI'!K30=0,0,((('KWh (Monthly) ENTRY NLI '!K30*0.5)+'KWh (Cumulative) NLI'!J30-'Rebasing adj NLI'!K20)*K102)*K$19*K$124)</f>
        <v>0</v>
      </c>
      <c r="L30" s="11">
        <f>IF('KWh (Cumulative) NLI'!L30=0,0,((('KWh (Monthly) ENTRY NLI '!L30*0.5)+'KWh (Cumulative) NLI'!K30-'Rebasing adj NLI'!L20)*L102)*L$19*L$124)</f>
        <v>0</v>
      </c>
      <c r="M30" s="11">
        <f>IF('KWh (Cumulative) NLI'!M30=0,0,((('KWh (Monthly) ENTRY NLI '!M30*0.5)+'KWh (Cumulative) NLI'!L30-'Rebasing adj NLI'!M20)*M102)*M$19*M$124)</f>
        <v>0</v>
      </c>
      <c r="N30" s="11">
        <f>IF('KWh (Cumulative) NLI'!N30=0,0,((('KWh (Monthly) ENTRY NLI '!N30*0.5)+'KWh (Cumulative) NLI'!M30-'Rebasing adj NLI'!N20)*N102)*N$19*N$124)</f>
        <v>0</v>
      </c>
      <c r="O30" s="11">
        <f>IF('KWh (Cumulative) NLI'!O30=0,0,((('KWh (Monthly) ENTRY NLI '!O30*0.5)+'KWh (Cumulative) NLI'!N30-'Rebasing adj NLI'!O20)*O102)*O$19*O$124)</f>
        <v>0</v>
      </c>
      <c r="P30" s="11">
        <f>IF('KWh (Cumulative) NLI'!P30=0,0,((('KWh (Monthly) ENTRY NLI '!P30*0.5)+'KWh (Cumulative) NLI'!O30-'Rebasing adj NLI'!P20)*P102)*P$19*P$124)</f>
        <v>0</v>
      </c>
      <c r="Q30" s="11">
        <f>IF('KWh (Cumulative) NLI'!Q30=0,0,((('KWh (Monthly) ENTRY NLI '!Q30*0.5)+'KWh (Cumulative) NLI'!P30-'Rebasing adj NLI'!Q20)*Q102)*Q$19*Q$124)</f>
        <v>0</v>
      </c>
      <c r="R30" s="11">
        <f>IF('KWh (Cumulative) NLI'!R30=0,0,((('KWh (Monthly) ENTRY NLI '!R30*0.5)+'KWh (Cumulative) NLI'!Q30-'Rebasing adj NLI'!R20)*R102)*R$19*R$124)</f>
        <v>0</v>
      </c>
      <c r="S30" s="11">
        <f>IF('KWh (Cumulative) NLI'!S30=0,0,((('KWh (Monthly) ENTRY NLI '!S30*0.5)+'KWh (Cumulative) NLI'!R30-'Rebasing adj NLI'!S20)*S102)*S$19*S$124)</f>
        <v>0</v>
      </c>
      <c r="T30" s="11">
        <f>IF('KWh (Cumulative) NLI'!T30=0,0,((('KWh (Monthly) ENTRY NLI '!T30*0.5)+'KWh (Cumulative) NLI'!S30-'Rebasing adj NLI'!T20)*T102)*T$19*T$124)</f>
        <v>0</v>
      </c>
      <c r="U30" s="11">
        <f>IF('KWh (Cumulative) NLI'!U30=0,0,((('KWh (Monthly) ENTRY NLI '!U30*0.5)+'KWh (Cumulative) NLI'!T30-'Rebasing adj NLI'!U20)*U102)*U$19*U$124)</f>
        <v>0</v>
      </c>
      <c r="V30" s="11">
        <f>IF('KWh (Cumulative) NLI'!V30=0,0,((('KWh (Monthly) ENTRY NLI '!V30*0.5)+'KWh (Cumulative) NLI'!U30-'Rebasing adj NLI'!V20)*V102)*V$19*V$124)</f>
        <v>0</v>
      </c>
      <c r="W30" s="11">
        <f>IF('KWh (Cumulative) NLI'!W30=0,0,((('KWh (Monthly) ENTRY NLI '!W30*0.5)+'KWh (Cumulative) NLI'!V30-'Rebasing adj NLI'!W20)*W102)*W$19*W$124)</f>
        <v>0</v>
      </c>
      <c r="X30" s="11">
        <f>IF('KWh (Cumulative) NLI'!X30=0,0,((('KWh (Monthly) ENTRY NLI '!X30*0.5)+'KWh (Cumulative) NLI'!W30-'Rebasing adj NLI'!X20)*X102)*X$19*X$124)</f>
        <v>0</v>
      </c>
      <c r="Y30" s="11">
        <f>IF('KWh (Cumulative) NLI'!Y30=0,0,((('KWh (Monthly) ENTRY NLI '!Y30*0.5)+'KWh (Cumulative) NLI'!X30-'Rebasing adj NLI'!Y20)*Y102)*Y$19*Y$124)</f>
        <v>0</v>
      </c>
      <c r="Z30" s="11">
        <f>IF('KWh (Cumulative) NLI'!Z30=0,0,((('KWh (Monthly) ENTRY NLI '!Z30*0.5)+'KWh (Cumulative) NLI'!Y30-'Rebasing adj NLI'!Z20)*Z102)*Z$19*Z$124)</f>
        <v>0</v>
      </c>
      <c r="AA30" s="11">
        <f>IF('KWh (Cumulative) NLI'!AA30=0,0,((('KWh (Monthly) ENTRY NLI '!AA30*0.5)+'KWh (Cumulative) NLI'!Z30-'Rebasing adj NLI'!AA20)*AA102)*AA$19*AA$124)</f>
        <v>0</v>
      </c>
      <c r="AB30" s="11">
        <f>IF('KWh (Cumulative) NLI'!AB30=0,0,((('KWh (Monthly) ENTRY NLI '!AB30*0.5)+'KWh (Cumulative) NLI'!AA30-'Rebasing adj NLI'!AB20)*AB102)*AB$19*AB$124)</f>
        <v>0</v>
      </c>
      <c r="AC30" s="11">
        <f>IF('KWh (Cumulative) NLI'!AC30=0,0,((('KWh (Monthly) ENTRY NLI '!AC30*0.5)+'KWh (Cumulative) NLI'!AB30-'Rebasing adj NLI'!AC20)*AC102)*AC$19*AC$124)</f>
        <v>0</v>
      </c>
      <c r="AD30" s="11">
        <f>IF('KWh (Cumulative) NLI'!AD30=0,0,((('KWh (Monthly) ENTRY NLI '!AD30*0.5)+'KWh (Cumulative) NLI'!AC30-'Rebasing adj NLI'!AD20)*AD102)*AD$19*AD$124)</f>
        <v>0</v>
      </c>
      <c r="AE30" s="11">
        <f>IF('KWh (Cumulative) NLI'!AE30=0,0,((('KWh (Monthly) ENTRY NLI '!AE30*0.5)+'KWh (Cumulative) NLI'!AD30-'Rebasing adj NLI'!AE20)*AE102)*AE$19*AE$124)</f>
        <v>0</v>
      </c>
      <c r="AF30" s="11">
        <f>IF('KWh (Cumulative) NLI'!AF30=0,0,((('KWh (Monthly) ENTRY NLI '!AF30*0.5)+'KWh (Cumulative) NLI'!AE30-'Rebasing adj NLI'!AF20)*AF102)*AF$19*AF$124)</f>
        <v>0</v>
      </c>
      <c r="AG30" s="11">
        <f>IF('KWh (Cumulative) NLI'!AG30=0,0,((('KWh (Monthly) ENTRY NLI '!AG30*0.5)+'KWh (Cumulative) NLI'!AF30-'Rebasing adj NLI'!AG20)*AG102)*AG$19*AG$124)</f>
        <v>0</v>
      </c>
      <c r="AH30" s="11">
        <f>IF('KWh (Cumulative) NLI'!AH30=0,0,((('KWh (Monthly) ENTRY NLI '!AH30*0.5)+'KWh (Cumulative) NLI'!AG30-'Rebasing adj NLI'!AH20)*AH102)*AH$19*AH$124)</f>
        <v>0</v>
      </c>
      <c r="AI30" s="11">
        <f>IF('KWh (Cumulative) NLI'!AI30=0,0,((('KWh (Monthly) ENTRY NLI '!AI30*0.5)+'KWh (Cumulative) NLI'!AH30-'Rebasing adj NLI'!AI20)*AI102)*AI$19*AI$124)</f>
        <v>0</v>
      </c>
      <c r="AJ30" s="11">
        <f>IF('KWh (Cumulative) NLI'!AJ30=0,0,((('KWh (Monthly) ENTRY NLI '!AJ30*0.5)+'KWh (Cumulative) NLI'!AI30-'Rebasing adj NLI'!AJ20)*AJ102)*AJ$19*AJ$124)</f>
        <v>0</v>
      </c>
      <c r="AK30" s="11">
        <f>IF('KWh (Cumulative) NLI'!AK30=0,0,((('KWh (Monthly) ENTRY NLI '!AK30*0.5)+'KWh (Cumulative) NLI'!AJ30-'Rebasing adj NLI'!AK20)*AK102)*AK$19*AK$124)</f>
        <v>0</v>
      </c>
      <c r="AL30" s="11">
        <f>IF('KWh (Cumulative) NLI'!AL30=0,0,((('KWh (Monthly) ENTRY NLI '!AL30*0.5)+'KWh (Cumulative) NLI'!AK30-'Rebasing adj NLI'!AL20)*AL102)*AL$19*AL$124)</f>
        <v>0</v>
      </c>
      <c r="AM30" s="11">
        <f>IF('KWh (Cumulative) NLI'!AM30=0,0,((('KWh (Monthly) ENTRY NLI '!AM30*0.5)+'KWh (Cumulative) NLI'!AL30-'Rebasing adj NLI'!AM20)*AM102)*AM$19*AM$124)</f>
        <v>0</v>
      </c>
      <c r="AN30" s="11">
        <f>IF('KWh (Cumulative) NLI'!AN30=0,0,((('KWh (Monthly) ENTRY NLI '!AN30*0.5)+'KWh (Cumulative) NLI'!AM30-'Rebasing adj NLI'!AN20)*AN102)*AN$19*AN$124)</f>
        <v>0</v>
      </c>
      <c r="AO30" s="11">
        <f>IF('KWh (Cumulative) NLI'!AO30=0,0,((('KWh (Monthly) ENTRY NLI '!AO30*0.5)+'KWh (Cumulative) NLI'!AN30-'Rebasing adj NLI'!AO20)*AO102)*AO$19*AO$124)</f>
        <v>0</v>
      </c>
      <c r="AP30" s="11">
        <f>IF('KWh (Cumulative) NLI'!AP30=0,0,((('KWh (Monthly) ENTRY NLI '!AP30*0.5)+'KWh (Cumulative) NLI'!AO30-'Rebasing adj NLI'!AP20)*AP102)*AP$19*AP$124)</f>
        <v>0</v>
      </c>
      <c r="AQ30" s="11">
        <f>IF('KWh (Cumulative) NLI'!AQ30=0,0,((('KWh (Monthly) ENTRY NLI '!AQ30*0.5)+'KWh (Cumulative) NLI'!AP30-'Rebasing adj NLI'!AQ20)*AQ102)*AQ$19*AQ$124)</f>
        <v>0</v>
      </c>
      <c r="AR30" s="11">
        <f>IF('KWh (Cumulative) NLI'!AR30=0,0,((('KWh (Monthly) ENTRY NLI '!AR30*0.5)+'KWh (Cumulative) NLI'!AQ30-'Rebasing adj NLI'!AR20)*AR102)*AR$19*AR$124)</f>
        <v>0</v>
      </c>
      <c r="AS30" s="11">
        <f>IF('KWh (Cumulative) NLI'!AS30=0,0,((('KWh (Monthly) ENTRY NLI '!AS30*0.5)+'KWh (Cumulative) NLI'!AR30-'Rebasing adj NLI'!AS20)*AS102)*AS$19*AS$124)</f>
        <v>0</v>
      </c>
      <c r="AT30" s="11">
        <f>IF('KWh (Cumulative) NLI'!AT30=0,0,((('KWh (Monthly) ENTRY NLI '!AT30*0.5)+'KWh (Cumulative) NLI'!AS30-'Rebasing adj NLI'!AT20)*AT102)*AT$19*AT$124)</f>
        <v>0</v>
      </c>
      <c r="AU30" s="11">
        <f>IF('KWh (Cumulative) NLI'!AU30=0,0,((('KWh (Monthly) ENTRY NLI '!AU30*0.5)+'KWh (Cumulative) NLI'!AT30-'Rebasing adj NLI'!AU20)*AU102)*AU$19*AU$124)</f>
        <v>0</v>
      </c>
      <c r="AV30" s="11">
        <f>IF('KWh (Cumulative) NLI'!AV30=0,0,((('KWh (Monthly) ENTRY NLI '!AV30*0.5)+'KWh (Cumulative) NLI'!AU30-'Rebasing adj NLI'!AV20)*AV102)*AV$19*AV$124)</f>
        <v>0</v>
      </c>
      <c r="AW30" s="11">
        <f>IF('KWh (Cumulative) NLI'!AW30=0,0,((('KWh (Monthly) ENTRY NLI '!AW30*0.5)+'KWh (Cumulative) NLI'!AV30-'Rebasing adj NLI'!AW20)*AW102)*AW$19*AW$124)</f>
        <v>0</v>
      </c>
      <c r="AX30" s="11">
        <f>IF('KWh (Cumulative) NLI'!AX30=0,0,((('KWh (Monthly) ENTRY NLI '!AX30*0.5)+'KWh (Cumulative) NLI'!AW30-'Rebasing adj NLI'!AX20)*AX102)*AX$19*AX$124)</f>
        <v>0</v>
      </c>
      <c r="AY30" s="11">
        <f>IF('KWh (Cumulative) NLI'!AY30=0,0,((('KWh (Monthly) ENTRY NLI '!AY30*0.5)+'KWh (Cumulative) NLI'!AX30-'Rebasing adj NLI'!AY20)*AY102)*AY$19*AY$124)</f>
        <v>0</v>
      </c>
      <c r="AZ30" s="11">
        <f>IF('KWh (Cumulative) NLI'!AZ30=0,0,((('KWh (Monthly) ENTRY NLI '!AZ30*0.5)+'KWh (Cumulative) NLI'!AY30-'Rebasing adj NLI'!AZ20)*AZ102)*AZ$19*AZ$124)</f>
        <v>0</v>
      </c>
      <c r="BA30" s="11">
        <f>IF('KWh (Cumulative) NLI'!BA30=0,0,((('KWh (Monthly) ENTRY NLI '!BA30*0.5)+'KWh (Cumulative) NLI'!AZ30-'Rebasing adj NLI'!BA20)*BA102)*BA$19*BA$124)</f>
        <v>0</v>
      </c>
      <c r="BB30" s="11">
        <f>IF('KWh (Cumulative) NLI'!BB30=0,0,((('KWh (Monthly) ENTRY NLI '!BB30*0.5)+'KWh (Cumulative) NLI'!BA30-'Rebasing adj NLI'!BB20)*BB102)*BB$19*BB$124)</f>
        <v>0</v>
      </c>
      <c r="BC30" s="11">
        <f>IF('KWh (Cumulative) NLI'!BC30=0,0,((('KWh (Monthly) ENTRY NLI '!BC30*0.5)+'KWh (Cumulative) NLI'!BB30-'Rebasing adj NLI'!BC20)*BC102)*BC$19*BC$124)</f>
        <v>0</v>
      </c>
      <c r="BD30" s="11">
        <f>IF('KWh (Cumulative) NLI'!BD30=0,0,((('KWh (Monthly) ENTRY NLI '!BD30*0.5)+'KWh (Cumulative) NLI'!BC30-'Rebasing adj NLI'!BD20)*BD102)*BD$19*BD$124)</f>
        <v>0</v>
      </c>
      <c r="BE30" s="11">
        <f>IF('KWh (Cumulative) NLI'!BE30=0,0,((('KWh (Monthly) ENTRY NLI '!BE30*0.5)+'KWh (Cumulative) NLI'!BD30-'Rebasing adj NLI'!BE20)*BE102)*BE$19*BE$124)</f>
        <v>0</v>
      </c>
      <c r="BF30" s="11">
        <f>IF('KWh (Cumulative) NLI'!BF30=0,0,((('KWh (Monthly) ENTRY NLI '!BF30*0.5)+'KWh (Cumulative) NLI'!BE30-'Rebasing adj NLI'!BF20)*BF102)*BF$19*BF$124)</f>
        <v>0</v>
      </c>
      <c r="BG30" s="11">
        <f>IF('KWh (Cumulative) NLI'!BG30=0,0,((('KWh (Monthly) ENTRY NLI '!BG30*0.5)+'KWh (Cumulative) NLI'!BF30-'Rebasing adj NLI'!BG20)*BG102)*BG$19*BG$124)</f>
        <v>0</v>
      </c>
      <c r="BH30" s="11">
        <f>IF('KWh (Cumulative) NLI'!BH30=0,0,((('KWh (Monthly) ENTRY NLI '!BH30*0.5)+'KWh (Cumulative) NLI'!BG30-'Rebasing adj NLI'!BH20)*BH102)*BH$19*BH$124)</f>
        <v>0</v>
      </c>
      <c r="BI30" s="11">
        <f>IF('KWh (Cumulative) NLI'!BI30=0,0,((('KWh (Monthly) ENTRY NLI '!BI30*0.5)+'KWh (Cumulative) NLI'!BH30-'Rebasing adj NLI'!BI20)*BI102)*BI$19*BI$124)</f>
        <v>0</v>
      </c>
      <c r="BJ30" s="11">
        <f>IF('KWh (Cumulative) NLI'!BJ30=0,0,((('KWh (Monthly) ENTRY NLI '!BJ30*0.5)+'KWh (Cumulative) NLI'!BI30-'Rebasing adj NLI'!BJ20)*BJ102)*BJ$19*BJ$124)</f>
        <v>0</v>
      </c>
      <c r="BK30" s="11">
        <f>IF('KWh (Cumulative) NLI'!BK30=0,0,((('KWh (Monthly) ENTRY NLI '!BK30*0.5)+'KWh (Cumulative) NLI'!BJ30-'Rebasing adj NLI'!BK20)*BK102)*BK$19*BK$124)</f>
        <v>0</v>
      </c>
      <c r="BL30" s="11">
        <f>IF('KWh (Cumulative) NLI'!BL30=0,0,((('KWh (Monthly) ENTRY NLI '!BL30*0.5)+'KWh (Cumulative) NLI'!BK30-'Rebasing adj NLI'!BL20)*BL102)*BL$19*BL$124)</f>
        <v>0</v>
      </c>
      <c r="BM30" s="11">
        <f>IF('KWh (Cumulative) NLI'!BM30=0,0,((('KWh (Monthly) ENTRY NLI '!BM30*0.5)+'KWh (Cumulative) NLI'!BL30-'Rebasing adj NLI'!BM20)*BM102)*BM$19*BM$124)</f>
        <v>0</v>
      </c>
      <c r="BN30" s="11">
        <f>IF('KWh (Cumulative) NLI'!BN30=0,0,((('KWh (Monthly) ENTRY NLI '!BN30*0.5)+'KWh (Cumulative) NLI'!BM30-'Rebasing adj NLI'!BN20)*BN102)*BN$19*BN$124)</f>
        <v>0</v>
      </c>
      <c r="BO30" s="11">
        <f>IF('KWh (Cumulative) NLI'!BO30=0,0,((('KWh (Monthly) ENTRY NLI '!BO30*0.5)+'KWh (Cumulative) NLI'!BN30-'Rebasing adj NLI'!BO20)*BO102)*BO$19*BO$124)</f>
        <v>0</v>
      </c>
      <c r="BP30" s="11">
        <f>IF('KWh (Cumulative) NLI'!BP30=0,0,((('KWh (Monthly) ENTRY NLI '!BP30*0.5)+'KWh (Cumulative) NLI'!BO30-'Rebasing adj NLI'!BP20)*BP102)*BP$19*BP$124)</f>
        <v>0</v>
      </c>
      <c r="BQ30" s="11">
        <f>IF('KWh (Cumulative) NLI'!BQ30=0,0,((('KWh (Monthly) ENTRY NLI '!BQ30*0.5)+'KWh (Cumulative) NLI'!BP30-'Rebasing adj NLI'!BQ20)*BQ102)*BQ$19*BQ$124)</f>
        <v>0</v>
      </c>
      <c r="BR30" s="11">
        <f>IF('KWh (Cumulative) NLI'!BR30=0,0,((('KWh (Monthly) ENTRY NLI '!BR30*0.5)+'KWh (Cumulative) NLI'!BQ30-'Rebasing adj NLI'!BR20)*BR102)*BR$19*BR$124)</f>
        <v>0</v>
      </c>
      <c r="BS30" s="11">
        <f>IF('KWh (Cumulative) NLI'!BS30=0,0,((('KWh (Monthly) ENTRY NLI '!BS30*0.5)+'KWh (Cumulative) NLI'!BR30-'Rebasing adj NLI'!BS20)*BS102)*BS$19*BS$124)</f>
        <v>0</v>
      </c>
      <c r="BT30" s="11">
        <f>IF('KWh (Cumulative) NLI'!BT30=0,0,((('KWh (Monthly) ENTRY NLI '!BT30*0.5)+'KWh (Cumulative) NLI'!BS30-'Rebasing adj NLI'!BT20)*BT102)*BT$19*BT$124)</f>
        <v>0</v>
      </c>
      <c r="BU30" s="11">
        <f>IF('KWh (Cumulative) NLI'!BU30=0,0,((('KWh (Monthly) ENTRY NLI '!BU30*0.5)+'KWh (Cumulative) NLI'!BT30-'Rebasing adj NLI'!BU20)*BU102)*BU$19*BU$124)</f>
        <v>0</v>
      </c>
      <c r="BV30" s="11">
        <f>IF('KWh (Cumulative) NLI'!BV30=0,0,((('KWh (Monthly) ENTRY NLI '!BV30*0.5)+'KWh (Cumulative) NLI'!BU30-'Rebasing adj NLI'!BV20)*BV102)*BV$19*BV$124)</f>
        <v>0</v>
      </c>
      <c r="BW30" s="11">
        <f>IF('KWh (Cumulative) NLI'!BW30=0,0,((('KWh (Monthly) ENTRY NLI '!BW30*0.5)+'KWh (Cumulative) NLI'!BV30-'Rebasing adj NLI'!BW20)*BW102)*BW$19*BW$124)</f>
        <v>0</v>
      </c>
      <c r="BX30" s="11">
        <f>IF('KWh (Cumulative) NLI'!BX30=0,0,((('KWh (Monthly) ENTRY NLI '!BX30*0.5)+'KWh (Cumulative) NLI'!BW30-'Rebasing adj NLI'!BX20)*BX102)*BX$19*BX$124)</f>
        <v>0</v>
      </c>
      <c r="BY30" s="11">
        <f>IF('KWh (Cumulative) NLI'!BY30=0,0,((('KWh (Monthly) ENTRY NLI '!BY30*0.5)+'KWh (Cumulative) NLI'!BX30-'Rebasing adj NLI'!BY20)*BY102)*BY$19*BY$124)</f>
        <v>0</v>
      </c>
      <c r="BZ30" s="11">
        <f>IF('KWh (Cumulative) NLI'!BZ30=0,0,((('KWh (Monthly) ENTRY NLI '!BZ30*0.5)+'KWh (Cumulative) NLI'!BY30-'Rebasing adj NLI'!BZ20)*BZ102)*BZ$19*BZ$124)</f>
        <v>0</v>
      </c>
      <c r="CA30" s="11">
        <f>IF('KWh (Cumulative) NLI'!CA30=0,0,((('KWh (Monthly) ENTRY NLI '!CA30*0.5)+'KWh (Cumulative) NLI'!BZ30-'Rebasing adj NLI'!CA20)*CA102)*CA$19*CA$124)</f>
        <v>0</v>
      </c>
      <c r="CB30" s="11">
        <f>IF('KWh (Cumulative) NLI'!CB30=0,0,((('KWh (Monthly) ENTRY NLI '!CB30*0.5)+'KWh (Cumulative) NLI'!CA30-'Rebasing adj NLI'!CB20)*CB102)*CB$19*CB$124)</f>
        <v>0</v>
      </c>
      <c r="CC30" s="11">
        <f>IF('KWh (Cumulative) NLI'!CC30=0,0,((('KWh (Monthly) ENTRY NLI '!CC30*0.5)+'KWh (Cumulative) NLI'!CB30-'Rebasing adj NLI'!CC20)*CC102)*CC$19*CC$124)</f>
        <v>0</v>
      </c>
      <c r="CD30" s="11">
        <f>IF('KWh (Cumulative) NLI'!CD30=0,0,((('KWh (Monthly) ENTRY NLI '!CD30*0.5)+'KWh (Cumulative) NLI'!CC30-'Rebasing adj NLI'!CD20)*CD102)*CD$19*CD$124)</f>
        <v>0</v>
      </c>
      <c r="CE30" s="11">
        <f>IF('KWh (Cumulative) NLI'!CE30=0,0,((('KWh (Monthly) ENTRY NLI '!CE30*0.5)+'KWh (Cumulative) NLI'!CD30-'Rebasing adj NLI'!CE20)*CE102)*CE$19*CE$124)</f>
        <v>0</v>
      </c>
      <c r="CF30" s="11">
        <f>IF('KWh (Cumulative) NLI'!CF30=0,0,((('KWh (Monthly) ENTRY NLI '!CF30*0.5)+'KWh (Cumulative) NLI'!CE30-'Rebasing adj NLI'!CF20)*CF102)*CF$19*CF$124)</f>
        <v>0</v>
      </c>
      <c r="CG30" s="11">
        <f>IF('KWh (Cumulative) NLI'!CG30=0,0,((('KWh (Monthly) ENTRY NLI '!CG30*0.5)+'KWh (Cumulative) NLI'!CF30-'Rebasing adj NLI'!CG20)*CG102)*CG$19*CG$124)</f>
        <v>0</v>
      </c>
      <c r="CH30" s="11">
        <f>IF('KWh (Cumulative) NLI'!CH30=0,0,((('KWh (Monthly) ENTRY NLI '!CH30*0.5)+'KWh (Cumulative) NLI'!CG30-'Rebasing adj NLI'!CH20)*CH102)*CH$19*CH$124)</f>
        <v>0</v>
      </c>
      <c r="CI30" s="11">
        <f>IF('KWh (Cumulative) NLI'!CI30=0,0,((('KWh (Monthly) ENTRY NLI '!CI30*0.5)+'KWh (Cumulative) NLI'!CH30-'Rebasing adj NLI'!CI20)*CI102)*CI$19*CI$124)</f>
        <v>0</v>
      </c>
      <c r="CJ30" s="11">
        <f>IF('KWh (Cumulative) NLI'!CJ30=0,0,((('KWh (Monthly) ENTRY NLI '!CJ30*0.5)+'KWh (Cumulative) NLI'!CI30-'Rebasing adj NLI'!CJ20)*CJ102)*CJ$19*CJ$124)</f>
        <v>0</v>
      </c>
      <c r="CK30" s="85"/>
      <c r="CL30" s="85"/>
    </row>
    <row r="31" spans="1:90" x14ac:dyDescent="0.25">
      <c r="A31" s="245"/>
      <c r="B31" s="37" t="s">
        <v>8</v>
      </c>
      <c r="C31" s="11">
        <f>IF('KWh (Cumulative) NLI'!C31=0,0,((('KWh (Monthly) ENTRY NLI '!C31*0.5)-'Rebasing adj NLI'!C21)*C103)*C$19*C$124)</f>
        <v>0</v>
      </c>
      <c r="D31" s="11">
        <f>IF('KWh (Cumulative) NLI'!D31=0,0,((('KWh (Monthly) ENTRY NLI '!D31*0.5)+'KWh (Cumulative) NLI'!C31-'Rebasing adj NLI'!D21)*D103)*D$19*D$124)</f>
        <v>0</v>
      </c>
      <c r="E31" s="11">
        <f>IF('KWh (Cumulative) NLI'!E31=0,0,((('KWh (Monthly) ENTRY NLI '!E31*0.5)+'KWh (Cumulative) NLI'!D31-'Rebasing adj NLI'!E21)*E103)*E$19*E$124)</f>
        <v>0</v>
      </c>
      <c r="F31" s="11">
        <f>IF('KWh (Cumulative) NLI'!F31=0,0,((('KWh (Monthly) ENTRY NLI '!F31*0.5)+'KWh (Cumulative) NLI'!E31-'Rebasing adj NLI'!F21)*F103)*F$19*F$124)</f>
        <v>0</v>
      </c>
      <c r="G31" s="11">
        <f>IF('KWh (Cumulative) NLI'!G31=0,0,((('KWh (Monthly) ENTRY NLI '!G31*0.5)+'KWh (Cumulative) NLI'!F31-'Rebasing adj NLI'!G21)*G103)*G$19*G$124)</f>
        <v>14.754786483226287</v>
      </c>
      <c r="H31" s="11">
        <f>IF('KWh (Cumulative) NLI'!H31=0,0,((('KWh (Monthly) ENTRY NLI '!H31*0.5)+'KWh (Cumulative) NLI'!G31-'Rebasing adj NLI'!H21)*H103)*H$19*H$124)</f>
        <v>209.41511140113781</v>
      </c>
      <c r="I31" s="11">
        <f>IF('KWh (Cumulative) NLI'!I31=0,0,((('KWh (Monthly) ENTRY NLI '!I31*0.5)+'KWh (Cumulative) NLI'!H31-'Rebasing adj NLI'!I21)*I103)*I$19*I$124)</f>
        <v>443.27135253550642</v>
      </c>
      <c r="J31" s="11">
        <f>IF('KWh (Cumulative) NLI'!J31=0,0,((('KWh (Monthly) ENTRY NLI '!J31*0.5)+'KWh (Cumulative) NLI'!I31-'Rebasing adj NLI'!J21)*J103)*J$19*J$124)</f>
        <v>723.72502820655586</v>
      </c>
      <c r="K31" s="11">
        <f>IF('KWh (Cumulative) NLI'!K31=0,0,((('KWh (Monthly) ENTRY NLI '!K31*0.5)+'KWh (Cumulative) NLI'!J31-'Rebasing adj NLI'!K21)*K103)*K$19*K$124)</f>
        <v>1260.7728825872177</v>
      </c>
      <c r="L31" s="11">
        <f>IF('KWh (Cumulative) NLI'!L31=0,0,((('KWh (Monthly) ENTRY NLI '!L31*0.5)+'KWh (Cumulative) NLI'!K31-'Rebasing adj NLI'!L21)*L103)*L$19*L$124)</f>
        <v>942.83716339273553</v>
      </c>
      <c r="M31" s="11">
        <f>IF('KWh (Cumulative) NLI'!M31=0,0,((('KWh (Monthly) ENTRY NLI '!M31*0.5)+'KWh (Cumulative) NLI'!L31-'Rebasing adj NLI'!M21)*M103)*M$19*M$124)</f>
        <v>5854.1133340083852</v>
      </c>
      <c r="N31" s="11">
        <f>IF('KWh (Cumulative) NLI'!N31=0,0,((('KWh (Monthly) ENTRY NLI '!N31*0.5)+'KWh (Cumulative) NLI'!M31-'Rebasing adj NLI'!N21)*N103)*N$19*N$124)</f>
        <v>11587.747654522109</v>
      </c>
      <c r="O31" s="11">
        <f>IF('KWh (Cumulative) NLI'!O31=0,0,((('KWh (Monthly) ENTRY NLI '!O31*0.5)+'KWh (Cumulative) NLI'!N31-'Rebasing adj NLI'!O21)*O103)*O$19*O$124)</f>
        <v>12277.088623564203</v>
      </c>
      <c r="P31" s="11">
        <f>IF('KWh (Cumulative) NLI'!P31=0,0,((('KWh (Monthly) ENTRY NLI '!P31*0.5)+'KWh (Cumulative) NLI'!O31-'Rebasing adj NLI'!P21)*P103)*P$19*P$124)</f>
        <v>11472.266467571659</v>
      </c>
      <c r="Q31" s="11">
        <f>IF('KWh (Cumulative) NLI'!Q31=0,0,((('KWh (Monthly) ENTRY NLI '!Q31*0.5)+'KWh (Cumulative) NLI'!P31-'Rebasing adj NLI'!Q21)*Q103)*Q$19*Q$124)</f>
        <v>12900.456009949743</v>
      </c>
      <c r="R31" s="11">
        <f>IF('KWh (Cumulative) NLI'!R31=0,0,((('KWh (Monthly) ENTRY NLI '!R31*0.5)+'KWh (Cumulative) NLI'!Q31-'Rebasing adj NLI'!R21)*R103)*R$19*R$124)</f>
        <v>5136.3586987017343</v>
      </c>
      <c r="S31" s="11">
        <f>IF('KWh (Cumulative) NLI'!S31=0,0,((('KWh (Monthly) ENTRY NLI '!S31*0.5)+'KWh (Cumulative) NLI'!R31-'Rebasing adj NLI'!S21)*S103)*S$19*S$124)</f>
        <v>5459.3546177868284</v>
      </c>
      <c r="T31" s="11">
        <f>IF('KWh (Cumulative) NLI'!T31=0,0,((('KWh (Monthly) ENTRY NLI '!T31*0.5)+'KWh (Cumulative) NLI'!S31-'Rebasing adj NLI'!T21)*T103)*T$19*T$124)</f>
        <v>10478.23925320864</v>
      </c>
      <c r="U31" s="11">
        <f>IF('KWh (Cumulative) NLI'!U31=0,0,((('KWh (Monthly) ENTRY NLI '!U31*0.5)+'KWh (Cumulative) NLI'!T31-'Rebasing adj NLI'!U21)*U103)*U$19*U$124)</f>
        <v>9490.2629786163416</v>
      </c>
      <c r="V31" s="11">
        <f>IF('KWh (Cumulative) NLI'!V31=0,0,((('KWh (Monthly) ENTRY NLI '!V31*0.5)+'KWh (Cumulative) NLI'!U31-'Rebasing adj NLI'!V21)*V103)*V$19*V$124)</f>
        <v>10450.309469005744</v>
      </c>
      <c r="W31" s="11">
        <f>IF('KWh (Cumulative) NLI'!W31=0,0,((('KWh (Monthly) ENTRY NLI '!W31*0.5)+'KWh (Cumulative) NLI'!V31-'Rebasing adj NLI'!W21)*W103)*W$19*W$124)</f>
        <v>13001.689122475684</v>
      </c>
      <c r="X31" s="11">
        <f>IF('KWh (Cumulative) NLI'!X31=0,0,((('KWh (Monthly) ENTRY NLI '!X31*0.5)+'KWh (Cumulative) NLI'!W31-'Rebasing adj NLI'!X21)*X103)*X$19*X$124)</f>
        <v>7273.0480426347995</v>
      </c>
      <c r="Y31" s="11">
        <f>IF('KWh (Cumulative) NLI'!Y31=0,0,((('KWh (Monthly) ENTRY NLI '!Y31*0.5)+'KWh (Cumulative) NLI'!X31-'Rebasing adj NLI'!Y21)*Y103)*Y$19*Y$124)</f>
        <v>12667.896302768544</v>
      </c>
      <c r="Z31" s="11">
        <f>IF('KWh (Cumulative) NLI'!Z31=0,0,((('KWh (Monthly) ENTRY NLI '!Z31*0.5)+'KWh (Cumulative) NLI'!Y31-'Rebasing adj NLI'!Z21)*Z103)*Z$19*Z$124)</f>
        <v>18440.499574306785</v>
      </c>
      <c r="AA31" s="11">
        <f>IF('KWh (Cumulative) NLI'!AA31=0,0,((('KWh (Monthly) ENTRY NLI '!AA31*0.5)+'KWh (Cumulative) NLI'!Z31-'Rebasing adj NLI'!AA21)*AA103)*AA$19*AA$124)</f>
        <v>18691.945387264299</v>
      </c>
      <c r="AB31" s="11">
        <f>IF('KWh (Cumulative) NLI'!AB31=0,0,((('KWh (Monthly) ENTRY NLI '!AB31*0.5)+'KWh (Cumulative) NLI'!AA31-'Rebasing adj NLI'!AB21)*AB103)*AB$19*AB$124)</f>
        <v>17082.814217227438</v>
      </c>
      <c r="AC31" s="11">
        <f>IF('KWh (Cumulative) NLI'!AC31=0,0,((('KWh (Monthly) ENTRY NLI '!AC31*0.5)+'KWh (Cumulative) NLI'!AB31-'Rebasing adj NLI'!AC21)*AC103)*AC$19*AC$124)</f>
        <v>19103.649746153198</v>
      </c>
      <c r="AD31" s="11">
        <f>IF('KWh (Cumulative) NLI'!AD31=0,0,((('KWh (Monthly) ENTRY NLI '!AD31*0.5)+'KWh (Cumulative) NLI'!AC31-'Rebasing adj NLI'!AD21)*AD103)*AD$19*AD$124)</f>
        <v>17862.590399431479</v>
      </c>
      <c r="AE31" s="11">
        <f>IF('KWh (Cumulative) NLI'!AE31=0,0,((('KWh (Monthly) ENTRY NLI '!AE31*0.5)+'KWh (Cumulative) NLI'!AD31-'Rebasing adj NLI'!AE21)*AE103)*AE$19*AE$124)</f>
        <v>18554.56675640422</v>
      </c>
      <c r="AF31" s="11">
        <f>IF('KWh (Cumulative) NLI'!AF31=0,0,((('KWh (Monthly) ENTRY NLI '!AF31*0.5)+'KWh (Cumulative) NLI'!AE31-'Rebasing adj NLI'!AF21)*AF103)*AF$19*AF$124)</f>
        <v>34635.480038705784</v>
      </c>
      <c r="AG31" s="11">
        <f>IF('KWh (Cumulative) NLI'!AG31=0,0,((('KWh (Monthly) ENTRY NLI '!AG31*0.5)+'KWh (Cumulative) NLI'!AF31-'Rebasing adj NLI'!AG21)*AG103)*AG$19*AG$124)</f>
        <v>30712.395654669337</v>
      </c>
      <c r="AH31" s="11">
        <f>IF('KWh (Cumulative) NLI'!AH31=0,0,((('KWh (Monthly) ENTRY NLI '!AH31*0.5)+'KWh (Cumulative) NLI'!AG31-'Rebasing adj NLI'!AH21)*AH103)*AH$19*AH$124)</f>
        <v>27530.160867766863</v>
      </c>
      <c r="AI31" s="11">
        <f>IF('KWh (Cumulative) NLI'!AI31=0,0,((('KWh (Monthly) ENTRY NLI '!AI31*0.5)+'KWh (Cumulative) NLI'!AH31-'Rebasing adj NLI'!AI21)*AI103)*AI$19*AI$124)</f>
        <v>30739.906178867848</v>
      </c>
      <c r="AJ31" s="11">
        <f>IF('KWh (Cumulative) NLI'!AJ31=0,0,((('KWh (Monthly) ENTRY NLI '!AJ31*0.5)+'KWh (Cumulative) NLI'!AI31-'Rebasing adj NLI'!AJ21)*AJ103)*AJ$19*AJ$124)</f>
        <v>16590.350796794355</v>
      </c>
      <c r="AK31" s="11">
        <f>IF('KWh (Cumulative) NLI'!AK31=0,0,((('KWh (Monthly) ENTRY NLI '!AK31*0.5)+'KWh (Cumulative) NLI'!AJ31-'Rebasing adj NLI'!AK21)*AK103)*AK$19*AK$124)</f>
        <v>23763.01127086097</v>
      </c>
      <c r="AL31" s="11">
        <f>IF('KWh (Cumulative) NLI'!AL31=0,0,((('KWh (Monthly) ENTRY NLI '!AL31*0.5)+'KWh (Cumulative) NLI'!AK31-'Rebasing adj NLI'!AL21)*AL103)*AL$19*AL$124)</f>
        <v>29800.957946657552</v>
      </c>
      <c r="AM31" s="11">
        <f>IF('KWh (Cumulative) NLI'!AM31=0,0,((('KWh (Monthly) ENTRY NLI '!AM31*0.5)+'KWh (Cumulative) NLI'!AL31-'Rebasing adj NLI'!AM21)*AM103)*AM$19*AM$124)</f>
        <v>30026.142664350995</v>
      </c>
      <c r="AN31" s="11">
        <f>IF('KWh (Cumulative) NLI'!AN31=0,0,((('KWh (Monthly) ENTRY NLI '!AN31*0.5)+'KWh (Cumulative) NLI'!AM31-'Rebasing adj NLI'!AN21)*AN103)*AN$19*AN$124)</f>
        <v>27707.436186206141</v>
      </c>
      <c r="AO31" s="11">
        <f>IF('KWh (Cumulative) NLI'!AO31=0,0,((('KWh (Monthly) ENTRY NLI '!AO31*0.5)+'KWh (Cumulative) NLI'!AN31-'Rebasing adj NLI'!AO21)*AO103)*AO$19*AO$124)</f>
        <v>30909.470304034243</v>
      </c>
      <c r="AP31" s="11">
        <f>IF('KWh (Cumulative) NLI'!AP31=0,0,((('KWh (Monthly) ENTRY NLI '!AP31*0.5)+'KWh (Cumulative) NLI'!AO31-'Rebasing adj NLI'!AP21)*AP103)*AP$19*AP$124)</f>
        <v>28604.738953713291</v>
      </c>
      <c r="AQ31" s="11">
        <f>IF('KWh (Cumulative) NLI'!AQ31=0,0,((('KWh (Monthly) ENTRY NLI '!AQ31*0.5)+'KWh (Cumulative) NLI'!AP31-'Rebasing adj NLI'!AQ21)*AQ103)*AQ$19*AQ$124)</f>
        <v>29568.541828032528</v>
      </c>
      <c r="AR31" s="11">
        <f>IF('KWh (Cumulative) NLI'!AR31=0,0,((('KWh (Monthly) ENTRY NLI '!AR31*0.5)+'KWh (Cumulative) NLI'!AQ31-'Rebasing adj NLI'!AR21)*AR103)*AR$19*AR$124)</f>
        <v>58355.418008245222</v>
      </c>
      <c r="AS31" s="11">
        <f>IF('KWh (Cumulative) NLI'!AS31=0,0,((('KWh (Monthly) ENTRY NLI '!AS31*0.5)+'KWh (Cumulative) NLI'!AR31-'Rebasing adj NLI'!AS21)*AS103)*AS$19*AS$124)</f>
        <v>51273.107950097976</v>
      </c>
      <c r="AT31" s="11">
        <f>IF('KWh (Cumulative) NLI'!AT31=0,0,((('KWh (Monthly) ENTRY NLI '!AT31*0.5)+'KWh (Cumulative) NLI'!AS31-'Rebasing adj NLI'!AT21)*AT103)*AT$19*AT$124)</f>
        <v>48226.041161475652</v>
      </c>
      <c r="AU31" s="11">
        <f>IF('KWh (Cumulative) NLI'!AU31=0,0,((('KWh (Monthly) ENTRY NLI '!AU31*0.5)+'KWh (Cumulative) NLI'!AT31-'Rebasing adj NLI'!AU21)*AU103)*AU$19*AU$124)</f>
        <v>52530.855946097399</v>
      </c>
      <c r="AV31" s="11">
        <f>IF('KWh (Cumulative) NLI'!AV31=0,0,((('KWh (Monthly) ENTRY NLI '!AV31*0.5)+'KWh (Cumulative) NLI'!AU31-'Rebasing adj NLI'!AV21)*AV103)*AV$19*AV$124)</f>
        <v>26411.829161958642</v>
      </c>
      <c r="AW31" s="11">
        <f>IF('KWh (Cumulative) NLI'!AW31=0,0,((('KWh (Monthly) ENTRY NLI '!AW31*0.5)+'KWh (Cumulative) NLI'!AV31-'Rebasing adj NLI'!AW21)*AW103)*AW$19*AW$124)</f>
        <v>30001.519294830421</v>
      </c>
      <c r="AX31" s="11">
        <f>IF('KWh (Cumulative) NLI'!AX31=0,0,((('KWh (Monthly) ENTRY NLI '!AX31*0.5)+'KWh (Cumulative) NLI'!AW31-'Rebasing adj NLI'!AX21)*AX103)*AX$19*AX$124)</f>
        <v>32079.931678842695</v>
      </c>
      <c r="AY31" s="11">
        <f>IF('KWh (Cumulative) NLI'!AY31=0,0,((('KWh (Monthly) ENTRY NLI '!AY31*0.5)+'KWh (Cumulative) NLI'!AX31-'Rebasing adj NLI'!AY21)*AY103)*AY$19*AY$124)</f>
        <v>31507.499719735482</v>
      </c>
      <c r="AZ31" s="11">
        <f>IF('KWh (Cumulative) NLI'!AZ31=0,0,((('KWh (Monthly) ENTRY NLI '!AZ31*0.5)+'KWh (Cumulative) NLI'!AY31-'Rebasing adj NLI'!AZ21)*AZ103)*AZ$19*AZ$124)</f>
        <v>28088.295890255755</v>
      </c>
      <c r="BA31" s="11">
        <f>IF('KWh (Cumulative) NLI'!BA31=0,0,((('KWh (Monthly) ENTRY NLI '!BA31*0.5)+'KWh (Cumulative) NLI'!AZ31-'Rebasing adj NLI'!BA21)*BA103)*BA$19*BA$124)</f>
        <v>30909.470304034243</v>
      </c>
      <c r="BB31" s="11">
        <f>IF('KWh (Cumulative) NLI'!BB31=0,0,((('KWh (Monthly) ENTRY NLI '!BB31*0.5)+'KWh (Cumulative) NLI'!BA31-'Rebasing adj NLI'!BB21)*BB103)*BB$19*BB$124)</f>
        <v>0</v>
      </c>
      <c r="BC31" s="11">
        <f>IF('KWh (Cumulative) NLI'!BC31=0,0,((('KWh (Monthly) ENTRY NLI '!BC31*0.5)+'KWh (Cumulative) NLI'!BB31-'Rebasing adj NLI'!BC21)*BC103)*BC$19*BC$124)</f>
        <v>0</v>
      </c>
      <c r="BD31" s="11">
        <f>IF('KWh (Cumulative) NLI'!BD31=0,0,((('KWh (Monthly) ENTRY NLI '!BD31*0.5)+'KWh (Cumulative) NLI'!BC31-'Rebasing adj NLI'!BD21)*BD103)*BD$19*BD$124)</f>
        <v>0</v>
      </c>
      <c r="BE31" s="11">
        <f>IF('KWh (Cumulative) NLI'!BE31=0,0,((('KWh (Monthly) ENTRY NLI '!BE31*0.5)+'KWh (Cumulative) NLI'!BD31-'Rebasing adj NLI'!BE21)*BE103)*BE$19*BE$124)</f>
        <v>0</v>
      </c>
      <c r="BF31" s="11">
        <f>IF('KWh (Cumulative) NLI'!BF31=0,0,((('KWh (Monthly) ENTRY NLI '!BF31*0.5)+'KWh (Cumulative) NLI'!BE31-'Rebasing adj NLI'!BF21)*BF103)*BF$19*BF$124)</f>
        <v>0</v>
      </c>
      <c r="BG31" s="11">
        <f>IF('KWh (Cumulative) NLI'!BG31=0,0,((('KWh (Monthly) ENTRY NLI '!BG31*0.5)+'KWh (Cumulative) NLI'!BF31-'Rebasing adj NLI'!BG21)*BG103)*BG$19*BG$124)</f>
        <v>0</v>
      </c>
      <c r="BH31" s="11">
        <f>IF('KWh (Cumulative) NLI'!BH31=0,0,((('KWh (Monthly) ENTRY NLI '!BH31*0.5)+'KWh (Cumulative) NLI'!BG31-'Rebasing adj NLI'!BH21)*BH103)*BH$19*BH$124)</f>
        <v>0</v>
      </c>
      <c r="BI31" s="11">
        <f>IF('KWh (Cumulative) NLI'!BI31=0,0,((('KWh (Monthly) ENTRY NLI '!BI31*0.5)+'KWh (Cumulative) NLI'!BH31-'Rebasing adj NLI'!BI21)*BI103)*BI$19*BI$124)</f>
        <v>0</v>
      </c>
      <c r="BJ31" s="11">
        <f>IF('KWh (Cumulative) NLI'!BJ31=0,0,((('KWh (Monthly) ENTRY NLI '!BJ31*0.5)+'KWh (Cumulative) NLI'!BI31-'Rebasing adj NLI'!BJ21)*BJ103)*BJ$19*BJ$124)</f>
        <v>0</v>
      </c>
      <c r="BK31" s="11">
        <f>IF('KWh (Cumulative) NLI'!BK31=0,0,((('KWh (Monthly) ENTRY NLI '!BK31*0.5)+'KWh (Cumulative) NLI'!BJ31-'Rebasing adj NLI'!BK21)*BK103)*BK$19*BK$124)</f>
        <v>0</v>
      </c>
      <c r="BL31" s="11">
        <f>IF('KWh (Cumulative) NLI'!BL31=0,0,((('KWh (Monthly) ENTRY NLI '!BL31*0.5)+'KWh (Cumulative) NLI'!BK31-'Rebasing adj NLI'!BL21)*BL103)*BL$19*BL$124)</f>
        <v>0</v>
      </c>
      <c r="BM31" s="11">
        <f>IF('KWh (Cumulative) NLI'!BM31=0,0,((('KWh (Monthly) ENTRY NLI '!BM31*0.5)+'KWh (Cumulative) NLI'!BL31-'Rebasing adj NLI'!BM21)*BM103)*BM$19*BM$124)</f>
        <v>0</v>
      </c>
      <c r="BN31" s="11">
        <f>IF('KWh (Cumulative) NLI'!BN31=0,0,((('KWh (Monthly) ENTRY NLI '!BN31*0.5)+'KWh (Cumulative) NLI'!BM31-'Rebasing adj NLI'!BN21)*BN103)*BN$19*BN$124)</f>
        <v>0</v>
      </c>
      <c r="BO31" s="11">
        <f>IF('KWh (Cumulative) NLI'!BO31=0,0,((('KWh (Monthly) ENTRY NLI '!BO31*0.5)+'KWh (Cumulative) NLI'!BN31-'Rebasing adj NLI'!BO21)*BO103)*BO$19*BO$124)</f>
        <v>0</v>
      </c>
      <c r="BP31" s="11">
        <f>IF('KWh (Cumulative) NLI'!BP31=0,0,((('KWh (Monthly) ENTRY NLI '!BP31*0.5)+'KWh (Cumulative) NLI'!BO31-'Rebasing adj NLI'!BP21)*BP103)*BP$19*BP$124)</f>
        <v>0</v>
      </c>
      <c r="BQ31" s="11">
        <f>IF('KWh (Cumulative) NLI'!BQ31=0,0,((('KWh (Monthly) ENTRY NLI '!BQ31*0.5)+'KWh (Cumulative) NLI'!BP31-'Rebasing adj NLI'!BQ21)*BQ103)*BQ$19*BQ$124)</f>
        <v>0</v>
      </c>
      <c r="BR31" s="11">
        <f>IF('KWh (Cumulative) NLI'!BR31=0,0,((('KWh (Monthly) ENTRY NLI '!BR31*0.5)+'KWh (Cumulative) NLI'!BQ31-'Rebasing adj NLI'!BR21)*BR103)*BR$19*BR$124)</f>
        <v>0</v>
      </c>
      <c r="BS31" s="11">
        <f>IF('KWh (Cumulative) NLI'!BS31=0,0,((('KWh (Monthly) ENTRY NLI '!BS31*0.5)+'KWh (Cumulative) NLI'!BR31-'Rebasing adj NLI'!BS21)*BS103)*BS$19*BS$124)</f>
        <v>0</v>
      </c>
      <c r="BT31" s="11">
        <f>IF('KWh (Cumulative) NLI'!BT31=0,0,((('KWh (Monthly) ENTRY NLI '!BT31*0.5)+'KWh (Cumulative) NLI'!BS31-'Rebasing adj NLI'!BT21)*BT103)*BT$19*BT$124)</f>
        <v>0</v>
      </c>
      <c r="BU31" s="11">
        <f>IF('KWh (Cumulative) NLI'!BU31=0,0,((('KWh (Monthly) ENTRY NLI '!BU31*0.5)+'KWh (Cumulative) NLI'!BT31-'Rebasing adj NLI'!BU21)*BU103)*BU$19*BU$124)</f>
        <v>0</v>
      </c>
      <c r="BV31" s="11">
        <f>IF('KWh (Cumulative) NLI'!BV31=0,0,((('KWh (Monthly) ENTRY NLI '!BV31*0.5)+'KWh (Cumulative) NLI'!BU31-'Rebasing adj NLI'!BV21)*BV103)*BV$19*BV$124)</f>
        <v>0</v>
      </c>
      <c r="BW31" s="11">
        <f>IF('KWh (Cumulative) NLI'!BW31=0,0,((('KWh (Monthly) ENTRY NLI '!BW31*0.5)+'KWh (Cumulative) NLI'!BV31-'Rebasing adj NLI'!BW21)*BW103)*BW$19*BW$124)</f>
        <v>0</v>
      </c>
      <c r="BX31" s="11">
        <f>IF('KWh (Cumulative) NLI'!BX31=0,0,((('KWh (Monthly) ENTRY NLI '!BX31*0.5)+'KWh (Cumulative) NLI'!BW31-'Rebasing adj NLI'!BX21)*BX103)*BX$19*BX$124)</f>
        <v>0</v>
      </c>
      <c r="BY31" s="11">
        <f>IF('KWh (Cumulative) NLI'!BY31=0,0,((('KWh (Monthly) ENTRY NLI '!BY31*0.5)+'KWh (Cumulative) NLI'!BX31-'Rebasing adj NLI'!BY21)*BY103)*BY$19*BY$124)</f>
        <v>0</v>
      </c>
      <c r="BZ31" s="11">
        <f>IF('KWh (Cumulative) NLI'!BZ31=0,0,((('KWh (Monthly) ENTRY NLI '!BZ31*0.5)+'KWh (Cumulative) NLI'!BY31-'Rebasing adj NLI'!BZ21)*BZ103)*BZ$19*BZ$124)</f>
        <v>0</v>
      </c>
      <c r="CA31" s="11">
        <f>IF('KWh (Cumulative) NLI'!CA31=0,0,((('KWh (Monthly) ENTRY NLI '!CA31*0.5)+'KWh (Cumulative) NLI'!BZ31-'Rebasing adj NLI'!CA21)*CA103)*CA$19*CA$124)</f>
        <v>0</v>
      </c>
      <c r="CB31" s="11">
        <f>IF('KWh (Cumulative) NLI'!CB31=0,0,((('KWh (Monthly) ENTRY NLI '!CB31*0.5)+'KWh (Cumulative) NLI'!CA31-'Rebasing adj NLI'!CB21)*CB103)*CB$19*CB$124)</f>
        <v>0</v>
      </c>
      <c r="CC31" s="11">
        <f>IF('KWh (Cumulative) NLI'!CC31=0,0,((('KWh (Monthly) ENTRY NLI '!CC31*0.5)+'KWh (Cumulative) NLI'!CB31-'Rebasing adj NLI'!CC21)*CC103)*CC$19*CC$124)</f>
        <v>0</v>
      </c>
      <c r="CD31" s="11">
        <f>IF('KWh (Cumulative) NLI'!CD31=0,0,((('KWh (Monthly) ENTRY NLI '!CD31*0.5)+'KWh (Cumulative) NLI'!CC31-'Rebasing adj NLI'!CD21)*CD103)*CD$19*CD$124)</f>
        <v>0</v>
      </c>
      <c r="CE31" s="11">
        <f>IF('KWh (Cumulative) NLI'!CE31=0,0,((('KWh (Monthly) ENTRY NLI '!CE31*0.5)+'KWh (Cumulative) NLI'!CD31-'Rebasing adj NLI'!CE21)*CE103)*CE$19*CE$124)</f>
        <v>0</v>
      </c>
      <c r="CF31" s="11">
        <f>IF('KWh (Cumulative) NLI'!CF31=0,0,((('KWh (Monthly) ENTRY NLI '!CF31*0.5)+'KWh (Cumulative) NLI'!CE31-'Rebasing adj NLI'!CF21)*CF103)*CF$19*CF$124)</f>
        <v>0</v>
      </c>
      <c r="CG31" s="11">
        <f>IF('KWh (Cumulative) NLI'!CG31=0,0,((('KWh (Monthly) ENTRY NLI '!CG31*0.5)+'KWh (Cumulative) NLI'!CF31-'Rebasing adj NLI'!CG21)*CG103)*CG$19*CG$124)</f>
        <v>0</v>
      </c>
      <c r="CH31" s="11">
        <f>IF('KWh (Cumulative) NLI'!CH31=0,0,((('KWh (Monthly) ENTRY NLI '!CH31*0.5)+'KWh (Cumulative) NLI'!CG31-'Rebasing adj NLI'!CH21)*CH103)*CH$19*CH$124)</f>
        <v>0</v>
      </c>
      <c r="CI31" s="11">
        <f>IF('KWh (Cumulative) NLI'!CI31=0,0,((('KWh (Monthly) ENTRY NLI '!CI31*0.5)+'KWh (Cumulative) NLI'!CH31-'Rebasing adj NLI'!CI21)*CI103)*CI$19*CI$124)</f>
        <v>0</v>
      </c>
      <c r="CJ31" s="11">
        <f>IF('KWh (Cumulative) NLI'!CJ31=0,0,((('KWh (Monthly) ENTRY NLI '!CJ31*0.5)+'KWh (Cumulative) NLI'!CI31-'Rebasing adj NLI'!CJ21)*CJ103)*CJ$19*CJ$124)</f>
        <v>0</v>
      </c>
      <c r="CK31" s="85"/>
      <c r="CL31" s="85"/>
    </row>
    <row r="32" spans="1:90" ht="15.75" thickBot="1" x14ac:dyDescent="0.3">
      <c r="A32" s="72"/>
      <c r="B32" s="65" t="s">
        <v>70</v>
      </c>
      <c r="C32" s="11">
        <f>IF('KWh (Cumulative) NLI'!C32=0,0,((('KWh (Monthly) ENTRY NLI '!C32*0.5)+'KWh (Cumulative) NLI'!B32-'Rebasing adj NLI'!C22)*C116)*C$19*C$124)</f>
        <v>0</v>
      </c>
      <c r="D32" s="11">
        <f>IF('KWh (Cumulative) NLI'!D32=0,0,((('KWh (Monthly) ENTRY NLI '!D32*0.5)+'KWh (Cumulative) NLI'!C32-'Rebasing adj NLI'!D22)*D116)*D$19*D$124)</f>
        <v>0</v>
      </c>
      <c r="E32" s="11">
        <f>IF('KWh (Cumulative) NLI'!E32=0,0,((('KWh (Monthly) ENTRY NLI '!E32*0.5)+'KWh (Cumulative) NLI'!D32-'Rebasing adj NLI'!E22)*E116)*E$19*E$124)</f>
        <v>0</v>
      </c>
      <c r="F32" s="11">
        <f>IF('KWh (Cumulative) NLI'!F32=0,0,((('KWh (Monthly) ENTRY NLI '!F32*0.5)+'KWh (Cumulative) NLI'!E32-'Rebasing adj NLI'!F22)*F116)*F$19*F$124)</f>
        <v>0</v>
      </c>
      <c r="G32" s="11">
        <f>IF('KWh (Cumulative) NLI'!G32=0,0,((('KWh (Monthly) ENTRY NLI '!G32*0.5)+'KWh (Cumulative) NLI'!F32-'Rebasing adj NLI'!G22)*G116)*G$19*G$124)</f>
        <v>0</v>
      </c>
      <c r="H32" s="11">
        <f>IF('KWh (Cumulative) NLI'!H32=0,0,((('KWh (Monthly) ENTRY NLI '!H32*0.5)+'KWh (Cumulative) NLI'!G32-'Rebasing adj NLI'!H22)*H116)*H$19*H$124)</f>
        <v>0</v>
      </c>
      <c r="I32" s="11">
        <f>IF('KWh (Cumulative) NLI'!I32=0,0,((('KWh (Monthly) ENTRY NLI '!I32*0.5)+'KWh (Cumulative) NLI'!H32-'Rebasing adj NLI'!I22)*I116)*I$19*I$124)</f>
        <v>0</v>
      </c>
      <c r="J32" s="11">
        <f>IF('KWh (Cumulative) NLI'!J32=0,0,((('KWh (Monthly) ENTRY NLI '!J32*0.5)+'KWh (Cumulative) NLI'!I32-'Rebasing adj NLI'!J22)*J116)*J$19*J$124)</f>
        <v>0</v>
      </c>
      <c r="K32" s="11">
        <f>IF('KWh (Cumulative) NLI'!K32=0,0,((('KWh (Monthly) ENTRY NLI '!K32*0.5)+'KWh (Cumulative) NLI'!J32-'Rebasing adj NLI'!K22)*K116)*K$19*K$124)</f>
        <v>0</v>
      </c>
      <c r="L32" s="11">
        <f>IF('KWh (Cumulative) NLI'!L32=0,0,((('KWh (Monthly) ENTRY NLI '!L32*0.5)+'KWh (Cumulative) NLI'!K32-'Rebasing adj NLI'!L22)*L116)*L$19*L$124)</f>
        <v>0</v>
      </c>
      <c r="M32" s="11">
        <f>IF('KWh (Cumulative) NLI'!M32=0,0,((('KWh (Monthly) ENTRY NLI '!M32*0.5)+'KWh (Cumulative) NLI'!L32-'Rebasing adj NLI'!M22)*M116)*M$19*M$124)</f>
        <v>0</v>
      </c>
      <c r="N32" s="11">
        <f>IF('KWh (Cumulative) NLI'!N32=0,0,((('KWh (Monthly) ENTRY NLI '!N32*0.5)+'KWh (Cumulative) NLI'!M32-'Rebasing adj NLI'!N22)*N116)*N$19*N$124)</f>
        <v>0</v>
      </c>
      <c r="O32" s="11">
        <f>IF('KWh (Cumulative) NLI'!O32=0,0,((('KWh (Monthly) ENTRY NLI '!O32*0.5)+'KWh (Cumulative) NLI'!N32-'Rebasing adj NLI'!O22)*O116)*O$19*O$124)</f>
        <v>0</v>
      </c>
      <c r="P32" s="11">
        <f>IF('KWh (Cumulative) NLI'!P32=0,0,((('KWh (Monthly) ENTRY NLI '!P32*0.5)+'KWh (Cumulative) NLI'!O32-'Rebasing adj NLI'!P22)*P116)*P$19*P$124)</f>
        <v>0</v>
      </c>
      <c r="Q32" s="11">
        <f>IF('KWh (Cumulative) NLI'!Q32=0,0,((('KWh (Monthly) ENTRY NLI '!Q32*0.5)+'KWh (Cumulative) NLI'!P32-'Rebasing adj NLI'!Q22)*Q116)*Q$19*Q$124)</f>
        <v>0</v>
      </c>
      <c r="R32" s="11">
        <f>IF('KWh (Cumulative) NLI'!R32=0,0,((('KWh (Monthly) ENTRY NLI '!R32*0.5)+'KWh (Cumulative) NLI'!Q32-'Rebasing adj NLI'!R22)*R116)*R$19*R$124)</f>
        <v>0</v>
      </c>
      <c r="S32" s="11">
        <f>IF('KWh (Cumulative) NLI'!S32=0,0,((('KWh (Monthly) ENTRY NLI '!S32*0.5)+'KWh (Cumulative) NLI'!R32-'Rebasing adj NLI'!S22)*S116)*S$19*S$124)</f>
        <v>0</v>
      </c>
      <c r="T32" s="11">
        <f>IF('KWh (Cumulative) NLI'!T32=0,0,((('KWh (Monthly) ENTRY NLI '!T32*0.5)+'KWh (Cumulative) NLI'!S32-'Rebasing adj NLI'!T22)*T116)*T$19*T$124)</f>
        <v>0</v>
      </c>
      <c r="U32" s="11">
        <f>IF('KWh (Cumulative) NLI'!U32=0,0,((('KWh (Monthly) ENTRY NLI '!U32*0.5)+'KWh (Cumulative) NLI'!T32-'Rebasing adj NLI'!U22)*U116)*U$19*U$124)</f>
        <v>0</v>
      </c>
      <c r="V32" s="11">
        <f>IF('KWh (Cumulative) NLI'!V32=0,0,((('KWh (Monthly) ENTRY NLI '!V32*0.5)+'KWh (Cumulative) NLI'!U32-'Rebasing adj NLI'!V22)*V116)*V$19*V$124)</f>
        <v>0</v>
      </c>
      <c r="W32" s="11">
        <f>IF('KWh (Cumulative) NLI'!W32=0,0,((('KWh (Monthly) ENTRY NLI '!W32*0.5)+'KWh (Cumulative) NLI'!V32-'Rebasing adj NLI'!W22)*W116)*W$19*W$124)</f>
        <v>0</v>
      </c>
      <c r="X32" s="11">
        <f>IF('KWh (Cumulative) NLI'!X32=0,0,((('KWh (Monthly) ENTRY NLI '!X32*0.5)+'KWh (Cumulative) NLI'!W32-'Rebasing adj NLI'!X22)*X116)*X$19*X$124)</f>
        <v>0</v>
      </c>
      <c r="Y32" s="11">
        <f>IF('KWh (Cumulative) NLI'!Y32=0,0,((('KWh (Monthly) ENTRY NLI '!Y32*0.5)+'KWh (Cumulative) NLI'!X32-'Rebasing adj NLI'!Y22)*Y116)*Y$19*Y$124)</f>
        <v>0</v>
      </c>
      <c r="Z32" s="11">
        <f>IF('KWh (Cumulative) NLI'!Z32=0,0,((('KWh (Monthly) ENTRY NLI '!Z32*0.5)+'KWh (Cumulative) NLI'!Y32-'Rebasing adj NLI'!Z22)*Z116)*Z$19*Z$124)</f>
        <v>0</v>
      </c>
      <c r="AA32" s="11">
        <f>IF('KWh (Cumulative) NLI'!AA32=0,0,((('KWh (Monthly) ENTRY NLI '!AA32*0.5)+'KWh (Cumulative) NLI'!Z32-'Rebasing adj NLI'!AA22)*AA116)*AA$19*AA$124)</f>
        <v>0</v>
      </c>
      <c r="AB32" s="11">
        <f>IF('KWh (Cumulative) NLI'!AB32=0,0,((('KWh (Monthly) ENTRY NLI '!AB32*0.5)+'KWh (Cumulative) NLI'!AA32-'Rebasing adj NLI'!AB22)*AB116)*AB$19*AB$124)</f>
        <v>0</v>
      </c>
      <c r="AC32" s="11">
        <f>IF('KWh (Cumulative) NLI'!AC32=0,0,((('KWh (Monthly) ENTRY NLI '!AC32*0.5)+'KWh (Cumulative) NLI'!AB32-'Rebasing adj NLI'!AC22)*AC116)*AC$19*AC$124)</f>
        <v>0</v>
      </c>
      <c r="AD32" s="11">
        <f>IF('KWh (Cumulative) NLI'!AD32=0,0,((('KWh (Monthly) ENTRY NLI '!AD32*0.5)+'KWh (Cumulative) NLI'!AC32-'Rebasing adj NLI'!AD22)*AD116)*AD$19*AD$124)</f>
        <v>0</v>
      </c>
      <c r="AE32" s="11">
        <f>IF('KWh (Cumulative) NLI'!AE32=0,0,((('KWh (Monthly) ENTRY NLI '!AE32*0.5)+'KWh (Cumulative) NLI'!AD32-'Rebasing adj NLI'!AE22)*AE116)*AE$19*AE$124)</f>
        <v>0</v>
      </c>
      <c r="AF32" s="11">
        <f>IF('KWh (Cumulative) NLI'!AF32=0,0,((('KWh (Monthly) ENTRY NLI '!AF32*0.5)+'KWh (Cumulative) NLI'!AE32-'Rebasing adj NLI'!AF22)*AF116)*AF$19*AF$124)</f>
        <v>0</v>
      </c>
      <c r="AG32" s="11">
        <f>IF('KWh (Cumulative) NLI'!AG32=0,0,((('KWh (Monthly) ENTRY NLI '!AG32*0.5)+'KWh (Cumulative) NLI'!AF32-'Rebasing adj NLI'!AG22)*AG116)*AG$19*AG$124)</f>
        <v>0</v>
      </c>
      <c r="AH32" s="11">
        <f>IF('KWh (Cumulative) NLI'!AH32=0,0,((('KWh (Monthly) ENTRY NLI '!AH32*0.5)+'KWh (Cumulative) NLI'!AG32-'Rebasing adj NLI'!AH22)*AH116)*AH$19*AH$124)</f>
        <v>0</v>
      </c>
      <c r="AI32" s="11">
        <f>IF('KWh (Cumulative) NLI'!AI32=0,0,((('KWh (Monthly) ENTRY NLI '!AI32*0.5)+'KWh (Cumulative) NLI'!AH32-'Rebasing adj NLI'!AI22)*AI116)*AI$19*AI$124)</f>
        <v>0</v>
      </c>
      <c r="AJ32" s="11">
        <f>IF('KWh (Cumulative) NLI'!AJ32=0,0,((('KWh (Monthly) ENTRY NLI '!AJ32*0.5)+'KWh (Cumulative) NLI'!AI32-'Rebasing adj NLI'!AJ22)*AJ116)*AJ$19*AJ$124)</f>
        <v>0</v>
      </c>
      <c r="AK32" s="11">
        <f>IF('KWh (Cumulative) NLI'!AK32=0,0,((('KWh (Monthly) ENTRY NLI '!AK32*0.5)+'KWh (Cumulative) NLI'!AJ32-'Rebasing adj NLI'!AK22)*AK116)*AK$19*AK$124)</f>
        <v>0</v>
      </c>
      <c r="AL32" s="11">
        <f>IF('KWh (Cumulative) NLI'!AL32=0,0,((('KWh (Monthly) ENTRY NLI '!AL32*0.5)+'KWh (Cumulative) NLI'!AK32-'Rebasing adj NLI'!AL22)*AL116)*AL$19*AL$124)</f>
        <v>0</v>
      </c>
      <c r="AM32" s="11">
        <f>IF('KWh (Cumulative) NLI'!AM32=0,0,((('KWh (Monthly) ENTRY NLI '!AM32*0.5)+'KWh (Cumulative) NLI'!AL32-'Rebasing adj NLI'!AM22)*AM116)*AM$19*AM$124)</f>
        <v>0</v>
      </c>
      <c r="AN32" s="11">
        <f>IF('KWh (Cumulative) NLI'!AN32=0,0,((('KWh (Monthly) ENTRY NLI '!AN32*0.5)+'KWh (Cumulative) NLI'!AM32-'Rebasing adj NLI'!AN22)*AN116)*AN$19*AN$124)</f>
        <v>0</v>
      </c>
      <c r="AO32" s="11">
        <f>IF('KWh (Cumulative) NLI'!AO32=0,0,((('KWh (Monthly) ENTRY NLI '!AO32*0.5)+'KWh (Cumulative) NLI'!AN32-'Rebasing adj NLI'!AO22)*AO116)*AO$19*AO$124)</f>
        <v>0</v>
      </c>
      <c r="AP32" s="11">
        <f>IF('KWh (Cumulative) NLI'!AP32=0,0,((('KWh (Monthly) ENTRY NLI '!AP32*0.5)+'KWh (Cumulative) NLI'!AO32-'Rebasing adj NLI'!AP22)*AP116)*AP$19*AP$124)</f>
        <v>0</v>
      </c>
      <c r="AQ32" s="11">
        <f>IF('KWh (Cumulative) NLI'!AQ32=0,0,((('KWh (Monthly) ENTRY NLI '!AQ32*0.5)+'KWh (Cumulative) NLI'!AP32-'Rebasing adj NLI'!AQ22)*AQ116)*AQ$19*AQ$124)</f>
        <v>0</v>
      </c>
      <c r="AR32" s="11">
        <f>IF('KWh (Cumulative) NLI'!AR32=0,0,((('KWh (Monthly) ENTRY NLI '!AR32*0.5)+'KWh (Cumulative) NLI'!AQ32-'Rebasing adj NLI'!AR22)*AR116)*AR$19*AR$124)</f>
        <v>0</v>
      </c>
      <c r="AS32" s="11">
        <f>IF('KWh (Cumulative) NLI'!AS32=0,0,((('KWh (Monthly) ENTRY NLI '!AS32*0.5)+'KWh (Cumulative) NLI'!AR32-'Rebasing adj NLI'!AS22)*AS116)*AS$19*AS$124)</f>
        <v>0</v>
      </c>
      <c r="AT32" s="11">
        <f>IF('KWh (Cumulative) NLI'!AT32=0,0,((('KWh (Monthly) ENTRY NLI '!AT32*0.5)+'KWh (Cumulative) NLI'!AS32-'Rebasing adj NLI'!AT22)*AT116)*AT$19*AT$124)</f>
        <v>0</v>
      </c>
      <c r="AU32" s="11">
        <f>IF('KWh (Cumulative) NLI'!AU32=0,0,((('KWh (Monthly) ENTRY NLI '!AU32*0.5)+'KWh (Cumulative) NLI'!AT32-'Rebasing adj NLI'!AU22)*AU116)*AU$19*AU$124)</f>
        <v>0</v>
      </c>
      <c r="AV32" s="11">
        <f>IF('KWh (Cumulative) NLI'!AV32=0,0,((('KWh (Monthly) ENTRY NLI '!AV32*0.5)+'KWh (Cumulative) NLI'!AU32-'Rebasing adj NLI'!AV22)*AV116)*AV$19*AV$124)</f>
        <v>0</v>
      </c>
      <c r="AW32" s="11">
        <f>IF('KWh (Cumulative) NLI'!AW32=0,0,((('KWh (Monthly) ENTRY NLI '!AW32*0.5)+'KWh (Cumulative) NLI'!AV32-'Rebasing adj NLI'!AW22)*AW116)*AW$19*AW$124)</f>
        <v>0</v>
      </c>
      <c r="AX32" s="11">
        <f>IF('KWh (Cumulative) NLI'!AX32=0,0,((('KWh (Monthly) ENTRY NLI '!AX32*0.5)+'KWh (Cumulative) NLI'!AW32-'Rebasing adj NLI'!AX22)*AX116)*AX$19*AX$124)</f>
        <v>0</v>
      </c>
      <c r="AY32" s="11">
        <f>IF('KWh (Cumulative) NLI'!AY32=0,0,((('KWh (Monthly) ENTRY NLI '!AY32*0.5)+'KWh (Cumulative) NLI'!AX32-'Rebasing adj NLI'!AY22)*AY116)*AY$19*AY$124)</f>
        <v>0</v>
      </c>
      <c r="AZ32" s="11">
        <f>IF('KWh (Cumulative) NLI'!AZ32=0,0,((('KWh (Monthly) ENTRY NLI '!AZ32*0.5)+'KWh (Cumulative) NLI'!AY32-'Rebasing adj NLI'!AZ22)*AZ116)*AZ$19*AZ$124)</f>
        <v>0</v>
      </c>
      <c r="BA32" s="11">
        <f>IF('KWh (Cumulative) NLI'!BA32=0,0,((('KWh (Monthly) ENTRY NLI '!BA32*0.5)+'KWh (Cumulative) NLI'!AZ32-'Rebasing adj NLI'!BA22)*BA116)*BA$19*BA$124)</f>
        <v>0</v>
      </c>
      <c r="BB32" s="11">
        <f>IF('KWh (Cumulative) NLI'!BB32=0,0,((('KWh (Monthly) ENTRY NLI '!BB32*0.5)+'KWh (Cumulative) NLI'!BA32-'Rebasing adj NLI'!BB22)*BB116)*BB$19*BB$124)</f>
        <v>0</v>
      </c>
      <c r="BC32" s="11">
        <f>IF('KWh (Cumulative) NLI'!BC32=0,0,((('KWh (Monthly) ENTRY NLI '!BC32*0.5)+'KWh (Cumulative) NLI'!BB32-'Rebasing adj NLI'!BC22)*BC116)*BC$19*BC$124)</f>
        <v>0</v>
      </c>
      <c r="BD32" s="11">
        <f>IF('KWh (Cumulative) NLI'!BD32=0,0,((('KWh (Monthly) ENTRY NLI '!BD32*0.5)+'KWh (Cumulative) NLI'!BC32-'Rebasing adj NLI'!BD22)*BD116)*BD$19*BD$124)</f>
        <v>0</v>
      </c>
      <c r="BE32" s="11">
        <f>IF('KWh (Cumulative) NLI'!BE32=0,0,((('KWh (Monthly) ENTRY NLI '!BE32*0.5)+'KWh (Cumulative) NLI'!BD32-'Rebasing adj NLI'!BE22)*BE116)*BE$19*BE$124)</f>
        <v>0</v>
      </c>
      <c r="BF32" s="11">
        <f>IF('KWh (Cumulative) NLI'!BF32=0,0,((('KWh (Monthly) ENTRY NLI '!BF32*0.5)+'KWh (Cumulative) NLI'!BE32-'Rebasing adj NLI'!BF22)*BF116)*BF$19*BF$124)</f>
        <v>0</v>
      </c>
      <c r="BG32" s="11">
        <f>IF('KWh (Cumulative) NLI'!BG32=0,0,((('KWh (Monthly) ENTRY NLI '!BG32*0.5)+'KWh (Cumulative) NLI'!BF32-'Rebasing adj NLI'!BG22)*BG116)*BG$19*BG$124)</f>
        <v>0</v>
      </c>
      <c r="BH32" s="11">
        <f>IF('KWh (Cumulative) NLI'!BH32=0,0,((('KWh (Monthly) ENTRY NLI '!BH32*0.5)+'KWh (Cumulative) NLI'!BG32-'Rebasing adj NLI'!BH22)*BH116)*BH$19*BH$124)</f>
        <v>0</v>
      </c>
      <c r="BI32" s="11">
        <f>IF('KWh (Cumulative) NLI'!BI32=0,0,((('KWh (Monthly) ENTRY NLI '!BI32*0.5)+'KWh (Cumulative) NLI'!BH32-'Rebasing adj NLI'!BI22)*BI116)*BI$19*BI$124)</f>
        <v>0</v>
      </c>
      <c r="BJ32" s="11">
        <f>IF('KWh (Cumulative) NLI'!BJ32=0,0,((('KWh (Monthly) ENTRY NLI '!BJ32*0.5)+'KWh (Cumulative) NLI'!BI32-'Rebasing adj NLI'!BJ22)*BJ116)*BJ$19*BJ$124)</f>
        <v>0</v>
      </c>
      <c r="BK32" s="11">
        <f>IF('KWh (Cumulative) NLI'!BK32=0,0,((('KWh (Monthly) ENTRY NLI '!BK32*0.5)+'KWh (Cumulative) NLI'!BJ32-'Rebasing adj NLI'!BK22)*BK116)*BK$19*BK$124)</f>
        <v>0</v>
      </c>
      <c r="BL32" s="11">
        <f>IF('KWh (Cumulative) NLI'!BL32=0,0,((('KWh (Monthly) ENTRY NLI '!BL32*0.5)+'KWh (Cumulative) NLI'!BK32-'Rebasing adj NLI'!BL22)*BL116)*BL$19*BL$124)</f>
        <v>0</v>
      </c>
      <c r="BM32" s="11">
        <f>IF('KWh (Cumulative) NLI'!BM32=0,0,((('KWh (Monthly) ENTRY NLI '!BM32*0.5)+'KWh (Cumulative) NLI'!BL32-'Rebasing adj NLI'!BM22)*BM116)*BM$19*BM$124)</f>
        <v>0</v>
      </c>
      <c r="BN32" s="11">
        <f>IF('KWh (Cumulative) NLI'!BN32=0,0,((('KWh (Monthly) ENTRY NLI '!BN32*0.5)+'KWh (Cumulative) NLI'!BM32-'Rebasing adj NLI'!BN22)*BN116)*BN$19*BN$124)</f>
        <v>0</v>
      </c>
      <c r="BO32" s="11">
        <f>IF('KWh (Cumulative) NLI'!BO32=0,0,((('KWh (Monthly) ENTRY NLI '!BO32*0.5)+'KWh (Cumulative) NLI'!BN32-'Rebasing adj NLI'!BO22)*BO116)*BO$19*BO$124)</f>
        <v>0</v>
      </c>
      <c r="BP32" s="11">
        <f>IF('KWh (Cumulative) NLI'!BP32=0,0,((('KWh (Monthly) ENTRY NLI '!BP32*0.5)+'KWh (Cumulative) NLI'!BO32-'Rebasing adj NLI'!BP22)*BP116)*BP$19*BP$124)</f>
        <v>0</v>
      </c>
      <c r="BQ32" s="11">
        <f>IF('KWh (Cumulative) NLI'!BQ32=0,0,((('KWh (Monthly) ENTRY NLI '!BQ32*0.5)+'KWh (Cumulative) NLI'!BP32-'Rebasing adj NLI'!BQ22)*BQ116)*BQ$19*BQ$124)</f>
        <v>0</v>
      </c>
      <c r="BR32" s="11">
        <f>IF('KWh (Cumulative) NLI'!BR32=0,0,((('KWh (Monthly) ENTRY NLI '!BR32*0.5)+'KWh (Cumulative) NLI'!BQ32-'Rebasing adj NLI'!BR22)*BR116)*BR$19*BR$124)</f>
        <v>0</v>
      </c>
      <c r="BS32" s="11">
        <f>IF('KWh (Cumulative) NLI'!BS32=0,0,((('KWh (Monthly) ENTRY NLI '!BS32*0.5)+'KWh (Cumulative) NLI'!BR32-'Rebasing adj NLI'!BS22)*BS116)*BS$19*BS$124)</f>
        <v>0</v>
      </c>
      <c r="BT32" s="11">
        <f>IF('KWh (Cumulative) NLI'!BT32=0,0,((('KWh (Monthly) ENTRY NLI '!BT32*0.5)+'KWh (Cumulative) NLI'!BS32-'Rebasing adj NLI'!BT22)*BT116)*BT$19*BT$124)</f>
        <v>0</v>
      </c>
      <c r="BU32" s="11">
        <f>IF('KWh (Cumulative) NLI'!BU32=0,0,((('KWh (Monthly) ENTRY NLI '!BU32*0.5)+'KWh (Cumulative) NLI'!BT32-'Rebasing adj NLI'!BU22)*BU116)*BU$19*BU$124)</f>
        <v>0</v>
      </c>
      <c r="BV32" s="11">
        <f>IF('KWh (Cumulative) NLI'!BV32=0,0,((('KWh (Monthly) ENTRY NLI '!BV32*0.5)+'KWh (Cumulative) NLI'!BU32-'Rebasing adj NLI'!BV22)*BV116)*BV$19*BV$124)</f>
        <v>0</v>
      </c>
      <c r="BW32" s="11">
        <f>IF('KWh (Cumulative) NLI'!BW32=0,0,((('KWh (Monthly) ENTRY NLI '!BW32*0.5)+'KWh (Cumulative) NLI'!BV32-'Rebasing adj NLI'!BW22)*BW116)*BW$19*BW$124)</f>
        <v>0</v>
      </c>
      <c r="BX32" s="11">
        <f>IF('KWh (Cumulative) NLI'!BX32=0,0,((('KWh (Monthly) ENTRY NLI '!BX32*0.5)+'KWh (Cumulative) NLI'!BW32-'Rebasing adj NLI'!BX22)*BX116)*BX$19*BX$124)</f>
        <v>0</v>
      </c>
      <c r="BY32" s="11">
        <f>IF('KWh (Cumulative) NLI'!BY32=0,0,((('KWh (Monthly) ENTRY NLI '!BY32*0.5)+'KWh (Cumulative) NLI'!BX32-'Rebasing adj NLI'!BY22)*BY116)*BY$19*BY$124)</f>
        <v>0</v>
      </c>
      <c r="BZ32" s="11">
        <f>IF('KWh (Cumulative) NLI'!BZ32=0,0,((('KWh (Monthly) ENTRY NLI '!BZ32*0.5)+'KWh (Cumulative) NLI'!BY32-'Rebasing adj NLI'!BZ22)*BZ116)*BZ$19*BZ$124)</f>
        <v>0</v>
      </c>
      <c r="CA32" s="11">
        <f>IF('KWh (Cumulative) NLI'!CA32=0,0,((('KWh (Monthly) ENTRY NLI '!CA32*0.5)+'KWh (Cumulative) NLI'!BZ32-'Rebasing adj NLI'!CA22)*CA116)*CA$19*CA$124)</f>
        <v>0</v>
      </c>
      <c r="CB32" s="11">
        <f>IF('KWh (Cumulative) NLI'!CB32=0,0,((('KWh (Monthly) ENTRY NLI '!CB32*0.5)+'KWh (Cumulative) NLI'!CA32-'Rebasing adj NLI'!CB22)*CB116)*CB$19*CB$124)</f>
        <v>0</v>
      </c>
      <c r="CC32" s="11">
        <f>IF('KWh (Cumulative) NLI'!CC32=0,0,((('KWh (Monthly) ENTRY NLI '!CC32*0.5)+'KWh (Cumulative) NLI'!CB32-'Rebasing adj NLI'!CC22)*CC116)*CC$19*CC$124)</f>
        <v>0</v>
      </c>
      <c r="CD32" s="11">
        <f>IF('KWh (Cumulative) NLI'!CD32=0,0,((('KWh (Monthly) ENTRY NLI '!CD32*0.5)+'KWh (Cumulative) NLI'!CC32-'Rebasing adj NLI'!CD22)*CD116)*CD$19*CD$124)</f>
        <v>0</v>
      </c>
      <c r="CE32" s="11">
        <f>IF('KWh (Cumulative) NLI'!CE32=0,0,((('KWh (Monthly) ENTRY NLI '!CE32*0.5)+'KWh (Cumulative) NLI'!CD32-'Rebasing adj NLI'!CE22)*CE116)*CE$19*CE$124)</f>
        <v>0</v>
      </c>
      <c r="CF32" s="11">
        <f>IF('KWh (Cumulative) NLI'!CF32=0,0,((('KWh (Monthly) ENTRY NLI '!CF32*0.5)+'KWh (Cumulative) NLI'!CE32-'Rebasing adj NLI'!CF22)*CF116)*CF$19*CF$124)</f>
        <v>0</v>
      </c>
      <c r="CG32" s="11">
        <f>IF('KWh (Cumulative) NLI'!CG32=0,0,((('KWh (Monthly) ENTRY NLI '!CG32*0.5)+'KWh (Cumulative) NLI'!CF32-'Rebasing adj NLI'!CG22)*CG116)*CG$19*CG$124)</f>
        <v>0</v>
      </c>
      <c r="CH32" s="11">
        <f>IF('KWh (Cumulative) NLI'!CH32=0,0,((('KWh (Monthly) ENTRY NLI '!CH32*0.5)+'KWh (Cumulative) NLI'!CG32-'Rebasing adj NLI'!CH22)*CH116)*CH$19*CH$124)</f>
        <v>0</v>
      </c>
      <c r="CI32" s="11">
        <f>IF('KWh (Cumulative) NLI'!CI32=0,0,((('KWh (Monthly) ENTRY NLI '!CI32*0.5)+'KWh (Cumulative) NLI'!CH32-'Rebasing adj NLI'!CI22)*CI116)*CI$19*CI$124)</f>
        <v>0</v>
      </c>
      <c r="CJ32" s="11">
        <f>IF('KWh (Cumulative) NLI'!CJ32=0,0,((('KWh (Monthly) ENTRY NLI '!CJ32*0.5)+'KWh (Cumulative) NLI'!CI32-'Rebasing adj NLI'!CJ22)*CJ116)*CJ$19*CJ$124)</f>
        <v>0</v>
      </c>
      <c r="CK32" s="85"/>
      <c r="CL32" s="85"/>
    </row>
    <row r="33" spans="1:90" ht="15.75" thickBot="1" x14ac:dyDescent="0.3"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7"/>
      <c r="P33" s="3"/>
      <c r="Q33" s="3"/>
      <c r="R33" s="3"/>
      <c r="S33" s="3"/>
      <c r="T33" s="3"/>
      <c r="U33" s="3"/>
      <c r="V33" s="3"/>
      <c r="W33" s="3"/>
      <c r="X33" s="3"/>
      <c r="Y33" s="3"/>
      <c r="Z33" s="5"/>
      <c r="AA33" s="7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5"/>
      <c r="AM33" s="7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5"/>
      <c r="AY33" s="3"/>
      <c r="AZ33" s="5"/>
      <c r="BA33" s="3"/>
      <c r="BB33" s="5"/>
      <c r="BC33" s="3"/>
      <c r="BD33" s="5"/>
      <c r="BE33" s="3"/>
      <c r="BF33" s="5"/>
      <c r="BG33" s="3"/>
      <c r="BH33" s="5"/>
      <c r="BI33" s="3"/>
      <c r="BJ33" s="5"/>
      <c r="BK33" s="3"/>
      <c r="BL33" s="5"/>
      <c r="BM33" s="3"/>
      <c r="BN33" s="5"/>
      <c r="BO33" s="3"/>
      <c r="BP33" s="5"/>
      <c r="BQ33" s="3"/>
      <c r="BR33" s="5"/>
      <c r="BS33" s="3"/>
      <c r="BT33" s="5"/>
      <c r="BU33" s="3"/>
      <c r="BV33" s="5"/>
      <c r="BW33" s="3"/>
      <c r="BX33" s="5"/>
      <c r="BY33" s="3"/>
      <c r="BZ33" s="5"/>
      <c r="CA33" s="3"/>
      <c r="CB33" s="5"/>
      <c r="CC33" s="3"/>
      <c r="CD33" s="5"/>
      <c r="CE33" s="3"/>
      <c r="CF33" s="5"/>
      <c r="CG33" s="3"/>
      <c r="CH33" s="5"/>
      <c r="CI33" s="3"/>
      <c r="CJ33" s="5"/>
    </row>
    <row r="34" spans="1:90" ht="15.75" x14ac:dyDescent="0.25">
      <c r="A34" s="19"/>
      <c r="B34" s="66" t="s">
        <v>30</v>
      </c>
      <c r="C34" s="43">
        <v>42370</v>
      </c>
      <c r="D34" s="43">
        <v>42401</v>
      </c>
      <c r="E34" s="41">
        <v>42430</v>
      </c>
      <c r="F34" s="41">
        <v>42461</v>
      </c>
      <c r="G34" s="47">
        <v>42491</v>
      </c>
      <c r="H34" s="41">
        <v>42522</v>
      </c>
      <c r="I34" s="41">
        <v>42552</v>
      </c>
      <c r="J34" s="41">
        <v>42583</v>
      </c>
      <c r="K34" s="41">
        <v>42614</v>
      </c>
      <c r="L34" s="41">
        <v>42644</v>
      </c>
      <c r="M34" s="41">
        <v>42675</v>
      </c>
      <c r="N34" s="41">
        <v>42705</v>
      </c>
      <c r="O34" s="41">
        <v>42736</v>
      </c>
      <c r="P34" s="41">
        <v>42767</v>
      </c>
      <c r="Q34" s="42">
        <v>42795</v>
      </c>
      <c r="R34" s="42">
        <v>42826</v>
      </c>
      <c r="S34" s="42">
        <v>42856</v>
      </c>
      <c r="T34" s="42">
        <v>42887</v>
      </c>
      <c r="U34" s="42">
        <v>42917</v>
      </c>
      <c r="V34" s="42">
        <v>42948</v>
      </c>
      <c r="W34" s="42">
        <v>42979</v>
      </c>
      <c r="X34" s="42">
        <v>43009</v>
      </c>
      <c r="Y34" s="42">
        <v>43040</v>
      </c>
      <c r="Z34" s="42">
        <v>43070</v>
      </c>
      <c r="AA34" s="42">
        <v>43101</v>
      </c>
      <c r="AB34" s="42">
        <v>43132</v>
      </c>
      <c r="AC34" s="43">
        <v>43160</v>
      </c>
      <c r="AD34" s="43">
        <v>43191</v>
      </c>
      <c r="AE34" s="43">
        <v>43221</v>
      </c>
      <c r="AF34" s="43">
        <v>43252</v>
      </c>
      <c r="AG34" s="43">
        <v>43282</v>
      </c>
      <c r="AH34" s="43">
        <v>43313</v>
      </c>
      <c r="AI34" s="43">
        <v>43344</v>
      </c>
      <c r="AJ34" s="43">
        <v>43374</v>
      </c>
      <c r="AK34" s="43">
        <v>43405</v>
      </c>
      <c r="AL34" s="43">
        <v>43435</v>
      </c>
      <c r="AM34" s="43">
        <v>43466</v>
      </c>
      <c r="AN34" s="43">
        <v>43497</v>
      </c>
      <c r="AO34" s="41">
        <v>43525</v>
      </c>
      <c r="AP34" s="41">
        <v>43556</v>
      </c>
      <c r="AQ34" s="41">
        <v>43586</v>
      </c>
      <c r="AR34" s="41">
        <v>43617</v>
      </c>
      <c r="AS34" s="41">
        <v>43647</v>
      </c>
      <c r="AT34" s="41">
        <v>43678</v>
      </c>
      <c r="AU34" s="41">
        <v>43709</v>
      </c>
      <c r="AV34" s="41">
        <v>43739</v>
      </c>
      <c r="AW34" s="41">
        <v>43770</v>
      </c>
      <c r="AX34" s="41">
        <v>43800</v>
      </c>
      <c r="AY34" s="41">
        <v>43831</v>
      </c>
      <c r="AZ34" s="41">
        <v>43862</v>
      </c>
      <c r="BA34" s="42">
        <v>43891</v>
      </c>
      <c r="BB34" s="42">
        <v>43922</v>
      </c>
      <c r="BC34" s="42">
        <v>43952</v>
      </c>
      <c r="BD34" s="42">
        <v>43983</v>
      </c>
      <c r="BE34" s="42">
        <v>44013</v>
      </c>
      <c r="BF34" s="42">
        <v>44044</v>
      </c>
      <c r="BG34" s="42">
        <v>44075</v>
      </c>
      <c r="BH34" s="42">
        <v>44105</v>
      </c>
      <c r="BI34" s="42">
        <v>44136</v>
      </c>
      <c r="BJ34" s="42">
        <v>44166</v>
      </c>
      <c r="BK34" s="42">
        <v>44197</v>
      </c>
      <c r="BL34" s="42">
        <v>44228</v>
      </c>
      <c r="BM34" s="43">
        <v>44256</v>
      </c>
      <c r="BN34" s="43">
        <v>44287</v>
      </c>
      <c r="BO34" s="43">
        <v>44317</v>
      </c>
      <c r="BP34" s="43">
        <v>44348</v>
      </c>
      <c r="BQ34" s="43">
        <v>44378</v>
      </c>
      <c r="BR34" s="43">
        <v>44409</v>
      </c>
      <c r="BS34" s="43">
        <v>44440</v>
      </c>
      <c r="BT34" s="43">
        <v>44470</v>
      </c>
      <c r="BU34" s="43">
        <v>44501</v>
      </c>
      <c r="BV34" s="43">
        <v>44531</v>
      </c>
      <c r="BW34" s="43">
        <v>44562</v>
      </c>
      <c r="BX34" s="43">
        <v>44593</v>
      </c>
      <c r="BY34" s="41">
        <v>44621</v>
      </c>
      <c r="BZ34" s="41">
        <v>44652</v>
      </c>
      <c r="CA34" s="41">
        <v>44682</v>
      </c>
      <c r="CB34" s="41">
        <v>44713</v>
      </c>
      <c r="CC34" s="41">
        <v>44743</v>
      </c>
      <c r="CD34" s="41">
        <v>44774</v>
      </c>
      <c r="CE34" s="41">
        <v>44805</v>
      </c>
      <c r="CF34" s="41">
        <v>44835</v>
      </c>
      <c r="CG34" s="41">
        <v>44866</v>
      </c>
      <c r="CH34" s="41">
        <v>44896</v>
      </c>
      <c r="CI34" s="41">
        <v>44927</v>
      </c>
      <c r="CJ34" s="41">
        <v>44958</v>
      </c>
    </row>
    <row r="35" spans="1:90" ht="15" customHeight="1" x14ac:dyDescent="0.25">
      <c r="A35" s="241" t="s">
        <v>29</v>
      </c>
      <c r="B35" s="37" t="s">
        <v>9</v>
      </c>
      <c r="C35" s="11">
        <f>IF('KWh (Cumulative) NLI'!C35=0,0,((('KWh (Monthly) ENTRY NLI '!C35*0.5)-'Rebasing adj NLI'!C25)*C107)*C$19*C$125)</f>
        <v>0</v>
      </c>
      <c r="D35" s="11">
        <f>IF('KWh (Cumulative) NLI'!D35=0,0,((('KWh (Monthly) ENTRY NLI '!D35*0.5)+'KWh (Cumulative) NLI'!C35-'Rebasing adj NLI'!D25)*D107)*D$19*D$125)</f>
        <v>0</v>
      </c>
      <c r="E35" s="11">
        <f>IF('KWh (Cumulative) NLI'!E35=0,0,((('KWh (Monthly) ENTRY NLI '!E35*0.5)+'KWh (Cumulative) NLI'!D35-'Rebasing adj NLI'!E25)*E107)*E$19*E$125)</f>
        <v>0</v>
      </c>
      <c r="F35" s="11">
        <f>IF('KWh (Cumulative) NLI'!F35=0,0,((('KWh (Monthly) ENTRY NLI '!F35*0.5)+'KWh (Cumulative) NLI'!E35-'Rebasing adj NLI'!F25)*F107)*F$19*F$125)</f>
        <v>0</v>
      </c>
      <c r="G35" s="11">
        <f>IF('KWh (Cumulative) NLI'!G35=0,0,((('KWh (Monthly) ENTRY NLI '!G35*0.5)+'KWh (Cumulative) NLI'!F35-'Rebasing adj NLI'!G25)*G107)*G$19*G$125)</f>
        <v>0</v>
      </c>
      <c r="H35" s="11">
        <f>IF('KWh (Cumulative) NLI'!H35=0,0,((('KWh (Monthly) ENTRY NLI '!H35*0.5)+'KWh (Cumulative) NLI'!G35-'Rebasing adj NLI'!H25)*H107)*H$19*H$125)</f>
        <v>0</v>
      </c>
      <c r="I35" s="11">
        <f>IF('KWh (Cumulative) NLI'!I35=0,0,((('KWh (Monthly) ENTRY NLI '!I35*0.5)+'KWh (Cumulative) NLI'!H35-'Rebasing adj NLI'!I25)*I107)*I$19*I$125)</f>
        <v>0</v>
      </c>
      <c r="J35" s="11">
        <f>IF('KWh (Cumulative) NLI'!J35=0,0,((('KWh (Monthly) ENTRY NLI '!J35*0.5)+'KWh (Cumulative) NLI'!I35-'Rebasing adj NLI'!J25)*J107)*J$19*J$125)</f>
        <v>0</v>
      </c>
      <c r="K35" s="11">
        <f>IF('KWh (Cumulative) NLI'!K35=0,0,((('KWh (Monthly) ENTRY NLI '!K35*0.5)+'KWh (Cumulative) NLI'!J35-'Rebasing adj NLI'!K25)*K107)*K$19*K$125)</f>
        <v>0</v>
      </c>
      <c r="L35" s="11">
        <f>IF('KWh (Cumulative) NLI'!L35=0,0,((('KWh (Monthly) ENTRY NLI '!L35*0.5)+'KWh (Cumulative) NLI'!K35-'Rebasing adj NLI'!L25)*L107)*L$19*L$125)</f>
        <v>0</v>
      </c>
      <c r="M35" s="11">
        <f>IF('KWh (Cumulative) NLI'!M35=0,0,((('KWh (Monthly) ENTRY NLI '!M35*0.5)+'KWh (Cumulative) NLI'!L35-'Rebasing adj NLI'!M25)*M107)*M$19*M$125)</f>
        <v>0</v>
      </c>
      <c r="N35" s="11">
        <f>IF('KWh (Cumulative) NLI'!N35=0,0,((('KWh (Monthly) ENTRY NLI '!N35*0.5)+'KWh (Cumulative) NLI'!M35-'Rebasing adj NLI'!N25)*N107)*N$19*N$125)</f>
        <v>0</v>
      </c>
      <c r="O35" s="11">
        <f>IF('KWh (Cumulative) NLI'!O35=0,0,((('KWh (Monthly) ENTRY NLI '!O35*0.5)+'KWh (Cumulative) NLI'!N35-'Rebasing adj NLI'!O25)*O107)*O$19*O$125)</f>
        <v>0</v>
      </c>
      <c r="P35" s="11">
        <f>IF('KWh (Cumulative) NLI'!P35=0,0,((('KWh (Monthly) ENTRY NLI '!P35*0.5)+'KWh (Cumulative) NLI'!O35-'Rebasing adj NLI'!P25)*P107)*P$19*P$125)</f>
        <v>0</v>
      </c>
      <c r="Q35" s="11">
        <f>IF('KWh (Cumulative) NLI'!Q35=0,0,((('KWh (Monthly) ENTRY NLI '!Q35*0.5)+'KWh (Cumulative) NLI'!P35-'Rebasing adj NLI'!Q25)*Q107)*Q$19*Q$125)</f>
        <v>96.256299516844493</v>
      </c>
      <c r="R35" s="11">
        <f>IF('KWh (Cumulative) NLI'!R35=0,0,((('KWh (Monthly) ENTRY NLI '!R35*0.5)+'KWh (Cumulative) NLI'!Q35-'Rebasing adj NLI'!R25)*R107)*R$19*R$125)</f>
        <v>268.13434321312866</v>
      </c>
      <c r="S35" s="11">
        <f>IF('KWh (Cumulative) NLI'!S35=0,0,((('KWh (Monthly) ENTRY NLI '!S35*0.5)+'KWh (Cumulative) NLI'!R35-'Rebasing adj NLI'!S25)*S107)*S$19*S$125)</f>
        <v>374.36346207497121</v>
      </c>
      <c r="T35" s="11">
        <f>IF('KWh (Cumulative) NLI'!T35=0,0,((('KWh (Monthly) ENTRY NLI '!T35*0.5)+'KWh (Cumulative) NLI'!S35-'Rebasing adj NLI'!T25)*T107)*T$19*T$125)</f>
        <v>591.87986803268086</v>
      </c>
      <c r="U35" s="11">
        <f>IF('KWh (Cumulative) NLI'!U35=0,0,((('KWh (Monthly) ENTRY NLI '!U35*0.5)+'KWh (Cumulative) NLI'!T35-'Rebasing adj NLI'!U25)*U107)*U$19*U$125)</f>
        <v>607.06756535984437</v>
      </c>
      <c r="V35" s="11">
        <f>IF('KWh (Cumulative) NLI'!V35=0,0,((('KWh (Monthly) ENTRY NLI '!V35*0.5)+'KWh (Cumulative) NLI'!U35-'Rebasing adj NLI'!V25)*V107)*V$19*V$125)</f>
        <v>607.78941409212393</v>
      </c>
      <c r="W35" s="11">
        <f>IF('KWh (Cumulative) NLI'!W35=0,0,((('KWh (Monthly) ENTRY NLI '!W35*0.5)+'KWh (Cumulative) NLI'!V35-'Rebasing adj NLI'!W25)*W107)*W$19*W$125)</f>
        <v>595.61182597856669</v>
      </c>
      <c r="X35" s="11">
        <f>IF('KWh (Cumulative) NLI'!X35=0,0,((('KWh (Monthly) ENTRY NLI '!X35*0.5)+'KWh (Cumulative) NLI'!W35-'Rebasing adj NLI'!X25)*X107)*X$19*X$125)</f>
        <v>362.58934197869701</v>
      </c>
      <c r="Y35" s="11">
        <f>IF('KWh (Cumulative) NLI'!Y35=0,0,((('KWh (Monthly) ENTRY NLI '!Y35*0.5)+'KWh (Cumulative) NLI'!X35-'Rebasing adj NLI'!Y25)*Y107)*Y$19*Y$125)</f>
        <v>360.21908913919361</v>
      </c>
      <c r="Z35" s="11">
        <f>IF('KWh (Cumulative) NLI'!Z35=0,0,((('KWh (Monthly) ENTRY NLI '!Z35*0.5)+'KWh (Cumulative) NLI'!Y35-'Rebasing adj NLI'!Z25)*Z107)*Z$19*Z$125)</f>
        <v>352.4877512384827</v>
      </c>
      <c r="AA35" s="11">
        <f>IF('KWh (Cumulative) NLI'!AA35=0,0,((('KWh (Monthly) ENTRY NLI '!AA35*0.5)+'KWh (Cumulative) NLI'!Z35-'Rebasing adj NLI'!AA25)*AA107)*AA$19*AA$125)</f>
        <v>331.39869533780973</v>
      </c>
      <c r="AB35" s="11">
        <f>IF('KWh (Cumulative) NLI'!AB35=0,0,((('KWh (Monthly) ENTRY NLI '!AB35*0.5)+'KWh (Cumulative) NLI'!AA35-'Rebasing adj NLI'!AB25)*AB107)*AB$19*AB$125)</f>
        <v>301.73249153128404</v>
      </c>
      <c r="AC35" s="11">
        <f>IF('KWh (Cumulative) NLI'!AC35=0,0,((('KWh (Monthly) ENTRY NLI '!AC35*0.5)+'KWh (Cumulative) NLI'!AB35-'Rebasing adj NLI'!AC25)*AC107)*AC$19*AC$125)</f>
        <v>350.72526999503191</v>
      </c>
      <c r="AD35" s="11">
        <f>IF('KWh (Cumulative) NLI'!AD35=0,0,((('KWh (Monthly) ENTRY NLI '!AD35*0.5)+'KWh (Cumulative) NLI'!AC35-'Rebasing adj NLI'!AD25)*AD107)*AD$19*AD$125)</f>
        <v>339.50182763013999</v>
      </c>
      <c r="AE35" s="11">
        <f>IF('KWh (Cumulative) NLI'!AE35=0,0,((('KWh (Monthly) ENTRY NLI '!AE35*0.5)+'KWh (Cumulative) NLI'!AD35-'Rebasing adj NLI'!AE25)*AE107)*AE$19*AE$125)</f>
        <v>374.36346207497121</v>
      </c>
      <c r="AF35" s="11">
        <f>IF('KWh (Cumulative) NLI'!AF35=0,0,((('KWh (Monthly) ENTRY NLI '!AF35*0.5)+'KWh (Cumulative) NLI'!AE35-'Rebasing adj NLI'!AF25)*AF107)*AF$19*AF$125)</f>
        <v>732.3346470761237</v>
      </c>
      <c r="AG35" s="11">
        <f>IF('KWh (Cumulative) NLI'!AG35=0,0,((('KWh (Monthly) ENTRY NLI '!AG35*0.5)+'KWh (Cumulative) NLI'!AF35-'Rebasing adj NLI'!AG25)*AG107)*AG$19*AG$125)</f>
        <v>895.18529114250157</v>
      </c>
      <c r="AH35" s="11">
        <f>IF('KWh (Cumulative) NLI'!AH35=0,0,((('KWh (Monthly) ENTRY NLI '!AH35*0.5)+'KWh (Cumulative) NLI'!AG35-'Rebasing adj NLI'!AH25)*AH107)*AH$19*AH$125)</f>
        <v>1504.2698344373096</v>
      </c>
      <c r="AI35" s="11">
        <f>IF('KWh (Cumulative) NLI'!AI35=0,0,((('KWh (Monthly) ENTRY NLI '!AI35*0.5)+'KWh (Cumulative) NLI'!AH35-'Rebasing adj NLI'!AI25)*AI107)*AI$19*AI$125)</f>
        <v>2123.4067085144707</v>
      </c>
      <c r="AJ35" s="11">
        <f>IF('KWh (Cumulative) NLI'!AJ35=0,0,((('KWh (Monthly) ENTRY NLI '!AJ35*0.5)+'KWh (Cumulative) NLI'!AI35-'Rebasing adj NLI'!AJ25)*AJ107)*AJ$19*AJ$125)</f>
        <v>1234.2319631455482</v>
      </c>
      <c r="AK35" s="11">
        <f>IF('KWh (Cumulative) NLI'!AK35=0,0,((('KWh (Monthly) ENTRY NLI '!AK35*0.5)+'KWh (Cumulative) NLI'!AJ35-'Rebasing adj NLI'!AK25)*AK107)*AK$19*AK$125)</f>
        <v>1256.5132179283783</v>
      </c>
      <c r="AL35" s="11">
        <f>IF('KWh (Cumulative) NLI'!AL35=0,0,((('KWh (Monthly) ENTRY NLI '!AL35*0.5)+'KWh (Cumulative) NLI'!AK35-'Rebasing adj NLI'!AL25)*AL107)*AL$19*AL$125)</f>
        <v>1248.0740175175547</v>
      </c>
      <c r="AM35" s="11">
        <f>IF('KWh (Cumulative) NLI'!AM35=0,0,((('KWh (Monthly) ENTRY NLI '!AM35*0.5)+'KWh (Cumulative) NLI'!AL35-'Rebasing adj NLI'!AM25)*AM107)*AM$19*AM$125)</f>
        <v>1164.7543161578485</v>
      </c>
      <c r="AN35" s="11">
        <f>IF('KWh (Cumulative) NLI'!AN35=0,0,((('KWh (Monthly) ENTRY NLI '!AN35*0.5)+'KWh (Cumulative) NLI'!AM35-'Rebasing adj NLI'!AN25)*AN107)*AN$19*AN$125)</f>
        <v>2206.0806921562948</v>
      </c>
      <c r="AO35" s="11">
        <f>IF('KWh (Cumulative) NLI'!AO35=0,0,((('KWh (Monthly) ENTRY NLI '!AO35*0.5)+'KWh (Cumulative) NLI'!AN35-'Rebasing adj NLI'!AO25)*AO107)*AO$19*AO$125)</f>
        <v>3919.4388342071402</v>
      </c>
      <c r="AP35" s="11">
        <f>IF('KWh (Cumulative) NLI'!AP35=0,0,((('KWh (Monthly) ENTRY NLI '!AP35*0.5)+'KWh (Cumulative) NLI'!AO35-'Rebasing adj NLI'!AP25)*AP107)*AP$19*AP$125)</f>
        <v>3813.7295149089364</v>
      </c>
      <c r="AQ35" s="11">
        <f>IF('KWh (Cumulative) NLI'!AQ35=0,0,((('KWh (Monthly) ENTRY NLI '!AQ35*0.5)+'KWh (Cumulative) NLI'!AP35-'Rebasing adj NLI'!AQ25)*AQ107)*AQ$19*AQ$125)</f>
        <v>4219.9467696660431</v>
      </c>
      <c r="AR35" s="11">
        <f>IF('KWh (Cumulative) NLI'!AR35=0,0,((('KWh (Monthly) ENTRY NLI '!AR35*0.5)+'KWh (Cumulative) NLI'!AQ35-'Rebasing adj NLI'!AR25)*AR107)*AR$19*AR$125)</f>
        <v>6963.0170679199982</v>
      </c>
      <c r="AS35" s="11">
        <f>IF('KWh (Cumulative) NLI'!AS35=0,0,((('KWh (Monthly) ENTRY NLI '!AS35*0.5)+'KWh (Cumulative) NLI'!AR35-'Rebasing adj NLI'!AS25)*AS107)*AS$19*AS$125)</f>
        <v>7141.688790719063</v>
      </c>
      <c r="AT35" s="11">
        <f>IF('KWh (Cumulative) NLI'!AT35=0,0,((('KWh (Monthly) ENTRY NLI '!AT35*0.5)+'KWh (Cumulative) NLI'!AS35-'Rebasing adj NLI'!AT25)*AT107)*AT$19*AT$125)</f>
        <v>7150.1807927533082</v>
      </c>
      <c r="AU35" s="11">
        <f>IF('KWh (Cumulative) NLI'!AU35=0,0,((('KWh (Monthly) ENTRY NLI '!AU35*0.5)+'KWh (Cumulative) NLI'!AT35-'Rebasing adj NLI'!AU25)*AU107)*AU$19*AU$125)</f>
        <v>7006.9207184368779</v>
      </c>
      <c r="AV35" s="11">
        <f>IF('KWh (Cumulative) NLI'!AV35=0,0,((('KWh (Monthly) ENTRY NLI '!AV35*0.5)+'KWh (Cumulative) NLI'!AU35-'Rebasing adj NLI'!AV25)*AV107)*AV$19*AV$125)</f>
        <v>4072.7786529279092</v>
      </c>
      <c r="AW35" s="11">
        <f>IF('KWh (Cumulative) NLI'!AW35=0,0,((('KWh (Monthly) ENTRY NLI '!AW35*0.5)+'KWh (Cumulative) NLI'!AV35-'Rebasing adj NLI'!AW25)*AW107)*AW$19*AW$125)</f>
        <v>4057.8761348496655</v>
      </c>
      <c r="AX35" s="11">
        <f>IF('KWh (Cumulative) NLI'!AX35=0,0,((('KWh (Monthly) ENTRY NLI '!AX35*0.5)+'KWh (Cumulative) NLI'!AW35-'Rebasing adj NLI'!AX25)*AX107)*AX$19*AX$125)</f>
        <v>3946.4567597114838</v>
      </c>
      <c r="AY35" s="11">
        <f>IF('KWh (Cumulative) NLI'!AY35=0,0,((('KWh (Monthly) ENTRY NLI '!AY35*0.5)+'KWh (Cumulative) NLI'!AX35-'Rebasing adj NLI'!AY25)*AY107)*AY$19*AY$125)</f>
        <v>3682.9967452949236</v>
      </c>
      <c r="AZ35" s="11">
        <f>IF('KWh (Cumulative) NLI'!AZ35=0,0,((('KWh (Monthly) ENTRY NLI '!AZ35*0.5)+'KWh (Cumulative) NLI'!AY35-'Rebasing adj NLI'!AZ25)*AZ107)*AZ$19*AZ$125)</f>
        <v>3352.0648672233724</v>
      </c>
      <c r="BA35" s="11">
        <f>IF('KWh (Cumulative) NLI'!BA35=0,0,((('KWh (Monthly) ENTRY NLI '!BA35*0.5)+'KWh (Cumulative) NLI'!AZ35-'Rebasing adj NLI'!BA25)*BA107)*BA$19*BA$125)</f>
        <v>3919.4388342076036</v>
      </c>
      <c r="BB35" s="11">
        <f>IF('KWh (Cumulative) NLI'!BB35=0,0,((('KWh (Monthly) ENTRY NLI '!BB35*0.5)+'KWh (Cumulative) NLI'!BA35-'Rebasing adj NLI'!BB25)*BB107)*BB$19*BB$125)</f>
        <v>0</v>
      </c>
      <c r="BC35" s="11">
        <f>IF('KWh (Cumulative) NLI'!BC35=0,0,((('KWh (Monthly) ENTRY NLI '!BC35*0.5)+'KWh (Cumulative) NLI'!BB35-'Rebasing adj NLI'!BC25)*BC107)*BC$19*BC$125)</f>
        <v>0</v>
      </c>
      <c r="BD35" s="11">
        <f>IF('KWh (Cumulative) NLI'!BD35=0,0,((('KWh (Monthly) ENTRY NLI '!BD35*0.5)+'KWh (Cumulative) NLI'!BC35-'Rebasing adj NLI'!BD25)*BD107)*BD$19*BD$125)</f>
        <v>0</v>
      </c>
      <c r="BE35" s="11">
        <f>IF('KWh (Cumulative) NLI'!BE35=0,0,((('KWh (Monthly) ENTRY NLI '!BE35*0.5)+'KWh (Cumulative) NLI'!BD35-'Rebasing adj NLI'!BE25)*BE107)*BE$19*BE$125)</f>
        <v>0</v>
      </c>
      <c r="BF35" s="11">
        <f>IF('KWh (Cumulative) NLI'!BF35=0,0,((('KWh (Monthly) ENTRY NLI '!BF35*0.5)+'KWh (Cumulative) NLI'!BE35-'Rebasing adj NLI'!BF25)*BF107)*BF$19*BF$125)</f>
        <v>0</v>
      </c>
      <c r="BG35" s="11">
        <f>IF('KWh (Cumulative) NLI'!BG35=0,0,((('KWh (Monthly) ENTRY NLI '!BG35*0.5)+'KWh (Cumulative) NLI'!BF35-'Rebasing adj NLI'!BG25)*BG107)*BG$19*BG$125)</f>
        <v>0</v>
      </c>
      <c r="BH35" s="11">
        <f>IF('KWh (Cumulative) NLI'!BH35=0,0,((('KWh (Monthly) ENTRY NLI '!BH35*0.5)+'KWh (Cumulative) NLI'!BG35-'Rebasing adj NLI'!BH25)*BH107)*BH$19*BH$125)</f>
        <v>0</v>
      </c>
      <c r="BI35" s="11">
        <f>IF('KWh (Cumulative) NLI'!BI35=0,0,((('KWh (Monthly) ENTRY NLI '!BI35*0.5)+'KWh (Cumulative) NLI'!BH35-'Rebasing adj NLI'!BI25)*BI107)*BI$19*BI$125)</f>
        <v>0</v>
      </c>
      <c r="BJ35" s="11">
        <f>IF('KWh (Cumulative) NLI'!BJ35=0,0,((('KWh (Monthly) ENTRY NLI '!BJ35*0.5)+'KWh (Cumulative) NLI'!BI35-'Rebasing adj NLI'!BJ25)*BJ107)*BJ$19*BJ$125)</f>
        <v>0</v>
      </c>
      <c r="BK35" s="11">
        <f>IF('KWh (Cumulative) NLI'!BK35=0,0,((('KWh (Monthly) ENTRY NLI '!BK35*0.5)+'KWh (Cumulative) NLI'!BJ35-'Rebasing adj NLI'!BK25)*BK107)*BK$19*BK$125)</f>
        <v>0</v>
      </c>
      <c r="BL35" s="11">
        <f>IF('KWh (Cumulative) NLI'!BL35=0,0,((('KWh (Monthly) ENTRY NLI '!BL35*0.5)+'KWh (Cumulative) NLI'!BK35-'Rebasing adj NLI'!BL25)*BL107)*BL$19*BL$125)</f>
        <v>0</v>
      </c>
      <c r="BM35" s="11">
        <f>IF('KWh (Cumulative) NLI'!BM35=0,0,((('KWh (Monthly) ENTRY NLI '!BM35*0.5)+'KWh (Cumulative) NLI'!BL35-'Rebasing adj NLI'!BM25)*BM107)*BM$19*BM$125)</f>
        <v>0</v>
      </c>
      <c r="BN35" s="11">
        <f>IF('KWh (Cumulative) NLI'!BN35=0,0,((('KWh (Monthly) ENTRY NLI '!BN35*0.5)+'KWh (Cumulative) NLI'!BM35-'Rebasing adj NLI'!BN25)*BN107)*BN$19*BN$125)</f>
        <v>0</v>
      </c>
      <c r="BO35" s="11">
        <f>IF('KWh (Cumulative) NLI'!BO35=0,0,((('KWh (Monthly) ENTRY NLI '!BO35*0.5)+'KWh (Cumulative) NLI'!BN35-'Rebasing adj NLI'!BO25)*BO107)*BO$19*BO$125)</f>
        <v>0</v>
      </c>
      <c r="BP35" s="11">
        <f>IF('KWh (Cumulative) NLI'!BP35=0,0,((('KWh (Monthly) ENTRY NLI '!BP35*0.5)+'KWh (Cumulative) NLI'!BO35-'Rebasing adj NLI'!BP25)*BP107)*BP$19*BP$125)</f>
        <v>0</v>
      </c>
      <c r="BQ35" s="11">
        <f>IF('KWh (Cumulative) NLI'!BQ35=0,0,((('KWh (Monthly) ENTRY NLI '!BQ35*0.5)+'KWh (Cumulative) NLI'!BP35-'Rebasing adj NLI'!BQ25)*BQ107)*BQ$19*BQ$125)</f>
        <v>0</v>
      </c>
      <c r="BR35" s="11">
        <f>IF('KWh (Cumulative) NLI'!BR35=0,0,((('KWh (Monthly) ENTRY NLI '!BR35*0.5)+'KWh (Cumulative) NLI'!BQ35-'Rebasing adj NLI'!BR25)*BR107)*BR$19*BR$125)</f>
        <v>0</v>
      </c>
      <c r="BS35" s="11">
        <f>IF('KWh (Cumulative) NLI'!BS35=0,0,((('KWh (Monthly) ENTRY NLI '!BS35*0.5)+'KWh (Cumulative) NLI'!BR35-'Rebasing adj NLI'!BS25)*BS107)*BS$19*BS$125)</f>
        <v>0</v>
      </c>
      <c r="BT35" s="11">
        <f>IF('KWh (Cumulative) NLI'!BT35=0,0,((('KWh (Monthly) ENTRY NLI '!BT35*0.5)+'KWh (Cumulative) NLI'!BS35-'Rebasing adj NLI'!BT25)*BT107)*BT$19*BT$125)</f>
        <v>0</v>
      </c>
      <c r="BU35" s="11">
        <f>IF('KWh (Cumulative) NLI'!BU35=0,0,((('KWh (Monthly) ENTRY NLI '!BU35*0.5)+'KWh (Cumulative) NLI'!BT35-'Rebasing adj NLI'!BU25)*BU107)*BU$19*BU$125)</f>
        <v>0</v>
      </c>
      <c r="BV35" s="11">
        <f>IF('KWh (Cumulative) NLI'!BV35=0,0,((('KWh (Monthly) ENTRY NLI '!BV35*0.5)+'KWh (Cumulative) NLI'!BU35-'Rebasing adj NLI'!BV25)*BV107)*BV$19*BV$125)</f>
        <v>0</v>
      </c>
      <c r="BW35" s="11">
        <f>IF('KWh (Cumulative) NLI'!BW35=0,0,((('KWh (Monthly) ENTRY NLI '!BW35*0.5)+'KWh (Cumulative) NLI'!BV35-'Rebasing adj NLI'!BW25)*BW107)*BW$19*BW$125)</f>
        <v>0</v>
      </c>
      <c r="BX35" s="11">
        <f>IF('KWh (Cumulative) NLI'!BX35=0,0,((('KWh (Monthly) ENTRY NLI '!BX35*0.5)+'KWh (Cumulative) NLI'!BW35-'Rebasing adj NLI'!BX25)*BX107)*BX$19*BX$125)</f>
        <v>0</v>
      </c>
      <c r="BY35" s="11">
        <f>IF('KWh (Cumulative) NLI'!BY35=0,0,((('KWh (Monthly) ENTRY NLI '!BY35*0.5)+'KWh (Cumulative) NLI'!BX35-'Rebasing adj NLI'!BY25)*BY107)*BY$19*BY$125)</f>
        <v>0</v>
      </c>
      <c r="BZ35" s="11">
        <f>IF('KWh (Cumulative) NLI'!BZ35=0,0,((('KWh (Monthly) ENTRY NLI '!BZ35*0.5)+'KWh (Cumulative) NLI'!BY35-'Rebasing adj NLI'!BZ25)*BZ107)*BZ$19*BZ$125)</f>
        <v>0</v>
      </c>
      <c r="CA35" s="11">
        <f>IF('KWh (Cumulative) NLI'!CA35=0,0,((('KWh (Monthly) ENTRY NLI '!CA35*0.5)+'KWh (Cumulative) NLI'!BZ35-'Rebasing adj NLI'!CA25)*CA107)*CA$19*CA$125)</f>
        <v>0</v>
      </c>
      <c r="CB35" s="11">
        <f>IF('KWh (Cumulative) NLI'!CB35=0,0,((('KWh (Monthly) ENTRY NLI '!CB35*0.5)+'KWh (Cumulative) NLI'!CA35-'Rebasing adj NLI'!CB25)*CB107)*CB$19*CB$125)</f>
        <v>0</v>
      </c>
      <c r="CC35" s="11">
        <f>IF('KWh (Cumulative) NLI'!CC35=0,0,((('KWh (Monthly) ENTRY NLI '!CC35*0.5)+'KWh (Cumulative) NLI'!CB35-'Rebasing adj NLI'!CC25)*CC107)*CC$19*CC$125)</f>
        <v>0</v>
      </c>
      <c r="CD35" s="11">
        <f>IF('KWh (Cumulative) NLI'!CD35=0,0,((('KWh (Monthly) ENTRY NLI '!CD35*0.5)+'KWh (Cumulative) NLI'!CC35-'Rebasing adj NLI'!CD25)*CD107)*CD$19*CD$125)</f>
        <v>0</v>
      </c>
      <c r="CE35" s="11">
        <f>IF('KWh (Cumulative) NLI'!CE35=0,0,((('KWh (Monthly) ENTRY NLI '!CE35*0.5)+'KWh (Cumulative) NLI'!CD35-'Rebasing adj NLI'!CE25)*CE107)*CE$19*CE$125)</f>
        <v>0</v>
      </c>
      <c r="CF35" s="11">
        <f>IF('KWh (Cumulative) NLI'!CF35=0,0,((('KWh (Monthly) ENTRY NLI '!CF35*0.5)+'KWh (Cumulative) NLI'!CE35-'Rebasing adj NLI'!CF25)*CF107)*CF$19*CF$125)</f>
        <v>0</v>
      </c>
      <c r="CG35" s="11">
        <f>IF('KWh (Cumulative) NLI'!CG35=0,0,((('KWh (Monthly) ENTRY NLI '!CG35*0.5)+'KWh (Cumulative) NLI'!CF35-'Rebasing adj NLI'!CG25)*CG107)*CG$19*CG$125)</f>
        <v>0</v>
      </c>
      <c r="CH35" s="11">
        <f>IF('KWh (Cumulative) NLI'!CH35=0,0,((('KWh (Monthly) ENTRY NLI '!CH35*0.5)+'KWh (Cumulative) NLI'!CG35-'Rebasing adj NLI'!CH25)*CH107)*CH$19*CH$125)</f>
        <v>0</v>
      </c>
      <c r="CI35" s="11">
        <f>IF('KWh (Cumulative) NLI'!CI35=0,0,((('KWh (Monthly) ENTRY NLI '!CI35*0.5)+'KWh (Cumulative) NLI'!CH35-'Rebasing adj NLI'!CI25)*CI107)*CI$19*CI$125)</f>
        <v>0</v>
      </c>
      <c r="CJ35" s="11">
        <f>IF('KWh (Cumulative) NLI'!CJ35=0,0,((('KWh (Monthly) ENTRY NLI '!CJ35*0.5)+'KWh (Cumulative) NLI'!CI35-'Rebasing adj NLI'!CJ25)*CJ107)*CJ$19*CJ$125)</f>
        <v>0</v>
      </c>
      <c r="CK35" s="85"/>
      <c r="CL35" s="85"/>
    </row>
    <row r="36" spans="1:90" x14ac:dyDescent="0.25">
      <c r="A36" s="241"/>
      <c r="B36" s="37" t="s">
        <v>6</v>
      </c>
      <c r="C36" s="11">
        <f>IF('KWh (Cumulative) NLI'!C36=0,0,((('KWh (Monthly) ENTRY NLI '!C36*0.5)-'Rebasing adj NLI'!C26)*C108)*C$19*C$125)</f>
        <v>0</v>
      </c>
      <c r="D36" s="11">
        <f>IF('KWh (Cumulative) NLI'!D36=0,0,((('KWh (Monthly) ENTRY NLI '!D36*0.5)+'KWh (Cumulative) NLI'!C36-'Rebasing adj NLI'!D26)*D108)*D$19*D$125)</f>
        <v>0</v>
      </c>
      <c r="E36" s="11">
        <f>IF('KWh (Cumulative) NLI'!E36=0,0,((('KWh (Monthly) ENTRY NLI '!E36*0.5)+'KWh (Cumulative) NLI'!D36-'Rebasing adj NLI'!E26)*E108)*E$19*E$125)</f>
        <v>0</v>
      </c>
      <c r="F36" s="11">
        <f>IF('KWh (Cumulative) NLI'!F36=0,0,((('KWh (Monthly) ENTRY NLI '!F36*0.5)+'KWh (Cumulative) NLI'!E36-'Rebasing adj NLI'!F26)*F108)*F$19*F$125)</f>
        <v>0</v>
      </c>
      <c r="G36" s="11">
        <f>IF('KWh (Cumulative) NLI'!G36=0,0,((('KWh (Monthly) ENTRY NLI '!G36*0.5)+'KWh (Cumulative) NLI'!F36-'Rebasing adj NLI'!G26)*G108)*G$19*G$125)</f>
        <v>0</v>
      </c>
      <c r="H36" s="11">
        <f>IF('KWh (Cumulative) NLI'!H36=0,0,((('KWh (Monthly) ENTRY NLI '!H36*0.5)+'KWh (Cumulative) NLI'!G36-'Rebasing adj NLI'!H26)*H108)*H$19*H$125)</f>
        <v>0</v>
      </c>
      <c r="I36" s="11">
        <f>IF('KWh (Cumulative) NLI'!I36=0,0,((('KWh (Monthly) ENTRY NLI '!I36*0.5)+'KWh (Cumulative) NLI'!H36-'Rebasing adj NLI'!I26)*I108)*I$19*I$125)</f>
        <v>0</v>
      </c>
      <c r="J36" s="11">
        <f>IF('KWh (Cumulative) NLI'!J36=0,0,((('KWh (Monthly) ENTRY NLI '!J36*0.5)+'KWh (Cumulative) NLI'!I36-'Rebasing adj NLI'!J26)*J108)*J$19*J$125)</f>
        <v>0</v>
      </c>
      <c r="K36" s="11">
        <f>IF('KWh (Cumulative) NLI'!K36=0,0,((('KWh (Monthly) ENTRY NLI '!K36*0.5)+'KWh (Cumulative) NLI'!J36-'Rebasing adj NLI'!K26)*K108)*K$19*K$125)</f>
        <v>0</v>
      </c>
      <c r="L36" s="11">
        <f>IF('KWh (Cumulative) NLI'!L36=0,0,((('KWh (Monthly) ENTRY NLI '!L36*0.5)+'KWh (Cumulative) NLI'!K36-'Rebasing adj NLI'!L26)*L108)*L$19*L$125)</f>
        <v>0</v>
      </c>
      <c r="M36" s="11">
        <f>IF('KWh (Cumulative) NLI'!M36=0,0,((('KWh (Monthly) ENTRY NLI '!M36*0.5)+'KWh (Cumulative) NLI'!L36-'Rebasing adj NLI'!M26)*M108)*M$19*M$125)</f>
        <v>0</v>
      </c>
      <c r="N36" s="11">
        <f>IF('KWh (Cumulative) NLI'!N36=0,0,((('KWh (Monthly) ENTRY NLI '!N36*0.5)+'KWh (Cumulative) NLI'!M36-'Rebasing adj NLI'!N26)*N108)*N$19*N$125)</f>
        <v>0</v>
      </c>
      <c r="O36" s="11">
        <f>IF('KWh (Cumulative) NLI'!O36=0,0,((('KWh (Monthly) ENTRY NLI '!O36*0.5)+'KWh (Cumulative) NLI'!N36-'Rebasing adj NLI'!O26)*O108)*O$19*O$125)</f>
        <v>0</v>
      </c>
      <c r="P36" s="11">
        <f>IF('KWh (Cumulative) NLI'!P36=0,0,((('KWh (Monthly) ENTRY NLI '!P36*0.5)+'KWh (Cumulative) NLI'!O36-'Rebasing adj NLI'!P26)*P108)*P$19*P$125)</f>
        <v>0</v>
      </c>
      <c r="Q36" s="11">
        <f>IF('KWh (Cumulative) NLI'!Q36=0,0,((('KWh (Monthly) ENTRY NLI '!Q36*0.5)+'KWh (Cumulative) NLI'!P36-'Rebasing adj NLI'!Q26)*Q108)*Q$19*Q$125)</f>
        <v>0</v>
      </c>
      <c r="R36" s="11">
        <f>IF('KWh (Cumulative) NLI'!R36=0,0,((('KWh (Monthly) ENTRY NLI '!R36*0.5)+'KWh (Cumulative) NLI'!Q36-'Rebasing adj NLI'!R26)*R108)*R$19*R$125)</f>
        <v>0</v>
      </c>
      <c r="S36" s="11">
        <f>IF('KWh (Cumulative) NLI'!S36=0,0,((('KWh (Monthly) ENTRY NLI '!S36*0.5)+'KWh (Cumulative) NLI'!R36-'Rebasing adj NLI'!S26)*S108)*S$19*S$125)</f>
        <v>0</v>
      </c>
      <c r="T36" s="11">
        <f>IF('KWh (Cumulative) NLI'!T36=0,0,((('KWh (Monthly) ENTRY NLI '!T36*0.5)+'KWh (Cumulative) NLI'!S36-'Rebasing adj NLI'!T26)*T108)*T$19*T$125)</f>
        <v>0</v>
      </c>
      <c r="U36" s="11">
        <f>IF('KWh (Cumulative) NLI'!U36=0,0,((('KWh (Monthly) ENTRY NLI '!U36*0.5)+'KWh (Cumulative) NLI'!T36-'Rebasing adj NLI'!U26)*U108)*U$19*U$125)</f>
        <v>0</v>
      </c>
      <c r="V36" s="11">
        <f>IF('KWh (Cumulative) NLI'!V36=0,0,((('KWh (Monthly) ENTRY NLI '!V36*0.5)+'KWh (Cumulative) NLI'!U36-'Rebasing adj NLI'!V26)*V108)*V$19*V$125)</f>
        <v>0</v>
      </c>
      <c r="W36" s="11">
        <f>IF('KWh (Cumulative) NLI'!W36=0,0,((('KWh (Monthly) ENTRY NLI '!W36*0.5)+'KWh (Cumulative) NLI'!V36-'Rebasing adj NLI'!W26)*W108)*W$19*W$125)</f>
        <v>0</v>
      </c>
      <c r="X36" s="11">
        <f>IF('KWh (Cumulative) NLI'!X36=0,0,((('KWh (Monthly) ENTRY NLI '!X36*0.5)+'KWh (Cumulative) NLI'!W36-'Rebasing adj NLI'!X26)*X108)*X$19*X$125)</f>
        <v>0</v>
      </c>
      <c r="Y36" s="11">
        <f>IF('KWh (Cumulative) NLI'!Y36=0,0,((('KWh (Monthly) ENTRY NLI '!Y36*0.5)+'KWh (Cumulative) NLI'!X36-'Rebasing adj NLI'!Y26)*Y108)*Y$19*Y$125)</f>
        <v>0</v>
      </c>
      <c r="Z36" s="11">
        <f>IF('KWh (Cumulative) NLI'!Z36=0,0,((('KWh (Monthly) ENTRY NLI '!Z36*0.5)+'KWh (Cumulative) NLI'!Y36-'Rebasing adj NLI'!Z26)*Z108)*Z$19*Z$125)</f>
        <v>0</v>
      </c>
      <c r="AA36" s="11">
        <f>IF('KWh (Cumulative) NLI'!AA36=0,0,((('KWh (Monthly) ENTRY NLI '!AA36*0.5)+'KWh (Cumulative) NLI'!Z36-'Rebasing adj NLI'!AA26)*AA108)*AA$19*AA$125)</f>
        <v>0</v>
      </c>
      <c r="AB36" s="11">
        <f>IF('KWh (Cumulative) NLI'!AB36=0,0,((('KWh (Monthly) ENTRY NLI '!AB36*0.5)+'KWh (Cumulative) NLI'!AA36-'Rebasing adj NLI'!AB26)*AB108)*AB$19*AB$125)</f>
        <v>0</v>
      </c>
      <c r="AC36" s="11">
        <f>IF('KWh (Cumulative) NLI'!AC36=0,0,((('KWh (Monthly) ENTRY NLI '!AC36*0.5)+'KWh (Cumulative) NLI'!AB36-'Rebasing adj NLI'!AC26)*AC108)*AC$19*AC$125)</f>
        <v>0</v>
      </c>
      <c r="AD36" s="11">
        <f>IF('KWh (Cumulative) NLI'!AD36=0,0,((('KWh (Monthly) ENTRY NLI '!AD36*0.5)+'KWh (Cumulative) NLI'!AC36-'Rebasing adj NLI'!AD26)*AD108)*AD$19*AD$125)</f>
        <v>0</v>
      </c>
      <c r="AE36" s="11">
        <f>IF('KWh (Cumulative) NLI'!AE36=0,0,((('KWh (Monthly) ENTRY NLI '!AE36*0.5)+'KWh (Cumulative) NLI'!AD36-'Rebasing adj NLI'!AE26)*AE108)*AE$19*AE$125)</f>
        <v>0</v>
      </c>
      <c r="AF36" s="11">
        <f>IF('KWh (Cumulative) NLI'!AF36=0,0,((('KWh (Monthly) ENTRY NLI '!AF36*0.5)+'KWh (Cumulative) NLI'!AE36-'Rebasing adj NLI'!AF26)*AF108)*AF$19*AF$125)</f>
        <v>0</v>
      </c>
      <c r="AG36" s="11">
        <f>IF('KWh (Cumulative) NLI'!AG36=0,0,((('KWh (Monthly) ENTRY NLI '!AG36*0.5)+'KWh (Cumulative) NLI'!AF36-'Rebasing adj NLI'!AG26)*AG108)*AG$19*AG$125)</f>
        <v>0</v>
      </c>
      <c r="AH36" s="11">
        <f>IF('KWh (Cumulative) NLI'!AH36=0,0,((('KWh (Monthly) ENTRY NLI '!AH36*0.5)+'KWh (Cumulative) NLI'!AG36-'Rebasing adj NLI'!AH26)*AH108)*AH$19*AH$125)</f>
        <v>89.897399519946887</v>
      </c>
      <c r="AI36" s="11">
        <f>IF('KWh (Cumulative) NLI'!AI36=0,0,((('KWh (Monthly) ENTRY NLI '!AI36*0.5)+'KWh (Cumulative) NLI'!AH36-'Rebasing adj NLI'!AI26)*AI108)*AI$19*AI$125)</f>
        <v>77.860707840773813</v>
      </c>
      <c r="AJ36" s="11">
        <f>IF('KWh (Cumulative) NLI'!AJ36=0,0,((('KWh (Monthly) ENTRY NLI '!AJ36*0.5)+'KWh (Cumulative) NLI'!AI36-'Rebasing adj NLI'!AJ26)*AJ108)*AJ$19*AJ$125)</f>
        <v>28.797411288670457</v>
      </c>
      <c r="AK36" s="11">
        <f>IF('KWh (Cumulative) NLI'!AK36=0,0,((('KWh (Monthly) ENTRY NLI '!AK36*0.5)+'KWh (Cumulative) NLI'!AJ36-'Rebasing adj NLI'!AK26)*AK108)*AK$19*AK$125)</f>
        <v>48.395105445713341</v>
      </c>
      <c r="AL36" s="11">
        <f>IF('KWh (Cumulative) NLI'!AL36=0,0,((('KWh (Monthly) ENTRY NLI '!AL36*0.5)+'KWh (Cumulative) NLI'!AK36-'Rebasing adj NLI'!AL26)*AL108)*AL$19*AL$125)</f>
        <v>76.331514634556683</v>
      </c>
      <c r="AM36" s="11">
        <f>IF('KWh (Cumulative) NLI'!AM36=0,0,((('KWh (Monthly) ENTRY NLI '!AM36*0.5)+'KWh (Cumulative) NLI'!AL36-'Rebasing adj NLI'!AM26)*AM108)*AM$19*AM$125)</f>
        <v>74.002531264034587</v>
      </c>
      <c r="AN36" s="11">
        <f>IF('KWh (Cumulative) NLI'!AN36=0,0,((('KWh (Monthly) ENTRY NLI '!AN36*0.5)+'KWh (Cumulative) NLI'!AM36-'Rebasing adj NLI'!AN26)*AN108)*AN$19*AN$125)</f>
        <v>125.59900945069718</v>
      </c>
      <c r="AO36" s="11">
        <f>IF('KWh (Cumulative) NLI'!AO36=0,0,((('KWh (Monthly) ENTRY NLI '!AO36*0.5)+'KWh (Cumulative) NLI'!AN36-'Rebasing adj NLI'!AO26)*AO108)*AO$19*AO$125)</f>
        <v>155.69732111370996</v>
      </c>
      <c r="AP36" s="11">
        <f>IF('KWh (Cumulative) NLI'!AP36=0,0,((('KWh (Monthly) ENTRY NLI '!AP36*0.5)+'KWh (Cumulative) NLI'!AO36-'Rebasing adj NLI'!AP26)*AP108)*AP$19*AP$125)</f>
        <v>94.667994148823269</v>
      </c>
      <c r="AQ36" s="11">
        <f>IF('KWh (Cumulative) NLI'!AQ36=0,0,((('KWh (Monthly) ENTRY NLI '!AQ36*0.5)+'KWh (Cumulative) NLI'!AP36-'Rebasing adj NLI'!AQ26)*AQ108)*AQ$19*AQ$125)</f>
        <v>105.67105748849905</v>
      </c>
      <c r="AR36" s="11">
        <f>IF('KWh (Cumulative) NLI'!AR36=0,0,((('KWh (Monthly) ENTRY NLI '!AR36*0.5)+'KWh (Cumulative) NLI'!AQ36-'Rebasing adj NLI'!AR26)*AR108)*AR$19*AR$125)</f>
        <v>433.50956337836459</v>
      </c>
      <c r="AS36" s="11">
        <f>IF('KWh (Cumulative) NLI'!AS36=0,0,((('KWh (Monthly) ENTRY NLI '!AS36*0.5)+'KWh (Cumulative) NLI'!AR36-'Rebasing adj NLI'!AS26)*AS108)*AS$19*AS$125)</f>
        <v>583.63749364035993</v>
      </c>
      <c r="AT36" s="11">
        <f>IF('KWh (Cumulative) NLI'!AT36=0,0,((('KWh (Monthly) ENTRY NLI '!AT36*0.5)+'KWh (Cumulative) NLI'!AS36-'Rebasing adj NLI'!AT26)*AT108)*AT$19*AT$125)</f>
        <v>545.29366099079789</v>
      </c>
      <c r="AU36" s="11">
        <f>IF('KWh (Cumulative) NLI'!AU36=0,0,((('KWh (Monthly) ENTRY NLI '!AU36*0.5)+'KWh (Cumulative) NLI'!AT36-'Rebasing adj NLI'!AU26)*AU108)*AU$19*AU$125)</f>
        <v>236.14114897956483</v>
      </c>
      <c r="AV36" s="11">
        <f>IF('KWh (Cumulative) NLI'!AV36=0,0,((('KWh (Monthly) ENTRY NLI '!AV36*0.5)+'KWh (Cumulative) NLI'!AU36-'Rebasing adj NLI'!AV26)*AV108)*AV$19*AV$125)</f>
        <v>87.338710087896217</v>
      </c>
      <c r="AW36" s="11">
        <f>IF('KWh (Cumulative) NLI'!AW36=0,0,((('KWh (Monthly) ENTRY NLI '!AW36*0.5)+'KWh (Cumulative) NLI'!AV36-'Rebasing adj NLI'!AW26)*AW108)*AW$19*AW$125)</f>
        <v>146.77590432787372</v>
      </c>
      <c r="AX36" s="11">
        <f>IF('KWh (Cumulative) NLI'!AX36=0,0,((('KWh (Monthly) ENTRY NLI '!AX36*0.5)+'KWh (Cumulative) NLI'!AW36-'Rebasing adj NLI'!AX26)*AX108)*AX$19*AX$125)</f>
        <v>231.50330980828062</v>
      </c>
      <c r="AY36" s="11">
        <f>IF('KWh (Cumulative) NLI'!AY36=0,0,((('KWh (Monthly) ENTRY NLI '!AY36*0.5)+'KWh (Cumulative) NLI'!AX36-'Rebasing adj NLI'!AY26)*AY108)*AY$19*AY$125)</f>
        <v>224.43981367112656</v>
      </c>
      <c r="AZ36" s="11">
        <f>IF('KWh (Cumulative) NLI'!AZ36=0,0,((('KWh (Monthly) ENTRY NLI '!AZ36*0.5)+'KWh (Cumulative) NLI'!AY36-'Rebasing adj NLI'!AZ26)*AZ108)*AZ$19*AZ$125)</f>
        <v>188.91031220463634</v>
      </c>
      <c r="BA36" s="11">
        <f>IF('KWh (Cumulative) NLI'!BA36=0,0,((('KWh (Monthly) ENTRY NLI '!BA36*0.5)+'KWh (Cumulative) NLI'!AZ36-'Rebasing adj NLI'!BA26)*BA108)*BA$19*BA$125)</f>
        <v>155.69732111370996</v>
      </c>
      <c r="BB36" s="11">
        <f>IF('KWh (Cumulative) NLI'!BB36=0,0,((('KWh (Monthly) ENTRY NLI '!BB36*0.5)+'KWh (Cumulative) NLI'!BA36-'Rebasing adj NLI'!BB26)*BB108)*BB$19*BB$125)</f>
        <v>0</v>
      </c>
      <c r="BC36" s="11">
        <f>IF('KWh (Cumulative) NLI'!BC36=0,0,((('KWh (Monthly) ENTRY NLI '!BC36*0.5)+'KWh (Cumulative) NLI'!BB36-'Rebasing adj NLI'!BC26)*BC108)*BC$19*BC$125)</f>
        <v>0</v>
      </c>
      <c r="BD36" s="11">
        <f>IF('KWh (Cumulative) NLI'!BD36=0,0,((('KWh (Monthly) ENTRY NLI '!BD36*0.5)+'KWh (Cumulative) NLI'!BC36-'Rebasing adj NLI'!BD26)*BD108)*BD$19*BD$125)</f>
        <v>0</v>
      </c>
      <c r="BE36" s="11">
        <f>IF('KWh (Cumulative) NLI'!BE36=0,0,((('KWh (Monthly) ENTRY NLI '!BE36*0.5)+'KWh (Cumulative) NLI'!BD36-'Rebasing adj NLI'!BE26)*BE108)*BE$19*BE$125)</f>
        <v>0</v>
      </c>
      <c r="BF36" s="11">
        <f>IF('KWh (Cumulative) NLI'!BF36=0,0,((('KWh (Monthly) ENTRY NLI '!BF36*0.5)+'KWh (Cumulative) NLI'!BE36-'Rebasing adj NLI'!BF26)*BF108)*BF$19*BF$125)</f>
        <v>0</v>
      </c>
      <c r="BG36" s="11">
        <f>IF('KWh (Cumulative) NLI'!BG36=0,0,((('KWh (Monthly) ENTRY NLI '!BG36*0.5)+'KWh (Cumulative) NLI'!BF36-'Rebasing adj NLI'!BG26)*BG108)*BG$19*BG$125)</f>
        <v>0</v>
      </c>
      <c r="BH36" s="11">
        <f>IF('KWh (Cumulative) NLI'!BH36=0,0,((('KWh (Monthly) ENTRY NLI '!BH36*0.5)+'KWh (Cumulative) NLI'!BG36-'Rebasing adj NLI'!BH26)*BH108)*BH$19*BH$125)</f>
        <v>0</v>
      </c>
      <c r="BI36" s="11">
        <f>IF('KWh (Cumulative) NLI'!BI36=0,0,((('KWh (Monthly) ENTRY NLI '!BI36*0.5)+'KWh (Cumulative) NLI'!BH36-'Rebasing adj NLI'!BI26)*BI108)*BI$19*BI$125)</f>
        <v>0</v>
      </c>
      <c r="BJ36" s="11">
        <f>IF('KWh (Cumulative) NLI'!BJ36=0,0,((('KWh (Monthly) ENTRY NLI '!BJ36*0.5)+'KWh (Cumulative) NLI'!BI36-'Rebasing adj NLI'!BJ26)*BJ108)*BJ$19*BJ$125)</f>
        <v>0</v>
      </c>
      <c r="BK36" s="11">
        <f>IF('KWh (Cumulative) NLI'!BK36=0,0,((('KWh (Monthly) ENTRY NLI '!BK36*0.5)+'KWh (Cumulative) NLI'!BJ36-'Rebasing adj NLI'!BK26)*BK108)*BK$19*BK$125)</f>
        <v>0</v>
      </c>
      <c r="BL36" s="11">
        <f>IF('KWh (Cumulative) NLI'!BL36=0,0,((('KWh (Monthly) ENTRY NLI '!BL36*0.5)+'KWh (Cumulative) NLI'!BK36-'Rebasing adj NLI'!BL26)*BL108)*BL$19*BL$125)</f>
        <v>0</v>
      </c>
      <c r="BM36" s="11">
        <f>IF('KWh (Cumulative) NLI'!BM36=0,0,((('KWh (Monthly) ENTRY NLI '!BM36*0.5)+'KWh (Cumulative) NLI'!BL36-'Rebasing adj NLI'!BM26)*BM108)*BM$19*BM$125)</f>
        <v>0</v>
      </c>
      <c r="BN36" s="11">
        <f>IF('KWh (Cumulative) NLI'!BN36=0,0,((('KWh (Monthly) ENTRY NLI '!BN36*0.5)+'KWh (Cumulative) NLI'!BM36-'Rebasing adj NLI'!BN26)*BN108)*BN$19*BN$125)</f>
        <v>0</v>
      </c>
      <c r="BO36" s="11">
        <f>IF('KWh (Cumulative) NLI'!BO36=0,0,((('KWh (Monthly) ENTRY NLI '!BO36*0.5)+'KWh (Cumulative) NLI'!BN36-'Rebasing adj NLI'!BO26)*BO108)*BO$19*BO$125)</f>
        <v>0</v>
      </c>
      <c r="BP36" s="11">
        <f>IF('KWh (Cumulative) NLI'!BP36=0,0,((('KWh (Monthly) ENTRY NLI '!BP36*0.5)+'KWh (Cumulative) NLI'!BO36-'Rebasing adj NLI'!BP26)*BP108)*BP$19*BP$125)</f>
        <v>0</v>
      </c>
      <c r="BQ36" s="11">
        <f>IF('KWh (Cumulative) NLI'!BQ36=0,0,((('KWh (Monthly) ENTRY NLI '!BQ36*0.5)+'KWh (Cumulative) NLI'!BP36-'Rebasing adj NLI'!BQ26)*BQ108)*BQ$19*BQ$125)</f>
        <v>0</v>
      </c>
      <c r="BR36" s="11">
        <f>IF('KWh (Cumulative) NLI'!BR36=0,0,((('KWh (Monthly) ENTRY NLI '!BR36*0.5)+'KWh (Cumulative) NLI'!BQ36-'Rebasing adj NLI'!BR26)*BR108)*BR$19*BR$125)</f>
        <v>0</v>
      </c>
      <c r="BS36" s="11">
        <f>IF('KWh (Cumulative) NLI'!BS36=0,0,((('KWh (Monthly) ENTRY NLI '!BS36*0.5)+'KWh (Cumulative) NLI'!BR36-'Rebasing adj NLI'!BS26)*BS108)*BS$19*BS$125)</f>
        <v>0</v>
      </c>
      <c r="BT36" s="11">
        <f>IF('KWh (Cumulative) NLI'!BT36=0,0,((('KWh (Monthly) ENTRY NLI '!BT36*0.5)+'KWh (Cumulative) NLI'!BS36-'Rebasing adj NLI'!BT26)*BT108)*BT$19*BT$125)</f>
        <v>0</v>
      </c>
      <c r="BU36" s="11">
        <f>IF('KWh (Cumulative) NLI'!BU36=0,0,((('KWh (Monthly) ENTRY NLI '!BU36*0.5)+'KWh (Cumulative) NLI'!BT36-'Rebasing adj NLI'!BU26)*BU108)*BU$19*BU$125)</f>
        <v>0</v>
      </c>
      <c r="BV36" s="11">
        <f>IF('KWh (Cumulative) NLI'!BV36=0,0,((('KWh (Monthly) ENTRY NLI '!BV36*0.5)+'KWh (Cumulative) NLI'!BU36-'Rebasing adj NLI'!BV26)*BV108)*BV$19*BV$125)</f>
        <v>0</v>
      </c>
      <c r="BW36" s="11">
        <f>IF('KWh (Cumulative) NLI'!BW36=0,0,((('KWh (Monthly) ENTRY NLI '!BW36*0.5)+'KWh (Cumulative) NLI'!BV36-'Rebasing adj NLI'!BW26)*BW108)*BW$19*BW$125)</f>
        <v>0</v>
      </c>
      <c r="BX36" s="11">
        <f>IF('KWh (Cumulative) NLI'!BX36=0,0,((('KWh (Monthly) ENTRY NLI '!BX36*0.5)+'KWh (Cumulative) NLI'!BW36-'Rebasing adj NLI'!BX26)*BX108)*BX$19*BX$125)</f>
        <v>0</v>
      </c>
      <c r="BY36" s="11">
        <f>IF('KWh (Cumulative) NLI'!BY36=0,0,((('KWh (Monthly) ENTRY NLI '!BY36*0.5)+'KWh (Cumulative) NLI'!BX36-'Rebasing adj NLI'!BY26)*BY108)*BY$19*BY$125)</f>
        <v>0</v>
      </c>
      <c r="BZ36" s="11">
        <f>IF('KWh (Cumulative) NLI'!BZ36=0,0,((('KWh (Monthly) ENTRY NLI '!BZ36*0.5)+'KWh (Cumulative) NLI'!BY36-'Rebasing adj NLI'!BZ26)*BZ108)*BZ$19*BZ$125)</f>
        <v>0</v>
      </c>
      <c r="CA36" s="11">
        <f>IF('KWh (Cumulative) NLI'!CA36=0,0,((('KWh (Monthly) ENTRY NLI '!CA36*0.5)+'KWh (Cumulative) NLI'!BZ36-'Rebasing adj NLI'!CA26)*CA108)*CA$19*CA$125)</f>
        <v>0</v>
      </c>
      <c r="CB36" s="11">
        <f>IF('KWh (Cumulative) NLI'!CB36=0,0,((('KWh (Monthly) ENTRY NLI '!CB36*0.5)+'KWh (Cumulative) NLI'!CA36-'Rebasing adj NLI'!CB26)*CB108)*CB$19*CB$125)</f>
        <v>0</v>
      </c>
      <c r="CC36" s="11">
        <f>IF('KWh (Cumulative) NLI'!CC36=0,0,((('KWh (Monthly) ENTRY NLI '!CC36*0.5)+'KWh (Cumulative) NLI'!CB36-'Rebasing adj NLI'!CC26)*CC108)*CC$19*CC$125)</f>
        <v>0</v>
      </c>
      <c r="CD36" s="11">
        <f>IF('KWh (Cumulative) NLI'!CD36=0,0,((('KWh (Monthly) ENTRY NLI '!CD36*0.5)+'KWh (Cumulative) NLI'!CC36-'Rebasing adj NLI'!CD26)*CD108)*CD$19*CD$125)</f>
        <v>0</v>
      </c>
      <c r="CE36" s="11">
        <f>IF('KWh (Cumulative) NLI'!CE36=0,0,((('KWh (Monthly) ENTRY NLI '!CE36*0.5)+'KWh (Cumulative) NLI'!CD36-'Rebasing adj NLI'!CE26)*CE108)*CE$19*CE$125)</f>
        <v>0</v>
      </c>
      <c r="CF36" s="11">
        <f>IF('KWh (Cumulative) NLI'!CF36=0,0,((('KWh (Monthly) ENTRY NLI '!CF36*0.5)+'KWh (Cumulative) NLI'!CE36-'Rebasing adj NLI'!CF26)*CF108)*CF$19*CF$125)</f>
        <v>0</v>
      </c>
      <c r="CG36" s="11">
        <f>IF('KWh (Cumulative) NLI'!CG36=0,0,((('KWh (Monthly) ENTRY NLI '!CG36*0.5)+'KWh (Cumulative) NLI'!CF36-'Rebasing adj NLI'!CG26)*CG108)*CG$19*CG$125)</f>
        <v>0</v>
      </c>
      <c r="CH36" s="11">
        <f>IF('KWh (Cumulative) NLI'!CH36=0,0,((('KWh (Monthly) ENTRY NLI '!CH36*0.5)+'KWh (Cumulative) NLI'!CG36-'Rebasing adj NLI'!CH26)*CH108)*CH$19*CH$125)</f>
        <v>0</v>
      </c>
      <c r="CI36" s="11">
        <f>IF('KWh (Cumulative) NLI'!CI36=0,0,((('KWh (Monthly) ENTRY NLI '!CI36*0.5)+'KWh (Cumulative) NLI'!CH36-'Rebasing adj NLI'!CI26)*CI108)*CI$19*CI$125)</f>
        <v>0</v>
      </c>
      <c r="CJ36" s="11">
        <f>IF('KWh (Cumulative) NLI'!CJ36=0,0,((('KWh (Monthly) ENTRY NLI '!CJ36*0.5)+'KWh (Cumulative) NLI'!CI36-'Rebasing adj NLI'!CJ26)*CJ108)*CJ$19*CJ$125)</f>
        <v>0</v>
      </c>
      <c r="CK36" s="85"/>
      <c r="CL36" s="85"/>
    </row>
    <row r="37" spans="1:90" x14ac:dyDescent="0.25">
      <c r="A37" s="241"/>
      <c r="B37" s="37" t="s">
        <v>10</v>
      </c>
      <c r="C37" s="11">
        <f>IF('KWh (Cumulative) NLI'!C37=0,0,((('KWh (Monthly) ENTRY NLI '!C37*0.5)-'Rebasing adj NLI'!C27)*C109)*C$19*C$125)</f>
        <v>0</v>
      </c>
      <c r="D37" s="11">
        <f>IF('KWh (Cumulative) NLI'!D37=0,0,((('KWh (Monthly) ENTRY NLI '!D37*0.5)+'KWh (Cumulative) NLI'!C37-'Rebasing adj NLI'!D27)*D109)*D$19*D$125)</f>
        <v>0</v>
      </c>
      <c r="E37" s="11">
        <f>IF('KWh (Cumulative) NLI'!E37=0,0,((('KWh (Monthly) ENTRY NLI '!E37*0.5)+'KWh (Cumulative) NLI'!D37-'Rebasing adj NLI'!E27)*E109)*E$19*E$125)</f>
        <v>0</v>
      </c>
      <c r="F37" s="11">
        <f>IF('KWh (Cumulative) NLI'!F37=0,0,((('KWh (Monthly) ENTRY NLI '!F37*0.5)+'KWh (Cumulative) NLI'!E37-'Rebasing adj NLI'!F27)*F109)*F$19*F$125)</f>
        <v>0</v>
      </c>
      <c r="G37" s="11">
        <f>IF('KWh (Cumulative) NLI'!G37=0,0,((('KWh (Monthly) ENTRY NLI '!G37*0.5)+'KWh (Cumulative) NLI'!F37-'Rebasing adj NLI'!G27)*G109)*G$19*G$125)</f>
        <v>0</v>
      </c>
      <c r="H37" s="11">
        <f>IF('KWh (Cumulative) NLI'!H37=0,0,((('KWh (Monthly) ENTRY NLI '!H37*0.5)+'KWh (Cumulative) NLI'!G37-'Rebasing adj NLI'!H27)*H109)*H$19*H$125)</f>
        <v>0</v>
      </c>
      <c r="I37" s="11">
        <f>IF('KWh (Cumulative) NLI'!I37=0,0,((('KWh (Monthly) ENTRY NLI '!I37*0.5)+'KWh (Cumulative) NLI'!H37-'Rebasing adj NLI'!I27)*I109)*I$19*I$125)</f>
        <v>0</v>
      </c>
      <c r="J37" s="11">
        <f>IF('KWh (Cumulative) NLI'!J37=0,0,((('KWh (Monthly) ENTRY NLI '!J37*0.5)+'KWh (Cumulative) NLI'!I37-'Rebasing adj NLI'!J27)*J109)*J$19*J$125)</f>
        <v>0</v>
      </c>
      <c r="K37" s="11">
        <f>IF('KWh (Cumulative) NLI'!K37=0,0,((('KWh (Monthly) ENTRY NLI '!K37*0.5)+'KWh (Cumulative) NLI'!J37-'Rebasing adj NLI'!K27)*K109)*K$19*K$125)</f>
        <v>0</v>
      </c>
      <c r="L37" s="11">
        <f>IF('KWh (Cumulative) NLI'!L37=0,0,((('KWh (Monthly) ENTRY NLI '!L37*0.5)+'KWh (Cumulative) NLI'!K37-'Rebasing adj NLI'!L27)*L109)*L$19*L$125)</f>
        <v>0</v>
      </c>
      <c r="M37" s="11">
        <f>IF('KWh (Cumulative) NLI'!M37=0,0,((('KWh (Monthly) ENTRY NLI '!M37*0.5)+'KWh (Cumulative) NLI'!L37-'Rebasing adj NLI'!M27)*M109)*M$19*M$125)</f>
        <v>0</v>
      </c>
      <c r="N37" s="11">
        <f>IF('KWh (Cumulative) NLI'!N37=0,0,((('KWh (Monthly) ENTRY NLI '!N37*0.5)+'KWh (Cumulative) NLI'!M37-'Rebasing adj NLI'!N27)*N109)*N$19*N$125)</f>
        <v>0</v>
      </c>
      <c r="O37" s="11">
        <f>IF('KWh (Cumulative) NLI'!O37=0,0,((('KWh (Monthly) ENTRY NLI '!O37*0.5)+'KWh (Cumulative) NLI'!N37-'Rebasing adj NLI'!O27)*O109)*O$19*O$125)</f>
        <v>0</v>
      </c>
      <c r="P37" s="11">
        <f>IF('KWh (Cumulative) NLI'!P37=0,0,((('KWh (Monthly) ENTRY NLI '!P37*0.5)+'KWh (Cumulative) NLI'!O37-'Rebasing adj NLI'!P27)*P109)*P$19*P$125)</f>
        <v>0</v>
      </c>
      <c r="Q37" s="11">
        <f>IF('KWh (Cumulative) NLI'!Q37=0,0,((('KWh (Monthly) ENTRY NLI '!Q37*0.5)+'KWh (Cumulative) NLI'!P37-'Rebasing adj NLI'!Q27)*Q109)*Q$19*Q$125)</f>
        <v>0</v>
      </c>
      <c r="R37" s="11">
        <f>IF('KWh (Cumulative) NLI'!R37=0,0,((('KWh (Monthly) ENTRY NLI '!R37*0.5)+'KWh (Cumulative) NLI'!Q37-'Rebasing adj NLI'!R27)*R109)*R$19*R$125)</f>
        <v>0</v>
      </c>
      <c r="S37" s="11">
        <f>IF('KWh (Cumulative) NLI'!S37=0,0,((('KWh (Monthly) ENTRY NLI '!S37*0.5)+'KWh (Cumulative) NLI'!R37-'Rebasing adj NLI'!S27)*S109)*S$19*S$125)</f>
        <v>0</v>
      </c>
      <c r="T37" s="11">
        <f>IF('KWh (Cumulative) NLI'!T37=0,0,((('KWh (Monthly) ENTRY NLI '!T37*0.5)+'KWh (Cumulative) NLI'!S37-'Rebasing adj NLI'!T27)*T109)*T$19*T$125)</f>
        <v>0</v>
      </c>
      <c r="U37" s="11">
        <f>IF('KWh (Cumulative) NLI'!U37=0,0,((('KWh (Monthly) ENTRY NLI '!U37*0.5)+'KWh (Cumulative) NLI'!T37-'Rebasing adj NLI'!U27)*U109)*U$19*U$125)</f>
        <v>0</v>
      </c>
      <c r="V37" s="11">
        <f>IF('KWh (Cumulative) NLI'!V37=0,0,((('KWh (Monthly) ENTRY NLI '!V37*0.5)+'KWh (Cumulative) NLI'!U37-'Rebasing adj NLI'!V27)*V109)*V$19*V$125)</f>
        <v>0</v>
      </c>
      <c r="W37" s="11">
        <f>IF('KWh (Cumulative) NLI'!W37=0,0,((('KWh (Monthly) ENTRY NLI '!W37*0.5)+'KWh (Cumulative) NLI'!V37-'Rebasing adj NLI'!W27)*W109)*W$19*W$125)</f>
        <v>0</v>
      </c>
      <c r="X37" s="11">
        <f>IF('KWh (Cumulative) NLI'!X37=0,0,((('KWh (Monthly) ENTRY NLI '!X37*0.5)+'KWh (Cumulative) NLI'!W37-'Rebasing adj NLI'!X27)*X109)*X$19*X$125)</f>
        <v>0</v>
      </c>
      <c r="Y37" s="11">
        <f>IF('KWh (Cumulative) NLI'!Y37=0,0,((('KWh (Monthly) ENTRY NLI '!Y37*0.5)+'KWh (Cumulative) NLI'!X37-'Rebasing adj NLI'!Y27)*Y109)*Y$19*Y$125)</f>
        <v>0</v>
      </c>
      <c r="Z37" s="11">
        <f>IF('KWh (Cumulative) NLI'!Z37=0,0,((('KWh (Monthly) ENTRY NLI '!Z37*0.5)+'KWh (Cumulative) NLI'!Y37-'Rebasing adj NLI'!Z27)*Z109)*Z$19*Z$125)</f>
        <v>0</v>
      </c>
      <c r="AA37" s="11">
        <f>IF('KWh (Cumulative) NLI'!AA37=0,0,((('KWh (Monthly) ENTRY NLI '!AA37*0.5)+'KWh (Cumulative) NLI'!Z37-'Rebasing adj NLI'!AA27)*AA109)*AA$19*AA$125)</f>
        <v>0</v>
      </c>
      <c r="AB37" s="11">
        <f>IF('KWh (Cumulative) NLI'!AB37=0,0,((('KWh (Monthly) ENTRY NLI '!AB37*0.5)+'KWh (Cumulative) NLI'!AA37-'Rebasing adj NLI'!AB27)*AB109)*AB$19*AB$125)</f>
        <v>0</v>
      </c>
      <c r="AC37" s="11">
        <f>IF('KWh (Cumulative) NLI'!AC37=0,0,((('KWh (Monthly) ENTRY NLI '!AC37*0.5)+'KWh (Cumulative) NLI'!AB37-'Rebasing adj NLI'!AC27)*AC109)*AC$19*AC$125)</f>
        <v>0</v>
      </c>
      <c r="AD37" s="11">
        <f>IF('KWh (Cumulative) NLI'!AD37=0,0,((('KWh (Monthly) ENTRY NLI '!AD37*0.5)+'KWh (Cumulative) NLI'!AC37-'Rebasing adj NLI'!AD27)*AD109)*AD$19*AD$125)</f>
        <v>15.735880702112659</v>
      </c>
      <c r="AE37" s="11">
        <f>IF('KWh (Cumulative) NLI'!AE37=0,0,((('KWh (Monthly) ENTRY NLI '!AE37*0.5)+'KWh (Cumulative) NLI'!AD37-'Rebasing adj NLI'!AE27)*AE109)*AE$19*AE$125)</f>
        <v>38.380264502017162</v>
      </c>
      <c r="AF37" s="11">
        <f>IF('KWh (Cumulative) NLI'!AF37=0,0,((('KWh (Monthly) ENTRY NLI '!AF37*0.5)+'KWh (Cumulative) NLI'!AE37-'Rebasing adj NLI'!AF27)*AF109)*AF$19*AF$125)</f>
        <v>60.968650516008381</v>
      </c>
      <c r="AG37" s="11">
        <f>IF('KWh (Cumulative) NLI'!AG37=0,0,((('KWh (Monthly) ENTRY NLI '!AG37*0.5)+'KWh (Cumulative) NLI'!AF37-'Rebasing adj NLI'!AG27)*AG109)*AG$19*AG$125)</f>
        <v>62.846151759478033</v>
      </c>
      <c r="AH37" s="11">
        <f>IF('KWh (Cumulative) NLI'!AH37=0,0,((('KWh (Monthly) ENTRY NLI '!AH37*0.5)+'KWh (Cumulative) NLI'!AG37-'Rebasing adj NLI'!AH27)*AH109)*AH$19*AH$125)</f>
        <v>59.040249585200151</v>
      </c>
      <c r="AI37" s="11">
        <f>IF('KWh (Cumulative) NLI'!AI37=0,0,((('KWh (Monthly) ENTRY NLI '!AI37*0.5)+'KWh (Cumulative) NLI'!AH37-'Rebasing adj NLI'!AI27)*AI109)*AI$19*AI$125)</f>
        <v>57.383534192520024</v>
      </c>
      <c r="AJ37" s="11">
        <f>IF('KWh (Cumulative) NLI'!AJ37=0,0,((('KWh (Monthly) ENTRY NLI '!AJ37*0.5)+'KWh (Cumulative) NLI'!AI37-'Rebasing adj NLI'!AJ27)*AJ109)*AJ$19*AJ$125)</f>
        <v>33.350257568208278</v>
      </c>
      <c r="AK37" s="11">
        <f>IF('KWh (Cumulative) NLI'!AK37=0,0,((('KWh (Monthly) ENTRY NLI '!AK37*0.5)+'KWh (Cumulative) NLI'!AJ37-'Rebasing adj NLI'!AK27)*AK109)*AK$19*AK$125)</f>
        <v>33.209552558705276</v>
      </c>
      <c r="AL37" s="11">
        <f>IF('KWh (Cumulative) NLI'!AL37=0,0,((('KWh (Monthly) ENTRY NLI '!AL37*0.5)+'KWh (Cumulative) NLI'!AK37-'Rebasing adj NLI'!AL27)*AL109)*AL$19*AL$125)</f>
        <v>38.895308620801565</v>
      </c>
      <c r="AM37" s="11">
        <f>IF('KWh (Cumulative) NLI'!AM37=0,0,((('KWh (Monthly) ENTRY NLI '!AM37*0.5)+'KWh (Cumulative) NLI'!AL37-'Rebasing adj NLI'!AM27)*AM109)*AM$19*AM$125)</f>
        <v>42.416918669527227</v>
      </c>
      <c r="AN37" s="11">
        <f>IF('KWh (Cumulative) NLI'!AN37=0,0,((('KWh (Monthly) ENTRY NLI '!AN37*0.5)+'KWh (Cumulative) NLI'!AM37-'Rebasing adj NLI'!AN27)*AN109)*AN$19*AN$125)</f>
        <v>38.602028669124358</v>
      </c>
      <c r="AO37" s="11">
        <f>IF('KWh (Cumulative) NLI'!AO37=0,0,((('KWh (Monthly) ENTRY NLI '!AO37*0.5)+'KWh (Cumulative) NLI'!AN37-'Rebasing adj NLI'!AO27)*AO109)*AO$19*AO$125)</f>
        <v>42.245728146404502</v>
      </c>
      <c r="AP37" s="11">
        <f>IF('KWh (Cumulative) NLI'!AP37=0,0,((('KWh (Monthly) ENTRY NLI '!AP37*0.5)+'KWh (Cumulative) NLI'!AO37-'Rebasing adj NLI'!AP27)*AP109)*AP$19*AP$125)</f>
        <v>39.692865277821802</v>
      </c>
      <c r="AQ37" s="11">
        <f>IF('KWh (Cumulative) NLI'!AQ37=0,0,((('KWh (Monthly) ENTRY NLI '!AQ37*0.5)+'KWh (Cumulative) NLI'!AP37-'Rebasing adj NLI'!AQ27)*AQ109)*AQ$19*AQ$125)</f>
        <v>48.574138855751123</v>
      </c>
      <c r="AR37" s="11">
        <f>IF('KWh (Cumulative) NLI'!AR37=0,0,((('KWh (Monthly) ENTRY NLI '!AR37*0.5)+'KWh (Cumulative) NLI'!AQ37-'Rebasing adj NLI'!AR27)*AR109)*AR$19*AR$125)</f>
        <v>80.529333105291641</v>
      </c>
      <c r="AS37" s="11">
        <f>IF('KWh (Cumulative) NLI'!AS37=0,0,((('KWh (Monthly) ENTRY NLI '!AS37*0.5)+'KWh (Cumulative) NLI'!AR37-'Rebasing adj NLI'!AS27)*AS109)*AS$19*AS$125)</f>
        <v>83.009196473782438</v>
      </c>
      <c r="AT37" s="11">
        <f>IF('KWh (Cumulative) NLI'!AT37=0,0,((('KWh (Monthly) ENTRY NLI '!AT37*0.5)+'KWh (Cumulative) NLI'!AS37-'Rebasing adj NLI'!AT27)*AT109)*AT$19*AT$125)</f>
        <v>83.034333490383119</v>
      </c>
      <c r="AU37" s="11">
        <f>IF('KWh (Cumulative) NLI'!AU37=0,0,((('KWh (Monthly) ENTRY NLI '!AU37*0.5)+'KWh (Cumulative) NLI'!AT37-'Rebasing adj NLI'!AU27)*AU109)*AU$19*AU$125)</f>
        <v>80.70432541316562</v>
      </c>
      <c r="AV37" s="11">
        <f>IF('KWh (Cumulative) NLI'!AV37=0,0,((('KWh (Monthly) ENTRY NLI '!AV37*0.5)+'KWh (Cumulative) NLI'!AU37-'Rebasing adj NLI'!AV27)*AV109)*AV$19*AV$125)</f>
        <v>46.903873685570431</v>
      </c>
      <c r="AW37" s="11">
        <f>IF('KWh (Cumulative) NLI'!AW37=0,0,((('KWh (Monthly) ENTRY NLI '!AW37*0.5)+'KWh (Cumulative) NLI'!AV37-'Rebasing adj NLI'!AW27)*AW109)*AW$19*AW$125)</f>
        <v>46.705985858792531</v>
      </c>
      <c r="AX37" s="11">
        <f>IF('KWh (Cumulative) NLI'!AX37=0,0,((('KWh (Monthly) ENTRY NLI '!AX37*0.5)+'KWh (Cumulative) NLI'!AW37-'Rebasing adj NLI'!AX27)*AX109)*AX$19*AX$125)</f>
        <v>45.464092975910376</v>
      </c>
      <c r="AY37" s="11">
        <f>IF('KWh (Cumulative) NLI'!AY37=0,0,((('KWh (Monthly) ENTRY NLI '!AY37*0.5)+'KWh (Cumulative) NLI'!AX37-'Rebasing adj NLI'!AY27)*AY109)*AY$19*AY$125)</f>
        <v>42.416918669527227</v>
      </c>
      <c r="AZ37" s="11">
        <f>IF('KWh (Cumulative) NLI'!AZ37=0,0,((('KWh (Monthly) ENTRY NLI '!AZ37*0.5)+'KWh (Cumulative) NLI'!AY37-'Rebasing adj NLI'!AZ27)*AZ109)*AZ$19*AZ$125)</f>
        <v>38.602028669124358</v>
      </c>
      <c r="BA37" s="11">
        <f>IF('KWh (Cumulative) NLI'!BA37=0,0,((('KWh (Monthly) ENTRY NLI '!BA37*0.5)+'KWh (Cumulative) NLI'!AZ37-'Rebasing adj NLI'!BA27)*BA109)*BA$19*BA$125)</f>
        <v>42.245728146404502</v>
      </c>
      <c r="BB37" s="11">
        <f>IF('KWh (Cumulative) NLI'!BB37=0,0,((('KWh (Monthly) ENTRY NLI '!BB37*0.5)+'KWh (Cumulative) NLI'!BA37-'Rebasing adj NLI'!BB27)*BB109)*BB$19*BB$125)</f>
        <v>0</v>
      </c>
      <c r="BC37" s="11">
        <f>IF('KWh (Cumulative) NLI'!BC37=0,0,((('KWh (Monthly) ENTRY NLI '!BC37*0.5)+'KWh (Cumulative) NLI'!BB37-'Rebasing adj NLI'!BC27)*BC109)*BC$19*BC$125)</f>
        <v>0</v>
      </c>
      <c r="BD37" s="11">
        <f>IF('KWh (Cumulative) NLI'!BD37=0,0,((('KWh (Monthly) ENTRY NLI '!BD37*0.5)+'KWh (Cumulative) NLI'!BC37-'Rebasing adj NLI'!BD27)*BD109)*BD$19*BD$125)</f>
        <v>0</v>
      </c>
      <c r="BE37" s="11">
        <f>IF('KWh (Cumulative) NLI'!BE37=0,0,((('KWh (Monthly) ENTRY NLI '!BE37*0.5)+'KWh (Cumulative) NLI'!BD37-'Rebasing adj NLI'!BE27)*BE109)*BE$19*BE$125)</f>
        <v>0</v>
      </c>
      <c r="BF37" s="11">
        <f>IF('KWh (Cumulative) NLI'!BF37=0,0,((('KWh (Monthly) ENTRY NLI '!BF37*0.5)+'KWh (Cumulative) NLI'!BE37-'Rebasing adj NLI'!BF27)*BF109)*BF$19*BF$125)</f>
        <v>0</v>
      </c>
      <c r="BG37" s="11">
        <f>IF('KWh (Cumulative) NLI'!BG37=0,0,((('KWh (Monthly) ENTRY NLI '!BG37*0.5)+'KWh (Cumulative) NLI'!BF37-'Rebasing adj NLI'!BG27)*BG109)*BG$19*BG$125)</f>
        <v>0</v>
      </c>
      <c r="BH37" s="11">
        <f>IF('KWh (Cumulative) NLI'!BH37=0,0,((('KWh (Monthly) ENTRY NLI '!BH37*0.5)+'KWh (Cumulative) NLI'!BG37-'Rebasing adj NLI'!BH27)*BH109)*BH$19*BH$125)</f>
        <v>0</v>
      </c>
      <c r="BI37" s="11">
        <f>IF('KWh (Cumulative) NLI'!BI37=0,0,((('KWh (Monthly) ENTRY NLI '!BI37*0.5)+'KWh (Cumulative) NLI'!BH37-'Rebasing adj NLI'!BI27)*BI109)*BI$19*BI$125)</f>
        <v>0</v>
      </c>
      <c r="BJ37" s="11">
        <f>IF('KWh (Cumulative) NLI'!BJ37=0,0,((('KWh (Monthly) ENTRY NLI '!BJ37*0.5)+'KWh (Cumulative) NLI'!BI37-'Rebasing adj NLI'!BJ27)*BJ109)*BJ$19*BJ$125)</f>
        <v>0</v>
      </c>
      <c r="BK37" s="11">
        <f>IF('KWh (Cumulative) NLI'!BK37=0,0,((('KWh (Monthly) ENTRY NLI '!BK37*0.5)+'KWh (Cumulative) NLI'!BJ37-'Rebasing adj NLI'!BK27)*BK109)*BK$19*BK$125)</f>
        <v>0</v>
      </c>
      <c r="BL37" s="11">
        <f>IF('KWh (Cumulative) NLI'!BL37=0,0,((('KWh (Monthly) ENTRY NLI '!BL37*0.5)+'KWh (Cumulative) NLI'!BK37-'Rebasing adj NLI'!BL27)*BL109)*BL$19*BL$125)</f>
        <v>0</v>
      </c>
      <c r="BM37" s="11">
        <f>IF('KWh (Cumulative) NLI'!BM37=0,0,((('KWh (Monthly) ENTRY NLI '!BM37*0.5)+'KWh (Cumulative) NLI'!BL37-'Rebasing adj NLI'!BM27)*BM109)*BM$19*BM$125)</f>
        <v>0</v>
      </c>
      <c r="BN37" s="11">
        <f>IF('KWh (Cumulative) NLI'!BN37=0,0,((('KWh (Monthly) ENTRY NLI '!BN37*0.5)+'KWh (Cumulative) NLI'!BM37-'Rebasing adj NLI'!BN27)*BN109)*BN$19*BN$125)</f>
        <v>0</v>
      </c>
      <c r="BO37" s="11">
        <f>IF('KWh (Cumulative) NLI'!BO37=0,0,((('KWh (Monthly) ENTRY NLI '!BO37*0.5)+'KWh (Cumulative) NLI'!BN37-'Rebasing adj NLI'!BO27)*BO109)*BO$19*BO$125)</f>
        <v>0</v>
      </c>
      <c r="BP37" s="11">
        <f>IF('KWh (Cumulative) NLI'!BP37=0,0,((('KWh (Monthly) ENTRY NLI '!BP37*0.5)+'KWh (Cumulative) NLI'!BO37-'Rebasing adj NLI'!BP27)*BP109)*BP$19*BP$125)</f>
        <v>0</v>
      </c>
      <c r="BQ37" s="11">
        <f>IF('KWh (Cumulative) NLI'!BQ37=0,0,((('KWh (Monthly) ENTRY NLI '!BQ37*0.5)+'KWh (Cumulative) NLI'!BP37-'Rebasing adj NLI'!BQ27)*BQ109)*BQ$19*BQ$125)</f>
        <v>0</v>
      </c>
      <c r="BR37" s="11">
        <f>IF('KWh (Cumulative) NLI'!BR37=0,0,((('KWh (Monthly) ENTRY NLI '!BR37*0.5)+'KWh (Cumulative) NLI'!BQ37-'Rebasing adj NLI'!BR27)*BR109)*BR$19*BR$125)</f>
        <v>0</v>
      </c>
      <c r="BS37" s="11">
        <f>IF('KWh (Cumulative) NLI'!BS37=0,0,((('KWh (Monthly) ENTRY NLI '!BS37*0.5)+'KWh (Cumulative) NLI'!BR37-'Rebasing adj NLI'!BS27)*BS109)*BS$19*BS$125)</f>
        <v>0</v>
      </c>
      <c r="BT37" s="11">
        <f>IF('KWh (Cumulative) NLI'!BT37=0,0,((('KWh (Monthly) ENTRY NLI '!BT37*0.5)+'KWh (Cumulative) NLI'!BS37-'Rebasing adj NLI'!BT27)*BT109)*BT$19*BT$125)</f>
        <v>0</v>
      </c>
      <c r="BU37" s="11">
        <f>IF('KWh (Cumulative) NLI'!BU37=0,0,((('KWh (Monthly) ENTRY NLI '!BU37*0.5)+'KWh (Cumulative) NLI'!BT37-'Rebasing adj NLI'!BU27)*BU109)*BU$19*BU$125)</f>
        <v>0</v>
      </c>
      <c r="BV37" s="11">
        <f>IF('KWh (Cumulative) NLI'!BV37=0,0,((('KWh (Monthly) ENTRY NLI '!BV37*0.5)+'KWh (Cumulative) NLI'!BU37-'Rebasing adj NLI'!BV27)*BV109)*BV$19*BV$125)</f>
        <v>0</v>
      </c>
      <c r="BW37" s="11">
        <f>IF('KWh (Cumulative) NLI'!BW37=0,0,((('KWh (Monthly) ENTRY NLI '!BW37*0.5)+'KWh (Cumulative) NLI'!BV37-'Rebasing adj NLI'!BW27)*BW109)*BW$19*BW$125)</f>
        <v>0</v>
      </c>
      <c r="BX37" s="11">
        <f>IF('KWh (Cumulative) NLI'!BX37=0,0,((('KWh (Monthly) ENTRY NLI '!BX37*0.5)+'KWh (Cumulative) NLI'!BW37-'Rebasing adj NLI'!BX27)*BX109)*BX$19*BX$125)</f>
        <v>0</v>
      </c>
      <c r="BY37" s="11">
        <f>IF('KWh (Cumulative) NLI'!BY37=0,0,((('KWh (Monthly) ENTRY NLI '!BY37*0.5)+'KWh (Cumulative) NLI'!BX37-'Rebasing adj NLI'!BY27)*BY109)*BY$19*BY$125)</f>
        <v>0</v>
      </c>
      <c r="BZ37" s="11">
        <f>IF('KWh (Cumulative) NLI'!BZ37=0,0,((('KWh (Monthly) ENTRY NLI '!BZ37*0.5)+'KWh (Cumulative) NLI'!BY37-'Rebasing adj NLI'!BZ27)*BZ109)*BZ$19*BZ$125)</f>
        <v>0</v>
      </c>
      <c r="CA37" s="11">
        <f>IF('KWh (Cumulative) NLI'!CA37=0,0,((('KWh (Monthly) ENTRY NLI '!CA37*0.5)+'KWh (Cumulative) NLI'!BZ37-'Rebasing adj NLI'!CA27)*CA109)*CA$19*CA$125)</f>
        <v>0</v>
      </c>
      <c r="CB37" s="11">
        <f>IF('KWh (Cumulative) NLI'!CB37=0,0,((('KWh (Monthly) ENTRY NLI '!CB37*0.5)+'KWh (Cumulative) NLI'!CA37-'Rebasing adj NLI'!CB27)*CB109)*CB$19*CB$125)</f>
        <v>0</v>
      </c>
      <c r="CC37" s="11">
        <f>IF('KWh (Cumulative) NLI'!CC37=0,0,((('KWh (Monthly) ENTRY NLI '!CC37*0.5)+'KWh (Cumulative) NLI'!CB37-'Rebasing adj NLI'!CC27)*CC109)*CC$19*CC$125)</f>
        <v>0</v>
      </c>
      <c r="CD37" s="11">
        <f>IF('KWh (Cumulative) NLI'!CD37=0,0,((('KWh (Monthly) ENTRY NLI '!CD37*0.5)+'KWh (Cumulative) NLI'!CC37-'Rebasing adj NLI'!CD27)*CD109)*CD$19*CD$125)</f>
        <v>0</v>
      </c>
      <c r="CE37" s="11">
        <f>IF('KWh (Cumulative) NLI'!CE37=0,0,((('KWh (Monthly) ENTRY NLI '!CE37*0.5)+'KWh (Cumulative) NLI'!CD37-'Rebasing adj NLI'!CE27)*CE109)*CE$19*CE$125)</f>
        <v>0</v>
      </c>
      <c r="CF37" s="11">
        <f>IF('KWh (Cumulative) NLI'!CF37=0,0,((('KWh (Monthly) ENTRY NLI '!CF37*0.5)+'KWh (Cumulative) NLI'!CE37-'Rebasing adj NLI'!CF27)*CF109)*CF$19*CF$125)</f>
        <v>0</v>
      </c>
      <c r="CG37" s="11">
        <f>IF('KWh (Cumulative) NLI'!CG37=0,0,((('KWh (Monthly) ENTRY NLI '!CG37*0.5)+'KWh (Cumulative) NLI'!CF37-'Rebasing adj NLI'!CG27)*CG109)*CG$19*CG$125)</f>
        <v>0</v>
      </c>
      <c r="CH37" s="11">
        <f>IF('KWh (Cumulative) NLI'!CH37=0,0,((('KWh (Monthly) ENTRY NLI '!CH37*0.5)+'KWh (Cumulative) NLI'!CG37-'Rebasing adj NLI'!CH27)*CH109)*CH$19*CH$125)</f>
        <v>0</v>
      </c>
      <c r="CI37" s="11">
        <f>IF('KWh (Cumulative) NLI'!CI37=0,0,((('KWh (Monthly) ENTRY NLI '!CI37*0.5)+'KWh (Cumulative) NLI'!CH37-'Rebasing adj NLI'!CI27)*CI109)*CI$19*CI$125)</f>
        <v>0</v>
      </c>
      <c r="CJ37" s="11">
        <f>IF('KWh (Cumulative) NLI'!CJ37=0,0,((('KWh (Monthly) ENTRY NLI '!CJ37*0.5)+'KWh (Cumulative) NLI'!CI37-'Rebasing adj NLI'!CJ27)*CJ109)*CJ$19*CJ$125)</f>
        <v>0</v>
      </c>
      <c r="CK37" s="85"/>
      <c r="CL37" s="85"/>
    </row>
    <row r="38" spans="1:90" x14ac:dyDescent="0.25">
      <c r="A38" s="241"/>
      <c r="B38" s="37" t="s">
        <v>1</v>
      </c>
      <c r="C38" s="11">
        <f>IF('KWh (Cumulative) NLI'!C38=0,0,((('KWh (Monthly) ENTRY NLI '!C38*0.5)-'Rebasing adj NLI'!C28)*C110)*C$19*C$125)</f>
        <v>0</v>
      </c>
      <c r="D38" s="11">
        <f>IF('KWh (Cumulative) NLI'!D38=0,0,((('KWh (Monthly) ENTRY NLI '!D38*0.5)+'KWh (Cumulative) NLI'!C38-'Rebasing adj NLI'!D28)*D110)*D$19*D$125)</f>
        <v>0</v>
      </c>
      <c r="E38" s="11">
        <f>IF('KWh (Cumulative) NLI'!E38=0,0,((('KWh (Monthly) ENTRY NLI '!E38*0.5)+'KWh (Cumulative) NLI'!D38-'Rebasing adj NLI'!E28)*E110)*E$19*E$125)</f>
        <v>0</v>
      </c>
      <c r="F38" s="11">
        <f>IF('KWh (Cumulative) NLI'!F38=0,0,((('KWh (Monthly) ENTRY NLI '!F38*0.5)+'KWh (Cumulative) NLI'!E38-'Rebasing adj NLI'!F28)*F110)*F$19*F$125)</f>
        <v>0</v>
      </c>
      <c r="G38" s="11">
        <f>IF('KWh (Cumulative) NLI'!G38=0,0,((('KWh (Monthly) ENTRY NLI '!G38*0.5)+'KWh (Cumulative) NLI'!F38-'Rebasing adj NLI'!G28)*G110)*G$19*G$125)</f>
        <v>0</v>
      </c>
      <c r="H38" s="11">
        <f>IF('KWh (Cumulative) NLI'!H38=0,0,((('KWh (Monthly) ENTRY NLI '!H38*0.5)+'KWh (Cumulative) NLI'!G38-'Rebasing adj NLI'!H28)*H110)*H$19*H$125)</f>
        <v>0</v>
      </c>
      <c r="I38" s="11">
        <f>IF('KWh (Cumulative) NLI'!I38=0,0,((('KWh (Monthly) ENTRY NLI '!I38*0.5)+'KWh (Cumulative) NLI'!H38-'Rebasing adj NLI'!I28)*I110)*I$19*I$125)</f>
        <v>0</v>
      </c>
      <c r="J38" s="11">
        <f>IF('KWh (Cumulative) NLI'!J38=0,0,((('KWh (Monthly) ENTRY NLI '!J38*0.5)+'KWh (Cumulative) NLI'!I38-'Rebasing adj NLI'!J28)*J110)*J$19*J$125)</f>
        <v>0</v>
      </c>
      <c r="K38" s="11">
        <f>IF('KWh (Cumulative) NLI'!K38=0,0,((('KWh (Monthly) ENTRY NLI '!K38*0.5)+'KWh (Cumulative) NLI'!J38-'Rebasing adj NLI'!K28)*K110)*K$19*K$125)</f>
        <v>0</v>
      </c>
      <c r="L38" s="11">
        <f>IF('KWh (Cumulative) NLI'!L38=0,0,((('KWh (Monthly) ENTRY NLI '!L38*0.5)+'KWh (Cumulative) NLI'!K38-'Rebasing adj NLI'!L28)*L110)*L$19*L$125)</f>
        <v>0</v>
      </c>
      <c r="M38" s="11">
        <f>IF('KWh (Cumulative) NLI'!M38=0,0,((('KWh (Monthly) ENTRY NLI '!M38*0.5)+'KWh (Cumulative) NLI'!L38-'Rebasing adj NLI'!M28)*M110)*M$19*M$125)</f>
        <v>0</v>
      </c>
      <c r="N38" s="11">
        <f>IF('KWh (Cumulative) NLI'!N38=0,0,((('KWh (Monthly) ENTRY NLI '!N38*0.5)+'KWh (Cumulative) NLI'!M38-'Rebasing adj NLI'!N28)*N110)*N$19*N$125)</f>
        <v>0.20438341120990378</v>
      </c>
      <c r="O38" s="11">
        <f>IF('KWh (Cumulative) NLI'!O38=0,0,((('KWh (Monthly) ENTRY NLI '!O38*0.5)+'KWh (Cumulative) NLI'!N38-'Rebasing adj NLI'!O28)*O110)*O$19*O$125)</f>
        <v>8.5793906173823792E-2</v>
      </c>
      <c r="P38" s="11">
        <f>IF('KWh (Cumulative) NLI'!P38=0,0,((('KWh (Monthly) ENTRY NLI '!P38*0.5)+'KWh (Cumulative) NLI'!O38-'Rebasing adj NLI'!P28)*P110)*P$19*P$125)</f>
        <v>5.5995322492168764</v>
      </c>
      <c r="Q38" s="11">
        <f>IF('KWh (Cumulative) NLI'!Q38=0,0,((('KWh (Monthly) ENTRY NLI '!Q38*0.5)+'KWh (Cumulative) NLI'!P38-'Rebasing adj NLI'!Q28)*Q110)*Q$19*Q$125)</f>
        <v>171.62495393470076</v>
      </c>
      <c r="R38" s="11">
        <f>IF('KWh (Cumulative) NLI'!R38=0,0,((('KWh (Monthly) ENTRY NLI '!R38*0.5)+'KWh (Cumulative) NLI'!Q38-'Rebasing adj NLI'!R28)*R110)*R$19*R$125)</f>
        <v>405.27407334478738</v>
      </c>
      <c r="S38" s="11">
        <f>IF('KWh (Cumulative) NLI'!S38=0,0,((('KWh (Monthly) ENTRY NLI '!S38*0.5)+'KWh (Cumulative) NLI'!R38-'Rebasing adj NLI'!S28)*S110)*S$19*S$125)</f>
        <v>1844.9911315482889</v>
      </c>
      <c r="T38" s="11">
        <f>IF('KWh (Cumulative) NLI'!T38=0,0,((('KWh (Monthly) ENTRY NLI '!T38*0.5)+'KWh (Cumulative) NLI'!S38-'Rebasing adj NLI'!T28)*T110)*T$19*T$125)</f>
        <v>14190.299519392382</v>
      </c>
      <c r="U38" s="11">
        <f>IF('KWh (Cumulative) NLI'!U38=0,0,((('KWh (Monthly) ENTRY NLI '!U38*0.5)+'KWh (Cumulative) NLI'!T38-'Rebasing adj NLI'!U28)*U110)*U$19*U$125)</f>
        <v>19859.065549095012</v>
      </c>
      <c r="V38" s="11">
        <f>IF('KWh (Cumulative) NLI'!V38=0,0,((('KWh (Monthly) ENTRY NLI '!V38*0.5)+'KWh (Cumulative) NLI'!U38-'Rebasing adj NLI'!V28)*V110)*V$19*V$125)</f>
        <v>18513.213543179263</v>
      </c>
      <c r="W38" s="11">
        <f>IF('KWh (Cumulative) NLI'!W38=0,0,((('KWh (Monthly) ENTRY NLI '!W38*0.5)+'KWh (Cumulative) NLI'!V38-'Rebasing adj NLI'!W28)*W110)*W$19*W$125)</f>
        <v>7494.6374152724557</v>
      </c>
      <c r="X38" s="11">
        <f>IF('KWh (Cumulative) NLI'!X38=0,0,((('KWh (Monthly) ENTRY NLI '!X38*0.5)+'KWh (Cumulative) NLI'!W38-'Rebasing adj NLI'!X28)*X110)*X$19*X$125)</f>
        <v>847.98059299643535</v>
      </c>
      <c r="Y38" s="11">
        <f>IF('KWh (Cumulative) NLI'!Y38=0,0,((('KWh (Monthly) ENTRY NLI '!Y38*0.5)+'KWh (Cumulative) NLI'!X38-'Rebasing adj NLI'!Y28)*Y110)*Y$19*Y$125)</f>
        <v>282.08289360722091</v>
      </c>
      <c r="Z38" s="11">
        <f>IF('KWh (Cumulative) NLI'!Z38=0,0,((('KWh (Monthly) ENTRY NLI '!Z38*0.5)+'KWh (Cumulative) NLI'!Y38-'Rebasing adj NLI'!Z28)*Z110)*Z$19*Z$125)</f>
        <v>2.8470273543884641</v>
      </c>
      <c r="AA38" s="11">
        <f>IF('KWh (Cumulative) NLI'!AA38=0,0,((('KWh (Monthly) ENTRY NLI '!AA38*0.5)+'KWh (Cumulative) NLI'!Z38-'Rebasing adj NLI'!AA28)*AA110)*AA$19*AA$125)</f>
        <v>0.25132022728364034</v>
      </c>
      <c r="AB38" s="11">
        <f>IF('KWh (Cumulative) NLI'!AB38=0,0,((('KWh (Monthly) ENTRY NLI '!AB38*0.5)+'KWh (Cumulative) NLI'!AA38-'Rebasing adj NLI'!AB28)*AB110)*AB$19*AB$125)</f>
        <v>10.342303690006464</v>
      </c>
      <c r="AC38" s="11">
        <f>IF('KWh (Cumulative) NLI'!AC38=0,0,((('KWh (Monthly) ENTRY NLI '!AC38*0.5)+'KWh (Cumulative) NLI'!AB38-'Rebasing adj NLI'!AC28)*AC110)*AC$19*AC$125)</f>
        <v>319.20188645621926</v>
      </c>
      <c r="AD38" s="11">
        <f>IF('KWh (Cumulative) NLI'!AD38=0,0,((('KWh (Monthly) ENTRY NLI '!AD38*0.5)+'KWh (Cumulative) NLI'!AC38-'Rebasing adj NLI'!AD28)*AD110)*AD$19*AD$125)</f>
        <v>1027.2750199101647</v>
      </c>
      <c r="AE38" s="11">
        <f>IF('KWh (Cumulative) NLI'!AE38=0,0,((('KWh (Monthly) ENTRY NLI '!AE38*0.5)+'KWh (Cumulative) NLI'!AD38-'Rebasing adj NLI'!AE28)*AE110)*AE$19*AE$125)</f>
        <v>3161.8751918306612</v>
      </c>
      <c r="AF38" s="11">
        <f>IF('KWh (Cumulative) NLI'!AF38=0,0,((('KWh (Monthly) ENTRY NLI '!AF38*0.5)+'KWh (Cumulative) NLI'!AE38-'Rebasing adj NLI'!AF28)*AF110)*AF$19*AF$125)</f>
        <v>17680.31130328884</v>
      </c>
      <c r="AG38" s="11">
        <f>IF('KWh (Cumulative) NLI'!AG38=0,0,((('KWh (Monthly) ENTRY NLI '!AG38*0.5)+'KWh (Cumulative) NLI'!AF38-'Rebasing adj NLI'!AG28)*AG110)*AG$19*AG$125)</f>
        <v>24731.626243111197</v>
      </c>
      <c r="AH38" s="11">
        <f>IF('KWh (Cumulative) NLI'!AH38=0,0,((('KWh (Monthly) ENTRY NLI '!AH38*0.5)+'KWh (Cumulative) NLI'!AG38-'Rebasing adj NLI'!AH28)*AH110)*AH$19*AH$125)</f>
        <v>22215.289517407011</v>
      </c>
      <c r="AI38" s="11">
        <f>IF('KWh (Cumulative) NLI'!AI38=0,0,((('KWh (Monthly) ENTRY NLI '!AI38*0.5)+'KWh (Cumulative) NLI'!AH38-'Rebasing adj NLI'!AI28)*AI110)*AI$19*AI$125)</f>
        <v>8971.6132569846905</v>
      </c>
      <c r="AJ38" s="11">
        <f>IF('KWh (Cumulative) NLI'!AJ38=0,0,((('KWh (Monthly) ENTRY NLI '!AJ38*0.5)+'KWh (Cumulative) NLI'!AI38-'Rebasing adj NLI'!AJ28)*AJ110)*AJ$19*AJ$125)</f>
        <v>955.55175012981101</v>
      </c>
      <c r="AK38" s="11">
        <f>IF('KWh (Cumulative) NLI'!AK38=0,0,((('KWh (Monthly) ENTRY NLI '!AK38*0.5)+'KWh (Cumulative) NLI'!AJ38-'Rebasing adj NLI'!AK28)*AK110)*AK$19*AK$125)</f>
        <v>315.45436975966447</v>
      </c>
      <c r="AL38" s="11">
        <f>IF('KWh (Cumulative) NLI'!AL38=0,0,((('KWh (Monthly) ENTRY NLI '!AL38*0.5)+'KWh (Cumulative) NLI'!AK38-'Rebasing adj NLI'!AL28)*AL110)*AL$19*AL$125)</f>
        <v>3.1650120426372532</v>
      </c>
      <c r="AM38" s="11">
        <f>IF('KWh (Cumulative) NLI'!AM38=0,0,((('KWh (Monthly) ENTRY NLI '!AM38*0.5)+'KWh (Cumulative) NLI'!AL38-'Rebasing adj NLI'!AM28)*AM110)*AM$19*AM$125)</f>
        <v>0.27747234345267224</v>
      </c>
      <c r="AN38" s="11">
        <f>IF('KWh (Cumulative) NLI'!AN38=0,0,((('KWh (Monthly) ENTRY NLI '!AN38*0.5)+'KWh (Cumulative) NLI'!AM38-'Rebasing adj NLI'!AN28)*AN110)*AN$19*AN$125)</f>
        <v>11.484376999491118</v>
      </c>
      <c r="AO38" s="11">
        <f>IF('KWh (Cumulative) NLI'!AO38=0,0,((('KWh (Monthly) ENTRY NLI '!AO38*0.5)+'KWh (Cumulative) NLI'!AN38-'Rebasing adj NLI'!AO28)*AO110)*AO$19*AO$125)</f>
        <v>357.80894196700427</v>
      </c>
      <c r="AP38" s="11">
        <f>IF('KWh (Cumulative) NLI'!AP38=0,0,((('KWh (Monthly) ENTRY NLI '!AP38*0.5)+'KWh (Cumulative) NLI'!AO38-'Rebasing adj NLI'!AP28)*AP110)*AP$19*AP$125)</f>
        <v>1126.5793355646424</v>
      </c>
      <c r="AQ38" s="11">
        <f>IF('KWh (Cumulative) NLI'!AQ38=0,0,((('KWh (Monthly) ENTRY NLI '!AQ38*0.5)+'KWh (Cumulative) NLI'!AP38-'Rebasing adj NLI'!AQ28)*AQ110)*AQ$19*AQ$125)</f>
        <v>3384.5105841899581</v>
      </c>
      <c r="AR38" s="11">
        <f>IF('KWh (Cumulative) NLI'!AR38=0,0,((('KWh (Monthly) ENTRY NLI '!AR38*0.5)+'KWh (Cumulative) NLI'!AQ38-'Rebasing adj NLI'!AR28)*AR110)*AR$19*AR$125)</f>
        <v>19672.049793671209</v>
      </c>
      <c r="AS38" s="11">
        <f>IF('KWh (Cumulative) NLI'!AS38=0,0,((('KWh (Monthly) ENTRY NLI '!AS38*0.5)+'KWh (Cumulative) NLI'!AR38-'Rebasing adj NLI'!AS28)*AS110)*AS$19*AS$125)</f>
        <v>26764.858702484711</v>
      </c>
      <c r="AT38" s="11">
        <f>IF('KWh (Cumulative) NLI'!AT38=0,0,((('KWh (Monthly) ENTRY NLI '!AT38*0.5)+'KWh (Cumulative) NLI'!AS38-'Rebasing adj NLI'!AT28)*AT110)*AT$19*AT$125)</f>
        <v>24935.525104605349</v>
      </c>
      <c r="AU38" s="11">
        <f>IF('KWh (Cumulative) NLI'!AU38=0,0,((('KWh (Monthly) ENTRY NLI '!AU38*0.5)+'KWh (Cumulative) NLI'!AT38-'Rebasing adj NLI'!AU28)*AU110)*AU$19*AU$125)</f>
        <v>10030.742845255392</v>
      </c>
      <c r="AV38" s="11">
        <f>IF('KWh (Cumulative) NLI'!AV38=0,0,((('KWh (Monthly) ENTRY NLI '!AV38*0.5)+'KWh (Cumulative) NLI'!AU38-'Rebasing adj NLI'!AV28)*AV110)*AV$19*AV$125)</f>
        <v>1019.4833819210436</v>
      </c>
      <c r="AW38" s="11">
        <f>IF('KWh (Cumulative) NLI'!AW38=0,0,((('KWh (Monthly) ENTRY NLI '!AW38*0.5)+'KWh (Cumulative) NLI'!AV38-'Rebasing adj NLI'!AW28)*AW110)*AW$19*AW$125)</f>
        <v>321.96401237468808</v>
      </c>
      <c r="AX38" s="11">
        <f>IF('KWh (Cumulative) NLI'!AX38=0,0,((('KWh (Monthly) ENTRY NLI '!AX38*0.5)+'KWh (Cumulative) NLI'!AW38-'Rebasing adj NLI'!AX28)*AX110)*AX$19*AX$125)</f>
        <v>3.2200863060707108</v>
      </c>
      <c r="AY38" s="11">
        <f>IF('KWh (Cumulative) NLI'!AY38=0,0,((('KWh (Monthly) ENTRY NLI '!AY38*0.5)+'KWh (Cumulative) NLI'!AX38-'Rebasing adj NLI'!AY28)*AY110)*AY$19*AY$125)</f>
        <v>0.28215681087169853</v>
      </c>
      <c r="AZ38" s="11">
        <f>IF('KWh (Cumulative) NLI'!AZ38=0,0,((('KWh (Monthly) ENTRY NLI '!AZ38*0.5)+'KWh (Cumulative) NLI'!AY38-'Rebasing adj NLI'!AZ28)*AZ110)*AZ$19*AZ$125)</f>
        <v>11.577584421327991</v>
      </c>
      <c r="BA38" s="11">
        <f>IF('KWh (Cumulative) NLI'!BA38=0,0,((('KWh (Monthly) ENTRY NLI '!BA38*0.5)+'KWh (Cumulative) NLI'!AZ38-'Rebasing adj NLI'!BA28)*BA110)*BA$19*BA$125)</f>
        <v>357.80894196700427</v>
      </c>
      <c r="BB38" s="11">
        <f>IF('KWh (Cumulative) NLI'!BB38=0,0,((('KWh (Monthly) ENTRY NLI '!BB38*0.5)+'KWh (Cumulative) NLI'!BA38-'Rebasing adj NLI'!BB28)*BB110)*BB$19*BB$125)</f>
        <v>0</v>
      </c>
      <c r="BC38" s="11">
        <f>IF('KWh (Cumulative) NLI'!BC38=0,0,((('KWh (Monthly) ENTRY NLI '!BC38*0.5)+'KWh (Cumulative) NLI'!BB38-'Rebasing adj NLI'!BC28)*BC110)*BC$19*BC$125)</f>
        <v>0</v>
      </c>
      <c r="BD38" s="11">
        <f>IF('KWh (Cumulative) NLI'!BD38=0,0,((('KWh (Monthly) ENTRY NLI '!BD38*0.5)+'KWh (Cumulative) NLI'!BC38-'Rebasing adj NLI'!BD28)*BD110)*BD$19*BD$125)</f>
        <v>0</v>
      </c>
      <c r="BE38" s="11">
        <f>IF('KWh (Cumulative) NLI'!BE38=0,0,((('KWh (Monthly) ENTRY NLI '!BE38*0.5)+'KWh (Cumulative) NLI'!BD38-'Rebasing adj NLI'!BE28)*BE110)*BE$19*BE$125)</f>
        <v>0</v>
      </c>
      <c r="BF38" s="11">
        <f>IF('KWh (Cumulative) NLI'!BF38=0,0,((('KWh (Monthly) ENTRY NLI '!BF38*0.5)+'KWh (Cumulative) NLI'!BE38-'Rebasing adj NLI'!BF28)*BF110)*BF$19*BF$125)</f>
        <v>0</v>
      </c>
      <c r="BG38" s="11">
        <f>IF('KWh (Cumulative) NLI'!BG38=0,0,((('KWh (Monthly) ENTRY NLI '!BG38*0.5)+'KWh (Cumulative) NLI'!BF38-'Rebasing adj NLI'!BG28)*BG110)*BG$19*BG$125)</f>
        <v>0</v>
      </c>
      <c r="BH38" s="11">
        <f>IF('KWh (Cumulative) NLI'!BH38=0,0,((('KWh (Monthly) ENTRY NLI '!BH38*0.5)+'KWh (Cumulative) NLI'!BG38-'Rebasing adj NLI'!BH28)*BH110)*BH$19*BH$125)</f>
        <v>0</v>
      </c>
      <c r="BI38" s="11">
        <f>IF('KWh (Cumulative) NLI'!BI38=0,0,((('KWh (Monthly) ENTRY NLI '!BI38*0.5)+'KWh (Cumulative) NLI'!BH38-'Rebasing adj NLI'!BI28)*BI110)*BI$19*BI$125)</f>
        <v>0</v>
      </c>
      <c r="BJ38" s="11">
        <f>IF('KWh (Cumulative) NLI'!BJ38=0,0,((('KWh (Monthly) ENTRY NLI '!BJ38*0.5)+'KWh (Cumulative) NLI'!BI38-'Rebasing adj NLI'!BJ28)*BJ110)*BJ$19*BJ$125)</f>
        <v>0</v>
      </c>
      <c r="BK38" s="11">
        <f>IF('KWh (Cumulative) NLI'!BK38=0,0,((('KWh (Monthly) ENTRY NLI '!BK38*0.5)+'KWh (Cumulative) NLI'!BJ38-'Rebasing adj NLI'!BK28)*BK110)*BK$19*BK$125)</f>
        <v>0</v>
      </c>
      <c r="BL38" s="11">
        <f>IF('KWh (Cumulative) NLI'!BL38=0,0,((('KWh (Monthly) ENTRY NLI '!BL38*0.5)+'KWh (Cumulative) NLI'!BK38-'Rebasing adj NLI'!BL28)*BL110)*BL$19*BL$125)</f>
        <v>0</v>
      </c>
      <c r="BM38" s="11">
        <f>IF('KWh (Cumulative) NLI'!BM38=0,0,((('KWh (Monthly) ENTRY NLI '!BM38*0.5)+'KWh (Cumulative) NLI'!BL38-'Rebasing adj NLI'!BM28)*BM110)*BM$19*BM$125)</f>
        <v>0</v>
      </c>
      <c r="BN38" s="11">
        <f>IF('KWh (Cumulative) NLI'!BN38=0,0,((('KWh (Monthly) ENTRY NLI '!BN38*0.5)+'KWh (Cumulative) NLI'!BM38-'Rebasing adj NLI'!BN28)*BN110)*BN$19*BN$125)</f>
        <v>0</v>
      </c>
      <c r="BO38" s="11">
        <f>IF('KWh (Cumulative) NLI'!BO38=0,0,((('KWh (Monthly) ENTRY NLI '!BO38*0.5)+'KWh (Cumulative) NLI'!BN38-'Rebasing adj NLI'!BO28)*BO110)*BO$19*BO$125)</f>
        <v>0</v>
      </c>
      <c r="BP38" s="11">
        <f>IF('KWh (Cumulative) NLI'!BP38=0,0,((('KWh (Monthly) ENTRY NLI '!BP38*0.5)+'KWh (Cumulative) NLI'!BO38-'Rebasing adj NLI'!BP28)*BP110)*BP$19*BP$125)</f>
        <v>0</v>
      </c>
      <c r="BQ38" s="11">
        <f>IF('KWh (Cumulative) NLI'!BQ38=0,0,((('KWh (Monthly) ENTRY NLI '!BQ38*0.5)+'KWh (Cumulative) NLI'!BP38-'Rebasing adj NLI'!BQ28)*BQ110)*BQ$19*BQ$125)</f>
        <v>0</v>
      </c>
      <c r="BR38" s="11">
        <f>IF('KWh (Cumulative) NLI'!BR38=0,0,((('KWh (Monthly) ENTRY NLI '!BR38*0.5)+'KWh (Cumulative) NLI'!BQ38-'Rebasing adj NLI'!BR28)*BR110)*BR$19*BR$125)</f>
        <v>0</v>
      </c>
      <c r="BS38" s="11">
        <f>IF('KWh (Cumulative) NLI'!BS38=0,0,((('KWh (Monthly) ENTRY NLI '!BS38*0.5)+'KWh (Cumulative) NLI'!BR38-'Rebasing adj NLI'!BS28)*BS110)*BS$19*BS$125)</f>
        <v>0</v>
      </c>
      <c r="BT38" s="11">
        <f>IF('KWh (Cumulative) NLI'!BT38=0,0,((('KWh (Monthly) ENTRY NLI '!BT38*0.5)+'KWh (Cumulative) NLI'!BS38-'Rebasing adj NLI'!BT28)*BT110)*BT$19*BT$125)</f>
        <v>0</v>
      </c>
      <c r="BU38" s="11">
        <f>IF('KWh (Cumulative) NLI'!BU38=0,0,((('KWh (Monthly) ENTRY NLI '!BU38*0.5)+'KWh (Cumulative) NLI'!BT38-'Rebasing adj NLI'!BU28)*BU110)*BU$19*BU$125)</f>
        <v>0</v>
      </c>
      <c r="BV38" s="11">
        <f>IF('KWh (Cumulative) NLI'!BV38=0,0,((('KWh (Monthly) ENTRY NLI '!BV38*0.5)+'KWh (Cumulative) NLI'!BU38-'Rebasing adj NLI'!BV28)*BV110)*BV$19*BV$125)</f>
        <v>0</v>
      </c>
      <c r="BW38" s="11">
        <f>IF('KWh (Cumulative) NLI'!BW38=0,0,((('KWh (Monthly) ENTRY NLI '!BW38*0.5)+'KWh (Cumulative) NLI'!BV38-'Rebasing adj NLI'!BW28)*BW110)*BW$19*BW$125)</f>
        <v>0</v>
      </c>
      <c r="BX38" s="11">
        <f>IF('KWh (Cumulative) NLI'!BX38=0,0,((('KWh (Monthly) ENTRY NLI '!BX38*0.5)+'KWh (Cumulative) NLI'!BW38-'Rebasing adj NLI'!BX28)*BX110)*BX$19*BX$125)</f>
        <v>0</v>
      </c>
      <c r="BY38" s="11">
        <f>IF('KWh (Cumulative) NLI'!BY38=0,0,((('KWh (Monthly) ENTRY NLI '!BY38*0.5)+'KWh (Cumulative) NLI'!BX38-'Rebasing adj NLI'!BY28)*BY110)*BY$19*BY$125)</f>
        <v>0</v>
      </c>
      <c r="BZ38" s="11">
        <f>IF('KWh (Cumulative) NLI'!BZ38=0,0,((('KWh (Monthly) ENTRY NLI '!BZ38*0.5)+'KWh (Cumulative) NLI'!BY38-'Rebasing adj NLI'!BZ28)*BZ110)*BZ$19*BZ$125)</f>
        <v>0</v>
      </c>
      <c r="CA38" s="11">
        <f>IF('KWh (Cumulative) NLI'!CA38=0,0,((('KWh (Monthly) ENTRY NLI '!CA38*0.5)+'KWh (Cumulative) NLI'!BZ38-'Rebasing adj NLI'!CA28)*CA110)*CA$19*CA$125)</f>
        <v>0</v>
      </c>
      <c r="CB38" s="11">
        <f>IF('KWh (Cumulative) NLI'!CB38=0,0,((('KWh (Monthly) ENTRY NLI '!CB38*0.5)+'KWh (Cumulative) NLI'!CA38-'Rebasing adj NLI'!CB28)*CB110)*CB$19*CB$125)</f>
        <v>0</v>
      </c>
      <c r="CC38" s="11">
        <f>IF('KWh (Cumulative) NLI'!CC38=0,0,((('KWh (Monthly) ENTRY NLI '!CC38*0.5)+'KWh (Cumulative) NLI'!CB38-'Rebasing adj NLI'!CC28)*CC110)*CC$19*CC$125)</f>
        <v>0</v>
      </c>
      <c r="CD38" s="11">
        <f>IF('KWh (Cumulative) NLI'!CD38=0,0,((('KWh (Monthly) ENTRY NLI '!CD38*0.5)+'KWh (Cumulative) NLI'!CC38-'Rebasing adj NLI'!CD28)*CD110)*CD$19*CD$125)</f>
        <v>0</v>
      </c>
      <c r="CE38" s="11">
        <f>IF('KWh (Cumulative) NLI'!CE38=0,0,((('KWh (Monthly) ENTRY NLI '!CE38*0.5)+'KWh (Cumulative) NLI'!CD38-'Rebasing adj NLI'!CE28)*CE110)*CE$19*CE$125)</f>
        <v>0</v>
      </c>
      <c r="CF38" s="11">
        <f>IF('KWh (Cumulative) NLI'!CF38=0,0,((('KWh (Monthly) ENTRY NLI '!CF38*0.5)+'KWh (Cumulative) NLI'!CE38-'Rebasing adj NLI'!CF28)*CF110)*CF$19*CF$125)</f>
        <v>0</v>
      </c>
      <c r="CG38" s="11">
        <f>IF('KWh (Cumulative) NLI'!CG38=0,0,((('KWh (Monthly) ENTRY NLI '!CG38*0.5)+'KWh (Cumulative) NLI'!CF38-'Rebasing adj NLI'!CG28)*CG110)*CG$19*CG$125)</f>
        <v>0</v>
      </c>
      <c r="CH38" s="11">
        <f>IF('KWh (Cumulative) NLI'!CH38=0,0,((('KWh (Monthly) ENTRY NLI '!CH38*0.5)+'KWh (Cumulative) NLI'!CG38-'Rebasing adj NLI'!CH28)*CH110)*CH$19*CH$125)</f>
        <v>0</v>
      </c>
      <c r="CI38" s="11">
        <f>IF('KWh (Cumulative) NLI'!CI38=0,0,((('KWh (Monthly) ENTRY NLI '!CI38*0.5)+'KWh (Cumulative) NLI'!CH38-'Rebasing adj NLI'!CI28)*CI110)*CI$19*CI$125)</f>
        <v>0</v>
      </c>
      <c r="CJ38" s="11">
        <f>IF('KWh (Cumulative) NLI'!CJ38=0,0,((('KWh (Monthly) ENTRY NLI '!CJ38*0.5)+'KWh (Cumulative) NLI'!CI38-'Rebasing adj NLI'!CJ28)*CJ110)*CJ$19*CJ$125)</f>
        <v>0</v>
      </c>
      <c r="CK38" s="85"/>
      <c r="CL38" s="85"/>
    </row>
    <row r="39" spans="1:90" x14ac:dyDescent="0.25">
      <c r="A39" s="241"/>
      <c r="B39" s="37" t="s">
        <v>11</v>
      </c>
      <c r="C39" s="11">
        <f>IF('KWh (Cumulative) NLI'!C39=0,0,((('KWh (Monthly) ENTRY NLI '!C39*0.5)-'Rebasing adj NLI'!C29)*C111)*C$19*C$125)</f>
        <v>0</v>
      </c>
      <c r="D39" s="11">
        <f>IF('KWh (Cumulative) NLI'!D39=0,0,((('KWh (Monthly) ENTRY NLI '!D39*0.5)+'KWh (Cumulative) NLI'!C39-'Rebasing adj NLI'!D29)*D111)*D$19*D$125)</f>
        <v>0</v>
      </c>
      <c r="E39" s="11">
        <f>IF('KWh (Cumulative) NLI'!E39=0,0,((('KWh (Monthly) ENTRY NLI '!E39*0.5)+'KWh (Cumulative) NLI'!D39-'Rebasing adj NLI'!E29)*E111)*E$19*E$125)</f>
        <v>0</v>
      </c>
      <c r="F39" s="11">
        <f>IF('KWh (Cumulative) NLI'!F39=0,0,((('KWh (Monthly) ENTRY NLI '!F39*0.5)+'KWh (Cumulative) NLI'!E39-'Rebasing adj NLI'!F29)*F111)*F$19*F$125)</f>
        <v>0</v>
      </c>
      <c r="G39" s="11">
        <f>IF('KWh (Cumulative) NLI'!G39=0,0,((('KWh (Monthly) ENTRY NLI '!G39*0.5)+'KWh (Cumulative) NLI'!F39-'Rebasing adj NLI'!G29)*G111)*G$19*G$125)</f>
        <v>0</v>
      </c>
      <c r="H39" s="11">
        <f>IF('KWh (Cumulative) NLI'!H39=0,0,((('KWh (Monthly) ENTRY NLI '!H39*0.5)+'KWh (Cumulative) NLI'!G39-'Rebasing adj NLI'!H29)*H111)*H$19*H$125)</f>
        <v>198.34503194057686</v>
      </c>
      <c r="I39" s="11">
        <f>IF('KWh (Cumulative) NLI'!I39=0,0,((('KWh (Monthly) ENTRY NLI '!I39*0.5)+'KWh (Cumulative) NLI'!H39-'Rebasing adj NLI'!I29)*I111)*I$19*I$125)</f>
        <v>512.39010201774545</v>
      </c>
      <c r="J39" s="11">
        <f>IF('KWh (Cumulative) NLI'!J39=0,0,((('KWh (Monthly) ENTRY NLI '!J39*0.5)+'KWh (Cumulative) NLI'!I39-'Rebasing adj NLI'!J29)*J111)*J$19*J$125)</f>
        <v>409.90853778741189</v>
      </c>
      <c r="K39" s="11">
        <f>IF('KWh (Cumulative) NLI'!K39=0,0,((('KWh (Monthly) ENTRY NLI '!K39*0.5)+'KWh (Cumulative) NLI'!J39-'Rebasing adj NLI'!K29)*K111)*K$19*K$125)</f>
        <v>489.68598508492306</v>
      </c>
      <c r="L39" s="11">
        <f>IF('KWh (Cumulative) NLI'!L39=0,0,((('KWh (Monthly) ENTRY NLI '!L39*0.5)+'KWh (Cumulative) NLI'!K39-'Rebasing adj NLI'!L29)*L111)*L$19*L$125)</f>
        <v>380.88827628299913</v>
      </c>
      <c r="M39" s="11">
        <f>IF('KWh (Cumulative) NLI'!M39=0,0,((('KWh (Monthly) ENTRY NLI '!M39*0.5)+'KWh (Cumulative) NLI'!L39-'Rebasing adj NLI'!M29)*M111)*M$19*M$125)</f>
        <v>361.19675979126862</v>
      </c>
      <c r="N39" s="11">
        <f>IF('KWh (Cumulative) NLI'!N39=0,0,((('KWh (Monthly) ENTRY NLI '!N39*0.5)+'KWh (Cumulative) NLI'!M39-'Rebasing adj NLI'!N29)*N111)*N$19*N$125)</f>
        <v>380.8519556312005</v>
      </c>
      <c r="O39" s="11">
        <f>IF('KWh (Cumulative) NLI'!O39=0,0,((('KWh (Monthly) ENTRY NLI '!O39*0.5)+'KWh (Cumulative) NLI'!N39-'Rebasing adj NLI'!O29)*O111)*O$19*O$125)</f>
        <v>391.63873172740131</v>
      </c>
      <c r="P39" s="11">
        <f>IF('KWh (Cumulative) NLI'!P39=0,0,((('KWh (Monthly) ENTRY NLI '!P39*0.5)+'KWh (Cumulative) NLI'!O39-'Rebasing adj NLI'!P29)*P111)*P$19*P$125)</f>
        <v>303.46523423386805</v>
      </c>
      <c r="Q39" s="11">
        <f>IF('KWh (Cumulative) NLI'!Q39=0,0,((('KWh (Monthly) ENTRY NLI '!Q39*0.5)+'KWh (Cumulative) NLI'!P39-'Rebasing adj NLI'!Q29)*Q111)*Q$19*Q$125)</f>
        <v>273.1680077540048</v>
      </c>
      <c r="R39" s="11">
        <f>IF('KWh (Cumulative) NLI'!R39=0,0,((('KWh (Monthly) ENTRY NLI '!R39*0.5)+'KWh (Cumulative) NLI'!Q39-'Rebasing adj NLI'!R29)*R111)*R$19*R$125)</f>
        <v>37.482941867037368</v>
      </c>
      <c r="S39" s="11">
        <f>IF('KWh (Cumulative) NLI'!S39=0,0,((('KWh (Monthly) ENTRY NLI '!S39*0.5)+'KWh (Cumulative) NLI'!R39-'Rebasing adj NLI'!S29)*S111)*S$19*S$125)</f>
        <v>68.280648977123121</v>
      </c>
      <c r="T39" s="11">
        <f>IF('KWh (Cumulative) NLI'!T39=0,0,((('KWh (Monthly) ENTRY NLI '!T39*0.5)+'KWh (Cumulative) NLI'!S39-'Rebasing adj NLI'!T29)*T111)*T$19*T$125)</f>
        <v>177.67501783987046</v>
      </c>
      <c r="U39" s="11">
        <f>IF('KWh (Cumulative) NLI'!U39=0,0,((('KWh (Monthly) ENTRY NLI '!U39*0.5)+'KWh (Cumulative) NLI'!T39-'Rebasing adj NLI'!U29)*U111)*U$19*U$125)</f>
        <v>946.25389833598194</v>
      </c>
      <c r="V39" s="11">
        <f>IF('KWh (Cumulative) NLI'!V39=0,0,((('KWh (Monthly) ENTRY NLI '!V39*0.5)+'KWh (Cumulative) NLI'!U39-'Rebasing adj NLI'!V29)*V111)*V$19*V$125)</f>
        <v>1817.4875220013491</v>
      </c>
      <c r="W39" s="11">
        <f>IF('KWh (Cumulative) NLI'!W39=0,0,((('KWh (Monthly) ENTRY NLI '!W39*0.5)+'KWh (Cumulative) NLI'!V39-'Rebasing adj NLI'!W29)*W111)*W$19*W$125)</f>
        <v>3467.6586405561548</v>
      </c>
      <c r="X39" s="11">
        <f>IF('KWh (Cumulative) NLI'!X39=0,0,((('KWh (Monthly) ENTRY NLI '!X39*0.5)+'KWh (Cumulative) NLI'!W39-'Rebasing adj NLI'!X29)*X111)*X$19*X$125)</f>
        <v>3637.9435942056134</v>
      </c>
      <c r="Y39" s="11">
        <f>IF('KWh (Cumulative) NLI'!Y39=0,0,((('KWh (Monthly) ENTRY NLI '!Y39*0.5)+'KWh (Cumulative) NLI'!X39-'Rebasing adj NLI'!Y29)*Y111)*Y$19*Y$125)</f>
        <v>4606.9079129191605</v>
      </c>
      <c r="Z39" s="11">
        <f>IF('KWh (Cumulative) NLI'!Z39=0,0,((('KWh (Monthly) ENTRY NLI '!Z39*0.5)+'KWh (Cumulative) NLI'!Y39-'Rebasing adj NLI'!Z29)*Z111)*Z$19*Z$125)</f>
        <v>6462.7567809817801</v>
      </c>
      <c r="AA39" s="11">
        <f>IF('KWh (Cumulative) NLI'!AA39=0,0,((('KWh (Monthly) ENTRY NLI '!AA39*0.5)+'KWh (Cumulative) NLI'!Z39-'Rebasing adj NLI'!AA29)*AA111)*AA$19*AA$125)</f>
        <v>11279.690218803356</v>
      </c>
      <c r="AB39" s="11">
        <f>IF('KWh (Cumulative) NLI'!AB39=0,0,((('KWh (Monthly) ENTRY NLI '!AB39*0.5)+'KWh (Cumulative) NLI'!AA39-'Rebasing adj NLI'!AB29)*AB111)*AB$19*AB$125)</f>
        <v>12395.714243487959</v>
      </c>
      <c r="AC39" s="11">
        <f>IF('KWh (Cumulative) NLI'!AC39=0,0,((('KWh (Monthly) ENTRY NLI '!AC39*0.5)+'KWh (Cumulative) NLI'!AB39-'Rebasing adj NLI'!AC29)*AC111)*AC$19*AC$125)</f>
        <v>12899.712827461997</v>
      </c>
      <c r="AD39" s="11">
        <f>IF('KWh (Cumulative) NLI'!AD39=0,0,((('KWh (Monthly) ENTRY NLI '!AD39*0.5)+'KWh (Cumulative) NLI'!AC39-'Rebasing adj NLI'!AD29)*AD111)*AD$19*AD$125)</f>
        <v>15465.972630182483</v>
      </c>
      <c r="AE39" s="11">
        <f>IF('KWh (Cumulative) NLI'!AE39=0,0,((('KWh (Monthly) ENTRY NLI '!AE39*0.5)+'KWh (Cumulative) NLI'!AD39-'Rebasing adj NLI'!AE29)*AE111)*AE$19*AE$125)</f>
        <v>21474.686125157754</v>
      </c>
      <c r="AF39" s="11">
        <f>IF('KWh (Cumulative) NLI'!AF39=0,0,((('KWh (Monthly) ENTRY NLI '!AF39*0.5)+'KWh (Cumulative) NLI'!AE39-'Rebasing adj NLI'!AF29)*AF111)*AF$19*AF$125)</f>
        <v>31534.936682078009</v>
      </c>
      <c r="AG39" s="11">
        <f>IF('KWh (Cumulative) NLI'!AG39=0,0,((('KWh (Monthly) ENTRY NLI '!AG39*0.5)+'KWh (Cumulative) NLI'!AF39-'Rebasing adj NLI'!AG29)*AG111)*AG$19*AG$125)</f>
        <v>44513.968438461045</v>
      </c>
      <c r="AH39" s="11">
        <f>IF('KWh (Cumulative) NLI'!AH39=0,0,((('KWh (Monthly) ENTRY NLI '!AH39*0.5)+'KWh (Cumulative) NLI'!AG39-'Rebasing adj NLI'!AH29)*AH111)*AH$19*AH$125)</f>
        <v>36213.455293566774</v>
      </c>
      <c r="AI39" s="11">
        <f>IF('KWh (Cumulative) NLI'!AI39=0,0,((('KWh (Monthly) ENTRY NLI '!AI39*0.5)+'KWh (Cumulative) NLI'!AH39-'Rebasing adj NLI'!AI29)*AI111)*AI$19*AI$125)</f>
        <v>48548.300409464362</v>
      </c>
      <c r="AJ39" s="11">
        <f>IF('KWh (Cumulative) NLI'!AJ39=0,0,((('KWh (Monthly) ENTRY NLI '!AJ39*0.5)+'KWh (Cumulative) NLI'!AI39-'Rebasing adj NLI'!AJ29)*AJ111)*AJ$19*AJ$125)</f>
        <v>35908.193099125361</v>
      </c>
      <c r="AK39" s="11">
        <f>IF('KWh (Cumulative) NLI'!AK39=0,0,((('KWh (Monthly) ENTRY NLI '!AK39*0.5)+'KWh (Cumulative) NLI'!AJ39-'Rebasing adj NLI'!AK29)*AK111)*AK$19*AK$125)</f>
        <v>35128.858350920054</v>
      </c>
      <c r="AL39" s="11">
        <f>IF('KWh (Cumulative) NLI'!AL39=0,0,((('KWh (Monthly) ENTRY NLI '!AL39*0.5)+'KWh (Cumulative) NLI'!AK39-'Rebasing adj NLI'!AL29)*AL111)*AL$19*AL$125)</f>
        <v>41424.165563714312</v>
      </c>
      <c r="AM39" s="11">
        <f>IF('KWh (Cumulative) NLI'!AM39=0,0,((('KWh (Monthly) ENTRY NLI '!AM39*0.5)+'KWh (Cumulative) NLI'!AL39-'Rebasing adj NLI'!AM29)*AM111)*AM$19*AM$125)</f>
        <v>45605.377042325919</v>
      </c>
      <c r="AN39" s="11">
        <f>IF('KWh (Cumulative) NLI'!AN39=0,0,((('KWh (Monthly) ENTRY NLI '!AN39*0.5)+'KWh (Cumulative) NLI'!AM39-'Rebasing adj NLI'!AN29)*AN111)*AN$19*AN$125)</f>
        <v>39696.275601291985</v>
      </c>
      <c r="AO39" s="11">
        <f>IF('KWh (Cumulative) NLI'!AO39=0,0,((('KWh (Monthly) ENTRY NLI '!AO39*0.5)+'KWh (Cumulative) NLI'!AN39-'Rebasing adj NLI'!AO29)*AO111)*AO$19*AO$125)</f>
        <v>39742.366312931947</v>
      </c>
      <c r="AP39" s="11">
        <f>IF('KWh (Cumulative) NLI'!AP39=0,0,((('KWh (Monthly) ENTRY NLI '!AP39*0.5)+'KWh (Cumulative) NLI'!AO39-'Rebasing adj NLI'!AP29)*AP111)*AP$19*AP$125)</f>
        <v>40128.882783610235</v>
      </c>
      <c r="AQ39" s="11">
        <f>IF('KWh (Cumulative) NLI'!AQ39=0,0,((('KWh (Monthly) ENTRY NLI '!AQ39*0.5)+'KWh (Cumulative) NLI'!AP39-'Rebasing adj NLI'!AQ29)*AQ111)*AQ$19*AQ$125)</f>
        <v>49872.635055927749</v>
      </c>
      <c r="AR39" s="11">
        <f>IF('KWh (Cumulative) NLI'!AR39=0,0,((('KWh (Monthly) ENTRY NLI '!AR39*0.5)+'KWh (Cumulative) NLI'!AQ39-'Rebasing adj NLI'!AR29)*AR111)*AR$19*AR$125)</f>
        <v>70272.937816419464</v>
      </c>
      <c r="AS39" s="11">
        <f>IF('KWh (Cumulative) NLI'!AS39=0,0,((('KWh (Monthly) ENTRY NLI '!AS39*0.5)+'KWh (Cumulative) NLI'!AR39-'Rebasing adj NLI'!AS29)*AS111)*AS$19*AS$125)</f>
        <v>90768.993366139402</v>
      </c>
      <c r="AT39" s="11">
        <f>IF('KWh (Cumulative) NLI'!AT39=0,0,((('KWh (Monthly) ENTRY NLI '!AT39*0.5)+'KWh (Cumulative) NLI'!AS39-'Rebasing adj NLI'!AT29)*AT111)*AT$19*AT$125)</f>
        <v>72614.566910312627</v>
      </c>
      <c r="AU39" s="11">
        <f>IF('KWh (Cumulative) NLI'!AU39=0,0,((('KWh (Monthly) ENTRY NLI '!AU39*0.5)+'KWh (Cumulative) NLI'!AT39-'Rebasing adj NLI'!AU29)*AU111)*AU$19*AU$125)</f>
        <v>86746.999515860007</v>
      </c>
      <c r="AV39" s="11">
        <f>IF('KWh (Cumulative) NLI'!AV39=0,0,((('KWh (Monthly) ENTRY NLI '!AV39*0.5)+'KWh (Cumulative) NLI'!AU39-'Rebasing adj NLI'!AV29)*AV111)*AV$19*AV$125)</f>
        <v>59142.971083315046</v>
      </c>
      <c r="AW39" s="11">
        <f>IF('KWh (Cumulative) NLI'!AW39=0,0,((('KWh (Monthly) ENTRY NLI '!AW39*0.5)+'KWh (Cumulative) NLI'!AV39-'Rebasing adj NLI'!AW29)*AW111)*AW$19*AW$125)</f>
        <v>52820.183175462298</v>
      </c>
      <c r="AX39" s="11">
        <f>IF('KWh (Cumulative) NLI'!AX39=0,0,((('KWh (Monthly) ENTRY NLI '!AX39*0.5)+'KWh (Cumulative) NLI'!AW39-'Rebasing adj NLI'!AX29)*AX111)*AX$19*AX$125)</f>
        <v>55165.361660882707</v>
      </c>
      <c r="AY39" s="11">
        <f>IF('KWh (Cumulative) NLI'!AY39=0,0,((('KWh (Monthly) ENTRY NLI '!AY39*0.5)+'KWh (Cumulative) NLI'!AX39-'Rebasing adj NLI'!AY29)*AY111)*AY$19*AY$125)</f>
        <v>56658.363658418319</v>
      </c>
      <c r="AZ39" s="11">
        <f>IF('KWh (Cumulative) NLI'!AZ39=0,0,((('KWh (Monthly) ENTRY NLI '!AZ39*0.5)+'KWh (Cumulative) NLI'!AY39-'Rebasing adj NLI'!AZ29)*AZ111)*AZ$19*AZ$125)</f>
        <v>43664.299676947143</v>
      </c>
      <c r="BA39" s="11">
        <f>IF('KWh (Cumulative) NLI'!BA39=0,0,((('KWh (Monthly) ENTRY NLI '!BA39*0.5)+'KWh (Cumulative) NLI'!AZ39-'Rebasing adj NLI'!BA29)*BA111)*BA$19*BA$125)</f>
        <v>39742.366312931947</v>
      </c>
      <c r="BB39" s="11">
        <f>IF('KWh (Cumulative) NLI'!BB39=0,0,((('KWh (Monthly) ENTRY NLI '!BB39*0.5)+'KWh (Cumulative) NLI'!BA39-'Rebasing adj NLI'!BB29)*BB111)*BB$19*BB$125)</f>
        <v>0</v>
      </c>
      <c r="BC39" s="11">
        <f>IF('KWh (Cumulative) NLI'!BC39=0,0,((('KWh (Monthly) ENTRY NLI '!BC39*0.5)+'KWh (Cumulative) NLI'!BB39-'Rebasing adj NLI'!BC29)*BC111)*BC$19*BC$125)</f>
        <v>0</v>
      </c>
      <c r="BD39" s="11">
        <f>IF('KWh (Cumulative) NLI'!BD39=0,0,((('KWh (Monthly) ENTRY NLI '!BD39*0.5)+'KWh (Cumulative) NLI'!BC39-'Rebasing adj NLI'!BD29)*BD111)*BD$19*BD$125)</f>
        <v>0</v>
      </c>
      <c r="BE39" s="11">
        <f>IF('KWh (Cumulative) NLI'!BE39=0,0,((('KWh (Monthly) ENTRY NLI '!BE39*0.5)+'KWh (Cumulative) NLI'!BD39-'Rebasing adj NLI'!BE29)*BE111)*BE$19*BE$125)</f>
        <v>0</v>
      </c>
      <c r="BF39" s="11">
        <f>IF('KWh (Cumulative) NLI'!BF39=0,0,((('KWh (Monthly) ENTRY NLI '!BF39*0.5)+'KWh (Cumulative) NLI'!BE39-'Rebasing adj NLI'!BF29)*BF111)*BF$19*BF$125)</f>
        <v>0</v>
      </c>
      <c r="BG39" s="11">
        <f>IF('KWh (Cumulative) NLI'!BG39=0,0,((('KWh (Monthly) ENTRY NLI '!BG39*0.5)+'KWh (Cumulative) NLI'!BF39-'Rebasing adj NLI'!BG29)*BG111)*BG$19*BG$125)</f>
        <v>0</v>
      </c>
      <c r="BH39" s="11">
        <f>IF('KWh (Cumulative) NLI'!BH39=0,0,((('KWh (Monthly) ENTRY NLI '!BH39*0.5)+'KWh (Cumulative) NLI'!BG39-'Rebasing adj NLI'!BH29)*BH111)*BH$19*BH$125)</f>
        <v>0</v>
      </c>
      <c r="BI39" s="11">
        <f>IF('KWh (Cumulative) NLI'!BI39=0,0,((('KWh (Monthly) ENTRY NLI '!BI39*0.5)+'KWh (Cumulative) NLI'!BH39-'Rebasing adj NLI'!BI29)*BI111)*BI$19*BI$125)</f>
        <v>0</v>
      </c>
      <c r="BJ39" s="11">
        <f>IF('KWh (Cumulative) NLI'!BJ39=0,0,((('KWh (Monthly) ENTRY NLI '!BJ39*0.5)+'KWh (Cumulative) NLI'!BI39-'Rebasing adj NLI'!BJ29)*BJ111)*BJ$19*BJ$125)</f>
        <v>0</v>
      </c>
      <c r="BK39" s="11">
        <f>IF('KWh (Cumulative) NLI'!BK39=0,0,((('KWh (Monthly) ENTRY NLI '!BK39*0.5)+'KWh (Cumulative) NLI'!BJ39-'Rebasing adj NLI'!BK29)*BK111)*BK$19*BK$125)</f>
        <v>0</v>
      </c>
      <c r="BL39" s="11">
        <f>IF('KWh (Cumulative) NLI'!BL39=0,0,((('KWh (Monthly) ENTRY NLI '!BL39*0.5)+'KWh (Cumulative) NLI'!BK39-'Rebasing adj NLI'!BL29)*BL111)*BL$19*BL$125)</f>
        <v>0</v>
      </c>
      <c r="BM39" s="11">
        <f>IF('KWh (Cumulative) NLI'!BM39=0,0,((('KWh (Monthly) ENTRY NLI '!BM39*0.5)+'KWh (Cumulative) NLI'!BL39-'Rebasing adj NLI'!BM29)*BM111)*BM$19*BM$125)</f>
        <v>0</v>
      </c>
      <c r="BN39" s="11">
        <f>IF('KWh (Cumulative) NLI'!BN39=0,0,((('KWh (Monthly) ENTRY NLI '!BN39*0.5)+'KWh (Cumulative) NLI'!BM39-'Rebasing adj NLI'!BN29)*BN111)*BN$19*BN$125)</f>
        <v>0</v>
      </c>
      <c r="BO39" s="11">
        <f>IF('KWh (Cumulative) NLI'!BO39=0,0,((('KWh (Monthly) ENTRY NLI '!BO39*0.5)+'KWh (Cumulative) NLI'!BN39-'Rebasing adj NLI'!BO29)*BO111)*BO$19*BO$125)</f>
        <v>0</v>
      </c>
      <c r="BP39" s="11">
        <f>IF('KWh (Cumulative) NLI'!BP39=0,0,((('KWh (Monthly) ENTRY NLI '!BP39*0.5)+'KWh (Cumulative) NLI'!BO39-'Rebasing adj NLI'!BP29)*BP111)*BP$19*BP$125)</f>
        <v>0</v>
      </c>
      <c r="BQ39" s="11">
        <f>IF('KWh (Cumulative) NLI'!BQ39=0,0,((('KWh (Monthly) ENTRY NLI '!BQ39*0.5)+'KWh (Cumulative) NLI'!BP39-'Rebasing adj NLI'!BQ29)*BQ111)*BQ$19*BQ$125)</f>
        <v>0</v>
      </c>
      <c r="BR39" s="11">
        <f>IF('KWh (Cumulative) NLI'!BR39=0,0,((('KWh (Monthly) ENTRY NLI '!BR39*0.5)+'KWh (Cumulative) NLI'!BQ39-'Rebasing adj NLI'!BR29)*BR111)*BR$19*BR$125)</f>
        <v>0</v>
      </c>
      <c r="BS39" s="11">
        <f>IF('KWh (Cumulative) NLI'!BS39=0,0,((('KWh (Monthly) ENTRY NLI '!BS39*0.5)+'KWh (Cumulative) NLI'!BR39-'Rebasing adj NLI'!BS29)*BS111)*BS$19*BS$125)</f>
        <v>0</v>
      </c>
      <c r="BT39" s="11">
        <f>IF('KWh (Cumulative) NLI'!BT39=0,0,((('KWh (Monthly) ENTRY NLI '!BT39*0.5)+'KWh (Cumulative) NLI'!BS39-'Rebasing adj NLI'!BT29)*BT111)*BT$19*BT$125)</f>
        <v>0</v>
      </c>
      <c r="BU39" s="11">
        <f>IF('KWh (Cumulative) NLI'!BU39=0,0,((('KWh (Monthly) ENTRY NLI '!BU39*0.5)+'KWh (Cumulative) NLI'!BT39-'Rebasing adj NLI'!BU29)*BU111)*BU$19*BU$125)</f>
        <v>0</v>
      </c>
      <c r="BV39" s="11">
        <f>IF('KWh (Cumulative) NLI'!BV39=0,0,((('KWh (Monthly) ENTRY NLI '!BV39*0.5)+'KWh (Cumulative) NLI'!BU39-'Rebasing adj NLI'!BV29)*BV111)*BV$19*BV$125)</f>
        <v>0</v>
      </c>
      <c r="BW39" s="11">
        <f>IF('KWh (Cumulative) NLI'!BW39=0,0,((('KWh (Monthly) ENTRY NLI '!BW39*0.5)+'KWh (Cumulative) NLI'!BV39-'Rebasing adj NLI'!BW29)*BW111)*BW$19*BW$125)</f>
        <v>0</v>
      </c>
      <c r="BX39" s="11">
        <f>IF('KWh (Cumulative) NLI'!BX39=0,0,((('KWh (Monthly) ENTRY NLI '!BX39*0.5)+'KWh (Cumulative) NLI'!BW39-'Rebasing adj NLI'!BX29)*BX111)*BX$19*BX$125)</f>
        <v>0</v>
      </c>
      <c r="BY39" s="11">
        <f>IF('KWh (Cumulative) NLI'!BY39=0,0,((('KWh (Monthly) ENTRY NLI '!BY39*0.5)+'KWh (Cumulative) NLI'!BX39-'Rebasing adj NLI'!BY29)*BY111)*BY$19*BY$125)</f>
        <v>0</v>
      </c>
      <c r="BZ39" s="11">
        <f>IF('KWh (Cumulative) NLI'!BZ39=0,0,((('KWh (Monthly) ENTRY NLI '!BZ39*0.5)+'KWh (Cumulative) NLI'!BY39-'Rebasing adj NLI'!BZ29)*BZ111)*BZ$19*BZ$125)</f>
        <v>0</v>
      </c>
      <c r="CA39" s="11">
        <f>IF('KWh (Cumulative) NLI'!CA39=0,0,((('KWh (Monthly) ENTRY NLI '!CA39*0.5)+'KWh (Cumulative) NLI'!BZ39-'Rebasing adj NLI'!CA29)*CA111)*CA$19*CA$125)</f>
        <v>0</v>
      </c>
      <c r="CB39" s="11">
        <f>IF('KWh (Cumulative) NLI'!CB39=0,0,((('KWh (Monthly) ENTRY NLI '!CB39*0.5)+'KWh (Cumulative) NLI'!CA39-'Rebasing adj NLI'!CB29)*CB111)*CB$19*CB$125)</f>
        <v>0</v>
      </c>
      <c r="CC39" s="11">
        <f>IF('KWh (Cumulative) NLI'!CC39=0,0,((('KWh (Monthly) ENTRY NLI '!CC39*0.5)+'KWh (Cumulative) NLI'!CB39-'Rebasing adj NLI'!CC29)*CC111)*CC$19*CC$125)</f>
        <v>0</v>
      </c>
      <c r="CD39" s="11">
        <f>IF('KWh (Cumulative) NLI'!CD39=0,0,((('KWh (Monthly) ENTRY NLI '!CD39*0.5)+'KWh (Cumulative) NLI'!CC39-'Rebasing adj NLI'!CD29)*CD111)*CD$19*CD$125)</f>
        <v>0</v>
      </c>
      <c r="CE39" s="11">
        <f>IF('KWh (Cumulative) NLI'!CE39=0,0,((('KWh (Monthly) ENTRY NLI '!CE39*0.5)+'KWh (Cumulative) NLI'!CD39-'Rebasing adj NLI'!CE29)*CE111)*CE$19*CE$125)</f>
        <v>0</v>
      </c>
      <c r="CF39" s="11">
        <f>IF('KWh (Cumulative) NLI'!CF39=0,0,((('KWh (Monthly) ENTRY NLI '!CF39*0.5)+'KWh (Cumulative) NLI'!CE39-'Rebasing adj NLI'!CF29)*CF111)*CF$19*CF$125)</f>
        <v>0</v>
      </c>
      <c r="CG39" s="11">
        <f>IF('KWh (Cumulative) NLI'!CG39=0,0,((('KWh (Monthly) ENTRY NLI '!CG39*0.5)+'KWh (Cumulative) NLI'!CF39-'Rebasing adj NLI'!CG29)*CG111)*CG$19*CG$125)</f>
        <v>0</v>
      </c>
      <c r="CH39" s="11">
        <f>IF('KWh (Cumulative) NLI'!CH39=0,0,((('KWh (Monthly) ENTRY NLI '!CH39*0.5)+'KWh (Cumulative) NLI'!CG39-'Rebasing adj NLI'!CH29)*CH111)*CH$19*CH$125)</f>
        <v>0</v>
      </c>
      <c r="CI39" s="11">
        <f>IF('KWh (Cumulative) NLI'!CI39=0,0,((('KWh (Monthly) ENTRY NLI '!CI39*0.5)+'KWh (Cumulative) NLI'!CH39-'Rebasing adj NLI'!CI29)*CI111)*CI$19*CI$125)</f>
        <v>0</v>
      </c>
      <c r="CJ39" s="11">
        <f>IF('KWh (Cumulative) NLI'!CJ39=0,0,((('KWh (Monthly) ENTRY NLI '!CJ39*0.5)+'KWh (Cumulative) NLI'!CI39-'Rebasing adj NLI'!CJ29)*CJ111)*CJ$19*CJ$125)</f>
        <v>0</v>
      </c>
      <c r="CK39" s="85"/>
      <c r="CL39" s="85"/>
    </row>
    <row r="40" spans="1:90" x14ac:dyDescent="0.25">
      <c r="A40" s="241"/>
      <c r="B40" s="37" t="s">
        <v>12</v>
      </c>
      <c r="C40" s="11">
        <f>IF('KWh (Cumulative) NLI'!C40=0,0,((('KWh (Monthly) ENTRY NLI '!C40*0.5)-'Rebasing adj NLI'!C30)*C112)*C$19*C$125)</f>
        <v>0</v>
      </c>
      <c r="D40" s="11">
        <f>IF('KWh (Cumulative) NLI'!D40=0,0,((('KWh (Monthly) ENTRY NLI '!D40*0.5)+'KWh (Cumulative) NLI'!C40-'Rebasing adj NLI'!D30)*D112)*D$19*D$125)</f>
        <v>0</v>
      </c>
      <c r="E40" s="11">
        <f>IF('KWh (Cumulative) NLI'!E40=0,0,((('KWh (Monthly) ENTRY NLI '!E40*0.5)+'KWh (Cumulative) NLI'!D40-'Rebasing adj NLI'!E30)*E112)*E$19*E$125)</f>
        <v>0</v>
      </c>
      <c r="F40" s="11">
        <f>IF('KWh (Cumulative) NLI'!F40=0,0,((('KWh (Monthly) ENTRY NLI '!F40*0.5)+'KWh (Cumulative) NLI'!E40-'Rebasing adj NLI'!F30)*F112)*F$19*F$125)</f>
        <v>0</v>
      </c>
      <c r="G40" s="11">
        <f>IF('KWh (Cumulative) NLI'!G40=0,0,((('KWh (Monthly) ENTRY NLI '!G40*0.5)+'KWh (Cumulative) NLI'!F40-'Rebasing adj NLI'!G30)*G112)*G$19*G$125)</f>
        <v>0</v>
      </c>
      <c r="H40" s="11">
        <f>IF('KWh (Cumulative) NLI'!H40=0,0,((('KWh (Monthly) ENTRY NLI '!H40*0.5)+'KWh (Cumulative) NLI'!G40-'Rebasing adj NLI'!H30)*H112)*H$19*H$125)</f>
        <v>0</v>
      </c>
      <c r="I40" s="11">
        <f>IF('KWh (Cumulative) NLI'!I40=0,0,((('KWh (Monthly) ENTRY NLI '!I40*0.5)+'KWh (Cumulative) NLI'!H40-'Rebasing adj NLI'!I30)*I112)*I$19*I$125)</f>
        <v>0</v>
      </c>
      <c r="J40" s="11">
        <f>IF('KWh (Cumulative) NLI'!J40=0,0,((('KWh (Monthly) ENTRY NLI '!J40*0.5)+'KWh (Cumulative) NLI'!I40-'Rebasing adj NLI'!J30)*J112)*J$19*J$125)</f>
        <v>0</v>
      </c>
      <c r="K40" s="11">
        <f>IF('KWh (Cumulative) NLI'!K40=0,0,((('KWh (Monthly) ENTRY NLI '!K40*0.5)+'KWh (Cumulative) NLI'!J40-'Rebasing adj NLI'!K30)*K112)*K$19*K$125)</f>
        <v>0</v>
      </c>
      <c r="L40" s="11">
        <f>IF('KWh (Cumulative) NLI'!L40=0,0,((('KWh (Monthly) ENTRY NLI '!L40*0.5)+'KWh (Cumulative) NLI'!K40-'Rebasing adj NLI'!L30)*L112)*L$19*L$125)</f>
        <v>0</v>
      </c>
      <c r="M40" s="11">
        <f>IF('KWh (Cumulative) NLI'!M40=0,0,((('KWh (Monthly) ENTRY NLI '!M40*0.5)+'KWh (Cumulative) NLI'!L40-'Rebasing adj NLI'!M30)*M112)*M$19*M$125)</f>
        <v>0</v>
      </c>
      <c r="N40" s="11">
        <f>IF('KWh (Cumulative) NLI'!N40=0,0,((('KWh (Monthly) ENTRY NLI '!N40*0.5)+'KWh (Cumulative) NLI'!M40-'Rebasing adj NLI'!N30)*N112)*N$19*N$125)</f>
        <v>0</v>
      </c>
      <c r="O40" s="11">
        <f>IF('KWh (Cumulative) NLI'!O40=0,0,((('KWh (Monthly) ENTRY NLI '!O40*0.5)+'KWh (Cumulative) NLI'!N40-'Rebasing adj NLI'!O30)*O112)*O$19*O$125)</f>
        <v>0</v>
      </c>
      <c r="P40" s="11">
        <f>IF('KWh (Cumulative) NLI'!P40=0,0,((('KWh (Monthly) ENTRY NLI '!P40*0.5)+'KWh (Cumulative) NLI'!O40-'Rebasing adj NLI'!P30)*P112)*P$19*P$125)</f>
        <v>0</v>
      </c>
      <c r="Q40" s="11">
        <f>IF('KWh (Cumulative) NLI'!Q40=0,0,((('KWh (Monthly) ENTRY NLI '!Q40*0.5)+'KWh (Cumulative) NLI'!P40-'Rebasing adj NLI'!Q30)*Q112)*Q$19*Q$125)</f>
        <v>0</v>
      </c>
      <c r="R40" s="11">
        <f>IF('KWh (Cumulative) NLI'!R40=0,0,((('KWh (Monthly) ENTRY NLI '!R40*0.5)+'KWh (Cumulative) NLI'!Q40-'Rebasing adj NLI'!R30)*R112)*R$19*R$125)</f>
        <v>0</v>
      </c>
      <c r="S40" s="11">
        <f>IF('KWh (Cumulative) NLI'!S40=0,0,((('KWh (Monthly) ENTRY NLI '!S40*0.5)+'KWh (Cumulative) NLI'!R40-'Rebasing adj NLI'!S30)*S112)*S$19*S$125)</f>
        <v>0</v>
      </c>
      <c r="T40" s="11">
        <f>IF('KWh (Cumulative) NLI'!T40=0,0,((('KWh (Monthly) ENTRY NLI '!T40*0.5)+'KWh (Cumulative) NLI'!S40-'Rebasing adj NLI'!T30)*T112)*T$19*T$125)</f>
        <v>0</v>
      </c>
      <c r="U40" s="11">
        <f>IF('KWh (Cumulative) NLI'!U40=0,0,((('KWh (Monthly) ENTRY NLI '!U40*0.5)+'KWh (Cumulative) NLI'!T40-'Rebasing adj NLI'!U30)*U112)*U$19*U$125)</f>
        <v>0</v>
      </c>
      <c r="V40" s="11">
        <f>IF('KWh (Cumulative) NLI'!V40=0,0,((('KWh (Monthly) ENTRY NLI '!V40*0.5)+'KWh (Cumulative) NLI'!U40-'Rebasing adj NLI'!V30)*V112)*V$19*V$125)</f>
        <v>0</v>
      </c>
      <c r="W40" s="11">
        <f>IF('KWh (Cumulative) NLI'!W40=0,0,((('KWh (Monthly) ENTRY NLI '!W40*0.5)+'KWh (Cumulative) NLI'!V40-'Rebasing adj NLI'!W30)*W112)*W$19*W$125)</f>
        <v>0</v>
      </c>
      <c r="X40" s="11">
        <f>IF('KWh (Cumulative) NLI'!X40=0,0,((('KWh (Monthly) ENTRY NLI '!X40*0.5)+'KWh (Cumulative) NLI'!W40-'Rebasing adj NLI'!X30)*X112)*X$19*X$125)</f>
        <v>0</v>
      </c>
      <c r="Y40" s="11">
        <f>IF('KWh (Cumulative) NLI'!Y40=0,0,((('KWh (Monthly) ENTRY NLI '!Y40*0.5)+'KWh (Cumulative) NLI'!X40-'Rebasing adj NLI'!Y30)*Y112)*Y$19*Y$125)</f>
        <v>0</v>
      </c>
      <c r="Z40" s="11">
        <f>IF('KWh (Cumulative) NLI'!Z40=0,0,((('KWh (Monthly) ENTRY NLI '!Z40*0.5)+'KWh (Cumulative) NLI'!Y40-'Rebasing adj NLI'!Z30)*Z112)*Z$19*Z$125)</f>
        <v>0</v>
      </c>
      <c r="AA40" s="11">
        <f>IF('KWh (Cumulative) NLI'!AA40=0,0,((('KWh (Monthly) ENTRY NLI '!AA40*0.5)+'KWh (Cumulative) NLI'!Z40-'Rebasing adj NLI'!AA30)*AA112)*AA$19*AA$125)</f>
        <v>0</v>
      </c>
      <c r="AB40" s="11">
        <f>IF('KWh (Cumulative) NLI'!AB40=0,0,((('KWh (Monthly) ENTRY NLI '!AB40*0.5)+'KWh (Cumulative) NLI'!AA40-'Rebasing adj NLI'!AB30)*AB112)*AB$19*AB$125)</f>
        <v>0</v>
      </c>
      <c r="AC40" s="11">
        <f>IF('KWh (Cumulative) NLI'!AC40=0,0,((('KWh (Monthly) ENTRY NLI '!AC40*0.5)+'KWh (Cumulative) NLI'!AB40-'Rebasing adj NLI'!AC30)*AC112)*AC$19*AC$125)</f>
        <v>0</v>
      </c>
      <c r="AD40" s="11">
        <f>IF('KWh (Cumulative) NLI'!AD40=0,0,((('KWh (Monthly) ENTRY NLI '!AD40*0.5)+'KWh (Cumulative) NLI'!AC40-'Rebasing adj NLI'!AD30)*AD112)*AD$19*AD$125)</f>
        <v>0</v>
      </c>
      <c r="AE40" s="11">
        <f>IF('KWh (Cumulative) NLI'!AE40=0,0,((('KWh (Monthly) ENTRY NLI '!AE40*0.5)+'KWh (Cumulative) NLI'!AD40-'Rebasing adj NLI'!AE30)*AE112)*AE$19*AE$125)</f>
        <v>0</v>
      </c>
      <c r="AF40" s="11">
        <f>IF('KWh (Cumulative) NLI'!AF40=0,0,((('KWh (Monthly) ENTRY NLI '!AF40*0.5)+'KWh (Cumulative) NLI'!AE40-'Rebasing adj NLI'!AF30)*AF112)*AF$19*AF$125)</f>
        <v>0</v>
      </c>
      <c r="AG40" s="11">
        <f>IF('KWh (Cumulative) NLI'!AG40=0,0,((('KWh (Monthly) ENTRY NLI '!AG40*0.5)+'KWh (Cumulative) NLI'!AF40-'Rebasing adj NLI'!AG30)*AG112)*AG$19*AG$125)</f>
        <v>0</v>
      </c>
      <c r="AH40" s="11">
        <f>IF('KWh (Cumulative) NLI'!AH40=0,0,((('KWh (Monthly) ENTRY NLI '!AH40*0.5)+'KWh (Cumulative) NLI'!AG40-'Rebasing adj NLI'!AH30)*AH112)*AH$19*AH$125)</f>
        <v>0</v>
      </c>
      <c r="AI40" s="11">
        <f>IF('KWh (Cumulative) NLI'!AI40=0,0,((('KWh (Monthly) ENTRY NLI '!AI40*0.5)+'KWh (Cumulative) NLI'!AH40-'Rebasing adj NLI'!AI30)*AI112)*AI$19*AI$125)</f>
        <v>0</v>
      </c>
      <c r="AJ40" s="11">
        <f>IF('KWh (Cumulative) NLI'!AJ40=0,0,((('KWh (Monthly) ENTRY NLI '!AJ40*0.5)+'KWh (Cumulative) NLI'!AI40-'Rebasing adj NLI'!AJ30)*AJ112)*AJ$19*AJ$125)</f>
        <v>0</v>
      </c>
      <c r="AK40" s="11">
        <f>IF('KWh (Cumulative) NLI'!AK40=0,0,((('KWh (Monthly) ENTRY NLI '!AK40*0.5)+'KWh (Cumulative) NLI'!AJ40-'Rebasing adj NLI'!AK30)*AK112)*AK$19*AK$125)</f>
        <v>0</v>
      </c>
      <c r="AL40" s="11">
        <f>IF('KWh (Cumulative) NLI'!AL40=0,0,((('KWh (Monthly) ENTRY NLI '!AL40*0.5)+'KWh (Cumulative) NLI'!AK40-'Rebasing adj NLI'!AL30)*AL112)*AL$19*AL$125)</f>
        <v>39.240304333839589</v>
      </c>
      <c r="AM40" s="11">
        <f>IF('KWh (Cumulative) NLI'!AM40=0,0,((('KWh (Monthly) ENTRY NLI '!AM40*0.5)+'KWh (Cumulative) NLI'!AL40-'Rebasing adj NLI'!AM30)*AM112)*AM$19*AM$125)</f>
        <v>76.10731397553927</v>
      </c>
      <c r="AN40" s="11">
        <f>IF('KWh (Cumulative) NLI'!AN40=0,0,((('KWh (Monthly) ENTRY NLI '!AN40*0.5)+'KWh (Cumulative) NLI'!AM40-'Rebasing adj NLI'!AN30)*AN112)*AN$19*AN$125)</f>
        <v>63.975001665564747</v>
      </c>
      <c r="AO40" s="11">
        <f>IF('KWh (Cumulative) NLI'!AO40=0,0,((('KWh (Monthly) ENTRY NLI '!AO40*0.5)+'KWh (Cumulative) NLI'!AN40-'Rebasing adj NLI'!AO30)*AO112)*AO$19*AO$125)</f>
        <v>50.179231601148139</v>
      </c>
      <c r="AP40" s="11">
        <f>IF('KWh (Cumulative) NLI'!AP40=0,0,((('KWh (Monthly) ENTRY NLI '!AP40*0.5)+'KWh (Cumulative) NLI'!AO40-'Rebasing adj NLI'!AP30)*AP112)*AP$19*AP$125)</f>
        <v>23.858054436196319</v>
      </c>
      <c r="AQ40" s="11">
        <f>IF('KWh (Cumulative) NLI'!AQ40=0,0,((('KWh (Monthly) ENTRY NLI '!AQ40*0.5)+'KWh (Cumulative) NLI'!AP40-'Rebasing adj NLI'!AQ30)*AQ112)*AQ$19*AQ$125)</f>
        <v>11.065548147417827</v>
      </c>
      <c r="AR40" s="11">
        <f>IF('KWh (Cumulative) NLI'!AR40=0,0,((('KWh (Monthly) ENTRY NLI '!AR40*0.5)+'KWh (Cumulative) NLI'!AQ40-'Rebasing adj NLI'!AR30)*AR112)*AR$19*AR$125)</f>
        <v>3.0488373923002481</v>
      </c>
      <c r="AS40" s="11">
        <f>IF('KWh (Cumulative) NLI'!AS40=0,0,((('KWh (Monthly) ENTRY NLI '!AS40*0.5)+'KWh (Cumulative) NLI'!AR40-'Rebasing adj NLI'!AS30)*AS112)*AS$19*AS$125)</f>
        <v>2.055037078162798</v>
      </c>
      <c r="AT40" s="11">
        <f>IF('KWh (Cumulative) NLI'!AT40=0,0,((('KWh (Monthly) ENTRY NLI '!AT40*0.5)+'KWh (Cumulative) NLI'!AS40-'Rebasing adj NLI'!AT30)*AT112)*AT$19*AT$125)</f>
        <v>2.4362304843712348</v>
      </c>
      <c r="AU40" s="11">
        <f>IF('KWh (Cumulative) NLI'!AU40=0,0,((('KWh (Monthly) ENTRY NLI '!AU40*0.5)+'KWh (Cumulative) NLI'!AT40-'Rebasing adj NLI'!AU30)*AU112)*AU$19*AU$125)</f>
        <v>6.6740789668002183</v>
      </c>
      <c r="AV40" s="11">
        <f>IF('KWh (Cumulative) NLI'!AV40=0,0,((('KWh (Monthly) ENTRY NLI '!AV40*0.5)+'KWh (Cumulative) NLI'!AU40-'Rebasing adj NLI'!AV30)*AV112)*AV$19*AV$125)</f>
        <v>22.155900475264104</v>
      </c>
      <c r="AW40" s="11">
        <f>IF('KWh (Cumulative) NLI'!AW40=0,0,((('KWh (Monthly) ENTRY NLI '!AW40*0.5)+'KWh (Cumulative) NLI'!AV40-'Rebasing adj NLI'!AW30)*AW112)*AW$19*AW$125)</f>
        <v>47.417542678511644</v>
      </c>
      <c r="AX40" s="11">
        <f>IF('KWh (Cumulative) NLI'!AX40=0,0,((('KWh (Monthly) ENTRY NLI '!AX40*0.5)+'KWh (Cumulative) NLI'!AW40-'Rebasing adj NLI'!AX30)*AX112)*AX$19*AX$125)</f>
        <v>78.480608667679178</v>
      </c>
      <c r="AY40" s="11">
        <f>IF('KWh (Cumulative) NLI'!AY40=0,0,((('KWh (Monthly) ENTRY NLI '!AY40*0.5)+'KWh (Cumulative) NLI'!AX40-'Rebasing adj NLI'!AY30)*AY112)*AY$19*AY$125)</f>
        <v>76.10731397553927</v>
      </c>
      <c r="AZ40" s="11">
        <f>IF('KWh (Cumulative) NLI'!AZ40=0,0,((('KWh (Monthly) ENTRY NLI '!AZ40*0.5)+'KWh (Cumulative) NLI'!AY40-'Rebasing adj NLI'!AZ30)*AZ112)*AZ$19*AZ$125)</f>
        <v>63.975001665564747</v>
      </c>
      <c r="BA40" s="11">
        <f>IF('KWh (Cumulative) NLI'!BA40=0,0,((('KWh (Monthly) ENTRY NLI '!BA40*0.5)+'KWh (Cumulative) NLI'!AZ40-'Rebasing adj NLI'!BA30)*BA112)*BA$19*BA$125)</f>
        <v>50.179231601148139</v>
      </c>
      <c r="BB40" s="11">
        <f>IF('KWh (Cumulative) NLI'!BB40=0,0,((('KWh (Monthly) ENTRY NLI '!BB40*0.5)+'KWh (Cumulative) NLI'!BA40-'Rebasing adj NLI'!BB30)*BB112)*BB$19*BB$125)</f>
        <v>0</v>
      </c>
      <c r="BC40" s="11">
        <f>IF('KWh (Cumulative) NLI'!BC40=0,0,((('KWh (Monthly) ENTRY NLI '!BC40*0.5)+'KWh (Cumulative) NLI'!BB40-'Rebasing adj NLI'!BC30)*BC112)*BC$19*BC$125)</f>
        <v>0</v>
      </c>
      <c r="BD40" s="11">
        <f>IF('KWh (Cumulative) NLI'!BD40=0,0,((('KWh (Monthly) ENTRY NLI '!BD40*0.5)+'KWh (Cumulative) NLI'!BC40-'Rebasing adj NLI'!BD30)*BD112)*BD$19*BD$125)</f>
        <v>0</v>
      </c>
      <c r="BE40" s="11">
        <f>IF('KWh (Cumulative) NLI'!BE40=0,0,((('KWh (Monthly) ENTRY NLI '!BE40*0.5)+'KWh (Cumulative) NLI'!BD40-'Rebasing adj NLI'!BE30)*BE112)*BE$19*BE$125)</f>
        <v>0</v>
      </c>
      <c r="BF40" s="11">
        <f>IF('KWh (Cumulative) NLI'!BF40=0,0,((('KWh (Monthly) ENTRY NLI '!BF40*0.5)+'KWh (Cumulative) NLI'!BE40-'Rebasing adj NLI'!BF30)*BF112)*BF$19*BF$125)</f>
        <v>0</v>
      </c>
      <c r="BG40" s="11">
        <f>IF('KWh (Cumulative) NLI'!BG40=0,0,((('KWh (Monthly) ENTRY NLI '!BG40*0.5)+'KWh (Cumulative) NLI'!BF40-'Rebasing adj NLI'!BG30)*BG112)*BG$19*BG$125)</f>
        <v>0</v>
      </c>
      <c r="BH40" s="11">
        <f>IF('KWh (Cumulative) NLI'!BH40=0,0,((('KWh (Monthly) ENTRY NLI '!BH40*0.5)+'KWh (Cumulative) NLI'!BG40-'Rebasing adj NLI'!BH30)*BH112)*BH$19*BH$125)</f>
        <v>0</v>
      </c>
      <c r="BI40" s="11">
        <f>IF('KWh (Cumulative) NLI'!BI40=0,0,((('KWh (Monthly) ENTRY NLI '!BI40*0.5)+'KWh (Cumulative) NLI'!BH40-'Rebasing adj NLI'!BI30)*BI112)*BI$19*BI$125)</f>
        <v>0</v>
      </c>
      <c r="BJ40" s="11">
        <f>IF('KWh (Cumulative) NLI'!BJ40=0,0,((('KWh (Monthly) ENTRY NLI '!BJ40*0.5)+'KWh (Cumulative) NLI'!BI40-'Rebasing adj NLI'!BJ30)*BJ112)*BJ$19*BJ$125)</f>
        <v>0</v>
      </c>
      <c r="BK40" s="11">
        <f>IF('KWh (Cumulative) NLI'!BK40=0,0,((('KWh (Monthly) ENTRY NLI '!BK40*0.5)+'KWh (Cumulative) NLI'!BJ40-'Rebasing adj NLI'!BK30)*BK112)*BK$19*BK$125)</f>
        <v>0</v>
      </c>
      <c r="BL40" s="11">
        <f>IF('KWh (Cumulative) NLI'!BL40=0,0,((('KWh (Monthly) ENTRY NLI '!BL40*0.5)+'KWh (Cumulative) NLI'!BK40-'Rebasing adj NLI'!BL30)*BL112)*BL$19*BL$125)</f>
        <v>0</v>
      </c>
      <c r="BM40" s="11">
        <f>IF('KWh (Cumulative) NLI'!BM40=0,0,((('KWh (Monthly) ENTRY NLI '!BM40*0.5)+'KWh (Cumulative) NLI'!BL40-'Rebasing adj NLI'!BM30)*BM112)*BM$19*BM$125)</f>
        <v>0</v>
      </c>
      <c r="BN40" s="11">
        <f>IF('KWh (Cumulative) NLI'!BN40=0,0,((('KWh (Monthly) ENTRY NLI '!BN40*0.5)+'KWh (Cumulative) NLI'!BM40-'Rebasing adj NLI'!BN30)*BN112)*BN$19*BN$125)</f>
        <v>0</v>
      </c>
      <c r="BO40" s="11">
        <f>IF('KWh (Cumulative) NLI'!BO40=0,0,((('KWh (Monthly) ENTRY NLI '!BO40*0.5)+'KWh (Cumulative) NLI'!BN40-'Rebasing adj NLI'!BO30)*BO112)*BO$19*BO$125)</f>
        <v>0</v>
      </c>
      <c r="BP40" s="11">
        <f>IF('KWh (Cumulative) NLI'!BP40=0,0,((('KWh (Monthly) ENTRY NLI '!BP40*0.5)+'KWh (Cumulative) NLI'!BO40-'Rebasing adj NLI'!BP30)*BP112)*BP$19*BP$125)</f>
        <v>0</v>
      </c>
      <c r="BQ40" s="11">
        <f>IF('KWh (Cumulative) NLI'!BQ40=0,0,((('KWh (Monthly) ENTRY NLI '!BQ40*0.5)+'KWh (Cumulative) NLI'!BP40-'Rebasing adj NLI'!BQ30)*BQ112)*BQ$19*BQ$125)</f>
        <v>0</v>
      </c>
      <c r="BR40" s="11">
        <f>IF('KWh (Cumulative) NLI'!BR40=0,0,((('KWh (Monthly) ENTRY NLI '!BR40*0.5)+'KWh (Cumulative) NLI'!BQ40-'Rebasing adj NLI'!BR30)*BR112)*BR$19*BR$125)</f>
        <v>0</v>
      </c>
      <c r="BS40" s="11">
        <f>IF('KWh (Cumulative) NLI'!BS40=0,0,((('KWh (Monthly) ENTRY NLI '!BS40*0.5)+'KWh (Cumulative) NLI'!BR40-'Rebasing adj NLI'!BS30)*BS112)*BS$19*BS$125)</f>
        <v>0</v>
      </c>
      <c r="BT40" s="11">
        <f>IF('KWh (Cumulative) NLI'!BT40=0,0,((('KWh (Monthly) ENTRY NLI '!BT40*0.5)+'KWh (Cumulative) NLI'!BS40-'Rebasing adj NLI'!BT30)*BT112)*BT$19*BT$125)</f>
        <v>0</v>
      </c>
      <c r="BU40" s="11">
        <f>IF('KWh (Cumulative) NLI'!BU40=0,0,((('KWh (Monthly) ENTRY NLI '!BU40*0.5)+'KWh (Cumulative) NLI'!BT40-'Rebasing adj NLI'!BU30)*BU112)*BU$19*BU$125)</f>
        <v>0</v>
      </c>
      <c r="BV40" s="11">
        <f>IF('KWh (Cumulative) NLI'!BV40=0,0,((('KWh (Monthly) ENTRY NLI '!BV40*0.5)+'KWh (Cumulative) NLI'!BU40-'Rebasing adj NLI'!BV30)*BV112)*BV$19*BV$125)</f>
        <v>0</v>
      </c>
      <c r="BW40" s="11">
        <f>IF('KWh (Cumulative) NLI'!BW40=0,0,((('KWh (Monthly) ENTRY NLI '!BW40*0.5)+'KWh (Cumulative) NLI'!BV40-'Rebasing adj NLI'!BW30)*BW112)*BW$19*BW$125)</f>
        <v>0</v>
      </c>
      <c r="BX40" s="11">
        <f>IF('KWh (Cumulative) NLI'!BX40=0,0,((('KWh (Monthly) ENTRY NLI '!BX40*0.5)+'KWh (Cumulative) NLI'!BW40-'Rebasing adj NLI'!BX30)*BX112)*BX$19*BX$125)</f>
        <v>0</v>
      </c>
      <c r="BY40" s="11">
        <f>IF('KWh (Cumulative) NLI'!BY40=0,0,((('KWh (Monthly) ENTRY NLI '!BY40*0.5)+'KWh (Cumulative) NLI'!BX40-'Rebasing adj NLI'!BY30)*BY112)*BY$19*BY$125)</f>
        <v>0</v>
      </c>
      <c r="BZ40" s="11">
        <f>IF('KWh (Cumulative) NLI'!BZ40=0,0,((('KWh (Monthly) ENTRY NLI '!BZ40*0.5)+'KWh (Cumulative) NLI'!BY40-'Rebasing adj NLI'!BZ30)*BZ112)*BZ$19*BZ$125)</f>
        <v>0</v>
      </c>
      <c r="CA40" s="11">
        <f>IF('KWh (Cumulative) NLI'!CA40=0,0,((('KWh (Monthly) ENTRY NLI '!CA40*0.5)+'KWh (Cumulative) NLI'!BZ40-'Rebasing adj NLI'!CA30)*CA112)*CA$19*CA$125)</f>
        <v>0</v>
      </c>
      <c r="CB40" s="11">
        <f>IF('KWh (Cumulative) NLI'!CB40=0,0,((('KWh (Monthly) ENTRY NLI '!CB40*0.5)+'KWh (Cumulative) NLI'!CA40-'Rebasing adj NLI'!CB30)*CB112)*CB$19*CB$125)</f>
        <v>0</v>
      </c>
      <c r="CC40" s="11">
        <f>IF('KWh (Cumulative) NLI'!CC40=0,0,((('KWh (Monthly) ENTRY NLI '!CC40*0.5)+'KWh (Cumulative) NLI'!CB40-'Rebasing adj NLI'!CC30)*CC112)*CC$19*CC$125)</f>
        <v>0</v>
      </c>
      <c r="CD40" s="11">
        <f>IF('KWh (Cumulative) NLI'!CD40=0,0,((('KWh (Monthly) ENTRY NLI '!CD40*0.5)+'KWh (Cumulative) NLI'!CC40-'Rebasing adj NLI'!CD30)*CD112)*CD$19*CD$125)</f>
        <v>0</v>
      </c>
      <c r="CE40" s="11">
        <f>IF('KWh (Cumulative) NLI'!CE40=0,0,((('KWh (Monthly) ENTRY NLI '!CE40*0.5)+'KWh (Cumulative) NLI'!CD40-'Rebasing adj NLI'!CE30)*CE112)*CE$19*CE$125)</f>
        <v>0</v>
      </c>
      <c r="CF40" s="11">
        <f>IF('KWh (Cumulative) NLI'!CF40=0,0,((('KWh (Monthly) ENTRY NLI '!CF40*0.5)+'KWh (Cumulative) NLI'!CE40-'Rebasing adj NLI'!CF30)*CF112)*CF$19*CF$125)</f>
        <v>0</v>
      </c>
      <c r="CG40" s="11">
        <f>IF('KWh (Cumulative) NLI'!CG40=0,0,((('KWh (Monthly) ENTRY NLI '!CG40*0.5)+'KWh (Cumulative) NLI'!CF40-'Rebasing adj NLI'!CG30)*CG112)*CG$19*CG$125)</f>
        <v>0</v>
      </c>
      <c r="CH40" s="11">
        <f>IF('KWh (Cumulative) NLI'!CH40=0,0,((('KWh (Monthly) ENTRY NLI '!CH40*0.5)+'KWh (Cumulative) NLI'!CG40-'Rebasing adj NLI'!CH30)*CH112)*CH$19*CH$125)</f>
        <v>0</v>
      </c>
      <c r="CI40" s="11">
        <f>IF('KWh (Cumulative) NLI'!CI40=0,0,((('KWh (Monthly) ENTRY NLI '!CI40*0.5)+'KWh (Cumulative) NLI'!CH40-'Rebasing adj NLI'!CI30)*CI112)*CI$19*CI$125)</f>
        <v>0</v>
      </c>
      <c r="CJ40" s="11">
        <f>IF('KWh (Cumulative) NLI'!CJ40=0,0,((('KWh (Monthly) ENTRY NLI '!CJ40*0.5)+'KWh (Cumulative) NLI'!CI40-'Rebasing adj NLI'!CJ30)*CJ112)*CJ$19*CJ$125)</f>
        <v>0</v>
      </c>
      <c r="CK40" s="85"/>
      <c r="CL40" s="85"/>
    </row>
    <row r="41" spans="1:90" x14ac:dyDescent="0.25">
      <c r="A41" s="241"/>
      <c r="B41" s="37" t="s">
        <v>3</v>
      </c>
      <c r="C41" s="11">
        <f>IF('KWh (Cumulative) NLI'!C41=0,0,((('KWh (Monthly) ENTRY NLI '!C41*0.5)-'Rebasing adj NLI'!C31)*C113)*C$19*C$125)</f>
        <v>0</v>
      </c>
      <c r="D41" s="11">
        <f>IF('KWh (Cumulative) NLI'!D41=0,0,((('KWh (Monthly) ENTRY NLI '!D41*0.5)+'KWh (Cumulative) NLI'!C41-'Rebasing adj NLI'!D31)*D113)*D$19*D$125)</f>
        <v>0</v>
      </c>
      <c r="E41" s="11">
        <f>IF('KWh (Cumulative) NLI'!E41=0,0,((('KWh (Monthly) ENTRY NLI '!E41*0.5)+'KWh (Cumulative) NLI'!D41-'Rebasing adj NLI'!E31)*E113)*E$19*E$125)</f>
        <v>0</v>
      </c>
      <c r="F41" s="11">
        <f>IF('KWh (Cumulative) NLI'!F41=0,0,((('KWh (Monthly) ENTRY NLI '!F41*0.5)+'KWh (Cumulative) NLI'!E41-'Rebasing adj NLI'!F31)*F113)*F$19*F$125)</f>
        <v>0</v>
      </c>
      <c r="G41" s="11">
        <f>IF('KWh (Cumulative) NLI'!G41=0,0,((('KWh (Monthly) ENTRY NLI '!G41*0.5)+'KWh (Cumulative) NLI'!F41-'Rebasing adj NLI'!G31)*G113)*G$19*G$125)</f>
        <v>0</v>
      </c>
      <c r="H41" s="11">
        <f>IF('KWh (Cumulative) NLI'!H41=0,0,((('KWh (Monthly) ENTRY NLI '!H41*0.5)+'KWh (Cumulative) NLI'!G41-'Rebasing adj NLI'!H31)*H113)*H$19*H$125)</f>
        <v>0</v>
      </c>
      <c r="I41" s="11">
        <f>IF('KWh (Cumulative) NLI'!I41=0,0,((('KWh (Monthly) ENTRY NLI '!I41*0.5)+'KWh (Cumulative) NLI'!H41-'Rebasing adj NLI'!I31)*I113)*I$19*I$125)</f>
        <v>0</v>
      </c>
      <c r="J41" s="11">
        <f>IF('KWh (Cumulative) NLI'!J41=0,0,((('KWh (Monthly) ENTRY NLI '!J41*0.5)+'KWh (Cumulative) NLI'!I41-'Rebasing adj NLI'!J31)*J113)*J$19*J$125)</f>
        <v>0</v>
      </c>
      <c r="K41" s="11">
        <f>IF('KWh (Cumulative) NLI'!K41=0,0,((('KWh (Monthly) ENTRY NLI '!K41*0.5)+'KWh (Cumulative) NLI'!J41-'Rebasing adj NLI'!K31)*K113)*K$19*K$125)</f>
        <v>26.248348042690967</v>
      </c>
      <c r="L41" s="11">
        <f>IF('KWh (Cumulative) NLI'!L41=0,0,((('KWh (Monthly) ENTRY NLI '!L41*0.5)+'KWh (Cumulative) NLI'!K41-'Rebasing adj NLI'!L31)*L113)*L$19*L$125)</f>
        <v>21.494295816207824</v>
      </c>
      <c r="M41" s="11">
        <f>IF('KWh (Cumulative) NLI'!M41=0,0,((('KWh (Monthly) ENTRY NLI '!M41*0.5)+'KWh (Cumulative) NLI'!L41-'Rebasing adj NLI'!M31)*M113)*M$19*M$125)</f>
        <v>59.255664222149875</v>
      </c>
      <c r="N41" s="11">
        <f>IF('KWh (Cumulative) NLI'!N41=0,0,((('KWh (Monthly) ENTRY NLI '!N41*0.5)+'KWh (Cumulative) NLI'!M41-'Rebasing adj NLI'!N31)*N113)*N$19*N$125)</f>
        <v>138.97283065588158</v>
      </c>
      <c r="O41" s="11">
        <f>IF('KWh (Cumulative) NLI'!O41=0,0,((('KWh (Monthly) ENTRY NLI '!O41*0.5)+'KWh (Cumulative) NLI'!N41-'Rebasing adj NLI'!O31)*O113)*O$19*O$125)</f>
        <v>404.09442260750433</v>
      </c>
      <c r="P41" s="11">
        <f>IF('KWh (Cumulative) NLI'!P41=0,0,((('KWh (Monthly) ENTRY NLI '!P41*0.5)+'KWh (Cumulative) NLI'!O41-'Rebasing adj NLI'!P31)*P113)*P$19*P$125)</f>
        <v>579.84924684304292</v>
      </c>
      <c r="Q41" s="11">
        <f>IF('KWh (Cumulative) NLI'!Q41=0,0,((('KWh (Monthly) ENTRY NLI '!Q41*0.5)+'KWh (Cumulative) NLI'!P41-'Rebasing adj NLI'!Q31)*Q113)*Q$19*Q$125)</f>
        <v>489.22757755427108</v>
      </c>
      <c r="R41" s="11">
        <f>IF('KWh (Cumulative) NLI'!R41=0,0,((('KWh (Monthly) ENTRY NLI '!R41*0.5)+'KWh (Cumulative) NLI'!Q41-'Rebasing adj NLI'!R31)*R113)*R$19*R$125)</f>
        <v>245.07249856340516</v>
      </c>
      <c r="S41" s="11">
        <f>IF('KWh (Cumulative) NLI'!S41=0,0,((('KWh (Monthly) ENTRY NLI '!S41*0.5)+'KWh (Cumulative) NLI'!R41-'Rebasing adj NLI'!S31)*S113)*S$19*S$125)</f>
        <v>902.59774510350667</v>
      </c>
      <c r="T41" s="11">
        <f>IF('KWh (Cumulative) NLI'!T41=0,0,((('KWh (Monthly) ENTRY NLI '!T41*0.5)+'KWh (Cumulative) NLI'!S41-'Rebasing adj NLI'!T31)*T113)*T$19*T$125)</f>
        <v>6024.4440852806683</v>
      </c>
      <c r="U41" s="11">
        <f>IF('KWh (Cumulative) NLI'!U41=0,0,((('KWh (Monthly) ENTRY NLI '!U41*0.5)+'KWh (Cumulative) NLI'!T41-'Rebasing adj NLI'!U31)*U113)*U$19*U$125)</f>
        <v>8110.7586626431021</v>
      </c>
      <c r="V41" s="11">
        <f>IF('KWh (Cumulative) NLI'!V41=0,0,((('KWh (Monthly) ENTRY NLI '!V41*0.5)+'KWh (Cumulative) NLI'!U41-'Rebasing adj NLI'!V31)*V113)*V$19*V$125)</f>
        <v>7640.8296341600089</v>
      </c>
      <c r="W41" s="11">
        <f>IF('KWh (Cumulative) NLI'!W41=0,0,((('KWh (Monthly) ENTRY NLI '!W41*0.5)+'KWh (Cumulative) NLI'!V41-'Rebasing adj NLI'!W31)*W113)*W$19*W$125)</f>
        <v>3343.1168582872219</v>
      </c>
      <c r="X41" s="11">
        <f>IF('KWh (Cumulative) NLI'!X41=0,0,((('KWh (Monthly) ENTRY NLI '!X41*0.5)+'KWh (Cumulative) NLI'!W41-'Rebasing adj NLI'!X31)*X113)*X$19*X$125)</f>
        <v>1506.3018653809456</v>
      </c>
      <c r="Y41" s="11">
        <f>IF('KWh (Cumulative) NLI'!Y41=0,0,((('KWh (Monthly) ENTRY NLI '!Y41*0.5)+'KWh (Cumulative) NLI'!X41-'Rebasing adj NLI'!Y31)*Y113)*Y$19*Y$125)</f>
        <v>2889.8923140461766</v>
      </c>
      <c r="Z41" s="11">
        <f>IF('KWh (Cumulative) NLI'!Z41=0,0,((('KWh (Monthly) ENTRY NLI '!Z41*0.5)+'KWh (Cumulative) NLI'!Y41-'Rebasing adj NLI'!Z31)*Z113)*Z$19*Z$125)</f>
        <v>4612.0484929762279</v>
      </c>
      <c r="AA41" s="11">
        <f>IF('KWh (Cumulative) NLI'!AA41=0,0,((('KWh (Monthly) ENTRY NLI '!AA41*0.5)+'KWh (Cumulative) NLI'!Z41-'Rebasing adj NLI'!AA31)*AA113)*AA$19*AA$125)</f>
        <v>4504.5284879576466</v>
      </c>
      <c r="AB41" s="11">
        <f>IF('KWh (Cumulative) NLI'!AB41=0,0,((('KWh (Monthly) ENTRY NLI '!AB41*0.5)+'KWh (Cumulative) NLI'!AA41-'Rebasing adj NLI'!AB31)*AB113)*AB$19*AB$125)</f>
        <v>3792.8468736745931</v>
      </c>
      <c r="AC41" s="11">
        <f>IF('KWh (Cumulative) NLI'!AC41=0,0,((('KWh (Monthly) ENTRY NLI '!AC41*0.5)+'KWh (Cumulative) NLI'!AB41-'Rebasing adj NLI'!AC31)*AC113)*AC$19*AC$125)</f>
        <v>3281.0888159400824</v>
      </c>
      <c r="AD41" s="11">
        <f>IF('KWh (Cumulative) NLI'!AD41=0,0,((('KWh (Monthly) ENTRY NLI '!AD41*0.5)+'KWh (Cumulative) NLI'!AC41-'Rebasing adj NLI'!AD31)*AD113)*AD$19*AD$125)</f>
        <v>2104.1505562163798</v>
      </c>
      <c r="AE41" s="11">
        <f>IF('KWh (Cumulative) NLI'!AE41=0,0,((('KWh (Monthly) ENTRY NLI '!AE41*0.5)+'KWh (Cumulative) NLI'!AD41-'Rebasing adj NLI'!AE31)*AE113)*AE$19*AE$125)</f>
        <v>2356.7484980860313</v>
      </c>
      <c r="AF41" s="11">
        <f>IF('KWh (Cumulative) NLI'!AF41=0,0,((('KWh (Monthly) ENTRY NLI '!AF41*0.5)+'KWh (Cumulative) NLI'!AE41-'Rebasing adj NLI'!AF31)*AF113)*AF$19*AF$125)</f>
        <v>9302.9764531051496</v>
      </c>
      <c r="AG41" s="11">
        <f>IF('KWh (Cumulative) NLI'!AG41=0,0,((('KWh (Monthly) ENTRY NLI '!AG41*0.5)+'KWh (Cumulative) NLI'!AF41-'Rebasing adj NLI'!AG31)*AG113)*AG$19*AG$125)</f>
        <v>13655.145592161378</v>
      </c>
      <c r="AH41" s="11">
        <f>IF('KWh (Cumulative) NLI'!AH41=0,0,((('KWh (Monthly) ENTRY NLI '!AH41*0.5)+'KWh (Cumulative) NLI'!AG41-'Rebasing adj NLI'!AH31)*AH113)*AH$19*AH$125)</f>
        <v>12927.857452310145</v>
      </c>
      <c r="AI41" s="11">
        <f>IF('KWh (Cumulative) NLI'!AI41=0,0,((('KWh (Monthly) ENTRY NLI '!AI41*0.5)+'KWh (Cumulative) NLI'!AH41-'Rebasing adj NLI'!AI31)*AI113)*AI$19*AI$125)</f>
        <v>5669.944179893796</v>
      </c>
      <c r="AJ41" s="11">
        <f>IF('KWh (Cumulative) NLI'!AJ41=0,0,((('KWh (Monthly) ENTRY NLI '!AJ41*0.5)+'KWh (Cumulative) NLI'!AI41-'Rebasing adj NLI'!AJ31)*AJ113)*AJ$19*AJ$125)</f>
        <v>2172.5503092973991</v>
      </c>
      <c r="AK41" s="11">
        <f>IF('KWh (Cumulative) NLI'!AK41=0,0,((('KWh (Monthly) ENTRY NLI '!AK41*0.5)+'KWh (Cumulative) NLI'!AJ41-'Rebasing adj NLI'!AK31)*AK113)*AK$19*AK$125)</f>
        <v>3739.7884359818681</v>
      </c>
      <c r="AL41" s="11">
        <f>IF('KWh (Cumulative) NLI'!AL41=0,0,((('KWh (Monthly) ENTRY NLI '!AL41*0.5)+'KWh (Cumulative) NLI'!AK41-'Rebasing adj NLI'!AL31)*AL113)*AL$19*AL$125)</f>
        <v>5931.9342737630104</v>
      </c>
      <c r="AM41" s="11">
        <f>IF('KWh (Cumulative) NLI'!AM41=0,0,((('KWh (Monthly) ENTRY NLI '!AM41*0.5)+'KWh (Cumulative) NLI'!AL41-'Rebasing adj NLI'!AM31)*AM113)*AM$19*AM$125)</f>
        <v>6092.8442487698576</v>
      </c>
      <c r="AN41" s="11">
        <f>IF('KWh (Cumulative) NLI'!AN41=0,0,((('KWh (Monthly) ENTRY NLI '!AN41*0.5)+'KWh (Cumulative) NLI'!AM41-'Rebasing adj NLI'!AN31)*AN113)*AN$19*AN$125)</f>
        <v>5433.371179853134</v>
      </c>
      <c r="AO41" s="11">
        <f>IF('KWh (Cumulative) NLI'!AO41=0,0,((('KWh (Monthly) ENTRY NLI '!AO41*0.5)+'KWh (Cumulative) NLI'!AN41-'Rebasing adj NLI'!AO31)*AO113)*AO$19*AO$125)</f>
        <v>4508.0329762564297</v>
      </c>
      <c r="AP41" s="11">
        <f>IF('KWh (Cumulative) NLI'!AP41=0,0,((('KWh (Monthly) ENTRY NLI '!AP41*0.5)+'KWh (Cumulative) NLI'!AO41-'Rebasing adj NLI'!AP31)*AP113)*AP$19*AP$125)</f>
        <v>2741.0005282445868</v>
      </c>
      <c r="AQ41" s="11">
        <f>IF('KWh (Cumulative) NLI'!AQ41=0,0,((('KWh (Monthly) ENTRY NLI '!AQ41*0.5)+'KWh (Cumulative) NLI'!AP41-'Rebasing adj NLI'!AQ31)*AQ113)*AQ$19*AQ$125)</f>
        <v>3059.5812977805695</v>
      </c>
      <c r="AR41" s="11">
        <f>IF('KWh (Cumulative) NLI'!AR41=0,0,((('KWh (Monthly) ENTRY NLI '!AR41*0.5)+'KWh (Cumulative) NLI'!AQ41-'Rebasing adj NLI'!AR31)*AR113)*AR$19*AR$125)</f>
        <v>12551.759999807153</v>
      </c>
      <c r="AS41" s="11">
        <f>IF('KWh (Cumulative) NLI'!AS41=0,0,((('KWh (Monthly) ENTRY NLI '!AS41*0.5)+'KWh (Cumulative) NLI'!AR41-'Rebasing adj NLI'!AS31)*AS113)*AS$19*AS$125)</f>
        <v>16898.537808424226</v>
      </c>
      <c r="AT41" s="11">
        <f>IF('KWh (Cumulative) NLI'!AT41=0,0,((('KWh (Monthly) ENTRY NLI '!AT41*0.5)+'KWh (Cumulative) NLI'!AS41-'Rebasing adj NLI'!AT31)*AT113)*AT$19*AT$125)</f>
        <v>15788.337191073575</v>
      </c>
      <c r="AU41" s="11">
        <f>IF('KWh (Cumulative) NLI'!AU41=0,0,((('KWh (Monthly) ENTRY NLI '!AU41*0.5)+'KWh (Cumulative) NLI'!AT41-'Rebasing adj NLI'!AU31)*AU113)*AU$19*AU$125)</f>
        <v>6837.1894842911552</v>
      </c>
      <c r="AV41" s="11">
        <f>IF('KWh (Cumulative) NLI'!AV41=0,0,((('KWh (Monthly) ENTRY NLI '!AV41*0.5)+'KWh (Cumulative) NLI'!AU41-'Rebasing adj NLI'!AV31)*AV113)*AV$19*AV$125)</f>
        <v>2528.7897207453411</v>
      </c>
      <c r="AW41" s="11">
        <f>IF('KWh (Cumulative) NLI'!AW41=0,0,((('KWh (Monthly) ENTRY NLI '!AW41*0.5)+'KWh (Cumulative) NLI'!AV41-'Rebasing adj NLI'!AW31)*AW113)*AW$19*AW$125)</f>
        <v>4249.7238365885423</v>
      </c>
      <c r="AX41" s="11">
        <f>IF('KWh (Cumulative) NLI'!AX41=0,0,((('KWh (Monthly) ENTRY NLI '!AX41*0.5)+'KWh (Cumulative) NLI'!AW41-'Rebasing adj NLI'!AX31)*AX113)*AX$19*AX$125)</f>
        <v>6702.9063009122083</v>
      </c>
      <c r="AY41" s="11">
        <f>IF('KWh (Cumulative) NLI'!AY41=0,0,((('KWh (Monthly) ENTRY NLI '!AY41*0.5)+'KWh (Cumulative) NLI'!AX41-'Rebasing adj NLI'!AY31)*AY113)*AY$19*AY$125)</f>
        <v>6498.3910704241071</v>
      </c>
      <c r="AZ41" s="11">
        <f>IF('KWh (Cumulative) NLI'!AZ41=0,0,((('KWh (Monthly) ENTRY NLI '!AZ41*0.5)+'KWh (Cumulative) NLI'!AY41-'Rebasing adj NLI'!AZ31)*AZ113)*AZ$19*AZ$125)</f>
        <v>5469.6761054189346</v>
      </c>
      <c r="BA41" s="11">
        <f>IF('KWh (Cumulative) NLI'!BA41=0,0,((('KWh (Monthly) ENTRY NLI '!BA41*0.5)+'KWh (Cumulative) NLI'!AZ41-'Rebasing adj NLI'!BA31)*BA113)*BA$19*BA$125)</f>
        <v>4508.0329762564297</v>
      </c>
      <c r="BB41" s="11">
        <f>IF('KWh (Cumulative) NLI'!BB41=0,0,((('KWh (Monthly) ENTRY NLI '!BB41*0.5)+'KWh (Cumulative) NLI'!BA41-'Rebasing adj NLI'!BB31)*BB113)*BB$19*BB$125)</f>
        <v>0</v>
      </c>
      <c r="BC41" s="11">
        <f>IF('KWh (Cumulative) NLI'!BC41=0,0,((('KWh (Monthly) ENTRY NLI '!BC41*0.5)+'KWh (Cumulative) NLI'!BB41-'Rebasing adj NLI'!BC31)*BC113)*BC$19*BC$125)</f>
        <v>0</v>
      </c>
      <c r="BD41" s="11">
        <f>IF('KWh (Cumulative) NLI'!BD41=0,0,((('KWh (Monthly) ENTRY NLI '!BD41*0.5)+'KWh (Cumulative) NLI'!BC41-'Rebasing adj NLI'!BD31)*BD113)*BD$19*BD$125)</f>
        <v>0</v>
      </c>
      <c r="BE41" s="11">
        <f>IF('KWh (Cumulative) NLI'!BE41=0,0,((('KWh (Monthly) ENTRY NLI '!BE41*0.5)+'KWh (Cumulative) NLI'!BD41-'Rebasing adj NLI'!BE31)*BE113)*BE$19*BE$125)</f>
        <v>0</v>
      </c>
      <c r="BF41" s="11">
        <f>IF('KWh (Cumulative) NLI'!BF41=0,0,((('KWh (Monthly) ENTRY NLI '!BF41*0.5)+'KWh (Cumulative) NLI'!BE41-'Rebasing adj NLI'!BF31)*BF113)*BF$19*BF$125)</f>
        <v>0</v>
      </c>
      <c r="BG41" s="11">
        <f>IF('KWh (Cumulative) NLI'!BG41=0,0,((('KWh (Monthly) ENTRY NLI '!BG41*0.5)+'KWh (Cumulative) NLI'!BF41-'Rebasing adj NLI'!BG31)*BG113)*BG$19*BG$125)</f>
        <v>0</v>
      </c>
      <c r="BH41" s="11">
        <f>IF('KWh (Cumulative) NLI'!BH41=0,0,((('KWh (Monthly) ENTRY NLI '!BH41*0.5)+'KWh (Cumulative) NLI'!BG41-'Rebasing adj NLI'!BH31)*BH113)*BH$19*BH$125)</f>
        <v>0</v>
      </c>
      <c r="BI41" s="11">
        <f>IF('KWh (Cumulative) NLI'!BI41=0,0,((('KWh (Monthly) ENTRY NLI '!BI41*0.5)+'KWh (Cumulative) NLI'!BH41-'Rebasing adj NLI'!BI31)*BI113)*BI$19*BI$125)</f>
        <v>0</v>
      </c>
      <c r="BJ41" s="11">
        <f>IF('KWh (Cumulative) NLI'!BJ41=0,0,((('KWh (Monthly) ENTRY NLI '!BJ41*0.5)+'KWh (Cumulative) NLI'!BI41-'Rebasing adj NLI'!BJ31)*BJ113)*BJ$19*BJ$125)</f>
        <v>0</v>
      </c>
      <c r="BK41" s="11">
        <f>IF('KWh (Cumulative) NLI'!BK41=0,0,((('KWh (Monthly) ENTRY NLI '!BK41*0.5)+'KWh (Cumulative) NLI'!BJ41-'Rebasing adj NLI'!BK31)*BK113)*BK$19*BK$125)</f>
        <v>0</v>
      </c>
      <c r="BL41" s="11">
        <f>IF('KWh (Cumulative) NLI'!BL41=0,0,((('KWh (Monthly) ENTRY NLI '!BL41*0.5)+'KWh (Cumulative) NLI'!BK41-'Rebasing adj NLI'!BL31)*BL113)*BL$19*BL$125)</f>
        <v>0</v>
      </c>
      <c r="BM41" s="11">
        <f>IF('KWh (Cumulative) NLI'!BM41=0,0,((('KWh (Monthly) ENTRY NLI '!BM41*0.5)+'KWh (Cumulative) NLI'!BL41-'Rebasing adj NLI'!BM31)*BM113)*BM$19*BM$125)</f>
        <v>0</v>
      </c>
      <c r="BN41" s="11">
        <f>IF('KWh (Cumulative) NLI'!BN41=0,0,((('KWh (Monthly) ENTRY NLI '!BN41*0.5)+'KWh (Cumulative) NLI'!BM41-'Rebasing adj NLI'!BN31)*BN113)*BN$19*BN$125)</f>
        <v>0</v>
      </c>
      <c r="BO41" s="11">
        <f>IF('KWh (Cumulative) NLI'!BO41=0,0,((('KWh (Monthly) ENTRY NLI '!BO41*0.5)+'KWh (Cumulative) NLI'!BN41-'Rebasing adj NLI'!BO31)*BO113)*BO$19*BO$125)</f>
        <v>0</v>
      </c>
      <c r="BP41" s="11">
        <f>IF('KWh (Cumulative) NLI'!BP41=0,0,((('KWh (Monthly) ENTRY NLI '!BP41*0.5)+'KWh (Cumulative) NLI'!BO41-'Rebasing adj NLI'!BP31)*BP113)*BP$19*BP$125)</f>
        <v>0</v>
      </c>
      <c r="BQ41" s="11">
        <f>IF('KWh (Cumulative) NLI'!BQ41=0,0,((('KWh (Monthly) ENTRY NLI '!BQ41*0.5)+'KWh (Cumulative) NLI'!BP41-'Rebasing adj NLI'!BQ31)*BQ113)*BQ$19*BQ$125)</f>
        <v>0</v>
      </c>
      <c r="BR41" s="11">
        <f>IF('KWh (Cumulative) NLI'!BR41=0,0,((('KWh (Monthly) ENTRY NLI '!BR41*0.5)+'KWh (Cumulative) NLI'!BQ41-'Rebasing adj NLI'!BR31)*BR113)*BR$19*BR$125)</f>
        <v>0</v>
      </c>
      <c r="BS41" s="11">
        <f>IF('KWh (Cumulative) NLI'!BS41=0,0,((('KWh (Monthly) ENTRY NLI '!BS41*0.5)+'KWh (Cumulative) NLI'!BR41-'Rebasing adj NLI'!BS31)*BS113)*BS$19*BS$125)</f>
        <v>0</v>
      </c>
      <c r="BT41" s="11">
        <f>IF('KWh (Cumulative) NLI'!BT41=0,0,((('KWh (Monthly) ENTRY NLI '!BT41*0.5)+'KWh (Cumulative) NLI'!BS41-'Rebasing adj NLI'!BT31)*BT113)*BT$19*BT$125)</f>
        <v>0</v>
      </c>
      <c r="BU41" s="11">
        <f>IF('KWh (Cumulative) NLI'!BU41=0,0,((('KWh (Monthly) ENTRY NLI '!BU41*0.5)+'KWh (Cumulative) NLI'!BT41-'Rebasing adj NLI'!BU31)*BU113)*BU$19*BU$125)</f>
        <v>0</v>
      </c>
      <c r="BV41" s="11">
        <f>IF('KWh (Cumulative) NLI'!BV41=0,0,((('KWh (Monthly) ENTRY NLI '!BV41*0.5)+'KWh (Cumulative) NLI'!BU41-'Rebasing adj NLI'!BV31)*BV113)*BV$19*BV$125)</f>
        <v>0</v>
      </c>
      <c r="BW41" s="11">
        <f>IF('KWh (Cumulative) NLI'!BW41=0,0,((('KWh (Monthly) ENTRY NLI '!BW41*0.5)+'KWh (Cumulative) NLI'!BV41-'Rebasing adj NLI'!BW31)*BW113)*BW$19*BW$125)</f>
        <v>0</v>
      </c>
      <c r="BX41" s="11">
        <f>IF('KWh (Cumulative) NLI'!BX41=0,0,((('KWh (Monthly) ENTRY NLI '!BX41*0.5)+'KWh (Cumulative) NLI'!BW41-'Rebasing adj NLI'!BX31)*BX113)*BX$19*BX$125)</f>
        <v>0</v>
      </c>
      <c r="BY41" s="11">
        <f>IF('KWh (Cumulative) NLI'!BY41=0,0,((('KWh (Monthly) ENTRY NLI '!BY41*0.5)+'KWh (Cumulative) NLI'!BX41-'Rebasing adj NLI'!BY31)*BY113)*BY$19*BY$125)</f>
        <v>0</v>
      </c>
      <c r="BZ41" s="11">
        <f>IF('KWh (Cumulative) NLI'!BZ41=0,0,((('KWh (Monthly) ENTRY NLI '!BZ41*0.5)+'KWh (Cumulative) NLI'!BY41-'Rebasing adj NLI'!BZ31)*BZ113)*BZ$19*BZ$125)</f>
        <v>0</v>
      </c>
      <c r="CA41" s="11">
        <f>IF('KWh (Cumulative) NLI'!CA41=0,0,((('KWh (Monthly) ENTRY NLI '!CA41*0.5)+'KWh (Cumulative) NLI'!BZ41-'Rebasing adj NLI'!CA31)*CA113)*CA$19*CA$125)</f>
        <v>0</v>
      </c>
      <c r="CB41" s="11">
        <f>IF('KWh (Cumulative) NLI'!CB41=0,0,((('KWh (Monthly) ENTRY NLI '!CB41*0.5)+'KWh (Cumulative) NLI'!CA41-'Rebasing adj NLI'!CB31)*CB113)*CB$19*CB$125)</f>
        <v>0</v>
      </c>
      <c r="CC41" s="11">
        <f>IF('KWh (Cumulative) NLI'!CC41=0,0,((('KWh (Monthly) ENTRY NLI '!CC41*0.5)+'KWh (Cumulative) NLI'!CB41-'Rebasing adj NLI'!CC31)*CC113)*CC$19*CC$125)</f>
        <v>0</v>
      </c>
      <c r="CD41" s="11">
        <f>IF('KWh (Cumulative) NLI'!CD41=0,0,((('KWh (Monthly) ENTRY NLI '!CD41*0.5)+'KWh (Cumulative) NLI'!CC41-'Rebasing adj NLI'!CD31)*CD113)*CD$19*CD$125)</f>
        <v>0</v>
      </c>
      <c r="CE41" s="11">
        <f>IF('KWh (Cumulative) NLI'!CE41=0,0,((('KWh (Monthly) ENTRY NLI '!CE41*0.5)+'KWh (Cumulative) NLI'!CD41-'Rebasing adj NLI'!CE31)*CE113)*CE$19*CE$125)</f>
        <v>0</v>
      </c>
      <c r="CF41" s="11">
        <f>IF('KWh (Cumulative) NLI'!CF41=0,0,((('KWh (Monthly) ENTRY NLI '!CF41*0.5)+'KWh (Cumulative) NLI'!CE41-'Rebasing adj NLI'!CF31)*CF113)*CF$19*CF$125)</f>
        <v>0</v>
      </c>
      <c r="CG41" s="11">
        <f>IF('KWh (Cumulative) NLI'!CG41=0,0,((('KWh (Monthly) ENTRY NLI '!CG41*0.5)+'KWh (Cumulative) NLI'!CF41-'Rebasing adj NLI'!CG31)*CG113)*CG$19*CG$125)</f>
        <v>0</v>
      </c>
      <c r="CH41" s="11">
        <f>IF('KWh (Cumulative) NLI'!CH41=0,0,((('KWh (Monthly) ENTRY NLI '!CH41*0.5)+'KWh (Cumulative) NLI'!CG41-'Rebasing adj NLI'!CH31)*CH113)*CH$19*CH$125)</f>
        <v>0</v>
      </c>
      <c r="CI41" s="11">
        <f>IF('KWh (Cumulative) NLI'!CI41=0,0,((('KWh (Monthly) ENTRY NLI '!CI41*0.5)+'KWh (Cumulative) NLI'!CH41-'Rebasing adj NLI'!CI31)*CI113)*CI$19*CI$125)</f>
        <v>0</v>
      </c>
      <c r="CJ41" s="11">
        <f>IF('KWh (Cumulative) NLI'!CJ41=0,0,((('KWh (Monthly) ENTRY NLI '!CJ41*0.5)+'KWh (Cumulative) NLI'!CI41-'Rebasing adj NLI'!CJ31)*CJ113)*CJ$19*CJ$125)</f>
        <v>0</v>
      </c>
      <c r="CK41" s="85"/>
      <c r="CL41" s="85"/>
    </row>
    <row r="42" spans="1:90" x14ac:dyDescent="0.25">
      <c r="A42" s="241"/>
      <c r="B42" s="37" t="s">
        <v>13</v>
      </c>
      <c r="C42" s="11">
        <f>IF('KWh (Cumulative) NLI'!C42=0,0,((('KWh (Monthly) ENTRY NLI '!C42*0.5)-'Rebasing adj NLI'!C32)*C114)*C$19*C$125)</f>
        <v>0</v>
      </c>
      <c r="D42" s="11">
        <f>IF('KWh (Cumulative) NLI'!D42=0,0,((('KWh (Monthly) ENTRY NLI '!D42*0.5)+'KWh (Cumulative) NLI'!C42-'Rebasing adj NLI'!D32)*D114)*D$19*D$125)</f>
        <v>0</v>
      </c>
      <c r="E42" s="11">
        <f>IF('KWh (Cumulative) NLI'!E42=0,0,((('KWh (Monthly) ENTRY NLI '!E42*0.5)+'KWh (Cumulative) NLI'!D42-'Rebasing adj NLI'!E32)*E114)*E$19*E$125)</f>
        <v>0</v>
      </c>
      <c r="F42" s="11">
        <f>IF('KWh (Cumulative) NLI'!F42=0,0,((('KWh (Monthly) ENTRY NLI '!F42*0.5)+'KWh (Cumulative) NLI'!E42-'Rebasing adj NLI'!F32)*F114)*F$19*F$125)</f>
        <v>0</v>
      </c>
      <c r="G42" s="11">
        <f>IF('KWh (Cumulative) NLI'!G42=0,0,((('KWh (Monthly) ENTRY NLI '!G42*0.5)+'KWh (Cumulative) NLI'!F42-'Rebasing adj NLI'!G32)*G114)*G$19*G$125)</f>
        <v>0</v>
      </c>
      <c r="H42" s="11">
        <f>IF('KWh (Cumulative) NLI'!H42=0,0,((('KWh (Monthly) ENTRY NLI '!H42*0.5)+'KWh (Cumulative) NLI'!G42-'Rebasing adj NLI'!H32)*H114)*H$19*H$125)</f>
        <v>3958.6019528488519</v>
      </c>
      <c r="I42" s="11">
        <f>IF('KWh (Cumulative) NLI'!I42=0,0,((('KWh (Monthly) ENTRY NLI '!I42*0.5)+'KWh (Cumulative) NLI'!H42-'Rebasing adj NLI'!I32)*I114)*I$19*I$125)</f>
        <v>13119.052462169815</v>
      </c>
      <c r="J42" s="11">
        <f>IF('KWh (Cumulative) NLI'!J42=0,0,((('KWh (Monthly) ENTRY NLI '!J42*0.5)+'KWh (Cumulative) NLI'!I42-'Rebasing adj NLI'!J32)*J114)*J$19*J$125)</f>
        <v>14527.739521973223</v>
      </c>
      <c r="K42" s="11">
        <f>IF('KWh (Cumulative) NLI'!K42=0,0,((('KWh (Monthly) ENTRY NLI '!K42*0.5)+'KWh (Cumulative) NLI'!J42-'Rebasing adj NLI'!K32)*K114)*K$19*K$125)</f>
        <v>22251.531653455291</v>
      </c>
      <c r="L42" s="11">
        <f>IF('KWh (Cumulative) NLI'!L42=0,0,((('KWh (Monthly) ENTRY NLI '!L42*0.5)+'KWh (Cumulative) NLI'!K42-'Rebasing adj NLI'!L32)*L114)*L$19*L$125)</f>
        <v>23921.5618373424</v>
      </c>
      <c r="M42" s="11">
        <f>IF('KWh (Cumulative) NLI'!M42=0,0,((('KWh (Monthly) ENTRY NLI '!M42*0.5)+'KWh (Cumulative) NLI'!L42-'Rebasing adj NLI'!M32)*M114)*M$19*M$125)</f>
        <v>28312.23982140455</v>
      </c>
      <c r="N42" s="11">
        <f>IF('KWh (Cumulative) NLI'!N42=0,0,((('KWh (Monthly) ENTRY NLI '!N42*0.5)+'KWh (Cumulative) NLI'!M42-'Rebasing adj NLI'!N32)*N114)*N$19*N$125)</f>
        <v>38493.128540824051</v>
      </c>
      <c r="O42" s="11">
        <f>IF('KWh (Cumulative) NLI'!O42=0,0,((('KWh (Monthly) ENTRY NLI '!O42*0.5)+'KWh (Cumulative) NLI'!N42-'Rebasing adj NLI'!O32)*O114)*O$19*O$125)</f>
        <v>49970.436531108826</v>
      </c>
      <c r="P42" s="11">
        <f>IF('KWh (Cumulative) NLI'!P42=0,0,((('KWh (Monthly) ENTRY NLI '!P42*0.5)+'KWh (Cumulative) NLI'!O42-'Rebasing adj NLI'!P32)*P114)*P$19*P$125)</f>
        <v>44234.243978875791</v>
      </c>
      <c r="Q42" s="11">
        <f>IF('KWh (Cumulative) NLI'!Q42=0,0,((('KWh (Monthly) ENTRY NLI '!Q42*0.5)+'KWh (Cumulative) NLI'!P42-'Rebasing adj NLI'!Q32)*Q114)*Q$19*Q$125)</f>
        <v>55165.762683015695</v>
      </c>
      <c r="R42" s="11">
        <f>IF('KWh (Cumulative) NLI'!R42=0,0,((('KWh (Monthly) ENTRY NLI '!R42*0.5)+'KWh (Cumulative) NLI'!Q42-'Rebasing adj NLI'!R32)*R114)*R$19*R$125)</f>
        <v>27086.156898356869</v>
      </c>
      <c r="S42" s="11">
        <f>IF('KWh (Cumulative) NLI'!S42=0,0,((('KWh (Monthly) ENTRY NLI '!S42*0.5)+'KWh (Cumulative) NLI'!R42-'Rebasing adj NLI'!S32)*S114)*S$19*S$125)</f>
        <v>50154.02416657321</v>
      </c>
      <c r="T42" s="11">
        <f>IF('KWh (Cumulative) NLI'!T42=0,0,((('KWh (Monthly) ENTRY NLI '!T42*0.5)+'KWh (Cumulative) NLI'!S42-'Rebasing adj NLI'!T32)*T114)*T$19*T$125)</f>
        <v>88614.958761011396</v>
      </c>
      <c r="U42" s="11">
        <f>IF('KWh (Cumulative) NLI'!U42=0,0,((('KWh (Monthly) ENTRY NLI '!U42*0.5)+'KWh (Cumulative) NLI'!T42-'Rebasing adj NLI'!U32)*U114)*U$19*U$125)</f>
        <v>140686.42774470709</v>
      </c>
      <c r="V42" s="11">
        <f>IF('KWh (Cumulative) NLI'!V42=0,0,((('KWh (Monthly) ENTRY NLI '!V42*0.5)+'KWh (Cumulative) NLI'!U42-'Rebasing adj NLI'!V32)*V114)*V$19*V$125)</f>
        <v>129383.46060063168</v>
      </c>
      <c r="W42" s="11">
        <f>IF('KWh (Cumulative) NLI'!W42=0,0,((('KWh (Monthly) ENTRY NLI '!W42*0.5)+'KWh (Cumulative) NLI'!V42-'Rebasing adj NLI'!W32)*W114)*W$19*W$125)</f>
        <v>154818.20926358917</v>
      </c>
      <c r="X42" s="11">
        <f>IF('KWh (Cumulative) NLI'!X42=0,0,((('KWh (Monthly) ENTRY NLI '!X42*0.5)+'KWh (Cumulative) NLI'!W42-'Rebasing adj NLI'!X32)*X114)*X$19*X$125)</f>
        <v>120741.98253936533</v>
      </c>
      <c r="Y42" s="11">
        <f>IF('KWh (Cumulative) NLI'!Y42=0,0,((('KWh (Monthly) ENTRY NLI '!Y42*0.5)+'KWh (Cumulative) NLI'!X42-'Rebasing adj NLI'!Y32)*Y114)*Y$19*Y$125)</f>
        <v>112645.74689771736</v>
      </c>
      <c r="Z42" s="11">
        <f>IF('KWh (Cumulative) NLI'!Z42=0,0,((('KWh (Monthly) ENTRY NLI '!Z42*0.5)+'KWh (Cumulative) NLI'!Y42-'Rebasing adj NLI'!Z32)*Z114)*Z$19*Z$125)</f>
        <v>128899.14859706942</v>
      </c>
      <c r="AA42" s="11">
        <f>IF('KWh (Cumulative) NLI'!AA42=0,0,((('KWh (Monthly) ENTRY NLI '!AA42*0.5)+'KWh (Cumulative) NLI'!Z42-'Rebasing adj NLI'!AA32)*AA114)*AA$19*AA$125)</f>
        <v>148113.4795316894</v>
      </c>
      <c r="AB42" s="11">
        <f>IF('KWh (Cumulative) NLI'!AB42=0,0,((('KWh (Monthly) ENTRY NLI '!AB42*0.5)+'KWh (Cumulative) NLI'!AA42-'Rebasing adj NLI'!AB32)*AB114)*AB$19*AB$125)</f>
        <v>124206.50906897543</v>
      </c>
      <c r="AC42" s="11">
        <f>IF('KWh (Cumulative) NLI'!AC42=0,0,((('KWh (Monthly) ENTRY NLI '!AC42*0.5)+'KWh (Cumulative) NLI'!AB42-'Rebasing adj NLI'!AC32)*AC114)*AC$19*AC$125)</f>
        <v>157968.45348264393</v>
      </c>
      <c r="AD42" s="11">
        <f>IF('KWh (Cumulative) NLI'!AD42=0,0,((('KWh (Monthly) ENTRY NLI '!AD42*0.5)+'KWh (Cumulative) NLI'!AC42-'Rebasing adj NLI'!AD32)*AD114)*AD$19*AD$125)</f>
        <v>180352.48094238067</v>
      </c>
      <c r="AE42" s="11">
        <f>IF('KWh (Cumulative) NLI'!AE42=0,0,((('KWh (Monthly) ENTRY NLI '!AE42*0.5)+'KWh (Cumulative) NLI'!AD42-'Rebasing adj NLI'!AE32)*AE114)*AE$19*AE$125)</f>
        <v>252196.29435244636</v>
      </c>
      <c r="AF42" s="11">
        <f>IF('KWh (Cumulative) NLI'!AF42=0,0,((('KWh (Monthly) ENTRY NLI '!AF42*0.5)+'KWh (Cumulative) NLI'!AE42-'Rebasing adj NLI'!AF32)*AF114)*AF$19*AF$125)</f>
        <v>365407.91240264807</v>
      </c>
      <c r="AG42" s="11">
        <f>IF('KWh (Cumulative) NLI'!AG42=0,0,((('KWh (Monthly) ENTRY NLI '!AG42*0.5)+'KWh (Cumulative) NLI'!AF42-'Rebasing adj NLI'!AG32)*AG114)*AG$19*AG$125)</f>
        <v>507613.25577247713</v>
      </c>
      <c r="AH42" s="11">
        <f>IF('KWh (Cumulative) NLI'!AH42=0,0,((('KWh (Monthly) ENTRY NLI '!AH42*0.5)+'KWh (Cumulative) NLI'!AG42-'Rebasing adj NLI'!AH32)*AH114)*AH$19*AH$125)</f>
        <v>421005.24667308235</v>
      </c>
      <c r="AI42" s="11">
        <f>IF('KWh (Cumulative) NLI'!AI42=0,0,((('KWh (Monthly) ENTRY NLI '!AI42*0.5)+'KWh (Cumulative) NLI'!AH42-'Rebasing adj NLI'!AI32)*AI114)*AI$19*AI$125)</f>
        <v>481348.04943159095</v>
      </c>
      <c r="AJ42" s="11">
        <f>IF('KWh (Cumulative) NLI'!AJ42=0,0,((('KWh (Monthly) ENTRY NLI '!AJ42*0.5)+'KWh (Cumulative) NLI'!AI42-'Rebasing adj NLI'!AJ32)*AJ114)*AJ$19*AJ$125)</f>
        <v>330539.66492419044</v>
      </c>
      <c r="AK42" s="11">
        <f>IF('KWh (Cumulative) NLI'!AK42=0,0,((('KWh (Monthly) ENTRY NLI '!AK42*0.5)+'KWh (Cumulative) NLI'!AJ42-'Rebasing adj NLI'!AK32)*AK114)*AK$19*AK$125)</f>
        <v>294648.00044260226</v>
      </c>
      <c r="AL42" s="11">
        <f>IF('KWh (Cumulative) NLI'!AL42=0,0,((('KWh (Monthly) ENTRY NLI '!AL42*0.5)+'KWh (Cumulative) NLI'!AK42-'Rebasing adj NLI'!AL32)*AL114)*AL$19*AL$125)</f>
        <v>320876.26960996649</v>
      </c>
      <c r="AM42" s="11">
        <f>IF('KWh (Cumulative) NLI'!AM42=0,0,((('KWh (Monthly) ENTRY NLI '!AM42*0.5)+'KWh (Cumulative) NLI'!AL42-'Rebasing adj NLI'!AM32)*AM114)*AM$19*AM$125)</f>
        <v>347002.06267016887</v>
      </c>
      <c r="AN42" s="11">
        <f>IF('KWh (Cumulative) NLI'!AN42=0,0,((('KWh (Monthly) ENTRY NLI '!AN42*0.5)+'KWh (Cumulative) NLI'!AM42-'Rebasing adj NLI'!AN32)*AN114)*AN$19*AN$125)</f>
        <v>289401.73625496757</v>
      </c>
      <c r="AO42" s="11">
        <f>IF('KWh (Cumulative) NLI'!AO42=0,0,((('KWh (Monthly) ENTRY NLI '!AO42*0.5)+'KWh (Cumulative) NLI'!AN42-'Rebasing adj NLI'!AO32)*AO114)*AO$19*AO$125)</f>
        <v>351659.88806740229</v>
      </c>
      <c r="AP42" s="11">
        <f>IF('KWh (Cumulative) NLI'!AP42=0,0,((('KWh (Monthly) ENTRY NLI '!AP42*0.5)+'KWh (Cumulative) NLI'!AO42-'Rebasing adj NLI'!AP32)*AP114)*AP$19*AP$125)</f>
        <v>360695.18866628991</v>
      </c>
      <c r="AQ42" s="11">
        <f>IF('KWh (Cumulative) NLI'!AQ42=0,0,((('KWh (Monthly) ENTRY NLI '!AQ42*0.5)+'KWh (Cumulative) NLI'!AP42-'Rebasing adj NLI'!AQ32)*AQ114)*AQ$19*AQ$125)</f>
        <v>459583.56109720102</v>
      </c>
      <c r="AR42" s="11">
        <f>IF('KWh (Cumulative) NLI'!AR42=0,0,((('KWh (Monthly) ENTRY NLI '!AR42*0.5)+'KWh (Cumulative) NLI'!AQ42-'Rebasing adj NLI'!AR32)*AR114)*AR$19*AR$125)</f>
        <v>633057.72303002269</v>
      </c>
      <c r="AS42" s="11">
        <f>IF('KWh (Cumulative) NLI'!AS42=0,0,((('KWh (Monthly) ENTRY NLI '!AS42*0.5)+'KWh (Cumulative) NLI'!AR42-'Rebasing adj NLI'!AS32)*AS114)*AS$19*AS$125)</f>
        <v>805568.23444077547</v>
      </c>
      <c r="AT42" s="11">
        <f>IF('KWh (Cumulative) NLI'!AT42=0,0,((('KWh (Monthly) ENTRY NLI '!AT42*0.5)+'KWh (Cumulative) NLI'!AS42-'Rebasing adj NLI'!AT32)*AT114)*AT$19*AT$125)</f>
        <v>645442.70659278671</v>
      </c>
      <c r="AU42" s="11">
        <f>IF('KWh (Cumulative) NLI'!AU42=0,0,((('KWh (Monthly) ENTRY NLI '!AU42*0.5)+'KWh (Cumulative) NLI'!AT42-'Rebasing adj NLI'!AU32)*AU114)*AU$19*AU$125)</f>
        <v>681416.93876698206</v>
      </c>
      <c r="AV42" s="11">
        <f>IF('KWh (Cumulative) NLI'!AV42=0,0,((('KWh (Monthly) ENTRY NLI '!AV42*0.5)+'KWh (Cumulative) NLI'!AU42-'Rebasing adj NLI'!AV32)*AV114)*AV$19*AV$125)</f>
        <v>443033.37322705437</v>
      </c>
      <c r="AW42" s="11">
        <f>IF('KWh (Cumulative) NLI'!AW42=0,0,((('KWh (Monthly) ENTRY NLI '!AW42*0.5)+'KWh (Cumulative) NLI'!AV42-'Rebasing adj NLI'!AW32)*AW114)*AW$19*AW$125)</f>
        <v>371645.38778998744</v>
      </c>
      <c r="AX42" s="11">
        <f>IF('KWh (Cumulative) NLI'!AX42=0,0,((('KWh (Monthly) ENTRY NLI '!AX42*0.5)+'KWh (Cumulative) NLI'!AW42-'Rebasing adj NLI'!AX32)*AX114)*AX$19*AX$125)</f>
        <v>383915.47768777079</v>
      </c>
      <c r="AY42" s="11">
        <f>IF('KWh (Cumulative) NLI'!AY42=0,0,((('KWh (Monthly) ENTRY NLI '!AY42*0.5)+'KWh (Cumulative) NLI'!AX42-'Rebasing adj NLI'!AY32)*AY114)*AY$19*AY$125)</f>
        <v>399256.31917270878</v>
      </c>
      <c r="AZ42" s="11">
        <f>IF('KWh (Cumulative) NLI'!AZ42=0,0,((('KWh (Monthly) ENTRY NLI '!AZ42*0.5)+'KWh (Cumulative) NLI'!AY42-'Rebasing adj NLI'!AZ32)*AZ114)*AZ$19*AZ$125)</f>
        <v>306925.72846102214</v>
      </c>
      <c r="BA42" s="11">
        <f>IF('KWh (Cumulative) NLI'!BA42=0,0,((('KWh (Monthly) ENTRY NLI '!BA42*0.5)+'KWh (Cumulative) NLI'!AZ42-'Rebasing adj NLI'!BA32)*BA114)*BA$19*BA$125)</f>
        <v>351659.88806740229</v>
      </c>
      <c r="BB42" s="11">
        <f>IF('KWh (Cumulative) NLI'!BB42=0,0,((('KWh (Monthly) ENTRY NLI '!BB42*0.5)+'KWh (Cumulative) NLI'!BA42-'Rebasing adj NLI'!BB32)*BB114)*BB$19*BB$125)</f>
        <v>0</v>
      </c>
      <c r="BC42" s="11">
        <f>IF('KWh (Cumulative) NLI'!BC42=0,0,((('KWh (Monthly) ENTRY NLI '!BC42*0.5)+'KWh (Cumulative) NLI'!BB42-'Rebasing adj NLI'!BC32)*BC114)*BC$19*BC$125)</f>
        <v>0</v>
      </c>
      <c r="BD42" s="11">
        <f>IF('KWh (Cumulative) NLI'!BD42=0,0,((('KWh (Monthly) ENTRY NLI '!BD42*0.5)+'KWh (Cumulative) NLI'!BC42-'Rebasing adj NLI'!BD32)*BD114)*BD$19*BD$125)</f>
        <v>0</v>
      </c>
      <c r="BE42" s="11">
        <f>IF('KWh (Cumulative) NLI'!BE42=0,0,((('KWh (Monthly) ENTRY NLI '!BE42*0.5)+'KWh (Cumulative) NLI'!BD42-'Rebasing adj NLI'!BE32)*BE114)*BE$19*BE$125)</f>
        <v>0</v>
      </c>
      <c r="BF42" s="11">
        <f>IF('KWh (Cumulative) NLI'!BF42=0,0,((('KWh (Monthly) ENTRY NLI '!BF42*0.5)+'KWh (Cumulative) NLI'!BE42-'Rebasing adj NLI'!BF32)*BF114)*BF$19*BF$125)</f>
        <v>0</v>
      </c>
      <c r="BG42" s="11">
        <f>IF('KWh (Cumulative) NLI'!BG42=0,0,((('KWh (Monthly) ENTRY NLI '!BG42*0.5)+'KWh (Cumulative) NLI'!BF42-'Rebasing adj NLI'!BG32)*BG114)*BG$19*BG$125)</f>
        <v>0</v>
      </c>
      <c r="BH42" s="11">
        <f>IF('KWh (Cumulative) NLI'!BH42=0,0,((('KWh (Monthly) ENTRY NLI '!BH42*0.5)+'KWh (Cumulative) NLI'!BG42-'Rebasing adj NLI'!BH32)*BH114)*BH$19*BH$125)</f>
        <v>0</v>
      </c>
      <c r="BI42" s="11">
        <f>IF('KWh (Cumulative) NLI'!BI42=0,0,((('KWh (Monthly) ENTRY NLI '!BI42*0.5)+'KWh (Cumulative) NLI'!BH42-'Rebasing adj NLI'!BI32)*BI114)*BI$19*BI$125)</f>
        <v>0</v>
      </c>
      <c r="BJ42" s="11">
        <f>IF('KWh (Cumulative) NLI'!BJ42=0,0,((('KWh (Monthly) ENTRY NLI '!BJ42*0.5)+'KWh (Cumulative) NLI'!BI42-'Rebasing adj NLI'!BJ32)*BJ114)*BJ$19*BJ$125)</f>
        <v>0</v>
      </c>
      <c r="BK42" s="11">
        <f>IF('KWh (Cumulative) NLI'!BK42=0,0,((('KWh (Monthly) ENTRY NLI '!BK42*0.5)+'KWh (Cumulative) NLI'!BJ42-'Rebasing adj NLI'!BK32)*BK114)*BK$19*BK$125)</f>
        <v>0</v>
      </c>
      <c r="BL42" s="11">
        <f>IF('KWh (Cumulative) NLI'!BL42=0,0,((('KWh (Monthly) ENTRY NLI '!BL42*0.5)+'KWh (Cumulative) NLI'!BK42-'Rebasing adj NLI'!BL32)*BL114)*BL$19*BL$125)</f>
        <v>0</v>
      </c>
      <c r="BM42" s="11">
        <f>IF('KWh (Cumulative) NLI'!BM42=0,0,((('KWh (Monthly) ENTRY NLI '!BM42*0.5)+'KWh (Cumulative) NLI'!BL42-'Rebasing adj NLI'!BM32)*BM114)*BM$19*BM$125)</f>
        <v>0</v>
      </c>
      <c r="BN42" s="11">
        <f>IF('KWh (Cumulative) NLI'!BN42=0,0,((('KWh (Monthly) ENTRY NLI '!BN42*0.5)+'KWh (Cumulative) NLI'!BM42-'Rebasing adj NLI'!BN32)*BN114)*BN$19*BN$125)</f>
        <v>0</v>
      </c>
      <c r="BO42" s="11">
        <f>IF('KWh (Cumulative) NLI'!BO42=0,0,((('KWh (Monthly) ENTRY NLI '!BO42*0.5)+'KWh (Cumulative) NLI'!BN42-'Rebasing adj NLI'!BO32)*BO114)*BO$19*BO$125)</f>
        <v>0</v>
      </c>
      <c r="BP42" s="11">
        <f>IF('KWh (Cumulative) NLI'!BP42=0,0,((('KWh (Monthly) ENTRY NLI '!BP42*0.5)+'KWh (Cumulative) NLI'!BO42-'Rebasing adj NLI'!BP32)*BP114)*BP$19*BP$125)</f>
        <v>0</v>
      </c>
      <c r="BQ42" s="11">
        <f>IF('KWh (Cumulative) NLI'!BQ42=0,0,((('KWh (Monthly) ENTRY NLI '!BQ42*0.5)+'KWh (Cumulative) NLI'!BP42-'Rebasing adj NLI'!BQ32)*BQ114)*BQ$19*BQ$125)</f>
        <v>0</v>
      </c>
      <c r="BR42" s="11">
        <f>IF('KWh (Cumulative) NLI'!BR42=0,0,((('KWh (Monthly) ENTRY NLI '!BR42*0.5)+'KWh (Cumulative) NLI'!BQ42-'Rebasing adj NLI'!BR32)*BR114)*BR$19*BR$125)</f>
        <v>0</v>
      </c>
      <c r="BS42" s="11">
        <f>IF('KWh (Cumulative) NLI'!BS42=0,0,((('KWh (Monthly) ENTRY NLI '!BS42*0.5)+'KWh (Cumulative) NLI'!BR42-'Rebasing adj NLI'!BS32)*BS114)*BS$19*BS$125)</f>
        <v>0</v>
      </c>
      <c r="BT42" s="11">
        <f>IF('KWh (Cumulative) NLI'!BT42=0,0,((('KWh (Monthly) ENTRY NLI '!BT42*0.5)+'KWh (Cumulative) NLI'!BS42-'Rebasing adj NLI'!BT32)*BT114)*BT$19*BT$125)</f>
        <v>0</v>
      </c>
      <c r="BU42" s="11">
        <f>IF('KWh (Cumulative) NLI'!BU42=0,0,((('KWh (Monthly) ENTRY NLI '!BU42*0.5)+'KWh (Cumulative) NLI'!BT42-'Rebasing adj NLI'!BU32)*BU114)*BU$19*BU$125)</f>
        <v>0</v>
      </c>
      <c r="BV42" s="11">
        <f>IF('KWh (Cumulative) NLI'!BV42=0,0,((('KWh (Monthly) ENTRY NLI '!BV42*0.5)+'KWh (Cumulative) NLI'!BU42-'Rebasing adj NLI'!BV32)*BV114)*BV$19*BV$125)</f>
        <v>0</v>
      </c>
      <c r="BW42" s="11">
        <f>IF('KWh (Cumulative) NLI'!BW42=0,0,((('KWh (Monthly) ENTRY NLI '!BW42*0.5)+'KWh (Cumulative) NLI'!BV42-'Rebasing adj NLI'!BW32)*BW114)*BW$19*BW$125)</f>
        <v>0</v>
      </c>
      <c r="BX42" s="11">
        <f>IF('KWh (Cumulative) NLI'!BX42=0,0,((('KWh (Monthly) ENTRY NLI '!BX42*0.5)+'KWh (Cumulative) NLI'!BW42-'Rebasing adj NLI'!BX32)*BX114)*BX$19*BX$125)</f>
        <v>0</v>
      </c>
      <c r="BY42" s="11">
        <f>IF('KWh (Cumulative) NLI'!BY42=0,0,((('KWh (Monthly) ENTRY NLI '!BY42*0.5)+'KWh (Cumulative) NLI'!BX42-'Rebasing adj NLI'!BY32)*BY114)*BY$19*BY$125)</f>
        <v>0</v>
      </c>
      <c r="BZ42" s="11">
        <f>IF('KWh (Cumulative) NLI'!BZ42=0,0,((('KWh (Monthly) ENTRY NLI '!BZ42*0.5)+'KWh (Cumulative) NLI'!BY42-'Rebasing adj NLI'!BZ32)*BZ114)*BZ$19*BZ$125)</f>
        <v>0</v>
      </c>
      <c r="CA42" s="11">
        <f>IF('KWh (Cumulative) NLI'!CA42=0,0,((('KWh (Monthly) ENTRY NLI '!CA42*0.5)+'KWh (Cumulative) NLI'!BZ42-'Rebasing adj NLI'!CA32)*CA114)*CA$19*CA$125)</f>
        <v>0</v>
      </c>
      <c r="CB42" s="11">
        <f>IF('KWh (Cumulative) NLI'!CB42=0,0,((('KWh (Monthly) ENTRY NLI '!CB42*0.5)+'KWh (Cumulative) NLI'!CA42-'Rebasing adj NLI'!CB32)*CB114)*CB$19*CB$125)</f>
        <v>0</v>
      </c>
      <c r="CC42" s="11">
        <f>IF('KWh (Cumulative) NLI'!CC42=0,0,((('KWh (Monthly) ENTRY NLI '!CC42*0.5)+'KWh (Cumulative) NLI'!CB42-'Rebasing adj NLI'!CC32)*CC114)*CC$19*CC$125)</f>
        <v>0</v>
      </c>
      <c r="CD42" s="11">
        <f>IF('KWh (Cumulative) NLI'!CD42=0,0,((('KWh (Monthly) ENTRY NLI '!CD42*0.5)+'KWh (Cumulative) NLI'!CC42-'Rebasing adj NLI'!CD32)*CD114)*CD$19*CD$125)</f>
        <v>0</v>
      </c>
      <c r="CE42" s="11">
        <f>IF('KWh (Cumulative) NLI'!CE42=0,0,((('KWh (Monthly) ENTRY NLI '!CE42*0.5)+'KWh (Cumulative) NLI'!CD42-'Rebasing adj NLI'!CE32)*CE114)*CE$19*CE$125)</f>
        <v>0</v>
      </c>
      <c r="CF42" s="11">
        <f>IF('KWh (Cumulative) NLI'!CF42=0,0,((('KWh (Monthly) ENTRY NLI '!CF42*0.5)+'KWh (Cumulative) NLI'!CE42-'Rebasing adj NLI'!CF32)*CF114)*CF$19*CF$125)</f>
        <v>0</v>
      </c>
      <c r="CG42" s="11">
        <f>IF('KWh (Cumulative) NLI'!CG42=0,0,((('KWh (Monthly) ENTRY NLI '!CG42*0.5)+'KWh (Cumulative) NLI'!CF42-'Rebasing adj NLI'!CG32)*CG114)*CG$19*CG$125)</f>
        <v>0</v>
      </c>
      <c r="CH42" s="11">
        <f>IF('KWh (Cumulative) NLI'!CH42=0,0,((('KWh (Monthly) ENTRY NLI '!CH42*0.5)+'KWh (Cumulative) NLI'!CG42-'Rebasing adj NLI'!CH32)*CH114)*CH$19*CH$125)</f>
        <v>0</v>
      </c>
      <c r="CI42" s="11">
        <f>IF('KWh (Cumulative) NLI'!CI42=0,0,((('KWh (Monthly) ENTRY NLI '!CI42*0.5)+'KWh (Cumulative) NLI'!CH42-'Rebasing adj NLI'!CI32)*CI114)*CI$19*CI$125)</f>
        <v>0</v>
      </c>
      <c r="CJ42" s="11">
        <f>IF('KWh (Cumulative) NLI'!CJ42=0,0,((('KWh (Monthly) ENTRY NLI '!CJ42*0.5)+'KWh (Cumulative) NLI'!CI42-'Rebasing adj NLI'!CJ32)*CJ114)*CJ$19*CJ$125)</f>
        <v>0</v>
      </c>
      <c r="CK42" s="85"/>
      <c r="CL42" s="85"/>
    </row>
    <row r="43" spans="1:90" x14ac:dyDescent="0.25">
      <c r="A43" s="241"/>
      <c r="B43" s="37" t="s">
        <v>4</v>
      </c>
      <c r="C43" s="11">
        <f>IF('KWh (Cumulative) NLI'!C43=0,0,((('KWh (Monthly) ENTRY NLI '!C43*0.5)-'Rebasing adj NLI'!C33)*C115)*C$19*C$125)</f>
        <v>0</v>
      </c>
      <c r="D43" s="11">
        <f>IF('KWh (Cumulative) NLI'!D43=0,0,((('KWh (Monthly) ENTRY NLI '!D43*0.5)+'KWh (Cumulative) NLI'!C43-'Rebasing adj NLI'!D33)*D115)*D$19*D$125)</f>
        <v>0</v>
      </c>
      <c r="E43" s="11">
        <f>IF('KWh (Cumulative) NLI'!E43=0,0,((('KWh (Monthly) ENTRY NLI '!E43*0.5)+'KWh (Cumulative) NLI'!D43-'Rebasing adj NLI'!E33)*E115)*E$19*E$125)</f>
        <v>0</v>
      </c>
      <c r="F43" s="11">
        <f>IF('KWh (Cumulative) NLI'!F43=0,0,((('KWh (Monthly) ENTRY NLI '!F43*0.5)+'KWh (Cumulative) NLI'!E43-'Rebasing adj NLI'!F33)*F115)*F$19*F$125)</f>
        <v>0</v>
      </c>
      <c r="G43" s="11">
        <f>IF('KWh (Cumulative) NLI'!G43=0,0,((('KWh (Monthly) ENTRY NLI '!G43*0.5)+'KWh (Cumulative) NLI'!F43-'Rebasing adj NLI'!G33)*G115)*G$19*G$125)</f>
        <v>0</v>
      </c>
      <c r="H43" s="11">
        <f>IF('KWh (Cumulative) NLI'!H43=0,0,((('KWh (Monthly) ENTRY NLI '!H43*0.5)+'KWh (Cumulative) NLI'!G43-'Rebasing adj NLI'!H33)*H115)*H$19*H$125)</f>
        <v>2.3736171126082382</v>
      </c>
      <c r="I43" s="11">
        <f>IF('KWh (Cumulative) NLI'!I43=0,0,((('KWh (Monthly) ENTRY NLI '!I43*0.5)+'KWh (Cumulative) NLI'!H43-'Rebasing adj NLI'!I33)*I115)*I$19*I$125)</f>
        <v>4.8690487359775645</v>
      </c>
      <c r="J43" s="11">
        <f>IF('KWh (Cumulative) NLI'!J43=0,0,((('KWh (Monthly) ENTRY NLI '!J43*0.5)+'KWh (Cumulative) NLI'!I43-'Rebasing adj NLI'!J33)*J115)*J$19*J$125)</f>
        <v>24.430380851038986</v>
      </c>
      <c r="K43" s="11">
        <f>IF('KWh (Cumulative) NLI'!K43=0,0,((('KWh (Monthly) ENTRY NLI '!K43*0.5)+'KWh (Cumulative) NLI'!J43-'Rebasing adj NLI'!K33)*K115)*K$19*K$125)</f>
        <v>331.71226498536555</v>
      </c>
      <c r="L43" s="11">
        <f>IF('KWh (Cumulative) NLI'!L43=0,0,((('KWh (Monthly) ENTRY NLI '!L43*0.5)+'KWh (Cumulative) NLI'!K43-'Rebasing adj NLI'!L33)*L115)*L$19*L$125)</f>
        <v>443.33841201073659</v>
      </c>
      <c r="M43" s="11">
        <f>IF('KWh (Cumulative) NLI'!M43=0,0,((('KWh (Monthly) ENTRY NLI '!M43*0.5)+'KWh (Cumulative) NLI'!L43-'Rebasing adj NLI'!M33)*M115)*M$19*M$125)</f>
        <v>789.261564142466</v>
      </c>
      <c r="N43" s="11">
        <f>IF('KWh (Cumulative) NLI'!N43=0,0,((('KWh (Monthly) ENTRY NLI '!N43*0.5)+'KWh (Cumulative) NLI'!M43-'Rebasing adj NLI'!N33)*N115)*N$19*N$125)</f>
        <v>1284.130742475563</v>
      </c>
      <c r="O43" s="11">
        <f>IF('KWh (Cumulative) NLI'!O43=0,0,((('KWh (Monthly) ENTRY NLI '!O43*0.5)+'KWh (Cumulative) NLI'!N43-'Rebasing adj NLI'!O33)*O115)*O$19*O$125)</f>
        <v>1488.4680458175251</v>
      </c>
      <c r="P43" s="11">
        <f>IF('KWh (Cumulative) NLI'!P43=0,0,((('KWh (Monthly) ENTRY NLI '!P43*0.5)+'KWh (Cumulative) NLI'!O43-'Rebasing adj NLI'!P33)*P115)*P$19*P$125)</f>
        <v>1412.495192467213</v>
      </c>
      <c r="Q43" s="11">
        <f>IF('KWh (Cumulative) NLI'!Q43=0,0,((('KWh (Monthly) ENTRY NLI '!Q43*0.5)+'KWh (Cumulative) NLI'!P43-'Rebasing adj NLI'!Q33)*Q115)*Q$19*Q$125)</f>
        <v>1633.3983906822302</v>
      </c>
      <c r="R43" s="11">
        <f>IF('KWh (Cumulative) NLI'!R43=0,0,((('KWh (Monthly) ENTRY NLI '!R43*0.5)+'KWh (Cumulative) NLI'!Q43-'Rebasing adj NLI'!R33)*R115)*R$19*R$125)</f>
        <v>160.04184657793525</v>
      </c>
      <c r="S43" s="11">
        <f>IF('KWh (Cumulative) NLI'!S43=0,0,((('KWh (Monthly) ENTRY NLI '!S43*0.5)+'KWh (Cumulative) NLI'!R43-'Rebasing adj NLI'!S33)*S115)*S$19*S$125)</f>
        <v>196.42068640857462</v>
      </c>
      <c r="T43" s="11">
        <f>IF('KWh (Cumulative) NLI'!T43=0,0,((('KWh (Monthly) ENTRY NLI '!T43*0.5)+'KWh (Cumulative) NLI'!S43-'Rebasing adj NLI'!T33)*T115)*T$19*T$125)</f>
        <v>310.54699971524911</v>
      </c>
      <c r="U43" s="11">
        <f>IF('KWh (Cumulative) NLI'!U43=0,0,((('KWh (Monthly) ENTRY NLI '!U43*0.5)+'KWh (Cumulative) NLI'!T43-'Rebasing adj NLI'!U33)*U115)*U$19*U$125)</f>
        <v>318.515667163275</v>
      </c>
      <c r="V43" s="11">
        <f>IF('KWh (Cumulative) NLI'!V43=0,0,((('KWh (Monthly) ENTRY NLI '!V43*0.5)+'KWh (Cumulative) NLI'!U43-'Rebasing adj NLI'!V33)*V115)*V$19*V$125)</f>
        <v>350.6666307758457</v>
      </c>
      <c r="W43" s="11">
        <f>IF('KWh (Cumulative) NLI'!W43=0,0,((('KWh (Monthly) ENTRY NLI '!W43*0.5)+'KWh (Cumulative) NLI'!V43-'Rebasing adj NLI'!W33)*W115)*W$19*W$125)</f>
        <v>557.24354147761233</v>
      </c>
      <c r="X43" s="11">
        <f>IF('KWh (Cumulative) NLI'!X43=0,0,((('KWh (Monthly) ENTRY NLI '!X43*0.5)+'KWh (Cumulative) NLI'!W43-'Rebasing adj NLI'!X33)*X115)*X$19*X$125)</f>
        <v>465.35900718634008</v>
      </c>
      <c r="Y43" s="11">
        <f>IF('KWh (Cumulative) NLI'!Y43=0,0,((('KWh (Monthly) ENTRY NLI '!Y43*0.5)+'KWh (Cumulative) NLI'!X43-'Rebasing adj NLI'!Y33)*Y115)*Y$19*Y$125)</f>
        <v>574.19046360128357</v>
      </c>
      <c r="Z43" s="11">
        <f>IF('KWh (Cumulative) NLI'!Z43=0,0,((('KWh (Monthly) ENTRY NLI '!Z43*0.5)+'KWh (Cumulative) NLI'!Y43-'Rebasing adj NLI'!Z33)*Z115)*Z$19*Z$125)</f>
        <v>1014.5583355767036</v>
      </c>
      <c r="AA43" s="11">
        <f>IF('KWh (Cumulative) NLI'!AA43=0,0,((('KWh (Monthly) ENTRY NLI '!AA43*0.5)+'KWh (Cumulative) NLI'!Z43-'Rebasing adj NLI'!AA33)*AA115)*AA$19*AA$125)</f>
        <v>1316.5438122552478</v>
      </c>
      <c r="AB43" s="11">
        <f>IF('KWh (Cumulative) NLI'!AB43=0,0,((('KWh (Monthly) ENTRY NLI '!AB43*0.5)+'KWh (Cumulative) NLI'!AA43-'Rebasing adj NLI'!AB33)*AB115)*AB$19*AB$125)</f>
        <v>1279.8709090326483</v>
      </c>
      <c r="AC43" s="11">
        <f>IF('KWh (Cumulative) NLI'!AC43=0,0,((('KWh (Monthly) ENTRY NLI '!AC43*0.5)+'KWh (Cumulative) NLI'!AB43-'Rebasing adj NLI'!AC33)*AC115)*AC$19*AC$125)</f>
        <v>1709.5695974413684</v>
      </c>
      <c r="AD43" s="11">
        <f>IF('KWh (Cumulative) NLI'!AD43=0,0,((('KWh (Monthly) ENTRY NLI '!AD43*0.5)+'KWh (Cumulative) NLI'!AC43-'Rebasing adj NLI'!AD33)*AD115)*AD$19*AD$125)</f>
        <v>1822.310061092704</v>
      </c>
      <c r="AE43" s="11">
        <f>IF('KWh (Cumulative) NLI'!AE43=0,0,((('KWh (Monthly) ENTRY NLI '!AE43*0.5)+'KWh (Cumulative) NLI'!AD43-'Rebasing adj NLI'!AE33)*AE115)*AE$19*AE$125)</f>
        <v>2028.3086847715867</v>
      </c>
      <c r="AF43" s="11">
        <f>IF('KWh (Cumulative) NLI'!AF43=0,0,((('KWh (Monthly) ENTRY NLI '!AF43*0.5)+'KWh (Cumulative) NLI'!AE43-'Rebasing adj NLI'!AF33)*AF115)*AF$19*AF$125)</f>
        <v>3560.5288081439789</v>
      </c>
      <c r="AG43" s="11">
        <f>IF('KWh (Cumulative) NLI'!AG43=0,0,((('KWh (Monthly) ENTRY NLI '!AG43*0.5)+'KWh (Cumulative) NLI'!AF43-'Rebasing adj NLI'!AG33)*AG115)*AG$19*AG$125)</f>
        <v>4057.6245513837571</v>
      </c>
      <c r="AH43" s="11">
        <f>IF('KWh (Cumulative) NLI'!AH43=0,0,((('KWh (Monthly) ENTRY NLI '!AH43*0.5)+'KWh (Cumulative) NLI'!AG43-'Rebasing adj NLI'!AH33)*AH115)*AH$19*AH$125)</f>
        <v>4184.275248840574</v>
      </c>
      <c r="AI43" s="11">
        <f>IF('KWh (Cumulative) NLI'!AI43=0,0,((('KWh (Monthly) ENTRY NLI '!AI43*0.5)+'KWh (Cumulative) NLI'!AH43-'Rebasing adj NLI'!AI33)*AI115)*AI$19*AI$125)</f>
        <v>4457.8753227883208</v>
      </c>
      <c r="AJ43" s="11">
        <f>IF('KWh (Cumulative) NLI'!AJ43=0,0,((('KWh (Monthly) ENTRY NLI '!AJ43*0.5)+'KWh (Cumulative) NLI'!AI43-'Rebasing adj NLI'!AJ33)*AJ115)*AJ$19*AJ$125)</f>
        <v>2611.7199627747932</v>
      </c>
      <c r="AK43" s="11">
        <f>IF('KWh (Cumulative) NLI'!AK43=0,0,((('KWh (Monthly) ENTRY NLI '!AK43*0.5)+'KWh (Cumulative) NLI'!AJ43-'Rebasing adj NLI'!AK33)*AK115)*AK$19*AK$125)</f>
        <v>2618.0929154366704</v>
      </c>
      <c r="AL43" s="11">
        <f>IF('KWh (Cumulative) NLI'!AL43=0,0,((('KWh (Monthly) ENTRY NLI '!AL43*0.5)+'KWh (Cumulative) NLI'!AK43-'Rebasing adj NLI'!AL33)*AL115)*AL$19*AL$125)</f>
        <v>2590.9316120488506</v>
      </c>
      <c r="AM43" s="11">
        <f>IF('KWh (Cumulative) NLI'!AM43=0,0,((('KWh (Monthly) ENTRY NLI '!AM43*0.5)+'KWh (Cumulative) NLI'!AL43-'Rebasing adj NLI'!AM33)*AM115)*AM$19*AM$125)</f>
        <v>2445.2461666001973</v>
      </c>
      <c r="AN43" s="11">
        <f>IF('KWh (Cumulative) NLI'!AN43=0,0,((('KWh (Monthly) ENTRY NLI '!AN43*0.5)+'KWh (Cumulative) NLI'!AM43-'Rebasing adj NLI'!AN33)*AN115)*AN$19*AN$125)</f>
        <v>2285.9883497497012</v>
      </c>
      <c r="AO43" s="11">
        <f>IF('KWh (Cumulative) NLI'!AO43=0,0,((('KWh (Monthly) ENTRY NLI '!AO43*0.5)+'KWh (Cumulative) NLI'!AN43-'Rebasing adj NLI'!AO33)*AO115)*AO$19*AO$125)</f>
        <v>2743.6074188284424</v>
      </c>
      <c r="AP43" s="11">
        <f>IF('KWh (Cumulative) NLI'!AP43=0,0,((('KWh (Monthly) ENTRY NLI '!AP43*0.5)+'KWh (Cumulative) NLI'!AO43-'Rebasing adj NLI'!AP33)*AP115)*AP$19*AP$125)</f>
        <v>2669.6108889847446</v>
      </c>
      <c r="AQ43" s="11">
        <f>IF('KWh (Cumulative) NLI'!AQ43=0,0,((('KWh (Monthly) ENTRY NLI '!AQ43*0.5)+'KWh (Cumulative) NLI'!AP43-'Rebasing adj NLI'!AQ33)*AQ115)*AQ$19*AQ$125)</f>
        <v>2953.9629916584036</v>
      </c>
      <c r="AR43" s="11">
        <f>IF('KWh (Cumulative) NLI'!AR43=0,0,((('KWh (Monthly) ENTRY NLI '!AR43*0.5)+'KWh (Cumulative) NLI'!AQ43-'Rebasing adj NLI'!AR33)*AR115)*AR$19*AR$125)</f>
        <v>4874.1123648223229</v>
      </c>
      <c r="AS43" s="11">
        <f>IF('KWh (Cumulative) NLI'!AS43=0,0,((('KWh (Monthly) ENTRY NLI '!AS43*0.5)+'KWh (Cumulative) NLI'!AR43-'Rebasing adj NLI'!AS33)*AS115)*AS$19*AS$125)</f>
        <v>4999.1825814890235</v>
      </c>
      <c r="AT43" s="11">
        <f>IF('KWh (Cumulative) NLI'!AT43=0,0,((('KWh (Monthly) ENTRY NLI '!AT43*0.5)+'KWh (Cumulative) NLI'!AS43-'Rebasing adj NLI'!AT33)*AT115)*AT$19*AT$125)</f>
        <v>5005.1269834218519</v>
      </c>
      <c r="AU43" s="11">
        <f>IF('KWh (Cumulative) NLI'!AU43=0,0,((('KWh (Monthly) ENTRY NLI '!AU43*0.5)+'KWh (Cumulative) NLI'!AT43-'Rebasing adj NLI'!AU33)*AU115)*AU$19*AU$125)</f>
        <v>4904.8449228150439</v>
      </c>
      <c r="AV43" s="11">
        <f>IF('KWh (Cumulative) NLI'!AV43=0,0,((('KWh (Monthly) ENTRY NLI '!AV43*0.5)+'KWh (Cumulative) NLI'!AU43-'Rebasing adj NLI'!AV33)*AV115)*AV$19*AV$125)</f>
        <v>2850.9453011221058</v>
      </c>
      <c r="AW43" s="11">
        <f>IF('KWh (Cumulative) NLI'!AW43=0,0,((('KWh (Monthly) ENTRY NLI '!AW43*0.5)+'KWh (Cumulative) NLI'!AV43-'Rebasing adj NLI'!AW33)*AW115)*AW$19*AW$125)</f>
        <v>2840.513537574232</v>
      </c>
      <c r="AX43" s="11">
        <f>IF('KWh (Cumulative) NLI'!AX43=0,0,((('KWh (Monthly) ENTRY NLI '!AX43*0.5)+'KWh (Cumulative) NLI'!AW43-'Rebasing adj NLI'!AX33)*AX115)*AX$19*AX$125)</f>
        <v>2762.5199683003639</v>
      </c>
      <c r="AY43" s="11">
        <f>IF('KWh (Cumulative) NLI'!AY43=0,0,((('KWh (Monthly) ENTRY NLI '!AY43*0.5)+'KWh (Cumulative) NLI'!AX43-'Rebasing adj NLI'!AY33)*AY115)*AY$19*AY$125)</f>
        <v>2578.0979424201764</v>
      </c>
      <c r="AZ43" s="11">
        <f>IF('KWh (Cumulative) NLI'!AZ43=0,0,((('KWh (Monthly) ENTRY NLI '!AZ43*0.5)+'KWh (Cumulative) NLI'!AY43-'Rebasing adj NLI'!AZ33)*AZ115)*AZ$19*AZ$125)</f>
        <v>2346.4456079380629</v>
      </c>
      <c r="BA43" s="11">
        <f>IF('KWh (Cumulative) NLI'!BA43=0,0,((('KWh (Monthly) ENTRY NLI '!BA43*0.5)+'KWh (Cumulative) NLI'!AZ43-'Rebasing adj NLI'!BA33)*BA115)*BA$19*BA$125)</f>
        <v>2743.6074188284424</v>
      </c>
      <c r="BB43" s="11">
        <f>IF('KWh (Cumulative) NLI'!BB43=0,0,((('KWh (Monthly) ENTRY NLI '!BB43*0.5)+'KWh (Cumulative) NLI'!BA43-'Rebasing adj NLI'!BB33)*BB115)*BB$19*BB$125)</f>
        <v>0</v>
      </c>
      <c r="BC43" s="11">
        <f>IF('KWh (Cumulative) NLI'!BC43=0,0,((('KWh (Monthly) ENTRY NLI '!BC43*0.5)+'KWh (Cumulative) NLI'!BB43-'Rebasing adj NLI'!BC33)*BC115)*BC$19*BC$125)</f>
        <v>0</v>
      </c>
      <c r="BD43" s="11">
        <f>IF('KWh (Cumulative) NLI'!BD43=0,0,((('KWh (Monthly) ENTRY NLI '!BD43*0.5)+'KWh (Cumulative) NLI'!BC43-'Rebasing adj NLI'!BD33)*BD115)*BD$19*BD$125)</f>
        <v>0</v>
      </c>
      <c r="BE43" s="11">
        <f>IF('KWh (Cumulative) NLI'!BE43=0,0,((('KWh (Monthly) ENTRY NLI '!BE43*0.5)+'KWh (Cumulative) NLI'!BD43-'Rebasing adj NLI'!BE33)*BE115)*BE$19*BE$125)</f>
        <v>0</v>
      </c>
      <c r="BF43" s="11">
        <f>IF('KWh (Cumulative) NLI'!BF43=0,0,((('KWh (Monthly) ENTRY NLI '!BF43*0.5)+'KWh (Cumulative) NLI'!BE43-'Rebasing adj NLI'!BF33)*BF115)*BF$19*BF$125)</f>
        <v>0</v>
      </c>
      <c r="BG43" s="11">
        <f>IF('KWh (Cumulative) NLI'!BG43=0,0,((('KWh (Monthly) ENTRY NLI '!BG43*0.5)+'KWh (Cumulative) NLI'!BF43-'Rebasing adj NLI'!BG33)*BG115)*BG$19*BG$125)</f>
        <v>0</v>
      </c>
      <c r="BH43" s="11">
        <f>IF('KWh (Cumulative) NLI'!BH43=0,0,((('KWh (Monthly) ENTRY NLI '!BH43*0.5)+'KWh (Cumulative) NLI'!BG43-'Rebasing adj NLI'!BH33)*BH115)*BH$19*BH$125)</f>
        <v>0</v>
      </c>
      <c r="BI43" s="11">
        <f>IF('KWh (Cumulative) NLI'!BI43=0,0,((('KWh (Monthly) ENTRY NLI '!BI43*0.5)+'KWh (Cumulative) NLI'!BH43-'Rebasing adj NLI'!BI33)*BI115)*BI$19*BI$125)</f>
        <v>0</v>
      </c>
      <c r="BJ43" s="11">
        <f>IF('KWh (Cumulative) NLI'!BJ43=0,0,((('KWh (Monthly) ENTRY NLI '!BJ43*0.5)+'KWh (Cumulative) NLI'!BI43-'Rebasing adj NLI'!BJ33)*BJ115)*BJ$19*BJ$125)</f>
        <v>0</v>
      </c>
      <c r="BK43" s="11">
        <f>IF('KWh (Cumulative) NLI'!BK43=0,0,((('KWh (Monthly) ENTRY NLI '!BK43*0.5)+'KWh (Cumulative) NLI'!BJ43-'Rebasing adj NLI'!BK33)*BK115)*BK$19*BK$125)</f>
        <v>0</v>
      </c>
      <c r="BL43" s="11">
        <f>IF('KWh (Cumulative) NLI'!BL43=0,0,((('KWh (Monthly) ENTRY NLI '!BL43*0.5)+'KWh (Cumulative) NLI'!BK43-'Rebasing adj NLI'!BL33)*BL115)*BL$19*BL$125)</f>
        <v>0</v>
      </c>
      <c r="BM43" s="11">
        <f>IF('KWh (Cumulative) NLI'!BM43=0,0,((('KWh (Monthly) ENTRY NLI '!BM43*0.5)+'KWh (Cumulative) NLI'!BL43-'Rebasing adj NLI'!BM33)*BM115)*BM$19*BM$125)</f>
        <v>0</v>
      </c>
      <c r="BN43" s="11">
        <f>IF('KWh (Cumulative) NLI'!BN43=0,0,((('KWh (Monthly) ENTRY NLI '!BN43*0.5)+'KWh (Cumulative) NLI'!BM43-'Rebasing adj NLI'!BN33)*BN115)*BN$19*BN$125)</f>
        <v>0</v>
      </c>
      <c r="BO43" s="11">
        <f>IF('KWh (Cumulative) NLI'!BO43=0,0,((('KWh (Monthly) ENTRY NLI '!BO43*0.5)+'KWh (Cumulative) NLI'!BN43-'Rebasing adj NLI'!BO33)*BO115)*BO$19*BO$125)</f>
        <v>0</v>
      </c>
      <c r="BP43" s="11">
        <f>IF('KWh (Cumulative) NLI'!BP43=0,0,((('KWh (Monthly) ENTRY NLI '!BP43*0.5)+'KWh (Cumulative) NLI'!BO43-'Rebasing adj NLI'!BP33)*BP115)*BP$19*BP$125)</f>
        <v>0</v>
      </c>
      <c r="BQ43" s="11">
        <f>IF('KWh (Cumulative) NLI'!BQ43=0,0,((('KWh (Monthly) ENTRY NLI '!BQ43*0.5)+'KWh (Cumulative) NLI'!BP43-'Rebasing adj NLI'!BQ33)*BQ115)*BQ$19*BQ$125)</f>
        <v>0</v>
      </c>
      <c r="BR43" s="11">
        <f>IF('KWh (Cumulative) NLI'!BR43=0,0,((('KWh (Monthly) ENTRY NLI '!BR43*0.5)+'KWh (Cumulative) NLI'!BQ43-'Rebasing adj NLI'!BR33)*BR115)*BR$19*BR$125)</f>
        <v>0</v>
      </c>
      <c r="BS43" s="11">
        <f>IF('KWh (Cumulative) NLI'!BS43=0,0,((('KWh (Monthly) ENTRY NLI '!BS43*0.5)+'KWh (Cumulative) NLI'!BR43-'Rebasing adj NLI'!BS33)*BS115)*BS$19*BS$125)</f>
        <v>0</v>
      </c>
      <c r="BT43" s="11">
        <f>IF('KWh (Cumulative) NLI'!BT43=0,0,((('KWh (Monthly) ENTRY NLI '!BT43*0.5)+'KWh (Cumulative) NLI'!BS43-'Rebasing adj NLI'!BT33)*BT115)*BT$19*BT$125)</f>
        <v>0</v>
      </c>
      <c r="BU43" s="11">
        <f>IF('KWh (Cumulative) NLI'!BU43=0,0,((('KWh (Monthly) ENTRY NLI '!BU43*0.5)+'KWh (Cumulative) NLI'!BT43-'Rebasing adj NLI'!BU33)*BU115)*BU$19*BU$125)</f>
        <v>0</v>
      </c>
      <c r="BV43" s="11">
        <f>IF('KWh (Cumulative) NLI'!BV43=0,0,((('KWh (Monthly) ENTRY NLI '!BV43*0.5)+'KWh (Cumulative) NLI'!BU43-'Rebasing adj NLI'!BV33)*BV115)*BV$19*BV$125)</f>
        <v>0</v>
      </c>
      <c r="BW43" s="11">
        <f>IF('KWh (Cumulative) NLI'!BW43=0,0,((('KWh (Monthly) ENTRY NLI '!BW43*0.5)+'KWh (Cumulative) NLI'!BV43-'Rebasing adj NLI'!BW33)*BW115)*BW$19*BW$125)</f>
        <v>0</v>
      </c>
      <c r="BX43" s="11">
        <f>IF('KWh (Cumulative) NLI'!BX43=0,0,((('KWh (Monthly) ENTRY NLI '!BX43*0.5)+'KWh (Cumulative) NLI'!BW43-'Rebasing adj NLI'!BX33)*BX115)*BX$19*BX$125)</f>
        <v>0</v>
      </c>
      <c r="BY43" s="11">
        <f>IF('KWh (Cumulative) NLI'!BY43=0,0,((('KWh (Monthly) ENTRY NLI '!BY43*0.5)+'KWh (Cumulative) NLI'!BX43-'Rebasing adj NLI'!BY33)*BY115)*BY$19*BY$125)</f>
        <v>0</v>
      </c>
      <c r="BZ43" s="11">
        <f>IF('KWh (Cumulative) NLI'!BZ43=0,0,((('KWh (Monthly) ENTRY NLI '!BZ43*0.5)+'KWh (Cumulative) NLI'!BY43-'Rebasing adj NLI'!BZ33)*BZ115)*BZ$19*BZ$125)</f>
        <v>0</v>
      </c>
      <c r="CA43" s="11">
        <f>IF('KWh (Cumulative) NLI'!CA43=0,0,((('KWh (Monthly) ENTRY NLI '!CA43*0.5)+'KWh (Cumulative) NLI'!BZ43-'Rebasing adj NLI'!CA33)*CA115)*CA$19*CA$125)</f>
        <v>0</v>
      </c>
      <c r="CB43" s="11">
        <f>IF('KWh (Cumulative) NLI'!CB43=0,0,((('KWh (Monthly) ENTRY NLI '!CB43*0.5)+'KWh (Cumulative) NLI'!CA43-'Rebasing adj NLI'!CB33)*CB115)*CB$19*CB$125)</f>
        <v>0</v>
      </c>
      <c r="CC43" s="11">
        <f>IF('KWh (Cumulative) NLI'!CC43=0,0,((('KWh (Monthly) ENTRY NLI '!CC43*0.5)+'KWh (Cumulative) NLI'!CB43-'Rebasing adj NLI'!CC33)*CC115)*CC$19*CC$125)</f>
        <v>0</v>
      </c>
      <c r="CD43" s="11">
        <f>IF('KWh (Cumulative) NLI'!CD43=0,0,((('KWh (Monthly) ENTRY NLI '!CD43*0.5)+'KWh (Cumulative) NLI'!CC43-'Rebasing adj NLI'!CD33)*CD115)*CD$19*CD$125)</f>
        <v>0</v>
      </c>
      <c r="CE43" s="11">
        <f>IF('KWh (Cumulative) NLI'!CE43=0,0,((('KWh (Monthly) ENTRY NLI '!CE43*0.5)+'KWh (Cumulative) NLI'!CD43-'Rebasing adj NLI'!CE33)*CE115)*CE$19*CE$125)</f>
        <v>0</v>
      </c>
      <c r="CF43" s="11">
        <f>IF('KWh (Cumulative) NLI'!CF43=0,0,((('KWh (Monthly) ENTRY NLI '!CF43*0.5)+'KWh (Cumulative) NLI'!CE43-'Rebasing adj NLI'!CF33)*CF115)*CF$19*CF$125)</f>
        <v>0</v>
      </c>
      <c r="CG43" s="11">
        <f>IF('KWh (Cumulative) NLI'!CG43=0,0,((('KWh (Monthly) ENTRY NLI '!CG43*0.5)+'KWh (Cumulative) NLI'!CF43-'Rebasing adj NLI'!CG33)*CG115)*CG$19*CG$125)</f>
        <v>0</v>
      </c>
      <c r="CH43" s="11">
        <f>IF('KWh (Cumulative) NLI'!CH43=0,0,((('KWh (Monthly) ENTRY NLI '!CH43*0.5)+'KWh (Cumulative) NLI'!CG43-'Rebasing adj NLI'!CH33)*CH115)*CH$19*CH$125)</f>
        <v>0</v>
      </c>
      <c r="CI43" s="11">
        <f>IF('KWh (Cumulative) NLI'!CI43=0,0,((('KWh (Monthly) ENTRY NLI '!CI43*0.5)+'KWh (Cumulative) NLI'!CH43-'Rebasing adj NLI'!CI33)*CI115)*CI$19*CI$125)</f>
        <v>0</v>
      </c>
      <c r="CJ43" s="11">
        <f>IF('KWh (Cumulative) NLI'!CJ43=0,0,((('KWh (Monthly) ENTRY NLI '!CJ43*0.5)+'KWh (Cumulative) NLI'!CI43-'Rebasing adj NLI'!CJ33)*CJ115)*CJ$19*CJ$125)</f>
        <v>0</v>
      </c>
      <c r="CK43" s="85"/>
      <c r="CL43" s="85"/>
    </row>
    <row r="44" spans="1:90" x14ac:dyDescent="0.25">
      <c r="A44" s="242"/>
      <c r="B44" s="37" t="s">
        <v>14</v>
      </c>
      <c r="C44" s="11">
        <f>IF('KWh (Cumulative) NLI'!C44=0,0,((('KWh (Monthly) ENTRY NLI '!C44*0.5)-'Rebasing adj NLI'!C34)*C116)*C$19*C$125)</f>
        <v>0</v>
      </c>
      <c r="D44" s="11">
        <f>IF('KWh (Cumulative) NLI'!D44=0,0,((('KWh (Monthly) ENTRY NLI '!D44*0.5)+'KWh (Cumulative) NLI'!C44-'Rebasing adj NLI'!D34)*D116)*D$19*D$125)</f>
        <v>0</v>
      </c>
      <c r="E44" s="11">
        <f>IF('KWh (Cumulative) NLI'!E44=0,0,((('KWh (Monthly) ENTRY NLI '!E44*0.5)+'KWh (Cumulative) NLI'!D44-'Rebasing adj NLI'!E34)*E116)*E$19*E$125)</f>
        <v>0</v>
      </c>
      <c r="F44" s="11">
        <f>IF('KWh (Cumulative) NLI'!F44=0,0,((('KWh (Monthly) ENTRY NLI '!F44*0.5)+'KWh (Cumulative) NLI'!E44-'Rebasing adj NLI'!F34)*F116)*F$19*F$125)</f>
        <v>0</v>
      </c>
      <c r="G44" s="11">
        <f>IF('KWh (Cumulative) NLI'!G44=0,0,((('KWh (Monthly) ENTRY NLI '!G44*0.5)+'KWh (Cumulative) NLI'!F44-'Rebasing adj NLI'!G34)*G116)*G$19*G$125)</f>
        <v>0</v>
      </c>
      <c r="H44" s="11">
        <f>IF('KWh (Cumulative) NLI'!H44=0,0,((('KWh (Monthly) ENTRY NLI '!H44*0.5)+'KWh (Cumulative) NLI'!G44-'Rebasing adj NLI'!H34)*H116)*H$19*H$125)</f>
        <v>0</v>
      </c>
      <c r="I44" s="11">
        <f>IF('KWh (Cumulative) NLI'!I44=0,0,((('KWh (Monthly) ENTRY NLI '!I44*0.5)+'KWh (Cumulative) NLI'!H44-'Rebasing adj NLI'!I34)*I116)*I$19*I$125)</f>
        <v>0</v>
      </c>
      <c r="J44" s="11">
        <f>IF('KWh (Cumulative) NLI'!J44=0,0,((('KWh (Monthly) ENTRY NLI '!J44*0.5)+'KWh (Cumulative) NLI'!I44-'Rebasing adj NLI'!J34)*J116)*J$19*J$125)</f>
        <v>0</v>
      </c>
      <c r="K44" s="11">
        <f>IF('KWh (Cumulative) NLI'!K44=0,0,((('KWh (Monthly) ENTRY NLI '!K44*0.5)+'KWh (Cumulative) NLI'!J44-'Rebasing adj NLI'!K34)*K116)*K$19*K$125)</f>
        <v>563.85915451940559</v>
      </c>
      <c r="L44" s="11">
        <f>IF('KWh (Cumulative) NLI'!L44=0,0,((('KWh (Monthly) ENTRY NLI '!L44*0.5)+'KWh (Cumulative) NLI'!K44-'Rebasing adj NLI'!L34)*L116)*L$19*L$125)</f>
        <v>725.63861220106321</v>
      </c>
      <c r="M44" s="11">
        <f>IF('KWh (Cumulative) NLI'!M44=0,0,((('KWh (Monthly) ENTRY NLI '!M44*0.5)+'KWh (Cumulative) NLI'!L44-'Rebasing adj NLI'!M34)*M116)*M$19*M$125)</f>
        <v>712.74454420860468</v>
      </c>
      <c r="N44" s="11">
        <f>IF('KWh (Cumulative) NLI'!N44=0,0,((('KWh (Monthly) ENTRY NLI '!N44*0.5)+'KWh (Cumulative) NLI'!M44-'Rebasing adj NLI'!N34)*N116)*N$19*N$125)</f>
        <v>670.3160249408769</v>
      </c>
      <c r="O44" s="11">
        <f>IF('KWh (Cumulative) NLI'!O44=0,0,((('KWh (Monthly) ENTRY NLI '!O44*0.5)+'KWh (Cumulative) NLI'!N44-'Rebasing adj NLI'!O34)*O116)*O$19*O$125)</f>
        <v>924.56559668663544</v>
      </c>
      <c r="P44" s="11">
        <f>IF('KWh (Cumulative) NLI'!P44=0,0,((('KWh (Monthly) ENTRY NLI '!P44*0.5)+'KWh (Cumulative) NLI'!O44-'Rebasing adj NLI'!P34)*P116)*P$19*P$125)</f>
        <v>1118.9910474595786</v>
      </c>
      <c r="Q44" s="11">
        <f>IF('KWh (Cumulative) NLI'!Q44=0,0,((('KWh (Monthly) ENTRY NLI '!Q44*0.5)+'KWh (Cumulative) NLI'!P44-'Rebasing adj NLI'!Q34)*Q116)*Q$19*Q$125)</f>
        <v>1293.9924934652297</v>
      </c>
      <c r="R44" s="11">
        <f>IF('KWh (Cumulative) NLI'!R44=0,0,((('KWh (Monthly) ENTRY NLI '!R44*0.5)+'KWh (Cumulative) NLI'!Q44-'Rebasing adj NLI'!R34)*R116)*R$19*R$125)</f>
        <v>580.13313609573515</v>
      </c>
      <c r="S44" s="11">
        <f>IF('KWh (Cumulative) NLI'!S44=0,0,((('KWh (Monthly) ENTRY NLI '!S44*0.5)+'KWh (Cumulative) NLI'!R44-'Rebasing adj NLI'!S34)*S116)*S$19*S$125)</f>
        <v>639.70391797068851</v>
      </c>
      <c r="T44" s="11">
        <f>IF('KWh (Cumulative) NLI'!T44=0,0,((('KWh (Monthly) ENTRY NLI '!T44*0.5)+'KWh (Cumulative) NLI'!S44-'Rebasing adj NLI'!T34)*T116)*T$19*T$125)</f>
        <v>1011.3910915607859</v>
      </c>
      <c r="U44" s="11">
        <f>IF('KWh (Cumulative) NLI'!U44=0,0,((('KWh (Monthly) ENTRY NLI '!U44*0.5)+'KWh (Cumulative) NLI'!T44-'Rebasing adj NLI'!U34)*U116)*U$19*U$125)</f>
        <v>1046.5222478068599</v>
      </c>
      <c r="V44" s="11">
        <f>IF('KWh (Cumulative) NLI'!V44=0,0,((('KWh (Monthly) ENTRY NLI '!V44*0.5)+'KWh (Cumulative) NLI'!U44-'Rebasing adj NLI'!V34)*V116)*V$19*V$125)</f>
        <v>1056.9563137074624</v>
      </c>
      <c r="W44" s="11">
        <f>IF('KWh (Cumulative) NLI'!W44=0,0,((('KWh (Monthly) ENTRY NLI '!W44*0.5)+'KWh (Cumulative) NLI'!V44-'Rebasing adj NLI'!W34)*W116)*W$19*W$125)</f>
        <v>1035.7792771485429</v>
      </c>
      <c r="X44" s="11">
        <f>IF('KWh (Cumulative) NLI'!X44=0,0,((('KWh (Monthly) ENTRY NLI '!X44*0.5)+'KWh (Cumulative) NLI'!W44-'Rebasing adj NLI'!X34)*X116)*X$19*X$125)</f>
        <v>769.04664234383654</v>
      </c>
      <c r="Y44" s="11">
        <f>IF('KWh (Cumulative) NLI'!Y44=0,0,((('KWh (Monthly) ENTRY NLI '!Y44*0.5)+'KWh (Cumulative) NLI'!X44-'Rebasing adj NLI'!Y34)*Y116)*Y$19*Y$125)</f>
        <v>901.6115096621977</v>
      </c>
      <c r="Z44" s="11">
        <f>IF('KWh (Cumulative) NLI'!Z44=0,0,((('KWh (Monthly) ENTRY NLI '!Z44*0.5)+'KWh (Cumulative) NLI'!Y44-'Rebasing adj NLI'!Z34)*Z116)*Z$19*Z$125)</f>
        <v>882.26033298517552</v>
      </c>
      <c r="AA44" s="11">
        <f>IF('KWh (Cumulative) NLI'!AA44=0,0,((('KWh (Monthly) ENTRY NLI '!AA44*0.5)+'KWh (Cumulative) NLI'!Z44-'Rebasing adj NLI'!AA34)*AA116)*AA$19*AA$125)</f>
        <v>829.47541374784726</v>
      </c>
      <c r="AB44" s="11">
        <f>IF('KWh (Cumulative) NLI'!AB44=0,0,((('KWh (Monthly) ENTRY NLI '!AB44*0.5)+'KWh (Cumulative) NLI'!AA44-'Rebasing adj NLI'!AB34)*AB116)*AB$19*AB$125)</f>
        <v>755.22229500318122</v>
      </c>
      <c r="AC44" s="11">
        <f>IF('KWh (Cumulative) NLI'!AC44=0,0,((('KWh (Monthly) ENTRY NLI '!AC44*0.5)+'KWh (Cumulative) NLI'!AB44-'Rebasing adj NLI'!AC34)*AC116)*AC$19*AC$125)</f>
        <v>877.84892497663157</v>
      </c>
      <c r="AD44" s="11">
        <f>IF('KWh (Cumulative) NLI'!AD44=0,0,((('KWh (Monthly) ENTRY NLI '!AD44*0.5)+'KWh (Cumulative) NLI'!AC44-'Rebasing adj NLI'!AD34)*AD116)*AD$19*AD$125)</f>
        <v>849.75717437452329</v>
      </c>
      <c r="AE44" s="11">
        <f>IF('KWh (Cumulative) NLI'!AE44=0,0,((('KWh (Monthly) ENTRY NLI '!AE44*0.5)+'KWh (Cumulative) NLI'!AD44-'Rebasing adj NLI'!AE34)*AE116)*AE$19*AE$125)</f>
        <v>937.01421268475656</v>
      </c>
      <c r="AF44" s="11">
        <f>IF('KWh (Cumulative) NLI'!AF44=0,0,((('KWh (Monthly) ENTRY NLI '!AF44*0.5)+'KWh (Cumulative) NLI'!AE44-'Rebasing adj NLI'!AF34)*AF116)*AF$19*AF$125)</f>
        <v>1481.4475896623005</v>
      </c>
      <c r="AG44" s="11">
        <f>IF('KWh (Cumulative) NLI'!AG44=0,0,((('KWh (Monthly) ENTRY NLI '!AG44*0.5)+'KWh (Cumulative) NLI'!AF44-'Rebasing adj NLI'!AG34)*AG116)*AG$19*AG$125)</f>
        <v>1519.4616847735815</v>
      </c>
      <c r="AH44" s="11">
        <f>IF('KWh (Cumulative) NLI'!AH44=0,0,((('KWh (Monthly) ENTRY NLI '!AH44*0.5)+'KWh (Cumulative) NLI'!AG44-'Rebasing adj NLI'!AH34)*AH116)*AH$19*AH$125)</f>
        <v>1428.709248191811</v>
      </c>
      <c r="AI44" s="11">
        <f>IF('KWh (Cumulative) NLI'!AI44=0,0,((('KWh (Monthly) ENTRY NLI '!AI44*0.5)+'KWh (Cumulative) NLI'!AH44-'Rebasing adj NLI'!AI34)*AI116)*AI$19*AI$125)</f>
        <v>1400.0838191285259</v>
      </c>
      <c r="AJ44" s="11">
        <f>IF('KWh (Cumulative) NLI'!AJ44=0,0,((('KWh (Monthly) ENTRY NLI '!AJ44*0.5)+'KWh (Cumulative) NLI'!AI44-'Rebasing adj NLI'!AJ34)*AJ116)*AJ$19*AJ$125)</f>
        <v>813.79991582500031</v>
      </c>
      <c r="AK44" s="11">
        <f>IF('KWh (Cumulative) NLI'!AK44=0,0,((('KWh (Monthly) ENTRY NLI '!AK44*0.5)+'KWh (Cumulative) NLI'!AJ44-'Rebasing adj NLI'!AK34)*AK116)*AK$19*AK$125)</f>
        <v>814.49090132143886</v>
      </c>
      <c r="AL44" s="11">
        <f>IF('KWh (Cumulative) NLI'!AL44=0,0,((('KWh (Monthly) ENTRY NLI '!AL44*0.5)+'KWh (Cumulative) NLI'!AK44-'Rebasing adj NLI'!AL34)*AL116)*AL$19*AL$125)</f>
        <v>795.69495834211045</v>
      </c>
      <c r="AM44" s="11">
        <f>IF('KWh (Cumulative) NLI'!AM44=0,0,((('KWh (Monthly) ENTRY NLI '!AM44*0.5)+'KWh (Cumulative) NLI'!AL44-'Rebasing adj NLI'!AM34)*AM116)*AM$19*AM$125)</f>
        <v>742.57545952075463</v>
      </c>
      <c r="AN44" s="11">
        <f>IF('KWh (Cumulative) NLI'!AN44=0,0,((('KWh (Monthly) ENTRY NLI '!AN44*0.5)+'KWh (Cumulative) NLI'!AM44-'Rebasing adj NLI'!AN34)*AN116)*AN$19*AN$125)</f>
        <v>675.85210665789612</v>
      </c>
      <c r="AO44" s="11">
        <f>IF('KWh (Cumulative) NLI'!AO44=0,0,((('KWh (Monthly) ENTRY NLI '!AO44*0.5)+'KWh (Cumulative) NLI'!AN44-'Rebasing adj NLI'!AO34)*AO116)*AO$19*AO$125)</f>
        <v>790.24753336893934</v>
      </c>
      <c r="AP44" s="11">
        <f>IF('KWh (Cumulative) NLI'!AP44=0,0,((('KWh (Monthly) ENTRY NLI '!AP44*0.5)+'KWh (Cumulative) NLI'!AO44-'Rebasing adj NLI'!AP34)*AP116)*AP$19*AP$125)</f>
        <v>768.93414327327707</v>
      </c>
      <c r="AQ44" s="11">
        <f>IF('KWh (Cumulative) NLI'!AQ44=0,0,((('KWh (Monthly) ENTRY NLI '!AQ44*0.5)+'KWh (Cumulative) NLI'!AP44-'Rebasing adj NLI'!AQ34)*AQ116)*AQ$19*AQ$125)</f>
        <v>850.83673115958777</v>
      </c>
      <c r="AR44" s="11">
        <f>IF('KWh (Cumulative) NLI'!AR44=0,0,((('KWh (Monthly) ENTRY NLI '!AR44*0.5)+'KWh (Cumulative) NLI'!AQ44-'Rebasing adj NLI'!AR34)*AR116)*AR$19*AR$125)</f>
        <v>1403.9017562172357</v>
      </c>
      <c r="AS44" s="11">
        <f>IF('KWh (Cumulative) NLI'!AS44=0,0,((('KWh (Monthly) ENTRY NLI '!AS44*0.5)+'KWh (Cumulative) NLI'!AR44-'Rebasing adj NLI'!AS34)*AS116)*AS$19*AS$125)</f>
        <v>1439.9260173926864</v>
      </c>
      <c r="AT44" s="11">
        <f>IF('KWh (Cumulative) NLI'!AT44=0,0,((('KWh (Monthly) ENTRY NLI '!AT44*0.5)+'KWh (Cumulative) NLI'!AS44-'Rebasing adj NLI'!AT34)*AT116)*AT$19*AT$125)</f>
        <v>1441.6381971063483</v>
      </c>
      <c r="AU44" s="11">
        <f>IF('KWh (Cumulative) NLI'!AU44=0,0,((('KWh (Monthly) ENTRY NLI '!AU44*0.5)+'KWh (Cumulative) NLI'!AT44-'Rebasing adj NLI'!AU34)*AU116)*AU$19*AU$125)</f>
        <v>1412.7537253368691</v>
      </c>
      <c r="AV44" s="11">
        <f>IF('KWh (Cumulative) NLI'!AV44=0,0,((('KWh (Monthly) ENTRY NLI '!AV44*0.5)+'KWh (Cumulative) NLI'!AU44-'Rebasing adj NLI'!AV34)*AV116)*AV$19*AV$125)</f>
        <v>821.16430963127857</v>
      </c>
      <c r="AW44" s="11">
        <f>IF('KWh (Cumulative) NLI'!AW44=0,0,((('KWh (Monthly) ENTRY NLI '!AW44*0.5)+'KWh (Cumulative) NLI'!AV44-'Rebasing adj NLI'!AW34)*AW116)*AW$19*AW$125)</f>
        <v>818.15962486631486</v>
      </c>
      <c r="AX44" s="11">
        <f>IF('KWh (Cumulative) NLI'!AX44=0,0,((('KWh (Monthly) ENTRY NLI '!AX44*0.5)+'KWh (Cumulative) NLI'!AW44-'Rebasing adj NLI'!AX34)*AX116)*AX$19*AX$125)</f>
        <v>795.69495834211045</v>
      </c>
      <c r="AY44" s="11">
        <f>IF('KWh (Cumulative) NLI'!AY44=0,0,((('KWh (Monthly) ENTRY NLI '!AY44*0.5)+'KWh (Cumulative) NLI'!AX44-'Rebasing adj NLI'!AY34)*AY116)*AY$19*AY$125)</f>
        <v>742.57545952075463</v>
      </c>
      <c r="AZ44" s="11">
        <f>IF('KWh (Cumulative) NLI'!AZ44=0,0,((('KWh (Monthly) ENTRY NLI '!AZ44*0.5)+'KWh (Cumulative) NLI'!AY44-'Rebasing adj NLI'!AZ34)*AZ116)*AZ$19*AZ$125)</f>
        <v>675.85210665789612</v>
      </c>
      <c r="BA44" s="11">
        <f>IF('KWh (Cumulative) NLI'!BA44=0,0,((('KWh (Monthly) ENTRY NLI '!BA44*0.5)+'KWh (Cumulative) NLI'!AZ44-'Rebasing adj NLI'!BA34)*BA116)*BA$19*BA$125)</f>
        <v>790.24753336893934</v>
      </c>
      <c r="BB44" s="11">
        <f>IF('KWh (Cumulative) NLI'!BB44=0,0,((('KWh (Monthly) ENTRY NLI '!BB44*0.5)+'KWh (Cumulative) NLI'!BA44-'Rebasing adj NLI'!BB34)*BB116)*BB$19*BB$125)</f>
        <v>0</v>
      </c>
      <c r="BC44" s="11">
        <f>IF('KWh (Cumulative) NLI'!BC44=0,0,((('KWh (Monthly) ENTRY NLI '!BC44*0.5)+'KWh (Cumulative) NLI'!BB44-'Rebasing adj NLI'!BC34)*BC116)*BC$19*BC$125)</f>
        <v>0</v>
      </c>
      <c r="BD44" s="11">
        <f>IF('KWh (Cumulative) NLI'!BD44=0,0,((('KWh (Monthly) ENTRY NLI '!BD44*0.5)+'KWh (Cumulative) NLI'!BC44-'Rebasing adj NLI'!BD34)*BD116)*BD$19*BD$125)</f>
        <v>0</v>
      </c>
      <c r="BE44" s="11">
        <f>IF('KWh (Cumulative) NLI'!BE44=0,0,((('KWh (Monthly) ENTRY NLI '!BE44*0.5)+'KWh (Cumulative) NLI'!BD44-'Rebasing adj NLI'!BE34)*BE116)*BE$19*BE$125)</f>
        <v>0</v>
      </c>
      <c r="BF44" s="11">
        <f>IF('KWh (Cumulative) NLI'!BF44=0,0,((('KWh (Monthly) ENTRY NLI '!BF44*0.5)+'KWh (Cumulative) NLI'!BE44-'Rebasing adj NLI'!BF34)*BF116)*BF$19*BF$125)</f>
        <v>0</v>
      </c>
      <c r="BG44" s="11">
        <f>IF('KWh (Cumulative) NLI'!BG44=0,0,((('KWh (Monthly) ENTRY NLI '!BG44*0.5)+'KWh (Cumulative) NLI'!BF44-'Rebasing adj NLI'!BG34)*BG116)*BG$19*BG$125)</f>
        <v>0</v>
      </c>
      <c r="BH44" s="11">
        <f>IF('KWh (Cumulative) NLI'!BH44=0,0,((('KWh (Monthly) ENTRY NLI '!BH44*0.5)+'KWh (Cumulative) NLI'!BG44-'Rebasing adj NLI'!BH34)*BH116)*BH$19*BH$125)</f>
        <v>0</v>
      </c>
      <c r="BI44" s="11">
        <f>IF('KWh (Cumulative) NLI'!BI44=0,0,((('KWh (Monthly) ENTRY NLI '!BI44*0.5)+'KWh (Cumulative) NLI'!BH44-'Rebasing adj NLI'!BI34)*BI116)*BI$19*BI$125)</f>
        <v>0</v>
      </c>
      <c r="BJ44" s="11">
        <f>IF('KWh (Cumulative) NLI'!BJ44=0,0,((('KWh (Monthly) ENTRY NLI '!BJ44*0.5)+'KWh (Cumulative) NLI'!BI44-'Rebasing adj NLI'!BJ34)*BJ116)*BJ$19*BJ$125)</f>
        <v>0</v>
      </c>
      <c r="BK44" s="11">
        <f>IF('KWh (Cumulative) NLI'!BK44=0,0,((('KWh (Monthly) ENTRY NLI '!BK44*0.5)+'KWh (Cumulative) NLI'!BJ44-'Rebasing adj NLI'!BK34)*BK116)*BK$19*BK$125)</f>
        <v>0</v>
      </c>
      <c r="BL44" s="11">
        <f>IF('KWh (Cumulative) NLI'!BL44=0,0,((('KWh (Monthly) ENTRY NLI '!BL44*0.5)+'KWh (Cumulative) NLI'!BK44-'Rebasing adj NLI'!BL34)*BL116)*BL$19*BL$125)</f>
        <v>0</v>
      </c>
      <c r="BM44" s="11">
        <f>IF('KWh (Cumulative) NLI'!BM44=0,0,((('KWh (Monthly) ENTRY NLI '!BM44*0.5)+'KWh (Cumulative) NLI'!BL44-'Rebasing adj NLI'!BM34)*BM116)*BM$19*BM$125)</f>
        <v>0</v>
      </c>
      <c r="BN44" s="11">
        <f>IF('KWh (Cumulative) NLI'!BN44=0,0,((('KWh (Monthly) ENTRY NLI '!BN44*0.5)+'KWh (Cumulative) NLI'!BM44-'Rebasing adj NLI'!BN34)*BN116)*BN$19*BN$125)</f>
        <v>0</v>
      </c>
      <c r="BO44" s="11">
        <f>IF('KWh (Cumulative) NLI'!BO44=0,0,((('KWh (Monthly) ENTRY NLI '!BO44*0.5)+'KWh (Cumulative) NLI'!BN44-'Rebasing adj NLI'!BO34)*BO116)*BO$19*BO$125)</f>
        <v>0</v>
      </c>
      <c r="BP44" s="11">
        <f>IF('KWh (Cumulative) NLI'!BP44=0,0,((('KWh (Monthly) ENTRY NLI '!BP44*0.5)+'KWh (Cumulative) NLI'!BO44-'Rebasing adj NLI'!BP34)*BP116)*BP$19*BP$125)</f>
        <v>0</v>
      </c>
      <c r="BQ44" s="11">
        <f>IF('KWh (Cumulative) NLI'!BQ44=0,0,((('KWh (Monthly) ENTRY NLI '!BQ44*0.5)+'KWh (Cumulative) NLI'!BP44-'Rebasing adj NLI'!BQ34)*BQ116)*BQ$19*BQ$125)</f>
        <v>0</v>
      </c>
      <c r="BR44" s="11">
        <f>IF('KWh (Cumulative) NLI'!BR44=0,0,((('KWh (Monthly) ENTRY NLI '!BR44*0.5)+'KWh (Cumulative) NLI'!BQ44-'Rebasing adj NLI'!BR34)*BR116)*BR$19*BR$125)</f>
        <v>0</v>
      </c>
      <c r="BS44" s="11">
        <f>IF('KWh (Cumulative) NLI'!BS44=0,0,((('KWh (Monthly) ENTRY NLI '!BS44*0.5)+'KWh (Cumulative) NLI'!BR44-'Rebasing adj NLI'!BS34)*BS116)*BS$19*BS$125)</f>
        <v>0</v>
      </c>
      <c r="BT44" s="11">
        <f>IF('KWh (Cumulative) NLI'!BT44=0,0,((('KWh (Monthly) ENTRY NLI '!BT44*0.5)+'KWh (Cumulative) NLI'!BS44-'Rebasing adj NLI'!BT34)*BT116)*BT$19*BT$125)</f>
        <v>0</v>
      </c>
      <c r="BU44" s="11">
        <f>IF('KWh (Cumulative) NLI'!BU44=0,0,((('KWh (Monthly) ENTRY NLI '!BU44*0.5)+'KWh (Cumulative) NLI'!BT44-'Rebasing adj NLI'!BU34)*BU116)*BU$19*BU$125)</f>
        <v>0</v>
      </c>
      <c r="BV44" s="11">
        <f>IF('KWh (Cumulative) NLI'!BV44=0,0,((('KWh (Monthly) ENTRY NLI '!BV44*0.5)+'KWh (Cumulative) NLI'!BU44-'Rebasing adj NLI'!BV34)*BV116)*BV$19*BV$125)</f>
        <v>0</v>
      </c>
      <c r="BW44" s="11">
        <f>IF('KWh (Cumulative) NLI'!BW44=0,0,((('KWh (Monthly) ENTRY NLI '!BW44*0.5)+'KWh (Cumulative) NLI'!BV44-'Rebasing adj NLI'!BW34)*BW116)*BW$19*BW$125)</f>
        <v>0</v>
      </c>
      <c r="BX44" s="11">
        <f>IF('KWh (Cumulative) NLI'!BX44=0,0,((('KWh (Monthly) ENTRY NLI '!BX44*0.5)+'KWh (Cumulative) NLI'!BW44-'Rebasing adj NLI'!BX34)*BX116)*BX$19*BX$125)</f>
        <v>0</v>
      </c>
      <c r="BY44" s="11">
        <f>IF('KWh (Cumulative) NLI'!BY44=0,0,((('KWh (Monthly) ENTRY NLI '!BY44*0.5)+'KWh (Cumulative) NLI'!BX44-'Rebasing adj NLI'!BY34)*BY116)*BY$19*BY$125)</f>
        <v>0</v>
      </c>
      <c r="BZ44" s="11">
        <f>IF('KWh (Cumulative) NLI'!BZ44=0,0,((('KWh (Monthly) ENTRY NLI '!BZ44*0.5)+'KWh (Cumulative) NLI'!BY44-'Rebasing adj NLI'!BZ34)*BZ116)*BZ$19*BZ$125)</f>
        <v>0</v>
      </c>
      <c r="CA44" s="11">
        <f>IF('KWh (Cumulative) NLI'!CA44=0,0,((('KWh (Monthly) ENTRY NLI '!CA44*0.5)+'KWh (Cumulative) NLI'!BZ44-'Rebasing adj NLI'!CA34)*CA116)*CA$19*CA$125)</f>
        <v>0</v>
      </c>
      <c r="CB44" s="11">
        <f>IF('KWh (Cumulative) NLI'!CB44=0,0,((('KWh (Monthly) ENTRY NLI '!CB44*0.5)+'KWh (Cumulative) NLI'!CA44-'Rebasing adj NLI'!CB34)*CB116)*CB$19*CB$125)</f>
        <v>0</v>
      </c>
      <c r="CC44" s="11">
        <f>IF('KWh (Cumulative) NLI'!CC44=0,0,((('KWh (Monthly) ENTRY NLI '!CC44*0.5)+'KWh (Cumulative) NLI'!CB44-'Rebasing adj NLI'!CC34)*CC116)*CC$19*CC$125)</f>
        <v>0</v>
      </c>
      <c r="CD44" s="11">
        <f>IF('KWh (Cumulative) NLI'!CD44=0,0,((('KWh (Monthly) ENTRY NLI '!CD44*0.5)+'KWh (Cumulative) NLI'!CC44-'Rebasing adj NLI'!CD34)*CD116)*CD$19*CD$125)</f>
        <v>0</v>
      </c>
      <c r="CE44" s="11">
        <f>IF('KWh (Cumulative) NLI'!CE44=0,0,((('KWh (Monthly) ENTRY NLI '!CE44*0.5)+'KWh (Cumulative) NLI'!CD44-'Rebasing adj NLI'!CE34)*CE116)*CE$19*CE$125)</f>
        <v>0</v>
      </c>
      <c r="CF44" s="11">
        <f>IF('KWh (Cumulative) NLI'!CF44=0,0,((('KWh (Monthly) ENTRY NLI '!CF44*0.5)+'KWh (Cumulative) NLI'!CE44-'Rebasing adj NLI'!CF34)*CF116)*CF$19*CF$125)</f>
        <v>0</v>
      </c>
      <c r="CG44" s="11">
        <f>IF('KWh (Cumulative) NLI'!CG44=0,0,((('KWh (Monthly) ENTRY NLI '!CG44*0.5)+'KWh (Cumulative) NLI'!CF44-'Rebasing adj NLI'!CG34)*CG116)*CG$19*CG$125)</f>
        <v>0</v>
      </c>
      <c r="CH44" s="11">
        <f>IF('KWh (Cumulative) NLI'!CH44=0,0,((('KWh (Monthly) ENTRY NLI '!CH44*0.5)+'KWh (Cumulative) NLI'!CG44-'Rebasing adj NLI'!CH34)*CH116)*CH$19*CH$125)</f>
        <v>0</v>
      </c>
      <c r="CI44" s="11">
        <f>IF('KWh (Cumulative) NLI'!CI44=0,0,((('KWh (Monthly) ENTRY NLI '!CI44*0.5)+'KWh (Cumulative) NLI'!CH44-'Rebasing adj NLI'!CI34)*CI116)*CI$19*CI$125)</f>
        <v>0</v>
      </c>
      <c r="CJ44" s="11">
        <f>IF('KWh (Cumulative) NLI'!CJ44=0,0,((('KWh (Monthly) ENTRY NLI '!CJ44*0.5)+'KWh (Cumulative) NLI'!CI44-'Rebasing adj NLI'!CJ34)*CJ116)*CJ$19*CJ$125)</f>
        <v>0</v>
      </c>
      <c r="CK44" s="85"/>
      <c r="CL44" s="85"/>
    </row>
    <row r="45" spans="1:90" x14ac:dyDescent="0.25">
      <c r="A45" s="242"/>
      <c r="B45" s="37" t="s">
        <v>15</v>
      </c>
      <c r="C45" s="11">
        <f>IF('KWh (Cumulative) NLI'!C45=0,0,((('KWh (Monthly) ENTRY NLI '!C45*0.5)-'Rebasing adj NLI'!C35)*C117)*C$19*C$125)</f>
        <v>0</v>
      </c>
      <c r="D45" s="11">
        <f>IF('KWh (Cumulative) NLI'!D45=0,0,((('KWh (Monthly) ENTRY NLI '!D45*0.5)+'KWh (Cumulative) NLI'!C45-'Rebasing adj NLI'!D35)*D117)*D$19*D$125)</f>
        <v>0</v>
      </c>
      <c r="E45" s="11">
        <f>IF('KWh (Cumulative) NLI'!E45=0,0,((('KWh (Monthly) ENTRY NLI '!E45*0.5)+'KWh (Cumulative) NLI'!D45-'Rebasing adj NLI'!E35)*E117)*E$19*E$125)</f>
        <v>0</v>
      </c>
      <c r="F45" s="11">
        <f>IF('KWh (Cumulative) NLI'!F45=0,0,((('KWh (Monthly) ENTRY NLI '!F45*0.5)+'KWh (Cumulative) NLI'!E45-'Rebasing adj NLI'!F35)*F117)*F$19*F$125)</f>
        <v>0</v>
      </c>
      <c r="G45" s="11">
        <f>IF('KWh (Cumulative) NLI'!G45=0,0,((('KWh (Monthly) ENTRY NLI '!G45*0.5)+'KWh (Cumulative) NLI'!F45-'Rebasing adj NLI'!G35)*G117)*G$19*G$125)</f>
        <v>0</v>
      </c>
      <c r="H45" s="11">
        <f>IF('KWh (Cumulative) NLI'!H45=0,0,((('KWh (Monthly) ENTRY NLI '!H45*0.5)+'KWh (Cumulative) NLI'!G45-'Rebasing adj NLI'!H35)*H117)*H$19*H$125)</f>
        <v>0</v>
      </c>
      <c r="I45" s="11">
        <f>IF('KWh (Cumulative) NLI'!I45=0,0,((('KWh (Monthly) ENTRY NLI '!I45*0.5)+'KWh (Cumulative) NLI'!H45-'Rebasing adj NLI'!I35)*I117)*I$19*I$125)</f>
        <v>0</v>
      </c>
      <c r="J45" s="11">
        <f>IF('KWh (Cumulative) NLI'!J45=0,0,((('KWh (Monthly) ENTRY NLI '!J45*0.5)+'KWh (Cumulative) NLI'!I45-'Rebasing adj NLI'!J35)*J117)*J$19*J$125)</f>
        <v>0</v>
      </c>
      <c r="K45" s="11">
        <f>IF('KWh (Cumulative) NLI'!K45=0,0,((('KWh (Monthly) ENTRY NLI '!K45*0.5)+'KWh (Cumulative) NLI'!J45-'Rebasing adj NLI'!K35)*K117)*K$19*K$125)</f>
        <v>0</v>
      </c>
      <c r="L45" s="11">
        <f>IF('KWh (Cumulative) NLI'!L45=0,0,((('KWh (Monthly) ENTRY NLI '!L45*0.5)+'KWh (Cumulative) NLI'!K45-'Rebasing adj NLI'!L35)*L117)*L$19*L$125)</f>
        <v>0</v>
      </c>
      <c r="M45" s="11">
        <f>IF('KWh (Cumulative) NLI'!M45=0,0,((('KWh (Monthly) ENTRY NLI '!M45*0.5)+'KWh (Cumulative) NLI'!L45-'Rebasing adj NLI'!M35)*M117)*M$19*M$125)</f>
        <v>0</v>
      </c>
      <c r="N45" s="11">
        <f>IF('KWh (Cumulative) NLI'!N45=0,0,((('KWh (Monthly) ENTRY NLI '!N45*0.5)+'KWh (Cumulative) NLI'!M45-'Rebasing adj NLI'!N35)*N117)*N$19*N$125)</f>
        <v>0</v>
      </c>
      <c r="O45" s="11">
        <f>IF('KWh (Cumulative) NLI'!O45=0,0,((('KWh (Monthly) ENTRY NLI '!O45*0.5)+'KWh (Cumulative) NLI'!N45-'Rebasing adj NLI'!O35)*O117)*O$19*O$125)</f>
        <v>0</v>
      </c>
      <c r="P45" s="11">
        <f>IF('KWh (Cumulative) NLI'!P45=0,0,((('KWh (Monthly) ENTRY NLI '!P45*0.5)+'KWh (Cumulative) NLI'!O45-'Rebasing adj NLI'!P35)*P117)*P$19*P$125)</f>
        <v>0</v>
      </c>
      <c r="Q45" s="11">
        <f>IF('KWh (Cumulative) NLI'!Q45=0,0,((('KWh (Monthly) ENTRY NLI '!Q45*0.5)+'KWh (Cumulative) NLI'!P45-'Rebasing adj NLI'!Q35)*Q117)*Q$19*Q$125)</f>
        <v>0</v>
      </c>
      <c r="R45" s="11">
        <f>IF('KWh (Cumulative) NLI'!R45=0,0,((('KWh (Monthly) ENTRY NLI '!R45*0.5)+'KWh (Cumulative) NLI'!Q45-'Rebasing adj NLI'!R35)*R117)*R$19*R$125)</f>
        <v>0</v>
      </c>
      <c r="S45" s="11">
        <f>IF('KWh (Cumulative) NLI'!S45=0,0,((('KWh (Monthly) ENTRY NLI '!S45*0.5)+'KWh (Cumulative) NLI'!R45-'Rebasing adj NLI'!S35)*S117)*S$19*S$125)</f>
        <v>0</v>
      </c>
      <c r="T45" s="11">
        <f>IF('KWh (Cumulative) NLI'!T45=0,0,((('KWh (Monthly) ENTRY NLI '!T45*0.5)+'KWh (Cumulative) NLI'!S45-'Rebasing adj NLI'!T35)*T117)*T$19*T$125)</f>
        <v>0</v>
      </c>
      <c r="U45" s="11">
        <f>IF('KWh (Cumulative) NLI'!U45=0,0,((('KWh (Monthly) ENTRY NLI '!U45*0.5)+'KWh (Cumulative) NLI'!T45-'Rebasing adj NLI'!U35)*U117)*U$19*U$125)</f>
        <v>0</v>
      </c>
      <c r="V45" s="11">
        <f>IF('KWh (Cumulative) NLI'!V45=0,0,((('KWh (Monthly) ENTRY NLI '!V45*0.5)+'KWh (Cumulative) NLI'!U45-'Rebasing adj NLI'!V35)*V117)*V$19*V$125)</f>
        <v>0</v>
      </c>
      <c r="W45" s="11">
        <f>IF('KWh (Cumulative) NLI'!W45=0,0,((('KWh (Monthly) ENTRY NLI '!W45*0.5)+'KWh (Cumulative) NLI'!V45-'Rebasing adj NLI'!W35)*W117)*W$19*W$125)</f>
        <v>0</v>
      </c>
      <c r="X45" s="11">
        <f>IF('KWh (Cumulative) NLI'!X45=0,0,((('KWh (Monthly) ENTRY NLI '!X45*0.5)+'KWh (Cumulative) NLI'!W45-'Rebasing adj NLI'!X35)*X117)*X$19*X$125)</f>
        <v>0</v>
      </c>
      <c r="Y45" s="11">
        <f>IF('KWh (Cumulative) NLI'!Y45=0,0,((('KWh (Monthly) ENTRY NLI '!Y45*0.5)+'KWh (Cumulative) NLI'!X45-'Rebasing adj NLI'!Y35)*Y117)*Y$19*Y$125)</f>
        <v>0</v>
      </c>
      <c r="Z45" s="11">
        <f>IF('KWh (Cumulative) NLI'!Z45=0,0,((('KWh (Monthly) ENTRY NLI '!Z45*0.5)+'KWh (Cumulative) NLI'!Y45-'Rebasing adj NLI'!Z35)*Z117)*Z$19*Z$125)</f>
        <v>0</v>
      </c>
      <c r="AA45" s="11">
        <f>IF('KWh (Cumulative) NLI'!AA45=0,0,((('KWh (Monthly) ENTRY NLI '!AA45*0.5)+'KWh (Cumulative) NLI'!Z45-'Rebasing adj NLI'!AA35)*AA117)*AA$19*AA$125)</f>
        <v>0</v>
      </c>
      <c r="AB45" s="11">
        <f>IF('KWh (Cumulative) NLI'!AB45=0,0,((('KWh (Monthly) ENTRY NLI '!AB45*0.5)+'KWh (Cumulative) NLI'!AA45-'Rebasing adj NLI'!AB35)*AB117)*AB$19*AB$125)</f>
        <v>0</v>
      </c>
      <c r="AC45" s="11">
        <f>IF('KWh (Cumulative) NLI'!AC45=0,0,((('KWh (Monthly) ENTRY NLI '!AC45*0.5)+'KWh (Cumulative) NLI'!AB45-'Rebasing adj NLI'!AC35)*AC117)*AC$19*AC$125)</f>
        <v>0</v>
      </c>
      <c r="AD45" s="11">
        <f>IF('KWh (Cumulative) NLI'!AD45=0,0,((('KWh (Monthly) ENTRY NLI '!AD45*0.5)+'KWh (Cumulative) NLI'!AC45-'Rebasing adj NLI'!AD35)*AD117)*AD$19*AD$125)</f>
        <v>0</v>
      </c>
      <c r="AE45" s="11">
        <f>IF('KWh (Cumulative) NLI'!AE45=0,0,((('KWh (Monthly) ENTRY NLI '!AE45*0.5)+'KWh (Cumulative) NLI'!AD45-'Rebasing adj NLI'!AE35)*AE117)*AE$19*AE$125)</f>
        <v>0</v>
      </c>
      <c r="AF45" s="11">
        <f>IF('KWh (Cumulative) NLI'!AF45=0,0,((('KWh (Monthly) ENTRY NLI '!AF45*0.5)+'KWh (Cumulative) NLI'!AE45-'Rebasing adj NLI'!AF35)*AF117)*AF$19*AF$125)</f>
        <v>0</v>
      </c>
      <c r="AG45" s="11">
        <f>IF('KWh (Cumulative) NLI'!AG45=0,0,((('KWh (Monthly) ENTRY NLI '!AG45*0.5)+'KWh (Cumulative) NLI'!AF45-'Rebasing adj NLI'!AG35)*AG117)*AG$19*AG$125)</f>
        <v>0</v>
      </c>
      <c r="AH45" s="11">
        <f>IF('KWh (Cumulative) NLI'!AH45=0,0,((('KWh (Monthly) ENTRY NLI '!AH45*0.5)+'KWh (Cumulative) NLI'!AG45-'Rebasing adj NLI'!AH35)*AH117)*AH$19*AH$125)</f>
        <v>0</v>
      </c>
      <c r="AI45" s="11">
        <f>IF('KWh (Cumulative) NLI'!AI45=0,0,((('KWh (Monthly) ENTRY NLI '!AI45*0.5)+'KWh (Cumulative) NLI'!AH45-'Rebasing adj NLI'!AI35)*AI117)*AI$19*AI$125)</f>
        <v>0</v>
      </c>
      <c r="AJ45" s="11">
        <f>IF('KWh (Cumulative) NLI'!AJ45=0,0,((('KWh (Monthly) ENTRY NLI '!AJ45*0.5)+'KWh (Cumulative) NLI'!AI45-'Rebasing adj NLI'!AJ35)*AJ117)*AJ$19*AJ$125)</f>
        <v>0</v>
      </c>
      <c r="AK45" s="11">
        <f>IF('KWh (Cumulative) NLI'!AK45=0,0,((('KWh (Monthly) ENTRY NLI '!AK45*0.5)+'KWh (Cumulative) NLI'!AJ45-'Rebasing adj NLI'!AK35)*AK117)*AK$19*AK$125)</f>
        <v>0</v>
      </c>
      <c r="AL45" s="11">
        <f>IF('KWh (Cumulative) NLI'!AL45=0,0,((('KWh (Monthly) ENTRY NLI '!AL45*0.5)+'KWh (Cumulative) NLI'!AK45-'Rebasing adj NLI'!AL35)*AL117)*AL$19*AL$125)</f>
        <v>0</v>
      </c>
      <c r="AM45" s="11">
        <f>IF('KWh (Cumulative) NLI'!AM45=0,0,((('KWh (Monthly) ENTRY NLI '!AM45*0.5)+'KWh (Cumulative) NLI'!AL45-'Rebasing adj NLI'!AM35)*AM117)*AM$19*AM$125)</f>
        <v>0</v>
      </c>
      <c r="AN45" s="11">
        <f>IF('KWh (Cumulative) NLI'!AN45=0,0,((('KWh (Monthly) ENTRY NLI '!AN45*0.5)+'KWh (Cumulative) NLI'!AM45-'Rebasing adj NLI'!AN35)*AN117)*AN$19*AN$125)</f>
        <v>545.04293146372197</v>
      </c>
      <c r="AO45" s="11">
        <f>IF('KWh (Cumulative) NLI'!AO45=0,0,((('KWh (Monthly) ENTRY NLI '!AO45*0.5)+'KWh (Cumulative) NLI'!AN45-'Rebasing adj NLI'!AO35)*AO117)*AO$19*AO$125)</f>
        <v>1274.5949237305676</v>
      </c>
      <c r="AP45" s="11">
        <f>IF('KWh (Cumulative) NLI'!AP45=0,0,((('KWh (Monthly) ENTRY NLI '!AP45*0.5)+'KWh (Cumulative) NLI'!AO45-'Rebasing adj NLI'!AP35)*AP117)*AP$19*AP$125)</f>
        <v>1240.2184306998229</v>
      </c>
      <c r="AQ45" s="11">
        <f>IF('KWh (Cumulative) NLI'!AQ45=0,0,((('KWh (Monthly) ENTRY NLI '!AQ45*0.5)+'KWh (Cumulative) NLI'!AP45-'Rebasing adj NLI'!AQ35)*AQ117)*AQ$19*AQ$125)</f>
        <v>1372.3195994503883</v>
      </c>
      <c r="AR45" s="11">
        <f>IF('KWh (Cumulative) NLI'!AR45=0,0,((('KWh (Monthly) ENTRY NLI '!AR45*0.5)+'KWh (Cumulative) NLI'!AQ45-'Rebasing adj NLI'!AR35)*AR117)*AR$19*AR$125)</f>
        <v>2264.3614517370538</v>
      </c>
      <c r="AS45" s="11">
        <f>IF('KWh (Cumulative) NLI'!AS45=0,0,((('KWh (Monthly) ENTRY NLI '!AS45*0.5)+'KWh (Cumulative) NLI'!AR45-'Rebasing adj NLI'!AS35)*AS117)*AS$19*AS$125)</f>
        <v>2322.465195800165</v>
      </c>
      <c r="AT45" s="11">
        <f>IF('KWh (Cumulative) NLI'!AT45=0,0,((('KWh (Monthly) ENTRY NLI '!AT45*0.5)+'KWh (Cumulative) NLI'!AS45-'Rebasing adj NLI'!AT35)*AT117)*AT$19*AT$125)</f>
        <v>2325.2267805940387</v>
      </c>
      <c r="AU45" s="11">
        <f>IF('KWh (Cumulative) NLI'!AU45=0,0,((('KWh (Monthly) ENTRY NLI '!AU45*0.5)+'KWh (Cumulative) NLI'!AT45-'Rebasing adj NLI'!AU35)*AU117)*AU$19*AU$125)</f>
        <v>2278.6388451213834</v>
      </c>
      <c r="AV45" s="11">
        <f>IF('KWh (Cumulative) NLI'!AV45=0,0,((('KWh (Monthly) ENTRY NLI '!AV45*0.5)+'KWh (Cumulative) NLI'!AU45-'Rebasing adj NLI'!AV35)*AV117)*AV$19*AV$125)</f>
        <v>1324.460775148156</v>
      </c>
      <c r="AW45" s="11">
        <f>IF('KWh (Cumulative) NLI'!AW45=0,0,((('KWh (Monthly) ENTRY NLI '!AW45*0.5)+'KWh (Cumulative) NLI'!AV45-'Rebasing adj NLI'!AW35)*AW117)*AW$19*AW$125)</f>
        <v>1319.614501307216</v>
      </c>
      <c r="AX45" s="11">
        <f>IF('KWh (Cumulative) NLI'!AX45=0,0,((('KWh (Monthly) ENTRY NLI '!AX45*0.5)+'KWh (Cumulative) NLI'!AW45-'Rebasing adj NLI'!AX35)*AX117)*AX$19*AX$125)</f>
        <v>1283.3811077109299</v>
      </c>
      <c r="AY45" s="11">
        <f>IF('KWh (Cumulative) NLI'!AY45=0,0,((('KWh (Monthly) ENTRY NLI '!AY45*0.5)+'KWh (Cumulative) NLI'!AX45-'Rebasing adj NLI'!AY35)*AY117)*AY$19*AY$125)</f>
        <v>1197.7043536688484</v>
      </c>
      <c r="AZ45" s="11">
        <f>IF('KWh (Cumulative) NLI'!AZ45=0,0,((('KWh (Monthly) ENTRY NLI '!AZ45*0.5)+'KWh (Cumulative) NLI'!AY45-'Rebasing adj NLI'!AZ35)*AZ117)*AZ$19*AZ$125)</f>
        <v>1090.0858629274439</v>
      </c>
      <c r="BA45" s="11">
        <f>IF('KWh (Cumulative) NLI'!BA45=0,0,((('KWh (Monthly) ENTRY NLI '!BA45*0.5)+'KWh (Cumulative) NLI'!AZ45-'Rebasing adj NLI'!BA35)*BA117)*BA$19*BA$125)</f>
        <v>1274.5949237305676</v>
      </c>
      <c r="BB45" s="11">
        <f>IF('KWh (Cumulative) NLI'!BB45=0,0,((('KWh (Monthly) ENTRY NLI '!BB45*0.5)+'KWh (Cumulative) NLI'!BA45-'Rebasing adj NLI'!BB35)*BB117)*BB$19*BB$125)</f>
        <v>0</v>
      </c>
      <c r="BC45" s="11">
        <f>IF('KWh (Cumulative) NLI'!BC45=0,0,((('KWh (Monthly) ENTRY NLI '!BC45*0.5)+'KWh (Cumulative) NLI'!BB45-'Rebasing adj NLI'!BC35)*BC117)*BC$19*BC$125)</f>
        <v>0</v>
      </c>
      <c r="BD45" s="11">
        <f>IF('KWh (Cumulative) NLI'!BD45=0,0,((('KWh (Monthly) ENTRY NLI '!BD45*0.5)+'KWh (Cumulative) NLI'!BC45-'Rebasing adj NLI'!BD35)*BD117)*BD$19*BD$125)</f>
        <v>0</v>
      </c>
      <c r="BE45" s="11">
        <f>IF('KWh (Cumulative) NLI'!BE45=0,0,((('KWh (Monthly) ENTRY NLI '!BE45*0.5)+'KWh (Cumulative) NLI'!BD45-'Rebasing adj NLI'!BE35)*BE117)*BE$19*BE$125)</f>
        <v>0</v>
      </c>
      <c r="BF45" s="11">
        <f>IF('KWh (Cumulative) NLI'!BF45=0,0,((('KWh (Monthly) ENTRY NLI '!BF45*0.5)+'KWh (Cumulative) NLI'!BE45-'Rebasing adj NLI'!BF35)*BF117)*BF$19*BF$125)</f>
        <v>0</v>
      </c>
      <c r="BG45" s="11">
        <f>IF('KWh (Cumulative) NLI'!BG45=0,0,((('KWh (Monthly) ENTRY NLI '!BG45*0.5)+'KWh (Cumulative) NLI'!BF45-'Rebasing adj NLI'!BG35)*BG117)*BG$19*BG$125)</f>
        <v>0</v>
      </c>
      <c r="BH45" s="11">
        <f>IF('KWh (Cumulative) NLI'!BH45=0,0,((('KWh (Monthly) ENTRY NLI '!BH45*0.5)+'KWh (Cumulative) NLI'!BG45-'Rebasing adj NLI'!BH35)*BH117)*BH$19*BH$125)</f>
        <v>0</v>
      </c>
      <c r="BI45" s="11">
        <f>IF('KWh (Cumulative) NLI'!BI45=0,0,((('KWh (Monthly) ENTRY NLI '!BI45*0.5)+'KWh (Cumulative) NLI'!BH45-'Rebasing adj NLI'!BI35)*BI117)*BI$19*BI$125)</f>
        <v>0</v>
      </c>
      <c r="BJ45" s="11">
        <f>IF('KWh (Cumulative) NLI'!BJ45=0,0,((('KWh (Monthly) ENTRY NLI '!BJ45*0.5)+'KWh (Cumulative) NLI'!BI45-'Rebasing adj NLI'!BJ35)*BJ117)*BJ$19*BJ$125)</f>
        <v>0</v>
      </c>
      <c r="BK45" s="11">
        <f>IF('KWh (Cumulative) NLI'!BK45=0,0,((('KWh (Monthly) ENTRY NLI '!BK45*0.5)+'KWh (Cumulative) NLI'!BJ45-'Rebasing adj NLI'!BK35)*BK117)*BK$19*BK$125)</f>
        <v>0</v>
      </c>
      <c r="BL45" s="11">
        <f>IF('KWh (Cumulative) NLI'!BL45=0,0,((('KWh (Monthly) ENTRY NLI '!BL45*0.5)+'KWh (Cumulative) NLI'!BK45-'Rebasing adj NLI'!BL35)*BL117)*BL$19*BL$125)</f>
        <v>0</v>
      </c>
      <c r="BM45" s="11">
        <f>IF('KWh (Cumulative) NLI'!BM45=0,0,((('KWh (Monthly) ENTRY NLI '!BM45*0.5)+'KWh (Cumulative) NLI'!BL45-'Rebasing adj NLI'!BM35)*BM117)*BM$19*BM$125)</f>
        <v>0</v>
      </c>
      <c r="BN45" s="11">
        <f>IF('KWh (Cumulative) NLI'!BN45=0,0,((('KWh (Monthly) ENTRY NLI '!BN45*0.5)+'KWh (Cumulative) NLI'!BM45-'Rebasing adj NLI'!BN35)*BN117)*BN$19*BN$125)</f>
        <v>0</v>
      </c>
      <c r="BO45" s="11">
        <f>IF('KWh (Cumulative) NLI'!BO45=0,0,((('KWh (Monthly) ENTRY NLI '!BO45*0.5)+'KWh (Cumulative) NLI'!BN45-'Rebasing adj NLI'!BO35)*BO117)*BO$19*BO$125)</f>
        <v>0</v>
      </c>
      <c r="BP45" s="11">
        <f>IF('KWh (Cumulative) NLI'!BP45=0,0,((('KWh (Monthly) ENTRY NLI '!BP45*0.5)+'KWh (Cumulative) NLI'!BO45-'Rebasing adj NLI'!BP35)*BP117)*BP$19*BP$125)</f>
        <v>0</v>
      </c>
      <c r="BQ45" s="11">
        <f>IF('KWh (Cumulative) NLI'!BQ45=0,0,((('KWh (Monthly) ENTRY NLI '!BQ45*0.5)+'KWh (Cumulative) NLI'!BP45-'Rebasing adj NLI'!BQ35)*BQ117)*BQ$19*BQ$125)</f>
        <v>0</v>
      </c>
      <c r="BR45" s="11">
        <f>IF('KWh (Cumulative) NLI'!BR45=0,0,((('KWh (Monthly) ENTRY NLI '!BR45*0.5)+'KWh (Cumulative) NLI'!BQ45-'Rebasing adj NLI'!BR35)*BR117)*BR$19*BR$125)</f>
        <v>0</v>
      </c>
      <c r="BS45" s="11">
        <f>IF('KWh (Cumulative) NLI'!BS45=0,0,((('KWh (Monthly) ENTRY NLI '!BS45*0.5)+'KWh (Cumulative) NLI'!BR45-'Rebasing adj NLI'!BS35)*BS117)*BS$19*BS$125)</f>
        <v>0</v>
      </c>
      <c r="BT45" s="11">
        <f>IF('KWh (Cumulative) NLI'!BT45=0,0,((('KWh (Monthly) ENTRY NLI '!BT45*0.5)+'KWh (Cumulative) NLI'!BS45-'Rebasing adj NLI'!BT35)*BT117)*BT$19*BT$125)</f>
        <v>0</v>
      </c>
      <c r="BU45" s="11">
        <f>IF('KWh (Cumulative) NLI'!BU45=0,0,((('KWh (Monthly) ENTRY NLI '!BU45*0.5)+'KWh (Cumulative) NLI'!BT45-'Rebasing adj NLI'!BU35)*BU117)*BU$19*BU$125)</f>
        <v>0</v>
      </c>
      <c r="BV45" s="11">
        <f>IF('KWh (Cumulative) NLI'!BV45=0,0,((('KWh (Monthly) ENTRY NLI '!BV45*0.5)+'KWh (Cumulative) NLI'!BU45-'Rebasing adj NLI'!BV35)*BV117)*BV$19*BV$125)</f>
        <v>0</v>
      </c>
      <c r="BW45" s="11">
        <f>IF('KWh (Cumulative) NLI'!BW45=0,0,((('KWh (Monthly) ENTRY NLI '!BW45*0.5)+'KWh (Cumulative) NLI'!BV45-'Rebasing adj NLI'!BW35)*BW117)*BW$19*BW$125)</f>
        <v>0</v>
      </c>
      <c r="BX45" s="11">
        <f>IF('KWh (Cumulative) NLI'!BX45=0,0,((('KWh (Monthly) ENTRY NLI '!BX45*0.5)+'KWh (Cumulative) NLI'!BW45-'Rebasing adj NLI'!BX35)*BX117)*BX$19*BX$125)</f>
        <v>0</v>
      </c>
      <c r="BY45" s="11">
        <f>IF('KWh (Cumulative) NLI'!BY45=0,0,((('KWh (Monthly) ENTRY NLI '!BY45*0.5)+'KWh (Cumulative) NLI'!BX45-'Rebasing adj NLI'!BY35)*BY117)*BY$19*BY$125)</f>
        <v>0</v>
      </c>
      <c r="BZ45" s="11">
        <f>IF('KWh (Cumulative) NLI'!BZ45=0,0,((('KWh (Monthly) ENTRY NLI '!BZ45*0.5)+'KWh (Cumulative) NLI'!BY45-'Rebasing adj NLI'!BZ35)*BZ117)*BZ$19*BZ$125)</f>
        <v>0</v>
      </c>
      <c r="CA45" s="11">
        <f>IF('KWh (Cumulative) NLI'!CA45=0,0,((('KWh (Monthly) ENTRY NLI '!CA45*0.5)+'KWh (Cumulative) NLI'!BZ45-'Rebasing adj NLI'!CA35)*CA117)*CA$19*CA$125)</f>
        <v>0</v>
      </c>
      <c r="CB45" s="11">
        <f>IF('KWh (Cumulative) NLI'!CB45=0,0,((('KWh (Monthly) ENTRY NLI '!CB45*0.5)+'KWh (Cumulative) NLI'!CA45-'Rebasing adj NLI'!CB35)*CB117)*CB$19*CB$125)</f>
        <v>0</v>
      </c>
      <c r="CC45" s="11">
        <f>IF('KWh (Cumulative) NLI'!CC45=0,0,((('KWh (Monthly) ENTRY NLI '!CC45*0.5)+'KWh (Cumulative) NLI'!CB45-'Rebasing adj NLI'!CC35)*CC117)*CC$19*CC$125)</f>
        <v>0</v>
      </c>
      <c r="CD45" s="11">
        <f>IF('KWh (Cumulative) NLI'!CD45=0,0,((('KWh (Monthly) ENTRY NLI '!CD45*0.5)+'KWh (Cumulative) NLI'!CC45-'Rebasing adj NLI'!CD35)*CD117)*CD$19*CD$125)</f>
        <v>0</v>
      </c>
      <c r="CE45" s="11">
        <f>IF('KWh (Cumulative) NLI'!CE45=0,0,((('KWh (Monthly) ENTRY NLI '!CE45*0.5)+'KWh (Cumulative) NLI'!CD45-'Rebasing adj NLI'!CE35)*CE117)*CE$19*CE$125)</f>
        <v>0</v>
      </c>
      <c r="CF45" s="11">
        <f>IF('KWh (Cumulative) NLI'!CF45=0,0,((('KWh (Monthly) ENTRY NLI '!CF45*0.5)+'KWh (Cumulative) NLI'!CE45-'Rebasing adj NLI'!CF35)*CF117)*CF$19*CF$125)</f>
        <v>0</v>
      </c>
      <c r="CG45" s="11">
        <f>IF('KWh (Cumulative) NLI'!CG45=0,0,((('KWh (Monthly) ENTRY NLI '!CG45*0.5)+'KWh (Cumulative) NLI'!CF45-'Rebasing adj NLI'!CG35)*CG117)*CG$19*CG$125)</f>
        <v>0</v>
      </c>
      <c r="CH45" s="11">
        <f>IF('KWh (Cumulative) NLI'!CH45=0,0,((('KWh (Monthly) ENTRY NLI '!CH45*0.5)+'KWh (Cumulative) NLI'!CG45-'Rebasing adj NLI'!CH35)*CH117)*CH$19*CH$125)</f>
        <v>0</v>
      </c>
      <c r="CI45" s="11">
        <f>IF('KWh (Cumulative) NLI'!CI45=0,0,((('KWh (Monthly) ENTRY NLI '!CI45*0.5)+'KWh (Cumulative) NLI'!CH45-'Rebasing adj NLI'!CI35)*CI117)*CI$19*CI$125)</f>
        <v>0</v>
      </c>
      <c r="CJ45" s="11">
        <f>IF('KWh (Cumulative) NLI'!CJ45=0,0,((('KWh (Monthly) ENTRY NLI '!CJ45*0.5)+'KWh (Cumulative) NLI'!CI45-'Rebasing adj NLI'!CJ35)*CJ117)*CJ$19*CJ$125)</f>
        <v>0</v>
      </c>
      <c r="CK45" s="85"/>
      <c r="CL45" s="85"/>
    </row>
    <row r="46" spans="1:90" x14ac:dyDescent="0.25">
      <c r="A46" s="242"/>
      <c r="B46" s="37" t="s">
        <v>7</v>
      </c>
      <c r="C46" s="11">
        <f>IF('KWh (Cumulative) NLI'!C46=0,0,((('KWh (Monthly) ENTRY NLI '!C46*0.5)-'Rebasing adj NLI'!C36)*C118)*C$19*C$125)</f>
        <v>0</v>
      </c>
      <c r="D46" s="11">
        <f>IF('KWh (Cumulative) NLI'!D46=0,0,((('KWh (Monthly) ENTRY NLI '!D46*0.5)+'KWh (Cumulative) NLI'!C46-'Rebasing adj NLI'!D36)*D118)*D$19*D$125)</f>
        <v>0</v>
      </c>
      <c r="E46" s="11">
        <f>IF('KWh (Cumulative) NLI'!E46=0,0,((('KWh (Monthly) ENTRY NLI '!E46*0.5)+'KWh (Cumulative) NLI'!D46-'Rebasing adj NLI'!E36)*E118)*E$19*E$125)</f>
        <v>0</v>
      </c>
      <c r="F46" s="11">
        <f>IF('KWh (Cumulative) NLI'!F46=0,0,((('KWh (Monthly) ENTRY NLI '!F46*0.5)+'KWh (Cumulative) NLI'!E46-'Rebasing adj NLI'!F36)*F118)*F$19*F$125)</f>
        <v>0</v>
      </c>
      <c r="G46" s="11">
        <f>IF('KWh (Cumulative) NLI'!G46=0,0,((('KWh (Monthly) ENTRY NLI '!G46*0.5)+'KWh (Cumulative) NLI'!F46-'Rebasing adj NLI'!G36)*G118)*G$19*G$125)</f>
        <v>0</v>
      </c>
      <c r="H46" s="11">
        <f>IF('KWh (Cumulative) NLI'!H46=0,0,((('KWh (Monthly) ENTRY NLI '!H46*0.5)+'KWh (Cumulative) NLI'!G46-'Rebasing adj NLI'!H36)*H118)*H$19*H$125)</f>
        <v>318.51125880035369</v>
      </c>
      <c r="I46" s="11">
        <f>IF('KWh (Cumulative) NLI'!I46=0,0,((('KWh (Monthly) ENTRY NLI '!I46*0.5)+'KWh (Cumulative) NLI'!H46-'Rebasing adj NLI'!I36)*I118)*I$19*I$125)</f>
        <v>691.90690595228875</v>
      </c>
      <c r="J46" s="11">
        <f>IF('KWh (Cumulative) NLI'!J46=0,0,((('KWh (Monthly) ENTRY NLI '!J46*0.5)+'KWh (Cumulative) NLI'!I46-'Rebasing adj NLI'!J36)*J118)*J$19*J$125)</f>
        <v>721.01954465511142</v>
      </c>
      <c r="K46" s="11">
        <f>IF('KWh (Cumulative) NLI'!K46=0,0,((('KWh (Monthly) ENTRY NLI '!K46*0.5)+'KWh (Cumulative) NLI'!J46-'Rebasing adj NLI'!K36)*K118)*K$19*K$125)</f>
        <v>796.06634629092957</v>
      </c>
      <c r="L46" s="11">
        <f>IF('KWh (Cumulative) NLI'!L46=0,0,((('KWh (Monthly) ENTRY NLI '!L46*0.5)+'KWh (Cumulative) NLI'!K46-'Rebasing adj NLI'!L36)*L118)*L$19*L$125)</f>
        <v>570.87470495192917</v>
      </c>
      <c r="M46" s="11">
        <f>IF('KWh (Cumulative) NLI'!M46=0,0,((('KWh (Monthly) ENTRY NLI '!M46*0.5)+'KWh (Cumulative) NLI'!L46-'Rebasing adj NLI'!M36)*M118)*M$19*M$125)</f>
        <v>564.42646241661544</v>
      </c>
      <c r="N46" s="11">
        <f>IF('KWh (Cumulative) NLI'!N46=0,0,((('KWh (Monthly) ENTRY NLI '!N46*0.5)+'KWh (Cumulative) NLI'!M46-'Rebasing adj NLI'!N36)*N118)*N$19*N$125)</f>
        <v>630.18423185180109</v>
      </c>
      <c r="O46" s="11">
        <f>IF('KWh (Cumulative) NLI'!O46=0,0,((('KWh (Monthly) ENTRY NLI '!O46*0.5)+'KWh (Cumulative) NLI'!N46-'Rebasing adj NLI'!O36)*O118)*O$19*O$125)</f>
        <v>683.08879045809203</v>
      </c>
      <c r="P46" s="11">
        <f>IF('KWh (Cumulative) NLI'!P46=0,0,((('KWh (Monthly) ENTRY NLI '!P46*0.5)+'KWh (Cumulative) NLI'!O46-'Rebasing adj NLI'!P36)*P118)*P$19*P$125)</f>
        <v>626.1197321141783</v>
      </c>
      <c r="Q46" s="11">
        <f>IF('KWh (Cumulative) NLI'!Q46=0,0,((('KWh (Monthly) ENTRY NLI '!Q46*0.5)+'KWh (Cumulative) NLI'!P46-'Rebasing adj NLI'!Q36)*Q118)*Q$19*Q$125)</f>
        <v>744.67132412603291</v>
      </c>
      <c r="R46" s="11">
        <f>IF('KWh (Cumulative) NLI'!R46=0,0,((('KWh (Monthly) ENTRY NLI '!R46*0.5)+'KWh (Cumulative) NLI'!Q46-'Rebasing adj NLI'!R36)*R118)*R$19*R$125)</f>
        <v>189.91425996732454</v>
      </c>
      <c r="S46" s="11">
        <f>IF('KWh (Cumulative) NLI'!S46=0,0,((('KWh (Monthly) ENTRY NLI '!S46*0.5)+'KWh (Cumulative) NLI'!R46-'Rebasing adj NLI'!S36)*S118)*S$19*S$125)</f>
        <v>258.35132578607073</v>
      </c>
      <c r="T46" s="11">
        <f>IF('KWh (Cumulative) NLI'!T46=0,0,((('KWh (Monthly) ENTRY NLI '!T46*0.5)+'KWh (Cumulative) NLI'!S46-'Rebasing adj NLI'!T36)*T118)*T$19*T$125)</f>
        <v>450.26216096546034</v>
      </c>
      <c r="U46" s="11">
        <f>IF('KWh (Cumulative) NLI'!U46=0,0,((('KWh (Monthly) ENTRY NLI '!U46*0.5)+'KWh (Cumulative) NLI'!T46-'Rebasing adj NLI'!U36)*U118)*U$19*U$125)</f>
        <v>540.68964282046909</v>
      </c>
      <c r="V46" s="11">
        <f>IF('KWh (Cumulative) NLI'!V46=0,0,((('KWh (Monthly) ENTRY NLI '!V46*0.5)+'KWh (Cumulative) NLI'!U46-'Rebasing adj NLI'!V36)*V118)*V$19*V$125)</f>
        <v>627.30237577810669</v>
      </c>
      <c r="W46" s="11">
        <f>IF('KWh (Cumulative) NLI'!W46=0,0,((('KWh (Monthly) ENTRY NLI '!W46*0.5)+'KWh (Cumulative) NLI'!V46-'Rebasing adj NLI'!W36)*W118)*W$19*W$125)</f>
        <v>627.20025812222684</v>
      </c>
      <c r="X46" s="11">
        <f>IF('KWh (Cumulative) NLI'!X46=0,0,((('KWh (Monthly) ENTRY NLI '!X46*0.5)+'KWh (Cumulative) NLI'!W46-'Rebasing adj NLI'!X36)*X118)*X$19*X$125)</f>
        <v>383.33178567990774</v>
      </c>
      <c r="Y46" s="11">
        <f>IF('KWh (Cumulative) NLI'!Y46=0,0,((('KWh (Monthly) ENTRY NLI '!Y46*0.5)+'KWh (Cumulative) NLI'!X46-'Rebasing adj NLI'!Y36)*Y118)*Y$19*Y$125)</f>
        <v>377.17331255594615</v>
      </c>
      <c r="Z46" s="11">
        <f>IF('KWh (Cumulative) NLI'!Z46=0,0,((('KWh (Monthly) ENTRY NLI '!Z46*0.5)+'KWh (Cumulative) NLI'!Y46-'Rebasing adj NLI'!Z36)*Z118)*Z$19*Z$125)</f>
        <v>366.45649090281211</v>
      </c>
      <c r="AA46" s="11">
        <f>IF('KWh (Cumulative) NLI'!AA46=0,0,((('KWh (Monthly) ENTRY NLI '!AA46*0.5)+'KWh (Cumulative) NLI'!Z46-'Rebasing adj NLI'!AA36)*AA118)*AA$19*AA$125)</f>
        <v>346.57744044325761</v>
      </c>
      <c r="AB46" s="11">
        <f>IF('KWh (Cumulative) NLI'!AB46=0,0,((('KWh (Monthly) ENTRY NLI '!AB46*0.5)+'KWh (Cumulative) NLI'!AA46-'Rebasing adj NLI'!AB36)*AB118)*AB$19*AB$125)</f>
        <v>315.24200998964017</v>
      </c>
      <c r="AC46" s="11">
        <f>IF('KWh (Cumulative) NLI'!AC46=0,0,((('KWh (Monthly) ENTRY NLI '!AC46*0.5)+'KWh (Cumulative) NLI'!AB46-'Rebasing adj NLI'!AC36)*AC118)*AC$19*AC$125)</f>
        <v>361.80823691234389</v>
      </c>
      <c r="AD46" s="11">
        <f>IF('KWh (Cumulative) NLI'!AD46=0,0,((('KWh (Monthly) ENTRY NLI '!AD46*0.5)+'KWh (Cumulative) NLI'!AC46-'Rebasing adj NLI'!AD36)*AD118)*AD$19*AD$125)</f>
        <v>366.43107957716757</v>
      </c>
      <c r="AE46" s="11">
        <f>IF('KWh (Cumulative) NLI'!AE46=0,0,((('KWh (Monthly) ENTRY NLI '!AE46*0.5)+'KWh (Cumulative) NLI'!AD46-'Rebasing adj NLI'!AE36)*AE118)*AE$19*AE$125)</f>
        <v>398.17641286449333</v>
      </c>
      <c r="AF46" s="11">
        <f>IF('KWh (Cumulative) NLI'!AF46=0,0,((('KWh (Monthly) ENTRY NLI '!AF46*0.5)+'KWh (Cumulative) NLI'!AE46-'Rebasing adj NLI'!AF36)*AF118)*AF$19*AF$125)</f>
        <v>648.72307048655659</v>
      </c>
      <c r="AG46" s="11">
        <f>IF('KWh (Cumulative) NLI'!AG46=0,0,((('KWh (Monthly) ENTRY NLI '!AG46*0.5)+'KWh (Cumulative) NLI'!AF46-'Rebasing adj NLI'!AG36)*AG118)*AG$19*AG$125)</f>
        <v>674.75155541229788</v>
      </c>
      <c r="AH46" s="11">
        <f>IF('KWh (Cumulative) NLI'!AH46=0,0,((('KWh (Monthly) ENTRY NLI '!AH46*0.5)+'KWh (Cumulative) NLI'!AG46-'Rebasing adj NLI'!AH36)*AH118)*AH$19*AH$125)</f>
        <v>633.63950287471027</v>
      </c>
      <c r="AI46" s="11">
        <f>IF('KWh (Cumulative) NLI'!AI46=0,0,((('KWh (Monthly) ENTRY NLI '!AI46*0.5)+'KWh (Cumulative) NLI'!AH46-'Rebasing adj NLI'!AI36)*AI118)*AI$19*AI$125)</f>
        <v>605.22996377413722</v>
      </c>
      <c r="AJ46" s="11">
        <f>IF('KWh (Cumulative) NLI'!AJ46=0,0,((('KWh (Monthly) ENTRY NLI '!AJ46*0.5)+'KWh (Cumulative) NLI'!AI46-'Rebasing adj NLI'!AJ36)*AJ118)*AJ$19*AJ$125)</f>
        <v>345.46619640483226</v>
      </c>
      <c r="AK46" s="11">
        <f>IF('KWh (Cumulative) NLI'!AK46=0,0,((('KWh (Monthly) ENTRY NLI '!AK46*0.5)+'KWh (Cumulative) NLI'!AJ46-'Rebasing adj NLI'!AK36)*AK118)*AK$19*AK$125)</f>
        <v>343.38032305062524</v>
      </c>
      <c r="AL46" s="11">
        <f>IF('KWh (Cumulative) NLI'!AL46=0,0,((('KWh (Monthly) ENTRY NLI '!AL46*0.5)+'KWh (Cumulative) NLI'!AK46-'Rebasing adj NLI'!AL36)*AL118)*AL$19*AL$125)</f>
        <v>333.97419451559995</v>
      </c>
      <c r="AM46" s="11">
        <f>IF('KWh (Cumulative) NLI'!AM46=0,0,((('KWh (Monthly) ENTRY NLI '!AM46*0.5)+'KWh (Cumulative) NLI'!AL46-'Rebasing adj NLI'!AM36)*AM118)*AM$19*AM$125)</f>
        <v>313.52920743886233</v>
      </c>
      <c r="AN46" s="11">
        <f>IF('KWh (Cumulative) NLI'!AN46=0,0,((('KWh (Monthly) ENTRY NLI '!AN46*0.5)+'KWh (Cumulative) NLI'!AM46-'Rebasing adj NLI'!AN36)*AN118)*AN$19*AN$125)</f>
        <v>285.07661747195567</v>
      </c>
      <c r="AO46" s="11">
        <f>IF('KWh (Cumulative) NLI'!AO46=0,0,((('KWh (Monthly) ENTRY NLI '!AO46*0.5)+'KWh (Cumulative) NLI'!AN46-'Rebasing adj NLI'!AO36)*AO118)*AO$19*AO$125)</f>
        <v>329.12620090524354</v>
      </c>
      <c r="AP46" s="11">
        <f>IF('KWh (Cumulative) NLI'!AP46=0,0,((('KWh (Monthly) ENTRY NLI '!AP46*0.5)+'KWh (Cumulative) NLI'!AO46-'Rebasing adj NLI'!AP36)*AP118)*AP$19*AP$125)</f>
        <v>335.06359765974076</v>
      </c>
      <c r="AQ46" s="11">
        <f>IF('KWh (Cumulative) NLI'!AQ46=0,0,((('KWh (Monthly) ENTRY NLI '!AQ46*0.5)+'KWh (Cumulative) NLI'!AP46-'Rebasing adj NLI'!AQ36)*AQ118)*AQ$19*AQ$125)</f>
        <v>365.35598118606521</v>
      </c>
      <c r="AR46" s="11">
        <f>IF('KWh (Cumulative) NLI'!AR46=0,0,((('KWh (Monthly) ENTRY NLI '!AR46*0.5)+'KWh (Cumulative) NLI'!AQ46-'Rebasing adj NLI'!AR36)*AR118)*AR$19*AR$125)</f>
        <v>621.22712207953714</v>
      </c>
      <c r="AS46" s="11">
        <f>IF('KWh (Cumulative) NLI'!AS46=0,0,((('KWh (Monthly) ENTRY NLI '!AS46*0.5)+'KWh (Cumulative) NLI'!AR46-'Rebasing adj NLI'!AS36)*AS118)*AS$19*AS$125)</f>
        <v>644.53004823192452</v>
      </c>
      <c r="AT46" s="11">
        <f>IF('KWh (Cumulative) NLI'!AT46=0,0,((('KWh (Monthly) ENTRY NLI '!AT46*0.5)+'KWh (Cumulative) NLI'!AS46-'Rebasing adj NLI'!AT36)*AT118)*AT$19*AT$125)</f>
        <v>642.85713101605108</v>
      </c>
      <c r="AU46" s="11">
        <f>IF('KWh (Cumulative) NLI'!AU46=0,0,((('KWh (Monthly) ENTRY NLI '!AU46*0.5)+'KWh (Cumulative) NLI'!AT46-'Rebasing adj NLI'!AU36)*AU118)*AU$19*AU$125)</f>
        <v>614.03431501921773</v>
      </c>
      <c r="AV46" s="11">
        <f>IF('KWh (Cumulative) NLI'!AV46=0,0,((('KWh (Monthly) ENTRY NLI '!AV46*0.5)+'KWh (Cumulative) NLI'!AU46-'Rebasing adj NLI'!AV36)*AV118)*AV$19*AV$125)</f>
        <v>350.49173366918558</v>
      </c>
      <c r="AW46" s="11">
        <f>IF('KWh (Cumulative) NLI'!AW46=0,0,((('KWh (Monthly) ENTRY NLI '!AW46*0.5)+'KWh (Cumulative) NLI'!AV46-'Rebasing adj NLI'!AW36)*AW118)*AW$19*AW$125)</f>
        <v>345.85988472348816</v>
      </c>
      <c r="AX46" s="11">
        <f>IF('KWh (Cumulative) NLI'!AX46=0,0,((('KWh (Monthly) ENTRY NLI '!AX46*0.5)+'KWh (Cumulative) NLI'!AW46-'Rebasing adj NLI'!AX36)*AX118)*AX$19*AX$125)</f>
        <v>333.97419451559995</v>
      </c>
      <c r="AY46" s="11">
        <f>IF('KWh (Cumulative) NLI'!AY46=0,0,((('KWh (Monthly) ENTRY NLI '!AY46*0.5)+'KWh (Cumulative) NLI'!AX46-'Rebasing adj NLI'!AY36)*AY118)*AY$19*AY$125)</f>
        <v>313.52920743886233</v>
      </c>
      <c r="AZ46" s="11">
        <f>IF('KWh (Cumulative) NLI'!AZ46=0,0,((('KWh (Monthly) ENTRY NLI '!AZ46*0.5)+'KWh (Cumulative) NLI'!AY46-'Rebasing adj NLI'!AZ36)*AZ118)*AZ$19*AZ$125)</f>
        <v>285.07661747195567</v>
      </c>
      <c r="BA46" s="11">
        <f>IF('KWh (Cumulative) NLI'!BA46=0,0,((('KWh (Monthly) ENTRY NLI '!BA46*0.5)+'KWh (Cumulative) NLI'!AZ46-'Rebasing adj NLI'!BA36)*BA118)*BA$19*BA$125)</f>
        <v>329.12620090524354</v>
      </c>
      <c r="BB46" s="11">
        <f>IF('KWh (Cumulative) NLI'!BB46=0,0,((('KWh (Monthly) ENTRY NLI '!BB46*0.5)+'KWh (Cumulative) NLI'!BA46-'Rebasing adj NLI'!BB36)*BB118)*BB$19*BB$125)</f>
        <v>0</v>
      </c>
      <c r="BC46" s="11">
        <f>IF('KWh (Cumulative) NLI'!BC46=0,0,((('KWh (Monthly) ENTRY NLI '!BC46*0.5)+'KWh (Cumulative) NLI'!BB46-'Rebasing adj NLI'!BC36)*BC118)*BC$19*BC$125)</f>
        <v>0</v>
      </c>
      <c r="BD46" s="11">
        <f>IF('KWh (Cumulative) NLI'!BD46=0,0,((('KWh (Monthly) ENTRY NLI '!BD46*0.5)+'KWh (Cumulative) NLI'!BC46-'Rebasing adj NLI'!BD36)*BD118)*BD$19*BD$125)</f>
        <v>0</v>
      </c>
      <c r="BE46" s="11">
        <f>IF('KWh (Cumulative) NLI'!BE46=0,0,((('KWh (Monthly) ENTRY NLI '!BE46*0.5)+'KWh (Cumulative) NLI'!BD46-'Rebasing adj NLI'!BE36)*BE118)*BE$19*BE$125)</f>
        <v>0</v>
      </c>
      <c r="BF46" s="11">
        <f>IF('KWh (Cumulative) NLI'!BF46=0,0,((('KWh (Monthly) ENTRY NLI '!BF46*0.5)+'KWh (Cumulative) NLI'!BE46-'Rebasing adj NLI'!BF36)*BF118)*BF$19*BF$125)</f>
        <v>0</v>
      </c>
      <c r="BG46" s="11">
        <f>IF('KWh (Cumulative) NLI'!BG46=0,0,((('KWh (Monthly) ENTRY NLI '!BG46*0.5)+'KWh (Cumulative) NLI'!BF46-'Rebasing adj NLI'!BG36)*BG118)*BG$19*BG$125)</f>
        <v>0</v>
      </c>
      <c r="BH46" s="11">
        <f>IF('KWh (Cumulative) NLI'!BH46=0,0,((('KWh (Monthly) ENTRY NLI '!BH46*0.5)+'KWh (Cumulative) NLI'!BG46-'Rebasing adj NLI'!BH36)*BH118)*BH$19*BH$125)</f>
        <v>0</v>
      </c>
      <c r="BI46" s="11">
        <f>IF('KWh (Cumulative) NLI'!BI46=0,0,((('KWh (Monthly) ENTRY NLI '!BI46*0.5)+'KWh (Cumulative) NLI'!BH46-'Rebasing adj NLI'!BI36)*BI118)*BI$19*BI$125)</f>
        <v>0</v>
      </c>
      <c r="BJ46" s="11">
        <f>IF('KWh (Cumulative) NLI'!BJ46=0,0,((('KWh (Monthly) ENTRY NLI '!BJ46*0.5)+'KWh (Cumulative) NLI'!BI46-'Rebasing adj NLI'!BJ36)*BJ118)*BJ$19*BJ$125)</f>
        <v>0</v>
      </c>
      <c r="BK46" s="11">
        <f>IF('KWh (Cumulative) NLI'!BK46=0,0,((('KWh (Monthly) ENTRY NLI '!BK46*0.5)+'KWh (Cumulative) NLI'!BJ46-'Rebasing adj NLI'!BK36)*BK118)*BK$19*BK$125)</f>
        <v>0</v>
      </c>
      <c r="BL46" s="11">
        <f>IF('KWh (Cumulative) NLI'!BL46=0,0,((('KWh (Monthly) ENTRY NLI '!BL46*0.5)+'KWh (Cumulative) NLI'!BK46-'Rebasing adj NLI'!BL36)*BL118)*BL$19*BL$125)</f>
        <v>0</v>
      </c>
      <c r="BM46" s="11">
        <f>IF('KWh (Cumulative) NLI'!BM46=0,0,((('KWh (Monthly) ENTRY NLI '!BM46*0.5)+'KWh (Cumulative) NLI'!BL46-'Rebasing adj NLI'!BM36)*BM118)*BM$19*BM$125)</f>
        <v>0</v>
      </c>
      <c r="BN46" s="11">
        <f>IF('KWh (Cumulative) NLI'!BN46=0,0,((('KWh (Monthly) ENTRY NLI '!BN46*0.5)+'KWh (Cumulative) NLI'!BM46-'Rebasing adj NLI'!BN36)*BN118)*BN$19*BN$125)</f>
        <v>0</v>
      </c>
      <c r="BO46" s="11">
        <f>IF('KWh (Cumulative) NLI'!BO46=0,0,((('KWh (Monthly) ENTRY NLI '!BO46*0.5)+'KWh (Cumulative) NLI'!BN46-'Rebasing adj NLI'!BO36)*BO118)*BO$19*BO$125)</f>
        <v>0</v>
      </c>
      <c r="BP46" s="11">
        <f>IF('KWh (Cumulative) NLI'!BP46=0,0,((('KWh (Monthly) ENTRY NLI '!BP46*0.5)+'KWh (Cumulative) NLI'!BO46-'Rebasing adj NLI'!BP36)*BP118)*BP$19*BP$125)</f>
        <v>0</v>
      </c>
      <c r="BQ46" s="11">
        <f>IF('KWh (Cumulative) NLI'!BQ46=0,0,((('KWh (Monthly) ENTRY NLI '!BQ46*0.5)+'KWh (Cumulative) NLI'!BP46-'Rebasing adj NLI'!BQ36)*BQ118)*BQ$19*BQ$125)</f>
        <v>0</v>
      </c>
      <c r="BR46" s="11">
        <f>IF('KWh (Cumulative) NLI'!BR46=0,0,((('KWh (Monthly) ENTRY NLI '!BR46*0.5)+'KWh (Cumulative) NLI'!BQ46-'Rebasing adj NLI'!BR36)*BR118)*BR$19*BR$125)</f>
        <v>0</v>
      </c>
      <c r="BS46" s="11">
        <f>IF('KWh (Cumulative) NLI'!BS46=0,0,((('KWh (Monthly) ENTRY NLI '!BS46*0.5)+'KWh (Cumulative) NLI'!BR46-'Rebasing adj NLI'!BS36)*BS118)*BS$19*BS$125)</f>
        <v>0</v>
      </c>
      <c r="BT46" s="11">
        <f>IF('KWh (Cumulative) NLI'!BT46=0,0,((('KWh (Monthly) ENTRY NLI '!BT46*0.5)+'KWh (Cumulative) NLI'!BS46-'Rebasing adj NLI'!BT36)*BT118)*BT$19*BT$125)</f>
        <v>0</v>
      </c>
      <c r="BU46" s="11">
        <f>IF('KWh (Cumulative) NLI'!BU46=0,0,((('KWh (Monthly) ENTRY NLI '!BU46*0.5)+'KWh (Cumulative) NLI'!BT46-'Rebasing adj NLI'!BU36)*BU118)*BU$19*BU$125)</f>
        <v>0</v>
      </c>
      <c r="BV46" s="11">
        <f>IF('KWh (Cumulative) NLI'!BV46=0,0,((('KWh (Monthly) ENTRY NLI '!BV46*0.5)+'KWh (Cumulative) NLI'!BU46-'Rebasing adj NLI'!BV36)*BV118)*BV$19*BV$125)</f>
        <v>0</v>
      </c>
      <c r="BW46" s="11">
        <f>IF('KWh (Cumulative) NLI'!BW46=0,0,((('KWh (Monthly) ENTRY NLI '!BW46*0.5)+'KWh (Cumulative) NLI'!BV46-'Rebasing adj NLI'!BW36)*BW118)*BW$19*BW$125)</f>
        <v>0</v>
      </c>
      <c r="BX46" s="11">
        <f>IF('KWh (Cumulative) NLI'!BX46=0,0,((('KWh (Monthly) ENTRY NLI '!BX46*0.5)+'KWh (Cumulative) NLI'!BW46-'Rebasing adj NLI'!BX36)*BX118)*BX$19*BX$125)</f>
        <v>0</v>
      </c>
      <c r="BY46" s="11">
        <f>IF('KWh (Cumulative) NLI'!BY46=0,0,((('KWh (Monthly) ENTRY NLI '!BY46*0.5)+'KWh (Cumulative) NLI'!BX46-'Rebasing adj NLI'!BY36)*BY118)*BY$19*BY$125)</f>
        <v>0</v>
      </c>
      <c r="BZ46" s="11">
        <f>IF('KWh (Cumulative) NLI'!BZ46=0,0,((('KWh (Monthly) ENTRY NLI '!BZ46*0.5)+'KWh (Cumulative) NLI'!BY46-'Rebasing adj NLI'!BZ36)*BZ118)*BZ$19*BZ$125)</f>
        <v>0</v>
      </c>
      <c r="CA46" s="11">
        <f>IF('KWh (Cumulative) NLI'!CA46=0,0,((('KWh (Monthly) ENTRY NLI '!CA46*0.5)+'KWh (Cumulative) NLI'!BZ46-'Rebasing adj NLI'!CA36)*CA118)*CA$19*CA$125)</f>
        <v>0</v>
      </c>
      <c r="CB46" s="11">
        <f>IF('KWh (Cumulative) NLI'!CB46=0,0,((('KWh (Monthly) ENTRY NLI '!CB46*0.5)+'KWh (Cumulative) NLI'!CA46-'Rebasing adj NLI'!CB36)*CB118)*CB$19*CB$125)</f>
        <v>0</v>
      </c>
      <c r="CC46" s="11">
        <f>IF('KWh (Cumulative) NLI'!CC46=0,0,((('KWh (Monthly) ENTRY NLI '!CC46*0.5)+'KWh (Cumulative) NLI'!CB46-'Rebasing adj NLI'!CC36)*CC118)*CC$19*CC$125)</f>
        <v>0</v>
      </c>
      <c r="CD46" s="11">
        <f>IF('KWh (Cumulative) NLI'!CD46=0,0,((('KWh (Monthly) ENTRY NLI '!CD46*0.5)+'KWh (Cumulative) NLI'!CC46-'Rebasing adj NLI'!CD36)*CD118)*CD$19*CD$125)</f>
        <v>0</v>
      </c>
      <c r="CE46" s="11">
        <f>IF('KWh (Cumulative) NLI'!CE46=0,0,((('KWh (Monthly) ENTRY NLI '!CE46*0.5)+'KWh (Cumulative) NLI'!CD46-'Rebasing adj NLI'!CE36)*CE118)*CE$19*CE$125)</f>
        <v>0</v>
      </c>
      <c r="CF46" s="11">
        <f>IF('KWh (Cumulative) NLI'!CF46=0,0,((('KWh (Monthly) ENTRY NLI '!CF46*0.5)+'KWh (Cumulative) NLI'!CE46-'Rebasing adj NLI'!CF36)*CF118)*CF$19*CF$125)</f>
        <v>0</v>
      </c>
      <c r="CG46" s="11">
        <f>IF('KWh (Cumulative) NLI'!CG46=0,0,((('KWh (Monthly) ENTRY NLI '!CG46*0.5)+'KWh (Cumulative) NLI'!CF46-'Rebasing adj NLI'!CG36)*CG118)*CG$19*CG$125)</f>
        <v>0</v>
      </c>
      <c r="CH46" s="11">
        <f>IF('KWh (Cumulative) NLI'!CH46=0,0,((('KWh (Monthly) ENTRY NLI '!CH46*0.5)+'KWh (Cumulative) NLI'!CG46-'Rebasing adj NLI'!CH36)*CH118)*CH$19*CH$125)</f>
        <v>0</v>
      </c>
      <c r="CI46" s="11">
        <f>IF('KWh (Cumulative) NLI'!CI46=0,0,((('KWh (Monthly) ENTRY NLI '!CI46*0.5)+'KWh (Cumulative) NLI'!CH46-'Rebasing adj NLI'!CI36)*CI118)*CI$19*CI$125)</f>
        <v>0</v>
      </c>
      <c r="CJ46" s="11">
        <f>IF('KWh (Cumulative) NLI'!CJ46=0,0,((('KWh (Monthly) ENTRY NLI '!CJ46*0.5)+'KWh (Cumulative) NLI'!CI46-'Rebasing adj NLI'!CJ36)*CJ118)*CJ$19*CJ$125)</f>
        <v>0</v>
      </c>
      <c r="CK46" s="85"/>
      <c r="CL46" s="85"/>
    </row>
    <row r="47" spans="1:90" ht="15.75" thickBot="1" x14ac:dyDescent="0.3">
      <c r="A47" s="243"/>
      <c r="B47" s="37" t="s">
        <v>8</v>
      </c>
      <c r="C47" s="11">
        <f>IF('KWh (Cumulative) NLI'!C47=0,0,((('KWh (Monthly) ENTRY NLI '!C47*0.5)-'Rebasing adj NLI'!C37)*C119)*C$19*C$125)</f>
        <v>0</v>
      </c>
      <c r="D47" s="11">
        <f>IF('KWh (Cumulative) NLI'!D47=0,0,((('KWh (Monthly) ENTRY NLI '!D47*0.5)+'KWh (Cumulative) NLI'!C47-'Rebasing adj NLI'!D37)*D119)*D$19*D$125)</f>
        <v>0</v>
      </c>
      <c r="E47" s="11">
        <f>IF('KWh (Cumulative) NLI'!E47=0,0,((('KWh (Monthly) ENTRY NLI '!E47*0.5)+'KWh (Cumulative) NLI'!D47-'Rebasing adj NLI'!E37)*E119)*E$19*E$125)</f>
        <v>0</v>
      </c>
      <c r="F47" s="11">
        <f>IF('KWh (Cumulative) NLI'!F47=0,0,((('KWh (Monthly) ENTRY NLI '!F47*0.5)+'KWh (Cumulative) NLI'!E47-'Rebasing adj NLI'!F37)*F119)*F$19*F$125)</f>
        <v>0</v>
      </c>
      <c r="G47" s="11">
        <f>IF('KWh (Cumulative) NLI'!G47=0,0,((('KWh (Monthly) ENTRY NLI '!G47*0.5)+'KWh (Cumulative) NLI'!F47-'Rebasing adj NLI'!G37)*G119)*G$19*G$125)</f>
        <v>0</v>
      </c>
      <c r="H47" s="11">
        <f>IF('KWh (Cumulative) NLI'!H47=0,0,((('KWh (Monthly) ENTRY NLI '!H47*0.5)+'KWh (Cumulative) NLI'!G47-'Rebasing adj NLI'!H37)*H119)*H$19*H$125)</f>
        <v>0</v>
      </c>
      <c r="I47" s="11">
        <f>IF('KWh (Cumulative) NLI'!I47=0,0,((('KWh (Monthly) ENTRY NLI '!I47*0.5)+'KWh (Cumulative) NLI'!H47-'Rebasing adj NLI'!I37)*I119)*I$19*I$125)</f>
        <v>0</v>
      </c>
      <c r="J47" s="11">
        <f>IF('KWh (Cumulative) NLI'!J47=0,0,((('KWh (Monthly) ENTRY NLI '!J47*0.5)+'KWh (Cumulative) NLI'!I47-'Rebasing adj NLI'!J37)*J119)*J$19*J$125)</f>
        <v>0</v>
      </c>
      <c r="K47" s="11">
        <f>IF('KWh (Cumulative) NLI'!K47=0,0,((('KWh (Monthly) ENTRY NLI '!K47*0.5)+'KWh (Cumulative) NLI'!J47-'Rebasing adj NLI'!K37)*K119)*K$19*K$125)</f>
        <v>0</v>
      </c>
      <c r="L47" s="11">
        <f>IF('KWh (Cumulative) NLI'!L47=0,0,((('KWh (Monthly) ENTRY NLI '!L47*0.5)+'KWh (Cumulative) NLI'!K47-'Rebasing adj NLI'!L37)*L119)*L$19*L$125)</f>
        <v>55.593657162722771</v>
      </c>
      <c r="M47" s="11">
        <f>IF('KWh (Cumulative) NLI'!M47=0,0,((('KWh (Monthly) ENTRY NLI '!M47*0.5)+'KWh (Cumulative) NLI'!L47-'Rebasing adj NLI'!M37)*M119)*M$19*M$125)</f>
        <v>117.58268202372318</v>
      </c>
      <c r="N47" s="11">
        <f>IF('KWh (Cumulative) NLI'!N47=0,0,((('KWh (Monthly) ENTRY NLI '!N47*0.5)+'KWh (Cumulative) NLI'!M47-'Rebasing adj NLI'!N37)*N119)*N$19*N$125)</f>
        <v>116.8938675793909</v>
      </c>
      <c r="O47" s="11">
        <f>IF('KWh (Cumulative) NLI'!O47=0,0,((('KWh (Monthly) ENTRY NLI '!O47*0.5)+'KWh (Cumulative) NLI'!N47-'Rebasing adj NLI'!O37)*O119)*O$19*O$125)</f>
        <v>125.71075273322994</v>
      </c>
      <c r="P47" s="11">
        <f>IF('KWh (Cumulative) NLI'!P47=0,0,((('KWh (Monthly) ENTRY NLI '!P47*0.5)+'KWh (Cumulative) NLI'!O47-'Rebasing adj NLI'!P37)*P119)*P$19*P$125)</f>
        <v>105.99380938658651</v>
      </c>
      <c r="Q47" s="11">
        <f>IF('KWh (Cumulative) NLI'!Q47=0,0,((('KWh (Monthly) ENTRY NLI '!Q47*0.5)+'KWh (Cumulative) NLI'!P47-'Rebasing adj NLI'!Q37)*Q119)*Q$19*Q$125)</f>
        <v>116.12397713682282</v>
      </c>
      <c r="R47" s="11">
        <f>IF('KWh (Cumulative) NLI'!R47=0,0,((('KWh (Monthly) ENTRY NLI '!R47*0.5)+'KWh (Cumulative) NLI'!Q47-'Rebasing adj NLI'!R37)*R119)*R$19*R$125)</f>
        <v>40.544262064679593</v>
      </c>
      <c r="S47" s="11">
        <f>IF('KWh (Cumulative) NLI'!S47=0,0,((('KWh (Monthly) ENTRY NLI '!S47*0.5)+'KWh (Cumulative) NLI'!R47-'Rebasing adj NLI'!S37)*S119)*S$19*S$125)</f>
        <v>45.740434956889565</v>
      </c>
      <c r="T47" s="11">
        <f>IF('KWh (Cumulative) NLI'!T47=0,0,((('KWh (Monthly) ENTRY NLI '!T47*0.5)+'KWh (Cumulative) NLI'!S47-'Rebasing adj NLI'!T37)*T119)*T$19*T$125)</f>
        <v>68.544180245119307</v>
      </c>
      <c r="U47" s="11">
        <f>IF('KWh (Cumulative) NLI'!U47=0,0,((('KWh (Monthly) ENTRY NLI '!U47*0.5)+'KWh (Cumulative) NLI'!T47-'Rebasing adj NLI'!U37)*U119)*U$19*U$125)</f>
        <v>70.626303622980856</v>
      </c>
      <c r="V47" s="11">
        <f>IF('KWh (Cumulative) NLI'!V47=0,0,((('KWh (Monthly) ENTRY NLI '!V47*0.5)+'KWh (Cumulative) NLI'!U47-'Rebasing adj NLI'!V37)*V119)*V$19*V$125)</f>
        <v>71.504773060811075</v>
      </c>
      <c r="W47" s="11">
        <f>IF('KWh (Cumulative) NLI'!W47=0,0,((('KWh (Monthly) ENTRY NLI '!W47*0.5)+'KWh (Cumulative) NLI'!V47-'Rebasing adj NLI'!W37)*W119)*W$19*W$125)</f>
        <v>71.384124897675591</v>
      </c>
      <c r="X47" s="11">
        <f>IF('KWh (Cumulative) NLI'!X47=0,0,((('KWh (Monthly) ENTRY NLI '!X47*0.5)+'KWh (Cumulative) NLI'!W47-'Rebasing adj NLI'!X37)*X119)*X$19*X$125)</f>
        <v>92.40247518059968</v>
      </c>
      <c r="Y47" s="11">
        <f>IF('KWh (Cumulative) NLI'!Y47=0,0,((('KWh (Monthly) ENTRY NLI '!Y47*0.5)+'KWh (Cumulative) NLI'!X47-'Rebasing adj NLI'!Y37)*Y119)*Y$19*Y$125)</f>
        <v>148.49439119031803</v>
      </c>
      <c r="Z47" s="11">
        <f>IF('KWh (Cumulative) NLI'!Z47=0,0,((('KWh (Monthly) ENTRY NLI '!Z47*0.5)+'KWh (Cumulative) NLI'!Y47-'Rebasing adj NLI'!Z37)*Z119)*Z$19*Z$125)</f>
        <v>204.9664463461298</v>
      </c>
      <c r="AA47" s="11">
        <f>IF('KWh (Cumulative) NLI'!AA47=0,0,((('KWh (Monthly) ENTRY NLI '!AA47*0.5)+'KWh (Cumulative) NLI'!Z47-'Rebasing adj NLI'!AA37)*AA119)*AA$19*AA$125)</f>
        <v>277.37457053648598</v>
      </c>
      <c r="AB47" s="11">
        <f>IF('KWh (Cumulative) NLI'!AB47=0,0,((('KWh (Monthly) ENTRY NLI '!AB47*0.5)+'KWh (Cumulative) NLI'!AA47-'Rebasing adj NLI'!AB37)*AB119)*AB$19*AB$125)</f>
        <v>232.68805248665524</v>
      </c>
      <c r="AC47" s="11">
        <f>IF('KWh (Cumulative) NLI'!AC47=0,0,((('KWh (Monthly) ENTRY NLI '!AC47*0.5)+'KWh (Cumulative) NLI'!AB47-'Rebasing adj NLI'!AC37)*AC119)*AC$19*AC$125)</f>
        <v>228.38583846497085</v>
      </c>
      <c r="AD47" s="11">
        <f>IF('KWh (Cumulative) NLI'!AD47=0,0,((('KWh (Monthly) ENTRY NLI '!AD47*0.5)+'KWh (Cumulative) NLI'!AC47-'Rebasing adj NLI'!AD37)*AD119)*AD$19*AD$125)</f>
        <v>204.31875132699517</v>
      </c>
      <c r="AE47" s="11">
        <f>IF('KWh (Cumulative) NLI'!AE47=0,0,((('KWh (Monthly) ENTRY NLI '!AE47*0.5)+'KWh (Cumulative) NLI'!AD47-'Rebasing adj NLI'!AE37)*AE119)*AE$19*AE$125)</f>
        <v>230.50434462554497</v>
      </c>
      <c r="AF47" s="11">
        <f>IF('KWh (Cumulative) NLI'!AF47=0,0,((('KWh (Monthly) ENTRY NLI '!AF47*0.5)+'KWh (Cumulative) NLI'!AE47-'Rebasing adj NLI'!AF37)*AF119)*AF$19*AF$125)</f>
        <v>345.42153698773808</v>
      </c>
      <c r="AG47" s="11">
        <f>IF('KWh (Cumulative) NLI'!AG47=0,0,((('KWh (Monthly) ENTRY NLI '!AG47*0.5)+'KWh (Cumulative) NLI'!AF47-'Rebasing adj NLI'!AG37)*AG119)*AG$19*AG$125)</f>
        <v>355.91418938808897</v>
      </c>
      <c r="AH47" s="11">
        <f>IF('KWh (Cumulative) NLI'!AH47=0,0,((('KWh (Monthly) ENTRY NLI '!AH47*0.5)+'KWh (Cumulative) NLI'!AG47-'Rebasing adj NLI'!AH37)*AH119)*AH$19*AH$125)</f>
        <v>338.41675668494145</v>
      </c>
      <c r="AI47" s="11">
        <f>IF('KWh (Cumulative) NLI'!AI47=0,0,((('KWh (Monthly) ENTRY NLI '!AI47*0.5)+'KWh (Cumulative) NLI'!AH47-'Rebasing adj NLI'!AI37)*AI119)*AI$19*AI$125)</f>
        <v>337.84575480184219</v>
      </c>
      <c r="AJ47" s="11">
        <f>IF('KWh (Cumulative) NLI'!AJ47=0,0,((('KWh (Monthly) ENTRY NLI '!AJ47*0.5)+'KWh (Cumulative) NLI'!AI47-'Rebasing adj NLI'!AJ37)*AJ119)*AJ$19*AJ$125)</f>
        <v>207.75365398815268</v>
      </c>
      <c r="AK47" s="11">
        <f>IF('KWh (Cumulative) NLI'!AK47=0,0,((('KWh (Monthly) ENTRY NLI '!AK47*0.5)+'KWh (Cumulative) NLI'!AJ47-'Rebasing adj NLI'!AK37)*AK119)*AK$19*AK$125)</f>
        <v>222.85955230829504</v>
      </c>
      <c r="AL47" s="11">
        <f>IF('KWh (Cumulative) NLI'!AL47=0,0,((('KWh (Monthly) ENTRY NLI '!AL47*0.5)+'KWh (Cumulative) NLI'!AK47-'Rebasing adj NLI'!AL37)*AL119)*AL$19*AL$125)</f>
        <v>447.65074843688154</v>
      </c>
      <c r="AM47" s="11">
        <f>IF('KWh (Cumulative) NLI'!AM47=0,0,((('KWh (Monthly) ENTRY NLI '!AM47*0.5)+'KWh (Cumulative) NLI'!AL47-'Rebasing adj NLI'!AM37)*AM119)*AM$19*AM$125)</f>
        <v>715.5639191107623</v>
      </c>
      <c r="AN47" s="11">
        <f>IF('KWh (Cumulative) NLI'!AN47=0,0,((('KWh (Monthly) ENTRY NLI '!AN47*0.5)+'KWh (Cumulative) NLI'!AM47-'Rebasing adj NLI'!AN37)*AN119)*AN$19*AN$125)</f>
        <v>600.06137184781392</v>
      </c>
      <c r="AO47" s="11">
        <f>IF('KWh (Cumulative) NLI'!AO47=0,0,((('KWh (Monthly) ENTRY NLI '!AO47*0.5)+'KWh (Cumulative) NLI'!AN47-'Rebasing adj NLI'!AO37)*AO119)*AO$19*AO$125)</f>
        <v>592.45757235144231</v>
      </c>
      <c r="AP47" s="11">
        <f>IF('KWh (Cumulative) NLI'!AP47=0,0,((('KWh (Monthly) ENTRY NLI '!AP47*0.5)+'KWh (Cumulative) NLI'!AO47-'Rebasing adj NLI'!AP37)*AP119)*AP$19*AP$125)</f>
        <v>532.77918306864046</v>
      </c>
      <c r="AQ47" s="11">
        <f>IF('KWh (Cumulative) NLI'!AQ47=0,0,((('KWh (Monthly) ENTRY NLI '!AQ47*0.5)+'KWh (Cumulative) NLI'!AP47-'Rebasing adj NLI'!AQ37)*AQ119)*AQ$19*AQ$125)</f>
        <v>603.14798863740839</v>
      </c>
      <c r="AR47" s="11">
        <f>IF('KWh (Cumulative) NLI'!AR47=0,0,((('KWh (Monthly) ENTRY NLI '!AR47*0.5)+'KWh (Cumulative) NLI'!AQ47-'Rebasing adj NLI'!AR37)*AR119)*AR$19*AR$125)</f>
        <v>943.28853119591884</v>
      </c>
      <c r="AS47" s="11">
        <f>IF('KWh (Cumulative) NLI'!AS47=0,0,((('KWh (Monthly) ENTRY NLI '!AS47*0.5)+'KWh (Cumulative) NLI'!AR47-'Rebasing adj NLI'!AS37)*AS119)*AS$19*AS$125)</f>
        <v>971.94221260035215</v>
      </c>
      <c r="AT47" s="11">
        <f>IF('KWh (Cumulative) NLI'!AT47=0,0,((('KWh (Monthly) ENTRY NLI '!AT47*0.5)+'KWh (Cumulative) NLI'!AS47-'Rebasing adj NLI'!AT37)*AT119)*AT$19*AT$125)</f>
        <v>984.03149782847879</v>
      </c>
      <c r="AU47" s="11">
        <f>IF('KWh (Cumulative) NLI'!AU47=0,0,((('KWh (Monthly) ENTRY NLI '!AU47*0.5)+'KWh (Cumulative) NLI'!AT47-'Rebasing adj NLI'!AU37)*AU119)*AU$19*AU$125)</f>
        <v>982.37116681002362</v>
      </c>
      <c r="AV47" s="11">
        <f>IF('KWh (Cumulative) NLI'!AV47=0,0,((('KWh (Monthly) ENTRY NLI '!AV47*0.5)+'KWh (Cumulative) NLI'!AU47-'Rebasing adj NLI'!AV37)*AV119)*AV$19*AV$125)</f>
        <v>604.09579394328557</v>
      </c>
      <c r="AW47" s="11">
        <f>IF('KWh (Cumulative) NLI'!AW47=0,0,((('KWh (Monthly) ENTRY NLI '!AW47*0.5)+'KWh (Cumulative) NLI'!AV47-'Rebasing adj NLI'!AW37)*AW119)*AW$19*AW$125)</f>
        <v>648.01997753166825</v>
      </c>
      <c r="AX47" s="11">
        <f>IF('KWh (Cumulative) NLI'!AX47=0,0,((('KWh (Monthly) ENTRY NLI '!AX47*0.5)+'KWh (Cumulative) NLI'!AW47-'Rebasing adj NLI'!AX37)*AX119)*AX$19*AX$125)</f>
        <v>666.19232168061171</v>
      </c>
      <c r="AY47" s="11">
        <f>IF('KWh (Cumulative) NLI'!AY47=0,0,((('KWh (Monthly) ENTRY NLI '!AY47*0.5)+'KWh (Cumulative) NLI'!AX47-'Rebasing adj NLI'!AY37)*AY119)*AY$19*AY$125)</f>
        <v>715.5639191107623</v>
      </c>
      <c r="AZ47" s="11">
        <f>IF('KWh (Cumulative) NLI'!AZ47=0,0,((('KWh (Monthly) ENTRY NLI '!AZ47*0.5)+'KWh (Cumulative) NLI'!AY47-'Rebasing adj NLI'!AZ37)*AZ119)*AZ$19*AZ$125)</f>
        <v>600.06137184781392</v>
      </c>
      <c r="BA47" s="11">
        <f>IF('KWh (Cumulative) NLI'!BA47=0,0,((('KWh (Monthly) ENTRY NLI '!BA47*0.5)+'KWh (Cumulative) NLI'!AZ47-'Rebasing adj NLI'!BA37)*BA119)*BA$19*BA$125)</f>
        <v>592.45757235144231</v>
      </c>
      <c r="BB47" s="11">
        <f>IF('KWh (Cumulative) NLI'!BB47=0,0,((('KWh (Monthly) ENTRY NLI '!BB47*0.5)+'KWh (Cumulative) NLI'!BA47-'Rebasing adj NLI'!BB37)*BB119)*BB$19*BB$125)</f>
        <v>0</v>
      </c>
      <c r="BC47" s="11">
        <f>IF('KWh (Cumulative) NLI'!BC47=0,0,((('KWh (Monthly) ENTRY NLI '!BC47*0.5)+'KWh (Cumulative) NLI'!BB47-'Rebasing adj NLI'!BC37)*BC119)*BC$19*BC$125)</f>
        <v>0</v>
      </c>
      <c r="BD47" s="11">
        <f>IF('KWh (Cumulative) NLI'!BD47=0,0,((('KWh (Monthly) ENTRY NLI '!BD47*0.5)+'KWh (Cumulative) NLI'!BC47-'Rebasing adj NLI'!BD37)*BD119)*BD$19*BD$125)</f>
        <v>0</v>
      </c>
      <c r="BE47" s="11">
        <f>IF('KWh (Cumulative) NLI'!BE47=0,0,((('KWh (Monthly) ENTRY NLI '!BE47*0.5)+'KWh (Cumulative) NLI'!BD47-'Rebasing adj NLI'!BE37)*BE119)*BE$19*BE$125)</f>
        <v>0</v>
      </c>
      <c r="BF47" s="11">
        <f>IF('KWh (Cumulative) NLI'!BF47=0,0,((('KWh (Monthly) ENTRY NLI '!BF47*0.5)+'KWh (Cumulative) NLI'!BE47-'Rebasing adj NLI'!BF37)*BF119)*BF$19*BF$125)</f>
        <v>0</v>
      </c>
      <c r="BG47" s="11">
        <f>IF('KWh (Cumulative) NLI'!BG47=0,0,((('KWh (Monthly) ENTRY NLI '!BG47*0.5)+'KWh (Cumulative) NLI'!BF47-'Rebasing adj NLI'!BG37)*BG119)*BG$19*BG$125)</f>
        <v>0</v>
      </c>
      <c r="BH47" s="11">
        <f>IF('KWh (Cumulative) NLI'!BH47=0,0,((('KWh (Monthly) ENTRY NLI '!BH47*0.5)+'KWh (Cumulative) NLI'!BG47-'Rebasing adj NLI'!BH37)*BH119)*BH$19*BH$125)</f>
        <v>0</v>
      </c>
      <c r="BI47" s="11">
        <f>IF('KWh (Cumulative) NLI'!BI47=0,0,((('KWh (Monthly) ENTRY NLI '!BI47*0.5)+'KWh (Cumulative) NLI'!BH47-'Rebasing adj NLI'!BI37)*BI119)*BI$19*BI$125)</f>
        <v>0</v>
      </c>
      <c r="BJ47" s="11">
        <f>IF('KWh (Cumulative) NLI'!BJ47=0,0,((('KWh (Monthly) ENTRY NLI '!BJ47*0.5)+'KWh (Cumulative) NLI'!BI47-'Rebasing adj NLI'!BJ37)*BJ119)*BJ$19*BJ$125)</f>
        <v>0</v>
      </c>
      <c r="BK47" s="11">
        <f>IF('KWh (Cumulative) NLI'!BK47=0,0,((('KWh (Monthly) ENTRY NLI '!BK47*0.5)+'KWh (Cumulative) NLI'!BJ47-'Rebasing adj NLI'!BK37)*BK119)*BK$19*BK$125)</f>
        <v>0</v>
      </c>
      <c r="BL47" s="11">
        <f>IF('KWh (Cumulative) NLI'!BL47=0,0,((('KWh (Monthly) ENTRY NLI '!BL47*0.5)+'KWh (Cumulative) NLI'!BK47-'Rebasing adj NLI'!BL37)*BL119)*BL$19*BL$125)</f>
        <v>0</v>
      </c>
      <c r="BM47" s="11">
        <f>IF('KWh (Cumulative) NLI'!BM47=0,0,((('KWh (Monthly) ENTRY NLI '!BM47*0.5)+'KWh (Cumulative) NLI'!BL47-'Rebasing adj NLI'!BM37)*BM119)*BM$19*BM$125)</f>
        <v>0</v>
      </c>
      <c r="BN47" s="11">
        <f>IF('KWh (Cumulative) NLI'!BN47=0,0,((('KWh (Monthly) ENTRY NLI '!BN47*0.5)+'KWh (Cumulative) NLI'!BM47-'Rebasing adj NLI'!BN37)*BN119)*BN$19*BN$125)</f>
        <v>0</v>
      </c>
      <c r="BO47" s="11">
        <f>IF('KWh (Cumulative) NLI'!BO47=0,0,((('KWh (Monthly) ENTRY NLI '!BO47*0.5)+'KWh (Cumulative) NLI'!BN47-'Rebasing adj NLI'!BO37)*BO119)*BO$19*BO$125)</f>
        <v>0</v>
      </c>
      <c r="BP47" s="11">
        <f>IF('KWh (Cumulative) NLI'!BP47=0,0,((('KWh (Monthly) ENTRY NLI '!BP47*0.5)+'KWh (Cumulative) NLI'!BO47-'Rebasing adj NLI'!BP37)*BP119)*BP$19*BP$125)</f>
        <v>0</v>
      </c>
      <c r="BQ47" s="11">
        <f>IF('KWh (Cumulative) NLI'!BQ47=0,0,((('KWh (Monthly) ENTRY NLI '!BQ47*0.5)+'KWh (Cumulative) NLI'!BP47-'Rebasing adj NLI'!BQ37)*BQ119)*BQ$19*BQ$125)</f>
        <v>0</v>
      </c>
      <c r="BR47" s="11">
        <f>IF('KWh (Cumulative) NLI'!BR47=0,0,((('KWh (Monthly) ENTRY NLI '!BR47*0.5)+'KWh (Cumulative) NLI'!BQ47-'Rebasing adj NLI'!BR37)*BR119)*BR$19*BR$125)</f>
        <v>0</v>
      </c>
      <c r="BS47" s="11">
        <f>IF('KWh (Cumulative) NLI'!BS47=0,0,((('KWh (Monthly) ENTRY NLI '!BS47*0.5)+'KWh (Cumulative) NLI'!BR47-'Rebasing adj NLI'!BS37)*BS119)*BS$19*BS$125)</f>
        <v>0</v>
      </c>
      <c r="BT47" s="11">
        <f>IF('KWh (Cumulative) NLI'!BT47=0,0,((('KWh (Monthly) ENTRY NLI '!BT47*0.5)+'KWh (Cumulative) NLI'!BS47-'Rebasing adj NLI'!BT37)*BT119)*BT$19*BT$125)</f>
        <v>0</v>
      </c>
      <c r="BU47" s="11">
        <f>IF('KWh (Cumulative) NLI'!BU47=0,0,((('KWh (Monthly) ENTRY NLI '!BU47*0.5)+'KWh (Cumulative) NLI'!BT47-'Rebasing adj NLI'!BU37)*BU119)*BU$19*BU$125)</f>
        <v>0</v>
      </c>
      <c r="BV47" s="11">
        <f>IF('KWh (Cumulative) NLI'!BV47=0,0,((('KWh (Monthly) ENTRY NLI '!BV47*0.5)+'KWh (Cumulative) NLI'!BU47-'Rebasing adj NLI'!BV37)*BV119)*BV$19*BV$125)</f>
        <v>0</v>
      </c>
      <c r="BW47" s="11">
        <f>IF('KWh (Cumulative) NLI'!BW47=0,0,((('KWh (Monthly) ENTRY NLI '!BW47*0.5)+'KWh (Cumulative) NLI'!BV47-'Rebasing adj NLI'!BW37)*BW119)*BW$19*BW$125)</f>
        <v>0</v>
      </c>
      <c r="BX47" s="11">
        <f>IF('KWh (Cumulative) NLI'!BX47=0,0,((('KWh (Monthly) ENTRY NLI '!BX47*0.5)+'KWh (Cumulative) NLI'!BW47-'Rebasing adj NLI'!BX37)*BX119)*BX$19*BX$125)</f>
        <v>0</v>
      </c>
      <c r="BY47" s="11">
        <f>IF('KWh (Cumulative) NLI'!BY47=0,0,((('KWh (Monthly) ENTRY NLI '!BY47*0.5)+'KWh (Cumulative) NLI'!BX47-'Rebasing adj NLI'!BY37)*BY119)*BY$19*BY$125)</f>
        <v>0</v>
      </c>
      <c r="BZ47" s="11">
        <f>IF('KWh (Cumulative) NLI'!BZ47=0,0,((('KWh (Monthly) ENTRY NLI '!BZ47*0.5)+'KWh (Cumulative) NLI'!BY47-'Rebasing adj NLI'!BZ37)*BZ119)*BZ$19*BZ$125)</f>
        <v>0</v>
      </c>
      <c r="CA47" s="11">
        <f>IF('KWh (Cumulative) NLI'!CA47=0,0,((('KWh (Monthly) ENTRY NLI '!CA47*0.5)+'KWh (Cumulative) NLI'!BZ47-'Rebasing adj NLI'!CA37)*CA119)*CA$19*CA$125)</f>
        <v>0</v>
      </c>
      <c r="CB47" s="11">
        <f>IF('KWh (Cumulative) NLI'!CB47=0,0,((('KWh (Monthly) ENTRY NLI '!CB47*0.5)+'KWh (Cumulative) NLI'!CA47-'Rebasing adj NLI'!CB37)*CB119)*CB$19*CB$125)</f>
        <v>0</v>
      </c>
      <c r="CC47" s="11">
        <f>IF('KWh (Cumulative) NLI'!CC47=0,0,((('KWh (Monthly) ENTRY NLI '!CC47*0.5)+'KWh (Cumulative) NLI'!CB47-'Rebasing adj NLI'!CC37)*CC119)*CC$19*CC$125)</f>
        <v>0</v>
      </c>
      <c r="CD47" s="11">
        <f>IF('KWh (Cumulative) NLI'!CD47=0,0,((('KWh (Monthly) ENTRY NLI '!CD47*0.5)+'KWh (Cumulative) NLI'!CC47-'Rebasing adj NLI'!CD37)*CD119)*CD$19*CD$125)</f>
        <v>0</v>
      </c>
      <c r="CE47" s="11">
        <f>IF('KWh (Cumulative) NLI'!CE47=0,0,((('KWh (Monthly) ENTRY NLI '!CE47*0.5)+'KWh (Cumulative) NLI'!CD47-'Rebasing adj NLI'!CE37)*CE119)*CE$19*CE$125)</f>
        <v>0</v>
      </c>
      <c r="CF47" s="11">
        <f>IF('KWh (Cumulative) NLI'!CF47=0,0,((('KWh (Monthly) ENTRY NLI '!CF47*0.5)+'KWh (Cumulative) NLI'!CE47-'Rebasing adj NLI'!CF37)*CF119)*CF$19*CF$125)</f>
        <v>0</v>
      </c>
      <c r="CG47" s="11">
        <f>IF('KWh (Cumulative) NLI'!CG47=0,0,((('KWh (Monthly) ENTRY NLI '!CG47*0.5)+'KWh (Cumulative) NLI'!CF47-'Rebasing adj NLI'!CG37)*CG119)*CG$19*CG$125)</f>
        <v>0</v>
      </c>
      <c r="CH47" s="11">
        <f>IF('KWh (Cumulative) NLI'!CH47=0,0,((('KWh (Monthly) ENTRY NLI '!CH47*0.5)+'KWh (Cumulative) NLI'!CG47-'Rebasing adj NLI'!CH37)*CH119)*CH$19*CH$125)</f>
        <v>0</v>
      </c>
      <c r="CI47" s="11">
        <f>IF('KWh (Cumulative) NLI'!CI47=0,0,((('KWh (Monthly) ENTRY NLI '!CI47*0.5)+'KWh (Cumulative) NLI'!CH47-'Rebasing adj NLI'!CI37)*CI119)*CI$19*CI$125)</f>
        <v>0</v>
      </c>
      <c r="CJ47" s="11">
        <f>IF('KWh (Cumulative) NLI'!CJ47=0,0,((('KWh (Monthly) ENTRY NLI '!CJ47*0.5)+'KWh (Cumulative) NLI'!CI47-'Rebasing adj NLI'!CJ37)*CJ119)*CJ$19*CJ$125)</f>
        <v>0</v>
      </c>
      <c r="CK47" s="85"/>
      <c r="CL47" s="85"/>
    </row>
    <row r="48" spans="1:90" ht="15.75" thickBot="1" x14ac:dyDescent="0.3"/>
    <row r="49" spans="1:90" ht="15.75" x14ac:dyDescent="0.25">
      <c r="A49" s="19"/>
      <c r="B49" s="66" t="s">
        <v>32</v>
      </c>
      <c r="C49" s="43">
        <v>42370</v>
      </c>
      <c r="D49" s="43">
        <v>42401</v>
      </c>
      <c r="E49" s="41">
        <v>42430</v>
      </c>
      <c r="F49" s="41">
        <v>42461</v>
      </c>
      <c r="G49" s="47">
        <v>42491</v>
      </c>
      <c r="H49" s="41">
        <v>42522</v>
      </c>
      <c r="I49" s="41">
        <v>42552</v>
      </c>
      <c r="J49" s="41">
        <v>42583</v>
      </c>
      <c r="K49" s="41">
        <v>42614</v>
      </c>
      <c r="L49" s="41">
        <v>42644</v>
      </c>
      <c r="M49" s="41">
        <v>42675</v>
      </c>
      <c r="N49" s="41">
        <v>42705</v>
      </c>
      <c r="O49" s="41">
        <v>42736</v>
      </c>
      <c r="P49" s="41">
        <v>42767</v>
      </c>
      <c r="Q49" s="42">
        <v>42795</v>
      </c>
      <c r="R49" s="42">
        <v>42826</v>
      </c>
      <c r="S49" s="42">
        <v>42856</v>
      </c>
      <c r="T49" s="42">
        <v>42887</v>
      </c>
      <c r="U49" s="42">
        <v>42917</v>
      </c>
      <c r="V49" s="42">
        <v>42948</v>
      </c>
      <c r="W49" s="42">
        <v>42979</v>
      </c>
      <c r="X49" s="42">
        <v>43009</v>
      </c>
      <c r="Y49" s="42">
        <v>43040</v>
      </c>
      <c r="Z49" s="42">
        <v>43070</v>
      </c>
      <c r="AA49" s="42">
        <v>43101</v>
      </c>
      <c r="AB49" s="42">
        <v>43132</v>
      </c>
      <c r="AC49" s="43">
        <v>43160</v>
      </c>
      <c r="AD49" s="43">
        <v>43191</v>
      </c>
      <c r="AE49" s="43">
        <v>43221</v>
      </c>
      <c r="AF49" s="43">
        <v>43252</v>
      </c>
      <c r="AG49" s="43">
        <v>43282</v>
      </c>
      <c r="AH49" s="43">
        <v>43313</v>
      </c>
      <c r="AI49" s="43">
        <v>43344</v>
      </c>
      <c r="AJ49" s="43">
        <v>43374</v>
      </c>
      <c r="AK49" s="43">
        <v>43405</v>
      </c>
      <c r="AL49" s="43">
        <v>43435</v>
      </c>
      <c r="AM49" s="43">
        <v>43466</v>
      </c>
      <c r="AN49" s="43">
        <v>43497</v>
      </c>
      <c r="AO49" s="41">
        <v>43525</v>
      </c>
      <c r="AP49" s="41">
        <v>43556</v>
      </c>
      <c r="AQ49" s="41">
        <v>43586</v>
      </c>
      <c r="AR49" s="41">
        <v>43617</v>
      </c>
      <c r="AS49" s="41">
        <v>43647</v>
      </c>
      <c r="AT49" s="41">
        <v>43678</v>
      </c>
      <c r="AU49" s="41">
        <v>43709</v>
      </c>
      <c r="AV49" s="41">
        <v>43739</v>
      </c>
      <c r="AW49" s="41">
        <v>43770</v>
      </c>
      <c r="AX49" s="41">
        <v>43800</v>
      </c>
      <c r="AY49" s="41">
        <v>43831</v>
      </c>
      <c r="AZ49" s="41">
        <v>43862</v>
      </c>
      <c r="BA49" s="42">
        <v>43891</v>
      </c>
      <c r="BB49" s="42">
        <v>43922</v>
      </c>
      <c r="BC49" s="42">
        <v>43952</v>
      </c>
      <c r="BD49" s="42">
        <v>43983</v>
      </c>
      <c r="BE49" s="42">
        <v>44013</v>
      </c>
      <c r="BF49" s="42">
        <v>44044</v>
      </c>
      <c r="BG49" s="42">
        <v>44075</v>
      </c>
      <c r="BH49" s="42">
        <v>44105</v>
      </c>
      <c r="BI49" s="42">
        <v>44136</v>
      </c>
      <c r="BJ49" s="42">
        <v>44166</v>
      </c>
      <c r="BK49" s="42">
        <v>44197</v>
      </c>
      <c r="BL49" s="42">
        <v>44228</v>
      </c>
      <c r="BM49" s="43">
        <v>44256</v>
      </c>
      <c r="BN49" s="43">
        <v>44287</v>
      </c>
      <c r="BO49" s="43">
        <v>44317</v>
      </c>
      <c r="BP49" s="43">
        <v>44348</v>
      </c>
      <c r="BQ49" s="43">
        <v>44378</v>
      </c>
      <c r="BR49" s="43">
        <v>44409</v>
      </c>
      <c r="BS49" s="43">
        <v>44440</v>
      </c>
      <c r="BT49" s="43">
        <v>44470</v>
      </c>
      <c r="BU49" s="43">
        <v>44501</v>
      </c>
      <c r="BV49" s="43">
        <v>44531</v>
      </c>
      <c r="BW49" s="43">
        <v>44562</v>
      </c>
      <c r="BX49" s="43">
        <v>44593</v>
      </c>
      <c r="BY49" s="41">
        <v>44621</v>
      </c>
      <c r="BZ49" s="41">
        <v>44652</v>
      </c>
      <c r="CA49" s="41">
        <v>44682</v>
      </c>
      <c r="CB49" s="41">
        <v>44713</v>
      </c>
      <c r="CC49" s="41">
        <v>44743</v>
      </c>
      <c r="CD49" s="41">
        <v>44774</v>
      </c>
      <c r="CE49" s="41">
        <v>44805</v>
      </c>
      <c r="CF49" s="41">
        <v>44835</v>
      </c>
      <c r="CG49" s="41">
        <v>44866</v>
      </c>
      <c r="CH49" s="41">
        <v>44896</v>
      </c>
      <c r="CI49" s="41">
        <v>44927</v>
      </c>
      <c r="CJ49" s="41">
        <v>44958</v>
      </c>
    </row>
    <row r="50" spans="1:90" ht="15" customHeight="1" x14ac:dyDescent="0.25">
      <c r="A50" s="241" t="s">
        <v>29</v>
      </c>
      <c r="B50" s="37" t="s">
        <v>9</v>
      </c>
      <c r="C50" s="11">
        <f>IF('KWh (Cumulative) NLI'!C50=0,0,((('KWh (Monthly) ENTRY NLI '!C50*0.5)-'Rebasing adj NLI'!C40)*C107)*C$19*C$126)</f>
        <v>0</v>
      </c>
      <c r="D50" s="11">
        <f>IF('KWh (Cumulative) NLI'!D50=0,0,((('KWh (Monthly) ENTRY NLI '!D50*0.5)+'KWh (Cumulative) NLI'!C50-'Rebasing adj NLI'!D40)*D107)*D$19*D$126)</f>
        <v>0</v>
      </c>
      <c r="E50" s="11">
        <f>IF('KWh (Cumulative) NLI'!E50=0,0,((('KWh (Monthly) ENTRY NLI '!E50*0.5)+'KWh (Cumulative) NLI'!D50-'Rebasing adj NLI'!E40)*E107)*E$19*E$126)</f>
        <v>0</v>
      </c>
      <c r="F50" s="11">
        <f>IF('KWh (Cumulative) NLI'!F50=0,0,((('KWh (Monthly) ENTRY NLI '!F50*0.5)+'KWh (Cumulative) NLI'!E50-'Rebasing adj NLI'!F40)*F107)*F$19*F$126)</f>
        <v>0</v>
      </c>
      <c r="G50" s="11">
        <f>IF('KWh (Cumulative) NLI'!G50=0,0,((('KWh (Monthly) ENTRY NLI '!G50*0.5)+'KWh (Cumulative) NLI'!F50-'Rebasing adj NLI'!G40)*G107)*G$19*G$126)</f>
        <v>0</v>
      </c>
      <c r="H50" s="11">
        <f>IF('KWh (Cumulative) NLI'!H50=0,0,((('KWh (Monthly) ENTRY NLI '!H50*0.5)+'KWh (Cumulative) NLI'!G50-'Rebasing adj NLI'!H40)*H107)*H$19*H$126)</f>
        <v>0</v>
      </c>
      <c r="I50" s="11">
        <f>IF('KWh (Cumulative) NLI'!I50=0,0,((('KWh (Monthly) ENTRY NLI '!I50*0.5)+'KWh (Cumulative) NLI'!H50-'Rebasing adj NLI'!I40)*I107)*I$19*I$126)</f>
        <v>0</v>
      </c>
      <c r="J50" s="11">
        <f>IF('KWh (Cumulative) NLI'!J50=0,0,((('KWh (Monthly) ENTRY NLI '!J50*0.5)+'KWh (Cumulative) NLI'!I50-'Rebasing adj NLI'!J40)*J107)*J$19*J$126)</f>
        <v>0</v>
      </c>
      <c r="K50" s="11">
        <f>IF('KWh (Cumulative) NLI'!K50=0,0,((('KWh (Monthly) ENTRY NLI '!K50*0.5)+'KWh (Cumulative) NLI'!J50-'Rebasing adj NLI'!K40)*K107)*K$19*K$126)</f>
        <v>0</v>
      </c>
      <c r="L50" s="11">
        <f>IF('KWh (Cumulative) NLI'!L50=0,0,((('KWh (Monthly) ENTRY NLI '!L50*0.5)+'KWh (Cumulative) NLI'!K50-'Rebasing adj NLI'!L40)*L107)*L$19*L$126)</f>
        <v>0</v>
      </c>
      <c r="M50" s="11">
        <f>IF('KWh (Cumulative) NLI'!M50=0,0,((('KWh (Monthly) ENTRY NLI '!M50*0.5)+'KWh (Cumulative) NLI'!L50-'Rebasing adj NLI'!M40)*M107)*M$19*M$126)</f>
        <v>46.805105436018756</v>
      </c>
      <c r="N50" s="11">
        <f>IF('KWh (Cumulative) NLI'!N50=0,0,((('KWh (Monthly) ENTRY NLI '!N50*0.5)+'KWh (Cumulative) NLI'!M50-'Rebasing adj NLI'!N40)*N107)*N$19*N$126)</f>
        <v>92.171945600179413</v>
      </c>
      <c r="O50" s="11">
        <f>IF('KWh (Cumulative) NLI'!O50=0,0,((('KWh (Monthly) ENTRY NLI '!O50*0.5)+'KWh (Cumulative) NLI'!N50-'Rebasing adj NLI'!O40)*O107)*O$19*O$126)</f>
        <v>88.722053809276545</v>
      </c>
      <c r="P50" s="11">
        <f>IF('KWh (Cumulative) NLI'!P50=0,0,((('KWh (Monthly) ENTRY NLI '!P50*0.5)+'KWh (Cumulative) NLI'!O50-'Rebasing adj NLI'!P40)*P107)*P$19*P$126)</f>
        <v>165.93268956182987</v>
      </c>
      <c r="Q50" s="11">
        <f>IF('KWh (Cumulative) NLI'!Q50=0,0,((('KWh (Monthly) ENTRY NLI '!Q50*0.5)+'KWh (Cumulative) NLI'!P50-'Rebasing adj NLI'!Q40)*Q107)*Q$19*Q$126)</f>
        <v>284.48737907808049</v>
      </c>
      <c r="R50" s="11">
        <f>IF('KWh (Cumulative) NLI'!R50=0,0,((('KWh (Monthly) ENTRY NLI '!R50*0.5)+'KWh (Cumulative) NLI'!Q50-'Rebasing adj NLI'!R40)*R107)*R$19*R$126)</f>
        <v>191.95108332984861</v>
      </c>
      <c r="S50" s="11">
        <f>IF('KWh (Cumulative) NLI'!S50=0,0,((('KWh (Monthly) ENTRY NLI '!S50*0.5)+'KWh (Cumulative) NLI'!R50-'Rebasing adj NLI'!S40)*S107)*S$19*S$126)</f>
        <v>890.25490086230218</v>
      </c>
      <c r="T50" s="11">
        <f>IF('KWh (Cumulative) NLI'!T50=0,0,((('KWh (Monthly) ENTRY NLI '!T50*0.5)+'KWh (Cumulative) NLI'!S50-'Rebasing adj NLI'!T40)*T107)*T$19*T$126)</f>
        <v>3266.5574617909074</v>
      </c>
      <c r="U50" s="11">
        <f>IF('KWh (Cumulative) NLI'!U50=0,0,((('KWh (Monthly) ENTRY NLI '!U50*0.5)+'KWh (Cumulative) NLI'!T50-'Rebasing adj NLI'!U40)*U107)*U$19*U$126)</f>
        <v>3654.9096783893192</v>
      </c>
      <c r="V50" s="11">
        <f>IF('KWh (Cumulative) NLI'!V50=0,0,((('KWh (Monthly) ENTRY NLI '!V50*0.5)+'KWh (Cumulative) NLI'!U50-'Rebasing adj NLI'!V40)*V107)*V$19*V$126)</f>
        <v>3675.0610948033673</v>
      </c>
      <c r="W50" s="11">
        <f>IF('KWh (Cumulative) NLI'!W50=0,0,((('KWh (Monthly) ENTRY NLI '!W50*0.5)+'KWh (Cumulative) NLI'!V50-'Rebasing adj NLI'!W40)*W107)*W$19*W$126)</f>
        <v>3748.5827912887057</v>
      </c>
      <c r="X50" s="11">
        <f>IF('KWh (Cumulative) NLI'!X50=0,0,((('KWh (Monthly) ENTRY NLI '!X50*0.5)+'KWh (Cumulative) NLI'!W50-'Rebasing adj NLI'!X40)*X107)*X$19*X$126)</f>
        <v>2987.5202680359289</v>
      </c>
      <c r="Y50" s="11">
        <f>IF('KWh (Cumulative) NLI'!Y50=0,0,((('KWh (Monthly) ENTRY NLI '!Y50*0.5)+'KWh (Cumulative) NLI'!X50-'Rebasing adj NLI'!Y40)*Y107)*Y$19*Y$126)</f>
        <v>3834.0984846414435</v>
      </c>
      <c r="Z50" s="11">
        <f>IF('KWh (Cumulative) NLI'!Z50=0,0,((('KWh (Monthly) ENTRY NLI '!Z50*0.5)+'KWh (Cumulative) NLI'!Y50-'Rebasing adj NLI'!Z40)*Z107)*Z$19*Z$126)</f>
        <v>4153.4970866798722</v>
      </c>
      <c r="AA50" s="11">
        <f>IF('KWh (Cumulative) NLI'!AA50=0,0,((('KWh (Monthly) ENTRY NLI '!AA50*0.5)+'KWh (Cumulative) NLI'!Z50-'Rebasing adj NLI'!AA40)*AA107)*AA$19*AA$126)</f>
        <v>4471.7966956260761</v>
      </c>
      <c r="AB50" s="11">
        <f>IF('KWh (Cumulative) NLI'!AB50=0,0,((('KWh (Monthly) ENTRY NLI '!AB50*0.5)+'KWh (Cumulative) NLI'!AA50-'Rebasing adj NLI'!AB40)*AB107)*AB$19*AB$126)</f>
        <v>4333.2109032770377</v>
      </c>
      <c r="AC50" s="11">
        <f>IF('KWh (Cumulative) NLI'!AC50=0,0,((('KWh (Monthly) ENTRY NLI '!AC50*0.5)+'KWh (Cumulative) NLI'!AB50-'Rebasing adj NLI'!AC40)*AC107)*AC$19*AC$126)</f>
        <v>4952.7387565954205</v>
      </c>
      <c r="AD50" s="11">
        <f>IF('KWh (Cumulative) NLI'!AD50=0,0,((('KWh (Monthly) ENTRY NLI '!AD50*0.5)+'KWh (Cumulative) NLI'!AC50-'Rebasing adj NLI'!AD40)*AD107)*AD$19*AD$126)</f>
        <v>4666.4082986794238</v>
      </c>
      <c r="AE50" s="11">
        <f>IF('KWh (Cumulative) NLI'!AE50=0,0,((('KWh (Monthly) ENTRY NLI '!AE50*0.5)+'KWh (Cumulative) NLI'!AD50-'Rebasing adj NLI'!AE40)*AE107)*AE$19*AE$126)</f>
        <v>5313.945122383655</v>
      </c>
      <c r="AF50" s="11">
        <f>IF('KWh (Cumulative) NLI'!AF50=0,0,((('KWh (Monthly) ENTRY NLI '!AF50*0.5)+'KWh (Cumulative) NLI'!AE50-'Rebasing adj NLI'!AF40)*AF107)*AF$19*AF$126)</f>
        <v>10245.097383769582</v>
      </c>
      <c r="AG50" s="11">
        <f>IF('KWh (Cumulative) NLI'!AG50=0,0,((('KWh (Monthly) ENTRY NLI '!AG50*0.5)+'KWh (Cumulative) NLI'!AF50-'Rebasing adj NLI'!AG40)*AG107)*AG$19*AG$126)</f>
        <v>10683.959753071846</v>
      </c>
      <c r="AH50" s="11">
        <f>IF('KWh (Cumulative) NLI'!AH50=0,0,((('KWh (Monthly) ENTRY NLI '!AH50*0.5)+'KWh (Cumulative) NLI'!AG50-'Rebasing adj NLI'!AH40)*AH107)*AH$19*AH$126)</f>
        <v>10461.697756384709</v>
      </c>
      <c r="AI50" s="11">
        <f>IF('KWh (Cumulative) NLI'!AI50=0,0,((('KWh (Monthly) ENTRY NLI '!AI50*0.5)+'KWh (Cumulative) NLI'!AH50-'Rebasing adj NLI'!AI40)*AI107)*AI$19*AI$126)</f>
        <v>10295.363741746873</v>
      </c>
      <c r="AJ50" s="11">
        <f>IF('KWh (Cumulative) NLI'!AJ50=0,0,((('KWh (Monthly) ENTRY NLI '!AJ50*0.5)+'KWh (Cumulative) NLI'!AI50-'Rebasing adj NLI'!AJ40)*AJ107)*AJ$19*AJ$126)</f>
        <v>5235.3893477277861</v>
      </c>
      <c r="AK50" s="11">
        <f>IF('KWh (Cumulative) NLI'!AK50=0,0,((('KWh (Monthly) ENTRY NLI '!AK50*0.5)+'KWh (Cumulative) NLI'!AJ50-'Rebasing adj NLI'!AK40)*AK107)*AK$19*AK$126)</f>
        <v>5226.1198053303033</v>
      </c>
      <c r="AL50" s="11">
        <f>IF('KWh (Cumulative) NLI'!AL50=0,0,((('KWh (Monthly) ENTRY NLI '!AL50*0.5)+'KWh (Cumulative) NLI'!AK50-'Rebasing adj NLI'!AL40)*AL107)*AL$19*AL$126)</f>
        <v>6169.725529918137</v>
      </c>
      <c r="AM50" s="11">
        <f>IF('KWh (Cumulative) NLI'!AM50=0,0,((('KWh (Monthly) ENTRY NLI '!AM50*0.5)+'KWh (Cumulative) NLI'!AL50-'Rebasing adj NLI'!AM40)*AM107)*AM$19*AM$126)</f>
        <v>6887.4452428500117</v>
      </c>
      <c r="AN50" s="11">
        <f>IF('KWh (Cumulative) NLI'!AN50=0,0,((('KWh (Monthly) ENTRY NLI '!AN50*0.5)+'KWh (Cumulative) NLI'!AM50-'Rebasing adj NLI'!AN40)*AN107)*AN$19*AN$126)</f>
        <v>6926.5956048501721</v>
      </c>
      <c r="AO50" s="11">
        <f>IF('KWh (Cumulative) NLI'!AO50=0,0,((('KWh (Monthly) ENTRY NLI '!AO50*0.5)+'KWh (Cumulative) NLI'!AN50-'Rebasing adj NLI'!AO40)*AO107)*AO$19*AO$126)</f>
        <v>8422.3255197914041</v>
      </c>
      <c r="AP50" s="11">
        <f>IF('KWh (Cumulative) NLI'!AP50=0,0,((('KWh (Monthly) ENTRY NLI '!AP50*0.5)+'KWh (Cumulative) NLI'!AO50-'Rebasing adj NLI'!AP40)*AP107)*AP$19*AP$126)</f>
        <v>7952.2164950253655</v>
      </c>
      <c r="AQ50" s="11">
        <f>IF('KWh (Cumulative) NLI'!AQ50=0,0,((('KWh (Monthly) ENTRY NLI '!AQ50*0.5)+'KWh (Cumulative) NLI'!AP50-'Rebasing adj NLI'!AQ40)*AQ107)*AQ$19*AQ$126)</f>
        <v>8716.0051829273252</v>
      </c>
      <c r="AR50" s="11">
        <f>IF('KWh (Cumulative) NLI'!AR50=0,0,((('KWh (Monthly) ENTRY NLI '!AR50*0.5)+'KWh (Cumulative) NLI'!AQ50-'Rebasing adj NLI'!AR40)*AR107)*AR$19*AR$126)</f>
        <v>17097.735377701105</v>
      </c>
      <c r="AS50" s="11">
        <f>IF('KWh (Cumulative) NLI'!AS50=0,0,((('KWh (Monthly) ENTRY NLI '!AS50*0.5)+'KWh (Cumulative) NLI'!AR50-'Rebasing adj NLI'!AS40)*AS107)*AS$19*AS$126)</f>
        <v>17238.226562592838</v>
      </c>
      <c r="AT50" s="11">
        <f>IF('KWh (Cumulative) NLI'!AT50=0,0,((('KWh (Monthly) ENTRY NLI '!AT50*0.5)+'KWh (Cumulative) NLI'!AS50-'Rebasing adj NLI'!AT40)*AT107)*AT$19*AT$126)</f>
        <v>17337.763443386539</v>
      </c>
      <c r="AU50" s="11">
        <f>IF('KWh (Cumulative) NLI'!AU50=0,0,((('KWh (Monthly) ENTRY NLI '!AU50*0.5)+'KWh (Cumulative) NLI'!AT50-'Rebasing adj NLI'!AU40)*AU107)*AU$19*AU$126)</f>
        <v>17062.104571802436</v>
      </c>
      <c r="AV50" s="11">
        <f>IF('KWh (Cumulative) NLI'!AV50=0,0,((('KWh (Monthly) ENTRY NLI '!AV50*0.5)+'KWh (Cumulative) NLI'!AU50-'Rebasing adj NLI'!AV40)*AV107)*AV$19*AV$126)</f>
        <v>8495.0145914013374</v>
      </c>
      <c r="AW50" s="11">
        <f>IF('KWh (Cumulative) NLI'!AW50=0,0,((('KWh (Monthly) ENTRY NLI '!AW50*0.5)+'KWh (Cumulative) NLI'!AV50-'Rebasing adj NLI'!AW40)*AW107)*AW$19*AW$126)</f>
        <v>8306.3190044311868</v>
      </c>
      <c r="AX50" s="11">
        <f>IF('KWh (Cumulative) NLI'!AX50=0,0,((('KWh (Monthly) ENTRY NLI '!AX50*0.5)+'KWh (Cumulative) NLI'!AW50-'Rebasing adj NLI'!AX40)*AX107)*AX$19*AX$126)</f>
        <v>8204.3533109809869</v>
      </c>
      <c r="AY50" s="11">
        <f>IF('KWh (Cumulative) NLI'!AY50=0,0,((('KWh (Monthly) ENTRY NLI '!AY50*0.5)+'KWh (Cumulative) NLI'!AX50-'Rebasing adj NLI'!AY40)*AY107)*AY$19*AY$126)</f>
        <v>7872.8176942297105</v>
      </c>
      <c r="AZ50" s="11">
        <f>IF('KWh (Cumulative) NLI'!AZ50=0,0,((('KWh (Monthly) ENTRY NLI '!AZ50*0.5)+'KWh (Cumulative) NLI'!AY50-'Rebasing adj NLI'!AZ40)*AZ107)*AZ$19*AZ$126)</f>
        <v>7389.0044738496208</v>
      </c>
      <c r="BA50" s="11">
        <f>IF('KWh (Cumulative) NLI'!BA50=0,0,((('KWh (Monthly) ENTRY NLI '!BA50*0.5)+'KWh (Cumulative) NLI'!AZ50-'Rebasing adj NLI'!BA40)*BA107)*BA$19*BA$126)</f>
        <v>8422.3255197917479</v>
      </c>
      <c r="BB50" s="11">
        <f>IF('KWh (Cumulative) NLI'!BB50=0,0,((('KWh (Monthly) ENTRY NLI '!BB50*0.5)+'KWh (Cumulative) NLI'!BA50-'Rebasing adj NLI'!BB40)*BB107)*BB$19*BB$126)</f>
        <v>0</v>
      </c>
      <c r="BC50" s="11">
        <f>IF('KWh (Cumulative) NLI'!BC50=0,0,((('KWh (Monthly) ENTRY NLI '!BC50*0.5)+'KWh (Cumulative) NLI'!BB50-'Rebasing adj NLI'!BC40)*BC107)*BC$19*BC$126)</f>
        <v>0</v>
      </c>
      <c r="BD50" s="11">
        <f>IF('KWh (Cumulative) NLI'!BD50=0,0,((('KWh (Monthly) ENTRY NLI '!BD50*0.5)+'KWh (Cumulative) NLI'!BC50-'Rebasing adj NLI'!BD40)*BD107)*BD$19*BD$126)</f>
        <v>0</v>
      </c>
      <c r="BE50" s="11">
        <f>IF('KWh (Cumulative) NLI'!BE50=0,0,((('KWh (Monthly) ENTRY NLI '!BE50*0.5)+'KWh (Cumulative) NLI'!BD50-'Rebasing adj NLI'!BE40)*BE107)*BE$19*BE$126)</f>
        <v>0</v>
      </c>
      <c r="BF50" s="11">
        <f>IF('KWh (Cumulative) NLI'!BF50=0,0,((('KWh (Monthly) ENTRY NLI '!BF50*0.5)+'KWh (Cumulative) NLI'!BE50-'Rebasing adj NLI'!BF40)*BF107)*BF$19*BF$126)</f>
        <v>0</v>
      </c>
      <c r="BG50" s="11">
        <f>IF('KWh (Cumulative) NLI'!BG50=0,0,((('KWh (Monthly) ENTRY NLI '!BG50*0.5)+'KWh (Cumulative) NLI'!BF50-'Rebasing adj NLI'!BG40)*BG107)*BG$19*BG$126)</f>
        <v>0</v>
      </c>
      <c r="BH50" s="11">
        <f>IF('KWh (Cumulative) NLI'!BH50=0,0,((('KWh (Monthly) ENTRY NLI '!BH50*0.5)+'KWh (Cumulative) NLI'!BG50-'Rebasing adj NLI'!BH40)*BH107)*BH$19*BH$126)</f>
        <v>0</v>
      </c>
      <c r="BI50" s="11">
        <f>IF('KWh (Cumulative) NLI'!BI50=0,0,((('KWh (Monthly) ENTRY NLI '!BI50*0.5)+'KWh (Cumulative) NLI'!BH50-'Rebasing adj NLI'!BI40)*BI107)*BI$19*BI$126)</f>
        <v>0</v>
      </c>
      <c r="BJ50" s="11">
        <f>IF('KWh (Cumulative) NLI'!BJ50=0,0,((('KWh (Monthly) ENTRY NLI '!BJ50*0.5)+'KWh (Cumulative) NLI'!BI50-'Rebasing adj NLI'!BJ40)*BJ107)*BJ$19*BJ$126)</f>
        <v>0</v>
      </c>
      <c r="BK50" s="11">
        <f>IF('KWh (Cumulative) NLI'!BK50=0,0,((('KWh (Monthly) ENTRY NLI '!BK50*0.5)+'KWh (Cumulative) NLI'!BJ50-'Rebasing adj NLI'!BK40)*BK107)*BK$19*BK$126)</f>
        <v>0</v>
      </c>
      <c r="BL50" s="11">
        <f>IF('KWh (Cumulative) NLI'!BL50=0,0,((('KWh (Monthly) ENTRY NLI '!BL50*0.5)+'KWh (Cumulative) NLI'!BK50-'Rebasing adj NLI'!BL40)*BL107)*BL$19*BL$126)</f>
        <v>0</v>
      </c>
      <c r="BM50" s="11">
        <f>IF('KWh (Cumulative) NLI'!BM50=0,0,((('KWh (Monthly) ENTRY NLI '!BM50*0.5)+'KWh (Cumulative) NLI'!BL50-'Rebasing adj NLI'!BM40)*BM107)*BM$19*BM$126)</f>
        <v>0</v>
      </c>
      <c r="BN50" s="11">
        <f>IF('KWh (Cumulative) NLI'!BN50=0,0,((('KWh (Monthly) ENTRY NLI '!BN50*0.5)+'KWh (Cumulative) NLI'!BM50-'Rebasing adj NLI'!BN40)*BN107)*BN$19*BN$126)</f>
        <v>0</v>
      </c>
      <c r="BO50" s="11">
        <f>IF('KWh (Cumulative) NLI'!BO50=0,0,((('KWh (Monthly) ENTRY NLI '!BO50*0.5)+'KWh (Cumulative) NLI'!BN50-'Rebasing adj NLI'!BO40)*BO107)*BO$19*BO$126)</f>
        <v>0</v>
      </c>
      <c r="BP50" s="11">
        <f>IF('KWh (Cumulative) NLI'!BP50=0,0,((('KWh (Monthly) ENTRY NLI '!BP50*0.5)+'KWh (Cumulative) NLI'!BO50-'Rebasing adj NLI'!BP40)*BP107)*BP$19*BP$126)</f>
        <v>0</v>
      </c>
      <c r="BQ50" s="11">
        <f>IF('KWh (Cumulative) NLI'!BQ50=0,0,((('KWh (Monthly) ENTRY NLI '!BQ50*0.5)+'KWh (Cumulative) NLI'!BP50-'Rebasing adj NLI'!BQ40)*BQ107)*BQ$19*BQ$126)</f>
        <v>0</v>
      </c>
      <c r="BR50" s="11">
        <f>IF('KWh (Cumulative) NLI'!BR50=0,0,((('KWh (Monthly) ENTRY NLI '!BR50*0.5)+'KWh (Cumulative) NLI'!BQ50-'Rebasing adj NLI'!BR40)*BR107)*BR$19*BR$126)</f>
        <v>0</v>
      </c>
      <c r="BS50" s="11">
        <f>IF('KWh (Cumulative) NLI'!BS50=0,0,((('KWh (Monthly) ENTRY NLI '!BS50*0.5)+'KWh (Cumulative) NLI'!BR50-'Rebasing adj NLI'!BS40)*BS107)*BS$19*BS$126)</f>
        <v>0</v>
      </c>
      <c r="BT50" s="11">
        <f>IF('KWh (Cumulative) NLI'!BT50=0,0,((('KWh (Monthly) ENTRY NLI '!BT50*0.5)+'KWh (Cumulative) NLI'!BS50-'Rebasing adj NLI'!BT40)*BT107)*BT$19*BT$126)</f>
        <v>0</v>
      </c>
      <c r="BU50" s="11">
        <f>IF('KWh (Cumulative) NLI'!BU50=0,0,((('KWh (Monthly) ENTRY NLI '!BU50*0.5)+'KWh (Cumulative) NLI'!BT50-'Rebasing adj NLI'!BU40)*BU107)*BU$19*BU$126)</f>
        <v>0</v>
      </c>
      <c r="BV50" s="11">
        <f>IF('KWh (Cumulative) NLI'!BV50=0,0,((('KWh (Monthly) ENTRY NLI '!BV50*0.5)+'KWh (Cumulative) NLI'!BU50-'Rebasing adj NLI'!BV40)*BV107)*BV$19*BV$126)</f>
        <v>0</v>
      </c>
      <c r="BW50" s="11">
        <f>IF('KWh (Cumulative) NLI'!BW50=0,0,((('KWh (Monthly) ENTRY NLI '!BW50*0.5)+'KWh (Cumulative) NLI'!BV50-'Rebasing adj NLI'!BW40)*BW107)*BW$19*BW$126)</f>
        <v>0</v>
      </c>
      <c r="BX50" s="11">
        <f>IF('KWh (Cumulative) NLI'!BX50=0,0,((('KWh (Monthly) ENTRY NLI '!BX50*0.5)+'KWh (Cumulative) NLI'!BW50-'Rebasing adj NLI'!BX40)*BX107)*BX$19*BX$126)</f>
        <v>0</v>
      </c>
      <c r="BY50" s="11">
        <f>IF('KWh (Cumulative) NLI'!BY50=0,0,((('KWh (Monthly) ENTRY NLI '!BY50*0.5)+'KWh (Cumulative) NLI'!BX50-'Rebasing adj NLI'!BY40)*BY107)*BY$19*BY$126)</f>
        <v>0</v>
      </c>
      <c r="BZ50" s="11">
        <f>IF('KWh (Cumulative) NLI'!BZ50=0,0,((('KWh (Monthly) ENTRY NLI '!BZ50*0.5)+'KWh (Cumulative) NLI'!BY50-'Rebasing adj NLI'!BZ40)*BZ107)*BZ$19*BZ$126)</f>
        <v>0</v>
      </c>
      <c r="CA50" s="11">
        <f>IF('KWh (Cumulative) NLI'!CA50=0,0,((('KWh (Monthly) ENTRY NLI '!CA50*0.5)+'KWh (Cumulative) NLI'!BZ50-'Rebasing adj NLI'!CA40)*CA107)*CA$19*CA$126)</f>
        <v>0</v>
      </c>
      <c r="CB50" s="11">
        <f>IF('KWh (Cumulative) NLI'!CB50=0,0,((('KWh (Monthly) ENTRY NLI '!CB50*0.5)+'KWh (Cumulative) NLI'!CA50-'Rebasing adj NLI'!CB40)*CB107)*CB$19*CB$126)</f>
        <v>0</v>
      </c>
      <c r="CC50" s="11">
        <f>IF('KWh (Cumulative) NLI'!CC50=0,0,((('KWh (Monthly) ENTRY NLI '!CC50*0.5)+'KWh (Cumulative) NLI'!CB50-'Rebasing adj NLI'!CC40)*CC107)*CC$19*CC$126)</f>
        <v>0</v>
      </c>
      <c r="CD50" s="11">
        <f>IF('KWh (Cumulative) NLI'!CD50=0,0,((('KWh (Monthly) ENTRY NLI '!CD50*0.5)+'KWh (Cumulative) NLI'!CC50-'Rebasing adj NLI'!CD40)*CD107)*CD$19*CD$126)</f>
        <v>0</v>
      </c>
      <c r="CE50" s="11">
        <f>IF('KWh (Cumulative) NLI'!CE50=0,0,((('KWh (Monthly) ENTRY NLI '!CE50*0.5)+'KWh (Cumulative) NLI'!CD50-'Rebasing adj NLI'!CE40)*CE107)*CE$19*CE$126)</f>
        <v>0</v>
      </c>
      <c r="CF50" s="11">
        <f>IF('KWh (Cumulative) NLI'!CF50=0,0,((('KWh (Monthly) ENTRY NLI '!CF50*0.5)+'KWh (Cumulative) NLI'!CE50-'Rebasing adj NLI'!CF40)*CF107)*CF$19*CF$126)</f>
        <v>0</v>
      </c>
      <c r="CG50" s="11">
        <f>IF('KWh (Cumulative) NLI'!CG50=0,0,((('KWh (Monthly) ENTRY NLI '!CG50*0.5)+'KWh (Cumulative) NLI'!CF50-'Rebasing adj NLI'!CG40)*CG107)*CG$19*CG$126)</f>
        <v>0</v>
      </c>
      <c r="CH50" s="11">
        <f>IF('KWh (Cumulative) NLI'!CH50=0,0,((('KWh (Monthly) ENTRY NLI '!CH50*0.5)+'KWh (Cumulative) NLI'!CG50-'Rebasing adj NLI'!CH40)*CH107)*CH$19*CH$126)</f>
        <v>0</v>
      </c>
      <c r="CI50" s="11">
        <f>IF('KWh (Cumulative) NLI'!CI50=0,0,((('KWh (Monthly) ENTRY NLI '!CI50*0.5)+'KWh (Cumulative) NLI'!CH50-'Rebasing adj NLI'!CI40)*CI107)*CI$19*CI$126)</f>
        <v>0</v>
      </c>
      <c r="CJ50" s="11">
        <f>IF('KWh (Cumulative) NLI'!CJ50=0,0,((('KWh (Monthly) ENTRY NLI '!CJ50*0.5)+'KWh (Cumulative) NLI'!CI50-'Rebasing adj NLI'!CJ40)*CJ107)*CJ$19*CJ$126)</f>
        <v>0</v>
      </c>
      <c r="CK50" s="85"/>
      <c r="CL50" s="85"/>
    </row>
    <row r="51" spans="1:90" x14ac:dyDescent="0.25">
      <c r="A51" s="241"/>
      <c r="B51" s="37" t="s">
        <v>6</v>
      </c>
      <c r="C51" s="11">
        <f>IF('KWh (Cumulative) NLI'!C51=0,0,((('KWh (Monthly) ENTRY NLI '!C51*0.5)-'Rebasing adj NLI'!C41)*C108)*C$19*C$126)</f>
        <v>0</v>
      </c>
      <c r="D51" s="11">
        <f>IF('KWh (Cumulative) NLI'!D51=0,0,((('KWh (Monthly) ENTRY NLI '!D51*0.5)+'KWh (Cumulative) NLI'!C51-'Rebasing adj NLI'!D41)*D108)*D$19*D$126)</f>
        <v>0</v>
      </c>
      <c r="E51" s="11">
        <f>IF('KWh (Cumulative) NLI'!E51=0,0,((('KWh (Monthly) ENTRY NLI '!E51*0.5)+'KWh (Cumulative) NLI'!D51-'Rebasing adj NLI'!E41)*E108)*E$19*E$126)</f>
        <v>0</v>
      </c>
      <c r="F51" s="11">
        <f>IF('KWh (Cumulative) NLI'!F51=0,0,((('KWh (Monthly) ENTRY NLI '!F51*0.5)+'KWh (Cumulative) NLI'!E51-'Rebasing adj NLI'!F41)*F108)*F$19*F$126)</f>
        <v>0</v>
      </c>
      <c r="G51" s="11">
        <f>IF('KWh (Cumulative) NLI'!G51=0,0,((('KWh (Monthly) ENTRY NLI '!G51*0.5)+'KWh (Cumulative) NLI'!F51-'Rebasing adj NLI'!G41)*G108)*G$19*G$126)</f>
        <v>0</v>
      </c>
      <c r="H51" s="11">
        <f>IF('KWh (Cumulative) NLI'!H51=0,0,((('KWh (Monthly) ENTRY NLI '!H51*0.5)+'KWh (Cumulative) NLI'!G51-'Rebasing adj NLI'!H41)*H108)*H$19*H$126)</f>
        <v>0</v>
      </c>
      <c r="I51" s="11">
        <f>IF('KWh (Cumulative) NLI'!I51=0,0,((('KWh (Monthly) ENTRY NLI '!I51*0.5)+'KWh (Cumulative) NLI'!H51-'Rebasing adj NLI'!I41)*I108)*I$19*I$126)</f>
        <v>0</v>
      </c>
      <c r="J51" s="11">
        <f>IF('KWh (Cumulative) NLI'!J51=0,0,((('KWh (Monthly) ENTRY NLI '!J51*0.5)+'KWh (Cumulative) NLI'!I51-'Rebasing adj NLI'!J41)*J108)*J$19*J$126)</f>
        <v>0</v>
      </c>
      <c r="K51" s="11">
        <f>IF('KWh (Cumulative) NLI'!K51=0,0,((('KWh (Monthly) ENTRY NLI '!K51*0.5)+'KWh (Cumulative) NLI'!J51-'Rebasing adj NLI'!K41)*K108)*K$19*K$126)</f>
        <v>0</v>
      </c>
      <c r="L51" s="11">
        <f>IF('KWh (Cumulative) NLI'!L51=0,0,((('KWh (Monthly) ENTRY NLI '!L51*0.5)+'KWh (Cumulative) NLI'!K51-'Rebasing adj NLI'!L41)*L108)*L$19*L$126)</f>
        <v>0</v>
      </c>
      <c r="M51" s="11">
        <f>IF('KWh (Cumulative) NLI'!M51=0,0,((('KWh (Monthly) ENTRY NLI '!M51*0.5)+'KWh (Cumulative) NLI'!L51-'Rebasing adj NLI'!M41)*M108)*M$19*M$126)</f>
        <v>22.876685032335153</v>
      </c>
      <c r="N51" s="11">
        <f>IF('KWh (Cumulative) NLI'!N51=0,0,((('KWh (Monthly) ENTRY NLI '!N51*0.5)+'KWh (Cumulative) NLI'!M51-'Rebasing adj NLI'!N41)*N108)*N$19*N$126)</f>
        <v>73.062158222084747</v>
      </c>
      <c r="O51" s="11">
        <f>IF('KWh (Cumulative) NLI'!O51=0,0,((('KWh (Monthly) ENTRY NLI '!O51*0.5)+'KWh (Cumulative) NLI'!N51-'Rebasing adj NLI'!O41)*O108)*O$19*O$126)</f>
        <v>73.059052801493507</v>
      </c>
      <c r="P51" s="11">
        <f>IF('KWh (Cumulative) NLI'!P51=0,0,((('KWh (Monthly) ENTRY NLI '!P51*0.5)+'KWh (Cumulative) NLI'!O51-'Rebasing adj NLI'!P41)*P108)*P$19*P$126)</f>
        <v>62.750567055728276</v>
      </c>
      <c r="Q51" s="11">
        <f>IF('KWh (Cumulative) NLI'!Q51=0,0,((('KWh (Monthly) ENTRY NLI '!Q51*0.5)+'KWh (Cumulative) NLI'!P51-'Rebasing adj NLI'!Q41)*Q108)*Q$19*Q$126)</f>
        <v>50.441206458162391</v>
      </c>
      <c r="R51" s="11">
        <f>IF('KWh (Cumulative) NLI'!R51=0,0,((('KWh (Monthly) ENTRY NLI '!R51*0.5)+'KWh (Cumulative) NLI'!Q51-'Rebasing adj NLI'!R41)*R108)*R$19*R$126)</f>
        <v>-0.28486092259327872</v>
      </c>
      <c r="S51" s="11">
        <f>IF('KWh (Cumulative) NLI'!S51=0,0,((('KWh (Monthly) ENTRY NLI '!S51*0.5)+'KWh (Cumulative) NLI'!R51-'Rebasing adj NLI'!S41)*S108)*S$19*S$126)</f>
        <v>-0.31411764419047927</v>
      </c>
      <c r="T51" s="11">
        <f>IF('KWh (Cumulative) NLI'!T51=0,0,((('KWh (Monthly) ENTRY NLI '!T51*0.5)+'KWh (Cumulative) NLI'!S51-'Rebasing adj NLI'!T41)*T108)*T$19*T$126)</f>
        <v>-1.4476763726924273</v>
      </c>
      <c r="U51" s="11">
        <f>IF('KWh (Cumulative) NLI'!U51=0,0,((('KWh (Monthly) ENTRY NLI '!U51*0.5)+'KWh (Cumulative) NLI'!T51-'Rebasing adj NLI'!U41)*U108)*U$19*U$126)</f>
        <v>-1.9177263302604433</v>
      </c>
      <c r="V51" s="11">
        <f>IF('KWh (Cumulative) NLI'!V51=0,0,((('KWh (Monthly) ENTRY NLI '!V51*0.5)+'KWh (Cumulative) NLI'!U51-'Rebasing adj NLI'!V41)*V108)*V$19*V$126)</f>
        <v>-1.7994745503684118</v>
      </c>
      <c r="W51" s="11">
        <f>IF('KWh (Cumulative) NLI'!W51=0,0,((('KWh (Monthly) ENTRY NLI '!W51*0.5)+'KWh (Cumulative) NLI'!V51-'Rebasing adj NLI'!W41)*W108)*W$19*W$126)</f>
        <v>-0.78237133047974872</v>
      </c>
      <c r="X51" s="11">
        <f>IF('KWh (Cumulative) NLI'!X51=0,0,((('KWh (Monthly) ENTRY NLI '!X51*0.5)+'KWh (Cumulative) NLI'!W51-'Rebasing adj NLI'!X41)*X108)*X$19*X$126)</f>
        <v>-0.26290011776759248</v>
      </c>
      <c r="Y51" s="11">
        <f>IF('KWh (Cumulative) NLI'!Y51=0,0,((('KWh (Monthly) ENTRY NLI '!Y51*0.5)+'KWh (Cumulative) NLI'!X51-'Rebasing adj NLI'!Y41)*Y108)*Y$19*Y$126)</f>
        <v>56.273179637017044</v>
      </c>
      <c r="Z51" s="11">
        <f>IF('KWh (Cumulative) NLI'!Z51=0,0,((('KWh (Monthly) ENTRY NLI '!Z51*0.5)+'KWh (Cumulative) NLI'!Y51-'Rebasing adj NLI'!Z41)*Z108)*Z$19*Z$126)</f>
        <v>181.8685381232211</v>
      </c>
      <c r="AA51" s="11">
        <f>IF('KWh (Cumulative) NLI'!AA51=0,0,((('KWh (Monthly) ENTRY NLI '!AA51*0.5)+'KWh (Cumulative) NLI'!Z51-'Rebasing adj NLI'!AA41)*AA108)*AA$19*AA$126)</f>
        <v>182.13366268453368</v>
      </c>
      <c r="AB51" s="11">
        <f>IF('KWh (Cumulative) NLI'!AB51=0,0,((('KWh (Monthly) ENTRY NLI '!AB51*0.5)+'KWh (Cumulative) NLI'!AA51-'Rebasing adj NLI'!AB41)*AB108)*AB$19*AB$126)</f>
        <v>157.58040977180664</v>
      </c>
      <c r="AC51" s="11">
        <f>IF('KWh (Cumulative) NLI'!AC51=0,0,((('KWh (Monthly) ENTRY NLI '!AC51*0.5)+'KWh (Cumulative) NLI'!AB51-'Rebasing adj NLI'!AC41)*AC108)*AC$19*AC$126)</f>
        <v>126.20609144323932</v>
      </c>
      <c r="AD51" s="11">
        <f>IF('KWh (Cumulative) NLI'!AD51=0,0,((('KWh (Monthly) ENTRY NLI '!AD51*0.5)+'KWh (Cumulative) NLI'!AC51-'Rebasing adj NLI'!AD41)*AD108)*AD$19*AD$126)</f>
        <v>74.304252659597708</v>
      </c>
      <c r="AE51" s="11">
        <f>IF('KWh (Cumulative) NLI'!AE51=0,0,((('KWh (Monthly) ENTRY NLI '!AE51*0.5)+'KWh (Cumulative) NLI'!AD51-'Rebasing adj NLI'!AE41)*AE108)*AE$19*AE$126)</f>
        <v>81.935691937963639</v>
      </c>
      <c r="AF51" s="11">
        <f>IF('KWh (Cumulative) NLI'!AF51=0,0,((('KWh (Monthly) ENTRY NLI '!AF51*0.5)+'KWh (Cumulative) NLI'!AE51-'Rebasing adj NLI'!AF41)*AF108)*AF$19*AF$126)</f>
        <v>377.61764578517915</v>
      </c>
      <c r="AG51" s="11">
        <f>IF('KWh (Cumulative) NLI'!AG51=0,0,((('KWh (Monthly) ENTRY NLI '!AG51*0.5)+'KWh (Cumulative) NLI'!AF51-'Rebasing adj NLI'!AG41)*AG108)*AG$19*AG$126)</f>
        <v>2191.2358443037829</v>
      </c>
      <c r="AH51" s="11">
        <f>IF('KWh (Cumulative) NLI'!AH51=0,0,((('KWh (Monthly) ENTRY NLI '!AH51*0.5)+'KWh (Cumulative) NLI'!AG51-'Rebasing adj NLI'!AH41)*AH108)*AH$19*AH$126)</f>
        <v>3436.6409693685905</v>
      </c>
      <c r="AI51" s="11">
        <f>IF('KWh (Cumulative) NLI'!AI51=0,0,((('KWh (Monthly) ENTRY NLI '!AI51*0.5)+'KWh (Cumulative) NLI'!AH51-'Rebasing adj NLI'!AI41)*AI108)*AI$19*AI$126)</f>
        <v>1602.7642714547219</v>
      </c>
      <c r="AJ51" s="11">
        <f>IF('KWh (Cumulative) NLI'!AJ51=0,0,((('KWh (Monthly) ENTRY NLI '!AJ51*0.5)+'KWh (Cumulative) NLI'!AI51-'Rebasing adj NLI'!AJ41)*AJ108)*AJ$19*AJ$126)</f>
        <v>542.06651947001501</v>
      </c>
      <c r="AK51" s="11">
        <f>IF('KWh (Cumulative) NLI'!AK51=0,0,((('KWh (Monthly) ENTRY NLI '!AK51*0.5)+'KWh (Cumulative) NLI'!AJ51-'Rebasing adj NLI'!AK41)*AK108)*AK$19*AK$126)</f>
        <v>950.83541695967506</v>
      </c>
      <c r="AL51" s="11">
        <f>IF('KWh (Cumulative) NLI'!AL51=0,0,((('KWh (Monthly) ENTRY NLI '!AL51*0.5)+'KWh (Cumulative) NLI'!AK51-'Rebasing adj NLI'!AL41)*AL108)*AL$19*AL$126)</f>
        <v>1811.9537394481006</v>
      </c>
      <c r="AM51" s="11">
        <f>IF('KWh (Cumulative) NLI'!AM51=0,0,((('KWh (Monthly) ENTRY NLI '!AM51*0.5)+'KWh (Cumulative) NLI'!AL51-'Rebasing adj NLI'!AM41)*AM108)*AM$19*AM$126)</f>
        <v>2003.4307379046411</v>
      </c>
      <c r="AN51" s="11">
        <f>IF('KWh (Cumulative) NLI'!AN51=0,0,((('KWh (Monthly) ENTRY NLI '!AN51*0.5)+'KWh (Cumulative) NLI'!AM51-'Rebasing adj NLI'!AN41)*AN108)*AN$19*AN$126)</f>
        <v>1780.8652952652367</v>
      </c>
      <c r="AO51" s="11">
        <f>IF('KWh (Cumulative) NLI'!AO51=0,0,((('KWh (Monthly) ENTRY NLI '!AO51*0.5)+'KWh (Cumulative) NLI'!AN51-'Rebasing adj NLI'!AO41)*AO108)*AO$19*AO$126)</f>
        <v>1464.5569318327532</v>
      </c>
      <c r="AP51" s="11">
        <f>IF('KWh (Cumulative) NLI'!AP51=0,0,((('KWh (Monthly) ENTRY NLI '!AP51*0.5)+'KWh (Cumulative) NLI'!AO51-'Rebasing adj NLI'!AP41)*AP108)*AP$19*AP$126)</f>
        <v>864.08898585533723</v>
      </c>
      <c r="AQ51" s="11">
        <f>IF('KWh (Cumulative) NLI'!AQ51=0,0,((('KWh (Monthly) ENTRY NLI '!AQ51*0.5)+'KWh (Cumulative) NLI'!AP51-'Rebasing adj NLI'!AQ41)*AQ108)*AQ$19*AQ$126)</f>
        <v>955.3962837208245</v>
      </c>
      <c r="AR51" s="11">
        <f>IF('KWh (Cumulative) NLI'!AR51=0,0,((('KWh (Monthly) ENTRY NLI '!AR51*0.5)+'KWh (Cumulative) NLI'!AQ51-'Rebasing adj NLI'!AR41)*AR108)*AR$19*AR$126)</f>
        <v>4659.68759914976</v>
      </c>
      <c r="AS51" s="11">
        <f>IF('KWh (Cumulative) NLI'!AS51=0,0,((('KWh (Monthly) ENTRY NLI '!AS51*0.5)+'KWh (Cumulative) NLI'!AR51-'Rebasing adj NLI'!AS41)*AS108)*AS$19*AS$126)</f>
        <v>6166.685980812963</v>
      </c>
      <c r="AT51" s="11">
        <f>IF('KWh (Cumulative) NLI'!AT51=0,0,((('KWh (Monthly) ENTRY NLI '!AT51*0.5)+'KWh (Cumulative) NLI'!AS51-'Rebasing adj NLI'!AT41)*AT108)*AT$19*AT$126)</f>
        <v>5787.9328797605249</v>
      </c>
      <c r="AU51" s="11">
        <f>IF('KWh (Cumulative) NLI'!AU51=0,0,((('KWh (Monthly) ENTRY NLI '!AU51*0.5)+'KWh (Cumulative) NLI'!AT51-'Rebasing adj NLI'!AU41)*AU108)*AU$19*AU$126)</f>
        <v>2517.0628211720391</v>
      </c>
      <c r="AV51" s="11">
        <f>IF('KWh (Cumulative) NLI'!AV51=0,0,((('KWh (Monthly) ENTRY NLI '!AV51*0.5)+'KWh (Cumulative) NLI'!AU51-'Rebasing adj NLI'!AV41)*AV108)*AV$19*AV$126)</f>
        <v>797.43828443775715</v>
      </c>
      <c r="AW51" s="11">
        <f>IF('KWh (Cumulative) NLI'!AW51=0,0,((('KWh (Monthly) ENTRY NLI '!AW51*0.5)+'KWh (Cumulative) NLI'!AV51-'Rebasing adj NLI'!AW41)*AW108)*AW$19*AW$126)</f>
        <v>1315.1690253285708</v>
      </c>
      <c r="AX51" s="11">
        <f>IF('KWh (Cumulative) NLI'!AX51=0,0,((('KWh (Monthly) ENTRY NLI '!AX51*0.5)+'KWh (Cumulative) NLI'!AW51-'Rebasing adj NLI'!AX41)*AX108)*AX$19*AX$126)</f>
        <v>2106.7412427412055</v>
      </c>
      <c r="AY51" s="11">
        <f>IF('KWh (Cumulative) NLI'!AY51=0,0,((('KWh (Monthly) ENTRY NLI '!AY51*0.5)+'KWh (Cumulative) NLI'!AX51-'Rebasing adj NLI'!AY41)*AY108)*AY$19*AY$126)</f>
        <v>2100.1279087573103</v>
      </c>
      <c r="AZ51" s="11">
        <f>IF('KWh (Cumulative) NLI'!AZ51=0,0,((('KWh (Monthly) ENTRY NLI '!AZ51*0.5)+'KWh (Cumulative) NLI'!AY51-'Rebasing adj NLI'!AZ41)*AZ108)*AZ$19*AZ$126)</f>
        <v>1822.8300021330017</v>
      </c>
      <c r="BA51" s="11">
        <f>IF('KWh (Cumulative) NLI'!BA51=0,0,((('KWh (Monthly) ENTRY NLI '!BA51*0.5)+'KWh (Cumulative) NLI'!AZ51-'Rebasing adj NLI'!BA41)*BA108)*BA$19*BA$126)</f>
        <v>1464.5569318327532</v>
      </c>
      <c r="BB51" s="11">
        <f>IF('KWh (Cumulative) NLI'!BB51=0,0,((('KWh (Monthly) ENTRY NLI '!BB51*0.5)+'KWh (Cumulative) NLI'!BA51-'Rebasing adj NLI'!BB41)*BB108)*BB$19*BB$126)</f>
        <v>0</v>
      </c>
      <c r="BC51" s="11">
        <f>IF('KWh (Cumulative) NLI'!BC51=0,0,((('KWh (Monthly) ENTRY NLI '!BC51*0.5)+'KWh (Cumulative) NLI'!BB51-'Rebasing adj NLI'!BC41)*BC108)*BC$19*BC$126)</f>
        <v>0</v>
      </c>
      <c r="BD51" s="11">
        <f>IF('KWh (Cumulative) NLI'!BD51=0,0,((('KWh (Monthly) ENTRY NLI '!BD51*0.5)+'KWh (Cumulative) NLI'!BC51-'Rebasing adj NLI'!BD41)*BD108)*BD$19*BD$126)</f>
        <v>0</v>
      </c>
      <c r="BE51" s="11">
        <f>IF('KWh (Cumulative) NLI'!BE51=0,0,((('KWh (Monthly) ENTRY NLI '!BE51*0.5)+'KWh (Cumulative) NLI'!BD51-'Rebasing adj NLI'!BE41)*BE108)*BE$19*BE$126)</f>
        <v>0</v>
      </c>
      <c r="BF51" s="11">
        <f>IF('KWh (Cumulative) NLI'!BF51=0,0,((('KWh (Monthly) ENTRY NLI '!BF51*0.5)+'KWh (Cumulative) NLI'!BE51-'Rebasing adj NLI'!BF41)*BF108)*BF$19*BF$126)</f>
        <v>0</v>
      </c>
      <c r="BG51" s="11">
        <f>IF('KWh (Cumulative) NLI'!BG51=0,0,((('KWh (Monthly) ENTRY NLI '!BG51*0.5)+'KWh (Cumulative) NLI'!BF51-'Rebasing adj NLI'!BG41)*BG108)*BG$19*BG$126)</f>
        <v>0</v>
      </c>
      <c r="BH51" s="11">
        <f>IF('KWh (Cumulative) NLI'!BH51=0,0,((('KWh (Monthly) ENTRY NLI '!BH51*0.5)+'KWh (Cumulative) NLI'!BG51-'Rebasing adj NLI'!BH41)*BH108)*BH$19*BH$126)</f>
        <v>0</v>
      </c>
      <c r="BI51" s="11">
        <f>IF('KWh (Cumulative) NLI'!BI51=0,0,((('KWh (Monthly) ENTRY NLI '!BI51*0.5)+'KWh (Cumulative) NLI'!BH51-'Rebasing adj NLI'!BI41)*BI108)*BI$19*BI$126)</f>
        <v>0</v>
      </c>
      <c r="BJ51" s="11">
        <f>IF('KWh (Cumulative) NLI'!BJ51=0,0,((('KWh (Monthly) ENTRY NLI '!BJ51*0.5)+'KWh (Cumulative) NLI'!BI51-'Rebasing adj NLI'!BJ41)*BJ108)*BJ$19*BJ$126)</f>
        <v>0</v>
      </c>
      <c r="BK51" s="11">
        <f>IF('KWh (Cumulative) NLI'!BK51=0,0,((('KWh (Monthly) ENTRY NLI '!BK51*0.5)+'KWh (Cumulative) NLI'!BJ51-'Rebasing adj NLI'!BK41)*BK108)*BK$19*BK$126)</f>
        <v>0</v>
      </c>
      <c r="BL51" s="11">
        <f>IF('KWh (Cumulative) NLI'!BL51=0,0,((('KWh (Monthly) ENTRY NLI '!BL51*0.5)+'KWh (Cumulative) NLI'!BK51-'Rebasing adj NLI'!BL41)*BL108)*BL$19*BL$126)</f>
        <v>0</v>
      </c>
      <c r="BM51" s="11">
        <f>IF('KWh (Cumulative) NLI'!BM51=0,0,((('KWh (Monthly) ENTRY NLI '!BM51*0.5)+'KWh (Cumulative) NLI'!BL51-'Rebasing adj NLI'!BM41)*BM108)*BM$19*BM$126)</f>
        <v>0</v>
      </c>
      <c r="BN51" s="11">
        <f>IF('KWh (Cumulative) NLI'!BN51=0,0,((('KWh (Monthly) ENTRY NLI '!BN51*0.5)+'KWh (Cumulative) NLI'!BM51-'Rebasing adj NLI'!BN41)*BN108)*BN$19*BN$126)</f>
        <v>0</v>
      </c>
      <c r="BO51" s="11">
        <f>IF('KWh (Cumulative) NLI'!BO51=0,0,((('KWh (Monthly) ENTRY NLI '!BO51*0.5)+'KWh (Cumulative) NLI'!BN51-'Rebasing adj NLI'!BO41)*BO108)*BO$19*BO$126)</f>
        <v>0</v>
      </c>
      <c r="BP51" s="11">
        <f>IF('KWh (Cumulative) NLI'!BP51=0,0,((('KWh (Monthly) ENTRY NLI '!BP51*0.5)+'KWh (Cumulative) NLI'!BO51-'Rebasing adj NLI'!BP41)*BP108)*BP$19*BP$126)</f>
        <v>0</v>
      </c>
      <c r="BQ51" s="11">
        <f>IF('KWh (Cumulative) NLI'!BQ51=0,0,((('KWh (Monthly) ENTRY NLI '!BQ51*0.5)+'KWh (Cumulative) NLI'!BP51-'Rebasing adj NLI'!BQ41)*BQ108)*BQ$19*BQ$126)</f>
        <v>0</v>
      </c>
      <c r="BR51" s="11">
        <f>IF('KWh (Cumulative) NLI'!BR51=0,0,((('KWh (Monthly) ENTRY NLI '!BR51*0.5)+'KWh (Cumulative) NLI'!BQ51-'Rebasing adj NLI'!BR41)*BR108)*BR$19*BR$126)</f>
        <v>0</v>
      </c>
      <c r="BS51" s="11">
        <f>IF('KWh (Cumulative) NLI'!BS51=0,0,((('KWh (Monthly) ENTRY NLI '!BS51*0.5)+'KWh (Cumulative) NLI'!BR51-'Rebasing adj NLI'!BS41)*BS108)*BS$19*BS$126)</f>
        <v>0</v>
      </c>
      <c r="BT51" s="11">
        <f>IF('KWh (Cumulative) NLI'!BT51=0,0,((('KWh (Monthly) ENTRY NLI '!BT51*0.5)+'KWh (Cumulative) NLI'!BS51-'Rebasing adj NLI'!BT41)*BT108)*BT$19*BT$126)</f>
        <v>0</v>
      </c>
      <c r="BU51" s="11">
        <f>IF('KWh (Cumulative) NLI'!BU51=0,0,((('KWh (Monthly) ENTRY NLI '!BU51*0.5)+'KWh (Cumulative) NLI'!BT51-'Rebasing adj NLI'!BU41)*BU108)*BU$19*BU$126)</f>
        <v>0</v>
      </c>
      <c r="BV51" s="11">
        <f>IF('KWh (Cumulative) NLI'!BV51=0,0,((('KWh (Monthly) ENTRY NLI '!BV51*0.5)+'KWh (Cumulative) NLI'!BU51-'Rebasing adj NLI'!BV41)*BV108)*BV$19*BV$126)</f>
        <v>0</v>
      </c>
      <c r="BW51" s="11">
        <f>IF('KWh (Cumulative) NLI'!BW51=0,0,((('KWh (Monthly) ENTRY NLI '!BW51*0.5)+'KWh (Cumulative) NLI'!BV51-'Rebasing adj NLI'!BW41)*BW108)*BW$19*BW$126)</f>
        <v>0</v>
      </c>
      <c r="BX51" s="11">
        <f>IF('KWh (Cumulative) NLI'!BX51=0,0,((('KWh (Monthly) ENTRY NLI '!BX51*0.5)+'KWh (Cumulative) NLI'!BW51-'Rebasing adj NLI'!BX41)*BX108)*BX$19*BX$126)</f>
        <v>0</v>
      </c>
      <c r="BY51" s="11">
        <f>IF('KWh (Cumulative) NLI'!BY51=0,0,((('KWh (Monthly) ENTRY NLI '!BY51*0.5)+'KWh (Cumulative) NLI'!BX51-'Rebasing adj NLI'!BY41)*BY108)*BY$19*BY$126)</f>
        <v>0</v>
      </c>
      <c r="BZ51" s="11">
        <f>IF('KWh (Cumulative) NLI'!BZ51=0,0,((('KWh (Monthly) ENTRY NLI '!BZ51*0.5)+'KWh (Cumulative) NLI'!BY51-'Rebasing adj NLI'!BZ41)*BZ108)*BZ$19*BZ$126)</f>
        <v>0</v>
      </c>
      <c r="CA51" s="11">
        <f>IF('KWh (Cumulative) NLI'!CA51=0,0,((('KWh (Monthly) ENTRY NLI '!CA51*0.5)+'KWh (Cumulative) NLI'!BZ51-'Rebasing adj NLI'!CA41)*CA108)*CA$19*CA$126)</f>
        <v>0</v>
      </c>
      <c r="CB51" s="11">
        <f>IF('KWh (Cumulative) NLI'!CB51=0,0,((('KWh (Monthly) ENTRY NLI '!CB51*0.5)+'KWh (Cumulative) NLI'!CA51-'Rebasing adj NLI'!CB41)*CB108)*CB$19*CB$126)</f>
        <v>0</v>
      </c>
      <c r="CC51" s="11">
        <f>IF('KWh (Cumulative) NLI'!CC51=0,0,((('KWh (Monthly) ENTRY NLI '!CC51*0.5)+'KWh (Cumulative) NLI'!CB51-'Rebasing adj NLI'!CC41)*CC108)*CC$19*CC$126)</f>
        <v>0</v>
      </c>
      <c r="CD51" s="11">
        <f>IF('KWh (Cumulative) NLI'!CD51=0,0,((('KWh (Monthly) ENTRY NLI '!CD51*0.5)+'KWh (Cumulative) NLI'!CC51-'Rebasing adj NLI'!CD41)*CD108)*CD$19*CD$126)</f>
        <v>0</v>
      </c>
      <c r="CE51" s="11">
        <f>IF('KWh (Cumulative) NLI'!CE51=0,0,((('KWh (Monthly) ENTRY NLI '!CE51*0.5)+'KWh (Cumulative) NLI'!CD51-'Rebasing adj NLI'!CE41)*CE108)*CE$19*CE$126)</f>
        <v>0</v>
      </c>
      <c r="CF51" s="11">
        <f>IF('KWh (Cumulative) NLI'!CF51=0,0,((('KWh (Monthly) ENTRY NLI '!CF51*0.5)+'KWh (Cumulative) NLI'!CE51-'Rebasing adj NLI'!CF41)*CF108)*CF$19*CF$126)</f>
        <v>0</v>
      </c>
      <c r="CG51" s="11">
        <f>IF('KWh (Cumulative) NLI'!CG51=0,0,((('KWh (Monthly) ENTRY NLI '!CG51*0.5)+'KWh (Cumulative) NLI'!CF51-'Rebasing adj NLI'!CG41)*CG108)*CG$19*CG$126)</f>
        <v>0</v>
      </c>
      <c r="CH51" s="11">
        <f>IF('KWh (Cumulative) NLI'!CH51=0,0,((('KWh (Monthly) ENTRY NLI '!CH51*0.5)+'KWh (Cumulative) NLI'!CG51-'Rebasing adj NLI'!CH41)*CH108)*CH$19*CH$126)</f>
        <v>0</v>
      </c>
      <c r="CI51" s="11">
        <f>IF('KWh (Cumulative) NLI'!CI51=0,0,((('KWh (Monthly) ENTRY NLI '!CI51*0.5)+'KWh (Cumulative) NLI'!CH51-'Rebasing adj NLI'!CI41)*CI108)*CI$19*CI$126)</f>
        <v>0</v>
      </c>
      <c r="CJ51" s="11">
        <f>IF('KWh (Cumulative) NLI'!CJ51=0,0,((('KWh (Monthly) ENTRY NLI '!CJ51*0.5)+'KWh (Cumulative) NLI'!CI51-'Rebasing adj NLI'!CJ41)*CJ108)*CJ$19*CJ$126)</f>
        <v>0</v>
      </c>
      <c r="CK51" s="85"/>
      <c r="CL51" s="85"/>
    </row>
    <row r="52" spans="1:90" x14ac:dyDescent="0.25">
      <c r="A52" s="241"/>
      <c r="B52" s="37" t="s">
        <v>10</v>
      </c>
      <c r="C52" s="11">
        <f>IF('KWh (Cumulative) NLI'!C52=0,0,((('KWh (Monthly) ENTRY NLI '!C52*0.5)-'Rebasing adj NLI'!C42)*C109)*C$19*C$126)</f>
        <v>0</v>
      </c>
      <c r="D52" s="11">
        <f>IF('KWh (Cumulative) NLI'!D52=0,0,((('KWh (Monthly) ENTRY NLI '!D52*0.5)+'KWh (Cumulative) NLI'!C52-'Rebasing adj NLI'!D42)*D109)*D$19*D$126)</f>
        <v>0</v>
      </c>
      <c r="E52" s="11">
        <f>IF('KWh (Cumulative) NLI'!E52=0,0,((('KWh (Monthly) ENTRY NLI '!E52*0.5)+'KWh (Cumulative) NLI'!D52-'Rebasing adj NLI'!E42)*E109)*E$19*E$126)</f>
        <v>0</v>
      </c>
      <c r="F52" s="11">
        <f>IF('KWh (Cumulative) NLI'!F52=0,0,((('KWh (Monthly) ENTRY NLI '!F52*0.5)+'KWh (Cumulative) NLI'!E52-'Rebasing adj NLI'!F42)*F109)*F$19*F$126)</f>
        <v>0</v>
      </c>
      <c r="G52" s="11">
        <f>IF('KWh (Cumulative) NLI'!G52=0,0,((('KWh (Monthly) ENTRY NLI '!G52*0.5)+'KWh (Cumulative) NLI'!F52-'Rebasing adj NLI'!G42)*G109)*G$19*G$126)</f>
        <v>0</v>
      </c>
      <c r="H52" s="11">
        <f>IF('KWh (Cumulative) NLI'!H52=0,0,((('KWh (Monthly) ENTRY NLI '!H52*0.5)+'KWh (Cumulative) NLI'!G52-'Rebasing adj NLI'!H42)*H109)*H$19*H$126)</f>
        <v>0</v>
      </c>
      <c r="I52" s="11">
        <f>IF('KWh (Cumulative) NLI'!I52=0,0,((('KWh (Monthly) ENTRY NLI '!I52*0.5)+'KWh (Cumulative) NLI'!H52-'Rebasing adj NLI'!I42)*I109)*I$19*I$126)</f>
        <v>0</v>
      </c>
      <c r="J52" s="11">
        <f>IF('KWh (Cumulative) NLI'!J52=0,0,((('KWh (Monthly) ENTRY NLI '!J52*0.5)+'KWh (Cumulative) NLI'!I52-'Rebasing adj NLI'!J42)*J109)*J$19*J$126)</f>
        <v>0</v>
      </c>
      <c r="K52" s="11">
        <f>IF('KWh (Cumulative) NLI'!K52=0,0,((('KWh (Monthly) ENTRY NLI '!K52*0.5)+'KWh (Cumulative) NLI'!J52-'Rebasing adj NLI'!K42)*K109)*K$19*K$126)</f>
        <v>0</v>
      </c>
      <c r="L52" s="11">
        <f>IF('KWh (Cumulative) NLI'!L52=0,0,((('KWh (Monthly) ENTRY NLI '!L52*0.5)+'KWh (Cumulative) NLI'!K52-'Rebasing adj NLI'!L42)*L109)*L$19*L$126)</f>
        <v>0</v>
      </c>
      <c r="M52" s="11">
        <f>IF('KWh (Cumulative) NLI'!M52=0,0,((('KWh (Monthly) ENTRY NLI '!M52*0.5)+'KWh (Cumulative) NLI'!L52-'Rebasing adj NLI'!M42)*M109)*M$19*M$126)</f>
        <v>0</v>
      </c>
      <c r="N52" s="11">
        <f>IF('KWh (Cumulative) NLI'!N52=0,0,((('KWh (Monthly) ENTRY NLI '!N52*0.5)+'KWh (Cumulative) NLI'!M52-'Rebasing adj NLI'!N42)*N109)*N$19*N$126)</f>
        <v>0</v>
      </c>
      <c r="O52" s="11">
        <f>IF('KWh (Cumulative) NLI'!O52=0,0,((('KWh (Monthly) ENTRY NLI '!O52*0.5)+'KWh (Cumulative) NLI'!N52-'Rebasing adj NLI'!O42)*O109)*O$19*O$126)</f>
        <v>52.797134448076413</v>
      </c>
      <c r="P52" s="11">
        <f>IF('KWh (Cumulative) NLI'!P52=0,0,((('KWh (Monthly) ENTRY NLI '!P52*0.5)+'KWh (Cumulative) NLI'!O52-'Rebasing adj NLI'!P42)*P109)*P$19*P$126)</f>
        <v>98.06165331797915</v>
      </c>
      <c r="Q52" s="11">
        <f>IF('KWh (Cumulative) NLI'!Q52=0,0,((('KWh (Monthly) ENTRY NLI '!Q52*0.5)+'KWh (Cumulative) NLI'!P52-'Rebasing adj NLI'!Q42)*Q109)*Q$19*Q$126)</f>
        <v>104.66807055999632</v>
      </c>
      <c r="R52" s="11">
        <f>IF('KWh (Cumulative) NLI'!R52=0,0,((('KWh (Monthly) ENTRY NLI '!R52*0.5)+'KWh (Cumulative) NLI'!Q52-'Rebasing adj NLI'!R42)*R109)*R$19*R$126)</f>
        <v>102.27951021470686</v>
      </c>
      <c r="S52" s="11">
        <f>IF('KWh (Cumulative) NLI'!S52=0,0,((('KWh (Monthly) ENTRY NLI '!S52*0.5)+'KWh (Cumulative) NLI'!R52-'Rebasing adj NLI'!S42)*S109)*S$19*S$126)</f>
        <v>123.64822215549883</v>
      </c>
      <c r="T52" s="11">
        <f>IF('KWh (Cumulative) NLI'!T52=0,0,((('KWh (Monthly) ENTRY NLI '!T52*0.5)+'KWh (Cumulative) NLI'!S52-'Rebasing adj NLI'!T42)*T109)*T$19*T$126)</f>
        <v>230.28910642222382</v>
      </c>
      <c r="U52" s="11">
        <f>IF('KWh (Cumulative) NLI'!U52=0,0,((('KWh (Monthly) ENTRY NLI '!U52*0.5)+'KWh (Cumulative) NLI'!T52-'Rebasing adj NLI'!U42)*U109)*U$19*U$126)</f>
        <v>233.56950780651803</v>
      </c>
      <c r="V52" s="11">
        <f>IF('KWh (Cumulative) NLI'!V52=0,0,((('KWh (Monthly) ENTRY NLI '!V52*0.5)+'KWh (Cumulative) NLI'!U52-'Rebasing adj NLI'!V42)*V109)*V$19*V$126)</f>
        <v>234.64940216909983</v>
      </c>
      <c r="W52" s="11">
        <f>IF('KWh (Cumulative) NLI'!W52=0,0,((('KWh (Monthly) ENTRY NLI '!W52*0.5)+'KWh (Cumulative) NLI'!V52-'Rebasing adj NLI'!W42)*W109)*W$19*W$126)</f>
        <v>228.97314829679749</v>
      </c>
      <c r="X52" s="11">
        <f>IF('KWh (Cumulative) NLI'!X52=0,0,((('KWh (Monthly) ENTRY NLI '!X52*0.5)+'KWh (Cumulative) NLI'!W52-'Rebasing adj NLI'!X42)*X109)*X$19*X$126)</f>
        <v>120.90359290536072</v>
      </c>
      <c r="Y52" s="11">
        <f>IF('KWh (Cumulative) NLI'!Y52=0,0,((('KWh (Monthly) ENTRY NLI '!Y52*0.5)+'KWh (Cumulative) NLI'!X52-'Rebasing adj NLI'!Y42)*Y109)*Y$19*Y$126)</f>
        <v>118.02746576420903</v>
      </c>
      <c r="Z52" s="11">
        <f>IF('KWh (Cumulative) NLI'!Z52=0,0,((('KWh (Monthly) ENTRY NLI '!Z52*0.5)+'KWh (Cumulative) NLI'!Y52-'Rebasing adj NLI'!Z42)*Z109)*Z$19*Z$126)</f>
        <v>117.25587096353055</v>
      </c>
      <c r="AA52" s="11">
        <f>IF('KWh (Cumulative) NLI'!AA52=0,0,((('KWh (Monthly) ENTRY NLI '!AA52*0.5)+'KWh (Cumulative) NLI'!Z52-'Rebasing adj NLI'!AA42)*AA109)*AA$19*AA$126)</f>
        <v>113.00434246473128</v>
      </c>
      <c r="AB52" s="11">
        <f>IF('KWh (Cumulative) NLI'!AB52=0,0,((('KWh (Monthly) ENTRY NLI '!AB52*0.5)+'KWh (Cumulative) NLI'!AA52-'Rebasing adj NLI'!AB42)*AB109)*AB$19*AB$126)</f>
        <v>105.71153594451859</v>
      </c>
      <c r="AC52" s="11">
        <f>IF('KWh (Cumulative) NLI'!AC52=0,0,((('KWh (Monthly) ENTRY NLI '!AC52*0.5)+'KWh (Cumulative) NLI'!AB52-'Rebasing adj NLI'!AC42)*AC109)*AC$19*AC$126)</f>
        <v>112.42105875515006</v>
      </c>
      <c r="AD52" s="11">
        <f>IF('KWh (Cumulative) NLI'!AD52=0,0,((('KWh (Monthly) ENTRY NLI '!AD52*0.5)+'KWh (Cumulative) NLI'!AC52-'Rebasing adj NLI'!AD42)*AD109)*AD$19*AD$126)</f>
        <v>102.27951021470686</v>
      </c>
      <c r="AE52" s="11">
        <f>IF('KWh (Cumulative) NLI'!AE52=0,0,((('KWh (Monthly) ENTRY NLI '!AE52*0.5)+'KWh (Cumulative) NLI'!AD52-'Rebasing adj NLI'!AE42)*AE109)*AE$19*AE$126)</f>
        <v>123.64822215549883</v>
      </c>
      <c r="AF52" s="11">
        <f>IF('KWh (Cumulative) NLI'!AF52=0,0,((('KWh (Monthly) ENTRY NLI '!AF52*0.5)+'KWh (Cumulative) NLI'!AE52-'Rebasing adj NLI'!AF42)*AF109)*AF$19*AF$126)</f>
        <v>230.28910642222382</v>
      </c>
      <c r="AG52" s="11">
        <f>IF('KWh (Cumulative) NLI'!AG52=0,0,((('KWh (Monthly) ENTRY NLI '!AG52*0.5)+'KWh (Cumulative) NLI'!AF52-'Rebasing adj NLI'!AG42)*AG109)*AG$19*AG$126)</f>
        <v>233.56950780651803</v>
      </c>
      <c r="AH52" s="11">
        <f>IF('KWh (Cumulative) NLI'!AH52=0,0,((('KWh (Monthly) ENTRY NLI '!AH52*0.5)+'KWh (Cumulative) NLI'!AG52-'Rebasing adj NLI'!AH42)*AH109)*AH$19*AH$126)</f>
        <v>221.36638408370712</v>
      </c>
      <c r="AI52" s="11">
        <f>IF('KWh (Cumulative) NLI'!AI52=0,0,((('KWh (Monthly) ENTRY NLI '!AI52*0.5)+'KWh (Cumulative) NLI'!AH52-'Rebasing adj NLI'!AI42)*AI109)*AI$19*AI$126)</f>
        <v>216.06286204566916</v>
      </c>
      <c r="AJ52" s="11">
        <f>IF('KWh (Cumulative) NLI'!AJ52=0,0,((('KWh (Monthly) ENTRY NLI '!AJ52*0.5)+'KWh (Cumulative) NLI'!AI52-'Rebasing adj NLI'!AJ42)*AJ109)*AJ$19*AJ$126)</f>
        <v>107.56226780689015</v>
      </c>
      <c r="AK52" s="11">
        <f>IF('KWh (Cumulative) NLI'!AK52=0,0,((('KWh (Monthly) ENTRY NLI '!AK52*0.5)+'KWh (Cumulative) NLI'!AJ52-'Rebasing adj NLI'!AK42)*AK109)*AK$19*AK$126)</f>
        <v>105.1139316423257</v>
      </c>
      <c r="AL52" s="11">
        <f>IF('KWh (Cumulative) NLI'!AL52=0,0,((('KWh (Monthly) ENTRY NLI '!AL52*0.5)+'KWh (Cumulative) NLI'!AK52-'Rebasing adj NLI'!AL42)*AL109)*AL$19*AL$126)</f>
        <v>103.91624713069355</v>
      </c>
      <c r="AM52" s="11">
        <f>IF('KWh (Cumulative) NLI'!AM52=0,0,((('KWh (Monthly) ENTRY NLI '!AM52*0.5)+'KWh (Cumulative) NLI'!AL52-'Rebasing adj NLI'!AM42)*AM109)*AM$19*AM$126)</f>
        <v>99.688691011276418</v>
      </c>
      <c r="AN52" s="11">
        <f>IF('KWh (Cumulative) NLI'!AN52=0,0,((('KWh (Monthly) ENTRY NLI '!AN52*0.5)+'KWh (Cumulative) NLI'!AM52-'Rebasing adj NLI'!AN42)*AN109)*AN$19*AN$126)</f>
        <v>93.553827745477591</v>
      </c>
      <c r="AO52" s="11">
        <f>IF('KWh (Cumulative) NLI'!AO52=0,0,((('KWh (Monthly) ENTRY NLI '!AO52*0.5)+'KWh (Cumulative) NLI'!AN52-'Rebasing adj NLI'!AO42)*AO109)*AO$19*AO$126)</f>
        <v>99.808803310921093</v>
      </c>
      <c r="AP52" s="11">
        <f>IF('KWh (Cumulative) NLI'!AP52=0,0,((('KWh (Monthly) ENTRY NLI '!AP52*0.5)+'KWh (Cumulative) NLI'!AO52-'Rebasing adj NLI'!AP42)*AP109)*AP$19*AP$126)</f>
        <v>90.997335174906809</v>
      </c>
      <c r="AQ52" s="11">
        <f>IF('KWh (Cumulative) NLI'!AQ52=0,0,((('KWh (Monthly) ENTRY NLI '!AQ52*0.5)+'KWh (Cumulative) NLI'!AP52-'Rebasing adj NLI'!AQ42)*AQ109)*AQ$19*AQ$126)</f>
        <v>110.3045771493461</v>
      </c>
      <c r="AR52" s="11">
        <f>IF('KWh (Cumulative) NLI'!AR52=0,0,((('KWh (Monthly) ENTRY NLI '!AR52*0.5)+'KWh (Cumulative) NLI'!AQ52-'Rebasing adj NLI'!AR42)*AR109)*AR$19*AR$126)</f>
        <v>217.40681372379336</v>
      </c>
      <c r="AS52" s="11">
        <f>IF('KWh (Cumulative) NLI'!AS52=0,0,((('KWh (Monthly) ENTRY NLI '!AS52*0.5)+'KWh (Cumulative) NLI'!AR52-'Rebasing adj NLI'!AS42)*AS109)*AS$19*AS$126)</f>
        <v>220.29051089444104</v>
      </c>
      <c r="AT52" s="11">
        <f>IF('KWh (Cumulative) NLI'!AT52=0,0,((('KWh (Monthly) ENTRY NLI '!AT52*0.5)+'KWh (Cumulative) NLI'!AS52-'Rebasing adj NLI'!AT42)*AT109)*AT$19*AT$126)</f>
        <v>221.36638408370712</v>
      </c>
      <c r="AU52" s="11">
        <f>IF('KWh (Cumulative) NLI'!AU52=0,0,((('KWh (Monthly) ENTRY NLI '!AU52*0.5)+'KWh (Cumulative) NLI'!AT52-'Rebasing adj NLI'!AU42)*AU109)*AU$19*AU$126)</f>
        <v>216.06286204566916</v>
      </c>
      <c r="AV52" s="11">
        <f>IF('KWh (Cumulative) NLI'!AV52=0,0,((('KWh (Monthly) ENTRY NLI '!AV52*0.5)+'KWh (Cumulative) NLI'!AU52-'Rebasing adj NLI'!AV42)*AV109)*AV$19*AV$126)</f>
        <v>107.56226780689015</v>
      </c>
      <c r="AW52" s="11">
        <f>IF('KWh (Cumulative) NLI'!AW52=0,0,((('KWh (Monthly) ENTRY NLI '!AW52*0.5)+'KWh (Cumulative) NLI'!AV52-'Rebasing adj NLI'!AW42)*AW109)*AW$19*AW$126)</f>
        <v>105.1139316423257</v>
      </c>
      <c r="AX52" s="11">
        <f>IF('KWh (Cumulative) NLI'!AX52=0,0,((('KWh (Monthly) ENTRY NLI '!AX52*0.5)+'KWh (Cumulative) NLI'!AW52-'Rebasing adj NLI'!AX42)*AX109)*AX$19*AX$126)</f>
        <v>103.91624713069355</v>
      </c>
      <c r="AY52" s="11">
        <f>IF('KWh (Cumulative) NLI'!AY52=0,0,((('KWh (Monthly) ENTRY NLI '!AY52*0.5)+'KWh (Cumulative) NLI'!AX52-'Rebasing adj NLI'!AY42)*AY109)*AY$19*AY$126)</f>
        <v>99.688691011276418</v>
      </c>
      <c r="AZ52" s="11">
        <f>IF('KWh (Cumulative) NLI'!AZ52=0,0,((('KWh (Monthly) ENTRY NLI '!AZ52*0.5)+'KWh (Cumulative) NLI'!AY52-'Rebasing adj NLI'!AZ42)*AZ109)*AZ$19*AZ$126)</f>
        <v>93.553827745477591</v>
      </c>
      <c r="BA52" s="11">
        <f>IF('KWh (Cumulative) NLI'!BA52=0,0,((('KWh (Monthly) ENTRY NLI '!BA52*0.5)+'KWh (Cumulative) NLI'!AZ52-'Rebasing adj NLI'!BA42)*BA109)*BA$19*BA$126)</f>
        <v>99.808803310921093</v>
      </c>
      <c r="BB52" s="11">
        <f>IF('KWh (Cumulative) NLI'!BB52=0,0,((('KWh (Monthly) ENTRY NLI '!BB52*0.5)+'KWh (Cumulative) NLI'!BA52-'Rebasing adj NLI'!BB42)*BB109)*BB$19*BB$126)</f>
        <v>0</v>
      </c>
      <c r="BC52" s="11">
        <f>IF('KWh (Cumulative) NLI'!BC52=0,0,((('KWh (Monthly) ENTRY NLI '!BC52*0.5)+'KWh (Cumulative) NLI'!BB52-'Rebasing adj NLI'!BC42)*BC109)*BC$19*BC$126)</f>
        <v>0</v>
      </c>
      <c r="BD52" s="11">
        <f>IF('KWh (Cumulative) NLI'!BD52=0,0,((('KWh (Monthly) ENTRY NLI '!BD52*0.5)+'KWh (Cumulative) NLI'!BC52-'Rebasing adj NLI'!BD42)*BD109)*BD$19*BD$126)</f>
        <v>0</v>
      </c>
      <c r="BE52" s="11">
        <f>IF('KWh (Cumulative) NLI'!BE52=0,0,((('KWh (Monthly) ENTRY NLI '!BE52*0.5)+'KWh (Cumulative) NLI'!BD52-'Rebasing adj NLI'!BE42)*BE109)*BE$19*BE$126)</f>
        <v>0</v>
      </c>
      <c r="BF52" s="11">
        <f>IF('KWh (Cumulative) NLI'!BF52=0,0,((('KWh (Monthly) ENTRY NLI '!BF52*0.5)+'KWh (Cumulative) NLI'!BE52-'Rebasing adj NLI'!BF42)*BF109)*BF$19*BF$126)</f>
        <v>0</v>
      </c>
      <c r="BG52" s="11">
        <f>IF('KWh (Cumulative) NLI'!BG52=0,0,((('KWh (Monthly) ENTRY NLI '!BG52*0.5)+'KWh (Cumulative) NLI'!BF52-'Rebasing adj NLI'!BG42)*BG109)*BG$19*BG$126)</f>
        <v>0</v>
      </c>
      <c r="BH52" s="11">
        <f>IF('KWh (Cumulative) NLI'!BH52=0,0,((('KWh (Monthly) ENTRY NLI '!BH52*0.5)+'KWh (Cumulative) NLI'!BG52-'Rebasing adj NLI'!BH42)*BH109)*BH$19*BH$126)</f>
        <v>0</v>
      </c>
      <c r="BI52" s="11">
        <f>IF('KWh (Cumulative) NLI'!BI52=0,0,((('KWh (Monthly) ENTRY NLI '!BI52*0.5)+'KWh (Cumulative) NLI'!BH52-'Rebasing adj NLI'!BI42)*BI109)*BI$19*BI$126)</f>
        <v>0</v>
      </c>
      <c r="BJ52" s="11">
        <f>IF('KWh (Cumulative) NLI'!BJ52=0,0,((('KWh (Monthly) ENTRY NLI '!BJ52*0.5)+'KWh (Cumulative) NLI'!BI52-'Rebasing adj NLI'!BJ42)*BJ109)*BJ$19*BJ$126)</f>
        <v>0</v>
      </c>
      <c r="BK52" s="11">
        <f>IF('KWh (Cumulative) NLI'!BK52=0,0,((('KWh (Monthly) ENTRY NLI '!BK52*0.5)+'KWh (Cumulative) NLI'!BJ52-'Rebasing adj NLI'!BK42)*BK109)*BK$19*BK$126)</f>
        <v>0</v>
      </c>
      <c r="BL52" s="11">
        <f>IF('KWh (Cumulative) NLI'!BL52=0,0,((('KWh (Monthly) ENTRY NLI '!BL52*0.5)+'KWh (Cumulative) NLI'!BK52-'Rebasing adj NLI'!BL42)*BL109)*BL$19*BL$126)</f>
        <v>0</v>
      </c>
      <c r="BM52" s="11">
        <f>IF('KWh (Cumulative) NLI'!BM52=0,0,((('KWh (Monthly) ENTRY NLI '!BM52*0.5)+'KWh (Cumulative) NLI'!BL52-'Rebasing adj NLI'!BM42)*BM109)*BM$19*BM$126)</f>
        <v>0</v>
      </c>
      <c r="BN52" s="11">
        <f>IF('KWh (Cumulative) NLI'!BN52=0,0,((('KWh (Monthly) ENTRY NLI '!BN52*0.5)+'KWh (Cumulative) NLI'!BM52-'Rebasing adj NLI'!BN42)*BN109)*BN$19*BN$126)</f>
        <v>0</v>
      </c>
      <c r="BO52" s="11">
        <f>IF('KWh (Cumulative) NLI'!BO52=0,0,((('KWh (Monthly) ENTRY NLI '!BO52*0.5)+'KWh (Cumulative) NLI'!BN52-'Rebasing adj NLI'!BO42)*BO109)*BO$19*BO$126)</f>
        <v>0</v>
      </c>
      <c r="BP52" s="11">
        <f>IF('KWh (Cumulative) NLI'!BP52=0,0,((('KWh (Monthly) ENTRY NLI '!BP52*0.5)+'KWh (Cumulative) NLI'!BO52-'Rebasing adj NLI'!BP42)*BP109)*BP$19*BP$126)</f>
        <v>0</v>
      </c>
      <c r="BQ52" s="11">
        <f>IF('KWh (Cumulative) NLI'!BQ52=0,0,((('KWh (Monthly) ENTRY NLI '!BQ52*0.5)+'KWh (Cumulative) NLI'!BP52-'Rebasing adj NLI'!BQ42)*BQ109)*BQ$19*BQ$126)</f>
        <v>0</v>
      </c>
      <c r="BR52" s="11">
        <f>IF('KWh (Cumulative) NLI'!BR52=0,0,((('KWh (Monthly) ENTRY NLI '!BR52*0.5)+'KWh (Cumulative) NLI'!BQ52-'Rebasing adj NLI'!BR42)*BR109)*BR$19*BR$126)</f>
        <v>0</v>
      </c>
      <c r="BS52" s="11">
        <f>IF('KWh (Cumulative) NLI'!BS52=0,0,((('KWh (Monthly) ENTRY NLI '!BS52*0.5)+'KWh (Cumulative) NLI'!BR52-'Rebasing adj NLI'!BS42)*BS109)*BS$19*BS$126)</f>
        <v>0</v>
      </c>
      <c r="BT52" s="11">
        <f>IF('KWh (Cumulative) NLI'!BT52=0,0,((('KWh (Monthly) ENTRY NLI '!BT52*0.5)+'KWh (Cumulative) NLI'!BS52-'Rebasing adj NLI'!BT42)*BT109)*BT$19*BT$126)</f>
        <v>0</v>
      </c>
      <c r="BU52" s="11">
        <f>IF('KWh (Cumulative) NLI'!BU52=0,0,((('KWh (Monthly) ENTRY NLI '!BU52*0.5)+'KWh (Cumulative) NLI'!BT52-'Rebasing adj NLI'!BU42)*BU109)*BU$19*BU$126)</f>
        <v>0</v>
      </c>
      <c r="BV52" s="11">
        <f>IF('KWh (Cumulative) NLI'!BV52=0,0,((('KWh (Monthly) ENTRY NLI '!BV52*0.5)+'KWh (Cumulative) NLI'!BU52-'Rebasing adj NLI'!BV42)*BV109)*BV$19*BV$126)</f>
        <v>0</v>
      </c>
      <c r="BW52" s="11">
        <f>IF('KWh (Cumulative) NLI'!BW52=0,0,((('KWh (Monthly) ENTRY NLI '!BW52*0.5)+'KWh (Cumulative) NLI'!BV52-'Rebasing adj NLI'!BW42)*BW109)*BW$19*BW$126)</f>
        <v>0</v>
      </c>
      <c r="BX52" s="11">
        <f>IF('KWh (Cumulative) NLI'!BX52=0,0,((('KWh (Monthly) ENTRY NLI '!BX52*0.5)+'KWh (Cumulative) NLI'!BW52-'Rebasing adj NLI'!BX42)*BX109)*BX$19*BX$126)</f>
        <v>0</v>
      </c>
      <c r="BY52" s="11">
        <f>IF('KWh (Cumulative) NLI'!BY52=0,0,((('KWh (Monthly) ENTRY NLI '!BY52*0.5)+'KWh (Cumulative) NLI'!BX52-'Rebasing adj NLI'!BY42)*BY109)*BY$19*BY$126)</f>
        <v>0</v>
      </c>
      <c r="BZ52" s="11">
        <f>IF('KWh (Cumulative) NLI'!BZ52=0,0,((('KWh (Monthly) ENTRY NLI '!BZ52*0.5)+'KWh (Cumulative) NLI'!BY52-'Rebasing adj NLI'!BZ42)*BZ109)*BZ$19*BZ$126)</f>
        <v>0</v>
      </c>
      <c r="CA52" s="11">
        <f>IF('KWh (Cumulative) NLI'!CA52=0,0,((('KWh (Monthly) ENTRY NLI '!CA52*0.5)+'KWh (Cumulative) NLI'!BZ52-'Rebasing adj NLI'!CA42)*CA109)*CA$19*CA$126)</f>
        <v>0</v>
      </c>
      <c r="CB52" s="11">
        <f>IF('KWh (Cumulative) NLI'!CB52=0,0,((('KWh (Monthly) ENTRY NLI '!CB52*0.5)+'KWh (Cumulative) NLI'!CA52-'Rebasing adj NLI'!CB42)*CB109)*CB$19*CB$126)</f>
        <v>0</v>
      </c>
      <c r="CC52" s="11">
        <f>IF('KWh (Cumulative) NLI'!CC52=0,0,((('KWh (Monthly) ENTRY NLI '!CC52*0.5)+'KWh (Cumulative) NLI'!CB52-'Rebasing adj NLI'!CC42)*CC109)*CC$19*CC$126)</f>
        <v>0</v>
      </c>
      <c r="CD52" s="11">
        <f>IF('KWh (Cumulative) NLI'!CD52=0,0,((('KWh (Monthly) ENTRY NLI '!CD52*0.5)+'KWh (Cumulative) NLI'!CC52-'Rebasing adj NLI'!CD42)*CD109)*CD$19*CD$126)</f>
        <v>0</v>
      </c>
      <c r="CE52" s="11">
        <f>IF('KWh (Cumulative) NLI'!CE52=0,0,((('KWh (Monthly) ENTRY NLI '!CE52*0.5)+'KWh (Cumulative) NLI'!CD52-'Rebasing adj NLI'!CE42)*CE109)*CE$19*CE$126)</f>
        <v>0</v>
      </c>
      <c r="CF52" s="11">
        <f>IF('KWh (Cumulative) NLI'!CF52=0,0,((('KWh (Monthly) ENTRY NLI '!CF52*0.5)+'KWh (Cumulative) NLI'!CE52-'Rebasing adj NLI'!CF42)*CF109)*CF$19*CF$126)</f>
        <v>0</v>
      </c>
      <c r="CG52" s="11">
        <f>IF('KWh (Cumulative) NLI'!CG52=0,0,((('KWh (Monthly) ENTRY NLI '!CG52*0.5)+'KWh (Cumulative) NLI'!CF52-'Rebasing adj NLI'!CG42)*CG109)*CG$19*CG$126)</f>
        <v>0</v>
      </c>
      <c r="CH52" s="11">
        <f>IF('KWh (Cumulative) NLI'!CH52=0,0,((('KWh (Monthly) ENTRY NLI '!CH52*0.5)+'KWh (Cumulative) NLI'!CG52-'Rebasing adj NLI'!CH42)*CH109)*CH$19*CH$126)</f>
        <v>0</v>
      </c>
      <c r="CI52" s="11">
        <f>IF('KWh (Cumulative) NLI'!CI52=0,0,((('KWh (Monthly) ENTRY NLI '!CI52*0.5)+'KWh (Cumulative) NLI'!CH52-'Rebasing adj NLI'!CI42)*CI109)*CI$19*CI$126)</f>
        <v>0</v>
      </c>
      <c r="CJ52" s="11">
        <f>IF('KWh (Cumulative) NLI'!CJ52=0,0,((('KWh (Monthly) ENTRY NLI '!CJ52*0.5)+'KWh (Cumulative) NLI'!CI52-'Rebasing adj NLI'!CJ42)*CJ109)*CJ$19*CJ$126)</f>
        <v>0</v>
      </c>
      <c r="CK52" s="85"/>
      <c r="CL52" s="85"/>
    </row>
    <row r="53" spans="1:90" x14ac:dyDescent="0.25">
      <c r="A53" s="241"/>
      <c r="B53" s="37" t="s">
        <v>1</v>
      </c>
      <c r="C53" s="11">
        <f>IF('KWh (Cumulative) NLI'!C53=0,0,((('KWh (Monthly) ENTRY NLI '!C53*0.5)-'Rebasing adj NLI'!C43)*C110)*C$19*C$126)</f>
        <v>0</v>
      </c>
      <c r="D53" s="11">
        <f>IF('KWh (Cumulative) NLI'!D53=0,0,((('KWh (Monthly) ENTRY NLI '!D53*0.5)+'KWh (Cumulative) NLI'!C53-'Rebasing adj NLI'!D43)*D110)*D$19*D$126)</f>
        <v>0</v>
      </c>
      <c r="E53" s="11">
        <f>IF('KWh (Cumulative) NLI'!E53=0,0,((('KWh (Monthly) ENTRY NLI '!E53*0.5)+'KWh (Cumulative) NLI'!D53-'Rebasing adj NLI'!E43)*E110)*E$19*E$126)</f>
        <v>0</v>
      </c>
      <c r="F53" s="11">
        <f>IF('KWh (Cumulative) NLI'!F53=0,0,((('KWh (Monthly) ENTRY NLI '!F53*0.5)+'KWh (Cumulative) NLI'!E53-'Rebasing adj NLI'!F43)*F110)*F$19*F$126)</f>
        <v>0</v>
      </c>
      <c r="G53" s="11">
        <f>IF('KWh (Cumulative) NLI'!G53=0,0,((('KWh (Monthly) ENTRY NLI '!G53*0.5)+'KWh (Cumulative) NLI'!F53-'Rebasing adj NLI'!G43)*G110)*G$19*G$126)</f>
        <v>0</v>
      </c>
      <c r="H53" s="11">
        <f>IF('KWh (Cumulative) NLI'!H53=0,0,((('KWh (Monthly) ENTRY NLI '!H53*0.5)+'KWh (Cumulative) NLI'!G53-'Rebasing adj NLI'!H43)*H110)*H$19*H$126)</f>
        <v>94.89696742613171</v>
      </c>
      <c r="I53" s="11">
        <f>IF('KWh (Cumulative) NLI'!I53=0,0,((('KWh (Monthly) ENTRY NLI '!I53*0.5)+'KWh (Cumulative) NLI'!H53-'Rebasing adj NLI'!I43)*I110)*I$19*I$126)</f>
        <v>251.45375596207461</v>
      </c>
      <c r="J53" s="11">
        <f>IF('KWh (Cumulative) NLI'!J53=0,0,((('KWh (Monthly) ENTRY NLI '!J53*0.5)+'KWh (Cumulative) NLI'!I53-'Rebasing adj NLI'!J43)*J110)*J$19*J$126)</f>
        <v>237.36732530317818</v>
      </c>
      <c r="K53" s="11">
        <f>IF('KWh (Cumulative) NLI'!K53=0,0,((('KWh (Monthly) ENTRY NLI '!K53*0.5)+'KWh (Cumulative) NLI'!J53-'Rebasing adj NLI'!K43)*K110)*K$19*K$126)</f>
        <v>94.466585352858957</v>
      </c>
      <c r="L53" s="11">
        <f>IF('KWh (Cumulative) NLI'!L53=0,0,((('KWh (Monthly) ENTRY NLI '!L53*0.5)+'KWh (Cumulative) NLI'!K53-'Rebasing adj NLI'!L43)*L110)*L$19*L$126)</f>
        <v>17.511771740258901</v>
      </c>
      <c r="M53" s="11">
        <f>IF('KWh (Cumulative) NLI'!M53=0,0,((('KWh (Monthly) ENTRY NLI '!M53*0.5)+'KWh (Cumulative) NLI'!L53-'Rebasing adj NLI'!M43)*M110)*M$19*M$126)</f>
        <v>8.1262021579273789</v>
      </c>
      <c r="N53" s="11">
        <f>IF('KWh (Cumulative) NLI'!N53=0,0,((('KWh (Monthly) ENTRY NLI '!N53*0.5)+'KWh (Cumulative) NLI'!M53-'Rebasing adj NLI'!N43)*N110)*N$19*N$126)</f>
        <v>0.26184621870971125</v>
      </c>
      <c r="O53" s="11">
        <f>IF('KWh (Cumulative) NLI'!O53=0,0,((('KWh (Monthly) ENTRY NLI '!O53*0.5)+'KWh (Cumulative) NLI'!N53-'Rebasing adj NLI'!O43)*O110)*O$19*O$126)</f>
        <v>5.0176440819201661E-2</v>
      </c>
      <c r="P53" s="11">
        <f>IF('KWh (Cumulative) NLI'!P53=0,0,((('KWh (Monthly) ENTRY NLI '!P53*0.5)+'KWh (Cumulative) NLI'!O53-'Rebasing adj NLI'!P43)*P110)*P$19*P$126)</f>
        <v>3.0226805929626606</v>
      </c>
      <c r="Q53" s="11">
        <f>IF('KWh (Cumulative) NLI'!Q53=0,0,((('KWh (Monthly) ENTRY NLI '!Q53*0.5)+'KWh (Cumulative) NLI'!P53-'Rebasing adj NLI'!Q43)*Q110)*Q$19*Q$126)</f>
        <v>121.82541660148971</v>
      </c>
      <c r="R53" s="11">
        <f>IF('KWh (Cumulative) NLI'!R53=0,0,((('KWh (Monthly) ENTRY NLI '!R53*0.5)+'KWh (Cumulative) NLI'!Q53-'Rebasing adj NLI'!R43)*R110)*R$19*R$126)</f>
        <v>398.64727083505369</v>
      </c>
      <c r="S53" s="11">
        <f>IF('KWh (Cumulative) NLI'!S53=0,0,((('KWh (Monthly) ENTRY NLI '!S53*0.5)+'KWh (Cumulative) NLI'!R53-'Rebasing adj NLI'!S43)*S110)*S$19*S$126)</f>
        <v>1860.2812677716561</v>
      </c>
      <c r="T53" s="11">
        <f>IF('KWh (Cumulative) NLI'!T53=0,0,((('KWh (Monthly) ENTRY NLI '!T53*0.5)+'KWh (Cumulative) NLI'!S53-'Rebasing adj NLI'!T43)*T110)*T$19*T$126)</f>
        <v>17486.464700281627</v>
      </c>
      <c r="U53" s="11">
        <f>IF('KWh (Cumulative) NLI'!U53=0,0,((('KWh (Monthly) ENTRY NLI '!U53*0.5)+'KWh (Cumulative) NLI'!T53-'Rebasing adj NLI'!U43)*U110)*U$19*U$126)</f>
        <v>31335.504634166798</v>
      </c>
      <c r="V53" s="11">
        <f>IF('KWh (Cumulative) NLI'!V53=0,0,((('KWh (Monthly) ENTRY NLI '!V53*0.5)+'KWh (Cumulative) NLI'!U53-'Rebasing adj NLI'!V43)*V110)*V$19*V$126)</f>
        <v>39540.994147892052</v>
      </c>
      <c r="W53" s="11">
        <f>IF('KWh (Cumulative) NLI'!W53=0,0,((('KWh (Monthly) ENTRY NLI '!W53*0.5)+'KWh (Cumulative) NLI'!V53-'Rebasing adj NLI'!W43)*W110)*W$19*W$126)</f>
        <v>19075.271370639832</v>
      </c>
      <c r="X53" s="11">
        <f>IF('KWh (Cumulative) NLI'!X53=0,0,((('KWh (Monthly) ENTRY NLI '!X53*0.5)+'KWh (Cumulative) NLI'!W53-'Rebasing adj NLI'!X43)*X110)*X$19*X$126)</f>
        <v>1875.5966460359875</v>
      </c>
      <c r="Y53" s="11">
        <f>IF('KWh (Cumulative) NLI'!Y53=0,0,((('KWh (Monthly) ENTRY NLI '!Y53*0.5)+'KWh (Cumulative) NLI'!X53-'Rebasing adj NLI'!Y43)*Y110)*Y$19*Y$126)</f>
        <v>718.17816284500441</v>
      </c>
      <c r="Z53" s="11">
        <f>IF('KWh (Cumulative) NLI'!Z53=0,0,((('KWh (Monthly) ENTRY NLI '!Z53*0.5)+'KWh (Cumulative) NLI'!Y53-'Rebasing adj NLI'!Z43)*Z110)*Z$19*Z$126)</f>
        <v>9.3062828842769409</v>
      </c>
      <c r="AA53" s="11">
        <f>IF('KWh (Cumulative) NLI'!AA53=0,0,((('KWh (Monthly) ENTRY NLI '!AA53*0.5)+'KWh (Cumulative) NLI'!Z53-'Rebasing adj NLI'!AA43)*AA110)*AA$19*AA$126)</f>
        <v>0.95894437898207041</v>
      </c>
      <c r="AB53" s="11">
        <f>IF('KWh (Cumulative) NLI'!AB53=0,0,((('KWh (Monthly) ENTRY NLI '!AB53*0.5)+'KWh (Cumulative) NLI'!AA53-'Rebasing adj NLI'!AB43)*AB110)*AB$19*AB$126)</f>
        <v>45.115332085672698</v>
      </c>
      <c r="AC53" s="11">
        <f>IF('KWh (Cumulative) NLI'!AC53=0,0,((('KWh (Monthly) ENTRY NLI '!AC53*0.5)+'KWh (Cumulative) NLI'!AB53-'Rebasing adj NLI'!AC43)*AC110)*AC$19*AC$126)</f>
        <v>1455.584790860881</v>
      </c>
      <c r="AD53" s="11">
        <f>IF('KWh (Cumulative) NLI'!AD53=0,0,((('KWh (Monthly) ENTRY NLI '!AD53*0.5)+'KWh (Cumulative) NLI'!AC53-'Rebasing adj NLI'!AD43)*AD110)*AD$19*AD$126)</f>
        <v>4628.8154956165881</v>
      </c>
      <c r="AE53" s="11">
        <f>IF('KWh (Cumulative) NLI'!AE53=0,0,((('KWh (Monthly) ENTRY NLI '!AE53*0.5)+'KWh (Cumulative) NLI'!AD53-'Rebasing adj NLI'!AE43)*AE110)*AE$19*AE$126)</f>
        <v>15621.407689395734</v>
      </c>
      <c r="AF53" s="11">
        <f>IF('KWh (Cumulative) NLI'!AF53=0,0,((('KWh (Monthly) ENTRY NLI '!AF53*0.5)+'KWh (Cumulative) NLI'!AE53-'Rebasing adj NLI'!AF43)*AF110)*AF$19*AF$126)</f>
        <v>115824.59664128121</v>
      </c>
      <c r="AG53" s="11">
        <f>IF('KWh (Cumulative) NLI'!AG53=0,0,((('KWh (Monthly) ENTRY NLI '!AG53*0.5)+'KWh (Cumulative) NLI'!AF53-'Rebasing adj NLI'!AG43)*AG110)*AG$19*AG$126)</f>
        <v>170944.13592120589</v>
      </c>
      <c r="AH53" s="11">
        <f>IF('KWh (Cumulative) NLI'!AH53=0,0,((('KWh (Monthly) ENTRY NLI '!AH53*0.5)+'KWh (Cumulative) NLI'!AG53-'Rebasing adj NLI'!AH43)*AH110)*AH$19*AH$126)</f>
        <v>162700.63510156304</v>
      </c>
      <c r="AI53" s="11">
        <f>IF('KWh (Cumulative) NLI'!AI53=0,0,((('KWh (Monthly) ENTRY NLI '!AI53*0.5)+'KWh (Cumulative) NLI'!AH53-'Rebasing adj NLI'!AI43)*AI110)*AI$19*AI$126)</f>
        <v>68525.804059541173</v>
      </c>
      <c r="AJ53" s="11">
        <f>IF('KWh (Cumulative) NLI'!AJ53=0,0,((('KWh (Monthly) ENTRY NLI '!AJ53*0.5)+'KWh (Cumulative) NLI'!AI53-'Rebasing adj NLI'!AJ43)*AJ110)*AJ$19*AJ$126)</f>
        <v>6210.853183434424</v>
      </c>
      <c r="AK53" s="11">
        <f>IF('KWh (Cumulative) NLI'!AK53=0,0,((('KWh (Monthly) ENTRY NLI '!AK53*0.5)+'KWh (Cumulative) NLI'!AJ53-'Rebasing adj NLI'!AK43)*AK110)*AK$19*AK$126)</f>
        <v>2124.4259529231413</v>
      </c>
      <c r="AL53" s="11">
        <f>IF('KWh (Cumulative) NLI'!AL53=0,0,((('KWh (Monthly) ENTRY NLI '!AL53*0.5)+'KWh (Cumulative) NLI'!AK53-'Rebasing adj NLI'!AL43)*AL110)*AL$19*AL$126)</f>
        <v>24.433146739300017</v>
      </c>
      <c r="AM53" s="11">
        <f>IF('KWh (Cumulative) NLI'!AM53=0,0,((('KWh (Monthly) ENTRY NLI '!AM53*0.5)+'KWh (Cumulative) NLI'!AL53-'Rebasing adj NLI'!AM43)*AM110)*AM$19*AM$126)</f>
        <v>2.3273203473914061</v>
      </c>
      <c r="AN53" s="11">
        <f>IF('KWh (Cumulative) NLI'!AN53=0,0,((('KWh (Monthly) ENTRY NLI '!AN53*0.5)+'KWh (Cumulative) NLI'!AM53-'Rebasing adj NLI'!AN43)*AN110)*AN$19*AN$126)</f>
        <v>112.12271507540606</v>
      </c>
      <c r="AO53" s="11">
        <f>IF('KWh (Cumulative) NLI'!AO53=0,0,((('KWh (Monthly) ENTRY NLI '!AO53*0.5)+'KWh (Cumulative) NLI'!AN53-'Rebasing adj NLI'!AO43)*AO110)*AO$19*AO$126)</f>
        <v>3763.0141304592698</v>
      </c>
      <c r="AP53" s="11">
        <f>IF('KWh (Cumulative) NLI'!AP53=0,0,((('KWh (Monthly) ENTRY NLI '!AP53*0.5)+'KWh (Cumulative) NLI'!AO53-'Rebasing adj NLI'!AP43)*AP110)*AP$19*AP$126)</f>
        <v>11496.790458697737</v>
      </c>
      <c r="AQ53" s="11">
        <f>IF('KWh (Cumulative) NLI'!AQ53=0,0,((('KWh (Monthly) ENTRY NLI '!AQ53*0.5)+'KWh (Cumulative) NLI'!AP53-'Rebasing adj NLI'!AQ43)*AQ110)*AQ$19*AQ$126)</f>
        <v>34212.350414119617</v>
      </c>
      <c r="AR53" s="11">
        <f>IF('KWh (Cumulative) NLI'!AR53=0,0,((('KWh (Monthly) ENTRY NLI '!AR53*0.5)+'KWh (Cumulative) NLI'!AQ53-'Rebasing adj NLI'!AR43)*AR110)*AR$19*AR$126)</f>
        <v>236410.77922837867</v>
      </c>
      <c r="AS53" s="11">
        <f>IF('KWh (Cumulative) NLI'!AS53=0,0,((('KWh (Monthly) ENTRY NLI '!AS53*0.5)+'KWh (Cumulative) NLI'!AR53-'Rebasing adj NLI'!AS43)*AS110)*AS$19*AS$126)</f>
        <v>316179.09064420313</v>
      </c>
      <c r="AT53" s="11">
        <f>IF('KWh (Cumulative) NLI'!AT53=0,0,((('KWh (Monthly) ENTRY NLI '!AT53*0.5)+'KWh (Cumulative) NLI'!AS53-'Rebasing adj NLI'!AT43)*AT110)*AT$19*AT$126)</f>
        <v>295917.80455844023</v>
      </c>
      <c r="AU53" s="11">
        <f>IF('KWh (Cumulative) NLI'!AU53=0,0,((('KWh (Monthly) ENTRY NLI '!AU53*0.5)+'KWh (Cumulative) NLI'!AT53-'Rebasing adj NLI'!AU43)*AU110)*AU$19*AU$126)</f>
        <v>119540.48690793361</v>
      </c>
      <c r="AV53" s="11">
        <f>IF('KWh (Cumulative) NLI'!AV53=0,0,((('KWh (Monthly) ENTRY NLI '!AV53*0.5)+'KWh (Cumulative) NLI'!AU53-'Rebasing adj NLI'!AV43)*AV110)*AV$19*AV$126)</f>
        <v>10407.106535671066</v>
      </c>
      <c r="AW53" s="11">
        <f>IF('KWh (Cumulative) NLI'!AW53=0,0,((('KWh (Monthly) ENTRY NLI '!AW53*0.5)+'KWh (Cumulative) NLI'!AV53-'Rebasing adj NLI'!AW43)*AW110)*AW$19*AW$126)</f>
        <v>3225.4749913398446</v>
      </c>
      <c r="AX53" s="11">
        <f>IF('KWh (Cumulative) NLI'!AX53=0,0,((('KWh (Monthly) ENTRY NLI '!AX53*0.5)+'KWh (Cumulative) NLI'!AW53-'Rebasing adj NLI'!AX43)*AX110)*AX$19*AX$126)</f>
        <v>32.762802643929675</v>
      </c>
      <c r="AY53" s="11">
        <f>IF('KWh (Cumulative) NLI'!AY53=0,0,((('KWh (Monthly) ENTRY NLI '!AY53*0.5)+'KWh (Cumulative) NLI'!AX53-'Rebasing adj NLI'!AY43)*AY110)*AY$19*AY$126)</f>
        <v>2.9518611537447197</v>
      </c>
      <c r="AZ53" s="11">
        <f>IF('KWh (Cumulative) NLI'!AZ53=0,0,((('KWh (Monthly) ENTRY NLI '!AZ53*0.5)+'KWh (Cumulative) NLI'!AY53-'Rebasing adj NLI'!AZ43)*AZ110)*AZ$19*AZ$126)</f>
        <v>124.90159940617313</v>
      </c>
      <c r="BA53" s="11">
        <f>IF('KWh (Cumulative) NLI'!BA53=0,0,((('KWh (Monthly) ENTRY NLI '!BA53*0.5)+'KWh (Cumulative) NLI'!AZ53-'Rebasing adj NLI'!BA43)*BA110)*BA$19*BA$126)</f>
        <v>3763.0141304592698</v>
      </c>
      <c r="BB53" s="11">
        <f>IF('KWh (Cumulative) NLI'!BB53=0,0,((('KWh (Monthly) ENTRY NLI '!BB53*0.5)+'KWh (Cumulative) NLI'!BA53-'Rebasing adj NLI'!BB43)*BB110)*BB$19*BB$126)</f>
        <v>0</v>
      </c>
      <c r="BC53" s="11">
        <f>IF('KWh (Cumulative) NLI'!BC53=0,0,((('KWh (Monthly) ENTRY NLI '!BC53*0.5)+'KWh (Cumulative) NLI'!BB53-'Rebasing adj NLI'!BC43)*BC110)*BC$19*BC$126)</f>
        <v>0</v>
      </c>
      <c r="BD53" s="11">
        <f>IF('KWh (Cumulative) NLI'!BD53=0,0,((('KWh (Monthly) ENTRY NLI '!BD53*0.5)+'KWh (Cumulative) NLI'!BC53-'Rebasing adj NLI'!BD43)*BD110)*BD$19*BD$126)</f>
        <v>0</v>
      </c>
      <c r="BE53" s="11">
        <f>IF('KWh (Cumulative) NLI'!BE53=0,0,((('KWh (Monthly) ENTRY NLI '!BE53*0.5)+'KWh (Cumulative) NLI'!BD53-'Rebasing adj NLI'!BE43)*BE110)*BE$19*BE$126)</f>
        <v>0</v>
      </c>
      <c r="BF53" s="11">
        <f>IF('KWh (Cumulative) NLI'!BF53=0,0,((('KWh (Monthly) ENTRY NLI '!BF53*0.5)+'KWh (Cumulative) NLI'!BE53-'Rebasing adj NLI'!BF43)*BF110)*BF$19*BF$126)</f>
        <v>0</v>
      </c>
      <c r="BG53" s="11">
        <f>IF('KWh (Cumulative) NLI'!BG53=0,0,((('KWh (Monthly) ENTRY NLI '!BG53*0.5)+'KWh (Cumulative) NLI'!BF53-'Rebasing adj NLI'!BG43)*BG110)*BG$19*BG$126)</f>
        <v>0</v>
      </c>
      <c r="BH53" s="11">
        <f>IF('KWh (Cumulative) NLI'!BH53=0,0,((('KWh (Monthly) ENTRY NLI '!BH53*0.5)+'KWh (Cumulative) NLI'!BG53-'Rebasing adj NLI'!BH43)*BH110)*BH$19*BH$126)</f>
        <v>0</v>
      </c>
      <c r="BI53" s="11">
        <f>IF('KWh (Cumulative) NLI'!BI53=0,0,((('KWh (Monthly) ENTRY NLI '!BI53*0.5)+'KWh (Cumulative) NLI'!BH53-'Rebasing adj NLI'!BI43)*BI110)*BI$19*BI$126)</f>
        <v>0</v>
      </c>
      <c r="BJ53" s="11">
        <f>IF('KWh (Cumulative) NLI'!BJ53=0,0,((('KWh (Monthly) ENTRY NLI '!BJ53*0.5)+'KWh (Cumulative) NLI'!BI53-'Rebasing adj NLI'!BJ43)*BJ110)*BJ$19*BJ$126)</f>
        <v>0</v>
      </c>
      <c r="BK53" s="11">
        <f>IF('KWh (Cumulative) NLI'!BK53=0,0,((('KWh (Monthly) ENTRY NLI '!BK53*0.5)+'KWh (Cumulative) NLI'!BJ53-'Rebasing adj NLI'!BK43)*BK110)*BK$19*BK$126)</f>
        <v>0</v>
      </c>
      <c r="BL53" s="11">
        <f>IF('KWh (Cumulative) NLI'!BL53=0,0,((('KWh (Monthly) ENTRY NLI '!BL53*0.5)+'KWh (Cumulative) NLI'!BK53-'Rebasing adj NLI'!BL43)*BL110)*BL$19*BL$126)</f>
        <v>0</v>
      </c>
      <c r="BM53" s="11">
        <f>IF('KWh (Cumulative) NLI'!BM53=0,0,((('KWh (Monthly) ENTRY NLI '!BM53*0.5)+'KWh (Cumulative) NLI'!BL53-'Rebasing adj NLI'!BM43)*BM110)*BM$19*BM$126)</f>
        <v>0</v>
      </c>
      <c r="BN53" s="11">
        <f>IF('KWh (Cumulative) NLI'!BN53=0,0,((('KWh (Monthly) ENTRY NLI '!BN53*0.5)+'KWh (Cumulative) NLI'!BM53-'Rebasing adj NLI'!BN43)*BN110)*BN$19*BN$126)</f>
        <v>0</v>
      </c>
      <c r="BO53" s="11">
        <f>IF('KWh (Cumulative) NLI'!BO53=0,0,((('KWh (Monthly) ENTRY NLI '!BO53*0.5)+'KWh (Cumulative) NLI'!BN53-'Rebasing adj NLI'!BO43)*BO110)*BO$19*BO$126)</f>
        <v>0</v>
      </c>
      <c r="BP53" s="11">
        <f>IF('KWh (Cumulative) NLI'!BP53=0,0,((('KWh (Monthly) ENTRY NLI '!BP53*0.5)+'KWh (Cumulative) NLI'!BO53-'Rebasing adj NLI'!BP43)*BP110)*BP$19*BP$126)</f>
        <v>0</v>
      </c>
      <c r="BQ53" s="11">
        <f>IF('KWh (Cumulative) NLI'!BQ53=0,0,((('KWh (Monthly) ENTRY NLI '!BQ53*0.5)+'KWh (Cumulative) NLI'!BP53-'Rebasing adj NLI'!BQ43)*BQ110)*BQ$19*BQ$126)</f>
        <v>0</v>
      </c>
      <c r="BR53" s="11">
        <f>IF('KWh (Cumulative) NLI'!BR53=0,0,((('KWh (Monthly) ENTRY NLI '!BR53*0.5)+'KWh (Cumulative) NLI'!BQ53-'Rebasing adj NLI'!BR43)*BR110)*BR$19*BR$126)</f>
        <v>0</v>
      </c>
      <c r="BS53" s="11">
        <f>IF('KWh (Cumulative) NLI'!BS53=0,0,((('KWh (Monthly) ENTRY NLI '!BS53*0.5)+'KWh (Cumulative) NLI'!BR53-'Rebasing adj NLI'!BS43)*BS110)*BS$19*BS$126)</f>
        <v>0</v>
      </c>
      <c r="BT53" s="11">
        <f>IF('KWh (Cumulative) NLI'!BT53=0,0,((('KWh (Monthly) ENTRY NLI '!BT53*0.5)+'KWh (Cumulative) NLI'!BS53-'Rebasing adj NLI'!BT43)*BT110)*BT$19*BT$126)</f>
        <v>0</v>
      </c>
      <c r="BU53" s="11">
        <f>IF('KWh (Cumulative) NLI'!BU53=0,0,((('KWh (Monthly) ENTRY NLI '!BU53*0.5)+'KWh (Cumulative) NLI'!BT53-'Rebasing adj NLI'!BU43)*BU110)*BU$19*BU$126)</f>
        <v>0</v>
      </c>
      <c r="BV53" s="11">
        <f>IF('KWh (Cumulative) NLI'!BV53=0,0,((('KWh (Monthly) ENTRY NLI '!BV53*0.5)+'KWh (Cumulative) NLI'!BU53-'Rebasing adj NLI'!BV43)*BV110)*BV$19*BV$126)</f>
        <v>0</v>
      </c>
      <c r="BW53" s="11">
        <f>IF('KWh (Cumulative) NLI'!BW53=0,0,((('KWh (Monthly) ENTRY NLI '!BW53*0.5)+'KWh (Cumulative) NLI'!BV53-'Rebasing adj NLI'!BW43)*BW110)*BW$19*BW$126)</f>
        <v>0</v>
      </c>
      <c r="BX53" s="11">
        <f>IF('KWh (Cumulative) NLI'!BX53=0,0,((('KWh (Monthly) ENTRY NLI '!BX53*0.5)+'KWh (Cumulative) NLI'!BW53-'Rebasing adj NLI'!BX43)*BX110)*BX$19*BX$126)</f>
        <v>0</v>
      </c>
      <c r="BY53" s="11">
        <f>IF('KWh (Cumulative) NLI'!BY53=0,0,((('KWh (Monthly) ENTRY NLI '!BY53*0.5)+'KWh (Cumulative) NLI'!BX53-'Rebasing adj NLI'!BY43)*BY110)*BY$19*BY$126)</f>
        <v>0</v>
      </c>
      <c r="BZ53" s="11">
        <f>IF('KWh (Cumulative) NLI'!BZ53=0,0,((('KWh (Monthly) ENTRY NLI '!BZ53*0.5)+'KWh (Cumulative) NLI'!BY53-'Rebasing adj NLI'!BZ43)*BZ110)*BZ$19*BZ$126)</f>
        <v>0</v>
      </c>
      <c r="CA53" s="11">
        <f>IF('KWh (Cumulative) NLI'!CA53=0,0,((('KWh (Monthly) ENTRY NLI '!CA53*0.5)+'KWh (Cumulative) NLI'!BZ53-'Rebasing adj NLI'!CA43)*CA110)*CA$19*CA$126)</f>
        <v>0</v>
      </c>
      <c r="CB53" s="11">
        <f>IF('KWh (Cumulative) NLI'!CB53=0,0,((('KWh (Monthly) ENTRY NLI '!CB53*0.5)+'KWh (Cumulative) NLI'!CA53-'Rebasing adj NLI'!CB43)*CB110)*CB$19*CB$126)</f>
        <v>0</v>
      </c>
      <c r="CC53" s="11">
        <f>IF('KWh (Cumulative) NLI'!CC53=0,0,((('KWh (Monthly) ENTRY NLI '!CC53*0.5)+'KWh (Cumulative) NLI'!CB53-'Rebasing adj NLI'!CC43)*CC110)*CC$19*CC$126)</f>
        <v>0</v>
      </c>
      <c r="CD53" s="11">
        <f>IF('KWh (Cumulative) NLI'!CD53=0,0,((('KWh (Monthly) ENTRY NLI '!CD53*0.5)+'KWh (Cumulative) NLI'!CC53-'Rebasing adj NLI'!CD43)*CD110)*CD$19*CD$126)</f>
        <v>0</v>
      </c>
      <c r="CE53" s="11">
        <f>IF('KWh (Cumulative) NLI'!CE53=0,0,((('KWh (Monthly) ENTRY NLI '!CE53*0.5)+'KWh (Cumulative) NLI'!CD53-'Rebasing adj NLI'!CE43)*CE110)*CE$19*CE$126)</f>
        <v>0</v>
      </c>
      <c r="CF53" s="11">
        <f>IF('KWh (Cumulative) NLI'!CF53=0,0,((('KWh (Monthly) ENTRY NLI '!CF53*0.5)+'KWh (Cumulative) NLI'!CE53-'Rebasing adj NLI'!CF43)*CF110)*CF$19*CF$126)</f>
        <v>0</v>
      </c>
      <c r="CG53" s="11">
        <f>IF('KWh (Cumulative) NLI'!CG53=0,0,((('KWh (Monthly) ENTRY NLI '!CG53*0.5)+'KWh (Cumulative) NLI'!CF53-'Rebasing adj NLI'!CG43)*CG110)*CG$19*CG$126)</f>
        <v>0</v>
      </c>
      <c r="CH53" s="11">
        <f>IF('KWh (Cumulative) NLI'!CH53=0,0,((('KWh (Monthly) ENTRY NLI '!CH53*0.5)+'KWh (Cumulative) NLI'!CG53-'Rebasing adj NLI'!CH43)*CH110)*CH$19*CH$126)</f>
        <v>0</v>
      </c>
      <c r="CI53" s="11">
        <f>IF('KWh (Cumulative) NLI'!CI53=0,0,((('KWh (Monthly) ENTRY NLI '!CI53*0.5)+'KWh (Cumulative) NLI'!CH53-'Rebasing adj NLI'!CI43)*CI110)*CI$19*CI$126)</f>
        <v>0</v>
      </c>
      <c r="CJ53" s="11">
        <f>IF('KWh (Cumulative) NLI'!CJ53=0,0,((('KWh (Monthly) ENTRY NLI '!CJ53*0.5)+'KWh (Cumulative) NLI'!CI53-'Rebasing adj NLI'!CJ43)*CJ110)*CJ$19*CJ$126)</f>
        <v>0</v>
      </c>
      <c r="CK53" s="85"/>
      <c r="CL53" s="85"/>
    </row>
    <row r="54" spans="1:90" x14ac:dyDescent="0.25">
      <c r="A54" s="241"/>
      <c r="B54" s="37" t="s">
        <v>11</v>
      </c>
      <c r="C54" s="11">
        <f>IF('KWh (Cumulative) NLI'!C54=0,0,((('KWh (Monthly) ENTRY NLI '!C54*0.5)-'Rebasing adj NLI'!C44)*C111)*C$19*C$126)</f>
        <v>0</v>
      </c>
      <c r="D54" s="11">
        <f>IF('KWh (Cumulative) NLI'!D54=0,0,((('KWh (Monthly) ENTRY NLI '!D54*0.5)+'KWh (Cumulative) NLI'!C54-'Rebasing adj NLI'!D44)*D111)*D$19*D$126)</f>
        <v>0</v>
      </c>
      <c r="E54" s="11">
        <f>IF('KWh (Cumulative) NLI'!E54=0,0,((('KWh (Monthly) ENTRY NLI '!E54*0.5)+'KWh (Cumulative) NLI'!D54-'Rebasing adj NLI'!E44)*E111)*E$19*E$126)</f>
        <v>0</v>
      </c>
      <c r="F54" s="11">
        <f>IF('KWh (Cumulative) NLI'!F54=0,0,((('KWh (Monthly) ENTRY NLI '!F54*0.5)+'KWh (Cumulative) NLI'!E54-'Rebasing adj NLI'!F44)*F111)*F$19*F$126)</f>
        <v>0</v>
      </c>
      <c r="G54" s="11">
        <f>IF('KWh (Cumulative) NLI'!G54=0,0,((('KWh (Monthly) ENTRY NLI '!G54*0.5)+'KWh (Cumulative) NLI'!F54-'Rebasing adj NLI'!G44)*G111)*G$19*G$126)</f>
        <v>0</v>
      </c>
      <c r="H54" s="11">
        <f>IF('KWh (Cumulative) NLI'!H54=0,0,((('KWh (Monthly) ENTRY NLI '!H54*0.5)+'KWh (Cumulative) NLI'!G54-'Rebasing adj NLI'!H44)*H111)*H$19*H$126)</f>
        <v>101.10059785324178</v>
      </c>
      <c r="I54" s="11">
        <f>IF('KWh (Cumulative) NLI'!I54=0,0,((('KWh (Monthly) ENTRY NLI '!I54*0.5)+'KWh (Cumulative) NLI'!H54-'Rebasing adj NLI'!I44)*I111)*I$19*I$126)</f>
        <v>254.32765440821333</v>
      </c>
      <c r="J54" s="11">
        <f>IF('KWh (Cumulative) NLI'!J54=0,0,((('KWh (Monthly) ENTRY NLI '!J54*0.5)+'KWh (Cumulative) NLI'!I54-'Rebasing adj NLI'!J44)*J111)*J$19*J$126)</f>
        <v>206.1527175176619</v>
      </c>
      <c r="K54" s="11">
        <f>IF('KWh (Cumulative) NLI'!K54=0,0,((('KWh (Monthly) ENTRY NLI '!K54*0.5)+'KWh (Cumulative) NLI'!J54-'Rebasing adj NLI'!K44)*K111)*K$19*K$126)</f>
        <v>243.64779048448688</v>
      </c>
      <c r="L54" s="11">
        <f>IF('KWh (Cumulative) NLI'!L54=0,0,((('KWh (Monthly) ENTRY NLI '!L54*0.5)+'KWh (Cumulative) NLI'!K54-'Rebasing adj NLI'!L44)*L111)*L$19*L$126)</f>
        <v>247.45241482043116</v>
      </c>
      <c r="M54" s="11">
        <f>IF('KWh (Cumulative) NLI'!M54=0,0,((('KWh (Monthly) ENTRY NLI '!M54*0.5)+'KWh (Cumulative) NLI'!L54-'Rebasing adj NLI'!M44)*M111)*M$19*M$126)</f>
        <v>300.11363110725455</v>
      </c>
      <c r="N54" s="11">
        <f>IF('KWh (Cumulative) NLI'!N54=0,0,((('KWh (Monthly) ENTRY NLI '!N54*0.5)+'KWh (Cumulative) NLI'!M54-'Rebasing adj NLI'!N44)*N111)*N$19*N$126)</f>
        <v>317.33593702644418</v>
      </c>
      <c r="O54" s="11">
        <f>IF('KWh (Cumulative) NLI'!O54=0,0,((('KWh (Monthly) ENTRY NLI '!O54*0.5)+'KWh (Cumulative) NLI'!N54-'Rebasing adj NLI'!O44)*O111)*O$19*O$126)</f>
        <v>342.00054022998546</v>
      </c>
      <c r="P54" s="11">
        <f>IF('KWh (Cumulative) NLI'!P54=0,0,((('KWh (Monthly) ENTRY NLI '!P54*0.5)+'KWh (Cumulative) NLI'!O54-'Rebasing adj NLI'!P44)*P111)*P$19*P$126)</f>
        <v>273.54066079213402</v>
      </c>
      <c r="Q54" s="11">
        <f>IF('KWh (Cumulative) NLI'!Q54=0,0,((('KWh (Monthly) ENTRY NLI '!Q54*0.5)+'KWh (Cumulative) NLI'!P54-'Rebasing adj NLI'!Q44)*Q111)*Q$19*Q$126)</f>
        <v>242.82391171888679</v>
      </c>
      <c r="R54" s="11">
        <f>IF('KWh (Cumulative) NLI'!R54=0,0,((('KWh (Monthly) ENTRY NLI '!R54*0.5)+'KWh (Cumulative) NLI'!Q54-'Rebasing adj NLI'!R44)*R111)*R$19*R$126)</f>
        <v>105.06737467923737</v>
      </c>
      <c r="S54" s="11">
        <f>IF('KWh (Cumulative) NLI'!S54=0,0,((('KWh (Monthly) ENTRY NLI '!S54*0.5)+'KWh (Cumulative) NLI'!R54-'Rebasing adj NLI'!S44)*S111)*S$19*S$126)</f>
        <v>137.87001401379121</v>
      </c>
      <c r="T54" s="11">
        <f>IF('KWh (Cumulative) NLI'!T54=0,0,((('KWh (Monthly) ENTRY NLI '!T54*0.5)+'KWh (Cumulative) NLI'!S54-'Rebasing adj NLI'!T44)*T111)*T$19*T$126)</f>
        <v>481.33352250282667</v>
      </c>
      <c r="U54" s="11">
        <f>IF('KWh (Cumulative) NLI'!U54=0,0,((('KWh (Monthly) ENTRY NLI '!U54*0.5)+'KWh (Cumulative) NLI'!T54-'Rebasing adj NLI'!U44)*U111)*U$19*U$126)</f>
        <v>1472.9711077856707</v>
      </c>
      <c r="V54" s="11">
        <f>IF('KWh (Cumulative) NLI'!V54=0,0,((('KWh (Monthly) ENTRY NLI '!V54*0.5)+'KWh (Cumulative) NLI'!U54-'Rebasing adj NLI'!V44)*V111)*V$19*V$126)</f>
        <v>1766.4767004118994</v>
      </c>
      <c r="W54" s="11">
        <f>IF('KWh (Cumulative) NLI'!W54=0,0,((('KWh (Monthly) ENTRY NLI '!W54*0.5)+'KWh (Cumulative) NLI'!V54-'Rebasing adj NLI'!W44)*W111)*W$19*W$126)</f>
        <v>4634.9547897928769</v>
      </c>
      <c r="X54" s="11">
        <f>IF('KWh (Cumulative) NLI'!X54=0,0,((('KWh (Monthly) ENTRY NLI '!X54*0.5)+'KWh (Cumulative) NLI'!W54-'Rebasing adj NLI'!X44)*X111)*X$19*X$126)</f>
        <v>5162.3294116799379</v>
      </c>
      <c r="Y54" s="11">
        <f>IF('KWh (Cumulative) NLI'!Y54=0,0,((('KWh (Monthly) ENTRY NLI '!Y54*0.5)+'KWh (Cumulative) NLI'!X54-'Rebasing adj NLI'!Y44)*Y111)*Y$19*Y$126)</f>
        <v>5571.006450010651</v>
      </c>
      <c r="Z54" s="11">
        <f>IF('KWh (Cumulative) NLI'!Z54=0,0,((('KWh (Monthly) ENTRY NLI '!Z54*0.5)+'KWh (Cumulative) NLI'!Y54-'Rebasing adj NLI'!Z44)*Z111)*Z$19*Z$126)</f>
        <v>8338.4663959733134</v>
      </c>
      <c r="AA54" s="11">
        <f>IF('KWh (Cumulative) NLI'!AA54=0,0,((('KWh (Monthly) ENTRY NLI '!AA54*0.5)+'KWh (Cumulative) NLI'!Z54-'Rebasing adj NLI'!AA44)*AA111)*AA$19*AA$126)</f>
        <v>12057.661104861307</v>
      </c>
      <c r="AB54" s="11">
        <f>IF('KWh (Cumulative) NLI'!AB54=0,0,((('KWh (Monthly) ENTRY NLI '!AB54*0.5)+'KWh (Cumulative) NLI'!AA54-'Rebasing adj NLI'!AB44)*AB111)*AB$19*AB$126)</f>
        <v>11559.949950883027</v>
      </c>
      <c r="AC54" s="11">
        <f>IF('KWh (Cumulative) NLI'!AC54=0,0,((('KWh (Monthly) ENTRY NLI '!AC54*0.5)+'KWh (Cumulative) NLI'!AB54-'Rebasing adj NLI'!AC44)*AC111)*AC$19*AC$126)</f>
        <v>12031.776392387441</v>
      </c>
      <c r="AD54" s="11">
        <f>IF('KWh (Cumulative) NLI'!AD54=0,0,((('KWh (Monthly) ENTRY NLI '!AD54*0.5)+'KWh (Cumulative) NLI'!AC54-'Rebasing adj NLI'!AD44)*AD111)*AD$19*AD$126)</f>
        <v>13755.301504145378</v>
      </c>
      <c r="AE54" s="11">
        <f>IF('KWh (Cumulative) NLI'!AE54=0,0,((('KWh (Monthly) ENTRY NLI '!AE54*0.5)+'KWh (Cumulative) NLI'!AD54-'Rebasing adj NLI'!AE44)*AE111)*AE$19*AE$126)</f>
        <v>19794.642011932199</v>
      </c>
      <c r="AF54" s="11">
        <f>IF('KWh (Cumulative) NLI'!AF54=0,0,((('KWh (Monthly) ENTRY NLI '!AF54*0.5)+'KWh (Cumulative) NLI'!AE54-'Rebasing adj NLI'!AF44)*AF111)*AF$19*AF$126)</f>
        <v>34822.981038805621</v>
      </c>
      <c r="AG54" s="11">
        <f>IF('KWh (Cumulative) NLI'!AG54=0,0,((('KWh (Monthly) ENTRY NLI '!AG54*0.5)+'KWh (Cumulative) NLI'!AF54-'Rebasing adj NLI'!AG44)*AG111)*AG$19*AG$126)</f>
        <v>50019.540414202405</v>
      </c>
      <c r="AH54" s="11">
        <f>IF('KWh (Cumulative) NLI'!AH54=0,0,((('KWh (Monthly) ENTRY NLI '!AH54*0.5)+'KWh (Cumulative) NLI'!AG54-'Rebasing adj NLI'!AH44)*AH111)*AH$19*AH$126)</f>
        <v>43532.45985114522</v>
      </c>
      <c r="AI54" s="11">
        <f>IF('KWh (Cumulative) NLI'!AI54=0,0,((('KWh (Monthly) ENTRY NLI '!AI54*0.5)+'KWh (Cumulative) NLI'!AH54-'Rebasing adj NLI'!AI44)*AI111)*AI$19*AI$126)</f>
        <v>56549.775704554071</v>
      </c>
      <c r="AJ54" s="11">
        <f>IF('KWh (Cumulative) NLI'!AJ54=0,0,((('KWh (Monthly) ENTRY NLI '!AJ54*0.5)+'KWh (Cumulative) NLI'!AI54-'Rebasing adj NLI'!AJ44)*AJ111)*AJ$19*AJ$126)</f>
        <v>35534.560289069523</v>
      </c>
      <c r="AK54" s="11">
        <f>IF('KWh (Cumulative) NLI'!AK54=0,0,((('KWh (Monthly) ENTRY NLI '!AK54*0.5)+'KWh (Cumulative) NLI'!AJ54-'Rebasing adj NLI'!AK44)*AK111)*AK$19*AK$126)</f>
        <v>35244.635441043349</v>
      </c>
      <c r="AL54" s="11">
        <f>IF('KWh (Cumulative) NLI'!AL54=0,0,((('KWh (Monthly) ENTRY NLI '!AL54*0.5)+'KWh (Cumulative) NLI'!AK54-'Rebasing adj NLI'!AL44)*AL111)*AL$19*AL$126)</f>
        <v>42493.291483695117</v>
      </c>
      <c r="AM54" s="11">
        <f>IF('KWh (Cumulative) NLI'!AM54=0,0,((('KWh (Monthly) ENTRY NLI '!AM54*0.5)+'KWh (Cumulative) NLI'!AL54-'Rebasing adj NLI'!AM44)*AM111)*AM$19*AM$126)</f>
        <v>50294.609224349093</v>
      </c>
      <c r="AN54" s="11">
        <f>IF('KWh (Cumulative) NLI'!AN54=0,0,((('KWh (Monthly) ENTRY NLI '!AN54*0.5)+'KWh (Cumulative) NLI'!AM54-'Rebasing adj NLI'!AN44)*AN111)*AN$19*AN$126)</f>
        <v>47690.659051296039</v>
      </c>
      <c r="AO54" s="11">
        <f>IF('KWh (Cumulative) NLI'!AO54=0,0,((('KWh (Monthly) ENTRY NLI '!AO54*0.5)+'KWh (Cumulative) NLI'!AN54-'Rebasing adj NLI'!AO44)*AO111)*AO$19*AO$126)</f>
        <v>47139.437763594156</v>
      </c>
      <c r="AP54" s="11">
        <f>IF('KWh (Cumulative) NLI'!AP54=0,0,((('KWh (Monthly) ENTRY NLI '!AP54*0.5)+'KWh (Cumulative) NLI'!AO54-'Rebasing adj NLI'!AP44)*AP111)*AP$19*AP$126)</f>
        <v>46186.805020840198</v>
      </c>
      <c r="AQ54" s="11">
        <f>IF('KWh (Cumulative) NLI'!AQ54=0,0,((('KWh (Monthly) ENTRY NLI '!AQ54*0.5)+'KWh (Cumulative) NLI'!AP54-'Rebasing adj NLI'!AQ44)*AQ111)*AQ$19*AQ$126)</f>
        <v>56858.49591297609</v>
      </c>
      <c r="AR54" s="11">
        <f>IF('KWh (Cumulative) NLI'!AR54=0,0,((('KWh (Monthly) ENTRY NLI '!AR54*0.5)+'KWh (Cumulative) NLI'!AQ54-'Rebasing adj NLI'!AR44)*AR111)*AR$19*AR$126)</f>
        <v>95247.105447608817</v>
      </c>
      <c r="AS54" s="11">
        <f>IF('KWh (Cumulative) NLI'!AS54=0,0,((('KWh (Monthly) ENTRY NLI '!AS54*0.5)+'KWh (Cumulative) NLI'!AR54-'Rebasing adj NLI'!AS44)*AS111)*AS$19*AS$126)</f>
        <v>120934.92153488836</v>
      </c>
      <c r="AT54" s="11">
        <f>IF('KWh (Cumulative) NLI'!AT54=0,0,((('KWh (Monthly) ENTRY NLI '!AT54*0.5)+'KWh (Cumulative) NLI'!AS54-'Rebasing adj NLI'!AT44)*AT111)*AT$19*AT$126)</f>
        <v>97190.171049433993</v>
      </c>
      <c r="AU54" s="11">
        <f>IF('KWh (Cumulative) NLI'!AU54=0,0,((('KWh (Monthly) ENTRY NLI '!AU54*0.5)+'KWh (Cumulative) NLI'!AT54-'Rebasing adj NLI'!AU44)*AU111)*AU$19*AU$126)</f>
        <v>116595.66471333732</v>
      </c>
      <c r="AV54" s="11">
        <f>IF('KWh (Cumulative) NLI'!AV54=0,0,((('KWh (Monthly) ENTRY NLI '!AV54*0.5)+'KWh (Cumulative) NLI'!AU54-'Rebasing adj NLI'!AV44)*AV111)*AV$19*AV$126)</f>
        <v>68092.456835098565</v>
      </c>
      <c r="AW54" s="11">
        <f>IF('KWh (Cumulative) NLI'!AW54=0,0,((('KWh (Monthly) ENTRY NLI '!AW54*0.5)+'KWh (Cumulative) NLI'!AV54-'Rebasing adj NLI'!AW44)*AW111)*AW$19*AW$126)</f>
        <v>59680.474564469565</v>
      </c>
      <c r="AX54" s="11">
        <f>IF('KWh (Cumulative) NLI'!AX54=0,0,((('KWh (Monthly) ENTRY NLI '!AX54*0.5)+'KWh (Cumulative) NLI'!AW54-'Rebasing adj NLI'!AX44)*AX111)*AX$19*AX$126)</f>
        <v>63303.251911079606</v>
      </c>
      <c r="AY54" s="11">
        <f>IF('KWh (Cumulative) NLI'!AY54=0,0,((('KWh (Monthly) ENTRY NLI '!AY54*0.5)+'KWh (Cumulative) NLI'!AX54-'Rebasing adj NLI'!AY44)*AY111)*AY$19*AY$126)</f>
        <v>66852.15821710194</v>
      </c>
      <c r="AZ54" s="11">
        <f>IF('KWh (Cumulative) NLI'!AZ54=0,0,((('KWh (Monthly) ENTRY NLI '!AZ54*0.5)+'KWh (Cumulative) NLI'!AY54-'Rebasing adj NLI'!AZ44)*AZ111)*AZ$19*AZ$126)</f>
        <v>53127.888918633915</v>
      </c>
      <c r="BA54" s="11">
        <f>IF('KWh (Cumulative) NLI'!BA54=0,0,((('KWh (Monthly) ENTRY NLI '!BA54*0.5)+'KWh (Cumulative) NLI'!AZ54-'Rebasing adj NLI'!BA44)*BA111)*BA$19*BA$126)</f>
        <v>47139.437763594156</v>
      </c>
      <c r="BB54" s="11">
        <f>IF('KWh (Cumulative) NLI'!BB54=0,0,((('KWh (Monthly) ENTRY NLI '!BB54*0.5)+'KWh (Cumulative) NLI'!BA54-'Rebasing adj NLI'!BB44)*BB111)*BB$19*BB$126)</f>
        <v>0</v>
      </c>
      <c r="BC54" s="11">
        <f>IF('KWh (Cumulative) NLI'!BC54=0,0,((('KWh (Monthly) ENTRY NLI '!BC54*0.5)+'KWh (Cumulative) NLI'!BB54-'Rebasing adj NLI'!BC44)*BC111)*BC$19*BC$126)</f>
        <v>0</v>
      </c>
      <c r="BD54" s="11">
        <f>IF('KWh (Cumulative) NLI'!BD54=0,0,((('KWh (Monthly) ENTRY NLI '!BD54*0.5)+'KWh (Cumulative) NLI'!BC54-'Rebasing adj NLI'!BD44)*BD111)*BD$19*BD$126)</f>
        <v>0</v>
      </c>
      <c r="BE54" s="11">
        <f>IF('KWh (Cumulative) NLI'!BE54=0,0,((('KWh (Monthly) ENTRY NLI '!BE54*0.5)+'KWh (Cumulative) NLI'!BD54-'Rebasing adj NLI'!BE44)*BE111)*BE$19*BE$126)</f>
        <v>0</v>
      </c>
      <c r="BF54" s="11">
        <f>IF('KWh (Cumulative) NLI'!BF54=0,0,((('KWh (Monthly) ENTRY NLI '!BF54*0.5)+'KWh (Cumulative) NLI'!BE54-'Rebasing adj NLI'!BF44)*BF111)*BF$19*BF$126)</f>
        <v>0</v>
      </c>
      <c r="BG54" s="11">
        <f>IF('KWh (Cumulative) NLI'!BG54=0,0,((('KWh (Monthly) ENTRY NLI '!BG54*0.5)+'KWh (Cumulative) NLI'!BF54-'Rebasing adj NLI'!BG44)*BG111)*BG$19*BG$126)</f>
        <v>0</v>
      </c>
      <c r="BH54" s="11">
        <f>IF('KWh (Cumulative) NLI'!BH54=0,0,((('KWh (Monthly) ENTRY NLI '!BH54*0.5)+'KWh (Cumulative) NLI'!BG54-'Rebasing adj NLI'!BH44)*BH111)*BH$19*BH$126)</f>
        <v>0</v>
      </c>
      <c r="BI54" s="11">
        <f>IF('KWh (Cumulative) NLI'!BI54=0,0,((('KWh (Monthly) ENTRY NLI '!BI54*0.5)+'KWh (Cumulative) NLI'!BH54-'Rebasing adj NLI'!BI44)*BI111)*BI$19*BI$126)</f>
        <v>0</v>
      </c>
      <c r="BJ54" s="11">
        <f>IF('KWh (Cumulative) NLI'!BJ54=0,0,((('KWh (Monthly) ENTRY NLI '!BJ54*0.5)+'KWh (Cumulative) NLI'!BI54-'Rebasing adj NLI'!BJ44)*BJ111)*BJ$19*BJ$126)</f>
        <v>0</v>
      </c>
      <c r="BK54" s="11">
        <f>IF('KWh (Cumulative) NLI'!BK54=0,0,((('KWh (Monthly) ENTRY NLI '!BK54*0.5)+'KWh (Cumulative) NLI'!BJ54-'Rebasing adj NLI'!BK44)*BK111)*BK$19*BK$126)</f>
        <v>0</v>
      </c>
      <c r="BL54" s="11">
        <f>IF('KWh (Cumulative) NLI'!BL54=0,0,((('KWh (Monthly) ENTRY NLI '!BL54*0.5)+'KWh (Cumulative) NLI'!BK54-'Rebasing adj NLI'!BL44)*BL111)*BL$19*BL$126)</f>
        <v>0</v>
      </c>
      <c r="BM54" s="11">
        <f>IF('KWh (Cumulative) NLI'!BM54=0,0,((('KWh (Monthly) ENTRY NLI '!BM54*0.5)+'KWh (Cumulative) NLI'!BL54-'Rebasing adj NLI'!BM44)*BM111)*BM$19*BM$126)</f>
        <v>0</v>
      </c>
      <c r="BN54" s="11">
        <f>IF('KWh (Cumulative) NLI'!BN54=0,0,((('KWh (Monthly) ENTRY NLI '!BN54*0.5)+'KWh (Cumulative) NLI'!BM54-'Rebasing adj NLI'!BN44)*BN111)*BN$19*BN$126)</f>
        <v>0</v>
      </c>
      <c r="BO54" s="11">
        <f>IF('KWh (Cumulative) NLI'!BO54=0,0,((('KWh (Monthly) ENTRY NLI '!BO54*0.5)+'KWh (Cumulative) NLI'!BN54-'Rebasing adj NLI'!BO44)*BO111)*BO$19*BO$126)</f>
        <v>0</v>
      </c>
      <c r="BP54" s="11">
        <f>IF('KWh (Cumulative) NLI'!BP54=0,0,((('KWh (Monthly) ENTRY NLI '!BP54*0.5)+'KWh (Cumulative) NLI'!BO54-'Rebasing adj NLI'!BP44)*BP111)*BP$19*BP$126)</f>
        <v>0</v>
      </c>
      <c r="BQ54" s="11">
        <f>IF('KWh (Cumulative) NLI'!BQ54=0,0,((('KWh (Monthly) ENTRY NLI '!BQ54*0.5)+'KWh (Cumulative) NLI'!BP54-'Rebasing adj NLI'!BQ44)*BQ111)*BQ$19*BQ$126)</f>
        <v>0</v>
      </c>
      <c r="BR54" s="11">
        <f>IF('KWh (Cumulative) NLI'!BR54=0,0,((('KWh (Monthly) ENTRY NLI '!BR54*0.5)+'KWh (Cumulative) NLI'!BQ54-'Rebasing adj NLI'!BR44)*BR111)*BR$19*BR$126)</f>
        <v>0</v>
      </c>
      <c r="BS54" s="11">
        <f>IF('KWh (Cumulative) NLI'!BS54=0,0,((('KWh (Monthly) ENTRY NLI '!BS54*0.5)+'KWh (Cumulative) NLI'!BR54-'Rebasing adj NLI'!BS44)*BS111)*BS$19*BS$126)</f>
        <v>0</v>
      </c>
      <c r="BT54" s="11">
        <f>IF('KWh (Cumulative) NLI'!BT54=0,0,((('KWh (Monthly) ENTRY NLI '!BT54*0.5)+'KWh (Cumulative) NLI'!BS54-'Rebasing adj NLI'!BT44)*BT111)*BT$19*BT$126)</f>
        <v>0</v>
      </c>
      <c r="BU54" s="11">
        <f>IF('KWh (Cumulative) NLI'!BU54=0,0,((('KWh (Monthly) ENTRY NLI '!BU54*0.5)+'KWh (Cumulative) NLI'!BT54-'Rebasing adj NLI'!BU44)*BU111)*BU$19*BU$126)</f>
        <v>0</v>
      </c>
      <c r="BV54" s="11">
        <f>IF('KWh (Cumulative) NLI'!BV54=0,0,((('KWh (Monthly) ENTRY NLI '!BV54*0.5)+'KWh (Cumulative) NLI'!BU54-'Rebasing adj NLI'!BV44)*BV111)*BV$19*BV$126)</f>
        <v>0</v>
      </c>
      <c r="BW54" s="11">
        <f>IF('KWh (Cumulative) NLI'!BW54=0,0,((('KWh (Monthly) ENTRY NLI '!BW54*0.5)+'KWh (Cumulative) NLI'!BV54-'Rebasing adj NLI'!BW44)*BW111)*BW$19*BW$126)</f>
        <v>0</v>
      </c>
      <c r="BX54" s="11">
        <f>IF('KWh (Cumulative) NLI'!BX54=0,0,((('KWh (Monthly) ENTRY NLI '!BX54*0.5)+'KWh (Cumulative) NLI'!BW54-'Rebasing adj NLI'!BX44)*BX111)*BX$19*BX$126)</f>
        <v>0</v>
      </c>
      <c r="BY54" s="11">
        <f>IF('KWh (Cumulative) NLI'!BY54=0,0,((('KWh (Monthly) ENTRY NLI '!BY54*0.5)+'KWh (Cumulative) NLI'!BX54-'Rebasing adj NLI'!BY44)*BY111)*BY$19*BY$126)</f>
        <v>0</v>
      </c>
      <c r="BZ54" s="11">
        <f>IF('KWh (Cumulative) NLI'!BZ54=0,0,((('KWh (Monthly) ENTRY NLI '!BZ54*0.5)+'KWh (Cumulative) NLI'!BY54-'Rebasing adj NLI'!BZ44)*BZ111)*BZ$19*BZ$126)</f>
        <v>0</v>
      </c>
      <c r="CA54" s="11">
        <f>IF('KWh (Cumulative) NLI'!CA54=0,0,((('KWh (Monthly) ENTRY NLI '!CA54*0.5)+'KWh (Cumulative) NLI'!BZ54-'Rebasing adj NLI'!CA44)*CA111)*CA$19*CA$126)</f>
        <v>0</v>
      </c>
      <c r="CB54" s="11">
        <f>IF('KWh (Cumulative) NLI'!CB54=0,0,((('KWh (Monthly) ENTRY NLI '!CB54*0.5)+'KWh (Cumulative) NLI'!CA54-'Rebasing adj NLI'!CB44)*CB111)*CB$19*CB$126)</f>
        <v>0</v>
      </c>
      <c r="CC54" s="11">
        <f>IF('KWh (Cumulative) NLI'!CC54=0,0,((('KWh (Monthly) ENTRY NLI '!CC54*0.5)+'KWh (Cumulative) NLI'!CB54-'Rebasing adj NLI'!CC44)*CC111)*CC$19*CC$126)</f>
        <v>0</v>
      </c>
      <c r="CD54" s="11">
        <f>IF('KWh (Cumulative) NLI'!CD54=0,0,((('KWh (Monthly) ENTRY NLI '!CD54*0.5)+'KWh (Cumulative) NLI'!CC54-'Rebasing adj NLI'!CD44)*CD111)*CD$19*CD$126)</f>
        <v>0</v>
      </c>
      <c r="CE54" s="11">
        <f>IF('KWh (Cumulative) NLI'!CE54=0,0,((('KWh (Monthly) ENTRY NLI '!CE54*0.5)+'KWh (Cumulative) NLI'!CD54-'Rebasing adj NLI'!CE44)*CE111)*CE$19*CE$126)</f>
        <v>0</v>
      </c>
      <c r="CF54" s="11">
        <f>IF('KWh (Cumulative) NLI'!CF54=0,0,((('KWh (Monthly) ENTRY NLI '!CF54*0.5)+'KWh (Cumulative) NLI'!CE54-'Rebasing adj NLI'!CF44)*CF111)*CF$19*CF$126)</f>
        <v>0</v>
      </c>
      <c r="CG54" s="11">
        <f>IF('KWh (Cumulative) NLI'!CG54=0,0,((('KWh (Monthly) ENTRY NLI '!CG54*0.5)+'KWh (Cumulative) NLI'!CF54-'Rebasing adj NLI'!CG44)*CG111)*CG$19*CG$126)</f>
        <v>0</v>
      </c>
      <c r="CH54" s="11">
        <f>IF('KWh (Cumulative) NLI'!CH54=0,0,((('KWh (Monthly) ENTRY NLI '!CH54*0.5)+'KWh (Cumulative) NLI'!CG54-'Rebasing adj NLI'!CH44)*CH111)*CH$19*CH$126)</f>
        <v>0</v>
      </c>
      <c r="CI54" s="11">
        <f>IF('KWh (Cumulative) NLI'!CI54=0,0,((('KWh (Monthly) ENTRY NLI '!CI54*0.5)+'KWh (Cumulative) NLI'!CH54-'Rebasing adj NLI'!CI44)*CI111)*CI$19*CI$126)</f>
        <v>0</v>
      </c>
      <c r="CJ54" s="11">
        <f>IF('KWh (Cumulative) NLI'!CJ54=0,0,((('KWh (Monthly) ENTRY NLI '!CJ54*0.5)+'KWh (Cumulative) NLI'!CI54-'Rebasing adj NLI'!CJ44)*CJ111)*CJ$19*CJ$126)</f>
        <v>0</v>
      </c>
      <c r="CK54" s="85"/>
      <c r="CL54" s="85"/>
    </row>
    <row r="55" spans="1:90" x14ac:dyDescent="0.25">
      <c r="A55" s="241"/>
      <c r="B55" s="37" t="s">
        <v>12</v>
      </c>
      <c r="C55" s="11">
        <f>IF('KWh (Cumulative) NLI'!C55=0,0,((('KWh (Monthly) ENTRY NLI '!C55*0.5)-'Rebasing adj NLI'!C45)*C112)*C$19*C$126)</f>
        <v>0</v>
      </c>
      <c r="D55" s="11">
        <f>IF('KWh (Cumulative) NLI'!D55=0,0,((('KWh (Monthly) ENTRY NLI '!D55*0.5)+'KWh (Cumulative) NLI'!C55-'Rebasing adj NLI'!D45)*D112)*D$19*D$126)</f>
        <v>0</v>
      </c>
      <c r="E55" s="11">
        <f>IF('KWh (Cumulative) NLI'!E55=0,0,((('KWh (Monthly) ENTRY NLI '!E55*0.5)+'KWh (Cumulative) NLI'!D55-'Rebasing adj NLI'!E45)*E112)*E$19*E$126)</f>
        <v>0</v>
      </c>
      <c r="F55" s="11">
        <f>IF('KWh (Cumulative) NLI'!F55=0,0,((('KWh (Monthly) ENTRY NLI '!F55*0.5)+'KWh (Cumulative) NLI'!E55-'Rebasing adj NLI'!F45)*F112)*F$19*F$126)</f>
        <v>0</v>
      </c>
      <c r="G55" s="11">
        <f>IF('KWh (Cumulative) NLI'!G55=0,0,((('KWh (Monthly) ENTRY NLI '!G55*0.5)+'KWh (Cumulative) NLI'!F55-'Rebasing adj NLI'!G45)*G112)*G$19*G$126)</f>
        <v>0</v>
      </c>
      <c r="H55" s="11">
        <f>IF('KWh (Cumulative) NLI'!H55=0,0,((('KWh (Monthly) ENTRY NLI '!H55*0.5)+'KWh (Cumulative) NLI'!G55-'Rebasing adj NLI'!H45)*H112)*H$19*H$126)</f>
        <v>0</v>
      </c>
      <c r="I55" s="11">
        <f>IF('KWh (Cumulative) NLI'!I55=0,0,((('KWh (Monthly) ENTRY NLI '!I55*0.5)+'KWh (Cumulative) NLI'!H55-'Rebasing adj NLI'!I45)*I112)*I$19*I$126)</f>
        <v>0</v>
      </c>
      <c r="J55" s="11">
        <f>IF('KWh (Cumulative) NLI'!J55=0,0,((('KWh (Monthly) ENTRY NLI '!J55*0.5)+'KWh (Cumulative) NLI'!I55-'Rebasing adj NLI'!J45)*J112)*J$19*J$126)</f>
        <v>0</v>
      </c>
      <c r="K55" s="11">
        <f>IF('KWh (Cumulative) NLI'!K55=0,0,((('KWh (Monthly) ENTRY NLI '!K55*0.5)+'KWh (Cumulative) NLI'!J55-'Rebasing adj NLI'!K45)*K112)*K$19*K$126)</f>
        <v>0</v>
      </c>
      <c r="L55" s="11">
        <f>IF('KWh (Cumulative) NLI'!L55=0,0,((('KWh (Monthly) ENTRY NLI '!L55*0.5)+'KWh (Cumulative) NLI'!K55-'Rebasing adj NLI'!L45)*L112)*L$19*L$126)</f>
        <v>0</v>
      </c>
      <c r="M55" s="11">
        <f>IF('KWh (Cumulative) NLI'!M55=0,0,((('KWh (Monthly) ENTRY NLI '!M55*0.5)+'KWh (Cumulative) NLI'!L55-'Rebasing adj NLI'!M45)*M112)*M$19*M$126)</f>
        <v>0</v>
      </c>
      <c r="N55" s="11">
        <f>IF('KWh (Cumulative) NLI'!N55=0,0,((('KWh (Monthly) ENTRY NLI '!N55*0.5)+'KWh (Cumulative) NLI'!M55-'Rebasing adj NLI'!N45)*N112)*N$19*N$126)</f>
        <v>0</v>
      </c>
      <c r="O55" s="11">
        <f>IF('KWh (Cumulative) NLI'!O55=0,0,((('KWh (Monthly) ENTRY NLI '!O55*0.5)+'KWh (Cumulative) NLI'!N55-'Rebasing adj NLI'!O45)*O112)*O$19*O$126)</f>
        <v>0</v>
      </c>
      <c r="P55" s="11">
        <f>IF('KWh (Cumulative) NLI'!P55=0,0,((('KWh (Monthly) ENTRY NLI '!P55*0.5)+'KWh (Cumulative) NLI'!O55-'Rebasing adj NLI'!P45)*P112)*P$19*P$126)</f>
        <v>0</v>
      </c>
      <c r="Q55" s="11">
        <f>IF('KWh (Cumulative) NLI'!Q55=0,0,((('KWh (Monthly) ENTRY NLI '!Q55*0.5)+'KWh (Cumulative) NLI'!P55-'Rebasing adj NLI'!Q45)*Q112)*Q$19*Q$126)</f>
        <v>0</v>
      </c>
      <c r="R55" s="11">
        <f>IF('KWh (Cumulative) NLI'!R55=0,0,((('KWh (Monthly) ENTRY NLI '!R55*0.5)+'KWh (Cumulative) NLI'!Q55-'Rebasing adj NLI'!R45)*R112)*R$19*R$126)</f>
        <v>0</v>
      </c>
      <c r="S55" s="11">
        <f>IF('KWh (Cumulative) NLI'!S55=0,0,((('KWh (Monthly) ENTRY NLI '!S55*0.5)+'KWh (Cumulative) NLI'!R55-'Rebasing adj NLI'!S45)*S112)*S$19*S$126)</f>
        <v>0</v>
      </c>
      <c r="T55" s="11">
        <f>IF('KWh (Cumulative) NLI'!T55=0,0,((('KWh (Monthly) ENTRY NLI '!T55*0.5)+'KWh (Cumulative) NLI'!S55-'Rebasing adj NLI'!T45)*T112)*T$19*T$126)</f>
        <v>0</v>
      </c>
      <c r="U55" s="11">
        <f>IF('KWh (Cumulative) NLI'!U55=0,0,((('KWh (Monthly) ENTRY NLI '!U55*0.5)+'KWh (Cumulative) NLI'!T55-'Rebasing adj NLI'!U45)*U112)*U$19*U$126)</f>
        <v>0</v>
      </c>
      <c r="V55" s="11">
        <f>IF('KWh (Cumulative) NLI'!V55=0,0,((('KWh (Monthly) ENTRY NLI '!V55*0.5)+'KWh (Cumulative) NLI'!U55-'Rebasing adj NLI'!V45)*V112)*V$19*V$126)</f>
        <v>0</v>
      </c>
      <c r="W55" s="11">
        <f>IF('KWh (Cumulative) NLI'!W55=0,0,((('KWh (Monthly) ENTRY NLI '!W55*0.5)+'KWh (Cumulative) NLI'!V55-'Rebasing adj NLI'!W45)*W112)*W$19*W$126)</f>
        <v>0</v>
      </c>
      <c r="X55" s="11">
        <f>IF('KWh (Cumulative) NLI'!X55=0,0,((('KWh (Monthly) ENTRY NLI '!X55*0.5)+'KWh (Cumulative) NLI'!W55-'Rebasing adj NLI'!X45)*X112)*X$19*X$126)</f>
        <v>0</v>
      </c>
      <c r="Y55" s="11">
        <f>IF('KWh (Cumulative) NLI'!Y55=0,0,((('KWh (Monthly) ENTRY NLI '!Y55*0.5)+'KWh (Cumulative) NLI'!X55-'Rebasing adj NLI'!Y45)*Y112)*Y$19*Y$126)</f>
        <v>0</v>
      </c>
      <c r="Z55" s="11">
        <f>IF('KWh (Cumulative) NLI'!Z55=0,0,((('KWh (Monthly) ENTRY NLI '!Z55*0.5)+'KWh (Cumulative) NLI'!Y55-'Rebasing adj NLI'!Z45)*Z112)*Z$19*Z$126)</f>
        <v>0</v>
      </c>
      <c r="AA55" s="11">
        <f>IF('KWh (Cumulative) NLI'!AA55=0,0,((('KWh (Monthly) ENTRY NLI '!AA55*0.5)+'KWh (Cumulative) NLI'!Z55-'Rebasing adj NLI'!AA45)*AA112)*AA$19*AA$126)</f>
        <v>0</v>
      </c>
      <c r="AB55" s="11">
        <f>IF('KWh (Cumulative) NLI'!AB55=0,0,((('KWh (Monthly) ENTRY NLI '!AB55*0.5)+'KWh (Cumulative) NLI'!AA55-'Rebasing adj NLI'!AB45)*AB112)*AB$19*AB$126)</f>
        <v>712.22612391230473</v>
      </c>
      <c r="AC55" s="11">
        <f>IF('KWh (Cumulative) NLI'!AC55=0,0,((('KWh (Monthly) ENTRY NLI '!AC55*0.5)+'KWh (Cumulative) NLI'!AB55-'Rebasing adj NLI'!AC45)*AC112)*AC$19*AC$126)</f>
        <v>1085.7109367848664</v>
      </c>
      <c r="AD55" s="11">
        <f>IF('KWh (Cumulative) NLI'!AD55=0,0,((('KWh (Monthly) ENTRY NLI '!AD55*0.5)+'KWh (Cumulative) NLI'!AC55-'Rebasing adj NLI'!AD45)*AD112)*AD$19*AD$126)</f>
        <v>499.84637824564157</v>
      </c>
      <c r="AE55" s="11">
        <f>IF('KWh (Cumulative) NLI'!AE55=0,0,((('KWh (Monthly) ENTRY NLI '!AE55*0.5)+'KWh (Cumulative) NLI'!AD55-'Rebasing adj NLI'!AE45)*AE112)*AE$19*AE$126)</f>
        <v>229.02402003505577</v>
      </c>
      <c r="AF55" s="11">
        <f>IF('KWh (Cumulative) NLI'!AF55=0,0,((('KWh (Monthly) ENTRY NLI '!AF55*0.5)+'KWh (Cumulative) NLI'!AE55-'Rebasing adj NLI'!AF45)*AF112)*AF$19*AF$126)</f>
        <v>70.889006402312418</v>
      </c>
      <c r="AG55" s="11">
        <f>IF('KWh (Cumulative) NLI'!AG55=0,0,((('KWh (Monthly) ENTRY NLI '!AG55*0.5)+'KWh (Cumulative) NLI'!AF55-'Rebasing adj NLI'!AG45)*AG112)*AG$19*AG$126)</f>
        <v>47.014836775724191</v>
      </c>
      <c r="AH55" s="11">
        <f>IF('KWh (Cumulative) NLI'!AH55=0,0,((('KWh (Monthly) ENTRY NLI '!AH55*0.5)+'KWh (Cumulative) NLI'!AG55-'Rebasing adj NLI'!AH45)*AH112)*AH$19*AH$126)</f>
        <v>52.807751407814479</v>
      </c>
      <c r="AI55" s="11">
        <f>IF('KWh (Cumulative) NLI'!AI55=0,0,((('KWh (Monthly) ENTRY NLI '!AI55*0.5)+'KWh (Cumulative) NLI'!AH55-'Rebasing adj NLI'!AI45)*AI112)*AI$19*AI$126)</f>
        <v>168.87194300417022</v>
      </c>
      <c r="AJ55" s="11">
        <f>IF('KWh (Cumulative) NLI'!AJ55=0,0,((('KWh (Monthly) ENTRY NLI '!AJ55*0.5)+'KWh (Cumulative) NLI'!AI55-'Rebasing adj NLI'!AJ45)*AJ112)*AJ$19*AJ$126)</f>
        <v>558.87105219351497</v>
      </c>
      <c r="AK55" s="11">
        <f>IF('KWh (Cumulative) NLI'!AK55=0,0,((('KWh (Monthly) ENTRY NLI '!AK55*0.5)+'KWh (Cumulative) NLI'!AJ55-'Rebasing adj NLI'!AK45)*AK112)*AK$19*AK$126)</f>
        <v>1265.3654894170784</v>
      </c>
      <c r="AL55" s="11">
        <f>IF('KWh (Cumulative) NLI'!AL55=0,0,((('KWh (Monthly) ENTRY NLI '!AL55*0.5)+'KWh (Cumulative) NLI'!AK55-'Rebasing adj NLI'!AL45)*AL112)*AL$19*AL$126)</f>
        <v>2933.9184209490154</v>
      </c>
      <c r="AM55" s="11">
        <f>IF('KWh (Cumulative) NLI'!AM55=0,0,((('KWh (Monthly) ENTRY NLI '!AM55*0.5)+'KWh (Cumulative) NLI'!AL55-'Rebasing adj NLI'!AM45)*AM112)*AM$19*AM$126)</f>
        <v>3617.4425840018826</v>
      </c>
      <c r="AN55" s="11">
        <f>IF('KWh (Cumulative) NLI'!AN55=0,0,((('KWh (Monthly) ENTRY NLI '!AN55*0.5)+'KWh (Cumulative) NLI'!AM55-'Rebasing adj NLI'!AN45)*AN112)*AN$19*AN$126)</f>
        <v>4947.3368831122943</v>
      </c>
      <c r="AO55" s="11">
        <f>IF('KWh (Cumulative) NLI'!AO55=0,0,((('KWh (Monthly) ENTRY NLI '!AO55*0.5)+'KWh (Cumulative) NLI'!AN55-'Rebasing adj NLI'!AO45)*AO112)*AO$19*AO$126)</f>
        <v>5168.1019138097063</v>
      </c>
      <c r="AP55" s="11">
        <f>IF('KWh (Cumulative) NLI'!AP55=0,0,((('KWh (Monthly) ENTRY NLI '!AP55*0.5)+'KWh (Cumulative) NLI'!AO55-'Rebasing adj NLI'!AP45)*AP112)*AP$19*AP$126)</f>
        <v>2384.3623937799753</v>
      </c>
      <c r="AQ55" s="11">
        <f>IF('KWh (Cumulative) NLI'!AQ55=0,0,((('KWh (Monthly) ENTRY NLI '!AQ55*0.5)+'KWh (Cumulative) NLI'!AP55-'Rebasing adj NLI'!AQ45)*AQ112)*AQ$19*AQ$126)</f>
        <v>1095.4242992216841</v>
      </c>
      <c r="AR55" s="11">
        <f>IF('KWh (Cumulative) NLI'!AR55=0,0,((('KWh (Monthly) ENTRY NLI '!AR55*0.5)+'KWh (Cumulative) NLI'!AQ55-'Rebasing adj NLI'!AR45)*AR112)*AR$19*AR$126)</f>
        <v>358.81808568710335</v>
      </c>
      <c r="AS55" s="11">
        <f>IF('KWh (Cumulative) NLI'!AS55=0,0,((('KWh (Monthly) ENTRY NLI '!AS55*0.5)+'KWh (Cumulative) NLI'!AR55-'Rebasing adj NLI'!AS45)*AS112)*AS$19*AS$126)</f>
        <v>237.74437829425909</v>
      </c>
      <c r="AT55" s="11">
        <f>IF('KWh (Cumulative) NLI'!AT55=0,0,((('KWh (Monthly) ENTRY NLI '!AT55*0.5)+'KWh (Cumulative) NLI'!AS55-'Rebasing adj NLI'!AT45)*AT112)*AT$19*AT$126)</f>
        <v>283.13486703641024</v>
      </c>
      <c r="AU55" s="11">
        <f>IF('KWh (Cumulative) NLI'!AU55=0,0,((('KWh (Monthly) ENTRY NLI '!AU55*0.5)+'KWh (Cumulative) NLI'!AT55-'Rebasing adj NLI'!AU45)*AU112)*AU$19*AU$126)</f>
        <v>778.92504468008485</v>
      </c>
      <c r="AV55" s="11">
        <f>IF('KWh (Cumulative) NLI'!AV55=0,0,((('KWh (Monthly) ENTRY NLI '!AV55*0.5)+'KWh (Cumulative) NLI'!AU55-'Rebasing adj NLI'!AV45)*AV112)*AV$19*AV$126)</f>
        <v>2214.9384295958498</v>
      </c>
      <c r="AW55" s="11">
        <f>IF('KWh (Cumulative) NLI'!AW55=0,0,((('KWh (Monthly) ENTRY NLI '!AW55*0.5)+'KWh (Cumulative) NLI'!AV55-'Rebasing adj NLI'!AW45)*AW112)*AW$19*AW$126)</f>
        <v>4652.0866461036157</v>
      </c>
      <c r="AX55" s="11">
        <f>IF('KWh (Cumulative) NLI'!AX55=0,0,((('KWh (Monthly) ENTRY NLI '!AX55*0.5)+'KWh (Cumulative) NLI'!AW55-'Rebasing adj NLI'!AX45)*AX112)*AX$19*AX$126)</f>
        <v>7819.8477870662555</v>
      </c>
      <c r="AY55" s="11">
        <f>IF('KWh (Cumulative) NLI'!AY55=0,0,((('KWh (Monthly) ENTRY NLI '!AY55*0.5)+'KWh (Cumulative) NLI'!AX55-'Rebasing adj NLI'!AY45)*AY112)*AY$19*AY$126)</f>
        <v>7797.4784987926887</v>
      </c>
      <c r="AZ55" s="11">
        <f>IF('KWh (Cumulative) NLI'!AZ55=0,0,((('KWh (Monthly) ENTRY NLI '!AZ55*0.5)+'KWh (Cumulative) NLI'!AY55-'Rebasing adj NLI'!AZ45)*AZ112)*AZ$19*AZ$126)</f>
        <v>6759.0047609699095</v>
      </c>
      <c r="BA55" s="11">
        <f>IF('KWh (Cumulative) NLI'!BA55=0,0,((('KWh (Monthly) ENTRY NLI '!BA55*0.5)+'KWh (Cumulative) NLI'!AZ55-'Rebasing adj NLI'!BA45)*BA112)*BA$19*BA$126)</f>
        <v>5168.1019138097063</v>
      </c>
      <c r="BB55" s="11">
        <f>IF('KWh (Cumulative) NLI'!BB55=0,0,((('KWh (Monthly) ENTRY NLI '!BB55*0.5)+'KWh (Cumulative) NLI'!BA55-'Rebasing adj NLI'!BB45)*BB112)*BB$19*BB$126)</f>
        <v>0</v>
      </c>
      <c r="BC55" s="11">
        <f>IF('KWh (Cumulative) NLI'!BC55=0,0,((('KWh (Monthly) ENTRY NLI '!BC55*0.5)+'KWh (Cumulative) NLI'!BB55-'Rebasing adj NLI'!BC45)*BC112)*BC$19*BC$126)</f>
        <v>0</v>
      </c>
      <c r="BD55" s="11">
        <f>IF('KWh (Cumulative) NLI'!BD55=0,0,((('KWh (Monthly) ENTRY NLI '!BD55*0.5)+'KWh (Cumulative) NLI'!BC55-'Rebasing adj NLI'!BD45)*BD112)*BD$19*BD$126)</f>
        <v>0</v>
      </c>
      <c r="BE55" s="11">
        <f>IF('KWh (Cumulative) NLI'!BE55=0,0,((('KWh (Monthly) ENTRY NLI '!BE55*0.5)+'KWh (Cumulative) NLI'!BD55-'Rebasing adj NLI'!BE45)*BE112)*BE$19*BE$126)</f>
        <v>0</v>
      </c>
      <c r="BF55" s="11">
        <f>IF('KWh (Cumulative) NLI'!BF55=0,0,((('KWh (Monthly) ENTRY NLI '!BF55*0.5)+'KWh (Cumulative) NLI'!BE55-'Rebasing adj NLI'!BF45)*BF112)*BF$19*BF$126)</f>
        <v>0</v>
      </c>
      <c r="BG55" s="11">
        <f>IF('KWh (Cumulative) NLI'!BG55=0,0,((('KWh (Monthly) ENTRY NLI '!BG55*0.5)+'KWh (Cumulative) NLI'!BF55-'Rebasing adj NLI'!BG45)*BG112)*BG$19*BG$126)</f>
        <v>0</v>
      </c>
      <c r="BH55" s="11">
        <f>IF('KWh (Cumulative) NLI'!BH55=0,0,((('KWh (Monthly) ENTRY NLI '!BH55*0.5)+'KWh (Cumulative) NLI'!BG55-'Rebasing adj NLI'!BH45)*BH112)*BH$19*BH$126)</f>
        <v>0</v>
      </c>
      <c r="BI55" s="11">
        <f>IF('KWh (Cumulative) NLI'!BI55=0,0,((('KWh (Monthly) ENTRY NLI '!BI55*0.5)+'KWh (Cumulative) NLI'!BH55-'Rebasing adj NLI'!BI45)*BI112)*BI$19*BI$126)</f>
        <v>0</v>
      </c>
      <c r="BJ55" s="11">
        <f>IF('KWh (Cumulative) NLI'!BJ55=0,0,((('KWh (Monthly) ENTRY NLI '!BJ55*0.5)+'KWh (Cumulative) NLI'!BI55-'Rebasing adj NLI'!BJ45)*BJ112)*BJ$19*BJ$126)</f>
        <v>0</v>
      </c>
      <c r="BK55" s="11">
        <f>IF('KWh (Cumulative) NLI'!BK55=0,0,((('KWh (Monthly) ENTRY NLI '!BK55*0.5)+'KWh (Cumulative) NLI'!BJ55-'Rebasing adj NLI'!BK45)*BK112)*BK$19*BK$126)</f>
        <v>0</v>
      </c>
      <c r="BL55" s="11">
        <f>IF('KWh (Cumulative) NLI'!BL55=0,0,((('KWh (Monthly) ENTRY NLI '!BL55*0.5)+'KWh (Cumulative) NLI'!BK55-'Rebasing adj NLI'!BL45)*BL112)*BL$19*BL$126)</f>
        <v>0</v>
      </c>
      <c r="BM55" s="11">
        <f>IF('KWh (Cumulative) NLI'!BM55=0,0,((('KWh (Monthly) ENTRY NLI '!BM55*0.5)+'KWh (Cumulative) NLI'!BL55-'Rebasing adj NLI'!BM45)*BM112)*BM$19*BM$126)</f>
        <v>0</v>
      </c>
      <c r="BN55" s="11">
        <f>IF('KWh (Cumulative) NLI'!BN55=0,0,((('KWh (Monthly) ENTRY NLI '!BN55*0.5)+'KWh (Cumulative) NLI'!BM55-'Rebasing adj NLI'!BN45)*BN112)*BN$19*BN$126)</f>
        <v>0</v>
      </c>
      <c r="BO55" s="11">
        <f>IF('KWh (Cumulative) NLI'!BO55=0,0,((('KWh (Monthly) ENTRY NLI '!BO55*0.5)+'KWh (Cumulative) NLI'!BN55-'Rebasing adj NLI'!BO45)*BO112)*BO$19*BO$126)</f>
        <v>0</v>
      </c>
      <c r="BP55" s="11">
        <f>IF('KWh (Cumulative) NLI'!BP55=0,0,((('KWh (Monthly) ENTRY NLI '!BP55*0.5)+'KWh (Cumulative) NLI'!BO55-'Rebasing adj NLI'!BP45)*BP112)*BP$19*BP$126)</f>
        <v>0</v>
      </c>
      <c r="BQ55" s="11">
        <f>IF('KWh (Cumulative) NLI'!BQ55=0,0,((('KWh (Monthly) ENTRY NLI '!BQ55*0.5)+'KWh (Cumulative) NLI'!BP55-'Rebasing adj NLI'!BQ45)*BQ112)*BQ$19*BQ$126)</f>
        <v>0</v>
      </c>
      <c r="BR55" s="11">
        <f>IF('KWh (Cumulative) NLI'!BR55=0,0,((('KWh (Monthly) ENTRY NLI '!BR55*0.5)+'KWh (Cumulative) NLI'!BQ55-'Rebasing adj NLI'!BR45)*BR112)*BR$19*BR$126)</f>
        <v>0</v>
      </c>
      <c r="BS55" s="11">
        <f>IF('KWh (Cumulative) NLI'!BS55=0,0,((('KWh (Monthly) ENTRY NLI '!BS55*0.5)+'KWh (Cumulative) NLI'!BR55-'Rebasing adj NLI'!BS45)*BS112)*BS$19*BS$126)</f>
        <v>0</v>
      </c>
      <c r="BT55" s="11">
        <f>IF('KWh (Cumulative) NLI'!BT55=0,0,((('KWh (Monthly) ENTRY NLI '!BT55*0.5)+'KWh (Cumulative) NLI'!BS55-'Rebasing adj NLI'!BT45)*BT112)*BT$19*BT$126)</f>
        <v>0</v>
      </c>
      <c r="BU55" s="11">
        <f>IF('KWh (Cumulative) NLI'!BU55=0,0,((('KWh (Monthly) ENTRY NLI '!BU55*0.5)+'KWh (Cumulative) NLI'!BT55-'Rebasing adj NLI'!BU45)*BU112)*BU$19*BU$126)</f>
        <v>0</v>
      </c>
      <c r="BV55" s="11">
        <f>IF('KWh (Cumulative) NLI'!BV55=0,0,((('KWh (Monthly) ENTRY NLI '!BV55*0.5)+'KWh (Cumulative) NLI'!BU55-'Rebasing adj NLI'!BV45)*BV112)*BV$19*BV$126)</f>
        <v>0</v>
      </c>
      <c r="BW55" s="11">
        <f>IF('KWh (Cumulative) NLI'!BW55=0,0,((('KWh (Monthly) ENTRY NLI '!BW55*0.5)+'KWh (Cumulative) NLI'!BV55-'Rebasing adj NLI'!BW45)*BW112)*BW$19*BW$126)</f>
        <v>0</v>
      </c>
      <c r="BX55" s="11">
        <f>IF('KWh (Cumulative) NLI'!BX55=0,0,((('KWh (Monthly) ENTRY NLI '!BX55*0.5)+'KWh (Cumulative) NLI'!BW55-'Rebasing adj NLI'!BX45)*BX112)*BX$19*BX$126)</f>
        <v>0</v>
      </c>
      <c r="BY55" s="11">
        <f>IF('KWh (Cumulative) NLI'!BY55=0,0,((('KWh (Monthly) ENTRY NLI '!BY55*0.5)+'KWh (Cumulative) NLI'!BX55-'Rebasing adj NLI'!BY45)*BY112)*BY$19*BY$126)</f>
        <v>0</v>
      </c>
      <c r="BZ55" s="11">
        <f>IF('KWh (Cumulative) NLI'!BZ55=0,0,((('KWh (Monthly) ENTRY NLI '!BZ55*0.5)+'KWh (Cumulative) NLI'!BY55-'Rebasing adj NLI'!BZ45)*BZ112)*BZ$19*BZ$126)</f>
        <v>0</v>
      </c>
      <c r="CA55" s="11">
        <f>IF('KWh (Cumulative) NLI'!CA55=0,0,((('KWh (Monthly) ENTRY NLI '!CA55*0.5)+'KWh (Cumulative) NLI'!BZ55-'Rebasing adj NLI'!CA45)*CA112)*CA$19*CA$126)</f>
        <v>0</v>
      </c>
      <c r="CB55" s="11">
        <f>IF('KWh (Cumulative) NLI'!CB55=0,0,((('KWh (Monthly) ENTRY NLI '!CB55*0.5)+'KWh (Cumulative) NLI'!CA55-'Rebasing adj NLI'!CB45)*CB112)*CB$19*CB$126)</f>
        <v>0</v>
      </c>
      <c r="CC55" s="11">
        <f>IF('KWh (Cumulative) NLI'!CC55=0,0,((('KWh (Monthly) ENTRY NLI '!CC55*0.5)+'KWh (Cumulative) NLI'!CB55-'Rebasing adj NLI'!CC45)*CC112)*CC$19*CC$126)</f>
        <v>0</v>
      </c>
      <c r="CD55" s="11">
        <f>IF('KWh (Cumulative) NLI'!CD55=0,0,((('KWh (Monthly) ENTRY NLI '!CD55*0.5)+'KWh (Cumulative) NLI'!CC55-'Rebasing adj NLI'!CD45)*CD112)*CD$19*CD$126)</f>
        <v>0</v>
      </c>
      <c r="CE55" s="11">
        <f>IF('KWh (Cumulative) NLI'!CE55=0,0,((('KWh (Monthly) ENTRY NLI '!CE55*0.5)+'KWh (Cumulative) NLI'!CD55-'Rebasing adj NLI'!CE45)*CE112)*CE$19*CE$126)</f>
        <v>0</v>
      </c>
      <c r="CF55" s="11">
        <f>IF('KWh (Cumulative) NLI'!CF55=0,0,((('KWh (Monthly) ENTRY NLI '!CF55*0.5)+'KWh (Cumulative) NLI'!CE55-'Rebasing adj NLI'!CF45)*CF112)*CF$19*CF$126)</f>
        <v>0</v>
      </c>
      <c r="CG55" s="11">
        <f>IF('KWh (Cumulative) NLI'!CG55=0,0,((('KWh (Monthly) ENTRY NLI '!CG55*0.5)+'KWh (Cumulative) NLI'!CF55-'Rebasing adj NLI'!CG45)*CG112)*CG$19*CG$126)</f>
        <v>0</v>
      </c>
      <c r="CH55" s="11">
        <f>IF('KWh (Cumulative) NLI'!CH55=0,0,((('KWh (Monthly) ENTRY NLI '!CH55*0.5)+'KWh (Cumulative) NLI'!CG55-'Rebasing adj NLI'!CH45)*CH112)*CH$19*CH$126)</f>
        <v>0</v>
      </c>
      <c r="CI55" s="11">
        <f>IF('KWh (Cumulative) NLI'!CI55=0,0,((('KWh (Monthly) ENTRY NLI '!CI55*0.5)+'KWh (Cumulative) NLI'!CH55-'Rebasing adj NLI'!CI45)*CI112)*CI$19*CI$126)</f>
        <v>0</v>
      </c>
      <c r="CJ55" s="11">
        <f>IF('KWh (Cumulative) NLI'!CJ55=0,0,((('KWh (Monthly) ENTRY NLI '!CJ55*0.5)+'KWh (Cumulative) NLI'!CI55-'Rebasing adj NLI'!CJ45)*CJ112)*CJ$19*CJ$126)</f>
        <v>0</v>
      </c>
      <c r="CK55" s="85"/>
      <c r="CL55" s="85"/>
    </row>
    <row r="56" spans="1:90" x14ac:dyDescent="0.25">
      <c r="A56" s="241"/>
      <c r="B56" s="37" t="s">
        <v>3</v>
      </c>
      <c r="C56" s="11">
        <f>IF('KWh (Cumulative) NLI'!C56=0,0,((('KWh (Monthly) ENTRY NLI '!C56*0.5)-'Rebasing adj NLI'!C46)*C113)*C$19*C$126)</f>
        <v>0</v>
      </c>
      <c r="D56" s="11">
        <f>IF('KWh (Cumulative) NLI'!D56=0,0,((('KWh (Monthly) ENTRY NLI '!D56*0.5)+'KWh (Cumulative) NLI'!C56-'Rebasing adj NLI'!D46)*D113)*D$19*D$126)</f>
        <v>0</v>
      </c>
      <c r="E56" s="11">
        <f>IF('KWh (Cumulative) NLI'!E56=0,0,((('KWh (Monthly) ENTRY NLI '!E56*0.5)+'KWh (Cumulative) NLI'!D56-'Rebasing adj NLI'!E46)*E113)*E$19*E$126)</f>
        <v>0</v>
      </c>
      <c r="F56" s="11">
        <f>IF('KWh (Cumulative) NLI'!F56=0,0,((('KWh (Monthly) ENTRY NLI '!F56*0.5)+'KWh (Cumulative) NLI'!E56-'Rebasing adj NLI'!F46)*F113)*F$19*F$126)</f>
        <v>0</v>
      </c>
      <c r="G56" s="11">
        <f>IF('KWh (Cumulative) NLI'!G56=0,0,((('KWh (Monthly) ENTRY NLI '!G56*0.5)+'KWh (Cumulative) NLI'!F56-'Rebasing adj NLI'!G46)*G113)*G$19*G$126)</f>
        <v>0</v>
      </c>
      <c r="H56" s="11">
        <f>IF('KWh (Cumulative) NLI'!H56=0,0,((('KWh (Monthly) ENTRY NLI '!H56*0.5)+'KWh (Cumulative) NLI'!G56-'Rebasing adj NLI'!H46)*H113)*H$19*H$126)</f>
        <v>0</v>
      </c>
      <c r="I56" s="11">
        <f>IF('KWh (Cumulative) NLI'!I56=0,0,((('KWh (Monthly) ENTRY NLI '!I56*0.5)+'KWh (Cumulative) NLI'!H56-'Rebasing adj NLI'!I46)*I113)*I$19*I$126)</f>
        <v>0</v>
      </c>
      <c r="J56" s="11">
        <f>IF('KWh (Cumulative) NLI'!J56=0,0,((('KWh (Monthly) ENTRY NLI '!J56*0.5)+'KWh (Cumulative) NLI'!I56-'Rebasing adj NLI'!J46)*J113)*J$19*J$126)</f>
        <v>170.96513071818734</v>
      </c>
      <c r="K56" s="11">
        <f>IF('KWh (Cumulative) NLI'!K56=0,0,((('KWh (Monthly) ENTRY NLI '!K56*0.5)+'KWh (Cumulative) NLI'!J56-'Rebasing adj NLI'!K46)*K113)*K$19*K$126)</f>
        <v>377.93144101545221</v>
      </c>
      <c r="L56" s="11">
        <f>IF('KWh (Cumulative) NLI'!L56=0,0,((('KWh (Monthly) ENTRY NLI '!L56*0.5)+'KWh (Cumulative) NLI'!K56-'Rebasing adj NLI'!L46)*L113)*L$19*L$126)</f>
        <v>738.79364267111941</v>
      </c>
      <c r="M56" s="11">
        <f>IF('KWh (Cumulative) NLI'!M56=0,0,((('KWh (Monthly) ENTRY NLI '!M56*0.5)+'KWh (Cumulative) NLI'!L56-'Rebasing adj NLI'!M46)*M113)*M$19*M$126)</f>
        <v>2483.5299698953359</v>
      </c>
      <c r="N56" s="11">
        <f>IF('KWh (Cumulative) NLI'!N56=0,0,((('KWh (Monthly) ENTRY NLI '!N56*0.5)+'KWh (Cumulative) NLI'!M56-'Rebasing adj NLI'!N46)*N113)*N$19*N$126)</f>
        <v>4985.1870963821057</v>
      </c>
      <c r="O56" s="11">
        <f>IF('KWh (Cumulative) NLI'!O56=0,0,((('KWh (Monthly) ENTRY NLI '!O56*0.5)+'KWh (Cumulative) NLI'!N56-'Rebasing adj NLI'!O46)*O113)*O$19*O$126)</f>
        <v>6121.5218246624254</v>
      </c>
      <c r="P56" s="11">
        <f>IF('KWh (Cumulative) NLI'!P56=0,0,((('KWh (Monthly) ENTRY NLI '!P56*0.5)+'KWh (Cumulative) NLI'!O56-'Rebasing adj NLI'!P46)*P113)*P$19*P$126)</f>
        <v>6024.2102203205141</v>
      </c>
      <c r="Q56" s="11">
        <f>IF('KWh (Cumulative) NLI'!Q56=0,0,((('KWh (Monthly) ENTRY NLI '!Q56*0.5)+'KWh (Cumulative) NLI'!P56-'Rebasing adj NLI'!Q46)*Q113)*Q$19*Q$126)</f>
        <v>5005.2222447606782</v>
      </c>
      <c r="R56" s="11">
        <f>IF('KWh (Cumulative) NLI'!R56=0,0,((('KWh (Monthly) ENTRY NLI '!R56*0.5)+'KWh (Cumulative) NLI'!Q56-'Rebasing adj NLI'!R46)*R113)*R$19*R$126)</f>
        <v>672.42522118871364</v>
      </c>
      <c r="S56" s="11">
        <f>IF('KWh (Cumulative) NLI'!S56=0,0,((('KWh (Monthly) ENTRY NLI '!S56*0.5)+'KWh (Cumulative) NLI'!R56-'Rebasing adj NLI'!S46)*S113)*S$19*S$126)</f>
        <v>753.79292969670519</v>
      </c>
      <c r="T56" s="11">
        <f>IF('KWh (Cumulative) NLI'!T56=0,0,((('KWh (Monthly) ENTRY NLI '!T56*0.5)+'KWh (Cumulative) NLI'!S56-'Rebasing adj NLI'!T46)*T113)*T$19*T$126)</f>
        <v>5153.0581809690484</v>
      </c>
      <c r="U56" s="11">
        <f>IF('KWh (Cumulative) NLI'!U56=0,0,((('KWh (Monthly) ENTRY NLI '!U56*0.5)+'KWh (Cumulative) NLI'!T56-'Rebasing adj NLI'!U46)*U113)*U$19*U$126)</f>
        <v>10179.094727345821</v>
      </c>
      <c r="V56" s="11">
        <f>IF('KWh (Cumulative) NLI'!V56=0,0,((('KWh (Monthly) ENTRY NLI '!V56*0.5)+'KWh (Cumulative) NLI'!U56-'Rebasing adj NLI'!V46)*V113)*V$19*V$126)</f>
        <v>13330.774706317825</v>
      </c>
      <c r="W56" s="11">
        <f>IF('KWh (Cumulative) NLI'!W56=0,0,((('KWh (Monthly) ENTRY NLI '!W56*0.5)+'KWh (Cumulative) NLI'!V56-'Rebasing adj NLI'!W46)*W113)*W$19*W$126)</f>
        <v>7512.0450732416075</v>
      </c>
      <c r="X56" s="11">
        <f>IF('KWh (Cumulative) NLI'!X56=0,0,((('KWh (Monthly) ENTRY NLI '!X56*0.5)+'KWh (Cumulative) NLI'!W56-'Rebasing adj NLI'!X46)*X113)*X$19*X$126)</f>
        <v>3082.8588107929904</v>
      </c>
      <c r="Y56" s="11">
        <f>IF('KWh (Cumulative) NLI'!Y56=0,0,((('KWh (Monthly) ENTRY NLI '!Y56*0.5)+'KWh (Cumulative) NLI'!X56-'Rebasing adj NLI'!Y46)*Y113)*Y$19*Y$126)</f>
        <v>6579.756860989075</v>
      </c>
      <c r="Z56" s="11">
        <f>IF('KWh (Cumulative) NLI'!Z56=0,0,((('KWh (Monthly) ENTRY NLI '!Z56*0.5)+'KWh (Cumulative) NLI'!Y56-'Rebasing adj NLI'!Z46)*Z113)*Z$19*Z$126)</f>
        <v>13154.128887017665</v>
      </c>
      <c r="AA56" s="11">
        <f>IF('KWh (Cumulative) NLI'!AA56=0,0,((('KWh (Monthly) ENTRY NLI '!AA56*0.5)+'KWh (Cumulative) NLI'!Z56-'Rebasing adj NLI'!AA46)*AA113)*AA$19*AA$126)</f>
        <v>14958.886851052912</v>
      </c>
      <c r="AB56" s="11">
        <f>IF('KWh (Cumulative) NLI'!AB56=0,0,((('KWh (Monthly) ENTRY NLI '!AB56*0.5)+'KWh (Cumulative) NLI'!AA56-'Rebasing adj NLI'!AB46)*AB113)*AB$19*AB$126)</f>
        <v>14146.822563223919</v>
      </c>
      <c r="AC56" s="11">
        <f>IF('KWh (Cumulative) NLI'!AC56=0,0,((('KWh (Monthly) ENTRY NLI '!AC56*0.5)+'KWh (Cumulative) NLI'!AB56-'Rebasing adj NLI'!AC46)*AC113)*AC$19*AC$126)</f>
        <v>12158.823375049195</v>
      </c>
      <c r="AD56" s="11">
        <f>IF('KWh (Cumulative) NLI'!AD56=0,0,((('KWh (Monthly) ENTRY NLI '!AD56*0.5)+'KWh (Cumulative) NLI'!AC56-'Rebasing adj NLI'!AD46)*AD113)*AD$19*AD$126)</f>
        <v>7601.5694729735251</v>
      </c>
      <c r="AE56" s="11">
        <f>IF('KWh (Cumulative) NLI'!AE56=0,0,((('KWh (Monthly) ENTRY NLI '!AE56*0.5)+'KWh (Cumulative) NLI'!AD56-'Rebasing adj NLI'!AE46)*AE113)*AE$19*AE$126)</f>
        <v>9066.6011083571811</v>
      </c>
      <c r="AF56" s="11">
        <f>IF('KWh (Cumulative) NLI'!AF56=0,0,((('KWh (Monthly) ENTRY NLI '!AF56*0.5)+'KWh (Cumulative) NLI'!AE56-'Rebasing adj NLI'!AF46)*AF113)*AF$19*AF$126)</f>
        <v>45554.463732069475</v>
      </c>
      <c r="AG56" s="11">
        <f>IF('KWh (Cumulative) NLI'!AG56=0,0,((('KWh (Monthly) ENTRY NLI '!AG56*0.5)+'KWh (Cumulative) NLI'!AF56-'Rebasing adj NLI'!AG46)*AG113)*AG$19*AG$126)</f>
        <v>66474.239837524612</v>
      </c>
      <c r="AH56" s="11">
        <f>IF('KWh (Cumulative) NLI'!AH56=0,0,((('KWh (Monthly) ENTRY NLI '!AH56*0.5)+'KWh (Cumulative) NLI'!AG56-'Rebasing adj NLI'!AH46)*AH113)*AH$19*AH$126)</f>
        <v>65985.435399188951</v>
      </c>
      <c r="AI56" s="11">
        <f>IF('KWh (Cumulative) NLI'!AI56=0,0,((('KWh (Monthly) ENTRY NLI '!AI56*0.5)+'KWh (Cumulative) NLI'!AH56-'Rebasing adj NLI'!AI46)*AI113)*AI$19*AI$126)</f>
        <v>30865.395782524531</v>
      </c>
      <c r="AJ56" s="11">
        <f>IF('KWh (Cumulative) NLI'!AJ56=0,0,((('KWh (Monthly) ENTRY NLI '!AJ56*0.5)+'KWh (Cumulative) NLI'!AI56-'Rebasing adj NLI'!AJ46)*AJ113)*AJ$19*AJ$126)</f>
        <v>10064.887533081615</v>
      </c>
      <c r="AK56" s="11">
        <f>IF('KWh (Cumulative) NLI'!AK56=0,0,((('KWh (Monthly) ENTRY NLI '!AK56*0.5)+'KWh (Cumulative) NLI'!AJ56-'Rebasing adj NLI'!AK46)*AK113)*AK$19*AK$126)</f>
        <v>19113.047904537823</v>
      </c>
      <c r="AL56" s="11">
        <f>IF('KWh (Cumulative) NLI'!AL56=0,0,((('KWh (Monthly) ENTRY NLI '!AL56*0.5)+'KWh (Cumulative) NLI'!AK56-'Rebasing adj NLI'!AL46)*AL113)*AL$19*AL$126)</f>
        <v>36892.425007577629</v>
      </c>
      <c r="AM56" s="11">
        <f>IF('KWh (Cumulative) NLI'!AM56=0,0,((('KWh (Monthly) ENTRY NLI '!AM56*0.5)+'KWh (Cumulative) NLI'!AL56-'Rebasing adj NLI'!AM46)*AM113)*AM$19*AM$126)</f>
        <v>39922.548179635982</v>
      </c>
      <c r="AN56" s="11">
        <f>IF('KWh (Cumulative) NLI'!AN56=0,0,((('KWh (Monthly) ENTRY NLI '!AN56*0.5)+'KWh (Cumulative) NLI'!AM56-'Rebasing adj NLI'!AN46)*AN113)*AN$19*AN$126)</f>
        <v>37824.380673893305</v>
      </c>
      <c r="AO56" s="11">
        <f>IF('KWh (Cumulative) NLI'!AO56=0,0,((('KWh (Monthly) ENTRY NLI '!AO56*0.5)+'KWh (Cumulative) NLI'!AN56-'Rebasing adj NLI'!AO46)*AO113)*AO$19*AO$126)</f>
        <v>32573.227892998224</v>
      </c>
      <c r="AP56" s="11">
        <f>IF('KWh (Cumulative) NLI'!AP56=0,0,((('KWh (Monthly) ENTRY NLI '!AP56*0.5)+'KWh (Cumulative) NLI'!AO56-'Rebasing adj NLI'!AP46)*AP113)*AP$19*AP$126)</f>
        <v>19218.213265955721</v>
      </c>
      <c r="AQ56" s="11">
        <f>IF('KWh (Cumulative) NLI'!AQ56=0,0,((('KWh (Monthly) ENTRY NLI '!AQ56*0.5)+'KWh (Cumulative) NLI'!AP56-'Rebasing adj NLI'!AQ46)*AQ113)*AQ$19*AQ$126)</f>
        <v>21248.979948371049</v>
      </c>
      <c r="AR56" s="11">
        <f>IF('KWh (Cumulative) NLI'!AR56=0,0,((('KWh (Monthly) ENTRY NLI '!AR56*0.5)+'KWh (Cumulative) NLI'!AQ56-'Rebasing adj NLI'!AR46)*AR113)*AR$19*AR$126)</f>
        <v>103636.16652808667</v>
      </c>
      <c r="AS56" s="11">
        <f>IF('KWh (Cumulative) NLI'!AS56=0,0,((('KWh (Monthly) ENTRY NLI '!AS56*0.5)+'KWh (Cumulative) NLI'!AR56-'Rebasing adj NLI'!AS46)*AS113)*AS$19*AS$126)</f>
        <v>137153.33520439503</v>
      </c>
      <c r="AT56" s="11">
        <f>IF('KWh (Cumulative) NLI'!AT56=0,0,((('KWh (Monthly) ENTRY NLI '!AT56*0.5)+'KWh (Cumulative) NLI'!AS56-'Rebasing adj NLI'!AT46)*AT113)*AT$19*AT$126)</f>
        <v>128729.48304296217</v>
      </c>
      <c r="AU56" s="11">
        <f>IF('KWh (Cumulative) NLI'!AU56=0,0,((('KWh (Monthly) ENTRY NLI '!AU56*0.5)+'KWh (Cumulative) NLI'!AT56-'Rebasing adj NLI'!AU46)*AU113)*AU$19*AU$126)</f>
        <v>55982.023718551267</v>
      </c>
      <c r="AV56" s="11">
        <f>IF('KWh (Cumulative) NLI'!AV56=0,0,((('KWh (Monthly) ENTRY NLI '!AV56*0.5)+'KWh (Cumulative) NLI'!AU56-'Rebasing adj NLI'!AV46)*AV113)*AV$19*AV$126)</f>
        <v>17735.834234239835</v>
      </c>
      <c r="AW56" s="11">
        <f>IF('KWh (Cumulative) NLI'!AW56=0,0,((('KWh (Monthly) ENTRY NLI '!AW56*0.5)+'KWh (Cumulative) NLI'!AV56-'Rebasing adj NLI'!AW46)*AW113)*AW$19*AW$126)</f>
        <v>29250.689712847554</v>
      </c>
      <c r="AX56" s="11">
        <f>IF('KWh (Cumulative) NLI'!AX56=0,0,((('KWh (Monthly) ENTRY NLI '!AX56*0.5)+'KWh (Cumulative) NLI'!AW56-'Rebasing adj NLI'!AX46)*AX113)*AX$19*AX$126)</f>
        <v>46856.056681601309</v>
      </c>
      <c r="AY56" s="11">
        <f>IF('KWh (Cumulative) NLI'!AY56=0,0,((('KWh (Monthly) ENTRY NLI '!AY56*0.5)+'KWh (Cumulative) NLI'!AX56-'Rebasing adj NLI'!AY46)*AY113)*AY$19*AY$126)</f>
        <v>46708.96944292335</v>
      </c>
      <c r="AZ56" s="11">
        <f>IF('KWh (Cumulative) NLI'!AZ56=0,0,((('KWh (Monthly) ENTRY NLI '!AZ56*0.5)+'KWh (Cumulative) NLI'!AY56-'Rebasing adj NLI'!AZ46)*AZ113)*AZ$19*AZ$126)</f>
        <v>40541.58345034084</v>
      </c>
      <c r="BA56" s="11">
        <f>IF('KWh (Cumulative) NLI'!BA56=0,0,((('KWh (Monthly) ENTRY NLI '!BA56*0.5)+'KWh (Cumulative) NLI'!AZ56-'Rebasing adj NLI'!BA46)*BA113)*BA$19*BA$126)</f>
        <v>32573.227892998224</v>
      </c>
      <c r="BB56" s="11">
        <f>IF('KWh (Cumulative) NLI'!BB56=0,0,((('KWh (Monthly) ENTRY NLI '!BB56*0.5)+'KWh (Cumulative) NLI'!BA56-'Rebasing adj NLI'!BB46)*BB113)*BB$19*BB$126)</f>
        <v>0</v>
      </c>
      <c r="BC56" s="11">
        <f>IF('KWh (Cumulative) NLI'!BC56=0,0,((('KWh (Monthly) ENTRY NLI '!BC56*0.5)+'KWh (Cumulative) NLI'!BB56-'Rebasing adj NLI'!BC46)*BC113)*BC$19*BC$126)</f>
        <v>0</v>
      </c>
      <c r="BD56" s="11">
        <f>IF('KWh (Cumulative) NLI'!BD56=0,0,((('KWh (Monthly) ENTRY NLI '!BD56*0.5)+'KWh (Cumulative) NLI'!BC56-'Rebasing adj NLI'!BD46)*BD113)*BD$19*BD$126)</f>
        <v>0</v>
      </c>
      <c r="BE56" s="11">
        <f>IF('KWh (Cumulative) NLI'!BE56=0,0,((('KWh (Monthly) ENTRY NLI '!BE56*0.5)+'KWh (Cumulative) NLI'!BD56-'Rebasing adj NLI'!BE46)*BE113)*BE$19*BE$126)</f>
        <v>0</v>
      </c>
      <c r="BF56" s="11">
        <f>IF('KWh (Cumulative) NLI'!BF56=0,0,((('KWh (Monthly) ENTRY NLI '!BF56*0.5)+'KWh (Cumulative) NLI'!BE56-'Rebasing adj NLI'!BF46)*BF113)*BF$19*BF$126)</f>
        <v>0</v>
      </c>
      <c r="BG56" s="11">
        <f>IF('KWh (Cumulative) NLI'!BG56=0,0,((('KWh (Monthly) ENTRY NLI '!BG56*0.5)+'KWh (Cumulative) NLI'!BF56-'Rebasing adj NLI'!BG46)*BG113)*BG$19*BG$126)</f>
        <v>0</v>
      </c>
      <c r="BH56" s="11">
        <f>IF('KWh (Cumulative) NLI'!BH56=0,0,((('KWh (Monthly) ENTRY NLI '!BH56*0.5)+'KWh (Cumulative) NLI'!BG56-'Rebasing adj NLI'!BH46)*BH113)*BH$19*BH$126)</f>
        <v>0</v>
      </c>
      <c r="BI56" s="11">
        <f>IF('KWh (Cumulative) NLI'!BI56=0,0,((('KWh (Monthly) ENTRY NLI '!BI56*0.5)+'KWh (Cumulative) NLI'!BH56-'Rebasing adj NLI'!BI46)*BI113)*BI$19*BI$126)</f>
        <v>0</v>
      </c>
      <c r="BJ56" s="11">
        <f>IF('KWh (Cumulative) NLI'!BJ56=0,0,((('KWh (Monthly) ENTRY NLI '!BJ56*0.5)+'KWh (Cumulative) NLI'!BI56-'Rebasing adj NLI'!BJ46)*BJ113)*BJ$19*BJ$126)</f>
        <v>0</v>
      </c>
      <c r="BK56" s="11">
        <f>IF('KWh (Cumulative) NLI'!BK56=0,0,((('KWh (Monthly) ENTRY NLI '!BK56*0.5)+'KWh (Cumulative) NLI'!BJ56-'Rebasing adj NLI'!BK46)*BK113)*BK$19*BK$126)</f>
        <v>0</v>
      </c>
      <c r="BL56" s="11">
        <f>IF('KWh (Cumulative) NLI'!BL56=0,0,((('KWh (Monthly) ENTRY NLI '!BL56*0.5)+'KWh (Cumulative) NLI'!BK56-'Rebasing adj NLI'!BL46)*BL113)*BL$19*BL$126)</f>
        <v>0</v>
      </c>
      <c r="BM56" s="11">
        <f>IF('KWh (Cumulative) NLI'!BM56=0,0,((('KWh (Monthly) ENTRY NLI '!BM56*0.5)+'KWh (Cumulative) NLI'!BL56-'Rebasing adj NLI'!BM46)*BM113)*BM$19*BM$126)</f>
        <v>0</v>
      </c>
      <c r="BN56" s="11">
        <f>IF('KWh (Cumulative) NLI'!BN56=0,0,((('KWh (Monthly) ENTRY NLI '!BN56*0.5)+'KWh (Cumulative) NLI'!BM56-'Rebasing adj NLI'!BN46)*BN113)*BN$19*BN$126)</f>
        <v>0</v>
      </c>
      <c r="BO56" s="11">
        <f>IF('KWh (Cumulative) NLI'!BO56=0,0,((('KWh (Monthly) ENTRY NLI '!BO56*0.5)+'KWh (Cumulative) NLI'!BN56-'Rebasing adj NLI'!BO46)*BO113)*BO$19*BO$126)</f>
        <v>0</v>
      </c>
      <c r="BP56" s="11">
        <f>IF('KWh (Cumulative) NLI'!BP56=0,0,((('KWh (Monthly) ENTRY NLI '!BP56*0.5)+'KWh (Cumulative) NLI'!BO56-'Rebasing adj NLI'!BP46)*BP113)*BP$19*BP$126)</f>
        <v>0</v>
      </c>
      <c r="BQ56" s="11">
        <f>IF('KWh (Cumulative) NLI'!BQ56=0,0,((('KWh (Monthly) ENTRY NLI '!BQ56*0.5)+'KWh (Cumulative) NLI'!BP56-'Rebasing adj NLI'!BQ46)*BQ113)*BQ$19*BQ$126)</f>
        <v>0</v>
      </c>
      <c r="BR56" s="11">
        <f>IF('KWh (Cumulative) NLI'!BR56=0,0,((('KWh (Monthly) ENTRY NLI '!BR56*0.5)+'KWh (Cumulative) NLI'!BQ56-'Rebasing adj NLI'!BR46)*BR113)*BR$19*BR$126)</f>
        <v>0</v>
      </c>
      <c r="BS56" s="11">
        <f>IF('KWh (Cumulative) NLI'!BS56=0,0,((('KWh (Monthly) ENTRY NLI '!BS56*0.5)+'KWh (Cumulative) NLI'!BR56-'Rebasing adj NLI'!BS46)*BS113)*BS$19*BS$126)</f>
        <v>0</v>
      </c>
      <c r="BT56" s="11">
        <f>IF('KWh (Cumulative) NLI'!BT56=0,0,((('KWh (Monthly) ENTRY NLI '!BT56*0.5)+'KWh (Cumulative) NLI'!BS56-'Rebasing adj NLI'!BT46)*BT113)*BT$19*BT$126)</f>
        <v>0</v>
      </c>
      <c r="BU56" s="11">
        <f>IF('KWh (Cumulative) NLI'!BU56=0,0,((('KWh (Monthly) ENTRY NLI '!BU56*0.5)+'KWh (Cumulative) NLI'!BT56-'Rebasing adj NLI'!BU46)*BU113)*BU$19*BU$126)</f>
        <v>0</v>
      </c>
      <c r="BV56" s="11">
        <f>IF('KWh (Cumulative) NLI'!BV56=0,0,((('KWh (Monthly) ENTRY NLI '!BV56*0.5)+'KWh (Cumulative) NLI'!BU56-'Rebasing adj NLI'!BV46)*BV113)*BV$19*BV$126)</f>
        <v>0</v>
      </c>
      <c r="BW56" s="11">
        <f>IF('KWh (Cumulative) NLI'!BW56=0,0,((('KWh (Monthly) ENTRY NLI '!BW56*0.5)+'KWh (Cumulative) NLI'!BV56-'Rebasing adj NLI'!BW46)*BW113)*BW$19*BW$126)</f>
        <v>0</v>
      </c>
      <c r="BX56" s="11">
        <f>IF('KWh (Cumulative) NLI'!BX56=0,0,((('KWh (Monthly) ENTRY NLI '!BX56*0.5)+'KWh (Cumulative) NLI'!BW56-'Rebasing adj NLI'!BX46)*BX113)*BX$19*BX$126)</f>
        <v>0</v>
      </c>
      <c r="BY56" s="11">
        <f>IF('KWh (Cumulative) NLI'!BY56=0,0,((('KWh (Monthly) ENTRY NLI '!BY56*0.5)+'KWh (Cumulative) NLI'!BX56-'Rebasing adj NLI'!BY46)*BY113)*BY$19*BY$126)</f>
        <v>0</v>
      </c>
      <c r="BZ56" s="11">
        <f>IF('KWh (Cumulative) NLI'!BZ56=0,0,((('KWh (Monthly) ENTRY NLI '!BZ56*0.5)+'KWh (Cumulative) NLI'!BY56-'Rebasing adj NLI'!BZ46)*BZ113)*BZ$19*BZ$126)</f>
        <v>0</v>
      </c>
      <c r="CA56" s="11">
        <f>IF('KWh (Cumulative) NLI'!CA56=0,0,((('KWh (Monthly) ENTRY NLI '!CA56*0.5)+'KWh (Cumulative) NLI'!BZ56-'Rebasing adj NLI'!CA46)*CA113)*CA$19*CA$126)</f>
        <v>0</v>
      </c>
      <c r="CB56" s="11">
        <f>IF('KWh (Cumulative) NLI'!CB56=0,0,((('KWh (Monthly) ENTRY NLI '!CB56*0.5)+'KWh (Cumulative) NLI'!CA56-'Rebasing adj NLI'!CB46)*CB113)*CB$19*CB$126)</f>
        <v>0</v>
      </c>
      <c r="CC56" s="11">
        <f>IF('KWh (Cumulative) NLI'!CC56=0,0,((('KWh (Monthly) ENTRY NLI '!CC56*0.5)+'KWh (Cumulative) NLI'!CB56-'Rebasing adj NLI'!CC46)*CC113)*CC$19*CC$126)</f>
        <v>0</v>
      </c>
      <c r="CD56" s="11">
        <f>IF('KWh (Cumulative) NLI'!CD56=0,0,((('KWh (Monthly) ENTRY NLI '!CD56*0.5)+'KWh (Cumulative) NLI'!CC56-'Rebasing adj NLI'!CD46)*CD113)*CD$19*CD$126)</f>
        <v>0</v>
      </c>
      <c r="CE56" s="11">
        <f>IF('KWh (Cumulative) NLI'!CE56=0,0,((('KWh (Monthly) ENTRY NLI '!CE56*0.5)+'KWh (Cumulative) NLI'!CD56-'Rebasing adj NLI'!CE46)*CE113)*CE$19*CE$126)</f>
        <v>0</v>
      </c>
      <c r="CF56" s="11">
        <f>IF('KWh (Cumulative) NLI'!CF56=0,0,((('KWh (Monthly) ENTRY NLI '!CF56*0.5)+'KWh (Cumulative) NLI'!CE56-'Rebasing adj NLI'!CF46)*CF113)*CF$19*CF$126)</f>
        <v>0</v>
      </c>
      <c r="CG56" s="11">
        <f>IF('KWh (Cumulative) NLI'!CG56=0,0,((('KWh (Monthly) ENTRY NLI '!CG56*0.5)+'KWh (Cumulative) NLI'!CF56-'Rebasing adj NLI'!CG46)*CG113)*CG$19*CG$126)</f>
        <v>0</v>
      </c>
      <c r="CH56" s="11">
        <f>IF('KWh (Cumulative) NLI'!CH56=0,0,((('KWh (Monthly) ENTRY NLI '!CH56*0.5)+'KWh (Cumulative) NLI'!CG56-'Rebasing adj NLI'!CH46)*CH113)*CH$19*CH$126)</f>
        <v>0</v>
      </c>
      <c r="CI56" s="11">
        <f>IF('KWh (Cumulative) NLI'!CI56=0,0,((('KWh (Monthly) ENTRY NLI '!CI56*0.5)+'KWh (Cumulative) NLI'!CH56-'Rebasing adj NLI'!CI46)*CI113)*CI$19*CI$126)</f>
        <v>0</v>
      </c>
      <c r="CJ56" s="11">
        <f>IF('KWh (Cumulative) NLI'!CJ56=0,0,((('KWh (Monthly) ENTRY NLI '!CJ56*0.5)+'KWh (Cumulative) NLI'!CI56-'Rebasing adj NLI'!CJ46)*CJ113)*CJ$19*CJ$126)</f>
        <v>0</v>
      </c>
      <c r="CK56" s="85"/>
      <c r="CL56" s="85"/>
    </row>
    <row r="57" spans="1:90" x14ac:dyDescent="0.25">
      <c r="A57" s="241"/>
      <c r="B57" s="37" t="s">
        <v>13</v>
      </c>
      <c r="C57" s="11">
        <f>IF('KWh (Cumulative) NLI'!C57=0,0,((('KWh (Monthly) ENTRY NLI '!C57*0.5)-'Rebasing adj NLI'!C47)*C114)*C$19*C$126)</f>
        <v>0</v>
      </c>
      <c r="D57" s="11">
        <f>IF('KWh (Cumulative) NLI'!D57=0,0,((('KWh (Monthly) ENTRY NLI '!D57*0.5)+'KWh (Cumulative) NLI'!C57-'Rebasing adj NLI'!D47)*D114)*D$19*D$126)</f>
        <v>0</v>
      </c>
      <c r="E57" s="11">
        <f>IF('KWh (Cumulative) NLI'!E57=0,0,((('KWh (Monthly) ENTRY NLI '!E57*0.5)+'KWh (Cumulative) NLI'!D57-'Rebasing adj NLI'!E47)*E114)*E$19*E$126)</f>
        <v>0</v>
      </c>
      <c r="F57" s="11">
        <f>IF('KWh (Cumulative) NLI'!F57=0,0,((('KWh (Monthly) ENTRY NLI '!F57*0.5)+'KWh (Cumulative) NLI'!E57-'Rebasing adj NLI'!F47)*F114)*F$19*F$126)</f>
        <v>0</v>
      </c>
      <c r="G57" s="11">
        <f>IF('KWh (Cumulative) NLI'!G57=0,0,((('KWh (Monthly) ENTRY NLI '!G57*0.5)+'KWh (Cumulative) NLI'!F57-'Rebasing adj NLI'!G47)*G114)*G$19*G$126)</f>
        <v>0</v>
      </c>
      <c r="H57" s="11">
        <f>IF('KWh (Cumulative) NLI'!H57=0,0,((('KWh (Monthly) ENTRY NLI '!H57*0.5)+'KWh (Cumulative) NLI'!G57-'Rebasing adj NLI'!H47)*H114)*H$19*H$126)</f>
        <v>6846.8058544482201</v>
      </c>
      <c r="I57" s="11">
        <f>IF('KWh (Cumulative) NLI'!I57=0,0,((('KWh (Monthly) ENTRY NLI '!I57*0.5)+'KWh (Cumulative) NLI'!H57-'Rebasing adj NLI'!I47)*I114)*I$19*I$126)</f>
        <v>24169.881110236605</v>
      </c>
      <c r="J57" s="11">
        <f>IF('KWh (Cumulative) NLI'!J57=0,0,((('KWh (Monthly) ENTRY NLI '!J57*0.5)+'KWh (Cumulative) NLI'!I57-'Rebasing adj NLI'!J47)*J114)*J$19*J$126)</f>
        <v>32663.263167766054</v>
      </c>
      <c r="K57" s="11">
        <f>IF('KWh (Cumulative) NLI'!K57=0,0,((('KWh (Monthly) ENTRY NLI '!K57*0.5)+'KWh (Cumulative) NLI'!J57-'Rebasing adj NLI'!K47)*K114)*K$19*K$126)</f>
        <v>56020.507856099772</v>
      </c>
      <c r="L57" s="11">
        <f>IF('KWh (Cumulative) NLI'!L57=0,0,((('KWh (Monthly) ENTRY NLI '!L57*0.5)+'KWh (Cumulative) NLI'!K57-'Rebasing adj NLI'!L47)*L114)*L$19*L$126)</f>
        <v>47923.474971981355</v>
      </c>
      <c r="M57" s="11">
        <f>IF('KWh (Cumulative) NLI'!M57=0,0,((('KWh (Monthly) ENTRY NLI '!M57*0.5)+'KWh (Cumulative) NLI'!L57-'Rebasing adj NLI'!M47)*M114)*M$19*M$126)</f>
        <v>50023.512938929649</v>
      </c>
      <c r="N57" s="11">
        <f>IF('KWh (Cumulative) NLI'!N57=0,0,((('KWh (Monthly) ENTRY NLI '!N57*0.5)+'KWh (Cumulative) NLI'!M57-'Rebasing adj NLI'!N47)*N114)*N$19*N$126)</f>
        <v>65033.303613439857</v>
      </c>
      <c r="O57" s="11">
        <f>IF('KWh (Cumulative) NLI'!O57=0,0,((('KWh (Monthly) ENTRY NLI '!O57*0.5)+'KWh (Cumulative) NLI'!N57-'Rebasing adj NLI'!O47)*O114)*O$19*O$126)</f>
        <v>87990.888055672098</v>
      </c>
      <c r="P57" s="11">
        <f>IF('KWh (Cumulative) NLI'!P57=0,0,((('KWh (Monthly) ENTRY NLI '!P57*0.5)+'KWh (Cumulative) NLI'!O57-'Rebasing adj NLI'!P47)*P114)*P$19*P$126)</f>
        <v>82042.708624513049</v>
      </c>
      <c r="Q57" s="11">
        <f>IF('KWh (Cumulative) NLI'!Q57=0,0,((('KWh (Monthly) ENTRY NLI '!Q57*0.5)+'KWh (Cumulative) NLI'!P57-'Rebasing adj NLI'!Q47)*Q114)*Q$19*Q$126)</f>
        <v>106114.03055782111</v>
      </c>
      <c r="R57" s="11">
        <f>IF('KWh (Cumulative) NLI'!R57=0,0,((('KWh (Monthly) ENTRY NLI '!R57*0.5)+'KWh (Cumulative) NLI'!Q57-'Rebasing adj NLI'!R47)*R114)*R$19*R$126)</f>
        <v>64683.977636652729</v>
      </c>
      <c r="S57" s="11">
        <f>IF('KWh (Cumulative) NLI'!S57=0,0,((('KWh (Monthly) ENTRY NLI '!S57*0.5)+'KWh (Cumulative) NLI'!R57-'Rebasing adj NLI'!S47)*S114)*S$19*S$126)</f>
        <v>106233.64955750731</v>
      </c>
      <c r="T57" s="11">
        <f>IF('KWh (Cumulative) NLI'!T57=0,0,((('KWh (Monthly) ENTRY NLI '!T57*0.5)+'KWh (Cumulative) NLI'!S57-'Rebasing adj NLI'!T47)*T114)*T$19*T$126)</f>
        <v>194475.40813306312</v>
      </c>
      <c r="U57" s="11">
        <f>IF('KWh (Cumulative) NLI'!U57=0,0,((('KWh (Monthly) ENTRY NLI '!U57*0.5)+'KWh (Cumulative) NLI'!T57-'Rebasing adj NLI'!U47)*U114)*U$19*U$126)</f>
        <v>278997.72956291615</v>
      </c>
      <c r="V57" s="11">
        <f>IF('KWh (Cumulative) NLI'!V57=0,0,((('KWh (Monthly) ENTRY NLI '!V57*0.5)+'KWh (Cumulative) NLI'!U57-'Rebasing adj NLI'!V47)*V114)*V$19*V$126)</f>
        <v>249429.10174145762</v>
      </c>
      <c r="W57" s="11">
        <f>IF('KWh (Cumulative) NLI'!W57=0,0,((('KWh (Monthly) ENTRY NLI '!W57*0.5)+'KWh (Cumulative) NLI'!V57-'Rebasing adj NLI'!W47)*W114)*W$19*W$126)</f>
        <v>303064.40019271668</v>
      </c>
      <c r="X57" s="11">
        <f>IF('KWh (Cumulative) NLI'!X57=0,0,((('KWh (Monthly) ENTRY NLI '!X57*0.5)+'KWh (Cumulative) NLI'!W57-'Rebasing adj NLI'!X47)*X114)*X$19*X$126)</f>
        <v>209724.84482017247</v>
      </c>
      <c r="Y57" s="11">
        <f>IF('KWh (Cumulative) NLI'!Y57=0,0,((('KWh (Monthly) ENTRY NLI '!Y57*0.5)+'KWh (Cumulative) NLI'!X57-'Rebasing adj NLI'!Y47)*Y114)*Y$19*Y$126)</f>
        <v>196362.92907656069</v>
      </c>
      <c r="Z57" s="11">
        <f>IF('KWh (Cumulative) NLI'!Z57=0,0,((('KWh (Monthly) ENTRY NLI '!Z57*0.5)+'KWh (Cumulative) NLI'!Y57-'Rebasing adj NLI'!Z47)*Z114)*Z$19*Z$126)</f>
        <v>231150.45397273215</v>
      </c>
      <c r="AA57" s="11">
        <f>IF('KWh (Cumulative) NLI'!AA57=0,0,((('KWh (Monthly) ENTRY NLI '!AA57*0.5)+'KWh (Cumulative) NLI'!Z57-'Rebasing adj NLI'!AA47)*AA114)*AA$19*AA$126)</f>
        <v>271787.56433786458</v>
      </c>
      <c r="AB57" s="11">
        <f>IF('KWh (Cumulative) NLI'!AB57=0,0,((('KWh (Monthly) ENTRY NLI '!AB57*0.5)+'KWh (Cumulative) NLI'!AA57-'Rebasing adj NLI'!AB47)*AB114)*AB$19*AB$126)</f>
        <v>230411.70424510186</v>
      </c>
      <c r="AC57" s="11">
        <f>IF('KWh (Cumulative) NLI'!AC57=0,0,((('KWh (Monthly) ENTRY NLI '!AC57*0.5)+'KWh (Cumulative) NLI'!AB57-'Rebasing adj NLI'!AC47)*AC114)*AC$19*AC$126)</f>
        <v>274922.81874880259</v>
      </c>
      <c r="AD57" s="11">
        <f>IF('KWh (Cumulative) NLI'!AD57=0,0,((('KWh (Monthly) ENTRY NLI '!AD57*0.5)+'KWh (Cumulative) NLI'!AC57-'Rebasing adj NLI'!AD47)*AD114)*AD$19*AD$126)</f>
        <v>291258.18198995106</v>
      </c>
      <c r="AE57" s="11">
        <f>IF('KWh (Cumulative) NLI'!AE57=0,0,((('KWh (Monthly) ENTRY NLI '!AE57*0.5)+'KWh (Cumulative) NLI'!AD57-'Rebasing adj NLI'!AE47)*AE114)*AE$19*AE$126)</f>
        <v>389661.7372251724</v>
      </c>
      <c r="AF57" s="11">
        <f>IF('KWh (Cumulative) NLI'!AF57=0,0,((('KWh (Monthly) ENTRY NLI '!AF57*0.5)+'KWh (Cumulative) NLI'!AE57-'Rebasing adj NLI'!AF47)*AF114)*AF$19*AF$126)</f>
        <v>648715.87716515188</v>
      </c>
      <c r="AG57" s="11">
        <f>IF('KWh (Cumulative) NLI'!AG57=0,0,((('KWh (Monthly) ENTRY NLI '!AG57*0.5)+'KWh (Cumulative) NLI'!AF57-'Rebasing adj NLI'!AG47)*AG114)*AG$19*AG$126)</f>
        <v>869948.27577228961</v>
      </c>
      <c r="AH57" s="11">
        <f>IF('KWh (Cumulative) NLI'!AH57=0,0,((('KWh (Monthly) ENTRY NLI '!AH57*0.5)+'KWh (Cumulative) NLI'!AG57-'Rebasing adj NLI'!AH47)*AH114)*AH$19*AH$126)</f>
        <v>706879.51204714901</v>
      </c>
      <c r="AI57" s="11">
        <f>IF('KWh (Cumulative) NLI'!AI57=0,0,((('KWh (Monthly) ENTRY NLI '!AI57*0.5)+'KWh (Cumulative) NLI'!AH57-'Rebasing adj NLI'!AI47)*AI114)*AI$19*AI$126)</f>
        <v>806095.91723980894</v>
      </c>
      <c r="AJ57" s="11">
        <f>IF('KWh (Cumulative) NLI'!AJ57=0,0,((('KWh (Monthly) ENTRY NLI '!AJ57*0.5)+'KWh (Cumulative) NLI'!AI57-'Rebasing adj NLI'!AJ47)*AJ114)*AJ$19*AJ$126)</f>
        <v>480539.08939869498</v>
      </c>
      <c r="AK57" s="11">
        <f>IF('KWh (Cumulative) NLI'!AK57=0,0,((('KWh (Monthly) ENTRY NLI '!AK57*0.5)+'KWh (Cumulative) NLI'!AJ57-'Rebasing adj NLI'!AK47)*AK114)*AK$19*AK$126)</f>
        <v>422686.08224220626</v>
      </c>
      <c r="AL57" s="11">
        <f>IF('KWh (Cumulative) NLI'!AL57=0,0,((('KWh (Monthly) ENTRY NLI '!AL57*0.5)+'KWh (Cumulative) NLI'!AK57-'Rebasing adj NLI'!AL47)*AL114)*AL$19*AL$126)</f>
        <v>476436.70973850234</v>
      </c>
      <c r="AM57" s="11">
        <f>IF('KWh (Cumulative) NLI'!AM57=0,0,((('KWh (Monthly) ENTRY NLI '!AM57*0.5)+'KWh (Cumulative) NLI'!AL57-'Rebasing adj NLI'!AM47)*AM114)*AM$19*AM$126)</f>
        <v>536241.44566374389</v>
      </c>
      <c r="AN57" s="11">
        <f>IF('KWh (Cumulative) NLI'!AN57=0,0,((('KWh (Monthly) ENTRY NLI '!AN57*0.5)+'KWh (Cumulative) NLI'!AM57-'Rebasing adj NLI'!AN47)*AN114)*AN$19*AN$126)</f>
        <v>464128.87501619256</v>
      </c>
      <c r="AO57" s="11">
        <f>IF('KWh (Cumulative) NLI'!AO57=0,0,((('KWh (Monthly) ENTRY NLI '!AO57*0.5)+'KWh (Cumulative) NLI'!AN57-'Rebasing adj NLI'!AO47)*AO114)*AO$19*AO$126)</f>
        <v>555720.85586990789</v>
      </c>
      <c r="AP57" s="11">
        <f>IF('KWh (Cumulative) NLI'!AP57=0,0,((('KWh (Monthly) ENTRY NLI '!AP57*0.5)+'KWh (Cumulative) NLI'!AO57-'Rebasing adj NLI'!AP47)*AP114)*AP$19*AP$126)</f>
        <v>553100.92830394814</v>
      </c>
      <c r="AQ57" s="11">
        <f>IF('KWh (Cumulative) NLI'!AQ57=0,0,((('KWh (Monthly) ENTRY NLI '!AQ57*0.5)+'KWh (Cumulative) NLI'!AP57-'Rebasing adj NLI'!AQ47)*AQ114)*AQ$19*AQ$126)</f>
        <v>698072.81229889428</v>
      </c>
      <c r="AR57" s="11">
        <f>IF('KWh (Cumulative) NLI'!AR57=0,0,((('KWh (Monthly) ENTRY NLI '!AR57*0.5)+'KWh (Cumulative) NLI'!AQ57-'Rebasing adj NLI'!AR47)*AR114)*AR$19*AR$126)</f>
        <v>1143168.3021973809</v>
      </c>
      <c r="AS57" s="11">
        <f>IF('KWh (Cumulative) NLI'!AS57=0,0,((('KWh (Monthly) ENTRY NLI '!AS57*0.5)+'KWh (Cumulative) NLI'!AR57-'Rebasing adj NLI'!AS47)*AS114)*AS$19*AS$126)</f>
        <v>1429946.2944385889</v>
      </c>
      <c r="AT57" s="11">
        <f>IF('KWh (Cumulative) NLI'!AT57=0,0,((('KWh (Monthly) ENTRY NLI '!AT57*0.5)+'KWh (Cumulative) NLI'!AS57-'Rebasing adj NLI'!AT47)*AT114)*AT$19*AT$126)</f>
        <v>1150958.0073978947</v>
      </c>
      <c r="AU57" s="11">
        <f>IF('KWh (Cumulative) NLI'!AU57=0,0,((('KWh (Monthly) ENTRY NLI '!AU57*0.5)+'KWh (Cumulative) NLI'!AT57-'Rebasing adj NLI'!AU47)*AU114)*AU$19*AU$126)</f>
        <v>1220236.6133029989</v>
      </c>
      <c r="AV57" s="11">
        <f>IF('KWh (Cumulative) NLI'!AV57=0,0,((('KWh (Monthly) ENTRY NLI '!AV57*0.5)+'KWh (Cumulative) NLI'!AU57-'Rebasing adj NLI'!AV47)*AV114)*AV$19*AV$126)</f>
        <v>679572.0285292241</v>
      </c>
      <c r="AW57" s="11">
        <f>IF('KWh (Cumulative) NLI'!AW57=0,0,((('KWh (Monthly) ENTRY NLI '!AW57*0.5)+'KWh (Cumulative) NLI'!AV57-'Rebasing adj NLI'!AW47)*AW114)*AW$19*AW$126)</f>
        <v>559453.89062447683</v>
      </c>
      <c r="AX57" s="11">
        <f>IF('KWh (Cumulative) NLI'!AX57=0,0,((('KWh (Monthly) ENTRY NLI '!AX57*0.5)+'KWh (Cumulative) NLI'!AW57-'Rebasing adj NLI'!AX47)*AX114)*AX$19*AX$126)</f>
        <v>586946.28473858198</v>
      </c>
      <c r="AY57" s="11">
        <f>IF('KWh (Cumulative) NLI'!AY57=0,0,((('KWh (Monthly) ENTRY NLI '!AY57*0.5)+'KWh (Cumulative) NLI'!AX57-'Rebasing adj NLI'!AY47)*AY114)*AY$19*AY$126)</f>
        <v>627633.89504857035</v>
      </c>
      <c r="AZ57" s="11">
        <f>IF('KWh (Cumulative) NLI'!AZ57=0,0,((('KWh (Monthly) ENTRY NLI '!AZ57*0.5)+'KWh (Cumulative) NLI'!AY57-'Rebasing adj NLI'!AZ47)*AZ114)*AZ$19*AZ$126)</f>
        <v>497545.20082401281</v>
      </c>
      <c r="BA57" s="11">
        <f>IF('KWh (Cumulative) NLI'!BA57=0,0,((('KWh (Monthly) ENTRY NLI '!BA57*0.5)+'KWh (Cumulative) NLI'!AZ57-'Rebasing adj NLI'!BA47)*BA114)*BA$19*BA$126)</f>
        <v>555720.85586990789</v>
      </c>
      <c r="BB57" s="11">
        <f>IF('KWh (Cumulative) NLI'!BB57=0,0,((('KWh (Monthly) ENTRY NLI '!BB57*0.5)+'KWh (Cumulative) NLI'!BA57-'Rebasing adj NLI'!BB47)*BB114)*BB$19*BB$126)</f>
        <v>0</v>
      </c>
      <c r="BC57" s="11">
        <f>IF('KWh (Cumulative) NLI'!BC57=0,0,((('KWh (Monthly) ENTRY NLI '!BC57*0.5)+'KWh (Cumulative) NLI'!BB57-'Rebasing adj NLI'!BC47)*BC114)*BC$19*BC$126)</f>
        <v>0</v>
      </c>
      <c r="BD57" s="11">
        <f>IF('KWh (Cumulative) NLI'!BD57=0,0,((('KWh (Monthly) ENTRY NLI '!BD57*0.5)+'KWh (Cumulative) NLI'!BC57-'Rebasing adj NLI'!BD47)*BD114)*BD$19*BD$126)</f>
        <v>0</v>
      </c>
      <c r="BE57" s="11">
        <f>IF('KWh (Cumulative) NLI'!BE57=0,0,((('KWh (Monthly) ENTRY NLI '!BE57*0.5)+'KWh (Cumulative) NLI'!BD57-'Rebasing adj NLI'!BE47)*BE114)*BE$19*BE$126)</f>
        <v>0</v>
      </c>
      <c r="BF57" s="11">
        <f>IF('KWh (Cumulative) NLI'!BF57=0,0,((('KWh (Monthly) ENTRY NLI '!BF57*0.5)+'KWh (Cumulative) NLI'!BE57-'Rebasing adj NLI'!BF47)*BF114)*BF$19*BF$126)</f>
        <v>0</v>
      </c>
      <c r="BG57" s="11">
        <f>IF('KWh (Cumulative) NLI'!BG57=0,0,((('KWh (Monthly) ENTRY NLI '!BG57*0.5)+'KWh (Cumulative) NLI'!BF57-'Rebasing adj NLI'!BG47)*BG114)*BG$19*BG$126)</f>
        <v>0</v>
      </c>
      <c r="BH57" s="11">
        <f>IF('KWh (Cumulative) NLI'!BH57=0,0,((('KWh (Monthly) ENTRY NLI '!BH57*0.5)+'KWh (Cumulative) NLI'!BG57-'Rebasing adj NLI'!BH47)*BH114)*BH$19*BH$126)</f>
        <v>0</v>
      </c>
      <c r="BI57" s="11">
        <f>IF('KWh (Cumulative) NLI'!BI57=0,0,((('KWh (Monthly) ENTRY NLI '!BI57*0.5)+'KWh (Cumulative) NLI'!BH57-'Rebasing adj NLI'!BI47)*BI114)*BI$19*BI$126)</f>
        <v>0</v>
      </c>
      <c r="BJ57" s="11">
        <f>IF('KWh (Cumulative) NLI'!BJ57=0,0,((('KWh (Monthly) ENTRY NLI '!BJ57*0.5)+'KWh (Cumulative) NLI'!BI57-'Rebasing adj NLI'!BJ47)*BJ114)*BJ$19*BJ$126)</f>
        <v>0</v>
      </c>
      <c r="BK57" s="11">
        <f>IF('KWh (Cumulative) NLI'!BK57=0,0,((('KWh (Monthly) ENTRY NLI '!BK57*0.5)+'KWh (Cumulative) NLI'!BJ57-'Rebasing adj NLI'!BK47)*BK114)*BK$19*BK$126)</f>
        <v>0</v>
      </c>
      <c r="BL57" s="11">
        <f>IF('KWh (Cumulative) NLI'!BL57=0,0,((('KWh (Monthly) ENTRY NLI '!BL57*0.5)+'KWh (Cumulative) NLI'!BK57-'Rebasing adj NLI'!BL47)*BL114)*BL$19*BL$126)</f>
        <v>0</v>
      </c>
      <c r="BM57" s="11">
        <f>IF('KWh (Cumulative) NLI'!BM57=0,0,((('KWh (Monthly) ENTRY NLI '!BM57*0.5)+'KWh (Cumulative) NLI'!BL57-'Rebasing adj NLI'!BM47)*BM114)*BM$19*BM$126)</f>
        <v>0</v>
      </c>
      <c r="BN57" s="11">
        <f>IF('KWh (Cumulative) NLI'!BN57=0,0,((('KWh (Monthly) ENTRY NLI '!BN57*0.5)+'KWh (Cumulative) NLI'!BM57-'Rebasing adj NLI'!BN47)*BN114)*BN$19*BN$126)</f>
        <v>0</v>
      </c>
      <c r="BO57" s="11">
        <f>IF('KWh (Cumulative) NLI'!BO57=0,0,((('KWh (Monthly) ENTRY NLI '!BO57*0.5)+'KWh (Cumulative) NLI'!BN57-'Rebasing adj NLI'!BO47)*BO114)*BO$19*BO$126)</f>
        <v>0</v>
      </c>
      <c r="BP57" s="11">
        <f>IF('KWh (Cumulative) NLI'!BP57=0,0,((('KWh (Monthly) ENTRY NLI '!BP57*0.5)+'KWh (Cumulative) NLI'!BO57-'Rebasing adj NLI'!BP47)*BP114)*BP$19*BP$126)</f>
        <v>0</v>
      </c>
      <c r="BQ57" s="11">
        <f>IF('KWh (Cumulative) NLI'!BQ57=0,0,((('KWh (Monthly) ENTRY NLI '!BQ57*0.5)+'KWh (Cumulative) NLI'!BP57-'Rebasing adj NLI'!BQ47)*BQ114)*BQ$19*BQ$126)</f>
        <v>0</v>
      </c>
      <c r="BR57" s="11">
        <f>IF('KWh (Cumulative) NLI'!BR57=0,0,((('KWh (Monthly) ENTRY NLI '!BR57*0.5)+'KWh (Cumulative) NLI'!BQ57-'Rebasing adj NLI'!BR47)*BR114)*BR$19*BR$126)</f>
        <v>0</v>
      </c>
      <c r="BS57" s="11">
        <f>IF('KWh (Cumulative) NLI'!BS57=0,0,((('KWh (Monthly) ENTRY NLI '!BS57*0.5)+'KWh (Cumulative) NLI'!BR57-'Rebasing adj NLI'!BS47)*BS114)*BS$19*BS$126)</f>
        <v>0</v>
      </c>
      <c r="BT57" s="11">
        <f>IF('KWh (Cumulative) NLI'!BT57=0,0,((('KWh (Monthly) ENTRY NLI '!BT57*0.5)+'KWh (Cumulative) NLI'!BS57-'Rebasing adj NLI'!BT47)*BT114)*BT$19*BT$126)</f>
        <v>0</v>
      </c>
      <c r="BU57" s="11">
        <f>IF('KWh (Cumulative) NLI'!BU57=0,0,((('KWh (Monthly) ENTRY NLI '!BU57*0.5)+'KWh (Cumulative) NLI'!BT57-'Rebasing adj NLI'!BU47)*BU114)*BU$19*BU$126)</f>
        <v>0</v>
      </c>
      <c r="BV57" s="11">
        <f>IF('KWh (Cumulative) NLI'!BV57=0,0,((('KWh (Monthly) ENTRY NLI '!BV57*0.5)+'KWh (Cumulative) NLI'!BU57-'Rebasing adj NLI'!BV47)*BV114)*BV$19*BV$126)</f>
        <v>0</v>
      </c>
      <c r="BW57" s="11">
        <f>IF('KWh (Cumulative) NLI'!BW57=0,0,((('KWh (Monthly) ENTRY NLI '!BW57*0.5)+'KWh (Cumulative) NLI'!BV57-'Rebasing adj NLI'!BW47)*BW114)*BW$19*BW$126)</f>
        <v>0</v>
      </c>
      <c r="BX57" s="11">
        <f>IF('KWh (Cumulative) NLI'!BX57=0,0,((('KWh (Monthly) ENTRY NLI '!BX57*0.5)+'KWh (Cumulative) NLI'!BW57-'Rebasing adj NLI'!BX47)*BX114)*BX$19*BX$126)</f>
        <v>0</v>
      </c>
      <c r="BY57" s="11">
        <f>IF('KWh (Cumulative) NLI'!BY57=0,0,((('KWh (Monthly) ENTRY NLI '!BY57*0.5)+'KWh (Cumulative) NLI'!BX57-'Rebasing adj NLI'!BY47)*BY114)*BY$19*BY$126)</f>
        <v>0</v>
      </c>
      <c r="BZ57" s="11">
        <f>IF('KWh (Cumulative) NLI'!BZ57=0,0,((('KWh (Monthly) ENTRY NLI '!BZ57*0.5)+'KWh (Cumulative) NLI'!BY57-'Rebasing adj NLI'!BZ47)*BZ114)*BZ$19*BZ$126)</f>
        <v>0</v>
      </c>
      <c r="CA57" s="11">
        <f>IF('KWh (Cumulative) NLI'!CA57=0,0,((('KWh (Monthly) ENTRY NLI '!CA57*0.5)+'KWh (Cumulative) NLI'!BZ57-'Rebasing adj NLI'!CA47)*CA114)*CA$19*CA$126)</f>
        <v>0</v>
      </c>
      <c r="CB57" s="11">
        <f>IF('KWh (Cumulative) NLI'!CB57=0,0,((('KWh (Monthly) ENTRY NLI '!CB57*0.5)+'KWh (Cumulative) NLI'!CA57-'Rebasing adj NLI'!CB47)*CB114)*CB$19*CB$126)</f>
        <v>0</v>
      </c>
      <c r="CC57" s="11">
        <f>IF('KWh (Cumulative) NLI'!CC57=0,0,((('KWh (Monthly) ENTRY NLI '!CC57*0.5)+'KWh (Cumulative) NLI'!CB57-'Rebasing adj NLI'!CC47)*CC114)*CC$19*CC$126)</f>
        <v>0</v>
      </c>
      <c r="CD57" s="11">
        <f>IF('KWh (Cumulative) NLI'!CD57=0,0,((('KWh (Monthly) ENTRY NLI '!CD57*0.5)+'KWh (Cumulative) NLI'!CC57-'Rebasing adj NLI'!CD47)*CD114)*CD$19*CD$126)</f>
        <v>0</v>
      </c>
      <c r="CE57" s="11">
        <f>IF('KWh (Cumulative) NLI'!CE57=0,0,((('KWh (Monthly) ENTRY NLI '!CE57*0.5)+'KWh (Cumulative) NLI'!CD57-'Rebasing adj NLI'!CE47)*CE114)*CE$19*CE$126)</f>
        <v>0</v>
      </c>
      <c r="CF57" s="11">
        <f>IF('KWh (Cumulative) NLI'!CF57=0,0,((('KWh (Monthly) ENTRY NLI '!CF57*0.5)+'KWh (Cumulative) NLI'!CE57-'Rebasing adj NLI'!CF47)*CF114)*CF$19*CF$126)</f>
        <v>0</v>
      </c>
      <c r="CG57" s="11">
        <f>IF('KWh (Cumulative) NLI'!CG57=0,0,((('KWh (Monthly) ENTRY NLI '!CG57*0.5)+'KWh (Cumulative) NLI'!CF57-'Rebasing adj NLI'!CG47)*CG114)*CG$19*CG$126)</f>
        <v>0</v>
      </c>
      <c r="CH57" s="11">
        <f>IF('KWh (Cumulative) NLI'!CH57=0,0,((('KWh (Monthly) ENTRY NLI '!CH57*0.5)+'KWh (Cumulative) NLI'!CG57-'Rebasing adj NLI'!CH47)*CH114)*CH$19*CH$126)</f>
        <v>0</v>
      </c>
      <c r="CI57" s="11">
        <f>IF('KWh (Cumulative) NLI'!CI57=0,0,((('KWh (Monthly) ENTRY NLI '!CI57*0.5)+'KWh (Cumulative) NLI'!CH57-'Rebasing adj NLI'!CI47)*CI114)*CI$19*CI$126)</f>
        <v>0</v>
      </c>
      <c r="CJ57" s="11">
        <f>IF('KWh (Cumulative) NLI'!CJ57=0,0,((('KWh (Monthly) ENTRY NLI '!CJ57*0.5)+'KWh (Cumulative) NLI'!CI57-'Rebasing adj NLI'!CJ47)*CJ114)*CJ$19*CJ$126)</f>
        <v>0</v>
      </c>
      <c r="CK57" s="85"/>
      <c r="CL57" s="85"/>
    </row>
    <row r="58" spans="1:90" x14ac:dyDescent="0.25">
      <c r="A58" s="241"/>
      <c r="B58" s="37" t="s">
        <v>4</v>
      </c>
      <c r="C58" s="11">
        <f>IF('KWh (Cumulative) NLI'!C58=0,0,((('KWh (Monthly) ENTRY NLI '!C58*0.5)-'Rebasing adj NLI'!C48)*C115)*C$19*C$126)</f>
        <v>0</v>
      </c>
      <c r="D58" s="11">
        <f>IF('KWh (Cumulative) NLI'!D58=0,0,((('KWh (Monthly) ENTRY NLI '!D58*0.5)+'KWh (Cumulative) NLI'!C58-'Rebasing adj NLI'!D48)*D115)*D$19*D$126)</f>
        <v>0</v>
      </c>
      <c r="E58" s="11">
        <f>IF('KWh (Cumulative) NLI'!E58=0,0,((('KWh (Monthly) ENTRY NLI '!E58*0.5)+'KWh (Cumulative) NLI'!D58-'Rebasing adj NLI'!E48)*E115)*E$19*E$126)</f>
        <v>0</v>
      </c>
      <c r="F58" s="11">
        <f>IF('KWh (Cumulative) NLI'!F58=0,0,((('KWh (Monthly) ENTRY NLI '!F58*0.5)+'KWh (Cumulative) NLI'!E58-'Rebasing adj NLI'!F48)*F115)*F$19*F$126)</f>
        <v>0</v>
      </c>
      <c r="G58" s="11">
        <f>IF('KWh (Cumulative) NLI'!G58=0,0,((('KWh (Monthly) ENTRY NLI '!G58*0.5)+'KWh (Cumulative) NLI'!F58-'Rebasing adj NLI'!G48)*G115)*G$19*G$126)</f>
        <v>0</v>
      </c>
      <c r="H58" s="11">
        <f>IF('KWh (Cumulative) NLI'!H58=0,0,((('KWh (Monthly) ENTRY NLI '!H58*0.5)+'KWh (Cumulative) NLI'!G58-'Rebasing adj NLI'!H48)*H115)*H$19*H$126)</f>
        <v>226.86752024493961</v>
      </c>
      <c r="I58" s="11">
        <f>IF('KWh (Cumulative) NLI'!I58=0,0,((('KWh (Monthly) ENTRY NLI '!I58*0.5)+'KWh (Cumulative) NLI'!H58-'Rebasing adj NLI'!I48)*I115)*I$19*I$126)</f>
        <v>970.49395640264913</v>
      </c>
      <c r="J58" s="11">
        <f>IF('KWh (Cumulative) NLI'!J58=0,0,((('KWh (Monthly) ENTRY NLI '!J58*0.5)+'KWh (Cumulative) NLI'!I58-'Rebasing adj NLI'!J48)*J115)*J$19*J$126)</f>
        <v>2580.3819939983009</v>
      </c>
      <c r="K58" s="11">
        <f>IF('KWh (Cumulative) NLI'!K58=0,0,((('KWh (Monthly) ENTRY NLI '!K58*0.5)+'KWh (Cumulative) NLI'!J58-'Rebasing adj NLI'!K48)*K115)*K$19*K$126)</f>
        <v>4371.4145549162149</v>
      </c>
      <c r="L58" s="11">
        <f>IF('KWh (Cumulative) NLI'!L58=0,0,((('KWh (Monthly) ENTRY NLI '!L58*0.5)+'KWh (Cumulative) NLI'!K58-'Rebasing adj NLI'!L48)*L115)*L$19*L$126)</f>
        <v>2785.3010858173889</v>
      </c>
      <c r="M58" s="11">
        <f>IF('KWh (Cumulative) NLI'!M58=0,0,((('KWh (Monthly) ENTRY NLI '!M58*0.5)+'KWh (Cumulative) NLI'!L58-'Rebasing adj NLI'!M48)*M115)*M$19*M$126)</f>
        <v>6597.0016558376301</v>
      </c>
      <c r="N58" s="11">
        <f>IF('KWh (Cumulative) NLI'!N58=0,0,((('KWh (Monthly) ENTRY NLI '!N58*0.5)+'KWh (Cumulative) NLI'!M58-'Rebasing adj NLI'!N48)*N115)*N$19*N$126)</f>
        <v>10559.696180894058</v>
      </c>
      <c r="O58" s="11">
        <f>IF('KWh (Cumulative) NLI'!O58=0,0,((('KWh (Monthly) ENTRY NLI '!O58*0.5)+'KWh (Cumulative) NLI'!N58-'Rebasing adj NLI'!O48)*O115)*O$19*O$126)</f>
        <v>10471.479407425477</v>
      </c>
      <c r="P58" s="11">
        <f>IF('KWh (Cumulative) NLI'!P58=0,0,((('KWh (Monthly) ENTRY NLI '!P58*0.5)+'KWh (Cumulative) NLI'!O58-'Rebasing adj NLI'!P48)*P115)*P$19*P$126)</f>
        <v>9892.6491707549685</v>
      </c>
      <c r="Q58" s="11">
        <f>IF('KWh (Cumulative) NLI'!Q58=0,0,((('KWh (Monthly) ENTRY NLI '!Q58*0.5)+'KWh (Cumulative) NLI'!P58-'Rebasing adj NLI'!Q48)*Q115)*Q$19*Q$126)</f>
        <v>11406.006160638179</v>
      </c>
      <c r="R58" s="11">
        <f>IF('KWh (Cumulative) NLI'!R58=0,0,((('KWh (Monthly) ENTRY NLI '!R58*0.5)+'KWh (Cumulative) NLI'!Q58-'Rebasing adj NLI'!R48)*R115)*R$19*R$126)</f>
        <v>703.29700473049002</v>
      </c>
      <c r="S58" s="11">
        <f>IF('KWh (Cumulative) NLI'!S58=0,0,((('KWh (Monthly) ENTRY NLI '!S58*0.5)+'KWh (Cumulative) NLI'!R58-'Rebasing adj NLI'!S48)*S115)*S$19*S$126)</f>
        <v>1879.3097626066069</v>
      </c>
      <c r="T58" s="11">
        <f>IF('KWh (Cumulative) NLI'!T58=0,0,((('KWh (Monthly) ENTRY NLI '!T58*0.5)+'KWh (Cumulative) NLI'!S58-'Rebasing adj NLI'!T48)*T115)*T$19*T$126)</f>
        <v>13491.190767416942</v>
      </c>
      <c r="U58" s="11">
        <f>IF('KWh (Cumulative) NLI'!U58=0,0,((('KWh (Monthly) ENTRY NLI '!U58*0.5)+'KWh (Cumulative) NLI'!T58-'Rebasing adj NLI'!U48)*U115)*U$19*U$126)</f>
        <v>23131.581792786321</v>
      </c>
      <c r="V58" s="11">
        <f>IF('KWh (Cumulative) NLI'!V58=0,0,((('KWh (Monthly) ENTRY NLI '!V58*0.5)+'KWh (Cumulative) NLI'!U58-'Rebasing adj NLI'!V48)*V115)*V$19*V$126)</f>
        <v>24645.011043589726</v>
      </c>
      <c r="W58" s="11">
        <f>IF('KWh (Cumulative) NLI'!W58=0,0,((('KWh (Monthly) ENTRY NLI '!W58*0.5)+'KWh (Cumulative) NLI'!V58-'Rebasing adj NLI'!W48)*W115)*W$19*W$126)</f>
        <v>26418.259266276662</v>
      </c>
      <c r="X58" s="11">
        <f>IF('KWh (Cumulative) NLI'!X58=0,0,((('KWh (Monthly) ENTRY NLI '!X58*0.5)+'KWh (Cumulative) NLI'!W58-'Rebasing adj NLI'!X48)*X115)*X$19*X$126)</f>
        <v>15687.231441846025</v>
      </c>
      <c r="Y58" s="11">
        <f>IF('KWh (Cumulative) NLI'!Y58=0,0,((('KWh (Monthly) ENTRY NLI '!Y58*0.5)+'KWh (Cumulative) NLI'!X58-'Rebasing adj NLI'!Y48)*Y115)*Y$19*Y$126)</f>
        <v>15966.920597486271</v>
      </c>
      <c r="Z58" s="11">
        <f>IF('KWh (Cumulative) NLI'!Z58=0,0,((('KWh (Monthly) ENTRY NLI '!Z58*0.5)+'KWh (Cumulative) NLI'!Y58-'Rebasing adj NLI'!Z48)*Z115)*Z$19*Z$126)</f>
        <v>16987.070606276793</v>
      </c>
      <c r="AA58" s="11">
        <f>IF('KWh (Cumulative) NLI'!AA58=0,0,((('KWh (Monthly) ENTRY NLI '!AA58*0.5)+'KWh (Cumulative) NLI'!Z58-'Rebasing adj NLI'!AA48)*AA115)*AA$19*AA$126)</f>
        <v>17734.988220523228</v>
      </c>
      <c r="AB58" s="11">
        <f>IF('KWh (Cumulative) NLI'!AB58=0,0,((('KWh (Monthly) ENTRY NLI '!AB58*0.5)+'KWh (Cumulative) NLI'!AA58-'Rebasing adj NLI'!AB48)*AB115)*AB$19*AB$126)</f>
        <v>17131.343080744071</v>
      </c>
      <c r="AC58" s="11">
        <f>IF('KWh (Cumulative) NLI'!AC58=0,0,((('KWh (Monthly) ENTRY NLI '!AC58*0.5)+'KWh (Cumulative) NLI'!AB58-'Rebasing adj NLI'!AC48)*AC115)*AC$19*AC$126)</f>
        <v>19908.415893843332</v>
      </c>
      <c r="AD58" s="11">
        <f>IF('KWh (Cumulative) NLI'!AD58=0,0,((('KWh (Monthly) ENTRY NLI '!AD58*0.5)+'KWh (Cumulative) NLI'!AC58-'Rebasing adj NLI'!AD48)*AD115)*AD$19*AD$126)</f>
        <v>18951.747241567489</v>
      </c>
      <c r="AE58" s="11">
        <f>IF('KWh (Cumulative) NLI'!AE58=0,0,((('KWh (Monthly) ENTRY NLI '!AE58*0.5)+'KWh (Cumulative) NLI'!AD58-'Rebasing adj NLI'!AE48)*AE115)*AE$19*AE$126)</f>
        <v>20895.275306169184</v>
      </c>
      <c r="AF58" s="11">
        <f>IF('KWh (Cumulative) NLI'!AF58=0,0,((('KWh (Monthly) ENTRY NLI '!AF58*0.5)+'KWh (Cumulative) NLI'!AE58-'Rebasing adj NLI'!AF48)*AF115)*AF$19*AF$126)</f>
        <v>39993.328106768138</v>
      </c>
      <c r="AG58" s="11">
        <f>IF('KWh (Cumulative) NLI'!AG58=0,0,((('KWh (Monthly) ENTRY NLI '!AG58*0.5)+'KWh (Cumulative) NLI'!AF58-'Rebasing adj NLI'!AG48)*AG115)*AG$19*AG$126)</f>
        <v>42090.952524479544</v>
      </c>
      <c r="AH58" s="11">
        <f>IF('KWh (Cumulative) NLI'!AH58=0,0,((('KWh (Monthly) ENTRY NLI '!AH58*0.5)+'KWh (Cumulative) NLI'!AG58-'Rebasing adj NLI'!AH48)*AH115)*AH$19*AH$126)</f>
        <v>41067.297645322513</v>
      </c>
      <c r="AI58" s="11">
        <f>IF('KWh (Cumulative) NLI'!AI58=0,0,((('KWh (Monthly) ENTRY NLI '!AI58*0.5)+'KWh (Cumulative) NLI'!AH58-'Rebasing adj NLI'!AI48)*AI115)*AI$19*AI$126)</f>
        <v>40847.541041623357</v>
      </c>
      <c r="AJ58" s="11">
        <f>IF('KWh (Cumulative) NLI'!AJ58=0,0,((('KWh (Monthly) ENTRY NLI '!AJ58*0.5)+'KWh (Cumulative) NLI'!AI58-'Rebasing adj NLI'!AJ48)*AJ115)*AJ$19*AJ$126)</f>
        <v>20437.009994245898</v>
      </c>
      <c r="AK58" s="11">
        <f>IF('KWh (Cumulative) NLI'!AK58=0,0,((('KWh (Monthly) ENTRY NLI '!AK58*0.5)+'KWh (Cumulative) NLI'!AJ58-'Rebasing adj NLI'!AK48)*AK115)*AK$19*AK$126)</f>
        <v>20267.464455329293</v>
      </c>
      <c r="AL58" s="11">
        <f>IF('KWh (Cumulative) NLI'!AL58=0,0,((('KWh (Monthly) ENTRY NLI '!AL58*0.5)+'KWh (Cumulative) NLI'!AK58-'Rebasing adj NLI'!AL48)*AL115)*AL$19*AL$126)</f>
        <v>20330.340560476856</v>
      </c>
      <c r="AM58" s="11">
        <f>IF('KWh (Cumulative) NLI'!AM58=0,0,((('KWh (Monthly) ENTRY NLI '!AM58*0.5)+'KWh (Cumulative) NLI'!AL58-'Rebasing adj NLI'!AM48)*AM115)*AM$19*AM$126)</f>
        <v>19633.233022227985</v>
      </c>
      <c r="AN58" s="11">
        <f>IF('KWh (Cumulative) NLI'!AN58=0,0,((('KWh (Monthly) ENTRY NLI '!AN58*0.5)+'KWh (Cumulative) NLI'!AM58-'Rebasing adj NLI'!AN48)*AN115)*AN$19*AN$126)</f>
        <v>18686.410111918041</v>
      </c>
      <c r="AO58" s="11">
        <f>IF('KWh (Cumulative) NLI'!AO58=0,0,((('KWh (Monthly) ENTRY NLI '!AO58*0.5)+'KWh (Cumulative) NLI'!AN58-'Rebasing adj NLI'!AO48)*AO115)*AO$19*AO$126)</f>
        <v>21592.767938632089</v>
      </c>
      <c r="AP58" s="11">
        <f>IF('KWh (Cumulative) NLI'!AP58=0,0,((('KWh (Monthly) ENTRY NLI '!AP58*0.5)+'KWh (Cumulative) NLI'!AO58-'Rebasing adj NLI'!AP48)*AP115)*AP$19*AP$126)</f>
        <v>20387.524202353216</v>
      </c>
      <c r="AQ58" s="11">
        <f>IF('KWh (Cumulative) NLI'!AQ58=0,0,((('KWh (Monthly) ENTRY NLI '!AQ58*0.5)+'KWh (Cumulative) NLI'!AP58-'Rebasing adj NLI'!AQ48)*AQ115)*AQ$19*AQ$126)</f>
        <v>22345.690252010609</v>
      </c>
      <c r="AR58" s="11">
        <f>IF('KWh (Cumulative) NLI'!AR58=0,0,((('KWh (Monthly) ENTRY NLI '!AR58*0.5)+'KWh (Cumulative) NLI'!AQ58-'Rebasing adj NLI'!AR48)*AR115)*AR$19*AR$126)</f>
        <v>43834.381777252886</v>
      </c>
      <c r="AS58" s="11">
        <f>IF('KWh (Cumulative) NLI'!AS58=0,0,((('KWh (Monthly) ENTRY NLI '!AS58*0.5)+'KWh (Cumulative) NLI'!AR58-'Rebasing adj NLI'!AS48)*AS115)*AS$19*AS$126)</f>
        <v>44194.566567743437</v>
      </c>
      <c r="AT58" s="11">
        <f>IF('KWh (Cumulative) NLI'!AT58=0,0,((('KWh (Monthly) ENTRY NLI '!AT58*0.5)+'KWh (Cumulative) NLI'!AS58-'Rebasing adj NLI'!AT48)*AT115)*AT$19*AT$126)</f>
        <v>44449.75461091059</v>
      </c>
      <c r="AU58" s="11">
        <f>IF('KWh (Cumulative) NLI'!AU58=0,0,((('KWh (Monthly) ENTRY NLI '!AU58*0.5)+'KWh (Cumulative) NLI'!AT58-'Rebasing adj NLI'!AU48)*AU115)*AU$19*AU$126)</f>
        <v>43743.033167960559</v>
      </c>
      <c r="AV58" s="11">
        <f>IF('KWh (Cumulative) NLI'!AV58=0,0,((('KWh (Monthly) ENTRY NLI '!AV58*0.5)+'KWh (Cumulative) NLI'!AU58-'Rebasing adj NLI'!AV48)*AV115)*AV$19*AV$126)</f>
        <v>21779.124812544793</v>
      </c>
      <c r="AW58" s="11">
        <f>IF('KWh (Cumulative) NLI'!AW58=0,0,((('KWh (Monthly) ENTRY NLI '!AW58*0.5)+'KWh (Cumulative) NLI'!AV58-'Rebasing adj NLI'!AW48)*AW115)*AW$19*AW$126)</f>
        <v>21295.355809445056</v>
      </c>
      <c r="AX58" s="11">
        <f>IF('KWh (Cumulative) NLI'!AX58=0,0,((('KWh (Monthly) ENTRY NLI '!AX58*0.5)+'KWh (Cumulative) NLI'!AW58-'Rebasing adj NLI'!AX48)*AX115)*AX$19*AX$126)</f>
        <v>21033.940888922374</v>
      </c>
      <c r="AY58" s="11">
        <f>IF('KWh (Cumulative) NLI'!AY58=0,0,((('KWh (Monthly) ENTRY NLI '!AY58*0.5)+'KWh (Cumulative) NLI'!AX58-'Rebasing adj NLI'!AY48)*AY115)*AY$19*AY$126)</f>
        <v>20183.965235632826</v>
      </c>
      <c r="AZ58" s="11">
        <f>IF('KWh (Cumulative) NLI'!AZ58=0,0,((('KWh (Monthly) ENTRY NLI '!AZ58*0.5)+'KWh (Cumulative) NLI'!AY58-'Rebasing adj NLI'!AZ48)*AZ115)*AZ$19*AZ$126)</f>
        <v>18943.587317590966</v>
      </c>
      <c r="BA58" s="11">
        <f>IF('KWh (Cumulative) NLI'!BA58=0,0,((('KWh (Monthly) ENTRY NLI '!BA58*0.5)+'KWh (Cumulative) NLI'!AZ58-'Rebasing adj NLI'!BA48)*BA115)*BA$19*BA$126)</f>
        <v>21592.767938632089</v>
      </c>
      <c r="BB58" s="11">
        <f>IF('KWh (Cumulative) NLI'!BB58=0,0,((('KWh (Monthly) ENTRY NLI '!BB58*0.5)+'KWh (Cumulative) NLI'!BA58-'Rebasing adj NLI'!BB48)*BB115)*BB$19*BB$126)</f>
        <v>0</v>
      </c>
      <c r="BC58" s="11">
        <f>IF('KWh (Cumulative) NLI'!BC58=0,0,((('KWh (Monthly) ENTRY NLI '!BC58*0.5)+'KWh (Cumulative) NLI'!BB58-'Rebasing adj NLI'!BC48)*BC115)*BC$19*BC$126)</f>
        <v>0</v>
      </c>
      <c r="BD58" s="11">
        <f>IF('KWh (Cumulative) NLI'!BD58=0,0,((('KWh (Monthly) ENTRY NLI '!BD58*0.5)+'KWh (Cumulative) NLI'!BC58-'Rebasing adj NLI'!BD48)*BD115)*BD$19*BD$126)</f>
        <v>0</v>
      </c>
      <c r="BE58" s="11">
        <f>IF('KWh (Cumulative) NLI'!BE58=0,0,((('KWh (Monthly) ENTRY NLI '!BE58*0.5)+'KWh (Cumulative) NLI'!BD58-'Rebasing adj NLI'!BE48)*BE115)*BE$19*BE$126)</f>
        <v>0</v>
      </c>
      <c r="BF58" s="11">
        <f>IF('KWh (Cumulative) NLI'!BF58=0,0,((('KWh (Monthly) ENTRY NLI '!BF58*0.5)+'KWh (Cumulative) NLI'!BE58-'Rebasing adj NLI'!BF48)*BF115)*BF$19*BF$126)</f>
        <v>0</v>
      </c>
      <c r="BG58" s="11">
        <f>IF('KWh (Cumulative) NLI'!BG58=0,0,((('KWh (Monthly) ENTRY NLI '!BG58*0.5)+'KWh (Cumulative) NLI'!BF58-'Rebasing adj NLI'!BG48)*BG115)*BG$19*BG$126)</f>
        <v>0</v>
      </c>
      <c r="BH58" s="11">
        <f>IF('KWh (Cumulative) NLI'!BH58=0,0,((('KWh (Monthly) ENTRY NLI '!BH58*0.5)+'KWh (Cumulative) NLI'!BG58-'Rebasing adj NLI'!BH48)*BH115)*BH$19*BH$126)</f>
        <v>0</v>
      </c>
      <c r="BI58" s="11">
        <f>IF('KWh (Cumulative) NLI'!BI58=0,0,((('KWh (Monthly) ENTRY NLI '!BI58*0.5)+'KWh (Cumulative) NLI'!BH58-'Rebasing adj NLI'!BI48)*BI115)*BI$19*BI$126)</f>
        <v>0</v>
      </c>
      <c r="BJ58" s="11">
        <f>IF('KWh (Cumulative) NLI'!BJ58=0,0,((('KWh (Monthly) ENTRY NLI '!BJ58*0.5)+'KWh (Cumulative) NLI'!BI58-'Rebasing adj NLI'!BJ48)*BJ115)*BJ$19*BJ$126)</f>
        <v>0</v>
      </c>
      <c r="BK58" s="11">
        <f>IF('KWh (Cumulative) NLI'!BK58=0,0,((('KWh (Monthly) ENTRY NLI '!BK58*0.5)+'KWh (Cumulative) NLI'!BJ58-'Rebasing adj NLI'!BK48)*BK115)*BK$19*BK$126)</f>
        <v>0</v>
      </c>
      <c r="BL58" s="11">
        <f>IF('KWh (Cumulative) NLI'!BL58=0,0,((('KWh (Monthly) ENTRY NLI '!BL58*0.5)+'KWh (Cumulative) NLI'!BK58-'Rebasing adj NLI'!BL48)*BL115)*BL$19*BL$126)</f>
        <v>0</v>
      </c>
      <c r="BM58" s="11">
        <f>IF('KWh (Cumulative) NLI'!BM58=0,0,((('KWh (Monthly) ENTRY NLI '!BM58*0.5)+'KWh (Cumulative) NLI'!BL58-'Rebasing adj NLI'!BM48)*BM115)*BM$19*BM$126)</f>
        <v>0</v>
      </c>
      <c r="BN58" s="11">
        <f>IF('KWh (Cumulative) NLI'!BN58=0,0,((('KWh (Monthly) ENTRY NLI '!BN58*0.5)+'KWh (Cumulative) NLI'!BM58-'Rebasing adj NLI'!BN48)*BN115)*BN$19*BN$126)</f>
        <v>0</v>
      </c>
      <c r="BO58" s="11">
        <f>IF('KWh (Cumulative) NLI'!BO58=0,0,((('KWh (Monthly) ENTRY NLI '!BO58*0.5)+'KWh (Cumulative) NLI'!BN58-'Rebasing adj NLI'!BO48)*BO115)*BO$19*BO$126)</f>
        <v>0</v>
      </c>
      <c r="BP58" s="11">
        <f>IF('KWh (Cumulative) NLI'!BP58=0,0,((('KWh (Monthly) ENTRY NLI '!BP58*0.5)+'KWh (Cumulative) NLI'!BO58-'Rebasing adj NLI'!BP48)*BP115)*BP$19*BP$126)</f>
        <v>0</v>
      </c>
      <c r="BQ58" s="11">
        <f>IF('KWh (Cumulative) NLI'!BQ58=0,0,((('KWh (Monthly) ENTRY NLI '!BQ58*0.5)+'KWh (Cumulative) NLI'!BP58-'Rebasing adj NLI'!BQ48)*BQ115)*BQ$19*BQ$126)</f>
        <v>0</v>
      </c>
      <c r="BR58" s="11">
        <f>IF('KWh (Cumulative) NLI'!BR58=0,0,((('KWh (Monthly) ENTRY NLI '!BR58*0.5)+'KWh (Cumulative) NLI'!BQ58-'Rebasing adj NLI'!BR48)*BR115)*BR$19*BR$126)</f>
        <v>0</v>
      </c>
      <c r="BS58" s="11">
        <f>IF('KWh (Cumulative) NLI'!BS58=0,0,((('KWh (Monthly) ENTRY NLI '!BS58*0.5)+'KWh (Cumulative) NLI'!BR58-'Rebasing adj NLI'!BS48)*BS115)*BS$19*BS$126)</f>
        <v>0</v>
      </c>
      <c r="BT58" s="11">
        <f>IF('KWh (Cumulative) NLI'!BT58=0,0,((('KWh (Monthly) ENTRY NLI '!BT58*0.5)+'KWh (Cumulative) NLI'!BS58-'Rebasing adj NLI'!BT48)*BT115)*BT$19*BT$126)</f>
        <v>0</v>
      </c>
      <c r="BU58" s="11">
        <f>IF('KWh (Cumulative) NLI'!BU58=0,0,((('KWh (Monthly) ENTRY NLI '!BU58*0.5)+'KWh (Cumulative) NLI'!BT58-'Rebasing adj NLI'!BU48)*BU115)*BU$19*BU$126)</f>
        <v>0</v>
      </c>
      <c r="BV58" s="11">
        <f>IF('KWh (Cumulative) NLI'!BV58=0,0,((('KWh (Monthly) ENTRY NLI '!BV58*0.5)+'KWh (Cumulative) NLI'!BU58-'Rebasing adj NLI'!BV48)*BV115)*BV$19*BV$126)</f>
        <v>0</v>
      </c>
      <c r="BW58" s="11">
        <f>IF('KWh (Cumulative) NLI'!BW58=0,0,((('KWh (Monthly) ENTRY NLI '!BW58*0.5)+'KWh (Cumulative) NLI'!BV58-'Rebasing adj NLI'!BW48)*BW115)*BW$19*BW$126)</f>
        <v>0</v>
      </c>
      <c r="BX58" s="11">
        <f>IF('KWh (Cumulative) NLI'!BX58=0,0,((('KWh (Monthly) ENTRY NLI '!BX58*0.5)+'KWh (Cumulative) NLI'!BW58-'Rebasing adj NLI'!BX48)*BX115)*BX$19*BX$126)</f>
        <v>0</v>
      </c>
      <c r="BY58" s="11">
        <f>IF('KWh (Cumulative) NLI'!BY58=0,0,((('KWh (Monthly) ENTRY NLI '!BY58*0.5)+'KWh (Cumulative) NLI'!BX58-'Rebasing adj NLI'!BY48)*BY115)*BY$19*BY$126)</f>
        <v>0</v>
      </c>
      <c r="BZ58" s="11">
        <f>IF('KWh (Cumulative) NLI'!BZ58=0,0,((('KWh (Monthly) ENTRY NLI '!BZ58*0.5)+'KWh (Cumulative) NLI'!BY58-'Rebasing adj NLI'!BZ48)*BZ115)*BZ$19*BZ$126)</f>
        <v>0</v>
      </c>
      <c r="CA58" s="11">
        <f>IF('KWh (Cumulative) NLI'!CA58=0,0,((('KWh (Monthly) ENTRY NLI '!CA58*0.5)+'KWh (Cumulative) NLI'!BZ58-'Rebasing adj NLI'!CA48)*CA115)*CA$19*CA$126)</f>
        <v>0</v>
      </c>
      <c r="CB58" s="11">
        <f>IF('KWh (Cumulative) NLI'!CB58=0,0,((('KWh (Monthly) ENTRY NLI '!CB58*0.5)+'KWh (Cumulative) NLI'!CA58-'Rebasing adj NLI'!CB48)*CB115)*CB$19*CB$126)</f>
        <v>0</v>
      </c>
      <c r="CC58" s="11">
        <f>IF('KWh (Cumulative) NLI'!CC58=0,0,((('KWh (Monthly) ENTRY NLI '!CC58*0.5)+'KWh (Cumulative) NLI'!CB58-'Rebasing adj NLI'!CC48)*CC115)*CC$19*CC$126)</f>
        <v>0</v>
      </c>
      <c r="CD58" s="11">
        <f>IF('KWh (Cumulative) NLI'!CD58=0,0,((('KWh (Monthly) ENTRY NLI '!CD58*0.5)+'KWh (Cumulative) NLI'!CC58-'Rebasing adj NLI'!CD48)*CD115)*CD$19*CD$126)</f>
        <v>0</v>
      </c>
      <c r="CE58" s="11">
        <f>IF('KWh (Cumulative) NLI'!CE58=0,0,((('KWh (Monthly) ENTRY NLI '!CE58*0.5)+'KWh (Cumulative) NLI'!CD58-'Rebasing adj NLI'!CE48)*CE115)*CE$19*CE$126)</f>
        <v>0</v>
      </c>
      <c r="CF58" s="11">
        <f>IF('KWh (Cumulative) NLI'!CF58=0,0,((('KWh (Monthly) ENTRY NLI '!CF58*0.5)+'KWh (Cumulative) NLI'!CE58-'Rebasing adj NLI'!CF48)*CF115)*CF$19*CF$126)</f>
        <v>0</v>
      </c>
      <c r="CG58" s="11">
        <f>IF('KWh (Cumulative) NLI'!CG58=0,0,((('KWh (Monthly) ENTRY NLI '!CG58*0.5)+'KWh (Cumulative) NLI'!CF58-'Rebasing adj NLI'!CG48)*CG115)*CG$19*CG$126)</f>
        <v>0</v>
      </c>
      <c r="CH58" s="11">
        <f>IF('KWh (Cumulative) NLI'!CH58=0,0,((('KWh (Monthly) ENTRY NLI '!CH58*0.5)+'KWh (Cumulative) NLI'!CG58-'Rebasing adj NLI'!CH48)*CH115)*CH$19*CH$126)</f>
        <v>0</v>
      </c>
      <c r="CI58" s="11">
        <f>IF('KWh (Cumulative) NLI'!CI58=0,0,((('KWh (Monthly) ENTRY NLI '!CI58*0.5)+'KWh (Cumulative) NLI'!CH58-'Rebasing adj NLI'!CI48)*CI115)*CI$19*CI$126)</f>
        <v>0</v>
      </c>
      <c r="CJ58" s="11">
        <f>IF('KWh (Cumulative) NLI'!CJ58=0,0,((('KWh (Monthly) ENTRY NLI '!CJ58*0.5)+'KWh (Cumulative) NLI'!CI58-'Rebasing adj NLI'!CJ48)*CJ115)*CJ$19*CJ$126)</f>
        <v>0</v>
      </c>
      <c r="CK58" s="85"/>
      <c r="CL58" s="85"/>
    </row>
    <row r="59" spans="1:90" x14ac:dyDescent="0.25">
      <c r="A59" s="242"/>
      <c r="B59" s="37" t="s">
        <v>14</v>
      </c>
      <c r="C59" s="11">
        <f>IF('KWh (Cumulative) NLI'!C59=0,0,((('KWh (Monthly) ENTRY NLI '!C59*0.5)-'Rebasing adj NLI'!C49)*C116)*C$19*C$126)</f>
        <v>0</v>
      </c>
      <c r="D59" s="11">
        <f>IF('KWh (Cumulative) NLI'!D59=0,0,((('KWh (Monthly) ENTRY NLI '!D59*0.5)+'KWh (Cumulative) NLI'!C59-'Rebasing adj NLI'!D49)*D116)*D$19*D$126)</f>
        <v>0</v>
      </c>
      <c r="E59" s="11">
        <f>IF('KWh (Cumulative) NLI'!E59=0,0,((('KWh (Monthly) ENTRY NLI '!E59*0.5)+'KWh (Cumulative) NLI'!D59-'Rebasing adj NLI'!E49)*E116)*E$19*E$126)</f>
        <v>0</v>
      </c>
      <c r="F59" s="11">
        <f>IF('KWh (Cumulative) NLI'!F59=0,0,((('KWh (Monthly) ENTRY NLI '!F59*0.5)+'KWh (Cumulative) NLI'!E59-'Rebasing adj NLI'!F49)*F116)*F$19*F$126)</f>
        <v>0</v>
      </c>
      <c r="G59" s="11">
        <f>IF('KWh (Cumulative) NLI'!G59=0,0,((('KWh (Monthly) ENTRY NLI '!G59*0.5)+'KWh (Cumulative) NLI'!F59-'Rebasing adj NLI'!G49)*G116)*G$19*G$126)</f>
        <v>0</v>
      </c>
      <c r="H59" s="11">
        <f>IF('KWh (Cumulative) NLI'!H59=0,0,((('KWh (Monthly) ENTRY NLI '!H59*0.5)+'KWh (Cumulative) NLI'!G59-'Rebasing adj NLI'!H49)*H116)*H$19*H$126)</f>
        <v>83.017707691444357</v>
      </c>
      <c r="I59" s="11">
        <f>IF('KWh (Cumulative) NLI'!I59=0,0,((('KWh (Monthly) ENTRY NLI '!I59*0.5)+'KWh (Cumulative) NLI'!H59-'Rebasing adj NLI'!I49)*I116)*I$19*I$126)</f>
        <v>165.83059227076811</v>
      </c>
      <c r="J59" s="11">
        <f>IF('KWh (Cumulative) NLI'!J59=0,0,((('KWh (Monthly) ENTRY NLI '!J59*0.5)+'KWh (Cumulative) NLI'!I59-'Rebasing adj NLI'!J49)*J116)*J$19*J$126)</f>
        <v>168.22479180144157</v>
      </c>
      <c r="K59" s="11">
        <f>IF('KWh (Cumulative) NLI'!K59=0,0,((('KWh (Monthly) ENTRY NLI '!K59*0.5)+'KWh (Cumulative) NLI'!J59-'Rebasing adj NLI'!K49)*K116)*K$19*K$126)</f>
        <v>624.92981891683689</v>
      </c>
      <c r="L59" s="11">
        <f>IF('KWh (Cumulative) NLI'!L59=0,0,((('KWh (Monthly) ENTRY NLI '!L59*0.5)+'KWh (Cumulative) NLI'!K59-'Rebasing adj NLI'!L49)*L116)*L$19*L$126)</f>
        <v>1079.9374142515262</v>
      </c>
      <c r="M59" s="11">
        <f>IF('KWh (Cumulative) NLI'!M59=0,0,((('KWh (Monthly) ENTRY NLI '!M59*0.5)+'KWh (Cumulative) NLI'!L59-'Rebasing adj NLI'!M49)*M116)*M$19*M$126)</f>
        <v>1648.8563925239123</v>
      </c>
      <c r="N59" s="11">
        <f>IF('KWh (Cumulative) NLI'!N59=0,0,((('KWh (Monthly) ENTRY NLI '!N59*0.5)+'KWh (Cumulative) NLI'!M59-'Rebasing adj NLI'!N49)*N116)*N$19*N$126)</f>
        <v>1725.4719948707989</v>
      </c>
      <c r="O59" s="11">
        <f>IF('KWh (Cumulative) NLI'!O59=0,0,((('KWh (Monthly) ENTRY NLI '!O59*0.5)+'KWh (Cumulative) NLI'!N59-'Rebasing adj NLI'!O49)*O116)*O$19*O$126)</f>
        <v>1660.8895274857773</v>
      </c>
      <c r="P59" s="11">
        <f>IF('KWh (Cumulative) NLI'!P59=0,0,((('KWh (Monthly) ENTRY NLI '!P59*0.5)+'KWh (Cumulative) NLI'!O59-'Rebasing adj NLI'!P49)*P116)*P$19*P$126)</f>
        <v>1772.3297292228287</v>
      </c>
      <c r="Q59" s="11">
        <f>IF('KWh (Cumulative) NLI'!Q59=0,0,((('KWh (Monthly) ENTRY NLI '!Q59*0.5)+'KWh (Cumulative) NLI'!P59-'Rebasing adj NLI'!Q49)*Q116)*Q$19*Q$126)</f>
        <v>2283.1860473018328</v>
      </c>
      <c r="R59" s="11">
        <f>IF('KWh (Cumulative) NLI'!R59=0,0,((('KWh (Monthly) ENTRY NLI '!R59*0.5)+'KWh (Cumulative) NLI'!Q59-'Rebasing adj NLI'!R49)*R116)*R$19*R$126)</f>
        <v>340.04809323851254</v>
      </c>
      <c r="S59" s="11">
        <f>IF('KWh (Cumulative) NLI'!S59=0,0,((('KWh (Monthly) ENTRY NLI '!S59*0.5)+'KWh (Cumulative) NLI'!R59-'Rebasing adj NLI'!S49)*S116)*S$19*S$126)</f>
        <v>371.70979525203853</v>
      </c>
      <c r="T59" s="11">
        <f>IF('KWh (Cumulative) NLI'!T59=0,0,((('KWh (Monthly) ENTRY NLI '!T59*0.5)+'KWh (Cumulative) NLI'!S59-'Rebasing adj NLI'!T49)*T116)*T$19*T$126)</f>
        <v>689.01871506192515</v>
      </c>
      <c r="U59" s="11">
        <f>IF('KWh (Cumulative) NLI'!U59=0,0,((('KWh (Monthly) ENTRY NLI '!U59*0.5)+'KWh (Cumulative) NLI'!T59-'Rebasing adj NLI'!U49)*U116)*U$19*U$126)</f>
        <v>695.35266495908547</v>
      </c>
      <c r="V59" s="11">
        <f>IF('KWh (Cumulative) NLI'!V59=0,0,((('KWh (Monthly) ENTRY NLI '!V59*0.5)+'KWh (Cumulative) NLI'!U59-'Rebasing adj NLI'!V49)*V116)*V$19*V$126)</f>
        <v>699.18650555686008</v>
      </c>
      <c r="W59" s="11">
        <f>IF('KWh (Cumulative) NLI'!W59=0,0,((('KWh (Monthly) ENTRY NLI '!W59*0.5)+'KWh (Cumulative) NLI'!V59-'Rebasing adj NLI'!W49)*W116)*W$19*W$126)</f>
        <v>830.66611237921529</v>
      </c>
      <c r="X59" s="11">
        <f>IF('KWh (Cumulative) NLI'!X59=0,0,((('KWh (Monthly) ENTRY NLI '!X59*0.5)+'KWh (Cumulative) NLI'!W59-'Rebasing adj NLI'!X49)*X116)*X$19*X$126)</f>
        <v>539.76797347177614</v>
      </c>
      <c r="Y59" s="11">
        <f>IF('KWh (Cumulative) NLI'!Y59=0,0,((('KWh (Monthly) ENTRY NLI '!Y59*0.5)+'KWh (Cumulative) NLI'!X59-'Rebasing adj NLI'!Y49)*Y116)*Y$19*Y$126)</f>
        <v>552.33968226071488</v>
      </c>
      <c r="Z59" s="11">
        <f>IF('KWh (Cumulative) NLI'!Z59=0,0,((('KWh (Monthly) ENTRY NLI '!Z59*0.5)+'KWh (Cumulative) NLI'!Y59-'Rebasing adj NLI'!Z49)*Z116)*Z$19*Z$126)</f>
        <v>984.45973419487984</v>
      </c>
      <c r="AA59" s="11">
        <f>IF('KWh (Cumulative) NLI'!AA59=0,0,((('KWh (Monthly) ENTRY NLI '!AA59*0.5)+'KWh (Cumulative) NLI'!Z59-'Rebasing adj NLI'!AA49)*AA116)*AA$19*AA$126)</f>
        <v>1369.5572424125478</v>
      </c>
      <c r="AB59" s="11">
        <f>IF('KWh (Cumulative) NLI'!AB59=0,0,((('KWh (Monthly) ENTRY NLI '!AB59*0.5)+'KWh (Cumulative) NLI'!AA59-'Rebasing adj NLI'!AB49)*AB116)*AB$19*AB$126)</f>
        <v>1281.2902045260207</v>
      </c>
      <c r="AC59" s="11">
        <f>IF('KWh (Cumulative) NLI'!AC59=0,0,((('KWh (Monthly) ENTRY NLI '!AC59*0.5)+'KWh (Cumulative) NLI'!AB59-'Rebasing adj NLI'!AC49)*AC116)*AC$19*AC$126)</f>
        <v>1455.8331359977026</v>
      </c>
      <c r="AD59" s="11">
        <f>IF('KWh (Cumulative) NLI'!AD59=0,0,((('KWh (Monthly) ENTRY NLI '!AD59*0.5)+'KWh (Cumulative) NLI'!AC59-'Rebasing adj NLI'!AD49)*AD116)*AD$19*AD$126)</f>
        <v>1371.6677097626937</v>
      </c>
      <c r="AE59" s="11">
        <f>IF('KWh (Cumulative) NLI'!AE59=0,0,((('KWh (Monthly) ENTRY NLI '!AE59*0.5)+'KWh (Cumulative) NLI'!AD59-'Rebasing adj NLI'!AE49)*AE116)*AE$19*AE$126)</f>
        <v>1499.3829804894738</v>
      </c>
      <c r="AF59" s="11">
        <f>IF('KWh (Cumulative) NLI'!AF59=0,0,((('KWh (Monthly) ENTRY NLI '!AF59*0.5)+'KWh (Cumulative) NLI'!AE59-'Rebasing adj NLI'!AF49)*AF116)*AF$19*AF$126)</f>
        <v>2817.9280256175148</v>
      </c>
      <c r="AG59" s="11">
        <f>IF('KWh (Cumulative) NLI'!AG59=0,0,((('KWh (Monthly) ENTRY NLI '!AG59*0.5)+'KWh (Cumulative) NLI'!AF59-'Rebasing adj NLI'!AG49)*AG116)*AG$19*AG$126)</f>
        <v>2882.7886650653622</v>
      </c>
      <c r="AH59" s="11">
        <f>IF('KWh (Cumulative) NLI'!AH59=0,0,((('KWh (Monthly) ENTRY NLI '!AH59*0.5)+'KWh (Cumulative) NLI'!AG59-'Rebasing adj NLI'!AH49)*AH116)*AH$19*AH$126)</f>
        <v>2751.3657856290115</v>
      </c>
      <c r="AI59" s="11">
        <f>IF('KWh (Cumulative) NLI'!AI59=0,0,((('KWh (Monthly) ENTRY NLI '!AI59*0.5)+'KWh (Cumulative) NLI'!AH59-'Rebasing adj NLI'!AI49)*AI116)*AI$19*AI$126)</f>
        <v>2724.1255191641962</v>
      </c>
      <c r="AJ59" s="11">
        <f>IF('KWh (Cumulative) NLI'!AJ59=0,0,((('KWh (Monthly) ENTRY NLI '!AJ59*0.5)+'KWh (Cumulative) NLI'!AI59-'Rebasing adj NLI'!AJ49)*AJ116)*AJ$19*AJ$126)</f>
        <v>1356.3090026041173</v>
      </c>
      <c r="AK59" s="11">
        <f>IF('KWh (Cumulative) NLI'!AK59=0,0,((('KWh (Monthly) ENTRY NLI '!AK59*0.5)+'KWh (Cumulative) NLI'!AJ59-'Rebasing adj NLI'!AK49)*AK116)*AK$19*AK$126)</f>
        <v>1738.2435088638967</v>
      </c>
      <c r="AL59" s="11">
        <f>IF('KWh (Cumulative) NLI'!AL59=0,0,((('KWh (Monthly) ENTRY NLI '!AL59*0.5)+'KWh (Cumulative) NLI'!AK59-'Rebasing adj NLI'!AL49)*AL116)*AL$19*AL$126)</f>
        <v>2274.5231408344562</v>
      </c>
      <c r="AM59" s="11">
        <f>IF('KWh (Cumulative) NLI'!AM59=0,0,((('KWh (Monthly) ENTRY NLI '!AM59*0.5)+'KWh (Cumulative) NLI'!AL59-'Rebasing adj NLI'!AM49)*AM116)*AM$19*AM$126)</f>
        <v>2327.1385579243497</v>
      </c>
      <c r="AN59" s="11">
        <f>IF('KWh (Cumulative) NLI'!AN59=0,0,((('KWh (Monthly) ENTRY NLI '!AN59*0.5)+'KWh (Cumulative) NLI'!AM59-'Rebasing adj NLI'!AN49)*AN116)*AN$19*AN$126)</f>
        <v>2642.678914699623</v>
      </c>
      <c r="AO59" s="11">
        <f>IF('KWh (Cumulative) NLI'!AO59=0,0,((('KWh (Monthly) ENTRY NLI '!AO59*0.5)+'KWh (Cumulative) NLI'!AN59-'Rebasing adj NLI'!AO49)*AO116)*AO$19*AO$126)</f>
        <v>3534.9243433236811</v>
      </c>
      <c r="AP59" s="11">
        <f>IF('KWh (Cumulative) NLI'!AP59=0,0,((('KWh (Monthly) ENTRY NLI '!AP59*0.5)+'KWh (Cumulative) NLI'!AO59-'Rebasing adj NLI'!AP49)*AP116)*AP$19*AP$126)</f>
        <v>3337.6154371603302</v>
      </c>
      <c r="AQ59" s="11">
        <f>IF('KWh (Cumulative) NLI'!AQ59=0,0,((('KWh (Monthly) ENTRY NLI '!AQ59*0.5)+'KWh (Cumulative) NLI'!AP59-'Rebasing adj NLI'!AQ49)*AQ116)*AQ$19*AQ$126)</f>
        <v>3658.1842895129575</v>
      </c>
      <c r="AR59" s="11">
        <f>IF('KWh (Cumulative) NLI'!AR59=0,0,((('KWh (Monthly) ENTRY NLI '!AR59*0.5)+'KWh (Cumulative) NLI'!AQ59-'Rebasing adj NLI'!AR49)*AR116)*AR$19*AR$126)</f>
        <v>7176.0704166939431</v>
      </c>
      <c r="AS59" s="11">
        <f>IF('KWh (Cumulative) NLI'!AS59=0,0,((('KWh (Monthly) ENTRY NLI '!AS59*0.5)+'KWh (Cumulative) NLI'!AR59-'Rebasing adj NLI'!AS49)*AS116)*AS$19*AS$126)</f>
        <v>7235.0358067550314</v>
      </c>
      <c r="AT59" s="11">
        <f>IF('KWh (Cumulative) NLI'!AT59=0,0,((('KWh (Monthly) ENTRY NLI '!AT59*0.5)+'KWh (Cumulative) NLI'!AS59-'Rebasing adj NLI'!AT49)*AT116)*AT$19*AT$126)</f>
        <v>7276.8123139856216</v>
      </c>
      <c r="AU59" s="11">
        <f>IF('KWh (Cumulative) NLI'!AU59=0,0,((('KWh (Monthly) ENTRY NLI '!AU59*0.5)+'KWh (Cumulative) NLI'!AT59-'Rebasing adj NLI'!AU49)*AU116)*AU$19*AU$126)</f>
        <v>7161.115853034762</v>
      </c>
      <c r="AV59" s="11">
        <f>IF('KWh (Cumulative) NLI'!AV59=0,0,((('KWh (Monthly) ENTRY NLI '!AV59*0.5)+'KWh (Cumulative) NLI'!AU59-'Rebasing adj NLI'!AV49)*AV116)*AV$19*AV$126)</f>
        <v>3565.4325881217528</v>
      </c>
      <c r="AW59" s="11">
        <f>IF('KWh (Cumulative) NLI'!AW59=0,0,((('KWh (Monthly) ENTRY NLI '!AW59*0.5)+'KWh (Cumulative) NLI'!AV59-'Rebasing adj NLI'!AW49)*AW116)*AW$19*AW$126)</f>
        <v>3486.2353851293956</v>
      </c>
      <c r="AX59" s="11">
        <f>IF('KWh (Cumulative) NLI'!AX59=0,0,((('KWh (Monthly) ENTRY NLI '!AX59*0.5)+'KWh (Cumulative) NLI'!AW59-'Rebasing adj NLI'!AX49)*AX116)*AX$19*AX$126)</f>
        <v>3443.4394837938212</v>
      </c>
      <c r="AY59" s="11">
        <f>IF('KWh (Cumulative) NLI'!AY59=0,0,((('KWh (Monthly) ENTRY NLI '!AY59*0.5)+'KWh (Cumulative) NLI'!AX59-'Rebasing adj NLI'!AY49)*AY116)*AY$19*AY$126)</f>
        <v>3304.2910598129347</v>
      </c>
      <c r="AZ59" s="11">
        <f>IF('KWh (Cumulative) NLI'!AZ59=0,0,((('KWh (Monthly) ENTRY NLI '!AZ59*0.5)+'KWh (Cumulative) NLI'!AY59-'Rebasing adj NLI'!AZ49)*AZ116)*AZ$19*AZ$126)</f>
        <v>3101.2303818179348</v>
      </c>
      <c r="BA59" s="11">
        <f>IF('KWh (Cumulative) NLI'!BA59=0,0,((('KWh (Monthly) ENTRY NLI '!BA59*0.5)+'KWh (Cumulative) NLI'!AZ59-'Rebasing adj NLI'!BA49)*BA116)*BA$19*BA$126)</f>
        <v>3534.9243433236811</v>
      </c>
      <c r="BB59" s="11">
        <f>IF('KWh (Cumulative) NLI'!BB59=0,0,((('KWh (Monthly) ENTRY NLI '!BB59*0.5)+'KWh (Cumulative) NLI'!BA59-'Rebasing adj NLI'!BB49)*BB116)*BB$19*BB$126)</f>
        <v>0</v>
      </c>
      <c r="BC59" s="11">
        <f>IF('KWh (Cumulative) NLI'!BC59=0,0,((('KWh (Monthly) ENTRY NLI '!BC59*0.5)+'KWh (Cumulative) NLI'!BB59-'Rebasing adj NLI'!BC49)*BC116)*BC$19*BC$126)</f>
        <v>0</v>
      </c>
      <c r="BD59" s="11">
        <f>IF('KWh (Cumulative) NLI'!BD59=0,0,((('KWh (Monthly) ENTRY NLI '!BD59*0.5)+'KWh (Cumulative) NLI'!BC59-'Rebasing adj NLI'!BD49)*BD116)*BD$19*BD$126)</f>
        <v>0</v>
      </c>
      <c r="BE59" s="11">
        <f>IF('KWh (Cumulative) NLI'!BE59=0,0,((('KWh (Monthly) ENTRY NLI '!BE59*0.5)+'KWh (Cumulative) NLI'!BD59-'Rebasing adj NLI'!BE49)*BE116)*BE$19*BE$126)</f>
        <v>0</v>
      </c>
      <c r="BF59" s="11">
        <f>IF('KWh (Cumulative) NLI'!BF59=0,0,((('KWh (Monthly) ENTRY NLI '!BF59*0.5)+'KWh (Cumulative) NLI'!BE59-'Rebasing adj NLI'!BF49)*BF116)*BF$19*BF$126)</f>
        <v>0</v>
      </c>
      <c r="BG59" s="11">
        <f>IF('KWh (Cumulative) NLI'!BG59=0,0,((('KWh (Monthly) ENTRY NLI '!BG59*0.5)+'KWh (Cumulative) NLI'!BF59-'Rebasing adj NLI'!BG49)*BG116)*BG$19*BG$126)</f>
        <v>0</v>
      </c>
      <c r="BH59" s="11">
        <f>IF('KWh (Cumulative) NLI'!BH59=0,0,((('KWh (Monthly) ENTRY NLI '!BH59*0.5)+'KWh (Cumulative) NLI'!BG59-'Rebasing adj NLI'!BH49)*BH116)*BH$19*BH$126)</f>
        <v>0</v>
      </c>
      <c r="BI59" s="11">
        <f>IF('KWh (Cumulative) NLI'!BI59=0,0,((('KWh (Monthly) ENTRY NLI '!BI59*0.5)+'KWh (Cumulative) NLI'!BH59-'Rebasing adj NLI'!BI49)*BI116)*BI$19*BI$126)</f>
        <v>0</v>
      </c>
      <c r="BJ59" s="11">
        <f>IF('KWh (Cumulative) NLI'!BJ59=0,0,((('KWh (Monthly) ENTRY NLI '!BJ59*0.5)+'KWh (Cumulative) NLI'!BI59-'Rebasing adj NLI'!BJ49)*BJ116)*BJ$19*BJ$126)</f>
        <v>0</v>
      </c>
      <c r="BK59" s="11">
        <f>IF('KWh (Cumulative) NLI'!BK59=0,0,((('KWh (Monthly) ENTRY NLI '!BK59*0.5)+'KWh (Cumulative) NLI'!BJ59-'Rebasing adj NLI'!BK49)*BK116)*BK$19*BK$126)</f>
        <v>0</v>
      </c>
      <c r="BL59" s="11">
        <f>IF('KWh (Cumulative) NLI'!BL59=0,0,((('KWh (Monthly) ENTRY NLI '!BL59*0.5)+'KWh (Cumulative) NLI'!BK59-'Rebasing adj NLI'!BL49)*BL116)*BL$19*BL$126)</f>
        <v>0</v>
      </c>
      <c r="BM59" s="11">
        <f>IF('KWh (Cumulative) NLI'!BM59=0,0,((('KWh (Monthly) ENTRY NLI '!BM59*0.5)+'KWh (Cumulative) NLI'!BL59-'Rebasing adj NLI'!BM49)*BM116)*BM$19*BM$126)</f>
        <v>0</v>
      </c>
      <c r="BN59" s="11">
        <f>IF('KWh (Cumulative) NLI'!BN59=0,0,((('KWh (Monthly) ENTRY NLI '!BN59*0.5)+'KWh (Cumulative) NLI'!BM59-'Rebasing adj NLI'!BN49)*BN116)*BN$19*BN$126)</f>
        <v>0</v>
      </c>
      <c r="BO59" s="11">
        <f>IF('KWh (Cumulative) NLI'!BO59=0,0,((('KWh (Monthly) ENTRY NLI '!BO59*0.5)+'KWh (Cumulative) NLI'!BN59-'Rebasing adj NLI'!BO49)*BO116)*BO$19*BO$126)</f>
        <v>0</v>
      </c>
      <c r="BP59" s="11">
        <f>IF('KWh (Cumulative) NLI'!BP59=0,0,((('KWh (Monthly) ENTRY NLI '!BP59*0.5)+'KWh (Cumulative) NLI'!BO59-'Rebasing adj NLI'!BP49)*BP116)*BP$19*BP$126)</f>
        <v>0</v>
      </c>
      <c r="BQ59" s="11">
        <f>IF('KWh (Cumulative) NLI'!BQ59=0,0,((('KWh (Monthly) ENTRY NLI '!BQ59*0.5)+'KWh (Cumulative) NLI'!BP59-'Rebasing adj NLI'!BQ49)*BQ116)*BQ$19*BQ$126)</f>
        <v>0</v>
      </c>
      <c r="BR59" s="11">
        <f>IF('KWh (Cumulative) NLI'!BR59=0,0,((('KWh (Monthly) ENTRY NLI '!BR59*0.5)+'KWh (Cumulative) NLI'!BQ59-'Rebasing adj NLI'!BR49)*BR116)*BR$19*BR$126)</f>
        <v>0</v>
      </c>
      <c r="BS59" s="11">
        <f>IF('KWh (Cumulative) NLI'!BS59=0,0,((('KWh (Monthly) ENTRY NLI '!BS59*0.5)+'KWh (Cumulative) NLI'!BR59-'Rebasing adj NLI'!BS49)*BS116)*BS$19*BS$126)</f>
        <v>0</v>
      </c>
      <c r="BT59" s="11">
        <f>IF('KWh (Cumulative) NLI'!BT59=0,0,((('KWh (Monthly) ENTRY NLI '!BT59*0.5)+'KWh (Cumulative) NLI'!BS59-'Rebasing adj NLI'!BT49)*BT116)*BT$19*BT$126)</f>
        <v>0</v>
      </c>
      <c r="BU59" s="11">
        <f>IF('KWh (Cumulative) NLI'!BU59=0,0,((('KWh (Monthly) ENTRY NLI '!BU59*0.5)+'KWh (Cumulative) NLI'!BT59-'Rebasing adj NLI'!BU49)*BU116)*BU$19*BU$126)</f>
        <v>0</v>
      </c>
      <c r="BV59" s="11">
        <f>IF('KWh (Cumulative) NLI'!BV59=0,0,((('KWh (Monthly) ENTRY NLI '!BV59*0.5)+'KWh (Cumulative) NLI'!BU59-'Rebasing adj NLI'!BV49)*BV116)*BV$19*BV$126)</f>
        <v>0</v>
      </c>
      <c r="BW59" s="11">
        <f>IF('KWh (Cumulative) NLI'!BW59=0,0,((('KWh (Monthly) ENTRY NLI '!BW59*0.5)+'KWh (Cumulative) NLI'!BV59-'Rebasing adj NLI'!BW49)*BW116)*BW$19*BW$126)</f>
        <v>0</v>
      </c>
      <c r="BX59" s="11">
        <f>IF('KWh (Cumulative) NLI'!BX59=0,0,((('KWh (Monthly) ENTRY NLI '!BX59*0.5)+'KWh (Cumulative) NLI'!BW59-'Rebasing adj NLI'!BX49)*BX116)*BX$19*BX$126)</f>
        <v>0</v>
      </c>
      <c r="BY59" s="11">
        <f>IF('KWh (Cumulative) NLI'!BY59=0,0,((('KWh (Monthly) ENTRY NLI '!BY59*0.5)+'KWh (Cumulative) NLI'!BX59-'Rebasing adj NLI'!BY49)*BY116)*BY$19*BY$126)</f>
        <v>0</v>
      </c>
      <c r="BZ59" s="11">
        <f>IF('KWh (Cumulative) NLI'!BZ59=0,0,((('KWh (Monthly) ENTRY NLI '!BZ59*0.5)+'KWh (Cumulative) NLI'!BY59-'Rebasing adj NLI'!BZ49)*BZ116)*BZ$19*BZ$126)</f>
        <v>0</v>
      </c>
      <c r="CA59" s="11">
        <f>IF('KWh (Cumulative) NLI'!CA59=0,0,((('KWh (Monthly) ENTRY NLI '!CA59*0.5)+'KWh (Cumulative) NLI'!BZ59-'Rebasing adj NLI'!CA49)*CA116)*CA$19*CA$126)</f>
        <v>0</v>
      </c>
      <c r="CB59" s="11">
        <f>IF('KWh (Cumulative) NLI'!CB59=0,0,((('KWh (Monthly) ENTRY NLI '!CB59*0.5)+'KWh (Cumulative) NLI'!CA59-'Rebasing adj NLI'!CB49)*CB116)*CB$19*CB$126)</f>
        <v>0</v>
      </c>
      <c r="CC59" s="11">
        <f>IF('KWh (Cumulative) NLI'!CC59=0,0,((('KWh (Monthly) ENTRY NLI '!CC59*0.5)+'KWh (Cumulative) NLI'!CB59-'Rebasing adj NLI'!CC49)*CC116)*CC$19*CC$126)</f>
        <v>0</v>
      </c>
      <c r="CD59" s="11">
        <f>IF('KWh (Cumulative) NLI'!CD59=0,0,((('KWh (Monthly) ENTRY NLI '!CD59*0.5)+'KWh (Cumulative) NLI'!CC59-'Rebasing adj NLI'!CD49)*CD116)*CD$19*CD$126)</f>
        <v>0</v>
      </c>
      <c r="CE59" s="11">
        <f>IF('KWh (Cumulative) NLI'!CE59=0,0,((('KWh (Monthly) ENTRY NLI '!CE59*0.5)+'KWh (Cumulative) NLI'!CD59-'Rebasing adj NLI'!CE49)*CE116)*CE$19*CE$126)</f>
        <v>0</v>
      </c>
      <c r="CF59" s="11">
        <f>IF('KWh (Cumulative) NLI'!CF59=0,0,((('KWh (Monthly) ENTRY NLI '!CF59*0.5)+'KWh (Cumulative) NLI'!CE59-'Rebasing adj NLI'!CF49)*CF116)*CF$19*CF$126)</f>
        <v>0</v>
      </c>
      <c r="CG59" s="11">
        <f>IF('KWh (Cumulative) NLI'!CG59=0,0,((('KWh (Monthly) ENTRY NLI '!CG59*0.5)+'KWh (Cumulative) NLI'!CF59-'Rebasing adj NLI'!CG49)*CG116)*CG$19*CG$126)</f>
        <v>0</v>
      </c>
      <c r="CH59" s="11">
        <f>IF('KWh (Cumulative) NLI'!CH59=0,0,((('KWh (Monthly) ENTRY NLI '!CH59*0.5)+'KWh (Cumulative) NLI'!CG59-'Rebasing adj NLI'!CH49)*CH116)*CH$19*CH$126)</f>
        <v>0</v>
      </c>
      <c r="CI59" s="11">
        <f>IF('KWh (Cumulative) NLI'!CI59=0,0,((('KWh (Monthly) ENTRY NLI '!CI59*0.5)+'KWh (Cumulative) NLI'!CH59-'Rebasing adj NLI'!CI49)*CI116)*CI$19*CI$126)</f>
        <v>0</v>
      </c>
      <c r="CJ59" s="11">
        <f>IF('KWh (Cumulative) NLI'!CJ59=0,0,((('KWh (Monthly) ENTRY NLI '!CJ59*0.5)+'KWh (Cumulative) NLI'!CI59-'Rebasing adj NLI'!CJ49)*CJ116)*CJ$19*CJ$126)</f>
        <v>0</v>
      </c>
      <c r="CK59" s="85"/>
      <c r="CL59" s="85"/>
    </row>
    <row r="60" spans="1:90" x14ac:dyDescent="0.25">
      <c r="A60" s="242"/>
      <c r="B60" s="37" t="s">
        <v>15</v>
      </c>
      <c r="C60" s="11">
        <f>IF('KWh (Cumulative) NLI'!C60=0,0,((('KWh (Monthly) ENTRY NLI '!C60*0.5)-'Rebasing adj NLI'!C50)*C117)*C$19*C$126)</f>
        <v>0</v>
      </c>
      <c r="D60" s="11">
        <f>IF('KWh (Cumulative) NLI'!D60=0,0,((('KWh (Monthly) ENTRY NLI '!D60*0.5)+'KWh (Cumulative) NLI'!C60-'Rebasing adj NLI'!D50)*D117)*D$19*D$126)</f>
        <v>0</v>
      </c>
      <c r="E60" s="11">
        <f>IF('KWh (Cumulative) NLI'!E60=0,0,((('KWh (Monthly) ENTRY NLI '!E60*0.5)+'KWh (Cumulative) NLI'!D60-'Rebasing adj NLI'!E50)*E117)*E$19*E$126)</f>
        <v>0</v>
      </c>
      <c r="F60" s="11">
        <f>IF('KWh (Cumulative) NLI'!F60=0,0,((('KWh (Monthly) ENTRY NLI '!F60*0.5)+'KWh (Cumulative) NLI'!E60-'Rebasing adj NLI'!F50)*F117)*F$19*F$126)</f>
        <v>0</v>
      </c>
      <c r="G60" s="11">
        <f>IF('KWh (Cumulative) NLI'!G60=0,0,((('KWh (Monthly) ENTRY NLI '!G60*0.5)+'KWh (Cumulative) NLI'!F60-'Rebasing adj NLI'!G50)*G117)*G$19*G$126)</f>
        <v>0</v>
      </c>
      <c r="H60" s="11">
        <f>IF('KWh (Cumulative) NLI'!H60=0,0,((('KWh (Monthly) ENTRY NLI '!H60*0.5)+'KWh (Cumulative) NLI'!G60-'Rebasing adj NLI'!H50)*H117)*H$19*H$126)</f>
        <v>0</v>
      </c>
      <c r="I60" s="11">
        <f>IF('KWh (Cumulative) NLI'!I60=0,0,((('KWh (Monthly) ENTRY NLI '!I60*0.5)+'KWh (Cumulative) NLI'!H60-'Rebasing adj NLI'!I50)*I117)*I$19*I$126)</f>
        <v>0</v>
      </c>
      <c r="J60" s="11">
        <f>IF('KWh (Cumulative) NLI'!J60=0,0,((('KWh (Monthly) ENTRY NLI '!J60*0.5)+'KWh (Cumulative) NLI'!I60-'Rebasing adj NLI'!J50)*J117)*J$19*J$126)</f>
        <v>0</v>
      </c>
      <c r="K60" s="11">
        <f>IF('KWh (Cumulative) NLI'!K60=0,0,((('KWh (Monthly) ENTRY NLI '!K60*0.5)+'KWh (Cumulative) NLI'!J60-'Rebasing adj NLI'!K50)*K117)*K$19*K$126)</f>
        <v>0</v>
      </c>
      <c r="L60" s="11">
        <f>IF('KWh (Cumulative) NLI'!L60=0,0,((('KWh (Monthly) ENTRY NLI '!L60*0.5)+'KWh (Cumulative) NLI'!K60-'Rebasing adj NLI'!L50)*L117)*L$19*L$126)</f>
        <v>0</v>
      </c>
      <c r="M60" s="11">
        <f>IF('KWh (Cumulative) NLI'!M60=0,0,((('KWh (Monthly) ENTRY NLI '!M60*0.5)+'KWh (Cumulative) NLI'!L60-'Rebasing adj NLI'!M50)*M117)*M$19*M$126)</f>
        <v>0</v>
      </c>
      <c r="N60" s="11">
        <f>IF('KWh (Cumulative) NLI'!N60=0,0,((('KWh (Monthly) ENTRY NLI '!N60*0.5)+'KWh (Cumulative) NLI'!M60-'Rebasing adj NLI'!N50)*N117)*N$19*N$126)</f>
        <v>0</v>
      </c>
      <c r="O60" s="11">
        <f>IF('KWh (Cumulative) NLI'!O60=0,0,((('KWh (Monthly) ENTRY NLI '!O60*0.5)+'KWh (Cumulative) NLI'!N60-'Rebasing adj NLI'!O50)*O117)*O$19*O$126)</f>
        <v>0</v>
      </c>
      <c r="P60" s="11">
        <f>IF('KWh (Cumulative) NLI'!P60=0,0,((('KWh (Monthly) ENTRY NLI '!P60*0.5)+'KWh (Cumulative) NLI'!O60-'Rebasing adj NLI'!P50)*P117)*P$19*P$126)</f>
        <v>0</v>
      </c>
      <c r="Q60" s="11">
        <f>IF('KWh (Cumulative) NLI'!Q60=0,0,((('KWh (Monthly) ENTRY NLI '!Q60*0.5)+'KWh (Cumulative) NLI'!P60-'Rebasing adj NLI'!Q50)*Q117)*Q$19*Q$126)</f>
        <v>0</v>
      </c>
      <c r="R60" s="11">
        <f>IF('KWh (Cumulative) NLI'!R60=0,0,((('KWh (Monthly) ENTRY NLI '!R60*0.5)+'KWh (Cumulative) NLI'!Q60-'Rebasing adj NLI'!R50)*R117)*R$19*R$126)</f>
        <v>422.56379900699073</v>
      </c>
      <c r="S60" s="11">
        <f>IF('KWh (Cumulative) NLI'!S60=0,0,((('KWh (Monthly) ENTRY NLI '!S60*0.5)+'KWh (Cumulative) NLI'!R60-'Rebasing adj NLI'!S50)*S117)*S$19*S$126)</f>
        <v>923.81699137857629</v>
      </c>
      <c r="T60" s="11">
        <f>IF('KWh (Cumulative) NLI'!T60=0,0,((('KWh (Monthly) ENTRY NLI '!T60*0.5)+'KWh (Cumulative) NLI'!S60-'Rebasing adj NLI'!T50)*T117)*T$19*T$126)</f>
        <v>2658.7498303885704</v>
      </c>
      <c r="U60" s="11">
        <f>IF('KWh (Cumulative) NLI'!U60=0,0,((('KWh (Monthly) ENTRY NLI '!U60*0.5)+'KWh (Cumulative) NLI'!T60-'Rebasing adj NLI'!U50)*U117)*U$19*U$126)</f>
        <v>3638.2095037974404</v>
      </c>
      <c r="V60" s="11">
        <f>IF('KWh (Cumulative) NLI'!V60=0,0,((('KWh (Monthly) ENTRY NLI '!V60*0.5)+'KWh (Cumulative) NLI'!U60-'Rebasing adj NLI'!V50)*V117)*V$19*V$126)</f>
        <v>3658.2688434703368</v>
      </c>
      <c r="W60" s="11">
        <f>IF('KWh (Cumulative) NLI'!W60=0,0,((('KWh (Monthly) ENTRY NLI '!W60*0.5)+'KWh (Cumulative) NLI'!V60-'Rebasing adj NLI'!W50)*W117)*W$19*W$126)</f>
        <v>4749.2424345056843</v>
      </c>
      <c r="X60" s="11">
        <f>IF('KWh (Cumulative) NLI'!X60=0,0,((('KWh (Monthly) ENTRY NLI '!X60*0.5)+'KWh (Cumulative) NLI'!W60-'Rebasing adj NLI'!X50)*X117)*X$19*X$126)</f>
        <v>3115.3165083585163</v>
      </c>
      <c r="Y60" s="11">
        <f>IF('KWh (Cumulative) NLI'!Y60=0,0,((('KWh (Monthly) ENTRY NLI '!Y60*0.5)+'KWh (Cumulative) NLI'!X60-'Rebasing adj NLI'!Y50)*Y117)*Y$19*Y$126)</f>
        <v>3042.9176430480593</v>
      </c>
      <c r="Z60" s="11">
        <f>IF('KWh (Cumulative) NLI'!Z60=0,0,((('KWh (Monthly) ENTRY NLI '!Z60*0.5)+'KWh (Cumulative) NLI'!Y60-'Rebasing adj NLI'!Z50)*Z117)*Z$19*Z$126)</f>
        <v>3020.3292445935117</v>
      </c>
      <c r="AA60" s="11">
        <f>IF('KWh (Cumulative) NLI'!AA60=0,0,((('KWh (Monthly) ENTRY NLI '!AA60*0.5)+'KWh (Cumulative) NLI'!Z60-'Rebasing adj NLI'!AA50)*AA117)*AA$19*AA$126)</f>
        <v>2911.6436702713827</v>
      </c>
      <c r="AB60" s="11">
        <f>IF('KWh (Cumulative) NLI'!AB60=0,0,((('KWh (Monthly) ENTRY NLI '!AB60*0.5)+'KWh (Cumulative) NLI'!AA60-'Rebasing adj NLI'!AB50)*AB117)*AB$19*AB$126)</f>
        <v>2723.9902051973791</v>
      </c>
      <c r="AC60" s="11">
        <f>IF('KWh (Cumulative) NLI'!AC60=0,0,((('KWh (Monthly) ENTRY NLI '!AC60*0.5)+'KWh (Cumulative) NLI'!AB60-'Rebasing adj NLI'!AC50)*AC117)*AC$19*AC$126)</f>
        <v>3095.0640134851596</v>
      </c>
      <c r="AD60" s="11">
        <f>IF('KWh (Cumulative) NLI'!AD60=0,0,((('KWh (Monthly) ENTRY NLI '!AD60*0.5)+'KWh (Cumulative) NLI'!AC60-'Rebasing adj NLI'!AD50)*AD117)*AD$19*AD$126)</f>
        <v>2916.1304698815552</v>
      </c>
      <c r="AE60" s="11">
        <f>IF('KWh (Cumulative) NLI'!AE60=0,0,((('KWh (Monthly) ENTRY NLI '!AE60*0.5)+'KWh (Cumulative) NLI'!AD60-'Rebasing adj NLI'!AE50)*AE117)*AE$19*AE$126)</f>
        <v>3187.6498690660478</v>
      </c>
      <c r="AF60" s="11">
        <f>IF('KWh (Cumulative) NLI'!AF60=0,0,((('KWh (Monthly) ENTRY NLI '!AF60*0.5)+'KWh (Cumulative) NLI'!AE60-'Rebasing adj NLI'!AF50)*AF117)*AF$19*AF$126)</f>
        <v>6166.1664864239119</v>
      </c>
      <c r="AG60" s="11">
        <f>IF('KWh (Cumulative) NLI'!AG60=0,0,((('KWh (Monthly) ENTRY NLI '!AG60*0.5)+'KWh (Cumulative) NLI'!AF60-'Rebasing adj NLI'!AG50)*AG117)*AG$19*AG$126)</f>
        <v>6482.6055187783859</v>
      </c>
      <c r="AH60" s="11">
        <f>IF('KWh (Cumulative) NLI'!AH60=0,0,((('KWh (Monthly) ENTRY NLI '!AH60*0.5)+'KWh (Cumulative) NLI'!AG60-'Rebasing adj NLI'!AH50)*AH117)*AH$19*AH$126)</f>
        <v>6149.3573012780062</v>
      </c>
      <c r="AI60" s="11">
        <f>IF('KWh (Cumulative) NLI'!AI60=0,0,((('KWh (Monthly) ENTRY NLI '!AI60*0.5)+'KWh (Cumulative) NLI'!AH60-'Rebasing adj NLI'!AI50)*AI117)*AI$19*AI$126)</f>
        <v>6051.5866228295854</v>
      </c>
      <c r="AJ60" s="11">
        <f>IF('KWh (Cumulative) NLI'!AJ60=0,0,((('KWh (Monthly) ENTRY NLI '!AJ60*0.5)+'KWh (Cumulative) NLI'!AI60-'Rebasing adj NLI'!AJ50)*AJ117)*AJ$19*AJ$126)</f>
        <v>3013.0114632532427</v>
      </c>
      <c r="AK60" s="11">
        <f>IF('KWh (Cumulative) NLI'!AK60=0,0,((('KWh (Monthly) ENTRY NLI '!AK60*0.5)+'KWh (Cumulative) NLI'!AJ60-'Rebasing adj NLI'!AK50)*AK117)*AK$19*AK$126)</f>
        <v>2946.0849193975178</v>
      </c>
      <c r="AL60" s="11">
        <f>IF('KWh (Cumulative) NLI'!AL60=0,0,((('KWh (Monthly) ENTRY NLI '!AL60*0.5)+'KWh (Cumulative) NLI'!AK60-'Rebasing adj NLI'!AL50)*AL117)*AL$19*AL$126)</f>
        <v>2909.9197309898273</v>
      </c>
      <c r="AM60" s="11">
        <f>IF('KWh (Cumulative) NLI'!AM60=0,0,((('KWh (Monthly) ENTRY NLI '!AM60*0.5)+'KWh (Cumulative) NLI'!AL60-'Rebasing adj NLI'!AM50)*AM117)*AM$19*AM$126)</f>
        <v>2792.3306906179005</v>
      </c>
      <c r="AN60" s="11">
        <f>IF('KWh (Cumulative) NLI'!AN60=0,0,((('KWh (Monthly) ENTRY NLI '!AN60*0.5)+'KWh (Cumulative) NLI'!AM60-'Rebasing adj NLI'!AN50)*AN117)*AN$19*AN$126)</f>
        <v>2673.9843394531831</v>
      </c>
      <c r="AO60" s="11">
        <f>IF('KWh (Cumulative) NLI'!AO60=0,0,((('KWh (Monthly) ENTRY NLI '!AO60*0.5)+'KWh (Cumulative) NLI'!AN60-'Rebasing adj NLI'!AO50)*AO117)*AO$19*AO$126)</f>
        <v>3108.6293893860088</v>
      </c>
      <c r="AP60" s="11">
        <f>IF('KWh (Cumulative) NLI'!AP60=0,0,((('KWh (Monthly) ENTRY NLI '!AP60*0.5)+'KWh (Cumulative) NLI'!AO60-'Rebasing adj NLI'!AP50)*AP117)*AP$19*AP$126)</f>
        <v>2935.1149927779347</v>
      </c>
      <c r="AQ60" s="11">
        <f>IF('KWh (Cumulative) NLI'!AQ60=0,0,((('KWh (Monthly) ENTRY NLI '!AQ60*0.5)+'KWh (Cumulative) NLI'!AP60-'Rebasing adj NLI'!AQ50)*AQ117)*AQ$19*AQ$126)</f>
        <v>3217.0247761166488</v>
      </c>
      <c r="AR60" s="11">
        <f>IF('KWh (Cumulative) NLI'!AR60=0,0,((('KWh (Monthly) ENTRY NLI '!AR60*0.5)+'KWh (Cumulative) NLI'!AQ60-'Rebasing adj NLI'!AR50)*AR117)*AR$19*AR$126)</f>
        <v>6310.6706766639418</v>
      </c>
      <c r="AS60" s="11">
        <f>IF('KWh (Cumulative) NLI'!AS60=0,0,((('KWh (Monthly) ENTRY NLI '!AS60*0.5)+'KWh (Cumulative) NLI'!AR60-'Rebasing adj NLI'!AS50)*AS117)*AS$19*AS$126)</f>
        <v>6362.52512295406</v>
      </c>
      <c r="AT60" s="11">
        <f>IF('KWh (Cumulative) NLI'!AT60=0,0,((('KWh (Monthly) ENTRY NLI '!AT60*0.5)+'KWh (Cumulative) NLI'!AS60-'Rebasing adj NLI'!AT50)*AT117)*AT$19*AT$126)</f>
        <v>6399.2635833989598</v>
      </c>
      <c r="AU60" s="11">
        <f>IF('KWh (Cumulative) NLI'!AU60=0,0,((('KWh (Monthly) ENTRY NLI '!AU60*0.5)+'KWh (Cumulative) NLI'!AT60-'Rebasing adj NLI'!AU50)*AU117)*AU$19*AU$126)</f>
        <v>6297.5195617937816</v>
      </c>
      <c r="AV60" s="11">
        <f>IF('KWh (Cumulative) NLI'!AV60=0,0,((('KWh (Monthly) ENTRY NLI '!AV60*0.5)+'KWh (Cumulative) NLI'!AU60-'Rebasing adj NLI'!AV50)*AV117)*AV$19*AV$126)</f>
        <v>3135.4584859059914</v>
      </c>
      <c r="AW60" s="11">
        <f>IF('KWh (Cumulative) NLI'!AW60=0,0,((('KWh (Monthly) ENTRY NLI '!AW60*0.5)+'KWh (Cumulative) NLI'!AV60-'Rebasing adj NLI'!AW50)*AW117)*AW$19*AW$126)</f>
        <v>3065.8120864733728</v>
      </c>
      <c r="AX60" s="11">
        <f>IF('KWh (Cumulative) NLI'!AX60=0,0,((('KWh (Monthly) ENTRY NLI '!AX60*0.5)+'KWh (Cumulative) NLI'!AW60-'Rebasing adj NLI'!AX50)*AX117)*AX$19*AX$126)</f>
        <v>3028.1771659726569</v>
      </c>
      <c r="AY60" s="11">
        <f>IF('KWh (Cumulative) NLI'!AY60=0,0,((('KWh (Monthly) ENTRY NLI '!AY60*0.5)+'KWh (Cumulative) NLI'!AX60-'Rebasing adj NLI'!AY50)*AY117)*AY$19*AY$126)</f>
        <v>2905.809375813104</v>
      </c>
      <c r="AZ60" s="11">
        <f>IF('KWh (Cumulative) NLI'!AZ60=0,0,((('KWh (Monthly) ENTRY NLI '!AZ60*0.5)+'KWh (Cumulative) NLI'!AY60-'Rebasing adj NLI'!AZ50)*AZ117)*AZ$19*AZ$126)</f>
        <v>2727.2368435222465</v>
      </c>
      <c r="BA60" s="11">
        <f>IF('KWh (Cumulative) NLI'!BA60=0,0,((('KWh (Monthly) ENTRY NLI '!BA60*0.5)+'KWh (Cumulative) NLI'!AZ60-'Rebasing adj NLI'!BA50)*BA117)*BA$19*BA$126)</f>
        <v>3108.6293893860088</v>
      </c>
      <c r="BB60" s="11">
        <f>IF('KWh (Cumulative) NLI'!BB60=0,0,((('KWh (Monthly) ENTRY NLI '!BB60*0.5)+'KWh (Cumulative) NLI'!BA60-'Rebasing adj NLI'!BB50)*BB117)*BB$19*BB$126)</f>
        <v>0</v>
      </c>
      <c r="BC60" s="11">
        <f>IF('KWh (Cumulative) NLI'!BC60=0,0,((('KWh (Monthly) ENTRY NLI '!BC60*0.5)+'KWh (Cumulative) NLI'!BB60-'Rebasing adj NLI'!BC50)*BC117)*BC$19*BC$126)</f>
        <v>0</v>
      </c>
      <c r="BD60" s="11">
        <f>IF('KWh (Cumulative) NLI'!BD60=0,0,((('KWh (Monthly) ENTRY NLI '!BD60*0.5)+'KWh (Cumulative) NLI'!BC60-'Rebasing adj NLI'!BD50)*BD117)*BD$19*BD$126)</f>
        <v>0</v>
      </c>
      <c r="BE60" s="11">
        <f>IF('KWh (Cumulative) NLI'!BE60=0,0,((('KWh (Monthly) ENTRY NLI '!BE60*0.5)+'KWh (Cumulative) NLI'!BD60-'Rebasing adj NLI'!BE50)*BE117)*BE$19*BE$126)</f>
        <v>0</v>
      </c>
      <c r="BF60" s="11">
        <f>IF('KWh (Cumulative) NLI'!BF60=0,0,((('KWh (Monthly) ENTRY NLI '!BF60*0.5)+'KWh (Cumulative) NLI'!BE60-'Rebasing adj NLI'!BF50)*BF117)*BF$19*BF$126)</f>
        <v>0</v>
      </c>
      <c r="BG60" s="11">
        <f>IF('KWh (Cumulative) NLI'!BG60=0,0,((('KWh (Monthly) ENTRY NLI '!BG60*0.5)+'KWh (Cumulative) NLI'!BF60-'Rebasing adj NLI'!BG50)*BG117)*BG$19*BG$126)</f>
        <v>0</v>
      </c>
      <c r="BH60" s="11">
        <f>IF('KWh (Cumulative) NLI'!BH60=0,0,((('KWh (Monthly) ENTRY NLI '!BH60*0.5)+'KWh (Cumulative) NLI'!BG60-'Rebasing adj NLI'!BH50)*BH117)*BH$19*BH$126)</f>
        <v>0</v>
      </c>
      <c r="BI60" s="11">
        <f>IF('KWh (Cumulative) NLI'!BI60=0,0,((('KWh (Monthly) ENTRY NLI '!BI60*0.5)+'KWh (Cumulative) NLI'!BH60-'Rebasing adj NLI'!BI50)*BI117)*BI$19*BI$126)</f>
        <v>0</v>
      </c>
      <c r="BJ60" s="11">
        <f>IF('KWh (Cumulative) NLI'!BJ60=0,0,((('KWh (Monthly) ENTRY NLI '!BJ60*0.5)+'KWh (Cumulative) NLI'!BI60-'Rebasing adj NLI'!BJ50)*BJ117)*BJ$19*BJ$126)</f>
        <v>0</v>
      </c>
      <c r="BK60" s="11">
        <f>IF('KWh (Cumulative) NLI'!BK60=0,0,((('KWh (Monthly) ENTRY NLI '!BK60*0.5)+'KWh (Cumulative) NLI'!BJ60-'Rebasing adj NLI'!BK50)*BK117)*BK$19*BK$126)</f>
        <v>0</v>
      </c>
      <c r="BL60" s="11">
        <f>IF('KWh (Cumulative) NLI'!BL60=0,0,((('KWh (Monthly) ENTRY NLI '!BL60*0.5)+'KWh (Cumulative) NLI'!BK60-'Rebasing adj NLI'!BL50)*BL117)*BL$19*BL$126)</f>
        <v>0</v>
      </c>
      <c r="BM60" s="11">
        <f>IF('KWh (Cumulative) NLI'!BM60=0,0,((('KWh (Monthly) ENTRY NLI '!BM60*0.5)+'KWh (Cumulative) NLI'!BL60-'Rebasing adj NLI'!BM50)*BM117)*BM$19*BM$126)</f>
        <v>0</v>
      </c>
      <c r="BN60" s="11">
        <f>IF('KWh (Cumulative) NLI'!BN60=0,0,((('KWh (Monthly) ENTRY NLI '!BN60*0.5)+'KWh (Cumulative) NLI'!BM60-'Rebasing adj NLI'!BN50)*BN117)*BN$19*BN$126)</f>
        <v>0</v>
      </c>
      <c r="BO60" s="11">
        <f>IF('KWh (Cumulative) NLI'!BO60=0,0,((('KWh (Monthly) ENTRY NLI '!BO60*0.5)+'KWh (Cumulative) NLI'!BN60-'Rebasing adj NLI'!BO50)*BO117)*BO$19*BO$126)</f>
        <v>0</v>
      </c>
      <c r="BP60" s="11">
        <f>IF('KWh (Cumulative) NLI'!BP60=0,0,((('KWh (Monthly) ENTRY NLI '!BP60*0.5)+'KWh (Cumulative) NLI'!BO60-'Rebasing adj NLI'!BP50)*BP117)*BP$19*BP$126)</f>
        <v>0</v>
      </c>
      <c r="BQ60" s="11">
        <f>IF('KWh (Cumulative) NLI'!BQ60=0,0,((('KWh (Monthly) ENTRY NLI '!BQ60*0.5)+'KWh (Cumulative) NLI'!BP60-'Rebasing adj NLI'!BQ50)*BQ117)*BQ$19*BQ$126)</f>
        <v>0</v>
      </c>
      <c r="BR60" s="11">
        <f>IF('KWh (Cumulative) NLI'!BR60=0,0,((('KWh (Monthly) ENTRY NLI '!BR60*0.5)+'KWh (Cumulative) NLI'!BQ60-'Rebasing adj NLI'!BR50)*BR117)*BR$19*BR$126)</f>
        <v>0</v>
      </c>
      <c r="BS60" s="11">
        <f>IF('KWh (Cumulative) NLI'!BS60=0,0,((('KWh (Monthly) ENTRY NLI '!BS60*0.5)+'KWh (Cumulative) NLI'!BR60-'Rebasing adj NLI'!BS50)*BS117)*BS$19*BS$126)</f>
        <v>0</v>
      </c>
      <c r="BT60" s="11">
        <f>IF('KWh (Cumulative) NLI'!BT60=0,0,((('KWh (Monthly) ENTRY NLI '!BT60*0.5)+'KWh (Cumulative) NLI'!BS60-'Rebasing adj NLI'!BT50)*BT117)*BT$19*BT$126)</f>
        <v>0</v>
      </c>
      <c r="BU60" s="11">
        <f>IF('KWh (Cumulative) NLI'!BU60=0,0,((('KWh (Monthly) ENTRY NLI '!BU60*0.5)+'KWh (Cumulative) NLI'!BT60-'Rebasing adj NLI'!BU50)*BU117)*BU$19*BU$126)</f>
        <v>0</v>
      </c>
      <c r="BV60" s="11">
        <f>IF('KWh (Cumulative) NLI'!BV60=0,0,((('KWh (Monthly) ENTRY NLI '!BV60*0.5)+'KWh (Cumulative) NLI'!BU60-'Rebasing adj NLI'!BV50)*BV117)*BV$19*BV$126)</f>
        <v>0</v>
      </c>
      <c r="BW60" s="11">
        <f>IF('KWh (Cumulative) NLI'!BW60=0,0,((('KWh (Monthly) ENTRY NLI '!BW60*0.5)+'KWh (Cumulative) NLI'!BV60-'Rebasing adj NLI'!BW50)*BW117)*BW$19*BW$126)</f>
        <v>0</v>
      </c>
      <c r="BX60" s="11">
        <f>IF('KWh (Cumulative) NLI'!BX60=0,0,((('KWh (Monthly) ENTRY NLI '!BX60*0.5)+'KWh (Cumulative) NLI'!BW60-'Rebasing adj NLI'!BX50)*BX117)*BX$19*BX$126)</f>
        <v>0</v>
      </c>
      <c r="BY60" s="11">
        <f>IF('KWh (Cumulative) NLI'!BY60=0,0,((('KWh (Monthly) ENTRY NLI '!BY60*0.5)+'KWh (Cumulative) NLI'!BX60-'Rebasing adj NLI'!BY50)*BY117)*BY$19*BY$126)</f>
        <v>0</v>
      </c>
      <c r="BZ60" s="11">
        <f>IF('KWh (Cumulative) NLI'!BZ60=0,0,((('KWh (Monthly) ENTRY NLI '!BZ60*0.5)+'KWh (Cumulative) NLI'!BY60-'Rebasing adj NLI'!BZ50)*BZ117)*BZ$19*BZ$126)</f>
        <v>0</v>
      </c>
      <c r="CA60" s="11">
        <f>IF('KWh (Cumulative) NLI'!CA60=0,0,((('KWh (Monthly) ENTRY NLI '!CA60*0.5)+'KWh (Cumulative) NLI'!BZ60-'Rebasing adj NLI'!CA50)*CA117)*CA$19*CA$126)</f>
        <v>0</v>
      </c>
      <c r="CB60" s="11">
        <f>IF('KWh (Cumulative) NLI'!CB60=0,0,((('KWh (Monthly) ENTRY NLI '!CB60*0.5)+'KWh (Cumulative) NLI'!CA60-'Rebasing adj NLI'!CB50)*CB117)*CB$19*CB$126)</f>
        <v>0</v>
      </c>
      <c r="CC60" s="11">
        <f>IF('KWh (Cumulative) NLI'!CC60=0,0,((('KWh (Monthly) ENTRY NLI '!CC60*0.5)+'KWh (Cumulative) NLI'!CB60-'Rebasing adj NLI'!CC50)*CC117)*CC$19*CC$126)</f>
        <v>0</v>
      </c>
      <c r="CD60" s="11">
        <f>IF('KWh (Cumulative) NLI'!CD60=0,0,((('KWh (Monthly) ENTRY NLI '!CD60*0.5)+'KWh (Cumulative) NLI'!CC60-'Rebasing adj NLI'!CD50)*CD117)*CD$19*CD$126)</f>
        <v>0</v>
      </c>
      <c r="CE60" s="11">
        <f>IF('KWh (Cumulative) NLI'!CE60=0,0,((('KWh (Monthly) ENTRY NLI '!CE60*0.5)+'KWh (Cumulative) NLI'!CD60-'Rebasing adj NLI'!CE50)*CE117)*CE$19*CE$126)</f>
        <v>0</v>
      </c>
      <c r="CF60" s="11">
        <f>IF('KWh (Cumulative) NLI'!CF60=0,0,((('KWh (Monthly) ENTRY NLI '!CF60*0.5)+'KWh (Cumulative) NLI'!CE60-'Rebasing adj NLI'!CF50)*CF117)*CF$19*CF$126)</f>
        <v>0</v>
      </c>
      <c r="CG60" s="11">
        <f>IF('KWh (Cumulative) NLI'!CG60=0,0,((('KWh (Monthly) ENTRY NLI '!CG60*0.5)+'KWh (Cumulative) NLI'!CF60-'Rebasing adj NLI'!CG50)*CG117)*CG$19*CG$126)</f>
        <v>0</v>
      </c>
      <c r="CH60" s="11">
        <f>IF('KWh (Cumulative) NLI'!CH60=0,0,((('KWh (Monthly) ENTRY NLI '!CH60*0.5)+'KWh (Cumulative) NLI'!CG60-'Rebasing adj NLI'!CH50)*CH117)*CH$19*CH$126)</f>
        <v>0</v>
      </c>
      <c r="CI60" s="11">
        <f>IF('KWh (Cumulative) NLI'!CI60=0,0,((('KWh (Monthly) ENTRY NLI '!CI60*0.5)+'KWh (Cumulative) NLI'!CH60-'Rebasing adj NLI'!CI50)*CI117)*CI$19*CI$126)</f>
        <v>0</v>
      </c>
      <c r="CJ60" s="11">
        <f>IF('KWh (Cumulative) NLI'!CJ60=0,0,((('KWh (Monthly) ENTRY NLI '!CJ60*0.5)+'KWh (Cumulative) NLI'!CI60-'Rebasing adj NLI'!CJ50)*CJ117)*CJ$19*CJ$126)</f>
        <v>0</v>
      </c>
      <c r="CK60" s="85"/>
      <c r="CL60" s="85"/>
    </row>
    <row r="61" spans="1:90" x14ac:dyDescent="0.25">
      <c r="A61" s="242"/>
      <c r="B61" s="37" t="s">
        <v>7</v>
      </c>
      <c r="C61" s="11">
        <f>IF('KWh (Cumulative) NLI'!C61=0,0,((('KWh (Monthly) ENTRY NLI '!C61*0.5)-'Rebasing adj NLI'!C51)*C118)*C$19*C$126)</f>
        <v>0</v>
      </c>
      <c r="D61" s="11">
        <f>IF('KWh (Cumulative) NLI'!D61=0,0,((('KWh (Monthly) ENTRY NLI '!D61*0.5)+'KWh (Cumulative) NLI'!C61-'Rebasing adj NLI'!D51)*D118)*D$19*D$126)</f>
        <v>0</v>
      </c>
      <c r="E61" s="11">
        <f>IF('KWh (Cumulative) NLI'!E61=0,0,((('KWh (Monthly) ENTRY NLI '!E61*0.5)+'KWh (Cumulative) NLI'!D61-'Rebasing adj NLI'!E51)*E118)*E$19*E$126)</f>
        <v>0</v>
      </c>
      <c r="F61" s="11">
        <f>IF('KWh (Cumulative) NLI'!F61=0,0,((('KWh (Monthly) ENTRY NLI '!F61*0.5)+'KWh (Cumulative) NLI'!E61-'Rebasing adj NLI'!F51)*F118)*F$19*F$126)</f>
        <v>0</v>
      </c>
      <c r="G61" s="11">
        <f>IF('KWh (Cumulative) NLI'!G61=0,0,((('KWh (Monthly) ENTRY NLI '!G61*0.5)+'KWh (Cumulative) NLI'!F61-'Rebasing adj NLI'!G51)*G118)*G$19*G$126)</f>
        <v>0</v>
      </c>
      <c r="H61" s="11">
        <f>IF('KWh (Cumulative) NLI'!H61=0,0,((('KWh (Monthly) ENTRY NLI '!H61*0.5)+'KWh (Cumulative) NLI'!G61-'Rebasing adj NLI'!H51)*H118)*H$19*H$126)</f>
        <v>0</v>
      </c>
      <c r="I61" s="11">
        <f>IF('KWh (Cumulative) NLI'!I61=0,0,((('KWh (Monthly) ENTRY NLI '!I61*0.5)+'KWh (Cumulative) NLI'!H61-'Rebasing adj NLI'!I51)*I118)*I$19*I$126)</f>
        <v>0</v>
      </c>
      <c r="J61" s="11">
        <f>IF('KWh (Cumulative) NLI'!J61=0,0,((('KWh (Monthly) ENTRY NLI '!J61*0.5)+'KWh (Cumulative) NLI'!I61-'Rebasing adj NLI'!J51)*J118)*J$19*J$126)</f>
        <v>0</v>
      </c>
      <c r="K61" s="11">
        <f>IF('KWh (Cumulative) NLI'!K61=0,0,((('KWh (Monthly) ENTRY NLI '!K61*0.5)+'KWh (Cumulative) NLI'!J61-'Rebasing adj NLI'!K51)*K118)*K$19*K$126)</f>
        <v>566.05441471622441</v>
      </c>
      <c r="L61" s="11">
        <f>IF('KWh (Cumulative) NLI'!L61=0,0,((('KWh (Monthly) ENTRY NLI '!L61*0.5)+'KWh (Cumulative) NLI'!K61-'Rebasing adj NLI'!L51)*L118)*L$19*L$126)</f>
        <v>671.95468765153248</v>
      </c>
      <c r="M61" s="11">
        <f>IF('KWh (Cumulative) NLI'!M61=0,0,((('KWh (Monthly) ENTRY NLI '!M61*0.5)+'KWh (Cumulative) NLI'!L61-'Rebasing adj NLI'!M51)*M118)*M$19*M$126)</f>
        <v>726.15046022722117</v>
      </c>
      <c r="N61" s="11">
        <f>IF('KWh (Cumulative) NLI'!N61=0,0,((('KWh (Monthly) ENTRY NLI '!N61*0.5)+'KWh (Cumulative) NLI'!M61-'Rebasing adj NLI'!N51)*N118)*N$19*N$126)</f>
        <v>916.4082630937703</v>
      </c>
      <c r="O61" s="11">
        <f>IF('KWh (Cumulative) NLI'!O61=0,0,((('KWh (Monthly) ENTRY NLI '!O61*0.5)+'KWh (Cumulative) NLI'!N61-'Rebasing adj NLI'!O51)*O118)*O$19*O$126)</f>
        <v>1087.2906203865712</v>
      </c>
      <c r="P61" s="11">
        <f>IF('KWh (Cumulative) NLI'!P61=0,0,((('KWh (Monthly) ENTRY NLI '!P61*0.5)+'KWh (Cumulative) NLI'!O61-'Rebasing adj NLI'!P51)*P118)*P$19*P$126)</f>
        <v>1008.8279014939054</v>
      </c>
      <c r="Q61" s="11">
        <f>IF('KWh (Cumulative) NLI'!Q61=0,0,((('KWh (Monthly) ENTRY NLI '!Q61*0.5)+'KWh (Cumulative) NLI'!P61-'Rebasing adj NLI'!Q51)*Q118)*Q$19*Q$126)</f>
        <v>1135.9527861569859</v>
      </c>
      <c r="R61" s="11">
        <f>IF('KWh (Cumulative) NLI'!R61=0,0,((('KWh (Monthly) ENTRY NLI '!R61*0.5)+'KWh (Cumulative) NLI'!Q61-'Rebasing adj NLI'!R51)*R118)*R$19*R$126)</f>
        <v>188.35439968930854</v>
      </c>
      <c r="S61" s="11">
        <f>IF('KWh (Cumulative) NLI'!S61=0,0,((('KWh (Monthly) ENTRY NLI '!S61*0.5)+'KWh (Cumulative) NLI'!R61-'Rebasing adj NLI'!S51)*S118)*S$19*S$126)</f>
        <v>381.04219400346199</v>
      </c>
      <c r="T61" s="11">
        <f>IF('KWh (Cumulative) NLI'!T61=0,0,((('KWh (Monthly) ENTRY NLI '!T61*0.5)+'KWh (Cumulative) NLI'!S61-'Rebasing adj NLI'!T51)*T118)*T$19*T$126)</f>
        <v>727.85317634843182</v>
      </c>
      <c r="U61" s="11">
        <f>IF('KWh (Cumulative) NLI'!U61=0,0,((('KWh (Monthly) ENTRY NLI '!U61*0.5)+'KWh (Cumulative) NLI'!T61-'Rebasing adj NLI'!U51)*U118)*U$19*U$126)</f>
        <v>743.03143231216711</v>
      </c>
      <c r="V61" s="11">
        <f>IF('KWh (Cumulative) NLI'!V61=0,0,((('KWh (Monthly) ENTRY NLI '!V61*0.5)+'KWh (Cumulative) NLI'!U61-'Rebasing adj NLI'!V51)*V118)*V$19*V$126)</f>
        <v>744.3039008591079</v>
      </c>
      <c r="W61" s="11">
        <f>IF('KWh (Cumulative) NLI'!W61=0,0,((('KWh (Monthly) ENTRY NLI '!W61*0.5)+'KWh (Cumulative) NLI'!V61-'Rebasing adj NLI'!W51)*W118)*W$19*W$126)</f>
        <v>759.55621028674921</v>
      </c>
      <c r="X61" s="11">
        <f>IF('KWh (Cumulative) NLI'!X61=0,0,((('KWh (Monthly) ENTRY NLI '!X61*0.5)+'KWh (Cumulative) NLI'!W61-'Rebasing adj NLI'!X51)*X118)*X$19*X$126)</f>
        <v>417.6493916515758</v>
      </c>
      <c r="Y61" s="11">
        <f>IF('KWh (Cumulative) NLI'!Y61=0,0,((('KWh (Monthly) ENTRY NLI '!Y61*0.5)+'KWh (Cumulative) NLI'!X61-'Rebasing adj NLI'!Y51)*Y118)*Y$19*Y$126)</f>
        <v>404.03064725490913</v>
      </c>
      <c r="Z61" s="11">
        <f>IF('KWh (Cumulative) NLI'!Z61=0,0,((('KWh (Monthly) ENTRY NLI '!Z61*0.5)+'KWh (Cumulative) NLI'!Y61-'Rebasing adj NLI'!Z51)*Z118)*Z$19*Z$126)</f>
        <v>617.10012165001729</v>
      </c>
      <c r="AA61" s="11">
        <f>IF('KWh (Cumulative) NLI'!AA61=0,0,((('KWh (Monthly) ENTRY NLI '!AA61*0.5)+'KWh (Cumulative) NLI'!Z61-'Rebasing adj NLI'!AA51)*AA118)*AA$19*AA$126)</f>
        <v>810.71900691140831</v>
      </c>
      <c r="AB61" s="11">
        <f>IF('KWh (Cumulative) NLI'!AB61=0,0,((('KWh (Monthly) ENTRY NLI '!AB61*0.5)+'KWh (Cumulative) NLI'!AA61-'Rebasing adj NLI'!AB51)*AB118)*AB$19*AB$126)</f>
        <v>757.72250326800713</v>
      </c>
      <c r="AC61" s="11">
        <f>IF('KWh (Cumulative) NLI'!AC61=0,0,((('KWh (Monthly) ENTRY NLI '!AC61*0.5)+'KWh (Cumulative) NLI'!AB61-'Rebasing adj NLI'!AC51)*AC118)*AC$19*AC$126)</f>
        <v>920.66689307943886</v>
      </c>
      <c r="AD61" s="11">
        <f>IF('KWh (Cumulative) NLI'!AD61=0,0,((('KWh (Monthly) ENTRY NLI '!AD61*0.5)+'KWh (Cumulative) NLI'!AC61-'Rebasing adj NLI'!AD51)*AD118)*AD$19*AD$126)</f>
        <v>1066.053038360639</v>
      </c>
      <c r="AE61" s="11">
        <f>IF('KWh (Cumulative) NLI'!AE61=0,0,((('KWh (Monthly) ENTRY NLI '!AE61*0.5)+'KWh (Cumulative) NLI'!AD61-'Rebasing adj NLI'!AE51)*AE118)*AE$19*AE$126)</f>
        <v>1340.6803805525115</v>
      </c>
      <c r="AF61" s="11">
        <f>IF('KWh (Cumulative) NLI'!AF61=0,0,((('KWh (Monthly) ENTRY NLI '!AF61*0.5)+'KWh (Cumulative) NLI'!AE61-'Rebasing adj NLI'!AF51)*AF118)*AF$19*AF$126)</f>
        <v>2922.484124226834</v>
      </c>
      <c r="AG61" s="11">
        <f>IF('KWh (Cumulative) NLI'!AG61=0,0,((('KWh (Monthly) ENTRY NLI '!AG61*0.5)+'KWh (Cumulative) NLI'!AF61-'Rebasing adj NLI'!AG51)*AG118)*AG$19*AG$126)</f>
        <v>3164.2496876534701</v>
      </c>
      <c r="AH61" s="11">
        <f>IF('KWh (Cumulative) NLI'!AH61=0,0,((('KWh (Monthly) ENTRY NLI '!AH61*0.5)+'KWh (Cumulative) NLI'!AG61-'Rebasing adj NLI'!AH51)*AH118)*AH$19*AH$126)</f>
        <v>2990.240188419607</v>
      </c>
      <c r="AI61" s="11">
        <f>IF('KWh (Cumulative) NLI'!AI61=0,0,((('KWh (Monthly) ENTRY NLI '!AI61*0.5)+'KWh (Cumulative) NLI'!AH61-'Rebasing adj NLI'!AI51)*AI118)*AI$19*AI$126)</f>
        <v>2868.2275051550696</v>
      </c>
      <c r="AJ61" s="11">
        <f>IF('KWh (Cumulative) NLI'!AJ61=0,0,((('KWh (Monthly) ENTRY NLI '!AJ61*0.5)+'KWh (Cumulative) NLI'!AI61-'Rebasing adj NLI'!AJ51)*AJ118)*AJ$19*AJ$126)</f>
        <v>1402.3830671748565</v>
      </c>
      <c r="AK61" s="11">
        <f>IF('KWh (Cumulative) NLI'!AK61=0,0,((('KWh (Monthly) ENTRY NLI '!AK61*0.5)+'KWh (Cumulative) NLI'!AJ61-'Rebasing adj NLI'!AK51)*AK118)*AK$19*AK$126)</f>
        <v>1484.9178273547402</v>
      </c>
      <c r="AL61" s="11">
        <f>IF('KWh (Cumulative) NLI'!AL61=0,0,((('KWh (Monthly) ENTRY NLI '!AL61*0.5)+'KWh (Cumulative) NLI'!AK61-'Rebasing adj NLI'!AL51)*AL118)*AL$19*AL$126)</f>
        <v>2716.0295072914591</v>
      </c>
      <c r="AM61" s="11">
        <f>IF('KWh (Cumulative) NLI'!AM61=0,0,((('KWh (Monthly) ENTRY NLI '!AM61*0.5)+'KWh (Cumulative) NLI'!AL61-'Rebasing adj NLI'!AM51)*AM118)*AM$19*AM$126)</f>
        <v>3717.7079774824992</v>
      </c>
      <c r="AN61" s="11">
        <f>IF('KWh (Cumulative) NLI'!AN61=0,0,((('KWh (Monthly) ENTRY NLI '!AN61*0.5)+'KWh (Cumulative) NLI'!AM61-'Rebasing adj NLI'!AN51)*AN118)*AN$19*AN$126)</f>
        <v>3492.8608158118195</v>
      </c>
      <c r="AO61" s="11">
        <f>IF('KWh (Cumulative) NLI'!AO61=0,0,((('KWh (Monthly) ENTRY NLI '!AO61*0.5)+'KWh (Cumulative) NLI'!AN61-'Rebasing adj NLI'!AO51)*AO118)*AO$19*AO$126)</f>
        <v>3939.0613445037061</v>
      </c>
      <c r="AP61" s="11">
        <f>IF('KWh (Cumulative) NLI'!AP61=0,0,((('KWh (Monthly) ENTRY NLI '!AP61*0.5)+'KWh (Cumulative) NLI'!AO61-'Rebasing adj NLI'!AP51)*AP118)*AP$19*AP$126)</f>
        <v>3891.2372489627096</v>
      </c>
      <c r="AQ61" s="11">
        <f>IF('KWh (Cumulative) NLI'!AQ61=0,0,((('KWh (Monthly) ENTRY NLI '!AQ61*0.5)+'KWh (Cumulative) NLI'!AP61-'Rebasing adj NLI'!AQ51)*AQ118)*AQ$19*AQ$126)</f>
        <v>4202.898333059823</v>
      </c>
      <c r="AR61" s="11">
        <f>IF('KWh (Cumulative) NLI'!AR61=0,0,((('KWh (Monthly) ENTRY NLI '!AR61*0.5)+'KWh (Cumulative) NLI'!AQ61-'Rebasing adj NLI'!AR51)*AR118)*AR$19*AR$126)</f>
        <v>8495.9841966065051</v>
      </c>
      <c r="AS61" s="11">
        <f>IF('KWh (Cumulative) NLI'!AS61=0,0,((('KWh (Monthly) ENTRY NLI '!AS61*0.5)+'KWh (Cumulative) NLI'!AR61-'Rebasing adj NLI'!AS51)*AS118)*AS$19*AS$126)</f>
        <v>8664.7689865455141</v>
      </c>
      <c r="AT61" s="11">
        <f>IF('KWh (Cumulative) NLI'!AT61=0,0,((('KWh (Monthly) ENTRY NLI '!AT61*0.5)+'KWh (Cumulative) NLI'!AS61-'Rebasing adj NLI'!AT51)*AT118)*AT$19*AT$126)</f>
        <v>8681.8578737482621</v>
      </c>
      <c r="AU61" s="11">
        <f>IF('KWh (Cumulative) NLI'!AU61=0,0,((('KWh (Monthly) ENTRY NLI '!AU61*0.5)+'KWh (Cumulative) NLI'!AT61-'Rebasing adj NLI'!AU51)*AU118)*AU$19*AU$126)</f>
        <v>8327.606473141801</v>
      </c>
      <c r="AV61" s="11">
        <f>IF('KWh (Cumulative) NLI'!AV61=0,0,((('KWh (Monthly) ENTRY NLI '!AV61*0.5)+'KWh (Cumulative) NLI'!AU61-'Rebasing adj NLI'!AV51)*AV118)*AV$19*AV$126)</f>
        <v>4071.6764228221132</v>
      </c>
      <c r="AW61" s="11">
        <f>IF('KWh (Cumulative) NLI'!AW61=0,0,((('KWh (Monthly) ENTRY NLI '!AW61*0.5)+'KWh (Cumulative) NLI'!AV61-'Rebasing adj NLI'!AW51)*AW118)*AW$19*AW$126)</f>
        <v>3943.0489495988386</v>
      </c>
      <c r="AX61" s="11">
        <f>IF('KWh (Cumulative) NLI'!AX61=0,0,((('KWh (Monthly) ENTRY NLI '!AX61*0.5)+'KWh (Cumulative) NLI'!AW61-'Rebasing adj NLI'!AX51)*AX118)*AX$19*AX$126)</f>
        <v>3866.981309766652</v>
      </c>
      <c r="AY61" s="11">
        <f>IF('KWh (Cumulative) NLI'!AY61=0,0,((('KWh (Monthly) ENTRY NLI '!AY61*0.5)+'KWh (Cumulative) NLI'!AX61-'Rebasing adj NLI'!AY51)*AY118)*AY$19*AY$126)</f>
        <v>3732.7510009027546</v>
      </c>
      <c r="AZ61" s="11">
        <f>IF('KWh (Cumulative) NLI'!AZ61=0,0,((('KWh (Monthly) ENTRY NLI '!AZ61*0.5)+'KWh (Cumulative) NLI'!AY61-'Rebasing adj NLI'!AZ51)*AZ118)*AZ$19*AZ$126)</f>
        <v>3499.9131581182987</v>
      </c>
      <c r="BA61" s="11">
        <f>IF('KWh (Cumulative) NLI'!BA61=0,0,((('KWh (Monthly) ENTRY NLI '!BA61*0.5)+'KWh (Cumulative) NLI'!AZ61-'Rebasing adj NLI'!BA51)*BA118)*BA$19*BA$126)</f>
        <v>3939.0613445037061</v>
      </c>
      <c r="BB61" s="11">
        <f>IF('KWh (Cumulative) NLI'!BB61=0,0,((('KWh (Monthly) ENTRY NLI '!BB61*0.5)+'KWh (Cumulative) NLI'!BA61-'Rebasing adj NLI'!BB51)*BB118)*BB$19*BB$126)</f>
        <v>0</v>
      </c>
      <c r="BC61" s="11">
        <f>IF('KWh (Cumulative) NLI'!BC61=0,0,((('KWh (Monthly) ENTRY NLI '!BC61*0.5)+'KWh (Cumulative) NLI'!BB61-'Rebasing adj NLI'!BC51)*BC118)*BC$19*BC$126)</f>
        <v>0</v>
      </c>
      <c r="BD61" s="11">
        <f>IF('KWh (Cumulative) NLI'!BD61=0,0,((('KWh (Monthly) ENTRY NLI '!BD61*0.5)+'KWh (Cumulative) NLI'!BC61-'Rebasing adj NLI'!BD51)*BD118)*BD$19*BD$126)</f>
        <v>0</v>
      </c>
      <c r="BE61" s="11">
        <f>IF('KWh (Cumulative) NLI'!BE61=0,0,((('KWh (Monthly) ENTRY NLI '!BE61*0.5)+'KWh (Cumulative) NLI'!BD61-'Rebasing adj NLI'!BE51)*BE118)*BE$19*BE$126)</f>
        <v>0</v>
      </c>
      <c r="BF61" s="11">
        <f>IF('KWh (Cumulative) NLI'!BF61=0,0,((('KWh (Monthly) ENTRY NLI '!BF61*0.5)+'KWh (Cumulative) NLI'!BE61-'Rebasing adj NLI'!BF51)*BF118)*BF$19*BF$126)</f>
        <v>0</v>
      </c>
      <c r="BG61" s="11">
        <f>IF('KWh (Cumulative) NLI'!BG61=0,0,((('KWh (Monthly) ENTRY NLI '!BG61*0.5)+'KWh (Cumulative) NLI'!BF61-'Rebasing adj NLI'!BG51)*BG118)*BG$19*BG$126)</f>
        <v>0</v>
      </c>
      <c r="BH61" s="11">
        <f>IF('KWh (Cumulative) NLI'!BH61=0,0,((('KWh (Monthly) ENTRY NLI '!BH61*0.5)+'KWh (Cumulative) NLI'!BG61-'Rebasing adj NLI'!BH51)*BH118)*BH$19*BH$126)</f>
        <v>0</v>
      </c>
      <c r="BI61" s="11">
        <f>IF('KWh (Cumulative) NLI'!BI61=0,0,((('KWh (Monthly) ENTRY NLI '!BI61*0.5)+'KWh (Cumulative) NLI'!BH61-'Rebasing adj NLI'!BI51)*BI118)*BI$19*BI$126)</f>
        <v>0</v>
      </c>
      <c r="BJ61" s="11">
        <f>IF('KWh (Cumulative) NLI'!BJ61=0,0,((('KWh (Monthly) ENTRY NLI '!BJ61*0.5)+'KWh (Cumulative) NLI'!BI61-'Rebasing adj NLI'!BJ51)*BJ118)*BJ$19*BJ$126)</f>
        <v>0</v>
      </c>
      <c r="BK61" s="11">
        <f>IF('KWh (Cumulative) NLI'!BK61=0,0,((('KWh (Monthly) ENTRY NLI '!BK61*0.5)+'KWh (Cumulative) NLI'!BJ61-'Rebasing adj NLI'!BK51)*BK118)*BK$19*BK$126)</f>
        <v>0</v>
      </c>
      <c r="BL61" s="11">
        <f>IF('KWh (Cumulative) NLI'!BL61=0,0,((('KWh (Monthly) ENTRY NLI '!BL61*0.5)+'KWh (Cumulative) NLI'!BK61-'Rebasing adj NLI'!BL51)*BL118)*BL$19*BL$126)</f>
        <v>0</v>
      </c>
      <c r="BM61" s="11">
        <f>IF('KWh (Cumulative) NLI'!BM61=0,0,((('KWh (Monthly) ENTRY NLI '!BM61*0.5)+'KWh (Cumulative) NLI'!BL61-'Rebasing adj NLI'!BM51)*BM118)*BM$19*BM$126)</f>
        <v>0</v>
      </c>
      <c r="BN61" s="11">
        <f>IF('KWh (Cumulative) NLI'!BN61=0,0,((('KWh (Monthly) ENTRY NLI '!BN61*0.5)+'KWh (Cumulative) NLI'!BM61-'Rebasing adj NLI'!BN51)*BN118)*BN$19*BN$126)</f>
        <v>0</v>
      </c>
      <c r="BO61" s="11">
        <f>IF('KWh (Cumulative) NLI'!BO61=0,0,((('KWh (Monthly) ENTRY NLI '!BO61*0.5)+'KWh (Cumulative) NLI'!BN61-'Rebasing adj NLI'!BO51)*BO118)*BO$19*BO$126)</f>
        <v>0</v>
      </c>
      <c r="BP61" s="11">
        <f>IF('KWh (Cumulative) NLI'!BP61=0,0,((('KWh (Monthly) ENTRY NLI '!BP61*0.5)+'KWh (Cumulative) NLI'!BO61-'Rebasing adj NLI'!BP51)*BP118)*BP$19*BP$126)</f>
        <v>0</v>
      </c>
      <c r="BQ61" s="11">
        <f>IF('KWh (Cumulative) NLI'!BQ61=0,0,((('KWh (Monthly) ENTRY NLI '!BQ61*0.5)+'KWh (Cumulative) NLI'!BP61-'Rebasing adj NLI'!BQ51)*BQ118)*BQ$19*BQ$126)</f>
        <v>0</v>
      </c>
      <c r="BR61" s="11">
        <f>IF('KWh (Cumulative) NLI'!BR61=0,0,((('KWh (Monthly) ENTRY NLI '!BR61*0.5)+'KWh (Cumulative) NLI'!BQ61-'Rebasing adj NLI'!BR51)*BR118)*BR$19*BR$126)</f>
        <v>0</v>
      </c>
      <c r="BS61" s="11">
        <f>IF('KWh (Cumulative) NLI'!BS61=0,0,((('KWh (Monthly) ENTRY NLI '!BS61*0.5)+'KWh (Cumulative) NLI'!BR61-'Rebasing adj NLI'!BS51)*BS118)*BS$19*BS$126)</f>
        <v>0</v>
      </c>
      <c r="BT61" s="11">
        <f>IF('KWh (Cumulative) NLI'!BT61=0,0,((('KWh (Monthly) ENTRY NLI '!BT61*0.5)+'KWh (Cumulative) NLI'!BS61-'Rebasing adj NLI'!BT51)*BT118)*BT$19*BT$126)</f>
        <v>0</v>
      </c>
      <c r="BU61" s="11">
        <f>IF('KWh (Cumulative) NLI'!BU61=0,0,((('KWh (Monthly) ENTRY NLI '!BU61*0.5)+'KWh (Cumulative) NLI'!BT61-'Rebasing adj NLI'!BU51)*BU118)*BU$19*BU$126)</f>
        <v>0</v>
      </c>
      <c r="BV61" s="11">
        <f>IF('KWh (Cumulative) NLI'!BV61=0,0,((('KWh (Monthly) ENTRY NLI '!BV61*0.5)+'KWh (Cumulative) NLI'!BU61-'Rebasing adj NLI'!BV51)*BV118)*BV$19*BV$126)</f>
        <v>0</v>
      </c>
      <c r="BW61" s="11">
        <f>IF('KWh (Cumulative) NLI'!BW61=0,0,((('KWh (Monthly) ENTRY NLI '!BW61*0.5)+'KWh (Cumulative) NLI'!BV61-'Rebasing adj NLI'!BW51)*BW118)*BW$19*BW$126)</f>
        <v>0</v>
      </c>
      <c r="BX61" s="11">
        <f>IF('KWh (Cumulative) NLI'!BX61=0,0,((('KWh (Monthly) ENTRY NLI '!BX61*0.5)+'KWh (Cumulative) NLI'!BW61-'Rebasing adj NLI'!BX51)*BX118)*BX$19*BX$126)</f>
        <v>0</v>
      </c>
      <c r="BY61" s="11">
        <f>IF('KWh (Cumulative) NLI'!BY61=0,0,((('KWh (Monthly) ENTRY NLI '!BY61*0.5)+'KWh (Cumulative) NLI'!BX61-'Rebasing adj NLI'!BY51)*BY118)*BY$19*BY$126)</f>
        <v>0</v>
      </c>
      <c r="BZ61" s="11">
        <f>IF('KWh (Cumulative) NLI'!BZ61=0,0,((('KWh (Monthly) ENTRY NLI '!BZ61*0.5)+'KWh (Cumulative) NLI'!BY61-'Rebasing adj NLI'!BZ51)*BZ118)*BZ$19*BZ$126)</f>
        <v>0</v>
      </c>
      <c r="CA61" s="11">
        <f>IF('KWh (Cumulative) NLI'!CA61=0,0,((('KWh (Monthly) ENTRY NLI '!CA61*0.5)+'KWh (Cumulative) NLI'!BZ61-'Rebasing adj NLI'!CA51)*CA118)*CA$19*CA$126)</f>
        <v>0</v>
      </c>
      <c r="CB61" s="11">
        <f>IF('KWh (Cumulative) NLI'!CB61=0,0,((('KWh (Monthly) ENTRY NLI '!CB61*0.5)+'KWh (Cumulative) NLI'!CA61-'Rebasing adj NLI'!CB51)*CB118)*CB$19*CB$126)</f>
        <v>0</v>
      </c>
      <c r="CC61" s="11">
        <f>IF('KWh (Cumulative) NLI'!CC61=0,0,((('KWh (Monthly) ENTRY NLI '!CC61*0.5)+'KWh (Cumulative) NLI'!CB61-'Rebasing adj NLI'!CC51)*CC118)*CC$19*CC$126)</f>
        <v>0</v>
      </c>
      <c r="CD61" s="11">
        <f>IF('KWh (Cumulative) NLI'!CD61=0,0,((('KWh (Monthly) ENTRY NLI '!CD61*0.5)+'KWh (Cumulative) NLI'!CC61-'Rebasing adj NLI'!CD51)*CD118)*CD$19*CD$126)</f>
        <v>0</v>
      </c>
      <c r="CE61" s="11">
        <f>IF('KWh (Cumulative) NLI'!CE61=0,0,((('KWh (Monthly) ENTRY NLI '!CE61*0.5)+'KWh (Cumulative) NLI'!CD61-'Rebasing adj NLI'!CE51)*CE118)*CE$19*CE$126)</f>
        <v>0</v>
      </c>
      <c r="CF61" s="11">
        <f>IF('KWh (Cumulative) NLI'!CF61=0,0,((('KWh (Monthly) ENTRY NLI '!CF61*0.5)+'KWh (Cumulative) NLI'!CE61-'Rebasing adj NLI'!CF51)*CF118)*CF$19*CF$126)</f>
        <v>0</v>
      </c>
      <c r="CG61" s="11">
        <f>IF('KWh (Cumulative) NLI'!CG61=0,0,((('KWh (Monthly) ENTRY NLI '!CG61*0.5)+'KWh (Cumulative) NLI'!CF61-'Rebasing adj NLI'!CG51)*CG118)*CG$19*CG$126)</f>
        <v>0</v>
      </c>
      <c r="CH61" s="11">
        <f>IF('KWh (Cumulative) NLI'!CH61=0,0,((('KWh (Monthly) ENTRY NLI '!CH61*0.5)+'KWh (Cumulative) NLI'!CG61-'Rebasing adj NLI'!CH51)*CH118)*CH$19*CH$126)</f>
        <v>0</v>
      </c>
      <c r="CI61" s="11">
        <f>IF('KWh (Cumulative) NLI'!CI61=0,0,((('KWh (Monthly) ENTRY NLI '!CI61*0.5)+'KWh (Cumulative) NLI'!CH61-'Rebasing adj NLI'!CI51)*CI118)*CI$19*CI$126)</f>
        <v>0</v>
      </c>
      <c r="CJ61" s="11">
        <f>IF('KWh (Cumulative) NLI'!CJ61=0,0,((('KWh (Monthly) ENTRY NLI '!CJ61*0.5)+'KWh (Cumulative) NLI'!CI61-'Rebasing adj NLI'!CJ51)*CJ118)*CJ$19*CJ$126)</f>
        <v>0</v>
      </c>
      <c r="CK61" s="85"/>
      <c r="CL61" s="85"/>
    </row>
    <row r="62" spans="1:90" ht="15.75" thickBot="1" x14ac:dyDescent="0.3">
      <c r="A62" s="243"/>
      <c r="B62" s="37" t="s">
        <v>8</v>
      </c>
      <c r="C62" s="11">
        <f>IF('KWh (Cumulative) NLI'!C62=0,0,((('KWh (Monthly) ENTRY NLI '!C62*0.5)-'Rebasing adj NLI'!C52)*C119)*C$19*C$126)</f>
        <v>0</v>
      </c>
      <c r="D62" s="11">
        <f>IF('KWh (Cumulative) NLI'!D62=0,0,((('KWh (Monthly) ENTRY NLI '!D62*0.5)+'KWh (Cumulative) NLI'!C62-'Rebasing adj NLI'!D52)*D119)*D$19*D$126)</f>
        <v>0</v>
      </c>
      <c r="E62" s="11">
        <f>IF('KWh (Cumulative) NLI'!E62=0,0,((('KWh (Monthly) ENTRY NLI '!E62*0.5)+'KWh (Cumulative) NLI'!D62-'Rebasing adj NLI'!E52)*E119)*E$19*E$126)</f>
        <v>0</v>
      </c>
      <c r="F62" s="11">
        <f>IF('KWh (Cumulative) NLI'!F62=0,0,((('KWh (Monthly) ENTRY NLI '!F62*0.5)+'KWh (Cumulative) NLI'!E62-'Rebasing adj NLI'!F52)*F119)*F$19*F$126)</f>
        <v>0</v>
      </c>
      <c r="G62" s="11">
        <f>IF('KWh (Cumulative) NLI'!G62=0,0,((('KWh (Monthly) ENTRY NLI '!G62*0.5)+'KWh (Cumulative) NLI'!F62-'Rebasing adj NLI'!G52)*G119)*G$19*G$126)</f>
        <v>0</v>
      </c>
      <c r="H62" s="11">
        <f>IF('KWh (Cumulative) NLI'!H62=0,0,((('KWh (Monthly) ENTRY NLI '!H62*0.5)+'KWh (Cumulative) NLI'!G62-'Rebasing adj NLI'!H52)*H119)*H$19*H$126)</f>
        <v>0</v>
      </c>
      <c r="I62" s="11">
        <f>IF('KWh (Cumulative) NLI'!I62=0,0,((('KWh (Monthly) ENTRY NLI '!I62*0.5)+'KWh (Cumulative) NLI'!H62-'Rebasing adj NLI'!I52)*I119)*I$19*I$126)</f>
        <v>0</v>
      </c>
      <c r="J62" s="11">
        <f>IF('KWh (Cumulative) NLI'!J62=0,0,((('KWh (Monthly) ENTRY NLI '!J62*0.5)+'KWh (Cumulative) NLI'!I62-'Rebasing adj NLI'!J52)*J119)*J$19*J$126)</f>
        <v>0</v>
      </c>
      <c r="K62" s="11">
        <f>IF('KWh (Cumulative) NLI'!K62=0,0,((('KWh (Monthly) ENTRY NLI '!K62*0.5)+'KWh (Cumulative) NLI'!J62-'Rebasing adj NLI'!K52)*K119)*K$19*K$126)</f>
        <v>0</v>
      </c>
      <c r="L62" s="11">
        <f>IF('KWh (Cumulative) NLI'!L62=0,0,((('KWh (Monthly) ENTRY NLI '!L62*0.5)+'KWh (Cumulative) NLI'!K62-'Rebasing adj NLI'!L52)*L119)*L$19*L$126)</f>
        <v>0</v>
      </c>
      <c r="M62" s="11">
        <f>IF('KWh (Cumulative) NLI'!M62=0,0,((('KWh (Monthly) ENTRY NLI '!M62*0.5)+'KWh (Cumulative) NLI'!L62-'Rebasing adj NLI'!M52)*M119)*M$19*M$126)</f>
        <v>0</v>
      </c>
      <c r="N62" s="11">
        <f>IF('KWh (Cumulative) NLI'!N62=0,0,((('KWh (Monthly) ENTRY NLI '!N62*0.5)+'KWh (Cumulative) NLI'!M62-'Rebasing adj NLI'!N52)*N119)*N$19*N$126)</f>
        <v>0</v>
      </c>
      <c r="O62" s="11">
        <f>IF('KWh (Cumulative) NLI'!O62=0,0,((('KWh (Monthly) ENTRY NLI '!O62*0.5)+'KWh (Cumulative) NLI'!N62-'Rebasing adj NLI'!O52)*O119)*O$19*O$126)</f>
        <v>0</v>
      </c>
      <c r="P62" s="11">
        <f>IF('KWh (Cumulative) NLI'!P62=0,0,((('KWh (Monthly) ENTRY NLI '!P62*0.5)+'KWh (Cumulative) NLI'!O62-'Rebasing adj NLI'!P52)*P119)*P$19*P$126)</f>
        <v>0</v>
      </c>
      <c r="Q62" s="11">
        <f>IF('KWh (Cumulative) NLI'!Q62=0,0,((('KWh (Monthly) ENTRY NLI '!Q62*0.5)+'KWh (Cumulative) NLI'!P62-'Rebasing adj NLI'!Q52)*Q119)*Q$19*Q$126)</f>
        <v>0</v>
      </c>
      <c r="R62" s="11">
        <f>IF('KWh (Cumulative) NLI'!R62=0,0,((('KWh (Monthly) ENTRY NLI '!R62*0.5)+'KWh (Cumulative) NLI'!Q62-'Rebasing adj NLI'!R52)*R119)*R$19*R$126)</f>
        <v>0</v>
      </c>
      <c r="S62" s="11">
        <f>IF('KWh (Cumulative) NLI'!S62=0,0,((('KWh (Monthly) ENTRY NLI '!S62*0.5)+'KWh (Cumulative) NLI'!R62-'Rebasing adj NLI'!S52)*S119)*S$19*S$126)</f>
        <v>0</v>
      </c>
      <c r="T62" s="11">
        <f>IF('KWh (Cumulative) NLI'!T62=0,0,((('KWh (Monthly) ENTRY NLI '!T62*0.5)+'KWh (Cumulative) NLI'!S62-'Rebasing adj NLI'!T52)*T119)*T$19*T$126)</f>
        <v>0</v>
      </c>
      <c r="U62" s="11">
        <f>IF('KWh (Cumulative) NLI'!U62=0,0,((('KWh (Monthly) ENTRY NLI '!U62*0.5)+'KWh (Cumulative) NLI'!T62-'Rebasing adj NLI'!U52)*U119)*U$19*U$126)</f>
        <v>0</v>
      </c>
      <c r="V62" s="11">
        <f>IF('KWh (Cumulative) NLI'!V62=0,0,((('KWh (Monthly) ENTRY NLI '!V62*0.5)+'KWh (Cumulative) NLI'!U62-'Rebasing adj NLI'!V52)*V119)*V$19*V$126)</f>
        <v>0</v>
      </c>
      <c r="W62" s="11">
        <f>IF('KWh (Cumulative) NLI'!W62=0,0,((('KWh (Monthly) ENTRY NLI '!W62*0.5)+'KWh (Cumulative) NLI'!V62-'Rebasing adj NLI'!W52)*W119)*W$19*W$126)</f>
        <v>0</v>
      </c>
      <c r="X62" s="11">
        <f>IF('KWh (Cumulative) NLI'!X62=0,0,((('KWh (Monthly) ENTRY NLI '!X62*0.5)+'KWh (Cumulative) NLI'!W62-'Rebasing adj NLI'!X52)*X119)*X$19*X$126)</f>
        <v>0</v>
      </c>
      <c r="Y62" s="11">
        <f>IF('KWh (Cumulative) NLI'!Y62=0,0,((('KWh (Monthly) ENTRY NLI '!Y62*0.5)+'KWh (Cumulative) NLI'!X62-'Rebasing adj NLI'!Y52)*Y119)*Y$19*Y$126)</f>
        <v>0</v>
      </c>
      <c r="Z62" s="11">
        <f>IF('KWh (Cumulative) NLI'!Z62=0,0,((('KWh (Monthly) ENTRY NLI '!Z62*0.5)+'KWh (Cumulative) NLI'!Y62-'Rebasing adj NLI'!Z52)*Z119)*Z$19*Z$126)</f>
        <v>0</v>
      </c>
      <c r="AA62" s="11">
        <f>IF('KWh (Cumulative) NLI'!AA62=0,0,((('KWh (Monthly) ENTRY NLI '!AA62*0.5)+'KWh (Cumulative) NLI'!Z62-'Rebasing adj NLI'!AA52)*AA119)*AA$19*AA$126)</f>
        <v>0</v>
      </c>
      <c r="AB62" s="11">
        <f>IF('KWh (Cumulative) NLI'!AB62=0,0,((('KWh (Monthly) ENTRY NLI '!AB62*0.5)+'KWh (Cumulative) NLI'!AA62-'Rebasing adj NLI'!AB52)*AB119)*AB$19*AB$126)</f>
        <v>0</v>
      </c>
      <c r="AC62" s="11">
        <f>IF('KWh (Cumulative) NLI'!AC62=0,0,((('KWh (Monthly) ENTRY NLI '!AC62*0.5)+'KWh (Cumulative) NLI'!AB62-'Rebasing adj NLI'!AC52)*AC119)*AC$19*AC$126)</f>
        <v>0</v>
      </c>
      <c r="AD62" s="11">
        <f>IF('KWh (Cumulative) NLI'!AD62=0,0,((('KWh (Monthly) ENTRY NLI '!AD62*0.5)+'KWh (Cumulative) NLI'!AC62-'Rebasing adj NLI'!AD52)*AD119)*AD$19*AD$126)</f>
        <v>0</v>
      </c>
      <c r="AE62" s="11">
        <f>IF('KWh (Cumulative) NLI'!AE62=0,0,((('KWh (Monthly) ENTRY NLI '!AE62*0.5)+'KWh (Cumulative) NLI'!AD62-'Rebasing adj NLI'!AE52)*AE119)*AE$19*AE$126)</f>
        <v>0</v>
      </c>
      <c r="AF62" s="11">
        <f>IF('KWh (Cumulative) NLI'!AF62=0,0,((('KWh (Monthly) ENTRY NLI '!AF62*0.5)+'KWh (Cumulative) NLI'!AE62-'Rebasing adj NLI'!AF52)*AF119)*AF$19*AF$126)</f>
        <v>0</v>
      </c>
      <c r="AG62" s="11">
        <f>IF('KWh (Cumulative) NLI'!AG62=0,0,((('KWh (Monthly) ENTRY NLI '!AG62*0.5)+'KWh (Cumulative) NLI'!AF62-'Rebasing adj NLI'!AG52)*AG119)*AG$19*AG$126)</f>
        <v>0</v>
      </c>
      <c r="AH62" s="11">
        <f>IF('KWh (Cumulative) NLI'!AH62=0,0,((('KWh (Monthly) ENTRY NLI '!AH62*0.5)+'KWh (Cumulative) NLI'!AG62-'Rebasing adj NLI'!AH52)*AH119)*AH$19*AH$126)</f>
        <v>0</v>
      </c>
      <c r="AI62" s="11">
        <f>IF('KWh (Cumulative) NLI'!AI62=0,0,((('KWh (Monthly) ENTRY NLI '!AI62*0.5)+'KWh (Cumulative) NLI'!AH62-'Rebasing adj NLI'!AI52)*AI119)*AI$19*AI$126)</f>
        <v>0</v>
      </c>
      <c r="AJ62" s="11">
        <f>IF('KWh (Cumulative) NLI'!AJ62=0,0,((('KWh (Monthly) ENTRY NLI '!AJ62*0.5)+'KWh (Cumulative) NLI'!AI62-'Rebasing adj NLI'!AJ52)*AJ119)*AJ$19*AJ$126)</f>
        <v>0</v>
      </c>
      <c r="AK62" s="11">
        <f>IF('KWh (Cumulative) NLI'!AK62=0,0,((('KWh (Monthly) ENTRY NLI '!AK62*0.5)+'KWh (Cumulative) NLI'!AJ62-'Rebasing adj NLI'!AK52)*AK119)*AK$19*AK$126)</f>
        <v>0</v>
      </c>
      <c r="AL62" s="11">
        <f>IF('KWh (Cumulative) NLI'!AL62=0,0,((('KWh (Monthly) ENTRY NLI '!AL62*0.5)+'KWh (Cumulative) NLI'!AK62-'Rebasing adj NLI'!AL52)*AL119)*AL$19*AL$126)</f>
        <v>0</v>
      </c>
      <c r="AM62" s="11">
        <f>IF('KWh (Cumulative) NLI'!AM62=0,0,((('KWh (Monthly) ENTRY NLI '!AM62*0.5)+'KWh (Cumulative) NLI'!AL62-'Rebasing adj NLI'!AM52)*AM119)*AM$19*AM$126)</f>
        <v>0</v>
      </c>
      <c r="AN62" s="11">
        <f>IF('KWh (Cumulative) NLI'!AN62=0,0,((('KWh (Monthly) ENTRY NLI '!AN62*0.5)+'KWh (Cumulative) NLI'!AM62-'Rebasing adj NLI'!AN52)*AN119)*AN$19*AN$126)</f>
        <v>2.1756676749882167</v>
      </c>
      <c r="AO62" s="11">
        <f>IF('KWh (Cumulative) NLI'!AO62=0,0,((('KWh (Monthly) ENTRY NLI '!AO62*0.5)+'KWh (Cumulative) NLI'!AN62-'Rebasing adj NLI'!AO52)*AO119)*AO$19*AO$126)</f>
        <v>4.1881165128058973</v>
      </c>
      <c r="AP62" s="11">
        <f>IF('KWh (Cumulative) NLI'!AP62=0,0,((('KWh (Monthly) ENTRY NLI '!AP62*0.5)+'KWh (Cumulative) NLI'!AO62-'Rebasing adj NLI'!AP52)*AP119)*AP$19*AP$126)</f>
        <v>3.6545922071706198</v>
      </c>
      <c r="AQ62" s="11">
        <f>IF('KWh (Cumulative) NLI'!AQ62=0,0,((('KWh (Monthly) ENTRY NLI '!AQ62*0.5)+'KWh (Cumulative) NLI'!AP62-'Rebasing adj NLI'!AQ52)*AQ119)*AQ$19*AQ$126)</f>
        <v>4.0981491476099388</v>
      </c>
      <c r="AR62" s="11">
        <f>IF('KWh (Cumulative) NLI'!AR62=0,0,((('KWh (Monthly) ENTRY NLI '!AR62*0.5)+'KWh (Cumulative) NLI'!AQ62-'Rebasing adj NLI'!AR52)*AR119)*AR$19*AR$126)</f>
        <v>7.6197207378935703</v>
      </c>
      <c r="AS62" s="11">
        <f>IF('KWh (Cumulative) NLI'!AS62=0,0,((('KWh (Monthly) ENTRY NLI '!AS62*0.5)+'KWh (Cumulative) NLI'!AR62-'Rebasing adj NLI'!AS52)*AS119)*AS$19*AS$126)</f>
        <v>7.7176570638506039</v>
      </c>
      <c r="AT62" s="11">
        <f>IF('KWh (Cumulative) NLI'!AT62=0,0,((('KWh (Monthly) ENTRY NLI '!AT62*0.5)+'KWh (Cumulative) NLI'!AS62-'Rebasing adj NLI'!AT52)*AT119)*AT$19*AT$126)</f>
        <v>7.8494353912138797</v>
      </c>
      <c r="AU62" s="11">
        <f>IF('KWh (Cumulative) NLI'!AU62=0,0,((('KWh (Monthly) ENTRY NLI '!AU62*0.5)+'KWh (Cumulative) NLI'!AT62-'Rebasing adj NLI'!AU52)*AU119)*AU$19*AU$126)</f>
        <v>7.8692686515339263</v>
      </c>
      <c r="AV62" s="11">
        <f>IF('KWh (Cumulative) NLI'!AV62=0,0,((('KWh (Monthly) ENTRY NLI '!AV62*0.5)+'KWh (Cumulative) NLI'!AU62-'Rebasing adj NLI'!AV52)*AV119)*AV$19*AV$126)</f>
        <v>4.1450760453498638</v>
      </c>
      <c r="AW62" s="11">
        <f>IF('KWh (Cumulative) NLI'!AW62=0,0,((('KWh (Monthly) ENTRY NLI '!AW62*0.5)+'KWh (Cumulative) NLI'!AV62-'Rebasing adj NLI'!AW52)*AW119)*AW$19*AW$126)</f>
        <v>4.3636668244274315</v>
      </c>
      <c r="AX62" s="11">
        <f>IF('KWh (Cumulative) NLI'!AX62=0,0,((('KWh (Monthly) ENTRY NLI '!AX62*0.5)+'KWh (Cumulative) NLI'!AW62-'Rebasing adj NLI'!AX52)*AX119)*AX$19*AX$126)</f>
        <v>4.5560659057571797</v>
      </c>
      <c r="AY62" s="11">
        <f>IF('KWh (Cumulative) NLI'!AY62=0,0,((('KWh (Monthly) ENTRY NLI '!AY62*0.5)+'KWh (Cumulative) NLI'!AX62-'Rebasing adj NLI'!AY52)*AY119)*AY$19*AY$126)</f>
        <v>5.0318844887747156</v>
      </c>
      <c r="AZ62" s="11">
        <f>IF('KWh (Cumulative) NLI'!AZ62=0,0,((('KWh (Monthly) ENTRY NLI '!AZ62*0.5)+'KWh (Cumulative) NLI'!AY62-'Rebasing adj NLI'!AZ52)*AZ119)*AZ$19*AZ$126)</f>
        <v>4.3513353499764333</v>
      </c>
      <c r="BA62" s="11">
        <f>IF('KWh (Cumulative) NLI'!BA62=0,0,((('KWh (Monthly) ENTRY NLI '!BA62*0.5)+'KWh (Cumulative) NLI'!AZ62-'Rebasing adj NLI'!BA52)*BA119)*BA$19*BA$126)</f>
        <v>4.1881165128058973</v>
      </c>
      <c r="BB62" s="11">
        <f>IF('KWh (Cumulative) NLI'!BB62=0,0,((('KWh (Monthly) ENTRY NLI '!BB62*0.5)+'KWh (Cumulative) NLI'!BA62-'Rebasing adj NLI'!BB52)*BB119)*BB$19*BB$126)</f>
        <v>0</v>
      </c>
      <c r="BC62" s="11">
        <f>IF('KWh (Cumulative) NLI'!BC62=0,0,((('KWh (Monthly) ENTRY NLI '!BC62*0.5)+'KWh (Cumulative) NLI'!BB62-'Rebasing adj NLI'!BC52)*BC119)*BC$19*BC$126)</f>
        <v>0</v>
      </c>
      <c r="BD62" s="11">
        <f>IF('KWh (Cumulative) NLI'!BD62=0,0,((('KWh (Monthly) ENTRY NLI '!BD62*0.5)+'KWh (Cumulative) NLI'!BC62-'Rebasing adj NLI'!BD52)*BD119)*BD$19*BD$126)</f>
        <v>0</v>
      </c>
      <c r="BE62" s="11">
        <f>IF('KWh (Cumulative) NLI'!BE62=0,0,((('KWh (Monthly) ENTRY NLI '!BE62*0.5)+'KWh (Cumulative) NLI'!BD62-'Rebasing adj NLI'!BE52)*BE119)*BE$19*BE$126)</f>
        <v>0</v>
      </c>
      <c r="BF62" s="11">
        <f>IF('KWh (Cumulative) NLI'!BF62=0,0,((('KWh (Monthly) ENTRY NLI '!BF62*0.5)+'KWh (Cumulative) NLI'!BE62-'Rebasing adj NLI'!BF52)*BF119)*BF$19*BF$126)</f>
        <v>0</v>
      </c>
      <c r="BG62" s="11">
        <f>IF('KWh (Cumulative) NLI'!BG62=0,0,((('KWh (Monthly) ENTRY NLI '!BG62*0.5)+'KWh (Cumulative) NLI'!BF62-'Rebasing adj NLI'!BG52)*BG119)*BG$19*BG$126)</f>
        <v>0</v>
      </c>
      <c r="BH62" s="11">
        <f>IF('KWh (Cumulative) NLI'!BH62=0,0,((('KWh (Monthly) ENTRY NLI '!BH62*0.5)+'KWh (Cumulative) NLI'!BG62-'Rebasing adj NLI'!BH52)*BH119)*BH$19*BH$126)</f>
        <v>0</v>
      </c>
      <c r="BI62" s="11">
        <f>IF('KWh (Cumulative) NLI'!BI62=0,0,((('KWh (Monthly) ENTRY NLI '!BI62*0.5)+'KWh (Cumulative) NLI'!BH62-'Rebasing adj NLI'!BI52)*BI119)*BI$19*BI$126)</f>
        <v>0</v>
      </c>
      <c r="BJ62" s="11">
        <f>IF('KWh (Cumulative) NLI'!BJ62=0,0,((('KWh (Monthly) ENTRY NLI '!BJ62*0.5)+'KWh (Cumulative) NLI'!BI62-'Rebasing adj NLI'!BJ52)*BJ119)*BJ$19*BJ$126)</f>
        <v>0</v>
      </c>
      <c r="BK62" s="11">
        <f>IF('KWh (Cumulative) NLI'!BK62=0,0,((('KWh (Monthly) ENTRY NLI '!BK62*0.5)+'KWh (Cumulative) NLI'!BJ62-'Rebasing adj NLI'!BK52)*BK119)*BK$19*BK$126)</f>
        <v>0</v>
      </c>
      <c r="BL62" s="11">
        <f>IF('KWh (Cumulative) NLI'!BL62=0,0,((('KWh (Monthly) ENTRY NLI '!BL62*0.5)+'KWh (Cumulative) NLI'!BK62-'Rebasing adj NLI'!BL52)*BL119)*BL$19*BL$126)</f>
        <v>0</v>
      </c>
      <c r="BM62" s="11">
        <f>IF('KWh (Cumulative) NLI'!BM62=0,0,((('KWh (Monthly) ENTRY NLI '!BM62*0.5)+'KWh (Cumulative) NLI'!BL62-'Rebasing adj NLI'!BM52)*BM119)*BM$19*BM$126)</f>
        <v>0</v>
      </c>
      <c r="BN62" s="11">
        <f>IF('KWh (Cumulative) NLI'!BN62=0,0,((('KWh (Monthly) ENTRY NLI '!BN62*0.5)+'KWh (Cumulative) NLI'!BM62-'Rebasing adj NLI'!BN52)*BN119)*BN$19*BN$126)</f>
        <v>0</v>
      </c>
      <c r="BO62" s="11">
        <f>IF('KWh (Cumulative) NLI'!BO62=0,0,((('KWh (Monthly) ENTRY NLI '!BO62*0.5)+'KWh (Cumulative) NLI'!BN62-'Rebasing adj NLI'!BO52)*BO119)*BO$19*BO$126)</f>
        <v>0</v>
      </c>
      <c r="BP62" s="11">
        <f>IF('KWh (Cumulative) NLI'!BP62=0,0,((('KWh (Monthly) ENTRY NLI '!BP62*0.5)+'KWh (Cumulative) NLI'!BO62-'Rebasing adj NLI'!BP52)*BP119)*BP$19*BP$126)</f>
        <v>0</v>
      </c>
      <c r="BQ62" s="11">
        <f>IF('KWh (Cumulative) NLI'!BQ62=0,0,((('KWh (Monthly) ENTRY NLI '!BQ62*0.5)+'KWh (Cumulative) NLI'!BP62-'Rebasing adj NLI'!BQ52)*BQ119)*BQ$19*BQ$126)</f>
        <v>0</v>
      </c>
      <c r="BR62" s="11">
        <f>IF('KWh (Cumulative) NLI'!BR62=0,0,((('KWh (Monthly) ENTRY NLI '!BR62*0.5)+'KWh (Cumulative) NLI'!BQ62-'Rebasing adj NLI'!BR52)*BR119)*BR$19*BR$126)</f>
        <v>0</v>
      </c>
      <c r="BS62" s="11">
        <f>IF('KWh (Cumulative) NLI'!BS62=0,0,((('KWh (Monthly) ENTRY NLI '!BS62*0.5)+'KWh (Cumulative) NLI'!BR62-'Rebasing adj NLI'!BS52)*BS119)*BS$19*BS$126)</f>
        <v>0</v>
      </c>
      <c r="BT62" s="11">
        <f>IF('KWh (Cumulative) NLI'!BT62=0,0,((('KWh (Monthly) ENTRY NLI '!BT62*0.5)+'KWh (Cumulative) NLI'!BS62-'Rebasing adj NLI'!BT52)*BT119)*BT$19*BT$126)</f>
        <v>0</v>
      </c>
      <c r="BU62" s="11">
        <f>IF('KWh (Cumulative) NLI'!BU62=0,0,((('KWh (Monthly) ENTRY NLI '!BU62*0.5)+'KWh (Cumulative) NLI'!BT62-'Rebasing adj NLI'!BU52)*BU119)*BU$19*BU$126)</f>
        <v>0</v>
      </c>
      <c r="BV62" s="11">
        <f>IF('KWh (Cumulative) NLI'!BV62=0,0,((('KWh (Monthly) ENTRY NLI '!BV62*0.5)+'KWh (Cumulative) NLI'!BU62-'Rebasing adj NLI'!BV52)*BV119)*BV$19*BV$126)</f>
        <v>0</v>
      </c>
      <c r="BW62" s="11">
        <f>IF('KWh (Cumulative) NLI'!BW62=0,0,((('KWh (Monthly) ENTRY NLI '!BW62*0.5)+'KWh (Cumulative) NLI'!BV62-'Rebasing adj NLI'!BW52)*BW119)*BW$19*BW$126)</f>
        <v>0</v>
      </c>
      <c r="BX62" s="11">
        <f>IF('KWh (Cumulative) NLI'!BX62=0,0,((('KWh (Monthly) ENTRY NLI '!BX62*0.5)+'KWh (Cumulative) NLI'!BW62-'Rebasing adj NLI'!BX52)*BX119)*BX$19*BX$126)</f>
        <v>0</v>
      </c>
      <c r="BY62" s="11">
        <f>IF('KWh (Cumulative) NLI'!BY62=0,0,((('KWh (Monthly) ENTRY NLI '!BY62*0.5)+'KWh (Cumulative) NLI'!BX62-'Rebasing adj NLI'!BY52)*BY119)*BY$19*BY$126)</f>
        <v>0</v>
      </c>
      <c r="BZ62" s="11">
        <f>IF('KWh (Cumulative) NLI'!BZ62=0,0,((('KWh (Monthly) ENTRY NLI '!BZ62*0.5)+'KWh (Cumulative) NLI'!BY62-'Rebasing adj NLI'!BZ52)*BZ119)*BZ$19*BZ$126)</f>
        <v>0</v>
      </c>
      <c r="CA62" s="11">
        <f>IF('KWh (Cumulative) NLI'!CA62=0,0,((('KWh (Monthly) ENTRY NLI '!CA62*0.5)+'KWh (Cumulative) NLI'!BZ62-'Rebasing adj NLI'!CA52)*CA119)*CA$19*CA$126)</f>
        <v>0</v>
      </c>
      <c r="CB62" s="11">
        <f>IF('KWh (Cumulative) NLI'!CB62=0,0,((('KWh (Monthly) ENTRY NLI '!CB62*0.5)+'KWh (Cumulative) NLI'!CA62-'Rebasing adj NLI'!CB52)*CB119)*CB$19*CB$126)</f>
        <v>0</v>
      </c>
      <c r="CC62" s="11">
        <f>IF('KWh (Cumulative) NLI'!CC62=0,0,((('KWh (Monthly) ENTRY NLI '!CC62*0.5)+'KWh (Cumulative) NLI'!CB62-'Rebasing adj NLI'!CC52)*CC119)*CC$19*CC$126)</f>
        <v>0</v>
      </c>
      <c r="CD62" s="11">
        <f>IF('KWh (Cumulative) NLI'!CD62=0,0,((('KWh (Monthly) ENTRY NLI '!CD62*0.5)+'KWh (Cumulative) NLI'!CC62-'Rebasing adj NLI'!CD52)*CD119)*CD$19*CD$126)</f>
        <v>0</v>
      </c>
      <c r="CE62" s="11">
        <f>IF('KWh (Cumulative) NLI'!CE62=0,0,((('KWh (Monthly) ENTRY NLI '!CE62*0.5)+'KWh (Cumulative) NLI'!CD62-'Rebasing adj NLI'!CE52)*CE119)*CE$19*CE$126)</f>
        <v>0</v>
      </c>
      <c r="CF62" s="11">
        <f>IF('KWh (Cumulative) NLI'!CF62=0,0,((('KWh (Monthly) ENTRY NLI '!CF62*0.5)+'KWh (Cumulative) NLI'!CE62-'Rebasing adj NLI'!CF52)*CF119)*CF$19*CF$126)</f>
        <v>0</v>
      </c>
      <c r="CG62" s="11">
        <f>IF('KWh (Cumulative) NLI'!CG62=0,0,((('KWh (Monthly) ENTRY NLI '!CG62*0.5)+'KWh (Cumulative) NLI'!CF62-'Rebasing adj NLI'!CG52)*CG119)*CG$19*CG$126)</f>
        <v>0</v>
      </c>
      <c r="CH62" s="11">
        <f>IF('KWh (Cumulative) NLI'!CH62=0,0,((('KWh (Monthly) ENTRY NLI '!CH62*0.5)+'KWh (Cumulative) NLI'!CG62-'Rebasing adj NLI'!CH52)*CH119)*CH$19*CH$126)</f>
        <v>0</v>
      </c>
      <c r="CI62" s="11">
        <f>IF('KWh (Cumulative) NLI'!CI62=0,0,((('KWh (Monthly) ENTRY NLI '!CI62*0.5)+'KWh (Cumulative) NLI'!CH62-'Rebasing adj NLI'!CI52)*CI119)*CI$19*CI$126)</f>
        <v>0</v>
      </c>
      <c r="CJ62" s="11">
        <f>IF('KWh (Cumulative) NLI'!CJ62=0,0,((('KWh (Monthly) ENTRY NLI '!CJ62*0.5)+'KWh (Cumulative) NLI'!CI62-'Rebasing adj NLI'!CJ52)*CJ119)*CJ$19*CJ$126)</f>
        <v>0</v>
      </c>
      <c r="CK62" s="85"/>
      <c r="CL62" s="85"/>
    </row>
    <row r="63" spans="1:90" ht="15.75" thickBot="1" x14ac:dyDescent="0.3"/>
    <row r="64" spans="1:90" ht="15.75" x14ac:dyDescent="0.25">
      <c r="A64" s="19"/>
      <c r="B64" s="66" t="s">
        <v>33</v>
      </c>
      <c r="C64" s="43">
        <v>42370</v>
      </c>
      <c r="D64" s="43">
        <v>42401</v>
      </c>
      <c r="E64" s="41">
        <v>42430</v>
      </c>
      <c r="F64" s="41">
        <v>42461</v>
      </c>
      <c r="G64" s="47">
        <v>42491</v>
      </c>
      <c r="H64" s="41">
        <v>42522</v>
      </c>
      <c r="I64" s="41">
        <v>42552</v>
      </c>
      <c r="J64" s="41">
        <v>42583</v>
      </c>
      <c r="K64" s="41">
        <v>42614</v>
      </c>
      <c r="L64" s="41">
        <v>42644</v>
      </c>
      <c r="M64" s="41">
        <v>42675</v>
      </c>
      <c r="N64" s="41">
        <v>42705</v>
      </c>
      <c r="O64" s="41">
        <v>42736</v>
      </c>
      <c r="P64" s="41">
        <v>42767</v>
      </c>
      <c r="Q64" s="42">
        <v>42795</v>
      </c>
      <c r="R64" s="42">
        <v>42826</v>
      </c>
      <c r="S64" s="42">
        <v>42856</v>
      </c>
      <c r="T64" s="42">
        <v>42887</v>
      </c>
      <c r="U64" s="42">
        <v>42917</v>
      </c>
      <c r="V64" s="42">
        <v>42948</v>
      </c>
      <c r="W64" s="42">
        <v>42979</v>
      </c>
      <c r="X64" s="42">
        <v>43009</v>
      </c>
      <c r="Y64" s="42">
        <v>43040</v>
      </c>
      <c r="Z64" s="42">
        <v>43070</v>
      </c>
      <c r="AA64" s="42">
        <v>43101</v>
      </c>
      <c r="AB64" s="42">
        <v>43132</v>
      </c>
      <c r="AC64" s="43">
        <v>43160</v>
      </c>
      <c r="AD64" s="43">
        <v>43191</v>
      </c>
      <c r="AE64" s="43">
        <v>43221</v>
      </c>
      <c r="AF64" s="43">
        <v>43252</v>
      </c>
      <c r="AG64" s="43">
        <v>43282</v>
      </c>
      <c r="AH64" s="43">
        <v>43313</v>
      </c>
      <c r="AI64" s="43">
        <v>43344</v>
      </c>
      <c r="AJ64" s="43">
        <v>43374</v>
      </c>
      <c r="AK64" s="43">
        <v>43405</v>
      </c>
      <c r="AL64" s="43">
        <v>43435</v>
      </c>
      <c r="AM64" s="43">
        <v>43466</v>
      </c>
      <c r="AN64" s="43">
        <v>43497</v>
      </c>
      <c r="AO64" s="41">
        <v>43525</v>
      </c>
      <c r="AP64" s="41">
        <v>43556</v>
      </c>
      <c r="AQ64" s="41">
        <v>43586</v>
      </c>
      <c r="AR64" s="41">
        <v>43617</v>
      </c>
      <c r="AS64" s="41">
        <v>43647</v>
      </c>
      <c r="AT64" s="41">
        <v>43678</v>
      </c>
      <c r="AU64" s="41">
        <v>43709</v>
      </c>
      <c r="AV64" s="41">
        <v>43739</v>
      </c>
      <c r="AW64" s="41">
        <v>43770</v>
      </c>
      <c r="AX64" s="41">
        <v>43800</v>
      </c>
      <c r="AY64" s="41">
        <v>43831</v>
      </c>
      <c r="AZ64" s="41">
        <v>43862</v>
      </c>
      <c r="BA64" s="42">
        <v>43891</v>
      </c>
      <c r="BB64" s="42">
        <v>43922</v>
      </c>
      <c r="BC64" s="42">
        <v>43952</v>
      </c>
      <c r="BD64" s="42">
        <v>43983</v>
      </c>
      <c r="BE64" s="42">
        <v>44013</v>
      </c>
      <c r="BF64" s="42">
        <v>44044</v>
      </c>
      <c r="BG64" s="42">
        <v>44075</v>
      </c>
      <c r="BH64" s="42">
        <v>44105</v>
      </c>
      <c r="BI64" s="42">
        <v>44136</v>
      </c>
      <c r="BJ64" s="42">
        <v>44166</v>
      </c>
      <c r="BK64" s="42">
        <v>44197</v>
      </c>
      <c r="BL64" s="42">
        <v>44228</v>
      </c>
      <c r="BM64" s="43">
        <v>44256</v>
      </c>
      <c r="BN64" s="43">
        <v>44287</v>
      </c>
      <c r="BO64" s="43">
        <v>44317</v>
      </c>
      <c r="BP64" s="43">
        <v>44348</v>
      </c>
      <c r="BQ64" s="43">
        <v>44378</v>
      </c>
      <c r="BR64" s="43">
        <v>44409</v>
      </c>
      <c r="BS64" s="43">
        <v>44440</v>
      </c>
      <c r="BT64" s="43">
        <v>44470</v>
      </c>
      <c r="BU64" s="43">
        <v>44501</v>
      </c>
      <c r="BV64" s="43">
        <v>44531</v>
      </c>
      <c r="BW64" s="43">
        <v>44562</v>
      </c>
      <c r="BX64" s="43">
        <v>44593</v>
      </c>
      <c r="BY64" s="41">
        <v>44621</v>
      </c>
      <c r="BZ64" s="41">
        <v>44652</v>
      </c>
      <c r="CA64" s="41">
        <v>44682</v>
      </c>
      <c r="CB64" s="41">
        <v>44713</v>
      </c>
      <c r="CC64" s="41">
        <v>44743</v>
      </c>
      <c r="CD64" s="41">
        <v>44774</v>
      </c>
      <c r="CE64" s="41">
        <v>44805</v>
      </c>
      <c r="CF64" s="41">
        <v>44835</v>
      </c>
      <c r="CG64" s="41">
        <v>44866</v>
      </c>
      <c r="CH64" s="41">
        <v>44896</v>
      </c>
      <c r="CI64" s="41">
        <v>44927</v>
      </c>
      <c r="CJ64" s="41">
        <v>44958</v>
      </c>
    </row>
    <row r="65" spans="1:90" ht="15" customHeight="1" x14ac:dyDescent="0.25">
      <c r="A65" s="241" t="s">
        <v>29</v>
      </c>
      <c r="B65" s="37" t="s">
        <v>9</v>
      </c>
      <c r="C65" s="11">
        <f>IF('KWh (Cumulative) NLI'!C65=0,0,((('KWh (Monthly) ENTRY NLI '!C65*0.5)-'Rebasing adj NLI'!C55)*C107)*C$19*C$127)</f>
        <v>0</v>
      </c>
      <c r="D65" s="11">
        <f>IF('KWh (Cumulative) NLI'!D65=0,0,((('KWh (Monthly) ENTRY NLI '!D65*0.5)+'KWh (Cumulative) NLI'!C65-'Rebasing adj NLI'!D55)*D107)*D$19*D$127)</f>
        <v>0</v>
      </c>
      <c r="E65" s="11">
        <f>IF('KWh (Cumulative) NLI'!E65=0,0,((('KWh (Monthly) ENTRY NLI '!E65*0.5)+'KWh (Cumulative) NLI'!D65-'Rebasing adj NLI'!E55)*E107)*E$19*E$127)</f>
        <v>0</v>
      </c>
      <c r="F65" s="11">
        <f>IF('KWh (Cumulative) NLI'!F65=0,0,((('KWh (Monthly) ENTRY NLI '!F65*0.5)+'KWh (Cumulative) NLI'!E65-'Rebasing adj NLI'!F55)*F107)*F$19*F$127)</f>
        <v>0</v>
      </c>
      <c r="G65" s="11">
        <f>IF('KWh (Cumulative) NLI'!G65=0,0,((('KWh (Monthly) ENTRY NLI '!G65*0.5)+'KWh (Cumulative) NLI'!F65-'Rebasing adj NLI'!G55)*G107)*G$19*G$127)</f>
        <v>0</v>
      </c>
      <c r="H65" s="11">
        <f>IF('KWh (Cumulative) NLI'!H65=0,0,((('KWh (Monthly) ENTRY NLI '!H65*0.5)+'KWh (Cumulative) NLI'!G65-'Rebasing adj NLI'!H55)*H107)*H$19*H$127)</f>
        <v>0</v>
      </c>
      <c r="I65" s="11">
        <f>IF('KWh (Cumulative) NLI'!I65=0,0,((('KWh (Monthly) ENTRY NLI '!I65*0.5)+'KWh (Cumulative) NLI'!H65-'Rebasing adj NLI'!I55)*I107)*I$19*I$127)</f>
        <v>0</v>
      </c>
      <c r="J65" s="11">
        <f>IF('KWh (Cumulative) NLI'!J65=0,0,((('KWh (Monthly) ENTRY NLI '!J65*0.5)+'KWh (Cumulative) NLI'!I65-'Rebasing adj NLI'!J55)*J107)*J$19*J$127)</f>
        <v>0</v>
      </c>
      <c r="K65" s="11">
        <f>IF('KWh (Cumulative) NLI'!K65=0,0,((('KWh (Monthly) ENTRY NLI '!K65*0.5)+'KWh (Cumulative) NLI'!J65-'Rebasing adj NLI'!K55)*K107)*K$19*K$127)</f>
        <v>242.68277158259176</v>
      </c>
      <c r="L65" s="11">
        <f>IF('KWh (Cumulative) NLI'!L65=0,0,((('KWh (Monthly) ENTRY NLI '!L65*0.5)+'KWh (Cumulative) NLI'!K65-'Rebasing adj NLI'!L55)*L107)*L$19*L$127)</f>
        <v>256.8310643412961</v>
      </c>
      <c r="M65" s="11">
        <f>IF('KWh (Cumulative) NLI'!M65=0,0,((('KWh (Monthly) ENTRY NLI '!M65*0.5)+'KWh (Cumulative) NLI'!L65-'Rebasing adj NLI'!M55)*M107)*M$19*M$127)</f>
        <v>250.61892651171806</v>
      </c>
      <c r="N65" s="11">
        <f>IF('KWh (Cumulative) NLI'!N65=0,0,((('KWh (Monthly) ENTRY NLI '!N65*0.5)+'KWh (Cumulative) NLI'!M65-'Rebasing adj NLI'!N55)*N107)*N$19*N$127)</f>
        <v>348.79987306068477</v>
      </c>
      <c r="O65" s="11">
        <f>IF('KWh (Cumulative) NLI'!O65=0,0,((('KWh (Monthly) ENTRY NLI '!O65*0.5)+'KWh (Cumulative) NLI'!N65-'Rebasing adj NLI'!O55)*O107)*O$19*O$127)</f>
        <v>467.79352561416584</v>
      </c>
      <c r="P65" s="11">
        <f>IF('KWh (Cumulative) NLI'!P65=0,0,((('KWh (Monthly) ENTRY NLI '!P65*0.5)+'KWh (Cumulative) NLI'!O65-'Rebasing adj NLI'!P55)*P107)*P$19*P$127)</f>
        <v>458.91462007169349</v>
      </c>
      <c r="Q65" s="11">
        <f>IF('KWh (Cumulative) NLI'!Q65=0,0,((('KWh (Monthly) ENTRY NLI '!Q65*0.5)+'KWh (Cumulative) NLI'!P65-'Rebasing adj NLI'!Q55)*Q107)*Q$19*Q$127)</f>
        <v>517.30577742275545</v>
      </c>
      <c r="R65" s="11">
        <f>IF('KWh (Cumulative) NLI'!R65=0,0,((('KWh (Monthly) ENTRY NLI '!R65*0.5)+'KWh (Cumulative) NLI'!Q65-'Rebasing adj NLI'!R55)*R107)*R$19*R$127)</f>
        <v>201.79749930107519</v>
      </c>
      <c r="S65" s="11">
        <f>IF('KWh (Cumulative) NLI'!S65=0,0,((('KWh (Monthly) ENTRY NLI '!S65*0.5)+'KWh (Cumulative) NLI'!R65-'Rebasing adj NLI'!S55)*S107)*S$19*S$127)</f>
        <v>401.131740885461</v>
      </c>
      <c r="T65" s="11">
        <f>IF('KWh (Cumulative) NLI'!T65=0,0,((('KWh (Monthly) ENTRY NLI '!T65*0.5)+'KWh (Cumulative) NLI'!S65-'Rebasing adj NLI'!T55)*T107)*T$19*T$127)</f>
        <v>750.87988526407457</v>
      </c>
      <c r="U65" s="11">
        <f>IF('KWh (Cumulative) NLI'!U65=0,0,((('KWh (Monthly) ENTRY NLI '!U65*0.5)+'KWh (Cumulative) NLI'!T65-'Rebasing adj NLI'!U55)*U107)*U$19*U$127)</f>
        <v>764.22899131399731</v>
      </c>
      <c r="V65" s="11">
        <f>IF('KWh (Cumulative) NLI'!V65=0,0,((('KWh (Monthly) ENTRY NLI '!V65*0.5)+'KWh (Cumulative) NLI'!U65-'Rebasing adj NLI'!V55)*V107)*V$19*V$127)</f>
        <v>5249.4376747255819</v>
      </c>
      <c r="W65" s="11">
        <f>IF('KWh (Cumulative) NLI'!W65=0,0,((('KWh (Monthly) ENTRY NLI '!W65*0.5)+'KWh (Cumulative) NLI'!V65-'Rebasing adj NLI'!W55)*W107)*W$19*W$127)</f>
        <v>9446.711094999695</v>
      </c>
      <c r="X65" s="11">
        <f>IF('KWh (Cumulative) NLI'!X65=0,0,((('KWh (Monthly) ENTRY NLI '!X65*0.5)+'KWh (Cumulative) NLI'!W65-'Rebasing adj NLI'!X55)*X107)*X$19*X$127)</f>
        <v>5338.2087524088702</v>
      </c>
      <c r="Y65" s="11">
        <f>IF('KWh (Cumulative) NLI'!Y65=0,0,((('KWh (Monthly) ENTRY NLI '!Y65*0.5)+'KWh (Cumulative) NLI'!X65-'Rebasing adj NLI'!Y55)*Y107)*Y$19*Y$127)</f>
        <v>5604.0319619656675</v>
      </c>
      <c r="Z65" s="11">
        <f>IF('KWh (Cumulative) NLI'!Z65=0,0,((('KWh (Monthly) ENTRY NLI '!Z65*0.5)+'KWh (Cumulative) NLI'!Y65-'Rebasing adj NLI'!Z55)*Z107)*Z$19*Z$127)</f>
        <v>6217.3536833914586</v>
      </c>
      <c r="AA65" s="11">
        <f>IF('KWh (Cumulative) NLI'!AA65=0,0,((('KWh (Monthly) ENTRY NLI '!AA65*0.5)+'KWh (Cumulative) NLI'!Z65-'Rebasing adj NLI'!AA55)*AA107)*AA$19*AA$127)</f>
        <v>6599.1122263773314</v>
      </c>
      <c r="AB65" s="11">
        <f>IF('KWh (Cumulative) NLI'!AB65=0,0,((('KWh (Monthly) ENTRY NLI '!AB65*0.5)+'KWh (Cumulative) NLI'!AA65-'Rebasing adj NLI'!AB55)*AB107)*AB$19*AB$127)</f>
        <v>6805.0325739895752</v>
      </c>
      <c r="AC65" s="11">
        <f>IF('KWh (Cumulative) NLI'!AC65=0,0,((('KWh (Monthly) ENTRY NLI '!AC65*0.5)+'KWh (Cumulative) NLI'!AB65-'Rebasing adj NLI'!AC55)*AC107)*AC$19*AC$127)</f>
        <v>8422.0952188874671</v>
      </c>
      <c r="AD65" s="11">
        <f>IF('KWh (Cumulative) NLI'!AD65=0,0,((('KWh (Monthly) ENTRY NLI '!AD65*0.5)+'KWh (Cumulative) NLI'!AC65-'Rebasing adj NLI'!AD55)*AD107)*AD$19*AD$127)</f>
        <v>7741.9613943832883</v>
      </c>
      <c r="AE65" s="11">
        <f>IF('KWh (Cumulative) NLI'!AE65=0,0,((('KWh (Monthly) ENTRY NLI '!AE65*0.5)+'KWh (Cumulative) NLI'!AD65-'Rebasing adj NLI'!AE55)*AE107)*AE$19*AE$127)</f>
        <v>9430.3585039800473</v>
      </c>
      <c r="AF65" s="11">
        <f>IF('KWh (Cumulative) NLI'!AF65=0,0,((('KWh (Monthly) ENTRY NLI '!AF65*0.5)+'KWh (Cumulative) NLI'!AE65-'Rebasing adj NLI'!AF55)*AF107)*AF$19*AF$127)</f>
        <v>19122.385682626322</v>
      </c>
      <c r="AG65" s="11">
        <f>IF('KWh (Cumulative) NLI'!AG65=0,0,((('KWh (Monthly) ENTRY NLI '!AG65*0.5)+'KWh (Cumulative) NLI'!AF65-'Rebasing adj NLI'!AG55)*AG107)*AG$19*AG$127)</f>
        <v>20285.300932831651</v>
      </c>
      <c r="AH65" s="11">
        <f>IF('KWh (Cumulative) NLI'!AH65=0,0,((('KWh (Monthly) ENTRY NLI '!AH65*0.5)+'KWh (Cumulative) NLI'!AG65-'Rebasing adj NLI'!AH55)*AH107)*AH$19*AH$127)</f>
        <v>20300.591830684731</v>
      </c>
      <c r="AI65" s="11">
        <f>IF('KWh (Cumulative) NLI'!AI65=0,0,((('KWh (Monthly) ENTRY NLI '!AI65*0.5)+'KWh (Cumulative) NLI'!AH65-'Rebasing adj NLI'!AI55)*AI107)*AI$19*AI$127)</f>
        <v>19708.206559908052</v>
      </c>
      <c r="AJ65" s="11">
        <f>IF('KWh (Cumulative) NLI'!AJ65=0,0,((('KWh (Monthly) ENTRY NLI '!AJ65*0.5)+'KWh (Cumulative) NLI'!AI65-'Rebasing adj NLI'!AJ55)*AJ107)*AJ$19*AJ$127)</f>
        <v>10771.980227923015</v>
      </c>
      <c r="AK65" s="11">
        <f>IF('KWh (Cumulative) NLI'!AK65=0,0,((('KWh (Monthly) ENTRY NLI '!AK65*0.5)+'KWh (Cumulative) NLI'!AJ65-'Rebasing adj NLI'!AK55)*AK107)*AK$19*AK$127)</f>
        <v>13145.214285122469</v>
      </c>
      <c r="AL65" s="11">
        <f>IF('KWh (Cumulative) NLI'!AL65=0,0,((('KWh (Monthly) ENTRY NLI '!AL65*0.5)+'KWh (Cumulative) NLI'!AK65-'Rebasing adj NLI'!AL55)*AL107)*AL$19*AL$127)</f>
        <v>15700.777726730381</v>
      </c>
      <c r="AM65" s="11">
        <f>IF('KWh (Cumulative) NLI'!AM65=0,0,((('KWh (Monthly) ENTRY NLI '!AM65*0.5)+'KWh (Cumulative) NLI'!AL65-'Rebasing adj NLI'!AM55)*AM107)*AM$19*AM$127)</f>
        <v>16020.906546116921</v>
      </c>
      <c r="AN65" s="11">
        <f>IF('KWh (Cumulative) NLI'!AN65=0,0,((('KWh (Monthly) ENTRY NLI '!AN65*0.5)+'KWh (Cumulative) NLI'!AM65-'Rebasing adj NLI'!AN55)*AN107)*AN$19*AN$127)</f>
        <v>15046.34291244439</v>
      </c>
      <c r="AO65" s="11">
        <f>IF('KWh (Cumulative) NLI'!AO65=0,0,((('KWh (Monthly) ENTRY NLI '!AO65*0.5)+'KWh (Cumulative) NLI'!AN65-'Rebasing adj NLI'!AO55)*AO107)*AO$19*AO$127)</f>
        <v>17126.644871626777</v>
      </c>
      <c r="AP65" s="11">
        <f>IF('KWh (Cumulative) NLI'!AP65=0,0,((('KWh (Monthly) ENTRY NLI '!AP65*0.5)+'KWh (Cumulative) NLI'!AO65-'Rebasing adj NLI'!AP55)*AP107)*AP$19*AP$127)</f>
        <v>15730.155939688804</v>
      </c>
      <c r="AQ65" s="11">
        <f>IF('KWh (Cumulative) NLI'!AQ65=0,0,((('KWh (Monthly) ENTRY NLI '!AQ65*0.5)+'KWh (Cumulative) NLI'!AP65-'Rebasing adj NLI'!AQ55)*AQ107)*AQ$19*AQ$127)</f>
        <v>17647.546782331643</v>
      </c>
      <c r="AR65" s="11">
        <f>IF('KWh (Cumulative) NLI'!AR65=0,0,((('KWh (Monthly) ENTRY NLI '!AR65*0.5)+'KWh (Cumulative) NLI'!AQ65-'Rebasing adj NLI'!AR55)*AR107)*AR$19*AR$127)</f>
        <v>34727.15541627902</v>
      </c>
      <c r="AS65" s="11">
        <f>IF('KWh (Cumulative) NLI'!AS65=0,0,((('KWh (Monthly) ENTRY NLI '!AS65*0.5)+'KWh (Cumulative) NLI'!AR65-'Rebasing adj NLI'!AS55)*AS107)*AS$19*AS$127)</f>
        <v>35330.461818170086</v>
      </c>
      <c r="AT65" s="11">
        <f>IF('KWh (Cumulative) NLI'!AT65=0,0,((('KWh (Monthly) ENTRY NLI '!AT65*0.5)+'KWh (Cumulative) NLI'!AS65-'Rebasing adj NLI'!AT55)*AT107)*AT$19*AT$127)</f>
        <v>35739.56489740203</v>
      </c>
      <c r="AU65" s="11">
        <f>IF('KWh (Cumulative) NLI'!AU65=0,0,((('KWh (Monthly) ENTRY NLI '!AU65*0.5)+'KWh (Cumulative) NLI'!AT65-'Rebasing adj NLI'!AU55)*AU107)*AU$19*AU$127)</f>
        <v>34696.659744401237</v>
      </c>
      <c r="AV65" s="11">
        <f>IF('KWh (Cumulative) NLI'!AV65=0,0,((('KWh (Monthly) ENTRY NLI '!AV65*0.5)+'KWh (Cumulative) NLI'!AU65-'Rebasing adj NLI'!AV55)*AV107)*AV$19*AV$127)</f>
        <v>17116.697286596827</v>
      </c>
      <c r="AW65" s="11">
        <f>IF('KWh (Cumulative) NLI'!AW65=0,0,((('KWh (Monthly) ENTRY NLI '!AW65*0.5)+'KWh (Cumulative) NLI'!AV65-'Rebasing adj NLI'!AW55)*AW107)*AW$19*AW$127)</f>
        <v>16645.708130379928</v>
      </c>
      <c r="AX65" s="11">
        <f>IF('KWh (Cumulative) NLI'!AX65=0,0,((('KWh (Monthly) ENTRY NLI '!AX65*0.5)+'KWh (Cumulative) NLI'!AW65-'Rebasing adj NLI'!AX55)*AX107)*AX$19*AX$127)</f>
        <v>16802.476024909571</v>
      </c>
      <c r="AY65" s="11">
        <f>IF('KWh (Cumulative) NLI'!AY65=0,0,((('KWh (Monthly) ENTRY NLI '!AY65*0.5)+'KWh (Cumulative) NLI'!AX65-'Rebasing adj NLI'!AY55)*AY107)*AY$19*AY$127)</f>
        <v>16346.360598089474</v>
      </c>
      <c r="AZ65" s="11">
        <f>IF('KWh (Cumulative) NLI'!AZ65=0,0,((('KWh (Monthly) ENTRY NLI '!AZ65*0.5)+'KWh (Cumulative) NLI'!AY65-'Rebasing adj NLI'!AZ55)*AZ107)*AZ$19*AZ$127)</f>
        <v>15197.634439356805</v>
      </c>
      <c r="BA65" s="11">
        <f>IF('KWh (Cumulative) NLI'!BA65=0,0,((('KWh (Monthly) ENTRY NLI '!BA65*0.5)+'KWh (Cumulative) NLI'!AZ65-'Rebasing adj NLI'!BA55)*BA107)*BA$19*BA$127)</f>
        <v>17126.644871627141</v>
      </c>
      <c r="BB65" s="11">
        <f>IF('KWh (Cumulative) NLI'!BB65=0,0,((('KWh (Monthly) ENTRY NLI '!BB65*0.5)+'KWh (Cumulative) NLI'!BA65-'Rebasing adj NLI'!BB55)*BB107)*BB$19*BB$127)</f>
        <v>0</v>
      </c>
      <c r="BC65" s="11">
        <f>IF('KWh (Cumulative) NLI'!BC65=0,0,((('KWh (Monthly) ENTRY NLI '!BC65*0.5)+'KWh (Cumulative) NLI'!BB65-'Rebasing adj NLI'!BC55)*BC107)*BC$19*BC$127)</f>
        <v>0</v>
      </c>
      <c r="BD65" s="11">
        <f>IF('KWh (Cumulative) NLI'!BD65=0,0,((('KWh (Monthly) ENTRY NLI '!BD65*0.5)+'KWh (Cumulative) NLI'!BC65-'Rebasing adj NLI'!BD55)*BD107)*BD$19*BD$127)</f>
        <v>0</v>
      </c>
      <c r="BE65" s="11">
        <f>IF('KWh (Cumulative) NLI'!BE65=0,0,((('KWh (Monthly) ENTRY NLI '!BE65*0.5)+'KWh (Cumulative) NLI'!BD65-'Rebasing adj NLI'!BE55)*BE107)*BE$19*BE$127)</f>
        <v>0</v>
      </c>
      <c r="BF65" s="11">
        <f>IF('KWh (Cumulative) NLI'!BF65=0,0,((('KWh (Monthly) ENTRY NLI '!BF65*0.5)+'KWh (Cumulative) NLI'!BE65-'Rebasing adj NLI'!BF55)*BF107)*BF$19*BF$127)</f>
        <v>0</v>
      </c>
      <c r="BG65" s="11">
        <f>IF('KWh (Cumulative) NLI'!BG65=0,0,((('KWh (Monthly) ENTRY NLI '!BG65*0.5)+'KWh (Cumulative) NLI'!BF65-'Rebasing adj NLI'!BG55)*BG107)*BG$19*BG$127)</f>
        <v>0</v>
      </c>
      <c r="BH65" s="11">
        <f>IF('KWh (Cumulative) NLI'!BH65=0,0,((('KWh (Monthly) ENTRY NLI '!BH65*0.5)+'KWh (Cumulative) NLI'!BG65-'Rebasing adj NLI'!BH55)*BH107)*BH$19*BH$127)</f>
        <v>0</v>
      </c>
      <c r="BI65" s="11">
        <f>IF('KWh (Cumulative) NLI'!BI65=0,0,((('KWh (Monthly) ENTRY NLI '!BI65*0.5)+'KWh (Cumulative) NLI'!BH65-'Rebasing adj NLI'!BI55)*BI107)*BI$19*BI$127)</f>
        <v>0</v>
      </c>
      <c r="BJ65" s="11">
        <f>IF('KWh (Cumulative) NLI'!BJ65=0,0,((('KWh (Monthly) ENTRY NLI '!BJ65*0.5)+'KWh (Cumulative) NLI'!BI65-'Rebasing adj NLI'!BJ55)*BJ107)*BJ$19*BJ$127)</f>
        <v>0</v>
      </c>
      <c r="BK65" s="11">
        <f>IF('KWh (Cumulative) NLI'!BK65=0,0,((('KWh (Monthly) ENTRY NLI '!BK65*0.5)+'KWh (Cumulative) NLI'!BJ65-'Rebasing adj NLI'!BK55)*BK107)*BK$19*BK$127)</f>
        <v>0</v>
      </c>
      <c r="BL65" s="11">
        <f>IF('KWh (Cumulative) NLI'!BL65=0,0,((('KWh (Monthly) ENTRY NLI '!BL65*0.5)+'KWh (Cumulative) NLI'!BK65-'Rebasing adj NLI'!BL55)*BL107)*BL$19*BL$127)</f>
        <v>0</v>
      </c>
      <c r="BM65" s="11">
        <f>IF('KWh (Cumulative) NLI'!BM65=0,0,((('KWh (Monthly) ENTRY NLI '!BM65*0.5)+'KWh (Cumulative) NLI'!BL65-'Rebasing adj NLI'!BM55)*BM107)*BM$19*BM$127)</f>
        <v>0</v>
      </c>
      <c r="BN65" s="11">
        <f>IF('KWh (Cumulative) NLI'!BN65=0,0,((('KWh (Monthly) ENTRY NLI '!BN65*0.5)+'KWh (Cumulative) NLI'!BM65-'Rebasing adj NLI'!BN55)*BN107)*BN$19*BN$127)</f>
        <v>0</v>
      </c>
      <c r="BO65" s="11">
        <f>IF('KWh (Cumulative) NLI'!BO65=0,0,((('KWh (Monthly) ENTRY NLI '!BO65*0.5)+'KWh (Cumulative) NLI'!BN65-'Rebasing adj NLI'!BO55)*BO107)*BO$19*BO$127)</f>
        <v>0</v>
      </c>
      <c r="BP65" s="11">
        <f>IF('KWh (Cumulative) NLI'!BP65=0,0,((('KWh (Monthly) ENTRY NLI '!BP65*0.5)+'KWh (Cumulative) NLI'!BO65-'Rebasing adj NLI'!BP55)*BP107)*BP$19*BP$127)</f>
        <v>0</v>
      </c>
      <c r="BQ65" s="11">
        <f>IF('KWh (Cumulative) NLI'!BQ65=0,0,((('KWh (Monthly) ENTRY NLI '!BQ65*0.5)+'KWh (Cumulative) NLI'!BP65-'Rebasing adj NLI'!BQ55)*BQ107)*BQ$19*BQ$127)</f>
        <v>0</v>
      </c>
      <c r="BR65" s="11">
        <f>IF('KWh (Cumulative) NLI'!BR65=0,0,((('KWh (Monthly) ENTRY NLI '!BR65*0.5)+'KWh (Cumulative) NLI'!BQ65-'Rebasing adj NLI'!BR55)*BR107)*BR$19*BR$127)</f>
        <v>0</v>
      </c>
      <c r="BS65" s="11">
        <f>IF('KWh (Cumulative) NLI'!BS65=0,0,((('KWh (Monthly) ENTRY NLI '!BS65*0.5)+'KWh (Cumulative) NLI'!BR65-'Rebasing adj NLI'!BS55)*BS107)*BS$19*BS$127)</f>
        <v>0</v>
      </c>
      <c r="BT65" s="11">
        <f>IF('KWh (Cumulative) NLI'!BT65=0,0,((('KWh (Monthly) ENTRY NLI '!BT65*0.5)+'KWh (Cumulative) NLI'!BS65-'Rebasing adj NLI'!BT55)*BT107)*BT$19*BT$127)</f>
        <v>0</v>
      </c>
      <c r="BU65" s="11">
        <f>IF('KWh (Cumulative) NLI'!BU65=0,0,((('KWh (Monthly) ENTRY NLI '!BU65*0.5)+'KWh (Cumulative) NLI'!BT65-'Rebasing adj NLI'!BU55)*BU107)*BU$19*BU$127)</f>
        <v>0</v>
      </c>
      <c r="BV65" s="11">
        <f>IF('KWh (Cumulative) NLI'!BV65=0,0,((('KWh (Monthly) ENTRY NLI '!BV65*0.5)+'KWh (Cumulative) NLI'!BU65-'Rebasing adj NLI'!BV55)*BV107)*BV$19*BV$127)</f>
        <v>0</v>
      </c>
      <c r="BW65" s="11">
        <f>IF('KWh (Cumulative) NLI'!BW65=0,0,((('KWh (Monthly) ENTRY NLI '!BW65*0.5)+'KWh (Cumulative) NLI'!BV65-'Rebasing adj NLI'!BW55)*BW107)*BW$19*BW$127)</f>
        <v>0</v>
      </c>
      <c r="BX65" s="11">
        <f>IF('KWh (Cumulative) NLI'!BX65=0,0,((('KWh (Monthly) ENTRY NLI '!BX65*0.5)+'KWh (Cumulative) NLI'!BW65-'Rebasing adj NLI'!BX55)*BX107)*BX$19*BX$127)</f>
        <v>0</v>
      </c>
      <c r="BY65" s="11">
        <f>IF('KWh (Cumulative) NLI'!BY65=0,0,((('KWh (Monthly) ENTRY NLI '!BY65*0.5)+'KWh (Cumulative) NLI'!BX65-'Rebasing adj NLI'!BY55)*BY107)*BY$19*BY$127)</f>
        <v>0</v>
      </c>
      <c r="BZ65" s="11">
        <f>IF('KWh (Cumulative) NLI'!BZ65=0,0,((('KWh (Monthly) ENTRY NLI '!BZ65*0.5)+'KWh (Cumulative) NLI'!BY65-'Rebasing adj NLI'!BZ55)*BZ107)*BZ$19*BZ$127)</f>
        <v>0</v>
      </c>
      <c r="CA65" s="11">
        <f>IF('KWh (Cumulative) NLI'!CA65=0,0,((('KWh (Monthly) ENTRY NLI '!CA65*0.5)+'KWh (Cumulative) NLI'!BZ65-'Rebasing adj NLI'!CA55)*CA107)*CA$19*CA$127)</f>
        <v>0</v>
      </c>
      <c r="CB65" s="11">
        <f>IF('KWh (Cumulative) NLI'!CB65=0,0,((('KWh (Monthly) ENTRY NLI '!CB65*0.5)+'KWh (Cumulative) NLI'!CA65-'Rebasing adj NLI'!CB55)*CB107)*CB$19*CB$127)</f>
        <v>0</v>
      </c>
      <c r="CC65" s="11">
        <f>IF('KWh (Cumulative) NLI'!CC65=0,0,((('KWh (Monthly) ENTRY NLI '!CC65*0.5)+'KWh (Cumulative) NLI'!CB65-'Rebasing adj NLI'!CC55)*CC107)*CC$19*CC$127)</f>
        <v>0</v>
      </c>
      <c r="CD65" s="11">
        <f>IF('KWh (Cumulative) NLI'!CD65=0,0,((('KWh (Monthly) ENTRY NLI '!CD65*0.5)+'KWh (Cumulative) NLI'!CC65-'Rebasing adj NLI'!CD55)*CD107)*CD$19*CD$127)</f>
        <v>0</v>
      </c>
      <c r="CE65" s="11">
        <f>IF('KWh (Cumulative) NLI'!CE65=0,0,((('KWh (Monthly) ENTRY NLI '!CE65*0.5)+'KWh (Cumulative) NLI'!CD65-'Rebasing adj NLI'!CE55)*CE107)*CE$19*CE$127)</f>
        <v>0</v>
      </c>
      <c r="CF65" s="11">
        <f>IF('KWh (Cumulative) NLI'!CF65=0,0,((('KWh (Monthly) ENTRY NLI '!CF65*0.5)+'KWh (Cumulative) NLI'!CE65-'Rebasing adj NLI'!CF55)*CF107)*CF$19*CF$127)</f>
        <v>0</v>
      </c>
      <c r="CG65" s="11">
        <f>IF('KWh (Cumulative) NLI'!CG65=0,0,((('KWh (Monthly) ENTRY NLI '!CG65*0.5)+'KWh (Cumulative) NLI'!CF65-'Rebasing adj NLI'!CG55)*CG107)*CG$19*CG$127)</f>
        <v>0</v>
      </c>
      <c r="CH65" s="11">
        <f>IF('KWh (Cumulative) NLI'!CH65=0,0,((('KWh (Monthly) ENTRY NLI '!CH65*0.5)+'KWh (Cumulative) NLI'!CG65-'Rebasing adj NLI'!CH55)*CH107)*CH$19*CH$127)</f>
        <v>0</v>
      </c>
      <c r="CI65" s="11">
        <f>IF('KWh (Cumulative) NLI'!CI65=0,0,((('KWh (Monthly) ENTRY NLI '!CI65*0.5)+'KWh (Cumulative) NLI'!CH65-'Rebasing adj NLI'!CI55)*CI107)*CI$19*CI$127)</f>
        <v>0</v>
      </c>
      <c r="CJ65" s="11">
        <f>IF('KWh (Cumulative) NLI'!CJ65=0,0,((('KWh (Monthly) ENTRY NLI '!CJ65*0.5)+'KWh (Cumulative) NLI'!CI65-'Rebasing adj NLI'!CJ55)*CJ107)*CJ$19*CJ$127)</f>
        <v>0</v>
      </c>
      <c r="CK65" s="85"/>
      <c r="CL65" s="85"/>
    </row>
    <row r="66" spans="1:90" x14ac:dyDescent="0.25">
      <c r="A66" s="241"/>
      <c r="B66" s="37" t="s">
        <v>6</v>
      </c>
      <c r="C66" s="11">
        <f>IF('KWh (Cumulative) NLI'!C66=0,0,((('KWh (Monthly) ENTRY NLI '!C66*0.5)-'Rebasing adj NLI'!C56)*C108)*C$19*C$127)</f>
        <v>0</v>
      </c>
      <c r="D66" s="11">
        <f>IF('KWh (Cumulative) NLI'!D66=0,0,((('KWh (Monthly) ENTRY NLI '!D66*0.5)+'KWh (Cumulative) NLI'!C66-'Rebasing adj NLI'!D56)*D108)*D$19*D$127)</f>
        <v>0</v>
      </c>
      <c r="E66" s="11">
        <f>IF('KWh (Cumulative) NLI'!E66=0,0,((('KWh (Monthly) ENTRY NLI '!E66*0.5)+'KWh (Cumulative) NLI'!D66-'Rebasing adj NLI'!E56)*E108)*E$19*E$127)</f>
        <v>0</v>
      </c>
      <c r="F66" s="11">
        <f>IF('KWh (Cumulative) NLI'!F66=0,0,((('KWh (Monthly) ENTRY NLI '!F66*0.5)+'KWh (Cumulative) NLI'!E66-'Rebasing adj NLI'!F56)*F108)*F$19*F$127)</f>
        <v>0</v>
      </c>
      <c r="G66" s="11">
        <f>IF('KWh (Cumulative) NLI'!G66=0,0,((('KWh (Monthly) ENTRY NLI '!G66*0.5)+'KWh (Cumulative) NLI'!F66-'Rebasing adj NLI'!G56)*G108)*G$19*G$127)</f>
        <v>0</v>
      </c>
      <c r="H66" s="11">
        <f>IF('KWh (Cumulative) NLI'!H66=0,0,((('KWh (Monthly) ENTRY NLI '!H66*0.5)+'KWh (Cumulative) NLI'!G66-'Rebasing adj NLI'!H56)*H108)*H$19*H$127)</f>
        <v>0</v>
      </c>
      <c r="I66" s="11">
        <f>IF('KWh (Cumulative) NLI'!I66=0,0,((('KWh (Monthly) ENTRY NLI '!I66*0.5)+'KWh (Cumulative) NLI'!H66-'Rebasing adj NLI'!I56)*I108)*I$19*I$127)</f>
        <v>0</v>
      </c>
      <c r="J66" s="11">
        <f>IF('KWh (Cumulative) NLI'!J66=0,0,((('KWh (Monthly) ENTRY NLI '!J66*0.5)+'KWh (Cumulative) NLI'!I66-'Rebasing adj NLI'!J56)*J108)*J$19*J$127)</f>
        <v>0</v>
      </c>
      <c r="K66" s="11">
        <f>IF('KWh (Cumulative) NLI'!K66=0,0,((('KWh (Monthly) ENTRY NLI '!K66*0.5)+'KWh (Cumulative) NLI'!J66-'Rebasing adj NLI'!K56)*K108)*K$19*K$127)</f>
        <v>0</v>
      </c>
      <c r="L66" s="11">
        <f>IF('KWh (Cumulative) NLI'!L66=0,0,((('KWh (Monthly) ENTRY NLI '!L66*0.5)+'KWh (Cumulative) NLI'!K66-'Rebasing adj NLI'!L56)*L108)*L$19*L$127)</f>
        <v>0</v>
      </c>
      <c r="M66" s="11">
        <f>IF('KWh (Cumulative) NLI'!M66=0,0,((('KWh (Monthly) ENTRY NLI '!M66*0.5)+'KWh (Cumulative) NLI'!L66-'Rebasing adj NLI'!M56)*M108)*M$19*M$127)</f>
        <v>0</v>
      </c>
      <c r="N66" s="11">
        <f>IF('KWh (Cumulative) NLI'!N66=0,0,((('KWh (Monthly) ENTRY NLI '!N66*0.5)+'KWh (Cumulative) NLI'!M66-'Rebasing adj NLI'!N56)*N108)*N$19*N$127)</f>
        <v>0</v>
      </c>
      <c r="O66" s="11">
        <f>IF('KWh (Cumulative) NLI'!O66=0,0,((('KWh (Monthly) ENTRY NLI '!O66*0.5)+'KWh (Cumulative) NLI'!N66-'Rebasing adj NLI'!O56)*O108)*O$19*O$127)</f>
        <v>0</v>
      </c>
      <c r="P66" s="11">
        <f>IF('KWh (Cumulative) NLI'!P66=0,0,((('KWh (Monthly) ENTRY NLI '!P66*0.5)+'KWh (Cumulative) NLI'!O66-'Rebasing adj NLI'!P56)*P108)*P$19*P$127)</f>
        <v>0</v>
      </c>
      <c r="Q66" s="11">
        <f>IF('KWh (Cumulative) NLI'!Q66=0,0,((('KWh (Monthly) ENTRY NLI '!Q66*0.5)+'KWh (Cumulative) NLI'!P66-'Rebasing adj NLI'!Q56)*Q108)*Q$19*Q$127)</f>
        <v>0</v>
      </c>
      <c r="R66" s="11">
        <f>IF('KWh (Cumulative) NLI'!R66=0,0,((('KWh (Monthly) ENTRY NLI '!R66*0.5)+'KWh (Cumulative) NLI'!Q66-'Rebasing adj NLI'!R56)*R108)*R$19*R$127)</f>
        <v>0</v>
      </c>
      <c r="S66" s="11">
        <f>IF('KWh (Cumulative) NLI'!S66=0,0,((('KWh (Monthly) ENTRY NLI '!S66*0.5)+'KWh (Cumulative) NLI'!R66-'Rebasing adj NLI'!S56)*S108)*S$19*S$127)</f>
        <v>0</v>
      </c>
      <c r="T66" s="11">
        <f>IF('KWh (Cumulative) NLI'!T66=0,0,((('KWh (Monthly) ENTRY NLI '!T66*0.5)+'KWh (Cumulative) NLI'!S66-'Rebasing adj NLI'!T56)*T108)*T$19*T$127)</f>
        <v>0</v>
      </c>
      <c r="U66" s="11">
        <f>IF('KWh (Cumulative) NLI'!U66=0,0,((('KWh (Monthly) ENTRY NLI '!U66*0.5)+'KWh (Cumulative) NLI'!T66-'Rebasing adj NLI'!U56)*U108)*U$19*U$127)</f>
        <v>0</v>
      </c>
      <c r="V66" s="11">
        <f>IF('KWh (Cumulative) NLI'!V66=0,0,((('KWh (Monthly) ENTRY NLI '!V66*0.5)+'KWh (Cumulative) NLI'!U66-'Rebasing adj NLI'!V56)*V108)*V$19*V$127)</f>
        <v>0</v>
      </c>
      <c r="W66" s="11">
        <f>IF('KWh (Cumulative) NLI'!W66=0,0,((('KWh (Monthly) ENTRY NLI '!W66*0.5)+'KWh (Cumulative) NLI'!V66-'Rebasing adj NLI'!W56)*W108)*W$19*W$127)</f>
        <v>0</v>
      </c>
      <c r="X66" s="11">
        <f>IF('KWh (Cumulative) NLI'!X66=0,0,((('KWh (Monthly) ENTRY NLI '!X66*0.5)+'KWh (Cumulative) NLI'!W66-'Rebasing adj NLI'!X56)*X108)*X$19*X$127)</f>
        <v>0</v>
      </c>
      <c r="Y66" s="11">
        <f>IF('KWh (Cumulative) NLI'!Y66=0,0,((('KWh (Monthly) ENTRY NLI '!Y66*0.5)+'KWh (Cumulative) NLI'!X66-'Rebasing adj NLI'!Y56)*Y108)*Y$19*Y$127)</f>
        <v>0</v>
      </c>
      <c r="Z66" s="11">
        <f>IF('KWh (Cumulative) NLI'!Z66=0,0,((('KWh (Monthly) ENTRY NLI '!Z66*0.5)+'KWh (Cumulative) NLI'!Y66-'Rebasing adj NLI'!Z56)*Z108)*Z$19*Z$127)</f>
        <v>187.08377302939184</v>
      </c>
      <c r="AA66" s="11">
        <f>IF('KWh (Cumulative) NLI'!AA66=0,0,((('KWh (Monthly) ENTRY NLI '!AA66*0.5)+'KWh (Cumulative) NLI'!Z66-'Rebasing adj NLI'!AA56)*AA108)*AA$19*AA$127)</f>
        <v>379.13968435687093</v>
      </c>
      <c r="AB66" s="11">
        <f>IF('KWh (Cumulative) NLI'!AB66=0,0,((('KWh (Monthly) ENTRY NLI '!AB66*0.5)+'KWh (Cumulative) NLI'!AA66-'Rebasing adj NLI'!AB56)*AB108)*AB$19*AB$127)</f>
        <v>325.39321408310838</v>
      </c>
      <c r="AC66" s="11">
        <f>IF('KWh (Cumulative) NLI'!AC66=0,0,((('KWh (Monthly) ENTRY NLI '!AC66*0.5)+'KWh (Cumulative) NLI'!AB66-'Rebasing adj NLI'!AC56)*AC108)*AC$19*AC$127)</f>
        <v>258.04842774120044</v>
      </c>
      <c r="AD66" s="11">
        <f>IF('KWh (Cumulative) NLI'!AD66=0,0,((('KWh (Monthly) ENTRY NLI '!AD66*0.5)+'KWh (Cumulative) NLI'!AC66-'Rebasing adj NLI'!AD56)*AD108)*AD$19*AD$127)</f>
        <v>148.22726998130989</v>
      </c>
      <c r="AE66" s="11">
        <f>IF('KWh (Cumulative) NLI'!AE66=0,0,((('KWh (Monthly) ENTRY NLI '!AE66*0.5)+'KWh (Cumulative) NLI'!AD66-'Rebasing adj NLI'!AE56)*AE108)*AE$19*AE$127)</f>
        <v>166.97443371251791</v>
      </c>
      <c r="AF66" s="11">
        <f>IF('KWh (Cumulative) NLI'!AF66=0,0,((('KWh (Monthly) ENTRY NLI '!AF66*0.5)+'KWh (Cumulative) NLI'!AE66-'Rebasing adj NLI'!AF56)*AF108)*AF$19*AF$127)</f>
        <v>777.11548609807528</v>
      </c>
      <c r="AG66" s="11">
        <f>IF('KWh (Cumulative) NLI'!AG66=0,0,((('KWh (Monthly) ENTRY NLI '!AG66*0.5)+'KWh (Cumulative) NLI'!AF66-'Rebasing adj NLI'!AG56)*AG108)*AG$19*AG$127)</f>
        <v>1038.1966935928799</v>
      </c>
      <c r="AH66" s="11">
        <f>IF('KWh (Cumulative) NLI'!AH66=0,0,((('KWh (Monthly) ENTRY NLI '!AH66*0.5)+'KWh (Cumulative) NLI'!AG66-'Rebasing adj NLI'!AH56)*AH108)*AH$19*AH$127)</f>
        <v>931.76647991154596</v>
      </c>
      <c r="AI66" s="11">
        <f>IF('KWh (Cumulative) NLI'!AI66=0,0,((('KWh (Monthly) ENTRY NLI '!AI66*0.5)+'KWh (Cumulative) NLI'!AH66-'Rebasing adj NLI'!AI56)*AI108)*AI$19*AI$127)</f>
        <v>399.73900894972587</v>
      </c>
      <c r="AJ66" s="11">
        <f>IF('KWh (Cumulative) NLI'!AJ66=0,0,((('KWh (Monthly) ENTRY NLI '!AJ66*0.5)+'KWh (Cumulative) NLI'!AI66-'Rebasing adj NLI'!AJ56)*AJ108)*AJ$19*AJ$127)</f>
        <v>125.48168205671874</v>
      </c>
      <c r="AK66" s="11">
        <f>IF('KWh (Cumulative) NLI'!AK66=0,0,((('KWh (Monthly) ENTRY NLI '!AK66*0.5)+'KWh (Cumulative) NLI'!AJ66-'Rebasing adj NLI'!AK56)*AK108)*AK$19*AK$127)</f>
        <v>205.82714487502321</v>
      </c>
      <c r="AL66" s="11">
        <f>IF('KWh (Cumulative) NLI'!AL66=0,0,((('KWh (Monthly) ENTRY NLI '!AL66*0.5)+'KWh (Cumulative) NLI'!AK66-'Rebasing adj NLI'!AL56)*AL108)*AL$19*AL$127)</f>
        <v>336.95161011714481</v>
      </c>
      <c r="AM66" s="11">
        <f>IF('KWh (Cumulative) NLI'!AM66=0,0,((('KWh (Monthly) ENTRY NLI '!AM66*0.5)+'KWh (Cumulative) NLI'!AL66-'Rebasing adj NLI'!AM56)*AM108)*AM$19*AM$127)</f>
        <v>340.53678799351098</v>
      </c>
      <c r="AN66" s="11">
        <f>IF('KWh (Cumulative) NLI'!AN66=0,0,((('KWh (Monthly) ENTRY NLI '!AN66*0.5)+'KWh (Cumulative) NLI'!AM66-'Rebasing adj NLI'!AN56)*AN108)*AN$19*AN$127)</f>
        <v>292.79498994305931</v>
      </c>
      <c r="AO66" s="11">
        <f>IF('KWh (Cumulative) NLI'!AO66=0,0,((('KWh (Monthly) ENTRY NLI '!AO66*0.5)+'KWh (Cumulative) NLI'!AN66-'Rebasing adj NLI'!AO56)*AO108)*AO$19*AO$127)</f>
        <v>232.58084137074849</v>
      </c>
      <c r="AP66" s="11">
        <f>IF('KWh (Cumulative) NLI'!AP66=0,0,((('KWh (Monthly) ENTRY NLI '!AP66*0.5)+'KWh (Cumulative) NLI'!AO66-'Rebasing adj NLI'!AP56)*AP108)*AP$19*AP$127)</f>
        <v>133.4844606870266</v>
      </c>
      <c r="AQ66" s="11">
        <f>IF('KWh (Cumulative) NLI'!AQ66=0,0,((('KWh (Monthly) ENTRY NLI '!AQ66*0.5)+'KWh (Cumulative) NLI'!AP66-'Rebasing adj NLI'!AQ56)*AQ108)*AQ$19*AQ$127)</f>
        <v>151.06985710577078</v>
      </c>
      <c r="AR66" s="11">
        <f>IF('KWh (Cumulative) NLI'!AR66=0,0,((('KWh (Monthly) ENTRY NLI '!AR66*0.5)+'KWh (Cumulative) NLI'!AQ66-'Rebasing adj NLI'!AR56)*AR108)*AR$19*AR$127)</f>
        <v>739.11978768908784</v>
      </c>
      <c r="AS66" s="11">
        <f>IF('KWh (Cumulative) NLI'!AS66=0,0,((('KWh (Monthly) ENTRY NLI '!AS66*0.5)+'KWh (Cumulative) NLI'!AR66-'Rebasing adj NLI'!AS56)*AS108)*AS$19*AS$127)</f>
        <v>987.0427720606308</v>
      </c>
      <c r="AT66" s="11">
        <f>IF('KWh (Cumulative) NLI'!AT66=0,0,((('KWh (Monthly) ENTRY NLI '!AT66*0.5)+'KWh (Cumulative) NLI'!AS66-'Rebasing adj NLI'!AT56)*AT108)*AT$19*AT$127)</f>
        <v>931.76647991154596</v>
      </c>
      <c r="AU66" s="11">
        <f>IF('KWh (Cumulative) NLI'!AU66=0,0,((('KWh (Monthly) ENTRY NLI '!AU66*0.5)+'KWh (Cumulative) NLI'!AT66-'Rebasing adj NLI'!AU56)*AU108)*AU$19*AU$127)</f>
        <v>399.73900894972587</v>
      </c>
      <c r="AV66" s="11">
        <f>IF('KWh (Cumulative) NLI'!AV66=0,0,((('KWh (Monthly) ENTRY NLI '!AV66*0.5)+'KWh (Cumulative) NLI'!AU66-'Rebasing adj NLI'!AV56)*AV108)*AV$19*AV$127)</f>
        <v>125.48168205671874</v>
      </c>
      <c r="AW66" s="11">
        <f>IF('KWh (Cumulative) NLI'!AW66=0,0,((('KWh (Monthly) ENTRY NLI '!AW66*0.5)+'KWh (Cumulative) NLI'!AV66-'Rebasing adj NLI'!AW56)*AW108)*AW$19*AW$127)</f>
        <v>205.82714487502321</v>
      </c>
      <c r="AX66" s="11">
        <f>IF('KWh (Cumulative) NLI'!AX66=0,0,((('KWh (Monthly) ENTRY NLI '!AX66*0.5)+'KWh (Cumulative) NLI'!AW66-'Rebasing adj NLI'!AX56)*AX108)*AX$19*AX$127)</f>
        <v>336.95161011714481</v>
      </c>
      <c r="AY66" s="11">
        <f>IF('KWh (Cumulative) NLI'!AY66=0,0,((('KWh (Monthly) ENTRY NLI '!AY66*0.5)+'KWh (Cumulative) NLI'!AX66-'Rebasing adj NLI'!AY56)*AY108)*AY$19*AY$127)</f>
        <v>340.53678799351098</v>
      </c>
      <c r="AZ66" s="11">
        <f>IF('KWh (Cumulative) NLI'!AZ66=0,0,((('KWh (Monthly) ENTRY NLI '!AZ66*0.5)+'KWh (Cumulative) NLI'!AY66-'Rebasing adj NLI'!AZ56)*AZ108)*AZ$19*AZ$127)</f>
        <v>292.79498994305931</v>
      </c>
      <c r="BA66" s="11">
        <f>IF('KWh (Cumulative) NLI'!BA66=0,0,((('KWh (Monthly) ENTRY NLI '!BA66*0.5)+'KWh (Cumulative) NLI'!AZ66-'Rebasing adj NLI'!BA56)*BA108)*BA$19*BA$127)</f>
        <v>232.58084137074849</v>
      </c>
      <c r="BB66" s="11">
        <f>IF('KWh (Cumulative) NLI'!BB66=0,0,((('KWh (Monthly) ENTRY NLI '!BB66*0.5)+'KWh (Cumulative) NLI'!BA66-'Rebasing adj NLI'!BB56)*BB108)*BB$19*BB$127)</f>
        <v>0</v>
      </c>
      <c r="BC66" s="11">
        <f>IF('KWh (Cumulative) NLI'!BC66=0,0,((('KWh (Monthly) ENTRY NLI '!BC66*0.5)+'KWh (Cumulative) NLI'!BB66-'Rebasing adj NLI'!BC56)*BC108)*BC$19*BC$127)</f>
        <v>0</v>
      </c>
      <c r="BD66" s="11">
        <f>IF('KWh (Cumulative) NLI'!BD66=0,0,((('KWh (Monthly) ENTRY NLI '!BD66*0.5)+'KWh (Cumulative) NLI'!BC66-'Rebasing adj NLI'!BD56)*BD108)*BD$19*BD$127)</f>
        <v>0</v>
      </c>
      <c r="BE66" s="11">
        <f>IF('KWh (Cumulative) NLI'!BE66=0,0,((('KWh (Monthly) ENTRY NLI '!BE66*0.5)+'KWh (Cumulative) NLI'!BD66-'Rebasing adj NLI'!BE56)*BE108)*BE$19*BE$127)</f>
        <v>0</v>
      </c>
      <c r="BF66" s="11">
        <f>IF('KWh (Cumulative) NLI'!BF66=0,0,((('KWh (Monthly) ENTRY NLI '!BF66*0.5)+'KWh (Cumulative) NLI'!BE66-'Rebasing adj NLI'!BF56)*BF108)*BF$19*BF$127)</f>
        <v>0</v>
      </c>
      <c r="BG66" s="11">
        <f>IF('KWh (Cumulative) NLI'!BG66=0,0,((('KWh (Monthly) ENTRY NLI '!BG66*0.5)+'KWh (Cumulative) NLI'!BF66-'Rebasing adj NLI'!BG56)*BG108)*BG$19*BG$127)</f>
        <v>0</v>
      </c>
      <c r="BH66" s="11">
        <f>IF('KWh (Cumulative) NLI'!BH66=0,0,((('KWh (Monthly) ENTRY NLI '!BH66*0.5)+'KWh (Cumulative) NLI'!BG66-'Rebasing adj NLI'!BH56)*BH108)*BH$19*BH$127)</f>
        <v>0</v>
      </c>
      <c r="BI66" s="11">
        <f>IF('KWh (Cumulative) NLI'!BI66=0,0,((('KWh (Monthly) ENTRY NLI '!BI66*0.5)+'KWh (Cumulative) NLI'!BH66-'Rebasing adj NLI'!BI56)*BI108)*BI$19*BI$127)</f>
        <v>0</v>
      </c>
      <c r="BJ66" s="11">
        <f>IF('KWh (Cumulative) NLI'!BJ66=0,0,((('KWh (Monthly) ENTRY NLI '!BJ66*0.5)+'KWh (Cumulative) NLI'!BI66-'Rebasing adj NLI'!BJ56)*BJ108)*BJ$19*BJ$127)</f>
        <v>0</v>
      </c>
      <c r="BK66" s="11">
        <f>IF('KWh (Cumulative) NLI'!BK66=0,0,((('KWh (Monthly) ENTRY NLI '!BK66*0.5)+'KWh (Cumulative) NLI'!BJ66-'Rebasing adj NLI'!BK56)*BK108)*BK$19*BK$127)</f>
        <v>0</v>
      </c>
      <c r="BL66" s="11">
        <f>IF('KWh (Cumulative) NLI'!BL66=0,0,((('KWh (Monthly) ENTRY NLI '!BL66*0.5)+'KWh (Cumulative) NLI'!BK66-'Rebasing adj NLI'!BL56)*BL108)*BL$19*BL$127)</f>
        <v>0</v>
      </c>
      <c r="BM66" s="11">
        <f>IF('KWh (Cumulative) NLI'!BM66=0,0,((('KWh (Monthly) ENTRY NLI '!BM66*0.5)+'KWh (Cumulative) NLI'!BL66-'Rebasing adj NLI'!BM56)*BM108)*BM$19*BM$127)</f>
        <v>0</v>
      </c>
      <c r="BN66" s="11">
        <f>IF('KWh (Cumulative) NLI'!BN66=0,0,((('KWh (Monthly) ENTRY NLI '!BN66*0.5)+'KWh (Cumulative) NLI'!BM66-'Rebasing adj NLI'!BN56)*BN108)*BN$19*BN$127)</f>
        <v>0</v>
      </c>
      <c r="BO66" s="11">
        <f>IF('KWh (Cumulative) NLI'!BO66=0,0,((('KWh (Monthly) ENTRY NLI '!BO66*0.5)+'KWh (Cumulative) NLI'!BN66-'Rebasing adj NLI'!BO56)*BO108)*BO$19*BO$127)</f>
        <v>0</v>
      </c>
      <c r="BP66" s="11">
        <f>IF('KWh (Cumulative) NLI'!BP66=0,0,((('KWh (Monthly) ENTRY NLI '!BP66*0.5)+'KWh (Cumulative) NLI'!BO66-'Rebasing adj NLI'!BP56)*BP108)*BP$19*BP$127)</f>
        <v>0</v>
      </c>
      <c r="BQ66" s="11">
        <f>IF('KWh (Cumulative) NLI'!BQ66=0,0,((('KWh (Monthly) ENTRY NLI '!BQ66*0.5)+'KWh (Cumulative) NLI'!BP66-'Rebasing adj NLI'!BQ56)*BQ108)*BQ$19*BQ$127)</f>
        <v>0</v>
      </c>
      <c r="BR66" s="11">
        <f>IF('KWh (Cumulative) NLI'!BR66=0,0,((('KWh (Monthly) ENTRY NLI '!BR66*0.5)+'KWh (Cumulative) NLI'!BQ66-'Rebasing adj NLI'!BR56)*BR108)*BR$19*BR$127)</f>
        <v>0</v>
      </c>
      <c r="BS66" s="11">
        <f>IF('KWh (Cumulative) NLI'!BS66=0,0,((('KWh (Monthly) ENTRY NLI '!BS66*0.5)+'KWh (Cumulative) NLI'!BR66-'Rebasing adj NLI'!BS56)*BS108)*BS$19*BS$127)</f>
        <v>0</v>
      </c>
      <c r="BT66" s="11">
        <f>IF('KWh (Cumulative) NLI'!BT66=0,0,((('KWh (Monthly) ENTRY NLI '!BT66*0.5)+'KWh (Cumulative) NLI'!BS66-'Rebasing adj NLI'!BT56)*BT108)*BT$19*BT$127)</f>
        <v>0</v>
      </c>
      <c r="BU66" s="11">
        <f>IF('KWh (Cumulative) NLI'!BU66=0,0,((('KWh (Monthly) ENTRY NLI '!BU66*0.5)+'KWh (Cumulative) NLI'!BT66-'Rebasing adj NLI'!BU56)*BU108)*BU$19*BU$127)</f>
        <v>0</v>
      </c>
      <c r="BV66" s="11">
        <f>IF('KWh (Cumulative) NLI'!BV66=0,0,((('KWh (Monthly) ENTRY NLI '!BV66*0.5)+'KWh (Cumulative) NLI'!BU66-'Rebasing adj NLI'!BV56)*BV108)*BV$19*BV$127)</f>
        <v>0</v>
      </c>
      <c r="BW66" s="11">
        <f>IF('KWh (Cumulative) NLI'!BW66=0,0,((('KWh (Monthly) ENTRY NLI '!BW66*0.5)+'KWh (Cumulative) NLI'!BV66-'Rebasing adj NLI'!BW56)*BW108)*BW$19*BW$127)</f>
        <v>0</v>
      </c>
      <c r="BX66" s="11">
        <f>IF('KWh (Cumulative) NLI'!BX66=0,0,((('KWh (Monthly) ENTRY NLI '!BX66*0.5)+'KWh (Cumulative) NLI'!BW66-'Rebasing adj NLI'!BX56)*BX108)*BX$19*BX$127)</f>
        <v>0</v>
      </c>
      <c r="BY66" s="11">
        <f>IF('KWh (Cumulative) NLI'!BY66=0,0,((('KWh (Monthly) ENTRY NLI '!BY66*0.5)+'KWh (Cumulative) NLI'!BX66-'Rebasing adj NLI'!BY56)*BY108)*BY$19*BY$127)</f>
        <v>0</v>
      </c>
      <c r="BZ66" s="11">
        <f>IF('KWh (Cumulative) NLI'!BZ66=0,0,((('KWh (Monthly) ENTRY NLI '!BZ66*0.5)+'KWh (Cumulative) NLI'!BY66-'Rebasing adj NLI'!BZ56)*BZ108)*BZ$19*BZ$127)</f>
        <v>0</v>
      </c>
      <c r="CA66" s="11">
        <f>IF('KWh (Cumulative) NLI'!CA66=0,0,((('KWh (Monthly) ENTRY NLI '!CA66*0.5)+'KWh (Cumulative) NLI'!BZ66-'Rebasing adj NLI'!CA56)*CA108)*CA$19*CA$127)</f>
        <v>0</v>
      </c>
      <c r="CB66" s="11">
        <f>IF('KWh (Cumulative) NLI'!CB66=0,0,((('KWh (Monthly) ENTRY NLI '!CB66*0.5)+'KWh (Cumulative) NLI'!CA66-'Rebasing adj NLI'!CB56)*CB108)*CB$19*CB$127)</f>
        <v>0</v>
      </c>
      <c r="CC66" s="11">
        <f>IF('KWh (Cumulative) NLI'!CC66=0,0,((('KWh (Monthly) ENTRY NLI '!CC66*0.5)+'KWh (Cumulative) NLI'!CB66-'Rebasing adj NLI'!CC56)*CC108)*CC$19*CC$127)</f>
        <v>0</v>
      </c>
      <c r="CD66" s="11">
        <f>IF('KWh (Cumulative) NLI'!CD66=0,0,((('KWh (Monthly) ENTRY NLI '!CD66*0.5)+'KWh (Cumulative) NLI'!CC66-'Rebasing adj NLI'!CD56)*CD108)*CD$19*CD$127)</f>
        <v>0</v>
      </c>
      <c r="CE66" s="11">
        <f>IF('KWh (Cumulative) NLI'!CE66=0,0,((('KWh (Monthly) ENTRY NLI '!CE66*0.5)+'KWh (Cumulative) NLI'!CD66-'Rebasing adj NLI'!CE56)*CE108)*CE$19*CE$127)</f>
        <v>0</v>
      </c>
      <c r="CF66" s="11">
        <f>IF('KWh (Cumulative) NLI'!CF66=0,0,((('KWh (Monthly) ENTRY NLI '!CF66*0.5)+'KWh (Cumulative) NLI'!CE66-'Rebasing adj NLI'!CF56)*CF108)*CF$19*CF$127)</f>
        <v>0</v>
      </c>
      <c r="CG66" s="11">
        <f>IF('KWh (Cumulative) NLI'!CG66=0,0,((('KWh (Monthly) ENTRY NLI '!CG66*0.5)+'KWh (Cumulative) NLI'!CF66-'Rebasing adj NLI'!CG56)*CG108)*CG$19*CG$127)</f>
        <v>0</v>
      </c>
      <c r="CH66" s="11">
        <f>IF('KWh (Cumulative) NLI'!CH66=0,0,((('KWh (Monthly) ENTRY NLI '!CH66*0.5)+'KWh (Cumulative) NLI'!CG66-'Rebasing adj NLI'!CH56)*CH108)*CH$19*CH$127)</f>
        <v>0</v>
      </c>
      <c r="CI66" s="11">
        <f>IF('KWh (Cumulative) NLI'!CI66=0,0,((('KWh (Monthly) ENTRY NLI '!CI66*0.5)+'KWh (Cumulative) NLI'!CH66-'Rebasing adj NLI'!CI56)*CI108)*CI$19*CI$127)</f>
        <v>0</v>
      </c>
      <c r="CJ66" s="11">
        <f>IF('KWh (Cumulative) NLI'!CJ66=0,0,((('KWh (Monthly) ENTRY NLI '!CJ66*0.5)+'KWh (Cumulative) NLI'!CI66-'Rebasing adj NLI'!CJ56)*CJ108)*CJ$19*CJ$127)</f>
        <v>0</v>
      </c>
      <c r="CK66" s="85"/>
      <c r="CL66" s="85"/>
    </row>
    <row r="67" spans="1:90" x14ac:dyDescent="0.25">
      <c r="A67" s="241"/>
      <c r="B67" s="37" t="s">
        <v>10</v>
      </c>
      <c r="C67" s="11">
        <f>IF('KWh (Cumulative) NLI'!C67=0,0,((('KWh (Monthly) ENTRY NLI '!C67*0.5)-'Rebasing adj NLI'!C57)*C109)*C$19*C$127)</f>
        <v>0</v>
      </c>
      <c r="D67" s="11">
        <f>IF('KWh (Cumulative) NLI'!D67=0,0,((('KWh (Monthly) ENTRY NLI '!D67*0.5)+'KWh (Cumulative) NLI'!C67-'Rebasing adj NLI'!D57)*D109)*D$19*D$127)</f>
        <v>0</v>
      </c>
      <c r="E67" s="11">
        <f>IF('KWh (Cumulative) NLI'!E67=0,0,((('KWh (Monthly) ENTRY NLI '!E67*0.5)+'KWh (Cumulative) NLI'!D67-'Rebasing adj NLI'!E57)*E109)*E$19*E$127)</f>
        <v>0</v>
      </c>
      <c r="F67" s="11">
        <f>IF('KWh (Cumulative) NLI'!F67=0,0,((('KWh (Monthly) ENTRY NLI '!F67*0.5)+'KWh (Cumulative) NLI'!E67-'Rebasing adj NLI'!F57)*F109)*F$19*F$127)</f>
        <v>0</v>
      </c>
      <c r="G67" s="11">
        <f>IF('KWh (Cumulative) NLI'!G67=0,0,((('KWh (Monthly) ENTRY NLI '!G67*0.5)+'KWh (Cumulative) NLI'!F67-'Rebasing adj NLI'!G57)*G109)*G$19*G$127)</f>
        <v>0</v>
      </c>
      <c r="H67" s="11">
        <f>IF('KWh (Cumulative) NLI'!H67=0,0,((('KWh (Monthly) ENTRY NLI '!H67*0.5)+'KWh (Cumulative) NLI'!G67-'Rebasing adj NLI'!H57)*H109)*H$19*H$127)</f>
        <v>0</v>
      </c>
      <c r="I67" s="11">
        <f>IF('KWh (Cumulative) NLI'!I67=0,0,((('KWh (Monthly) ENTRY NLI '!I67*0.5)+'KWh (Cumulative) NLI'!H67-'Rebasing adj NLI'!I57)*I109)*I$19*I$127)</f>
        <v>0</v>
      </c>
      <c r="J67" s="11">
        <f>IF('KWh (Cumulative) NLI'!J67=0,0,((('KWh (Monthly) ENTRY NLI '!J67*0.5)+'KWh (Cumulative) NLI'!I67-'Rebasing adj NLI'!J57)*J109)*J$19*J$127)</f>
        <v>0</v>
      </c>
      <c r="K67" s="11">
        <f>IF('KWh (Cumulative) NLI'!K67=0,0,((('KWh (Monthly) ENTRY NLI '!K67*0.5)+'KWh (Cumulative) NLI'!J67-'Rebasing adj NLI'!K57)*K109)*K$19*K$127)</f>
        <v>0</v>
      </c>
      <c r="L67" s="11">
        <f>IF('KWh (Cumulative) NLI'!L67=0,0,((('KWh (Monthly) ENTRY NLI '!L67*0.5)+'KWh (Cumulative) NLI'!K67-'Rebasing adj NLI'!L57)*L109)*L$19*L$127)</f>
        <v>0</v>
      </c>
      <c r="M67" s="11">
        <f>IF('KWh (Cumulative) NLI'!M67=0,0,((('KWh (Monthly) ENTRY NLI '!M67*0.5)+'KWh (Cumulative) NLI'!L67-'Rebasing adj NLI'!M57)*M109)*M$19*M$127)</f>
        <v>0</v>
      </c>
      <c r="N67" s="11">
        <f>IF('KWh (Cumulative) NLI'!N67=0,0,((('KWh (Monthly) ENTRY NLI '!N67*0.5)+'KWh (Cumulative) NLI'!M67-'Rebasing adj NLI'!N57)*N109)*N$19*N$127)</f>
        <v>0</v>
      </c>
      <c r="O67" s="11">
        <f>IF('KWh (Cumulative) NLI'!O67=0,0,((('KWh (Monthly) ENTRY NLI '!O67*0.5)+'KWh (Cumulative) NLI'!N67-'Rebasing adj NLI'!O57)*O109)*O$19*O$127)</f>
        <v>0</v>
      </c>
      <c r="P67" s="11">
        <f>IF('KWh (Cumulative) NLI'!P67=0,0,((('KWh (Monthly) ENTRY NLI '!P67*0.5)+'KWh (Cumulative) NLI'!O67-'Rebasing adj NLI'!P57)*P109)*P$19*P$127)</f>
        <v>0</v>
      </c>
      <c r="Q67" s="11">
        <f>IF('KWh (Cumulative) NLI'!Q67=0,0,((('KWh (Monthly) ENTRY NLI '!Q67*0.5)+'KWh (Cumulative) NLI'!P67-'Rebasing adj NLI'!Q57)*Q109)*Q$19*Q$127)</f>
        <v>0</v>
      </c>
      <c r="R67" s="11">
        <f>IF('KWh (Cumulative) NLI'!R67=0,0,((('KWh (Monthly) ENTRY NLI '!R67*0.5)+'KWh (Cumulative) NLI'!Q67-'Rebasing adj NLI'!R57)*R109)*R$19*R$127)</f>
        <v>0</v>
      </c>
      <c r="S67" s="11">
        <f>IF('KWh (Cumulative) NLI'!S67=0,0,((('KWh (Monthly) ENTRY NLI '!S67*0.5)+'KWh (Cumulative) NLI'!R67-'Rebasing adj NLI'!S57)*S109)*S$19*S$127)</f>
        <v>0</v>
      </c>
      <c r="T67" s="11">
        <f>IF('KWh (Cumulative) NLI'!T67=0,0,((('KWh (Monthly) ENTRY NLI '!T67*0.5)+'KWh (Cumulative) NLI'!S67-'Rebasing adj NLI'!T57)*T109)*T$19*T$127)</f>
        <v>0</v>
      </c>
      <c r="U67" s="11">
        <f>IF('KWh (Cumulative) NLI'!U67=0,0,((('KWh (Monthly) ENTRY NLI '!U67*0.5)+'KWh (Cumulative) NLI'!T67-'Rebasing adj NLI'!U57)*U109)*U$19*U$127)</f>
        <v>0</v>
      </c>
      <c r="V67" s="11">
        <f>IF('KWh (Cumulative) NLI'!V67=0,0,((('KWh (Monthly) ENTRY NLI '!V67*0.5)+'KWh (Cumulative) NLI'!U67-'Rebasing adj NLI'!V57)*V109)*V$19*V$127)</f>
        <v>0</v>
      </c>
      <c r="W67" s="11">
        <f>IF('KWh (Cumulative) NLI'!W67=0,0,((('KWh (Monthly) ENTRY NLI '!W67*0.5)+'KWh (Cumulative) NLI'!V67-'Rebasing adj NLI'!W57)*W109)*W$19*W$127)</f>
        <v>0</v>
      </c>
      <c r="X67" s="11">
        <f>IF('KWh (Cumulative) NLI'!X67=0,0,((('KWh (Monthly) ENTRY NLI '!X67*0.5)+'KWh (Cumulative) NLI'!W67-'Rebasing adj NLI'!X57)*X109)*X$19*X$127)</f>
        <v>0</v>
      </c>
      <c r="Y67" s="11">
        <f>IF('KWh (Cumulative) NLI'!Y67=0,0,((('KWh (Monthly) ENTRY NLI '!Y67*0.5)+'KWh (Cumulative) NLI'!X67-'Rebasing adj NLI'!Y57)*Y109)*Y$19*Y$127)</f>
        <v>0</v>
      </c>
      <c r="Z67" s="11">
        <f>IF('KWh (Cumulative) NLI'!Z67=0,0,((('KWh (Monthly) ENTRY NLI '!Z67*0.5)+'KWh (Cumulative) NLI'!Y67-'Rebasing adj NLI'!Z57)*Z109)*Z$19*Z$127)</f>
        <v>0</v>
      </c>
      <c r="AA67" s="11">
        <f>IF('KWh (Cumulative) NLI'!AA67=0,0,((('KWh (Monthly) ENTRY NLI '!AA67*0.5)+'KWh (Cumulative) NLI'!Z67-'Rebasing adj NLI'!AA57)*AA109)*AA$19*AA$127)</f>
        <v>0</v>
      </c>
      <c r="AB67" s="11">
        <f>IF('KWh (Cumulative) NLI'!AB67=0,0,((('KWh (Monthly) ENTRY NLI '!AB67*0.5)+'KWh (Cumulative) NLI'!AA67-'Rebasing adj NLI'!AB57)*AB109)*AB$19*AB$127)</f>
        <v>0</v>
      </c>
      <c r="AC67" s="11">
        <f>IF('KWh (Cumulative) NLI'!AC67=0,0,((('KWh (Monthly) ENTRY NLI '!AC67*0.5)+'KWh (Cumulative) NLI'!AB67-'Rebasing adj NLI'!AC57)*AC109)*AC$19*AC$127)</f>
        <v>0</v>
      </c>
      <c r="AD67" s="11">
        <f>IF('KWh (Cumulative) NLI'!AD67=0,0,((('KWh (Monthly) ENTRY NLI '!AD67*0.5)+'KWh (Cumulative) NLI'!AC67-'Rebasing adj NLI'!AD57)*AD109)*AD$19*AD$127)</f>
        <v>0</v>
      </c>
      <c r="AE67" s="11">
        <f>IF('KWh (Cumulative) NLI'!AE67=0,0,((('KWh (Monthly) ENTRY NLI '!AE67*0.5)+'KWh (Cumulative) NLI'!AD67-'Rebasing adj NLI'!AE57)*AE109)*AE$19*AE$127)</f>
        <v>0</v>
      </c>
      <c r="AF67" s="11">
        <f>IF('KWh (Cumulative) NLI'!AF67=0,0,((('KWh (Monthly) ENTRY NLI '!AF67*0.5)+'KWh (Cumulative) NLI'!AE67-'Rebasing adj NLI'!AF57)*AF109)*AF$19*AF$127)</f>
        <v>0</v>
      </c>
      <c r="AG67" s="11">
        <f>IF('KWh (Cumulative) NLI'!AG67=0,0,((('KWh (Monthly) ENTRY NLI '!AG67*0.5)+'KWh (Cumulative) NLI'!AF67-'Rebasing adj NLI'!AG57)*AG109)*AG$19*AG$127)</f>
        <v>0</v>
      </c>
      <c r="AH67" s="11">
        <f>IF('KWh (Cumulative) NLI'!AH67=0,0,((('KWh (Monthly) ENTRY NLI '!AH67*0.5)+'KWh (Cumulative) NLI'!AG67-'Rebasing adj NLI'!AH57)*AH109)*AH$19*AH$127)</f>
        <v>0</v>
      </c>
      <c r="AI67" s="11">
        <f>IF('KWh (Cumulative) NLI'!AI67=0,0,((('KWh (Monthly) ENTRY NLI '!AI67*0.5)+'KWh (Cumulative) NLI'!AH67-'Rebasing adj NLI'!AI57)*AI109)*AI$19*AI$127)</f>
        <v>0</v>
      </c>
      <c r="AJ67" s="11">
        <f>IF('KWh (Cumulative) NLI'!AJ67=0,0,((('KWh (Monthly) ENTRY NLI '!AJ67*0.5)+'KWh (Cumulative) NLI'!AI67-'Rebasing adj NLI'!AJ57)*AJ109)*AJ$19*AJ$127)</f>
        <v>0</v>
      </c>
      <c r="AK67" s="11">
        <f>IF('KWh (Cumulative) NLI'!AK67=0,0,((('KWh (Monthly) ENTRY NLI '!AK67*0.5)+'KWh (Cumulative) NLI'!AJ67-'Rebasing adj NLI'!AK57)*AK109)*AK$19*AK$127)</f>
        <v>0</v>
      </c>
      <c r="AL67" s="11">
        <f>IF('KWh (Cumulative) NLI'!AL67=0,0,((('KWh (Monthly) ENTRY NLI '!AL67*0.5)+'KWh (Cumulative) NLI'!AK67-'Rebasing adj NLI'!AL57)*AL109)*AL$19*AL$127)</f>
        <v>0</v>
      </c>
      <c r="AM67" s="11">
        <f>IF('KWh (Cumulative) NLI'!AM67=0,0,((('KWh (Monthly) ENTRY NLI '!AM67*0.5)+'KWh (Cumulative) NLI'!AL67-'Rebasing adj NLI'!AM57)*AM109)*AM$19*AM$127)</f>
        <v>0</v>
      </c>
      <c r="AN67" s="11">
        <f>IF('KWh (Cumulative) NLI'!AN67=0,0,((('KWh (Monthly) ENTRY NLI '!AN67*0.5)+'KWh (Cumulative) NLI'!AM67-'Rebasing adj NLI'!AN57)*AN109)*AN$19*AN$127)</f>
        <v>0</v>
      </c>
      <c r="AO67" s="11">
        <f>IF('KWh (Cumulative) NLI'!AO67=0,0,((('KWh (Monthly) ENTRY NLI '!AO67*0.5)+'KWh (Cumulative) NLI'!AN67-'Rebasing adj NLI'!AO57)*AO109)*AO$19*AO$127)</f>
        <v>0</v>
      </c>
      <c r="AP67" s="11">
        <f>IF('KWh (Cumulative) NLI'!AP67=0,0,((('KWh (Monthly) ENTRY NLI '!AP67*0.5)+'KWh (Cumulative) NLI'!AO67-'Rebasing adj NLI'!AP57)*AP109)*AP$19*AP$127)</f>
        <v>0</v>
      </c>
      <c r="AQ67" s="11">
        <f>IF('KWh (Cumulative) NLI'!AQ67=0,0,((('KWh (Monthly) ENTRY NLI '!AQ67*0.5)+'KWh (Cumulative) NLI'!AP67-'Rebasing adj NLI'!AQ57)*AQ109)*AQ$19*AQ$127)</f>
        <v>0</v>
      </c>
      <c r="AR67" s="11">
        <f>IF('KWh (Cumulative) NLI'!AR67=0,0,((('KWh (Monthly) ENTRY NLI '!AR67*0.5)+'KWh (Cumulative) NLI'!AQ67-'Rebasing adj NLI'!AR57)*AR109)*AR$19*AR$127)</f>
        <v>0</v>
      </c>
      <c r="AS67" s="11">
        <f>IF('KWh (Cumulative) NLI'!AS67=0,0,((('KWh (Monthly) ENTRY NLI '!AS67*0.5)+'KWh (Cumulative) NLI'!AR67-'Rebasing adj NLI'!AS57)*AS109)*AS$19*AS$127)</f>
        <v>0</v>
      </c>
      <c r="AT67" s="11">
        <f>IF('KWh (Cumulative) NLI'!AT67=0,0,((('KWh (Monthly) ENTRY NLI '!AT67*0.5)+'KWh (Cumulative) NLI'!AS67-'Rebasing adj NLI'!AT57)*AT109)*AT$19*AT$127)</f>
        <v>0</v>
      </c>
      <c r="AU67" s="11">
        <f>IF('KWh (Cumulative) NLI'!AU67=0,0,((('KWh (Monthly) ENTRY NLI '!AU67*0.5)+'KWh (Cumulative) NLI'!AT67-'Rebasing adj NLI'!AU57)*AU109)*AU$19*AU$127)</f>
        <v>0</v>
      </c>
      <c r="AV67" s="11">
        <f>IF('KWh (Cumulative) NLI'!AV67=0,0,((('KWh (Monthly) ENTRY NLI '!AV67*0.5)+'KWh (Cumulative) NLI'!AU67-'Rebasing adj NLI'!AV57)*AV109)*AV$19*AV$127)</f>
        <v>0</v>
      </c>
      <c r="AW67" s="11">
        <f>IF('KWh (Cumulative) NLI'!AW67=0,0,((('KWh (Monthly) ENTRY NLI '!AW67*0.5)+'KWh (Cumulative) NLI'!AV67-'Rebasing adj NLI'!AW57)*AW109)*AW$19*AW$127)</f>
        <v>0</v>
      </c>
      <c r="AX67" s="11">
        <f>IF('KWh (Cumulative) NLI'!AX67=0,0,((('KWh (Monthly) ENTRY NLI '!AX67*0.5)+'KWh (Cumulative) NLI'!AW67-'Rebasing adj NLI'!AX57)*AX109)*AX$19*AX$127)</f>
        <v>0</v>
      </c>
      <c r="AY67" s="11">
        <f>IF('KWh (Cumulative) NLI'!AY67=0,0,((('KWh (Monthly) ENTRY NLI '!AY67*0.5)+'KWh (Cumulative) NLI'!AX67-'Rebasing adj NLI'!AY57)*AY109)*AY$19*AY$127)</f>
        <v>0</v>
      </c>
      <c r="AZ67" s="11">
        <f>IF('KWh (Cumulative) NLI'!AZ67=0,0,((('KWh (Monthly) ENTRY NLI '!AZ67*0.5)+'KWh (Cumulative) NLI'!AY67-'Rebasing adj NLI'!AZ57)*AZ109)*AZ$19*AZ$127)</f>
        <v>0</v>
      </c>
      <c r="BA67" s="11">
        <f>IF('KWh (Cumulative) NLI'!BA67=0,0,((('KWh (Monthly) ENTRY NLI '!BA67*0.5)+'KWh (Cumulative) NLI'!AZ67-'Rebasing adj NLI'!BA57)*BA109)*BA$19*BA$127)</f>
        <v>0</v>
      </c>
      <c r="BB67" s="11">
        <f>IF('KWh (Cumulative) NLI'!BB67=0,0,((('KWh (Monthly) ENTRY NLI '!BB67*0.5)+'KWh (Cumulative) NLI'!BA67-'Rebasing adj NLI'!BB57)*BB109)*BB$19*BB$127)</f>
        <v>0</v>
      </c>
      <c r="BC67" s="11">
        <f>IF('KWh (Cumulative) NLI'!BC67=0,0,((('KWh (Monthly) ENTRY NLI '!BC67*0.5)+'KWh (Cumulative) NLI'!BB67-'Rebasing adj NLI'!BC57)*BC109)*BC$19*BC$127)</f>
        <v>0</v>
      </c>
      <c r="BD67" s="11">
        <f>IF('KWh (Cumulative) NLI'!BD67=0,0,((('KWh (Monthly) ENTRY NLI '!BD67*0.5)+'KWh (Cumulative) NLI'!BC67-'Rebasing adj NLI'!BD57)*BD109)*BD$19*BD$127)</f>
        <v>0</v>
      </c>
      <c r="BE67" s="11">
        <f>IF('KWh (Cumulative) NLI'!BE67=0,0,((('KWh (Monthly) ENTRY NLI '!BE67*0.5)+'KWh (Cumulative) NLI'!BD67-'Rebasing adj NLI'!BE57)*BE109)*BE$19*BE$127)</f>
        <v>0</v>
      </c>
      <c r="BF67" s="11">
        <f>IF('KWh (Cumulative) NLI'!BF67=0,0,((('KWh (Monthly) ENTRY NLI '!BF67*0.5)+'KWh (Cumulative) NLI'!BE67-'Rebasing adj NLI'!BF57)*BF109)*BF$19*BF$127)</f>
        <v>0</v>
      </c>
      <c r="BG67" s="11">
        <f>IF('KWh (Cumulative) NLI'!BG67=0,0,((('KWh (Monthly) ENTRY NLI '!BG67*0.5)+'KWh (Cumulative) NLI'!BF67-'Rebasing adj NLI'!BG57)*BG109)*BG$19*BG$127)</f>
        <v>0</v>
      </c>
      <c r="BH67" s="11">
        <f>IF('KWh (Cumulative) NLI'!BH67=0,0,((('KWh (Monthly) ENTRY NLI '!BH67*0.5)+'KWh (Cumulative) NLI'!BG67-'Rebasing adj NLI'!BH57)*BH109)*BH$19*BH$127)</f>
        <v>0</v>
      </c>
      <c r="BI67" s="11">
        <f>IF('KWh (Cumulative) NLI'!BI67=0,0,((('KWh (Monthly) ENTRY NLI '!BI67*0.5)+'KWh (Cumulative) NLI'!BH67-'Rebasing adj NLI'!BI57)*BI109)*BI$19*BI$127)</f>
        <v>0</v>
      </c>
      <c r="BJ67" s="11">
        <f>IF('KWh (Cumulative) NLI'!BJ67=0,0,((('KWh (Monthly) ENTRY NLI '!BJ67*0.5)+'KWh (Cumulative) NLI'!BI67-'Rebasing adj NLI'!BJ57)*BJ109)*BJ$19*BJ$127)</f>
        <v>0</v>
      </c>
      <c r="BK67" s="11">
        <f>IF('KWh (Cumulative) NLI'!BK67=0,0,((('KWh (Monthly) ENTRY NLI '!BK67*0.5)+'KWh (Cumulative) NLI'!BJ67-'Rebasing adj NLI'!BK57)*BK109)*BK$19*BK$127)</f>
        <v>0</v>
      </c>
      <c r="BL67" s="11">
        <f>IF('KWh (Cumulative) NLI'!BL67=0,0,((('KWh (Monthly) ENTRY NLI '!BL67*0.5)+'KWh (Cumulative) NLI'!BK67-'Rebasing adj NLI'!BL57)*BL109)*BL$19*BL$127)</f>
        <v>0</v>
      </c>
      <c r="BM67" s="11">
        <f>IF('KWh (Cumulative) NLI'!BM67=0,0,((('KWh (Monthly) ENTRY NLI '!BM67*0.5)+'KWh (Cumulative) NLI'!BL67-'Rebasing adj NLI'!BM57)*BM109)*BM$19*BM$127)</f>
        <v>0</v>
      </c>
      <c r="BN67" s="11">
        <f>IF('KWh (Cumulative) NLI'!BN67=0,0,((('KWh (Monthly) ENTRY NLI '!BN67*0.5)+'KWh (Cumulative) NLI'!BM67-'Rebasing adj NLI'!BN57)*BN109)*BN$19*BN$127)</f>
        <v>0</v>
      </c>
      <c r="BO67" s="11">
        <f>IF('KWh (Cumulative) NLI'!BO67=0,0,((('KWh (Monthly) ENTRY NLI '!BO67*0.5)+'KWh (Cumulative) NLI'!BN67-'Rebasing adj NLI'!BO57)*BO109)*BO$19*BO$127)</f>
        <v>0</v>
      </c>
      <c r="BP67" s="11">
        <f>IF('KWh (Cumulative) NLI'!BP67=0,0,((('KWh (Monthly) ENTRY NLI '!BP67*0.5)+'KWh (Cumulative) NLI'!BO67-'Rebasing adj NLI'!BP57)*BP109)*BP$19*BP$127)</f>
        <v>0</v>
      </c>
      <c r="BQ67" s="11">
        <f>IF('KWh (Cumulative) NLI'!BQ67=0,0,((('KWh (Monthly) ENTRY NLI '!BQ67*0.5)+'KWh (Cumulative) NLI'!BP67-'Rebasing adj NLI'!BQ57)*BQ109)*BQ$19*BQ$127)</f>
        <v>0</v>
      </c>
      <c r="BR67" s="11">
        <f>IF('KWh (Cumulative) NLI'!BR67=0,0,((('KWh (Monthly) ENTRY NLI '!BR67*0.5)+'KWh (Cumulative) NLI'!BQ67-'Rebasing adj NLI'!BR57)*BR109)*BR$19*BR$127)</f>
        <v>0</v>
      </c>
      <c r="BS67" s="11">
        <f>IF('KWh (Cumulative) NLI'!BS67=0,0,((('KWh (Monthly) ENTRY NLI '!BS67*0.5)+'KWh (Cumulative) NLI'!BR67-'Rebasing adj NLI'!BS57)*BS109)*BS$19*BS$127)</f>
        <v>0</v>
      </c>
      <c r="BT67" s="11">
        <f>IF('KWh (Cumulative) NLI'!BT67=0,0,((('KWh (Monthly) ENTRY NLI '!BT67*0.5)+'KWh (Cumulative) NLI'!BS67-'Rebasing adj NLI'!BT57)*BT109)*BT$19*BT$127)</f>
        <v>0</v>
      </c>
      <c r="BU67" s="11">
        <f>IF('KWh (Cumulative) NLI'!BU67=0,0,((('KWh (Monthly) ENTRY NLI '!BU67*0.5)+'KWh (Cumulative) NLI'!BT67-'Rebasing adj NLI'!BU57)*BU109)*BU$19*BU$127)</f>
        <v>0</v>
      </c>
      <c r="BV67" s="11">
        <f>IF('KWh (Cumulative) NLI'!BV67=0,0,((('KWh (Monthly) ENTRY NLI '!BV67*0.5)+'KWh (Cumulative) NLI'!BU67-'Rebasing adj NLI'!BV57)*BV109)*BV$19*BV$127)</f>
        <v>0</v>
      </c>
      <c r="BW67" s="11">
        <f>IF('KWh (Cumulative) NLI'!BW67=0,0,((('KWh (Monthly) ENTRY NLI '!BW67*0.5)+'KWh (Cumulative) NLI'!BV67-'Rebasing adj NLI'!BW57)*BW109)*BW$19*BW$127)</f>
        <v>0</v>
      </c>
      <c r="BX67" s="11">
        <f>IF('KWh (Cumulative) NLI'!BX67=0,0,((('KWh (Monthly) ENTRY NLI '!BX67*0.5)+'KWh (Cumulative) NLI'!BW67-'Rebasing adj NLI'!BX57)*BX109)*BX$19*BX$127)</f>
        <v>0</v>
      </c>
      <c r="BY67" s="11">
        <f>IF('KWh (Cumulative) NLI'!BY67=0,0,((('KWh (Monthly) ENTRY NLI '!BY67*0.5)+'KWh (Cumulative) NLI'!BX67-'Rebasing adj NLI'!BY57)*BY109)*BY$19*BY$127)</f>
        <v>0</v>
      </c>
      <c r="BZ67" s="11">
        <f>IF('KWh (Cumulative) NLI'!BZ67=0,0,((('KWh (Monthly) ENTRY NLI '!BZ67*0.5)+'KWh (Cumulative) NLI'!BY67-'Rebasing adj NLI'!BZ57)*BZ109)*BZ$19*BZ$127)</f>
        <v>0</v>
      </c>
      <c r="CA67" s="11">
        <f>IF('KWh (Cumulative) NLI'!CA67=0,0,((('KWh (Monthly) ENTRY NLI '!CA67*0.5)+'KWh (Cumulative) NLI'!BZ67-'Rebasing adj NLI'!CA57)*CA109)*CA$19*CA$127)</f>
        <v>0</v>
      </c>
      <c r="CB67" s="11">
        <f>IF('KWh (Cumulative) NLI'!CB67=0,0,((('KWh (Monthly) ENTRY NLI '!CB67*0.5)+'KWh (Cumulative) NLI'!CA67-'Rebasing adj NLI'!CB57)*CB109)*CB$19*CB$127)</f>
        <v>0</v>
      </c>
      <c r="CC67" s="11">
        <f>IF('KWh (Cumulative) NLI'!CC67=0,0,((('KWh (Monthly) ENTRY NLI '!CC67*0.5)+'KWh (Cumulative) NLI'!CB67-'Rebasing adj NLI'!CC57)*CC109)*CC$19*CC$127)</f>
        <v>0</v>
      </c>
      <c r="CD67" s="11">
        <f>IF('KWh (Cumulative) NLI'!CD67=0,0,((('KWh (Monthly) ENTRY NLI '!CD67*0.5)+'KWh (Cumulative) NLI'!CC67-'Rebasing adj NLI'!CD57)*CD109)*CD$19*CD$127)</f>
        <v>0</v>
      </c>
      <c r="CE67" s="11">
        <f>IF('KWh (Cumulative) NLI'!CE67=0,0,((('KWh (Monthly) ENTRY NLI '!CE67*0.5)+'KWh (Cumulative) NLI'!CD67-'Rebasing adj NLI'!CE57)*CE109)*CE$19*CE$127)</f>
        <v>0</v>
      </c>
      <c r="CF67" s="11">
        <f>IF('KWh (Cumulative) NLI'!CF67=0,0,((('KWh (Monthly) ENTRY NLI '!CF67*0.5)+'KWh (Cumulative) NLI'!CE67-'Rebasing adj NLI'!CF57)*CF109)*CF$19*CF$127)</f>
        <v>0</v>
      </c>
      <c r="CG67" s="11">
        <f>IF('KWh (Cumulative) NLI'!CG67=0,0,((('KWh (Monthly) ENTRY NLI '!CG67*0.5)+'KWh (Cumulative) NLI'!CF67-'Rebasing adj NLI'!CG57)*CG109)*CG$19*CG$127)</f>
        <v>0</v>
      </c>
      <c r="CH67" s="11">
        <f>IF('KWh (Cumulative) NLI'!CH67=0,0,((('KWh (Monthly) ENTRY NLI '!CH67*0.5)+'KWh (Cumulative) NLI'!CG67-'Rebasing adj NLI'!CH57)*CH109)*CH$19*CH$127)</f>
        <v>0</v>
      </c>
      <c r="CI67" s="11">
        <f>IF('KWh (Cumulative) NLI'!CI67=0,0,((('KWh (Monthly) ENTRY NLI '!CI67*0.5)+'KWh (Cumulative) NLI'!CH67-'Rebasing adj NLI'!CI57)*CI109)*CI$19*CI$127)</f>
        <v>0</v>
      </c>
      <c r="CJ67" s="11">
        <f>IF('KWh (Cumulative) NLI'!CJ67=0,0,((('KWh (Monthly) ENTRY NLI '!CJ67*0.5)+'KWh (Cumulative) NLI'!CI67-'Rebasing adj NLI'!CJ57)*CJ109)*CJ$19*CJ$127)</f>
        <v>0</v>
      </c>
      <c r="CK67" s="85"/>
      <c r="CL67" s="85"/>
    </row>
    <row r="68" spans="1:90" x14ac:dyDescent="0.25">
      <c r="A68" s="241"/>
      <c r="B68" s="37" t="s">
        <v>1</v>
      </c>
      <c r="C68" s="11">
        <f>IF('KWh (Cumulative) NLI'!C68=0,0,((('KWh (Monthly) ENTRY NLI '!C68*0.5)-'Rebasing adj NLI'!C58)*C110)*C$19*C$127)</f>
        <v>0</v>
      </c>
      <c r="D68" s="11">
        <f>IF('KWh (Cumulative) NLI'!D68=0,0,((('KWh (Monthly) ENTRY NLI '!D68*0.5)+'KWh (Cumulative) NLI'!C68-'Rebasing adj NLI'!D58)*D110)*D$19*D$127)</f>
        <v>0</v>
      </c>
      <c r="E68" s="11">
        <f>IF('KWh (Cumulative) NLI'!E68=0,0,((('KWh (Monthly) ENTRY NLI '!E68*0.5)+'KWh (Cumulative) NLI'!D68-'Rebasing adj NLI'!E58)*E110)*E$19*E$127)</f>
        <v>0</v>
      </c>
      <c r="F68" s="11">
        <f>IF('KWh (Cumulative) NLI'!F68=0,0,((('KWh (Monthly) ENTRY NLI '!F68*0.5)+'KWh (Cumulative) NLI'!E68-'Rebasing adj NLI'!F58)*F110)*F$19*F$127)</f>
        <v>0</v>
      </c>
      <c r="G68" s="11">
        <f>IF('KWh (Cumulative) NLI'!G68=0,0,((('KWh (Monthly) ENTRY NLI '!G68*0.5)+'KWh (Cumulative) NLI'!F68-'Rebasing adj NLI'!G58)*G110)*G$19*G$127)</f>
        <v>0</v>
      </c>
      <c r="H68" s="11">
        <f>IF('KWh (Cumulative) NLI'!H68=0,0,((('KWh (Monthly) ENTRY NLI '!H68*0.5)+'KWh (Cumulative) NLI'!G68-'Rebasing adj NLI'!H58)*H110)*H$19*H$127)</f>
        <v>0</v>
      </c>
      <c r="I68" s="11">
        <f>IF('KWh (Cumulative) NLI'!I68=0,0,((('KWh (Monthly) ENTRY NLI '!I68*0.5)+'KWh (Cumulative) NLI'!H68-'Rebasing adj NLI'!I58)*I110)*I$19*I$127)</f>
        <v>0</v>
      </c>
      <c r="J68" s="11">
        <f>IF('KWh (Cumulative) NLI'!J68=0,0,((('KWh (Monthly) ENTRY NLI '!J68*0.5)+'KWh (Cumulative) NLI'!I68-'Rebasing adj NLI'!J58)*J110)*J$19*J$127)</f>
        <v>0</v>
      </c>
      <c r="K68" s="11">
        <f>IF('KWh (Cumulative) NLI'!K68=0,0,((('KWh (Monthly) ENTRY NLI '!K68*0.5)+'KWh (Cumulative) NLI'!J68-'Rebasing adj NLI'!K58)*K110)*K$19*K$127)</f>
        <v>163.59365112342186</v>
      </c>
      <c r="L68" s="11">
        <f>IF('KWh (Cumulative) NLI'!L68=0,0,((('KWh (Monthly) ENTRY NLI '!L68*0.5)+'KWh (Cumulative) NLI'!K68-'Rebasing adj NLI'!L58)*L110)*L$19*L$127)</f>
        <v>30.273211892460896</v>
      </c>
      <c r="M68" s="11">
        <f>IF('KWh (Cumulative) NLI'!M68=0,0,((('KWh (Monthly) ENTRY NLI '!M68*0.5)+'KWh (Cumulative) NLI'!L68-'Rebasing adj NLI'!M58)*M110)*M$19*M$127)</f>
        <v>33.18910691694645</v>
      </c>
      <c r="N68" s="11">
        <f>IF('KWh (Cumulative) NLI'!N68=0,0,((('KWh (Monthly) ENTRY NLI '!N68*0.5)+'KWh (Cumulative) NLI'!M68-'Rebasing adj NLI'!N58)*N110)*N$19*N$127)</f>
        <v>0.58618744748686125</v>
      </c>
      <c r="O68" s="11">
        <f>IF('KWh (Cumulative) NLI'!O68=0,0,((('KWh (Monthly) ENTRY NLI '!O68*0.5)+'KWh (Cumulative) NLI'!N68-'Rebasing adj NLI'!O58)*O110)*O$19*O$127)</f>
        <v>5.3544199270101935E-2</v>
      </c>
      <c r="P68" s="11">
        <f>IF('KWh (Cumulative) NLI'!P68=0,0,((('KWh (Monthly) ENTRY NLI '!P68*0.5)+'KWh (Cumulative) NLI'!O68-'Rebasing adj NLI'!P58)*P110)*P$19*P$127)</f>
        <v>19.691501264206977</v>
      </c>
      <c r="Q68" s="11">
        <f>IF('KWh (Cumulative) NLI'!Q68=0,0,((('KWh (Monthly) ENTRY NLI '!Q68*0.5)+'KWh (Cumulative) NLI'!P68-'Rebasing adj NLI'!Q58)*Q110)*Q$19*Q$127)</f>
        <v>1129.66662621248</v>
      </c>
      <c r="R68" s="11">
        <f>IF('KWh (Cumulative) NLI'!R68=0,0,((('KWh (Monthly) ENTRY NLI '!R68*0.5)+'KWh (Cumulative) NLI'!Q68-'Rebasing adj NLI'!R58)*R110)*R$19*R$127)</f>
        <v>3691.2084723067828</v>
      </c>
      <c r="S68" s="11">
        <f>IF('KWh (Cumulative) NLI'!S68=0,0,((('KWh (Monthly) ENTRY NLI '!S68*0.5)+'KWh (Cumulative) NLI'!R68-'Rebasing adj NLI'!S58)*S110)*S$19*S$127)</f>
        <v>11191.071248333976</v>
      </c>
      <c r="T68" s="11">
        <f>IF('KWh (Cumulative) NLI'!T68=0,0,((('KWh (Monthly) ENTRY NLI '!T68*0.5)+'KWh (Cumulative) NLI'!S68-'Rebasing adj NLI'!T58)*T110)*T$19*T$127)</f>
        <v>74754.832355187638</v>
      </c>
      <c r="U68" s="11">
        <f>IF('KWh (Cumulative) NLI'!U68=0,0,((('KWh (Monthly) ENTRY NLI '!U68*0.5)+'KWh (Cumulative) NLI'!T68-'Rebasing adj NLI'!U58)*U110)*U$19*U$127)</f>
        <v>105535.37844103439</v>
      </c>
      <c r="V68" s="11">
        <f>IF('KWh (Cumulative) NLI'!V68=0,0,((('KWh (Monthly) ENTRY NLI '!V68*0.5)+'KWh (Cumulative) NLI'!U68-'Rebasing adj NLI'!V58)*V110)*V$19*V$127)</f>
        <v>102407.71265489656</v>
      </c>
      <c r="W68" s="11">
        <f>IF('KWh (Cumulative) NLI'!W68=0,0,((('KWh (Monthly) ENTRY NLI '!W68*0.5)+'KWh (Cumulative) NLI'!V68-'Rebasing adj NLI'!W58)*W110)*W$19*W$127)</f>
        <v>42615.545395030298</v>
      </c>
      <c r="X68" s="11">
        <f>IF('KWh (Cumulative) NLI'!X68=0,0,((('KWh (Monthly) ENTRY NLI '!X68*0.5)+'KWh (Cumulative) NLI'!W68-'Rebasing adj NLI'!X58)*X110)*X$19*X$127)</f>
        <v>4139.3841038962892</v>
      </c>
      <c r="Y68" s="11">
        <f>IF('KWh (Cumulative) NLI'!Y68=0,0,((('KWh (Monthly) ENTRY NLI '!Y68*0.5)+'KWh (Cumulative) NLI'!X68-'Rebasing adj NLI'!Y58)*Y110)*Y$19*Y$127)</f>
        <v>1307.1206375527986</v>
      </c>
      <c r="Z68" s="11">
        <f>IF('KWh (Cumulative) NLI'!Z68=0,0,((('KWh (Monthly) ENTRY NLI '!Z68*0.5)+'KWh (Cumulative) NLI'!Y68-'Rebasing adj NLI'!Z58)*Z110)*Z$19*Z$127)</f>
        <v>15.086563677472384</v>
      </c>
      <c r="AA68" s="11">
        <f>IF('KWh (Cumulative) NLI'!AA68=0,0,((('KWh (Monthly) ENTRY NLI '!AA68*0.5)+'KWh (Cumulative) NLI'!Z68-'Rebasing adj NLI'!AA58)*AA110)*AA$19*AA$127)</f>
        <v>1.5676969447962539</v>
      </c>
      <c r="AB68" s="11">
        <f>IF('KWh (Cumulative) NLI'!AB68=0,0,((('KWh (Monthly) ENTRY NLI '!AB68*0.5)+'KWh (Cumulative) NLI'!AA68-'Rebasing adj NLI'!AB58)*AB110)*AB$19*AB$127)</f>
        <v>67.671799041427278</v>
      </c>
      <c r="AC68" s="11">
        <f>IF('KWh (Cumulative) NLI'!AC68=0,0,((('KWh (Monthly) ENTRY NLI '!AC68*0.5)+'KWh (Cumulative) NLI'!AB68-'Rebasing adj NLI'!AC58)*AC110)*AC$19*AC$127)</f>
        <v>2043.5773449618009</v>
      </c>
      <c r="AD68" s="11">
        <f>IF('KWh (Cumulative) NLI'!AD68=0,0,((('KWh (Monthly) ENTRY NLI '!AD68*0.5)+'KWh (Cumulative) NLI'!AC68-'Rebasing adj NLI'!AD58)*AD110)*AD$19*AD$127)</f>
        <v>6216.56122205876</v>
      </c>
      <c r="AE68" s="11">
        <f>IF('KWh (Cumulative) NLI'!AE68=0,0,((('KWh (Monthly) ENTRY NLI '!AE68*0.5)+'KWh (Cumulative) NLI'!AD68-'Rebasing adj NLI'!AE58)*AE110)*AE$19*AE$127)</f>
        <v>18984.210367141943</v>
      </c>
      <c r="AF68" s="11">
        <f>IF('KWh (Cumulative) NLI'!AF68=0,0,((('KWh (Monthly) ENTRY NLI '!AF68*0.5)+'KWh (Cumulative) NLI'!AE68-'Rebasing adj NLI'!AF58)*AF110)*AF$19*AF$127)</f>
        <v>125181.23487112623</v>
      </c>
      <c r="AG68" s="11">
        <f>IF('KWh (Cumulative) NLI'!AG68=0,0,((('KWh (Monthly) ENTRY NLI '!AG68*0.5)+'KWh (Cumulative) NLI'!AF68-'Rebasing adj NLI'!AG58)*AG110)*AG$19*AG$127)</f>
        <v>169601.68226967019</v>
      </c>
      <c r="AH68" s="11">
        <f>IF('KWh (Cumulative) NLI'!AH68=0,0,((('KWh (Monthly) ENTRY NLI '!AH68*0.5)+'KWh (Cumulative) NLI'!AG68-'Rebasing adj NLI'!AH58)*AH110)*AH$19*AH$127)</f>
        <v>152315.66090848207</v>
      </c>
      <c r="AI68" s="11">
        <f>IF('KWh (Cumulative) NLI'!AI68=0,0,((('KWh (Monthly) ENTRY NLI '!AI68*0.5)+'KWh (Cumulative) NLI'!AH68-'Rebasing adj NLI'!AI58)*AI110)*AI$19*AI$127)</f>
        <v>62472.978203018371</v>
      </c>
      <c r="AJ68" s="11">
        <f>IF('KWh (Cumulative) NLI'!AJ68=0,0,((('KWh (Monthly) ENTRY NLI '!AJ68*0.5)+'KWh (Cumulative) NLI'!AI68-'Rebasing adj NLI'!AJ58)*AJ110)*AJ$19*AJ$127)</f>
        <v>5697.5301009013237</v>
      </c>
      <c r="AK68" s="11">
        <f>IF('KWh (Cumulative) NLI'!AK68=0,0,((('KWh (Monthly) ENTRY NLI '!AK68*0.5)+'KWh (Cumulative) NLI'!AJ68-'Rebasing adj NLI'!AK58)*AK110)*AK$19*AK$127)</f>
        <v>1822.079266327956</v>
      </c>
      <c r="AL68" s="11">
        <f>IF('KWh (Cumulative) NLI'!AL68=0,0,((('KWh (Monthly) ENTRY NLI '!AL68*0.5)+'KWh (Cumulative) NLI'!AK68-'Rebasing adj NLI'!AL58)*AL110)*AL$19*AL$127)</f>
        <v>19.338195966414059</v>
      </c>
      <c r="AM68" s="11">
        <f>IF('KWh (Cumulative) NLI'!AM68=0,0,((('KWh (Monthly) ENTRY NLI '!AM68*0.5)+'KWh (Cumulative) NLI'!AL68-'Rebasing adj NLI'!AM58)*AM110)*AM$19*AM$127)</f>
        <v>1.8186100035459132</v>
      </c>
      <c r="AN68" s="11">
        <f>IF('KWh (Cumulative) NLI'!AN68=0,0,((('KWh (Monthly) ENTRY NLI '!AN68*0.5)+'KWh (Cumulative) NLI'!AM68-'Rebasing adj NLI'!AN58)*AN110)*AN$19*AN$127)</f>
        <v>96.939846007325883</v>
      </c>
      <c r="AO68" s="11">
        <f>IF('KWh (Cumulative) NLI'!AO68=0,0,((('KWh (Monthly) ENTRY NLI '!AO68*0.5)+'KWh (Cumulative) NLI'!AN68-'Rebasing adj NLI'!AO58)*AO110)*AO$19*AO$127)</f>
        <v>3466.469008577666</v>
      </c>
      <c r="AP68" s="11">
        <f>IF('KWh (Cumulative) NLI'!AP68=0,0,((('KWh (Monthly) ENTRY NLI '!AP68*0.5)+'KWh (Cumulative) NLI'!AO68-'Rebasing adj NLI'!AP58)*AP110)*AP$19*AP$127)</f>
        <v>10302.263457735648</v>
      </c>
      <c r="AQ68" s="11">
        <f>IF('KWh (Cumulative) NLI'!AQ68=0,0,((('KWh (Monthly) ENTRY NLI '!AQ68*0.5)+'KWh (Cumulative) NLI'!AP68-'Rebasing adj NLI'!AQ58)*AQ110)*AQ$19*AQ$127)</f>
        <v>31380.58073488071</v>
      </c>
      <c r="AR68" s="11">
        <f>IF('KWh (Cumulative) NLI'!AR68=0,0,((('KWh (Monthly) ENTRY NLI '!AR68*0.5)+'KWh (Cumulative) NLI'!AQ68-'Rebasing adj NLI'!AR58)*AR110)*AR$19*AR$127)</f>
        <v>217524.95966626809</v>
      </c>
      <c r="AS68" s="11">
        <f>IF('KWh (Cumulative) NLI'!AS68=0,0,((('KWh (Monthly) ENTRY NLI '!AS68*0.5)+'KWh (Cumulative) NLI'!AR68-'Rebasing adj NLI'!AS58)*AS110)*AS$19*AS$127)</f>
        <v>293562.83888293739</v>
      </c>
      <c r="AT68" s="11">
        <f>IF('KWh (Cumulative) NLI'!AT68=0,0,((('KWh (Monthly) ENTRY NLI '!AT68*0.5)+'KWh (Cumulative) NLI'!AS68-'Rebasing adj NLI'!AT58)*AT110)*AT$19*AT$127)</f>
        <v>276336.64910078805</v>
      </c>
      <c r="AU68" s="11">
        <f>IF('KWh (Cumulative) NLI'!AU68=0,0,((('KWh (Monthly) ENTRY NLI '!AU68*0.5)+'KWh (Cumulative) NLI'!AT68-'Rebasing adj NLI'!AU58)*AU110)*AU$19*AU$127)</f>
        <v>110123.82589088145</v>
      </c>
      <c r="AV68" s="11">
        <f>IF('KWh (Cumulative) NLI'!AV68=0,0,((('KWh (Monthly) ENTRY NLI '!AV68*0.5)+'KWh (Cumulative) NLI'!AU68-'Rebasing adj NLI'!AV58)*AV110)*AV$19*AV$127)</f>
        <v>9499.419005630496</v>
      </c>
      <c r="AW68" s="11">
        <f>IF('KWh (Cumulative) NLI'!AW68=0,0,((('KWh (Monthly) ENTRY NLI '!AW68*0.5)+'KWh (Cumulative) NLI'!AV68-'Rebasing adj NLI'!AW58)*AW110)*AW$19*AW$127)</f>
        <v>2928.1852656592159</v>
      </c>
      <c r="AX68" s="11">
        <f>IF('KWh (Cumulative) NLI'!AX68=0,0,((('KWh (Monthly) ENTRY NLI '!AX68*0.5)+'KWh (Cumulative) NLI'!AW68-'Rebasing adj NLI'!AX58)*AX110)*AX$19*AX$127)</f>
        <v>30.39633193793814</v>
      </c>
      <c r="AY68" s="11">
        <f>IF('KWh (Cumulative) NLI'!AY68=0,0,((('KWh (Monthly) ENTRY NLI '!AY68*0.5)+'KWh (Cumulative) NLI'!AX68-'Rebasing adj NLI'!AY58)*AY110)*AY$19*AY$127)</f>
        <v>2.7765021168876549</v>
      </c>
      <c r="AZ68" s="11">
        <f>IF('KWh (Cumulative) NLI'!AZ68=0,0,((('KWh (Monthly) ENTRY NLI '!AZ68*0.5)+'KWh (Cumulative) NLI'!AY68-'Rebasing adj NLI'!AZ58)*AZ110)*AZ$19*AZ$127)</f>
        <v>116.37756522315942</v>
      </c>
      <c r="BA68" s="11">
        <f>IF('KWh (Cumulative) NLI'!BA68=0,0,((('KWh (Monthly) ENTRY NLI '!BA68*0.5)+'KWh (Cumulative) NLI'!AZ68-'Rebasing adj NLI'!BA58)*BA110)*BA$19*BA$127)</f>
        <v>3466.469008577666</v>
      </c>
      <c r="BB68" s="11">
        <f>IF('KWh (Cumulative) NLI'!BB68=0,0,((('KWh (Monthly) ENTRY NLI '!BB68*0.5)+'KWh (Cumulative) NLI'!BA68-'Rebasing adj NLI'!BB58)*BB110)*BB$19*BB$127)</f>
        <v>0</v>
      </c>
      <c r="BC68" s="11">
        <f>IF('KWh (Cumulative) NLI'!BC68=0,0,((('KWh (Monthly) ENTRY NLI '!BC68*0.5)+'KWh (Cumulative) NLI'!BB68-'Rebasing adj NLI'!BC58)*BC110)*BC$19*BC$127)</f>
        <v>0</v>
      </c>
      <c r="BD68" s="11">
        <f>IF('KWh (Cumulative) NLI'!BD68=0,0,((('KWh (Monthly) ENTRY NLI '!BD68*0.5)+'KWh (Cumulative) NLI'!BC68-'Rebasing adj NLI'!BD58)*BD110)*BD$19*BD$127)</f>
        <v>0</v>
      </c>
      <c r="BE68" s="11">
        <f>IF('KWh (Cumulative) NLI'!BE68=0,0,((('KWh (Monthly) ENTRY NLI '!BE68*0.5)+'KWh (Cumulative) NLI'!BD68-'Rebasing adj NLI'!BE58)*BE110)*BE$19*BE$127)</f>
        <v>0</v>
      </c>
      <c r="BF68" s="11">
        <f>IF('KWh (Cumulative) NLI'!BF68=0,0,((('KWh (Monthly) ENTRY NLI '!BF68*0.5)+'KWh (Cumulative) NLI'!BE68-'Rebasing adj NLI'!BF58)*BF110)*BF$19*BF$127)</f>
        <v>0</v>
      </c>
      <c r="BG68" s="11">
        <f>IF('KWh (Cumulative) NLI'!BG68=0,0,((('KWh (Monthly) ENTRY NLI '!BG68*0.5)+'KWh (Cumulative) NLI'!BF68-'Rebasing adj NLI'!BG58)*BG110)*BG$19*BG$127)</f>
        <v>0</v>
      </c>
      <c r="BH68" s="11">
        <f>IF('KWh (Cumulative) NLI'!BH68=0,0,((('KWh (Monthly) ENTRY NLI '!BH68*0.5)+'KWh (Cumulative) NLI'!BG68-'Rebasing adj NLI'!BH58)*BH110)*BH$19*BH$127)</f>
        <v>0</v>
      </c>
      <c r="BI68" s="11">
        <f>IF('KWh (Cumulative) NLI'!BI68=0,0,((('KWh (Monthly) ENTRY NLI '!BI68*0.5)+'KWh (Cumulative) NLI'!BH68-'Rebasing adj NLI'!BI58)*BI110)*BI$19*BI$127)</f>
        <v>0</v>
      </c>
      <c r="BJ68" s="11">
        <f>IF('KWh (Cumulative) NLI'!BJ68=0,0,((('KWh (Monthly) ENTRY NLI '!BJ68*0.5)+'KWh (Cumulative) NLI'!BI68-'Rebasing adj NLI'!BJ58)*BJ110)*BJ$19*BJ$127)</f>
        <v>0</v>
      </c>
      <c r="BK68" s="11">
        <f>IF('KWh (Cumulative) NLI'!BK68=0,0,((('KWh (Monthly) ENTRY NLI '!BK68*0.5)+'KWh (Cumulative) NLI'!BJ68-'Rebasing adj NLI'!BK58)*BK110)*BK$19*BK$127)</f>
        <v>0</v>
      </c>
      <c r="BL68" s="11">
        <f>IF('KWh (Cumulative) NLI'!BL68=0,0,((('KWh (Monthly) ENTRY NLI '!BL68*0.5)+'KWh (Cumulative) NLI'!BK68-'Rebasing adj NLI'!BL58)*BL110)*BL$19*BL$127)</f>
        <v>0</v>
      </c>
      <c r="BM68" s="11">
        <f>IF('KWh (Cumulative) NLI'!BM68=0,0,((('KWh (Monthly) ENTRY NLI '!BM68*0.5)+'KWh (Cumulative) NLI'!BL68-'Rebasing adj NLI'!BM58)*BM110)*BM$19*BM$127)</f>
        <v>0</v>
      </c>
      <c r="BN68" s="11">
        <f>IF('KWh (Cumulative) NLI'!BN68=0,0,((('KWh (Monthly) ENTRY NLI '!BN68*0.5)+'KWh (Cumulative) NLI'!BM68-'Rebasing adj NLI'!BN58)*BN110)*BN$19*BN$127)</f>
        <v>0</v>
      </c>
      <c r="BO68" s="11">
        <f>IF('KWh (Cumulative) NLI'!BO68=0,0,((('KWh (Monthly) ENTRY NLI '!BO68*0.5)+'KWh (Cumulative) NLI'!BN68-'Rebasing adj NLI'!BO58)*BO110)*BO$19*BO$127)</f>
        <v>0</v>
      </c>
      <c r="BP68" s="11">
        <f>IF('KWh (Cumulative) NLI'!BP68=0,0,((('KWh (Monthly) ENTRY NLI '!BP68*0.5)+'KWh (Cumulative) NLI'!BO68-'Rebasing adj NLI'!BP58)*BP110)*BP$19*BP$127)</f>
        <v>0</v>
      </c>
      <c r="BQ68" s="11">
        <f>IF('KWh (Cumulative) NLI'!BQ68=0,0,((('KWh (Monthly) ENTRY NLI '!BQ68*0.5)+'KWh (Cumulative) NLI'!BP68-'Rebasing adj NLI'!BQ58)*BQ110)*BQ$19*BQ$127)</f>
        <v>0</v>
      </c>
      <c r="BR68" s="11">
        <f>IF('KWh (Cumulative) NLI'!BR68=0,0,((('KWh (Monthly) ENTRY NLI '!BR68*0.5)+'KWh (Cumulative) NLI'!BQ68-'Rebasing adj NLI'!BR58)*BR110)*BR$19*BR$127)</f>
        <v>0</v>
      </c>
      <c r="BS68" s="11">
        <f>IF('KWh (Cumulative) NLI'!BS68=0,0,((('KWh (Monthly) ENTRY NLI '!BS68*0.5)+'KWh (Cumulative) NLI'!BR68-'Rebasing adj NLI'!BS58)*BS110)*BS$19*BS$127)</f>
        <v>0</v>
      </c>
      <c r="BT68" s="11">
        <f>IF('KWh (Cumulative) NLI'!BT68=0,0,((('KWh (Monthly) ENTRY NLI '!BT68*0.5)+'KWh (Cumulative) NLI'!BS68-'Rebasing adj NLI'!BT58)*BT110)*BT$19*BT$127)</f>
        <v>0</v>
      </c>
      <c r="BU68" s="11">
        <f>IF('KWh (Cumulative) NLI'!BU68=0,0,((('KWh (Monthly) ENTRY NLI '!BU68*0.5)+'KWh (Cumulative) NLI'!BT68-'Rebasing adj NLI'!BU58)*BU110)*BU$19*BU$127)</f>
        <v>0</v>
      </c>
      <c r="BV68" s="11">
        <f>IF('KWh (Cumulative) NLI'!BV68=0,0,((('KWh (Monthly) ENTRY NLI '!BV68*0.5)+'KWh (Cumulative) NLI'!BU68-'Rebasing adj NLI'!BV58)*BV110)*BV$19*BV$127)</f>
        <v>0</v>
      </c>
      <c r="BW68" s="11">
        <f>IF('KWh (Cumulative) NLI'!BW68=0,0,((('KWh (Monthly) ENTRY NLI '!BW68*0.5)+'KWh (Cumulative) NLI'!BV68-'Rebasing adj NLI'!BW58)*BW110)*BW$19*BW$127)</f>
        <v>0</v>
      </c>
      <c r="BX68" s="11">
        <f>IF('KWh (Cumulative) NLI'!BX68=0,0,((('KWh (Monthly) ENTRY NLI '!BX68*0.5)+'KWh (Cumulative) NLI'!BW68-'Rebasing adj NLI'!BX58)*BX110)*BX$19*BX$127)</f>
        <v>0</v>
      </c>
      <c r="BY68" s="11">
        <f>IF('KWh (Cumulative) NLI'!BY68=0,0,((('KWh (Monthly) ENTRY NLI '!BY68*0.5)+'KWh (Cumulative) NLI'!BX68-'Rebasing adj NLI'!BY58)*BY110)*BY$19*BY$127)</f>
        <v>0</v>
      </c>
      <c r="BZ68" s="11">
        <f>IF('KWh (Cumulative) NLI'!BZ68=0,0,((('KWh (Monthly) ENTRY NLI '!BZ68*0.5)+'KWh (Cumulative) NLI'!BY68-'Rebasing adj NLI'!BZ58)*BZ110)*BZ$19*BZ$127)</f>
        <v>0</v>
      </c>
      <c r="CA68" s="11">
        <f>IF('KWh (Cumulative) NLI'!CA68=0,0,((('KWh (Monthly) ENTRY NLI '!CA68*0.5)+'KWh (Cumulative) NLI'!BZ68-'Rebasing adj NLI'!CA58)*CA110)*CA$19*CA$127)</f>
        <v>0</v>
      </c>
      <c r="CB68" s="11">
        <f>IF('KWh (Cumulative) NLI'!CB68=0,0,((('KWh (Monthly) ENTRY NLI '!CB68*0.5)+'KWh (Cumulative) NLI'!CA68-'Rebasing adj NLI'!CB58)*CB110)*CB$19*CB$127)</f>
        <v>0</v>
      </c>
      <c r="CC68" s="11">
        <f>IF('KWh (Cumulative) NLI'!CC68=0,0,((('KWh (Monthly) ENTRY NLI '!CC68*0.5)+'KWh (Cumulative) NLI'!CB68-'Rebasing adj NLI'!CC58)*CC110)*CC$19*CC$127)</f>
        <v>0</v>
      </c>
      <c r="CD68" s="11">
        <f>IF('KWh (Cumulative) NLI'!CD68=0,0,((('KWh (Monthly) ENTRY NLI '!CD68*0.5)+'KWh (Cumulative) NLI'!CC68-'Rebasing adj NLI'!CD58)*CD110)*CD$19*CD$127)</f>
        <v>0</v>
      </c>
      <c r="CE68" s="11">
        <f>IF('KWh (Cumulative) NLI'!CE68=0,0,((('KWh (Monthly) ENTRY NLI '!CE68*0.5)+'KWh (Cumulative) NLI'!CD68-'Rebasing adj NLI'!CE58)*CE110)*CE$19*CE$127)</f>
        <v>0</v>
      </c>
      <c r="CF68" s="11">
        <f>IF('KWh (Cumulative) NLI'!CF68=0,0,((('KWh (Monthly) ENTRY NLI '!CF68*0.5)+'KWh (Cumulative) NLI'!CE68-'Rebasing adj NLI'!CF58)*CF110)*CF$19*CF$127)</f>
        <v>0</v>
      </c>
      <c r="CG68" s="11">
        <f>IF('KWh (Cumulative) NLI'!CG68=0,0,((('KWh (Monthly) ENTRY NLI '!CG68*0.5)+'KWh (Cumulative) NLI'!CF68-'Rebasing adj NLI'!CG58)*CG110)*CG$19*CG$127)</f>
        <v>0</v>
      </c>
      <c r="CH68" s="11">
        <f>IF('KWh (Cumulative) NLI'!CH68=0,0,((('KWh (Monthly) ENTRY NLI '!CH68*0.5)+'KWh (Cumulative) NLI'!CG68-'Rebasing adj NLI'!CH58)*CH110)*CH$19*CH$127)</f>
        <v>0</v>
      </c>
      <c r="CI68" s="11">
        <f>IF('KWh (Cumulative) NLI'!CI68=0,0,((('KWh (Monthly) ENTRY NLI '!CI68*0.5)+'KWh (Cumulative) NLI'!CH68-'Rebasing adj NLI'!CI58)*CI110)*CI$19*CI$127)</f>
        <v>0</v>
      </c>
      <c r="CJ68" s="11">
        <f>IF('KWh (Cumulative) NLI'!CJ68=0,0,((('KWh (Monthly) ENTRY NLI '!CJ68*0.5)+'KWh (Cumulative) NLI'!CI68-'Rebasing adj NLI'!CJ58)*CJ110)*CJ$19*CJ$127)</f>
        <v>0</v>
      </c>
      <c r="CK68" s="85"/>
      <c r="CL68" s="85"/>
    </row>
    <row r="69" spans="1:90" x14ac:dyDescent="0.25">
      <c r="A69" s="241"/>
      <c r="B69" s="37" t="s">
        <v>11</v>
      </c>
      <c r="C69" s="11">
        <f>IF('KWh (Cumulative) NLI'!C69=0,0,((('KWh (Monthly) ENTRY NLI '!C69*0.5)-'Rebasing adj NLI'!C59)*C111)*C$19*C$127)</f>
        <v>0</v>
      </c>
      <c r="D69" s="11">
        <f>IF('KWh (Cumulative) NLI'!D69=0,0,((('KWh (Monthly) ENTRY NLI '!D69*0.5)+'KWh (Cumulative) NLI'!C69-'Rebasing adj NLI'!D59)*D111)*D$19*D$127)</f>
        <v>0</v>
      </c>
      <c r="E69" s="11">
        <f>IF('KWh (Cumulative) NLI'!E69=0,0,((('KWh (Monthly) ENTRY NLI '!E69*0.5)+'KWh (Cumulative) NLI'!D69-'Rebasing adj NLI'!E59)*E111)*E$19*E$127)</f>
        <v>0</v>
      </c>
      <c r="F69" s="11">
        <f>IF('KWh (Cumulative) NLI'!F69=0,0,((('KWh (Monthly) ENTRY NLI '!F69*0.5)+'KWh (Cumulative) NLI'!E69-'Rebasing adj NLI'!F59)*F111)*F$19*F$127)</f>
        <v>0</v>
      </c>
      <c r="G69" s="11">
        <f>IF('KWh (Cumulative) NLI'!G69=0,0,((('KWh (Monthly) ENTRY NLI '!G69*0.5)+'KWh (Cumulative) NLI'!F69-'Rebasing adj NLI'!G59)*G111)*G$19*G$127)</f>
        <v>0</v>
      </c>
      <c r="H69" s="11">
        <f>IF('KWh (Cumulative) NLI'!H69=0,0,((('KWh (Monthly) ENTRY NLI '!H69*0.5)+'KWh (Cumulative) NLI'!G69-'Rebasing adj NLI'!H59)*H111)*H$19*H$127)</f>
        <v>0</v>
      </c>
      <c r="I69" s="11">
        <f>IF('KWh (Cumulative) NLI'!I69=0,0,((('KWh (Monthly) ENTRY NLI '!I69*0.5)+'KWh (Cumulative) NLI'!H69-'Rebasing adj NLI'!I59)*I111)*I$19*I$127)</f>
        <v>0</v>
      </c>
      <c r="J69" s="11">
        <f>IF('KWh (Cumulative) NLI'!J69=0,0,((('KWh (Monthly) ENTRY NLI '!J69*0.5)+'KWh (Cumulative) NLI'!I69-'Rebasing adj NLI'!J59)*J111)*J$19*J$127)</f>
        <v>0</v>
      </c>
      <c r="K69" s="11">
        <f>IF('KWh (Cumulative) NLI'!K69=0,0,((('KWh (Monthly) ENTRY NLI '!K69*0.5)+'KWh (Cumulative) NLI'!J69-'Rebasing adj NLI'!K59)*K111)*K$19*K$127)</f>
        <v>0</v>
      </c>
      <c r="L69" s="11">
        <f>IF('KWh (Cumulative) NLI'!L69=0,0,((('KWh (Monthly) ENTRY NLI '!L69*0.5)+'KWh (Cumulative) NLI'!K69-'Rebasing adj NLI'!L59)*L111)*L$19*L$127)</f>
        <v>0</v>
      </c>
      <c r="M69" s="11">
        <f>IF('KWh (Cumulative) NLI'!M69=0,0,((('KWh (Monthly) ENTRY NLI '!M69*0.5)+'KWh (Cumulative) NLI'!L69-'Rebasing adj NLI'!M59)*M111)*M$19*M$127)</f>
        <v>0</v>
      </c>
      <c r="N69" s="11">
        <f>IF('KWh (Cumulative) NLI'!N69=0,0,((('KWh (Monthly) ENTRY NLI '!N69*0.5)+'KWh (Cumulative) NLI'!M69-'Rebasing adj NLI'!N59)*N111)*N$19*N$127)</f>
        <v>0</v>
      </c>
      <c r="O69" s="11">
        <f>IF('KWh (Cumulative) NLI'!O69=0,0,((('KWh (Monthly) ENTRY NLI '!O69*0.5)+'KWh (Cumulative) NLI'!N69-'Rebasing adj NLI'!O59)*O111)*O$19*O$127)</f>
        <v>0</v>
      </c>
      <c r="P69" s="11">
        <f>IF('KWh (Cumulative) NLI'!P69=0,0,((('KWh (Monthly) ENTRY NLI '!P69*0.5)+'KWh (Cumulative) NLI'!O69-'Rebasing adj NLI'!P59)*P111)*P$19*P$127)</f>
        <v>0</v>
      </c>
      <c r="Q69" s="11">
        <f>IF('KWh (Cumulative) NLI'!Q69=0,0,((('KWh (Monthly) ENTRY NLI '!Q69*0.5)+'KWh (Cumulative) NLI'!P69-'Rebasing adj NLI'!Q59)*Q111)*Q$19*Q$127)</f>
        <v>0</v>
      </c>
      <c r="R69" s="11">
        <f>IF('KWh (Cumulative) NLI'!R69=0,0,((('KWh (Monthly) ENTRY NLI '!R69*0.5)+'KWh (Cumulative) NLI'!Q69-'Rebasing adj NLI'!R59)*R111)*R$19*R$127)</f>
        <v>0</v>
      </c>
      <c r="S69" s="11">
        <f>IF('KWh (Cumulative) NLI'!S69=0,0,((('KWh (Monthly) ENTRY NLI '!S69*0.5)+'KWh (Cumulative) NLI'!R69-'Rebasing adj NLI'!S59)*S111)*S$19*S$127)</f>
        <v>0</v>
      </c>
      <c r="T69" s="11">
        <f>IF('KWh (Cumulative) NLI'!T69=0,0,((('KWh (Monthly) ENTRY NLI '!T69*0.5)+'KWh (Cumulative) NLI'!S69-'Rebasing adj NLI'!T59)*T111)*T$19*T$127)</f>
        <v>0</v>
      </c>
      <c r="U69" s="11">
        <f>IF('KWh (Cumulative) NLI'!U69=0,0,((('KWh (Monthly) ENTRY NLI '!U69*0.5)+'KWh (Cumulative) NLI'!T69-'Rebasing adj NLI'!U59)*U111)*U$19*U$127)</f>
        <v>218.3719608733486</v>
      </c>
      <c r="V69" s="11">
        <f>IF('KWh (Cumulative) NLI'!V69=0,0,((('KWh (Monthly) ENTRY NLI '!V69*0.5)+'KWh (Cumulative) NLI'!U69-'Rebasing adj NLI'!V59)*V111)*V$19*V$127)</f>
        <v>369.613153194875</v>
      </c>
      <c r="W69" s="11">
        <f>IF('KWh (Cumulative) NLI'!W69=0,0,((('KWh (Monthly) ENTRY NLI '!W69*0.5)+'KWh (Cumulative) NLI'!V69-'Rebasing adj NLI'!W59)*W111)*W$19*W$127)</f>
        <v>1098.9976758966695</v>
      </c>
      <c r="X69" s="11">
        <f>IF('KWh (Cumulative) NLI'!X69=0,0,((('KWh (Monthly) ENTRY NLI '!X69*0.5)+'KWh (Cumulative) NLI'!W69-'Rebasing adj NLI'!X59)*X111)*X$19*X$127)</f>
        <v>1684.5389253208268</v>
      </c>
      <c r="Y69" s="11">
        <f>IF('KWh (Cumulative) NLI'!Y69=0,0,((('KWh (Monthly) ENTRY NLI '!Y69*0.5)+'KWh (Cumulative) NLI'!X69-'Rebasing adj NLI'!Y59)*Y111)*Y$19*Y$127)</f>
        <v>2030.8191863487152</v>
      </c>
      <c r="Z69" s="11">
        <f>IF('KWh (Cumulative) NLI'!Z69=0,0,((('KWh (Monthly) ENTRY NLI '!Z69*0.5)+'KWh (Cumulative) NLI'!Y69-'Rebasing adj NLI'!Z59)*Z111)*Z$19*Z$127)</f>
        <v>2622.5784601926612</v>
      </c>
      <c r="AA69" s="11">
        <f>IF('KWh (Cumulative) NLI'!AA69=0,0,((('KWh (Monthly) ENTRY NLI '!AA69*0.5)+'KWh (Cumulative) NLI'!Z69-'Rebasing adj NLI'!AA59)*AA111)*AA$19*AA$127)</f>
        <v>3348.5636895809521</v>
      </c>
      <c r="AB69" s="11">
        <f>IF('KWh (Cumulative) NLI'!AB69=0,0,((('KWh (Monthly) ENTRY NLI '!AB69*0.5)+'KWh (Cumulative) NLI'!AA69-'Rebasing adj NLI'!AB59)*AB111)*AB$19*AB$127)</f>
        <v>2764.5766481384931</v>
      </c>
      <c r="AC69" s="11">
        <f>IF('KWh (Cumulative) NLI'!AC69=0,0,((('KWh (Monthly) ENTRY NLI '!AC69*0.5)+'KWh (Cumulative) NLI'!AB69-'Rebasing adj NLI'!AC59)*AC111)*AC$19*AC$127)</f>
        <v>2484.1084258423398</v>
      </c>
      <c r="AD69" s="11">
        <f>IF('KWh (Cumulative) NLI'!AD69=0,0,((('KWh (Monthly) ENTRY NLI '!AD69*0.5)+'KWh (Cumulative) NLI'!AC69-'Rebasing adj NLI'!AD59)*AD111)*AD$19*AD$127)</f>
        <v>2390.3937678467505</v>
      </c>
      <c r="AE69" s="11">
        <f>IF('KWh (Cumulative) NLI'!AE69=0,0,((('KWh (Monthly) ENTRY NLI '!AE69*0.5)+'KWh (Cumulative) NLI'!AD69-'Rebasing adj NLI'!AE59)*AE111)*AE$19*AE$127)</f>
        <v>3194.6469754183995</v>
      </c>
      <c r="AF69" s="11">
        <f>IF('KWh (Cumulative) NLI'!AF69=0,0,((('KWh (Monthly) ENTRY NLI '!AF69*0.5)+'KWh (Cumulative) NLI'!AE69-'Rebasing adj NLI'!AF59)*AF111)*AF$19*AF$127)</f>
        <v>5431.3264074498375</v>
      </c>
      <c r="AG69" s="11">
        <f>IF('KWh (Cumulative) NLI'!AG69=0,0,((('KWh (Monthly) ENTRY NLI '!AG69*0.5)+'KWh (Cumulative) NLI'!AF69-'Rebasing adj NLI'!AG59)*AG111)*AG$19*AG$127)</f>
        <v>7329.6767508493376</v>
      </c>
      <c r="AH69" s="11">
        <f>IF('KWh (Cumulative) NLI'!AH69=0,0,((('KWh (Monthly) ENTRY NLI '!AH69*0.5)+'KWh (Cumulative) NLI'!AG69-'Rebasing adj NLI'!AH59)*AH111)*AH$19*AH$127)</f>
        <v>5905.2935838215935</v>
      </c>
      <c r="AI69" s="11">
        <f>IF('KWh (Cumulative) NLI'!AI69=0,0,((('KWh (Monthly) ENTRY NLI '!AI69*0.5)+'KWh (Cumulative) NLI'!AH69-'Rebasing adj NLI'!AI59)*AI111)*AI$19*AI$127)</f>
        <v>6988.7648772509465</v>
      </c>
      <c r="AJ69" s="11">
        <f>IF('KWh (Cumulative) NLI'!AJ69=0,0,((('KWh (Monthly) ENTRY NLI '!AJ69*0.5)+'KWh (Cumulative) NLI'!AI69-'Rebasing adj NLI'!AJ59)*AJ111)*AJ$19*AJ$127)</f>
        <v>4058.399537984882</v>
      </c>
      <c r="AK69" s="11">
        <f>IF('KWh (Cumulative) NLI'!AK69=0,0,((('KWh (Monthly) ENTRY NLI '!AK69*0.5)+'KWh (Cumulative) NLI'!AJ69-'Rebasing adj NLI'!AK59)*AK111)*AK$19*AK$127)</f>
        <v>3563.3070834655841</v>
      </c>
      <c r="AL69" s="11">
        <f>IF('KWh (Cumulative) NLI'!AL69=0,0,((('KWh (Monthly) ENTRY NLI '!AL69*0.5)+'KWh (Cumulative) NLI'!AK69-'Rebasing adj NLI'!AL59)*AL111)*AL$19*AL$127)</f>
        <v>4154.1747358203384</v>
      </c>
      <c r="AM69" s="11">
        <f>IF('KWh (Cumulative) NLI'!AM69=0,0,((('KWh (Monthly) ENTRY NLI '!AM69*0.5)+'KWh (Cumulative) NLI'!AL69-'Rebasing adj NLI'!AM59)*AM111)*AM$19*AM$127)</f>
        <v>4744.6917784733168</v>
      </c>
      <c r="AN69" s="11">
        <f>IF('KWh (Cumulative) NLI'!AN69=0,0,((('KWh (Monthly) ENTRY NLI '!AN69*0.5)+'KWh (Cumulative) NLI'!AM69-'Rebasing adj NLI'!AN59)*AN111)*AN$19*AN$127)</f>
        <v>4189.0071403307975</v>
      </c>
      <c r="AO69" s="11">
        <f>IF('KWh (Cumulative) NLI'!AO69=0,0,((('KWh (Monthly) ENTRY NLI '!AO69*0.5)+'KWh (Cumulative) NLI'!AN69-'Rebasing adj NLI'!AO59)*AO111)*AO$19*AO$127)</f>
        <v>4072.7991169381603</v>
      </c>
      <c r="AP69" s="11">
        <f>IF('KWh (Cumulative) NLI'!AP69=0,0,((('KWh (Monthly) ENTRY NLI '!AP69*0.5)+'KWh (Cumulative) NLI'!AO69-'Rebasing adj NLI'!AP59)*AP111)*AP$19*AP$127)</f>
        <v>3881.7814078344281</v>
      </c>
      <c r="AQ69" s="11">
        <f>IF('KWh (Cumulative) NLI'!AQ69=0,0,((('KWh (Monthly) ENTRY NLI '!AQ69*0.5)+'KWh (Cumulative) NLI'!AP69-'Rebasing adj NLI'!AQ59)*AQ111)*AQ$19*AQ$127)</f>
        <v>4891.3703963848802</v>
      </c>
      <c r="AR69" s="11">
        <f>IF('KWh (Cumulative) NLI'!AR69=0,0,((('KWh (Monthly) ENTRY NLI '!AR69*0.5)+'KWh (Cumulative) NLI'!AQ69-'Rebasing adj NLI'!AR59)*AR111)*AR$19*AR$127)</f>
        <v>8219.600834264078</v>
      </c>
      <c r="AS69" s="11">
        <f>IF('KWh (Cumulative) NLI'!AS69=0,0,((('KWh (Monthly) ENTRY NLI '!AS69*0.5)+'KWh (Cumulative) NLI'!AR69-'Rebasing adj NLI'!AS59)*AS111)*AS$19*AS$127)</f>
        <v>10531.173767580302</v>
      </c>
      <c r="AT69" s="11">
        <f>IF('KWh (Cumulative) NLI'!AT69=0,0,((('KWh (Monthly) ENTRY NLI '!AT69*0.5)+'KWh (Cumulative) NLI'!AS69-'Rebasing adj NLI'!AT59)*AT111)*AT$19*AT$127)</f>
        <v>8512.2987242548534</v>
      </c>
      <c r="AU69" s="11">
        <f>IF('KWh (Cumulative) NLI'!AU69=0,0,((('KWh (Monthly) ENTRY NLI '!AU69*0.5)+'KWh (Cumulative) NLI'!AT69-'Rebasing adj NLI'!AU59)*AU111)*AU$19*AU$127)</f>
        <v>10074.08920561089</v>
      </c>
      <c r="AV69" s="11">
        <f>IF('KWh (Cumulative) NLI'!AV69=0,0,((('KWh (Monthly) ENTRY NLI '!AV69*0.5)+'KWh (Cumulative) NLI'!AU69-'Rebasing adj NLI'!AV59)*AV111)*AV$19*AV$127)</f>
        <v>5829.3907412857207</v>
      </c>
      <c r="AW69" s="11">
        <f>IF('KWh (Cumulative) NLI'!AW69=0,0,((('KWh (Monthly) ENTRY NLI '!AW69*0.5)+'KWh (Cumulative) NLI'!AV69-'Rebasing adj NLI'!AW59)*AW111)*AW$19*AW$127)</f>
        <v>5081.5272488347118</v>
      </c>
      <c r="AX69" s="11">
        <f>IF('KWh (Cumulative) NLI'!AX69=0,0,((('KWh (Monthly) ENTRY NLI '!AX69*0.5)+'KWh (Cumulative) NLI'!AW69-'Rebasing adj NLI'!AX59)*AX111)*AX$19*AX$127)</f>
        <v>5508.3721273052661</v>
      </c>
      <c r="AY69" s="11">
        <f>IF('KWh (Cumulative) NLI'!AY69=0,0,((('KWh (Monthly) ENTRY NLI '!AY69*0.5)+'KWh (Cumulative) NLI'!AX69-'Rebasing adj NLI'!AY59)*AY111)*AY$19*AY$127)</f>
        <v>5897.590776488767</v>
      </c>
      <c r="AZ69" s="11">
        <f>IF('KWh (Cumulative) NLI'!AZ69=0,0,((('KWh (Monthly) ENTRY NLI '!AZ69*0.5)+'KWh (Cumulative) NLI'!AY69-'Rebasing adj NLI'!AZ59)*AZ111)*AZ$19*AZ$127)</f>
        <v>4642.8103643877585</v>
      </c>
      <c r="BA69" s="11">
        <f>IF('KWh (Cumulative) NLI'!BA69=0,0,((('KWh (Monthly) ENTRY NLI '!BA69*0.5)+'KWh (Cumulative) NLI'!AZ69-'Rebasing adj NLI'!BA59)*BA111)*BA$19*BA$127)</f>
        <v>4072.7991169381603</v>
      </c>
      <c r="BB69" s="11">
        <f>IF('KWh (Cumulative) NLI'!BB69=0,0,((('KWh (Monthly) ENTRY NLI '!BB69*0.5)+'KWh (Cumulative) NLI'!BA69-'Rebasing adj NLI'!BB59)*BB111)*BB$19*BB$127)</f>
        <v>0</v>
      </c>
      <c r="BC69" s="11">
        <f>IF('KWh (Cumulative) NLI'!BC69=0,0,((('KWh (Monthly) ENTRY NLI '!BC69*0.5)+'KWh (Cumulative) NLI'!BB69-'Rebasing adj NLI'!BC59)*BC111)*BC$19*BC$127)</f>
        <v>0</v>
      </c>
      <c r="BD69" s="11">
        <f>IF('KWh (Cumulative) NLI'!BD69=0,0,((('KWh (Monthly) ENTRY NLI '!BD69*0.5)+'KWh (Cumulative) NLI'!BC69-'Rebasing adj NLI'!BD59)*BD111)*BD$19*BD$127)</f>
        <v>0</v>
      </c>
      <c r="BE69" s="11">
        <f>IF('KWh (Cumulative) NLI'!BE69=0,0,((('KWh (Monthly) ENTRY NLI '!BE69*0.5)+'KWh (Cumulative) NLI'!BD69-'Rebasing adj NLI'!BE59)*BE111)*BE$19*BE$127)</f>
        <v>0</v>
      </c>
      <c r="BF69" s="11">
        <f>IF('KWh (Cumulative) NLI'!BF69=0,0,((('KWh (Monthly) ENTRY NLI '!BF69*0.5)+'KWh (Cumulative) NLI'!BE69-'Rebasing adj NLI'!BF59)*BF111)*BF$19*BF$127)</f>
        <v>0</v>
      </c>
      <c r="BG69" s="11">
        <f>IF('KWh (Cumulative) NLI'!BG69=0,0,((('KWh (Monthly) ENTRY NLI '!BG69*0.5)+'KWh (Cumulative) NLI'!BF69-'Rebasing adj NLI'!BG59)*BG111)*BG$19*BG$127)</f>
        <v>0</v>
      </c>
      <c r="BH69" s="11">
        <f>IF('KWh (Cumulative) NLI'!BH69=0,0,((('KWh (Monthly) ENTRY NLI '!BH69*0.5)+'KWh (Cumulative) NLI'!BG69-'Rebasing adj NLI'!BH59)*BH111)*BH$19*BH$127)</f>
        <v>0</v>
      </c>
      <c r="BI69" s="11">
        <f>IF('KWh (Cumulative) NLI'!BI69=0,0,((('KWh (Monthly) ENTRY NLI '!BI69*0.5)+'KWh (Cumulative) NLI'!BH69-'Rebasing adj NLI'!BI59)*BI111)*BI$19*BI$127)</f>
        <v>0</v>
      </c>
      <c r="BJ69" s="11">
        <f>IF('KWh (Cumulative) NLI'!BJ69=0,0,((('KWh (Monthly) ENTRY NLI '!BJ69*0.5)+'KWh (Cumulative) NLI'!BI69-'Rebasing adj NLI'!BJ59)*BJ111)*BJ$19*BJ$127)</f>
        <v>0</v>
      </c>
      <c r="BK69" s="11">
        <f>IF('KWh (Cumulative) NLI'!BK69=0,0,((('KWh (Monthly) ENTRY NLI '!BK69*0.5)+'KWh (Cumulative) NLI'!BJ69-'Rebasing adj NLI'!BK59)*BK111)*BK$19*BK$127)</f>
        <v>0</v>
      </c>
      <c r="BL69" s="11">
        <f>IF('KWh (Cumulative) NLI'!BL69=0,0,((('KWh (Monthly) ENTRY NLI '!BL69*0.5)+'KWh (Cumulative) NLI'!BK69-'Rebasing adj NLI'!BL59)*BL111)*BL$19*BL$127)</f>
        <v>0</v>
      </c>
      <c r="BM69" s="11">
        <f>IF('KWh (Cumulative) NLI'!BM69=0,0,((('KWh (Monthly) ENTRY NLI '!BM69*0.5)+'KWh (Cumulative) NLI'!BL69-'Rebasing adj NLI'!BM59)*BM111)*BM$19*BM$127)</f>
        <v>0</v>
      </c>
      <c r="BN69" s="11">
        <f>IF('KWh (Cumulative) NLI'!BN69=0,0,((('KWh (Monthly) ENTRY NLI '!BN69*0.5)+'KWh (Cumulative) NLI'!BM69-'Rebasing adj NLI'!BN59)*BN111)*BN$19*BN$127)</f>
        <v>0</v>
      </c>
      <c r="BO69" s="11">
        <f>IF('KWh (Cumulative) NLI'!BO69=0,0,((('KWh (Monthly) ENTRY NLI '!BO69*0.5)+'KWh (Cumulative) NLI'!BN69-'Rebasing adj NLI'!BO59)*BO111)*BO$19*BO$127)</f>
        <v>0</v>
      </c>
      <c r="BP69" s="11">
        <f>IF('KWh (Cumulative) NLI'!BP69=0,0,((('KWh (Monthly) ENTRY NLI '!BP69*0.5)+'KWh (Cumulative) NLI'!BO69-'Rebasing adj NLI'!BP59)*BP111)*BP$19*BP$127)</f>
        <v>0</v>
      </c>
      <c r="BQ69" s="11">
        <f>IF('KWh (Cumulative) NLI'!BQ69=0,0,((('KWh (Monthly) ENTRY NLI '!BQ69*0.5)+'KWh (Cumulative) NLI'!BP69-'Rebasing adj NLI'!BQ59)*BQ111)*BQ$19*BQ$127)</f>
        <v>0</v>
      </c>
      <c r="BR69" s="11">
        <f>IF('KWh (Cumulative) NLI'!BR69=0,0,((('KWh (Monthly) ENTRY NLI '!BR69*0.5)+'KWh (Cumulative) NLI'!BQ69-'Rebasing adj NLI'!BR59)*BR111)*BR$19*BR$127)</f>
        <v>0</v>
      </c>
      <c r="BS69" s="11">
        <f>IF('KWh (Cumulative) NLI'!BS69=0,0,((('KWh (Monthly) ENTRY NLI '!BS69*0.5)+'KWh (Cumulative) NLI'!BR69-'Rebasing adj NLI'!BS59)*BS111)*BS$19*BS$127)</f>
        <v>0</v>
      </c>
      <c r="BT69" s="11">
        <f>IF('KWh (Cumulative) NLI'!BT69=0,0,((('KWh (Monthly) ENTRY NLI '!BT69*0.5)+'KWh (Cumulative) NLI'!BS69-'Rebasing adj NLI'!BT59)*BT111)*BT$19*BT$127)</f>
        <v>0</v>
      </c>
      <c r="BU69" s="11">
        <f>IF('KWh (Cumulative) NLI'!BU69=0,0,((('KWh (Monthly) ENTRY NLI '!BU69*0.5)+'KWh (Cumulative) NLI'!BT69-'Rebasing adj NLI'!BU59)*BU111)*BU$19*BU$127)</f>
        <v>0</v>
      </c>
      <c r="BV69" s="11">
        <f>IF('KWh (Cumulative) NLI'!BV69=0,0,((('KWh (Monthly) ENTRY NLI '!BV69*0.5)+'KWh (Cumulative) NLI'!BU69-'Rebasing adj NLI'!BV59)*BV111)*BV$19*BV$127)</f>
        <v>0</v>
      </c>
      <c r="BW69" s="11">
        <f>IF('KWh (Cumulative) NLI'!BW69=0,0,((('KWh (Monthly) ENTRY NLI '!BW69*0.5)+'KWh (Cumulative) NLI'!BV69-'Rebasing adj NLI'!BW59)*BW111)*BW$19*BW$127)</f>
        <v>0</v>
      </c>
      <c r="BX69" s="11">
        <f>IF('KWh (Cumulative) NLI'!BX69=0,0,((('KWh (Monthly) ENTRY NLI '!BX69*0.5)+'KWh (Cumulative) NLI'!BW69-'Rebasing adj NLI'!BX59)*BX111)*BX$19*BX$127)</f>
        <v>0</v>
      </c>
      <c r="BY69" s="11">
        <f>IF('KWh (Cumulative) NLI'!BY69=0,0,((('KWh (Monthly) ENTRY NLI '!BY69*0.5)+'KWh (Cumulative) NLI'!BX69-'Rebasing adj NLI'!BY59)*BY111)*BY$19*BY$127)</f>
        <v>0</v>
      </c>
      <c r="BZ69" s="11">
        <f>IF('KWh (Cumulative) NLI'!BZ69=0,0,((('KWh (Monthly) ENTRY NLI '!BZ69*0.5)+'KWh (Cumulative) NLI'!BY69-'Rebasing adj NLI'!BZ59)*BZ111)*BZ$19*BZ$127)</f>
        <v>0</v>
      </c>
      <c r="CA69" s="11">
        <f>IF('KWh (Cumulative) NLI'!CA69=0,0,((('KWh (Monthly) ENTRY NLI '!CA69*0.5)+'KWh (Cumulative) NLI'!BZ69-'Rebasing adj NLI'!CA59)*CA111)*CA$19*CA$127)</f>
        <v>0</v>
      </c>
      <c r="CB69" s="11">
        <f>IF('KWh (Cumulative) NLI'!CB69=0,0,((('KWh (Monthly) ENTRY NLI '!CB69*0.5)+'KWh (Cumulative) NLI'!CA69-'Rebasing adj NLI'!CB59)*CB111)*CB$19*CB$127)</f>
        <v>0</v>
      </c>
      <c r="CC69" s="11">
        <f>IF('KWh (Cumulative) NLI'!CC69=0,0,((('KWh (Monthly) ENTRY NLI '!CC69*0.5)+'KWh (Cumulative) NLI'!CB69-'Rebasing adj NLI'!CC59)*CC111)*CC$19*CC$127)</f>
        <v>0</v>
      </c>
      <c r="CD69" s="11">
        <f>IF('KWh (Cumulative) NLI'!CD69=0,0,((('KWh (Monthly) ENTRY NLI '!CD69*0.5)+'KWh (Cumulative) NLI'!CC69-'Rebasing adj NLI'!CD59)*CD111)*CD$19*CD$127)</f>
        <v>0</v>
      </c>
      <c r="CE69" s="11">
        <f>IF('KWh (Cumulative) NLI'!CE69=0,0,((('KWh (Monthly) ENTRY NLI '!CE69*0.5)+'KWh (Cumulative) NLI'!CD69-'Rebasing adj NLI'!CE59)*CE111)*CE$19*CE$127)</f>
        <v>0</v>
      </c>
      <c r="CF69" s="11">
        <f>IF('KWh (Cumulative) NLI'!CF69=0,0,((('KWh (Monthly) ENTRY NLI '!CF69*0.5)+'KWh (Cumulative) NLI'!CE69-'Rebasing adj NLI'!CF59)*CF111)*CF$19*CF$127)</f>
        <v>0</v>
      </c>
      <c r="CG69" s="11">
        <f>IF('KWh (Cumulative) NLI'!CG69=0,0,((('KWh (Monthly) ENTRY NLI '!CG69*0.5)+'KWh (Cumulative) NLI'!CF69-'Rebasing adj NLI'!CG59)*CG111)*CG$19*CG$127)</f>
        <v>0</v>
      </c>
      <c r="CH69" s="11">
        <f>IF('KWh (Cumulative) NLI'!CH69=0,0,((('KWh (Monthly) ENTRY NLI '!CH69*0.5)+'KWh (Cumulative) NLI'!CG69-'Rebasing adj NLI'!CH59)*CH111)*CH$19*CH$127)</f>
        <v>0</v>
      </c>
      <c r="CI69" s="11">
        <f>IF('KWh (Cumulative) NLI'!CI69=0,0,((('KWh (Monthly) ENTRY NLI '!CI69*0.5)+'KWh (Cumulative) NLI'!CH69-'Rebasing adj NLI'!CI59)*CI111)*CI$19*CI$127)</f>
        <v>0</v>
      </c>
      <c r="CJ69" s="11">
        <f>IF('KWh (Cumulative) NLI'!CJ69=0,0,((('KWh (Monthly) ENTRY NLI '!CJ69*0.5)+'KWh (Cumulative) NLI'!CI69-'Rebasing adj NLI'!CJ59)*CJ111)*CJ$19*CJ$127)</f>
        <v>0</v>
      </c>
      <c r="CK69" s="85"/>
      <c r="CL69" s="85"/>
    </row>
    <row r="70" spans="1:90" x14ac:dyDescent="0.25">
      <c r="A70" s="241"/>
      <c r="B70" s="37" t="s">
        <v>12</v>
      </c>
      <c r="C70" s="11">
        <f>IF('KWh (Cumulative) NLI'!C70=0,0,((('KWh (Monthly) ENTRY NLI '!C70*0.5)-'Rebasing adj NLI'!C60)*C112)*C$19*C$127)</f>
        <v>0</v>
      </c>
      <c r="D70" s="11">
        <f>IF('KWh (Cumulative) NLI'!D70=0,0,((('KWh (Monthly) ENTRY NLI '!D70*0.5)+'KWh (Cumulative) NLI'!C70-'Rebasing adj NLI'!D60)*D112)*D$19*D$127)</f>
        <v>0</v>
      </c>
      <c r="E70" s="11">
        <f>IF('KWh (Cumulative) NLI'!E70=0,0,((('KWh (Monthly) ENTRY NLI '!E70*0.5)+'KWh (Cumulative) NLI'!D70-'Rebasing adj NLI'!E60)*E112)*E$19*E$127)</f>
        <v>0</v>
      </c>
      <c r="F70" s="11">
        <f>IF('KWh (Cumulative) NLI'!F70=0,0,((('KWh (Monthly) ENTRY NLI '!F70*0.5)+'KWh (Cumulative) NLI'!E70-'Rebasing adj NLI'!F60)*F112)*F$19*F$127)</f>
        <v>0</v>
      </c>
      <c r="G70" s="11">
        <f>IF('KWh (Cumulative) NLI'!G70=0,0,((('KWh (Monthly) ENTRY NLI '!G70*0.5)+'KWh (Cumulative) NLI'!F70-'Rebasing adj NLI'!G60)*G112)*G$19*G$127)</f>
        <v>0</v>
      </c>
      <c r="H70" s="11">
        <f>IF('KWh (Cumulative) NLI'!H70=0,0,((('KWh (Monthly) ENTRY NLI '!H70*0.5)+'KWh (Cumulative) NLI'!G70-'Rebasing adj NLI'!H60)*H112)*H$19*H$127)</f>
        <v>0</v>
      </c>
      <c r="I70" s="11">
        <f>IF('KWh (Cumulative) NLI'!I70=0,0,((('KWh (Monthly) ENTRY NLI '!I70*0.5)+'KWh (Cumulative) NLI'!H70-'Rebasing adj NLI'!I60)*I112)*I$19*I$127)</f>
        <v>0</v>
      </c>
      <c r="J70" s="11">
        <f>IF('KWh (Cumulative) NLI'!J70=0,0,((('KWh (Monthly) ENTRY NLI '!J70*0.5)+'KWh (Cumulative) NLI'!I70-'Rebasing adj NLI'!J60)*J112)*J$19*J$127)</f>
        <v>0</v>
      </c>
      <c r="K70" s="11">
        <f>IF('KWh (Cumulative) NLI'!K70=0,0,((('KWh (Monthly) ENTRY NLI '!K70*0.5)+'KWh (Cumulative) NLI'!J70-'Rebasing adj NLI'!K60)*K112)*K$19*K$127)</f>
        <v>0</v>
      </c>
      <c r="L70" s="11">
        <f>IF('KWh (Cumulative) NLI'!L70=0,0,((('KWh (Monthly) ENTRY NLI '!L70*0.5)+'KWh (Cumulative) NLI'!K70-'Rebasing adj NLI'!L60)*L112)*L$19*L$127)</f>
        <v>0</v>
      </c>
      <c r="M70" s="11">
        <f>IF('KWh (Cumulative) NLI'!M70=0,0,((('KWh (Monthly) ENTRY NLI '!M70*0.5)+'KWh (Cumulative) NLI'!L70-'Rebasing adj NLI'!M60)*M112)*M$19*M$127)</f>
        <v>0</v>
      </c>
      <c r="N70" s="11">
        <f>IF('KWh (Cumulative) NLI'!N70=0,0,((('KWh (Monthly) ENTRY NLI '!N70*0.5)+'KWh (Cumulative) NLI'!M70-'Rebasing adj NLI'!N60)*N112)*N$19*N$127)</f>
        <v>0</v>
      </c>
      <c r="O70" s="11">
        <f>IF('KWh (Cumulative) NLI'!O70=0,0,((('KWh (Monthly) ENTRY NLI '!O70*0.5)+'KWh (Cumulative) NLI'!N70-'Rebasing adj NLI'!O60)*O112)*O$19*O$127)</f>
        <v>0</v>
      </c>
      <c r="P70" s="11">
        <f>IF('KWh (Cumulative) NLI'!P70=0,0,((('KWh (Monthly) ENTRY NLI '!P70*0.5)+'KWh (Cumulative) NLI'!O70-'Rebasing adj NLI'!P60)*P112)*P$19*P$127)</f>
        <v>0</v>
      </c>
      <c r="Q70" s="11">
        <f>IF('KWh (Cumulative) NLI'!Q70=0,0,((('KWh (Monthly) ENTRY NLI '!Q70*0.5)+'KWh (Cumulative) NLI'!P70-'Rebasing adj NLI'!Q60)*Q112)*Q$19*Q$127)</f>
        <v>0</v>
      </c>
      <c r="R70" s="11">
        <f>IF('KWh (Cumulative) NLI'!R70=0,0,((('KWh (Monthly) ENTRY NLI '!R70*0.5)+'KWh (Cumulative) NLI'!Q70-'Rebasing adj NLI'!R60)*R112)*R$19*R$127)</f>
        <v>0</v>
      </c>
      <c r="S70" s="11">
        <f>IF('KWh (Cumulative) NLI'!S70=0,0,((('KWh (Monthly) ENTRY NLI '!S70*0.5)+'KWh (Cumulative) NLI'!R70-'Rebasing adj NLI'!S60)*S112)*S$19*S$127)</f>
        <v>0</v>
      </c>
      <c r="T70" s="11">
        <f>IF('KWh (Cumulative) NLI'!T70=0,0,((('KWh (Monthly) ENTRY NLI '!T70*0.5)+'KWh (Cumulative) NLI'!S70-'Rebasing adj NLI'!T60)*T112)*T$19*T$127)</f>
        <v>0</v>
      </c>
      <c r="U70" s="11">
        <f>IF('KWh (Cumulative) NLI'!U70=0,0,((('KWh (Monthly) ENTRY NLI '!U70*0.5)+'KWh (Cumulative) NLI'!T70-'Rebasing adj NLI'!U60)*U112)*U$19*U$127)</f>
        <v>3.9857753392312008</v>
      </c>
      <c r="V70" s="11">
        <f>IF('KWh (Cumulative) NLI'!V70=0,0,((('KWh (Monthly) ENTRY NLI '!V70*0.5)+'KWh (Cumulative) NLI'!U70-'Rebasing adj NLI'!V60)*V112)*V$19*V$127)</f>
        <v>9.5434525992494379</v>
      </c>
      <c r="W70" s="11">
        <f>IF('KWh (Cumulative) NLI'!W70=0,0,((('KWh (Monthly) ENTRY NLI '!W70*0.5)+'KWh (Cumulative) NLI'!V70-'Rebasing adj NLI'!W60)*W112)*W$19*W$127)</f>
        <v>25.912318099161865</v>
      </c>
      <c r="X70" s="11">
        <f>IF('KWh (Cumulative) NLI'!X70=0,0,((('KWh (Monthly) ENTRY NLI '!X70*0.5)+'KWh (Cumulative) NLI'!W70-'Rebasing adj NLI'!X60)*X112)*X$19*X$127)</f>
        <v>76.943859345908976</v>
      </c>
      <c r="Y70" s="11">
        <f>IF('KWh (Cumulative) NLI'!Y70=0,0,((('KWh (Monthly) ENTRY NLI '!Y70*0.5)+'KWh (Cumulative) NLI'!X70-'Rebasing adj NLI'!Y60)*Y112)*Y$19*Y$127)</f>
        <v>160.66559881391416</v>
      </c>
      <c r="Z70" s="11">
        <f>IF('KWh (Cumulative) NLI'!Z70=0,0,((('KWh (Monthly) ENTRY NLI '!Z70*0.5)+'KWh (Cumulative) NLI'!Y70-'Rebasing adj NLI'!Z60)*Z112)*Z$19*Z$127)</f>
        <v>276.6036874528258</v>
      </c>
      <c r="AA70" s="11">
        <f>IF('KWh (Cumulative) NLI'!AA70=0,0,((('KWh (Monthly) ENTRY NLI '!AA70*0.5)+'KWh (Cumulative) NLI'!Z70-'Rebasing adj NLI'!AA60)*AA112)*AA$19*AA$127)</f>
        <v>280.35766306384687</v>
      </c>
      <c r="AB70" s="11">
        <f>IF('KWh (Cumulative) NLI'!AB70=0,0,((('KWh (Monthly) ENTRY NLI '!AB70*0.5)+'KWh (Cumulative) NLI'!AA70-'Rebasing adj NLI'!AB60)*AB112)*AB$19*AB$127)</f>
        <v>240.29781592337855</v>
      </c>
      <c r="AC70" s="11">
        <f>IF('KWh (Cumulative) NLI'!AC70=0,0,((('KWh (Monthly) ENTRY NLI '!AC70*0.5)+'KWh (Cumulative) NLI'!AB70-'Rebasing adj NLI'!AC60)*AC112)*AC$19*AC$127)</f>
        <v>181.35551851350164</v>
      </c>
      <c r="AD70" s="11">
        <f>IF('KWh (Cumulative) NLI'!AD70=0,0,((('KWh (Monthly) ENTRY NLI '!AD70*0.5)+'KWh (Cumulative) NLI'!AC70-'Rebasing adj NLI'!AD60)*AD112)*AD$19*AD$127)</f>
        <v>81.460421241115597</v>
      </c>
      <c r="AE70" s="11">
        <f>IF('KWh (Cumulative) NLI'!AE70=0,0,((('KWh (Monthly) ENTRY NLI '!AE70*0.5)+'KWh (Cumulative) NLI'!AD70-'Rebasing adj NLI'!AE60)*AE112)*AE$19*AE$127)</f>
        <v>38.128836196911962</v>
      </c>
      <c r="AF70" s="11">
        <f>IF('KWh (Cumulative) NLI'!AF70=0,0,((('KWh (Monthly) ENTRY NLI '!AF70*0.5)+'KWh (Cumulative) NLI'!AE70-'Rebasing adj NLI'!AF60)*AF112)*AF$19*AF$127)</f>
        <v>11.918122220075778</v>
      </c>
      <c r="AG70" s="11">
        <f>IF('KWh (Cumulative) NLI'!AG70=0,0,((('KWh (Monthly) ENTRY NLI '!AG70*0.5)+'KWh (Cumulative) NLI'!AF70-'Rebasing adj NLI'!AG60)*AG112)*AG$19*AG$127)</f>
        <v>7.9715506784624015</v>
      </c>
      <c r="AH70" s="11">
        <f>IF('KWh (Cumulative) NLI'!AH70=0,0,((('KWh (Monthly) ENTRY NLI '!AH70*0.5)+'KWh (Cumulative) NLI'!AG70-'Rebasing adj NLI'!AH60)*AH112)*AH$19*AH$127)</f>
        <v>9.077822748870009</v>
      </c>
      <c r="AI70" s="11">
        <f>IF('KWh (Cumulative) NLI'!AI70=0,0,((('KWh (Monthly) ENTRY NLI '!AI70*0.5)+'KWh (Cumulative) NLI'!AH70-'Rebasing adj NLI'!AI60)*AI112)*AI$19*AI$127)</f>
        <v>24.636720239818224</v>
      </c>
      <c r="AJ70" s="11">
        <f>IF('KWh (Cumulative) NLI'!AJ70=0,0,((('KWh (Monthly) ENTRY NLI '!AJ70*0.5)+'KWh (Cumulative) NLI'!AI70-'Rebasing adj NLI'!AJ60)*AJ112)*AJ$19*AJ$127)</f>
        <v>185.73441757873593</v>
      </c>
      <c r="AK70" s="11">
        <f>IF('KWh (Cumulative) NLI'!AK70=0,0,((('KWh (Monthly) ENTRY NLI '!AK70*0.5)+'KWh (Cumulative) NLI'!AJ70-'Rebasing adj NLI'!AK60)*AK112)*AK$19*AK$127)</f>
        <v>630.97065714024654</v>
      </c>
      <c r="AL70" s="11">
        <f>IF('KWh (Cumulative) NLI'!AL70=0,0,((('KWh (Monthly) ENTRY NLI '!AL70*0.5)+'KWh (Cumulative) NLI'!AK70-'Rebasing adj NLI'!AL60)*AL112)*AL$19*AL$127)</f>
        <v>1083.9142565963825</v>
      </c>
      <c r="AM70" s="11">
        <f>IF('KWh (Cumulative) NLI'!AM70=0,0,((('KWh (Monthly) ENTRY NLI '!AM70*0.5)+'KWh (Cumulative) NLI'!AL70-'Rebasing adj NLI'!AM60)*AM112)*AM$19*AM$127)</f>
        <v>1095.7532442994577</v>
      </c>
      <c r="AN70" s="11">
        <f>IF('KWh (Cumulative) NLI'!AN70=0,0,((('KWh (Monthly) ENTRY NLI '!AN70*0.5)+'KWh (Cumulative) NLI'!AM70-'Rebasing adj NLI'!AN60)*AN112)*AN$19*AN$127)</f>
        <v>940.89360279844311</v>
      </c>
      <c r="AO70" s="11">
        <f>IF('KWh (Cumulative) NLI'!AO70=0,0,((('KWh (Monthly) ENTRY NLI '!AO70*0.5)+'KWh (Cumulative) NLI'!AN70-'Rebasing adj NLI'!AO60)*AO112)*AO$19*AO$127)</f>
        <v>711.27744646586825</v>
      </c>
      <c r="AP70" s="11">
        <f>IF('KWh (Cumulative) NLI'!AP70=0,0,((('KWh (Monthly) ENTRY NLI '!AP70*0.5)+'KWh (Cumulative) NLI'!AO70-'Rebasing adj NLI'!AP60)*AP112)*AP$19*AP$127)</f>
        <v>319.21610602707437</v>
      </c>
      <c r="AQ70" s="11">
        <f>IF('KWh (Cumulative) NLI'!AQ70=0,0,((('KWh (Monthly) ENTRY NLI '!AQ70*0.5)+'KWh (Cumulative) NLI'!AP70-'Rebasing adj NLI'!AQ60)*AQ112)*AQ$19*AQ$127)</f>
        <v>150.11252545578449</v>
      </c>
      <c r="AR70" s="11">
        <f>IF('KWh (Cumulative) NLI'!AR70=0,0,((('KWh (Monthly) ENTRY NLI '!AR70*0.5)+'KWh (Cumulative) NLI'!AQ70-'Rebasing adj NLI'!AR60)*AR112)*AR$19*AR$127)</f>
        <v>49.325630283922742</v>
      </c>
      <c r="AS70" s="11">
        <f>IF('KWh (Cumulative) NLI'!AS70=0,0,((('KWh (Monthly) ENTRY NLI '!AS70*0.5)+'KWh (Cumulative) NLI'!AR70-'Rebasing adj NLI'!AS60)*AS112)*AS$19*AS$127)</f>
        <v>32.978787580821944</v>
      </c>
      <c r="AT70" s="11">
        <f>IF('KWh (Cumulative) NLI'!AT70=0,0,((('KWh (Monthly) ENTRY NLI '!AT70*0.5)+'KWh (Cumulative) NLI'!AS70-'Rebasing adj NLI'!AT60)*AT112)*AT$19*AT$127)</f>
        <v>39.501832337220684</v>
      </c>
      <c r="AU70" s="11">
        <f>IF('KWh (Cumulative) NLI'!AU70=0,0,((('KWh (Monthly) ENTRY NLI '!AU70*0.5)+'KWh (Cumulative) NLI'!AT70-'Rebasing adj NLI'!AU60)*AU112)*AU$19*AU$127)</f>
        <v>107.20583769642919</v>
      </c>
      <c r="AV70" s="11">
        <f>IF('KWh (Cumulative) NLI'!AV70=0,0,((('KWh (Monthly) ENTRY NLI '!AV70*0.5)+'KWh (Cumulative) NLI'!AU70-'Rebasing adj NLI'!AV60)*AV112)*AV$19*AV$127)</f>
        <v>302.05442214213019</v>
      </c>
      <c r="AW70" s="11">
        <f>IF('KWh (Cumulative) NLI'!AW70=0,0,((('KWh (Monthly) ENTRY NLI '!AW70*0.5)+'KWh (Cumulative) NLI'!AV70-'Rebasing adj NLI'!AW60)*AW112)*AW$19*AW$127)</f>
        <v>630.97065714024654</v>
      </c>
      <c r="AX70" s="11">
        <f>IF('KWh (Cumulative) NLI'!AX70=0,0,((('KWh (Monthly) ENTRY NLI '!AX70*0.5)+'KWh (Cumulative) NLI'!AW70-'Rebasing adj NLI'!AX60)*AX112)*AX$19*AX$127)</f>
        <v>1083.9142565963825</v>
      </c>
      <c r="AY70" s="11">
        <f>IF('KWh (Cumulative) NLI'!AY70=0,0,((('KWh (Monthly) ENTRY NLI '!AY70*0.5)+'KWh (Cumulative) NLI'!AX70-'Rebasing adj NLI'!AY60)*AY112)*AY$19*AY$127)</f>
        <v>1095.7532442994577</v>
      </c>
      <c r="AZ70" s="11">
        <f>IF('KWh (Cumulative) NLI'!AZ70=0,0,((('KWh (Monthly) ENTRY NLI '!AZ70*0.5)+'KWh (Cumulative) NLI'!AY70-'Rebasing adj NLI'!AZ60)*AZ112)*AZ$19*AZ$127)</f>
        <v>940.89360279844311</v>
      </c>
      <c r="BA70" s="11">
        <f>IF('KWh (Cumulative) NLI'!BA70=0,0,((('KWh (Monthly) ENTRY NLI '!BA70*0.5)+'KWh (Cumulative) NLI'!AZ70-'Rebasing adj NLI'!BA60)*BA112)*BA$19*BA$127)</f>
        <v>711.27744646586825</v>
      </c>
      <c r="BB70" s="11">
        <f>IF('KWh (Cumulative) NLI'!BB70=0,0,((('KWh (Monthly) ENTRY NLI '!BB70*0.5)+'KWh (Cumulative) NLI'!BA70-'Rebasing adj NLI'!BB60)*BB112)*BB$19*BB$127)</f>
        <v>0</v>
      </c>
      <c r="BC70" s="11">
        <f>IF('KWh (Cumulative) NLI'!BC70=0,0,((('KWh (Monthly) ENTRY NLI '!BC70*0.5)+'KWh (Cumulative) NLI'!BB70-'Rebasing adj NLI'!BC60)*BC112)*BC$19*BC$127)</f>
        <v>0</v>
      </c>
      <c r="BD70" s="11">
        <f>IF('KWh (Cumulative) NLI'!BD70=0,0,((('KWh (Monthly) ENTRY NLI '!BD70*0.5)+'KWh (Cumulative) NLI'!BC70-'Rebasing adj NLI'!BD60)*BD112)*BD$19*BD$127)</f>
        <v>0</v>
      </c>
      <c r="BE70" s="11">
        <f>IF('KWh (Cumulative) NLI'!BE70=0,0,((('KWh (Monthly) ENTRY NLI '!BE70*0.5)+'KWh (Cumulative) NLI'!BD70-'Rebasing adj NLI'!BE60)*BE112)*BE$19*BE$127)</f>
        <v>0</v>
      </c>
      <c r="BF70" s="11">
        <f>IF('KWh (Cumulative) NLI'!BF70=0,0,((('KWh (Monthly) ENTRY NLI '!BF70*0.5)+'KWh (Cumulative) NLI'!BE70-'Rebasing adj NLI'!BF60)*BF112)*BF$19*BF$127)</f>
        <v>0</v>
      </c>
      <c r="BG70" s="11">
        <f>IF('KWh (Cumulative) NLI'!BG70=0,0,((('KWh (Monthly) ENTRY NLI '!BG70*0.5)+'KWh (Cumulative) NLI'!BF70-'Rebasing adj NLI'!BG60)*BG112)*BG$19*BG$127)</f>
        <v>0</v>
      </c>
      <c r="BH70" s="11">
        <f>IF('KWh (Cumulative) NLI'!BH70=0,0,((('KWh (Monthly) ENTRY NLI '!BH70*0.5)+'KWh (Cumulative) NLI'!BG70-'Rebasing adj NLI'!BH60)*BH112)*BH$19*BH$127)</f>
        <v>0</v>
      </c>
      <c r="BI70" s="11">
        <f>IF('KWh (Cumulative) NLI'!BI70=0,0,((('KWh (Monthly) ENTRY NLI '!BI70*0.5)+'KWh (Cumulative) NLI'!BH70-'Rebasing adj NLI'!BI60)*BI112)*BI$19*BI$127)</f>
        <v>0</v>
      </c>
      <c r="BJ70" s="11">
        <f>IF('KWh (Cumulative) NLI'!BJ70=0,0,((('KWh (Monthly) ENTRY NLI '!BJ70*0.5)+'KWh (Cumulative) NLI'!BI70-'Rebasing adj NLI'!BJ60)*BJ112)*BJ$19*BJ$127)</f>
        <v>0</v>
      </c>
      <c r="BK70" s="11">
        <f>IF('KWh (Cumulative) NLI'!BK70=0,0,((('KWh (Monthly) ENTRY NLI '!BK70*0.5)+'KWh (Cumulative) NLI'!BJ70-'Rebasing adj NLI'!BK60)*BK112)*BK$19*BK$127)</f>
        <v>0</v>
      </c>
      <c r="BL70" s="11">
        <f>IF('KWh (Cumulative) NLI'!BL70=0,0,((('KWh (Monthly) ENTRY NLI '!BL70*0.5)+'KWh (Cumulative) NLI'!BK70-'Rebasing adj NLI'!BL60)*BL112)*BL$19*BL$127)</f>
        <v>0</v>
      </c>
      <c r="BM70" s="11">
        <f>IF('KWh (Cumulative) NLI'!BM70=0,0,((('KWh (Monthly) ENTRY NLI '!BM70*0.5)+'KWh (Cumulative) NLI'!BL70-'Rebasing adj NLI'!BM60)*BM112)*BM$19*BM$127)</f>
        <v>0</v>
      </c>
      <c r="BN70" s="11">
        <f>IF('KWh (Cumulative) NLI'!BN70=0,0,((('KWh (Monthly) ENTRY NLI '!BN70*0.5)+'KWh (Cumulative) NLI'!BM70-'Rebasing adj NLI'!BN60)*BN112)*BN$19*BN$127)</f>
        <v>0</v>
      </c>
      <c r="BO70" s="11">
        <f>IF('KWh (Cumulative) NLI'!BO70=0,0,((('KWh (Monthly) ENTRY NLI '!BO70*0.5)+'KWh (Cumulative) NLI'!BN70-'Rebasing adj NLI'!BO60)*BO112)*BO$19*BO$127)</f>
        <v>0</v>
      </c>
      <c r="BP70" s="11">
        <f>IF('KWh (Cumulative) NLI'!BP70=0,0,((('KWh (Monthly) ENTRY NLI '!BP70*0.5)+'KWh (Cumulative) NLI'!BO70-'Rebasing adj NLI'!BP60)*BP112)*BP$19*BP$127)</f>
        <v>0</v>
      </c>
      <c r="BQ70" s="11">
        <f>IF('KWh (Cumulative) NLI'!BQ70=0,0,((('KWh (Monthly) ENTRY NLI '!BQ70*0.5)+'KWh (Cumulative) NLI'!BP70-'Rebasing adj NLI'!BQ60)*BQ112)*BQ$19*BQ$127)</f>
        <v>0</v>
      </c>
      <c r="BR70" s="11">
        <f>IF('KWh (Cumulative) NLI'!BR70=0,0,((('KWh (Monthly) ENTRY NLI '!BR70*0.5)+'KWh (Cumulative) NLI'!BQ70-'Rebasing adj NLI'!BR60)*BR112)*BR$19*BR$127)</f>
        <v>0</v>
      </c>
      <c r="BS70" s="11">
        <f>IF('KWh (Cumulative) NLI'!BS70=0,0,((('KWh (Monthly) ENTRY NLI '!BS70*0.5)+'KWh (Cumulative) NLI'!BR70-'Rebasing adj NLI'!BS60)*BS112)*BS$19*BS$127)</f>
        <v>0</v>
      </c>
      <c r="BT70" s="11">
        <f>IF('KWh (Cumulative) NLI'!BT70=0,0,((('KWh (Monthly) ENTRY NLI '!BT70*0.5)+'KWh (Cumulative) NLI'!BS70-'Rebasing adj NLI'!BT60)*BT112)*BT$19*BT$127)</f>
        <v>0</v>
      </c>
      <c r="BU70" s="11">
        <f>IF('KWh (Cumulative) NLI'!BU70=0,0,((('KWh (Monthly) ENTRY NLI '!BU70*0.5)+'KWh (Cumulative) NLI'!BT70-'Rebasing adj NLI'!BU60)*BU112)*BU$19*BU$127)</f>
        <v>0</v>
      </c>
      <c r="BV70" s="11">
        <f>IF('KWh (Cumulative) NLI'!BV70=0,0,((('KWh (Monthly) ENTRY NLI '!BV70*0.5)+'KWh (Cumulative) NLI'!BU70-'Rebasing adj NLI'!BV60)*BV112)*BV$19*BV$127)</f>
        <v>0</v>
      </c>
      <c r="BW70" s="11">
        <f>IF('KWh (Cumulative) NLI'!BW70=0,0,((('KWh (Monthly) ENTRY NLI '!BW70*0.5)+'KWh (Cumulative) NLI'!BV70-'Rebasing adj NLI'!BW60)*BW112)*BW$19*BW$127)</f>
        <v>0</v>
      </c>
      <c r="BX70" s="11">
        <f>IF('KWh (Cumulative) NLI'!BX70=0,0,((('KWh (Monthly) ENTRY NLI '!BX70*0.5)+'KWh (Cumulative) NLI'!BW70-'Rebasing adj NLI'!BX60)*BX112)*BX$19*BX$127)</f>
        <v>0</v>
      </c>
      <c r="BY70" s="11">
        <f>IF('KWh (Cumulative) NLI'!BY70=0,0,((('KWh (Monthly) ENTRY NLI '!BY70*0.5)+'KWh (Cumulative) NLI'!BX70-'Rebasing adj NLI'!BY60)*BY112)*BY$19*BY$127)</f>
        <v>0</v>
      </c>
      <c r="BZ70" s="11">
        <f>IF('KWh (Cumulative) NLI'!BZ70=0,0,((('KWh (Monthly) ENTRY NLI '!BZ70*0.5)+'KWh (Cumulative) NLI'!BY70-'Rebasing adj NLI'!BZ60)*BZ112)*BZ$19*BZ$127)</f>
        <v>0</v>
      </c>
      <c r="CA70" s="11">
        <f>IF('KWh (Cumulative) NLI'!CA70=0,0,((('KWh (Monthly) ENTRY NLI '!CA70*0.5)+'KWh (Cumulative) NLI'!BZ70-'Rebasing adj NLI'!CA60)*CA112)*CA$19*CA$127)</f>
        <v>0</v>
      </c>
      <c r="CB70" s="11">
        <f>IF('KWh (Cumulative) NLI'!CB70=0,0,((('KWh (Monthly) ENTRY NLI '!CB70*0.5)+'KWh (Cumulative) NLI'!CA70-'Rebasing adj NLI'!CB60)*CB112)*CB$19*CB$127)</f>
        <v>0</v>
      </c>
      <c r="CC70" s="11">
        <f>IF('KWh (Cumulative) NLI'!CC70=0,0,((('KWh (Monthly) ENTRY NLI '!CC70*0.5)+'KWh (Cumulative) NLI'!CB70-'Rebasing adj NLI'!CC60)*CC112)*CC$19*CC$127)</f>
        <v>0</v>
      </c>
      <c r="CD70" s="11">
        <f>IF('KWh (Cumulative) NLI'!CD70=0,0,((('KWh (Monthly) ENTRY NLI '!CD70*0.5)+'KWh (Cumulative) NLI'!CC70-'Rebasing adj NLI'!CD60)*CD112)*CD$19*CD$127)</f>
        <v>0</v>
      </c>
      <c r="CE70" s="11">
        <f>IF('KWh (Cumulative) NLI'!CE70=0,0,((('KWh (Monthly) ENTRY NLI '!CE70*0.5)+'KWh (Cumulative) NLI'!CD70-'Rebasing adj NLI'!CE60)*CE112)*CE$19*CE$127)</f>
        <v>0</v>
      </c>
      <c r="CF70" s="11">
        <f>IF('KWh (Cumulative) NLI'!CF70=0,0,((('KWh (Monthly) ENTRY NLI '!CF70*0.5)+'KWh (Cumulative) NLI'!CE70-'Rebasing adj NLI'!CF60)*CF112)*CF$19*CF$127)</f>
        <v>0</v>
      </c>
      <c r="CG70" s="11">
        <f>IF('KWh (Cumulative) NLI'!CG70=0,0,((('KWh (Monthly) ENTRY NLI '!CG70*0.5)+'KWh (Cumulative) NLI'!CF70-'Rebasing adj NLI'!CG60)*CG112)*CG$19*CG$127)</f>
        <v>0</v>
      </c>
      <c r="CH70" s="11">
        <f>IF('KWh (Cumulative) NLI'!CH70=0,0,((('KWh (Monthly) ENTRY NLI '!CH70*0.5)+'KWh (Cumulative) NLI'!CG70-'Rebasing adj NLI'!CH60)*CH112)*CH$19*CH$127)</f>
        <v>0</v>
      </c>
      <c r="CI70" s="11">
        <f>IF('KWh (Cumulative) NLI'!CI70=0,0,((('KWh (Monthly) ENTRY NLI '!CI70*0.5)+'KWh (Cumulative) NLI'!CH70-'Rebasing adj NLI'!CI60)*CI112)*CI$19*CI$127)</f>
        <v>0</v>
      </c>
      <c r="CJ70" s="11">
        <f>IF('KWh (Cumulative) NLI'!CJ70=0,0,((('KWh (Monthly) ENTRY NLI '!CJ70*0.5)+'KWh (Cumulative) NLI'!CI70-'Rebasing adj NLI'!CJ60)*CJ112)*CJ$19*CJ$127)</f>
        <v>0</v>
      </c>
      <c r="CK70" s="85"/>
      <c r="CL70" s="85"/>
    </row>
    <row r="71" spans="1:90" x14ac:dyDescent="0.25">
      <c r="A71" s="241"/>
      <c r="B71" s="37" t="s">
        <v>3</v>
      </c>
      <c r="C71" s="11">
        <f>IF('KWh (Cumulative) NLI'!C71=0,0,((('KWh (Monthly) ENTRY NLI '!C71*0.5)-'Rebasing adj NLI'!C61)*C113)*C$19*C$127)</f>
        <v>0</v>
      </c>
      <c r="D71" s="11">
        <f>IF('KWh (Cumulative) NLI'!D71=0,0,((('KWh (Monthly) ENTRY NLI '!D71*0.5)+'KWh (Cumulative) NLI'!C71-'Rebasing adj NLI'!D61)*D113)*D$19*D$127)</f>
        <v>0</v>
      </c>
      <c r="E71" s="11">
        <f>IF('KWh (Cumulative) NLI'!E71=0,0,((('KWh (Monthly) ENTRY NLI '!E71*0.5)+'KWh (Cumulative) NLI'!D71-'Rebasing adj NLI'!E61)*E113)*E$19*E$127)</f>
        <v>0</v>
      </c>
      <c r="F71" s="11">
        <f>IF('KWh (Cumulative) NLI'!F71=0,0,((('KWh (Monthly) ENTRY NLI '!F71*0.5)+'KWh (Cumulative) NLI'!E71-'Rebasing adj NLI'!F61)*F113)*F$19*F$127)</f>
        <v>0</v>
      </c>
      <c r="G71" s="11">
        <f>IF('KWh (Cumulative) NLI'!G71=0,0,((('KWh (Monthly) ENTRY NLI '!G71*0.5)+'KWh (Cumulative) NLI'!F71-'Rebasing adj NLI'!G61)*G113)*G$19*G$127)</f>
        <v>0</v>
      </c>
      <c r="H71" s="11">
        <f>IF('KWh (Cumulative) NLI'!H71=0,0,((('KWh (Monthly) ENTRY NLI '!H71*0.5)+'KWh (Cumulative) NLI'!G71-'Rebasing adj NLI'!H61)*H113)*H$19*H$127)</f>
        <v>0</v>
      </c>
      <c r="I71" s="11">
        <f>IF('KWh (Cumulative) NLI'!I71=0,0,((('KWh (Monthly) ENTRY NLI '!I71*0.5)+'KWh (Cumulative) NLI'!H71-'Rebasing adj NLI'!I61)*I113)*I$19*I$127)</f>
        <v>0</v>
      </c>
      <c r="J71" s="11">
        <f>IF('KWh (Cumulative) NLI'!J71=0,0,((('KWh (Monthly) ENTRY NLI '!J71*0.5)+'KWh (Cumulative) NLI'!I71-'Rebasing adj NLI'!J61)*J113)*J$19*J$127)</f>
        <v>0</v>
      </c>
      <c r="K71" s="11">
        <f>IF('KWh (Cumulative) NLI'!K71=0,0,((('KWh (Monthly) ENTRY NLI '!K71*0.5)+'KWh (Cumulative) NLI'!J71-'Rebasing adj NLI'!K61)*K113)*K$19*K$127)</f>
        <v>0</v>
      </c>
      <c r="L71" s="11">
        <f>IF('KWh (Cumulative) NLI'!L71=0,0,((('KWh (Monthly) ENTRY NLI '!L71*0.5)+'KWh (Cumulative) NLI'!K71-'Rebasing adj NLI'!L61)*L113)*L$19*L$127)</f>
        <v>0</v>
      </c>
      <c r="M71" s="11">
        <f>IF('KWh (Cumulative) NLI'!M71=0,0,((('KWh (Monthly) ENTRY NLI '!M71*0.5)+'KWh (Cumulative) NLI'!L71-'Rebasing adj NLI'!M61)*M113)*M$19*M$127)</f>
        <v>0</v>
      </c>
      <c r="N71" s="11">
        <f>IF('KWh (Cumulative) NLI'!N71=0,0,((('KWh (Monthly) ENTRY NLI '!N71*0.5)+'KWh (Cumulative) NLI'!M71-'Rebasing adj NLI'!N61)*N113)*N$19*N$127)</f>
        <v>0</v>
      </c>
      <c r="O71" s="11">
        <f>IF('KWh (Cumulative) NLI'!O71=0,0,((('KWh (Monthly) ENTRY NLI '!O71*0.5)+'KWh (Cumulative) NLI'!N71-'Rebasing adj NLI'!O61)*O113)*O$19*O$127)</f>
        <v>720.43805524843742</v>
      </c>
      <c r="P71" s="11">
        <f>IF('KWh (Cumulative) NLI'!P71=0,0,((('KWh (Monthly) ENTRY NLI '!P71*0.5)+'KWh (Cumulative) NLI'!O71-'Rebasing adj NLI'!P61)*P113)*P$19*P$127)</f>
        <v>2317.6141658859242</v>
      </c>
      <c r="Q71" s="11">
        <f>IF('KWh (Cumulative) NLI'!Q71=0,0,((('KWh (Monthly) ENTRY NLI '!Q71*0.5)+'KWh (Cumulative) NLI'!P71-'Rebasing adj NLI'!Q61)*Q113)*Q$19*Q$127)</f>
        <v>2715.4127412285347</v>
      </c>
      <c r="R71" s="11">
        <f>IF('KWh (Cumulative) NLI'!R71=0,0,((('KWh (Monthly) ENTRY NLI '!R71*0.5)+'KWh (Cumulative) NLI'!Q71-'Rebasing adj NLI'!R61)*R113)*R$19*R$127)</f>
        <v>1978.4101941802571</v>
      </c>
      <c r="S71" s="11">
        <f>IF('KWh (Cumulative) NLI'!S71=0,0,((('KWh (Monthly) ENTRY NLI '!S71*0.5)+'KWh (Cumulative) NLI'!R71-'Rebasing adj NLI'!S61)*S113)*S$19*S$127)</f>
        <v>2437.2658362406723</v>
      </c>
      <c r="T71" s="11">
        <f>IF('KWh (Cumulative) NLI'!T71=0,0,((('KWh (Monthly) ENTRY NLI '!T71*0.5)+'KWh (Cumulative) NLI'!S71-'Rebasing adj NLI'!T61)*T113)*T$19*T$127)</f>
        <v>11686.381941086423</v>
      </c>
      <c r="U71" s="11">
        <f>IF('KWh (Cumulative) NLI'!U71=0,0,((('KWh (Monthly) ENTRY NLI '!U71*0.5)+'KWh (Cumulative) NLI'!T71-'Rebasing adj NLI'!U61)*U113)*U$19*U$127)</f>
        <v>16070.938168742628</v>
      </c>
      <c r="V71" s="11">
        <f>IF('KWh (Cumulative) NLI'!V71=0,0,((('KWh (Monthly) ENTRY NLI '!V71*0.5)+'KWh (Cumulative) NLI'!U71-'Rebasing adj NLI'!V61)*V113)*V$19*V$127)</f>
        <v>15163.25692631665</v>
      </c>
      <c r="W71" s="11">
        <f>IF('KWh (Cumulative) NLI'!W71=0,0,((('KWh (Monthly) ENTRY NLI '!W71*0.5)+'KWh (Cumulative) NLI'!V71-'Rebasing adj NLI'!W61)*W113)*W$19*W$127)</f>
        <v>6508.2090532095272</v>
      </c>
      <c r="X71" s="11">
        <f>IF('KWh (Cumulative) NLI'!X71=0,0,((('KWh (Monthly) ENTRY NLI '!X71*0.5)+'KWh (Cumulative) NLI'!W71-'Rebasing adj NLI'!X61)*X113)*X$19*X$127)</f>
        <v>2214.8252441505078</v>
      </c>
      <c r="Y71" s="11">
        <f>IF('KWh (Cumulative) NLI'!Y71=0,0,((('KWh (Monthly) ENTRY NLI '!Y71*0.5)+'KWh (Cumulative) NLI'!X71-'Rebasing adj NLI'!Y61)*Y113)*Y$19*Y$127)</f>
        <v>3732.6962545880497</v>
      </c>
      <c r="Z71" s="11">
        <f>IF('KWh (Cumulative) NLI'!Z71=0,0,((('KWh (Monthly) ENTRY NLI '!Z71*0.5)+'KWh (Cumulative) NLI'!Y71-'Rebasing adj NLI'!Z61)*Z113)*Z$19*Z$127)</f>
        <v>6753.0720205731704</v>
      </c>
      <c r="AA71" s="11">
        <f>IF('KWh (Cumulative) NLI'!AA71=0,0,((('KWh (Monthly) ENTRY NLI '!AA71*0.5)+'KWh (Cumulative) NLI'!Z71-'Rebasing adj NLI'!AA61)*AA113)*AA$19*AA$127)</f>
        <v>7539.0296704272778</v>
      </c>
      <c r="AB71" s="11">
        <f>IF('KWh (Cumulative) NLI'!AB71=0,0,((('KWh (Monthly) ENTRY NLI '!AB71*0.5)+'KWh (Cumulative) NLI'!AA71-'Rebasing adj NLI'!AB61)*AB113)*AB$19*AB$127)</f>
        <v>6520.7786032154299</v>
      </c>
      <c r="AC71" s="11">
        <f>IF('KWh (Cumulative) NLI'!AC71=0,0,((('KWh (Monthly) ENTRY NLI '!AC71*0.5)+'KWh (Cumulative) NLI'!AB71-'Rebasing adj NLI'!AC61)*AC113)*AC$19*AC$127)</f>
        <v>5621.6306693159086</v>
      </c>
      <c r="AD71" s="11">
        <f>IF('KWh (Cumulative) NLI'!AD71=0,0,((('KWh (Monthly) ENTRY NLI '!AD71*0.5)+'KWh (Cumulative) NLI'!AC71-'Rebasing adj NLI'!AD61)*AD113)*AD$19*AD$127)</f>
        <v>3489.4619853573804</v>
      </c>
      <c r="AE71" s="11">
        <f>IF('KWh (Cumulative) NLI'!AE71=0,0,((('KWh (Monthly) ENTRY NLI '!AE71*0.5)+'KWh (Cumulative) NLI'!AD71-'Rebasing adj NLI'!AE61)*AE113)*AE$19*AE$127)</f>
        <v>3949.2399252506866</v>
      </c>
      <c r="AF71" s="11">
        <f>IF('KWh (Cumulative) NLI'!AF71=0,0,((('KWh (Monthly) ENTRY NLI '!AF71*0.5)+'KWh (Cumulative) NLI'!AE71-'Rebasing adj NLI'!AF61)*AF113)*AF$19*AF$127)</f>
        <v>18457.738220025156</v>
      </c>
      <c r="AG71" s="11">
        <f>IF('KWh (Cumulative) NLI'!AG71=0,0,((('KWh (Monthly) ENTRY NLI '!AG71*0.5)+'KWh (Cumulative) NLI'!AF71-'Rebasing adj NLI'!AG61)*AG113)*AG$19*AG$127)</f>
        <v>25510.336720007544</v>
      </c>
      <c r="AH71" s="11">
        <f>IF('KWh (Cumulative) NLI'!AH71=0,0,((('KWh (Monthly) ENTRY NLI '!AH71*0.5)+'KWh (Cumulative) NLI'!AG71-'Rebasing adj NLI'!AH61)*AH113)*AH$19*AH$127)</f>
        <v>23659.367504024216</v>
      </c>
      <c r="AI71" s="11">
        <f>IF('KWh (Cumulative) NLI'!AI71=0,0,((('KWh (Monthly) ENTRY NLI '!AI71*0.5)+'KWh (Cumulative) NLI'!AH71-'Rebasing adj NLI'!AI61)*AI113)*AI$19*AI$127)</f>
        <v>11188.865390969244</v>
      </c>
      <c r="AJ71" s="11">
        <f>IF('KWh (Cumulative) NLI'!AJ71=0,0,((('KWh (Monthly) ENTRY NLI '!AJ71*0.5)+'KWh (Cumulative) NLI'!AI71-'Rebasing adj NLI'!AJ61)*AJ113)*AJ$19*AJ$127)</f>
        <v>3866.79839236825</v>
      </c>
      <c r="AK71" s="11">
        <f>IF('KWh (Cumulative) NLI'!AK71=0,0,((('KWh (Monthly) ENTRY NLI '!AK71*0.5)+'KWh (Cumulative) NLI'!AJ71-'Rebasing adj NLI'!AK61)*AK113)*AK$19*AK$127)</f>
        <v>6639.4363991542623</v>
      </c>
      <c r="AL71" s="11">
        <f>IF('KWh (Cumulative) NLI'!AL71=0,0,((('KWh (Monthly) ENTRY NLI '!AL71*0.5)+'KWh (Cumulative) NLI'!AK71-'Rebasing adj NLI'!AL61)*AL113)*AL$19*AL$127)</f>
        <v>11781.17911358098</v>
      </c>
      <c r="AM71" s="11">
        <f>IF('KWh (Cumulative) NLI'!AM71=0,0,((('KWh (Monthly) ENTRY NLI '!AM71*0.5)+'KWh (Cumulative) NLI'!AL71-'Rebasing adj NLI'!AM61)*AM113)*AM$19*AM$127)</f>
        <v>13207.655177037434</v>
      </c>
      <c r="AN71" s="11">
        <f>IF('KWh (Cumulative) NLI'!AN71=0,0,((('KWh (Monthly) ENTRY NLI '!AN71*0.5)+'KWh (Cumulative) NLI'!AM71-'Rebasing adj NLI'!AN61)*AN113)*AN$19*AN$127)</f>
        <v>14765.414143402713</v>
      </c>
      <c r="AO71" s="11">
        <f>IF('KWh (Cumulative) NLI'!AO71=0,0,((('KWh (Monthly) ENTRY NLI '!AO71*0.5)+'KWh (Cumulative) NLI'!AN71-'Rebasing adj NLI'!AO61)*AO113)*AO$19*AO$127)</f>
        <v>13895.419011317679</v>
      </c>
      <c r="AP71" s="11">
        <f>IF('KWh (Cumulative) NLI'!AP71=0,0,((('KWh (Monthly) ENTRY NLI '!AP71*0.5)+'KWh (Cumulative) NLI'!AO71-'Rebasing adj NLI'!AP61)*AP113)*AP$19*AP$127)</f>
        <v>7974.9583061714575</v>
      </c>
      <c r="AQ71" s="11">
        <f>IF('KWh (Cumulative) NLI'!AQ71=0,0,((('KWh (Monthly) ENTRY NLI '!AQ71*0.5)+'KWh (Cumulative) NLI'!AP71-'Rebasing adj NLI'!AQ61)*AQ113)*AQ$19*AQ$127)</f>
        <v>9025.5884882553564</v>
      </c>
      <c r="AR71" s="11">
        <f>IF('KWh (Cumulative) NLI'!AR71=0,0,((('KWh (Monthly) ENTRY NLI '!AR71*0.5)+'KWh (Cumulative) NLI'!AQ71-'Rebasing adj NLI'!AR61)*AR113)*AR$19*AR$127)</f>
        <v>44158.319700651562</v>
      </c>
      <c r="AS71" s="11">
        <f>IF('KWh (Cumulative) NLI'!AS71=0,0,((('KWh (Monthly) ENTRY NLI '!AS71*0.5)+'KWh (Cumulative) NLI'!AR71-'Rebasing adj NLI'!AS61)*AS113)*AS$19*AS$127)</f>
        <v>58970.346908375941</v>
      </c>
      <c r="AT71" s="11">
        <f>IF('KWh (Cumulative) NLI'!AT71=0,0,((('KWh (Monthly) ENTRY NLI '!AT71*0.5)+'KWh (Cumulative) NLI'!AS71-'Rebasing adj NLI'!AT61)*AT113)*AT$19*AT$127)</f>
        <v>55667.894151404587</v>
      </c>
      <c r="AU71" s="11">
        <f>IF('KWh (Cumulative) NLI'!AU71=0,0,((('KWh (Monthly) ENTRY NLI '!AU71*0.5)+'KWh (Cumulative) NLI'!AT71-'Rebasing adj NLI'!AU61)*AU113)*AU$19*AU$127)</f>
        <v>23882.195075866206</v>
      </c>
      <c r="AV71" s="11">
        <f>IF('KWh (Cumulative) NLI'!AV71=0,0,((('KWh (Monthly) ENTRY NLI '!AV71*0.5)+'KWh (Cumulative) NLI'!AU71-'Rebasing adj NLI'!AV61)*AV113)*AV$19*AV$127)</f>
        <v>7496.8365414226409</v>
      </c>
      <c r="AW71" s="11">
        <f>IF('KWh (Cumulative) NLI'!AW71=0,0,((('KWh (Monthly) ENTRY NLI '!AW71*0.5)+'KWh (Cumulative) NLI'!AV71-'Rebasing adj NLI'!AW61)*AW113)*AW$19*AW$127)</f>
        <v>12297.033603823493</v>
      </c>
      <c r="AX71" s="11">
        <f>IF('KWh (Cumulative) NLI'!AX71=0,0,((('KWh (Monthly) ENTRY NLI '!AX71*0.5)+'KWh (Cumulative) NLI'!AW71-'Rebasing adj NLI'!AX61)*AX113)*AX$19*AX$127)</f>
        <v>20130.995233835019</v>
      </c>
      <c r="AY71" s="11">
        <f>IF('KWh (Cumulative) NLI'!AY71=0,0,((('KWh (Monthly) ENTRY NLI '!AY71*0.5)+'KWh (Cumulative) NLI'!AX71-'Rebasing adj NLI'!AY61)*AY113)*AY$19*AY$127)</f>
        <v>20345.189784549548</v>
      </c>
      <c r="AZ71" s="11">
        <f>IF('KWh (Cumulative) NLI'!AZ71=0,0,((('KWh (Monthly) ENTRY NLI '!AZ71*0.5)+'KWh (Cumulative) NLI'!AY71-'Rebasing adj NLI'!AZ61)*AZ113)*AZ$19*AZ$127)</f>
        <v>17492.881381351166</v>
      </c>
      <c r="BA71" s="11">
        <f>IF('KWh (Cumulative) NLI'!BA71=0,0,((('KWh (Monthly) ENTRY NLI '!BA71*0.5)+'KWh (Cumulative) NLI'!AZ71-'Rebasing adj NLI'!BA61)*BA113)*BA$19*BA$127)</f>
        <v>13895.419011317679</v>
      </c>
      <c r="BB71" s="11">
        <f>IF('KWh (Cumulative) NLI'!BB71=0,0,((('KWh (Monthly) ENTRY NLI '!BB71*0.5)+'KWh (Cumulative) NLI'!BA71-'Rebasing adj NLI'!BB61)*BB113)*BB$19*BB$127)</f>
        <v>0</v>
      </c>
      <c r="BC71" s="11">
        <f>IF('KWh (Cumulative) NLI'!BC71=0,0,((('KWh (Monthly) ENTRY NLI '!BC71*0.5)+'KWh (Cumulative) NLI'!BB71-'Rebasing adj NLI'!BC61)*BC113)*BC$19*BC$127)</f>
        <v>0</v>
      </c>
      <c r="BD71" s="11">
        <f>IF('KWh (Cumulative) NLI'!BD71=0,0,((('KWh (Monthly) ENTRY NLI '!BD71*0.5)+'KWh (Cumulative) NLI'!BC71-'Rebasing adj NLI'!BD61)*BD113)*BD$19*BD$127)</f>
        <v>0</v>
      </c>
      <c r="BE71" s="11">
        <f>IF('KWh (Cumulative) NLI'!BE71=0,0,((('KWh (Monthly) ENTRY NLI '!BE71*0.5)+'KWh (Cumulative) NLI'!BD71-'Rebasing adj NLI'!BE61)*BE113)*BE$19*BE$127)</f>
        <v>0</v>
      </c>
      <c r="BF71" s="11">
        <f>IF('KWh (Cumulative) NLI'!BF71=0,0,((('KWh (Monthly) ENTRY NLI '!BF71*0.5)+'KWh (Cumulative) NLI'!BE71-'Rebasing adj NLI'!BF61)*BF113)*BF$19*BF$127)</f>
        <v>0</v>
      </c>
      <c r="BG71" s="11">
        <f>IF('KWh (Cumulative) NLI'!BG71=0,0,((('KWh (Monthly) ENTRY NLI '!BG71*0.5)+'KWh (Cumulative) NLI'!BF71-'Rebasing adj NLI'!BG61)*BG113)*BG$19*BG$127)</f>
        <v>0</v>
      </c>
      <c r="BH71" s="11">
        <f>IF('KWh (Cumulative) NLI'!BH71=0,0,((('KWh (Monthly) ENTRY NLI '!BH71*0.5)+'KWh (Cumulative) NLI'!BG71-'Rebasing adj NLI'!BH61)*BH113)*BH$19*BH$127)</f>
        <v>0</v>
      </c>
      <c r="BI71" s="11">
        <f>IF('KWh (Cumulative) NLI'!BI71=0,0,((('KWh (Monthly) ENTRY NLI '!BI71*0.5)+'KWh (Cumulative) NLI'!BH71-'Rebasing adj NLI'!BI61)*BI113)*BI$19*BI$127)</f>
        <v>0</v>
      </c>
      <c r="BJ71" s="11">
        <f>IF('KWh (Cumulative) NLI'!BJ71=0,0,((('KWh (Monthly) ENTRY NLI '!BJ71*0.5)+'KWh (Cumulative) NLI'!BI71-'Rebasing adj NLI'!BJ61)*BJ113)*BJ$19*BJ$127)</f>
        <v>0</v>
      </c>
      <c r="BK71" s="11">
        <f>IF('KWh (Cumulative) NLI'!BK71=0,0,((('KWh (Monthly) ENTRY NLI '!BK71*0.5)+'KWh (Cumulative) NLI'!BJ71-'Rebasing adj NLI'!BK61)*BK113)*BK$19*BK$127)</f>
        <v>0</v>
      </c>
      <c r="BL71" s="11">
        <f>IF('KWh (Cumulative) NLI'!BL71=0,0,((('KWh (Monthly) ENTRY NLI '!BL71*0.5)+'KWh (Cumulative) NLI'!BK71-'Rebasing adj NLI'!BL61)*BL113)*BL$19*BL$127)</f>
        <v>0</v>
      </c>
      <c r="BM71" s="11">
        <f>IF('KWh (Cumulative) NLI'!BM71=0,0,((('KWh (Monthly) ENTRY NLI '!BM71*0.5)+'KWh (Cumulative) NLI'!BL71-'Rebasing adj NLI'!BM61)*BM113)*BM$19*BM$127)</f>
        <v>0</v>
      </c>
      <c r="BN71" s="11">
        <f>IF('KWh (Cumulative) NLI'!BN71=0,0,((('KWh (Monthly) ENTRY NLI '!BN71*0.5)+'KWh (Cumulative) NLI'!BM71-'Rebasing adj NLI'!BN61)*BN113)*BN$19*BN$127)</f>
        <v>0</v>
      </c>
      <c r="BO71" s="11">
        <f>IF('KWh (Cumulative) NLI'!BO71=0,0,((('KWh (Monthly) ENTRY NLI '!BO71*0.5)+'KWh (Cumulative) NLI'!BN71-'Rebasing adj NLI'!BO61)*BO113)*BO$19*BO$127)</f>
        <v>0</v>
      </c>
      <c r="BP71" s="11">
        <f>IF('KWh (Cumulative) NLI'!BP71=0,0,((('KWh (Monthly) ENTRY NLI '!BP71*0.5)+'KWh (Cumulative) NLI'!BO71-'Rebasing adj NLI'!BP61)*BP113)*BP$19*BP$127)</f>
        <v>0</v>
      </c>
      <c r="BQ71" s="11">
        <f>IF('KWh (Cumulative) NLI'!BQ71=0,0,((('KWh (Monthly) ENTRY NLI '!BQ71*0.5)+'KWh (Cumulative) NLI'!BP71-'Rebasing adj NLI'!BQ61)*BQ113)*BQ$19*BQ$127)</f>
        <v>0</v>
      </c>
      <c r="BR71" s="11">
        <f>IF('KWh (Cumulative) NLI'!BR71=0,0,((('KWh (Monthly) ENTRY NLI '!BR71*0.5)+'KWh (Cumulative) NLI'!BQ71-'Rebasing adj NLI'!BR61)*BR113)*BR$19*BR$127)</f>
        <v>0</v>
      </c>
      <c r="BS71" s="11">
        <f>IF('KWh (Cumulative) NLI'!BS71=0,0,((('KWh (Monthly) ENTRY NLI '!BS71*0.5)+'KWh (Cumulative) NLI'!BR71-'Rebasing adj NLI'!BS61)*BS113)*BS$19*BS$127)</f>
        <v>0</v>
      </c>
      <c r="BT71" s="11">
        <f>IF('KWh (Cumulative) NLI'!BT71=0,0,((('KWh (Monthly) ENTRY NLI '!BT71*0.5)+'KWh (Cumulative) NLI'!BS71-'Rebasing adj NLI'!BT61)*BT113)*BT$19*BT$127)</f>
        <v>0</v>
      </c>
      <c r="BU71" s="11">
        <f>IF('KWh (Cumulative) NLI'!BU71=0,0,((('KWh (Monthly) ENTRY NLI '!BU71*0.5)+'KWh (Cumulative) NLI'!BT71-'Rebasing adj NLI'!BU61)*BU113)*BU$19*BU$127)</f>
        <v>0</v>
      </c>
      <c r="BV71" s="11">
        <f>IF('KWh (Cumulative) NLI'!BV71=0,0,((('KWh (Monthly) ENTRY NLI '!BV71*0.5)+'KWh (Cumulative) NLI'!BU71-'Rebasing adj NLI'!BV61)*BV113)*BV$19*BV$127)</f>
        <v>0</v>
      </c>
      <c r="BW71" s="11">
        <f>IF('KWh (Cumulative) NLI'!BW71=0,0,((('KWh (Monthly) ENTRY NLI '!BW71*0.5)+'KWh (Cumulative) NLI'!BV71-'Rebasing adj NLI'!BW61)*BW113)*BW$19*BW$127)</f>
        <v>0</v>
      </c>
      <c r="BX71" s="11">
        <f>IF('KWh (Cumulative) NLI'!BX71=0,0,((('KWh (Monthly) ENTRY NLI '!BX71*0.5)+'KWh (Cumulative) NLI'!BW71-'Rebasing adj NLI'!BX61)*BX113)*BX$19*BX$127)</f>
        <v>0</v>
      </c>
      <c r="BY71" s="11">
        <f>IF('KWh (Cumulative) NLI'!BY71=0,0,((('KWh (Monthly) ENTRY NLI '!BY71*0.5)+'KWh (Cumulative) NLI'!BX71-'Rebasing adj NLI'!BY61)*BY113)*BY$19*BY$127)</f>
        <v>0</v>
      </c>
      <c r="BZ71" s="11">
        <f>IF('KWh (Cumulative) NLI'!BZ71=0,0,((('KWh (Monthly) ENTRY NLI '!BZ71*0.5)+'KWh (Cumulative) NLI'!BY71-'Rebasing adj NLI'!BZ61)*BZ113)*BZ$19*BZ$127)</f>
        <v>0</v>
      </c>
      <c r="CA71" s="11">
        <f>IF('KWh (Cumulative) NLI'!CA71=0,0,((('KWh (Monthly) ENTRY NLI '!CA71*0.5)+'KWh (Cumulative) NLI'!BZ71-'Rebasing adj NLI'!CA61)*CA113)*CA$19*CA$127)</f>
        <v>0</v>
      </c>
      <c r="CB71" s="11">
        <f>IF('KWh (Cumulative) NLI'!CB71=0,0,((('KWh (Monthly) ENTRY NLI '!CB71*0.5)+'KWh (Cumulative) NLI'!CA71-'Rebasing adj NLI'!CB61)*CB113)*CB$19*CB$127)</f>
        <v>0</v>
      </c>
      <c r="CC71" s="11">
        <f>IF('KWh (Cumulative) NLI'!CC71=0,0,((('KWh (Monthly) ENTRY NLI '!CC71*0.5)+'KWh (Cumulative) NLI'!CB71-'Rebasing adj NLI'!CC61)*CC113)*CC$19*CC$127)</f>
        <v>0</v>
      </c>
      <c r="CD71" s="11">
        <f>IF('KWh (Cumulative) NLI'!CD71=0,0,((('KWh (Monthly) ENTRY NLI '!CD71*0.5)+'KWh (Cumulative) NLI'!CC71-'Rebasing adj NLI'!CD61)*CD113)*CD$19*CD$127)</f>
        <v>0</v>
      </c>
      <c r="CE71" s="11">
        <f>IF('KWh (Cumulative) NLI'!CE71=0,0,((('KWh (Monthly) ENTRY NLI '!CE71*0.5)+'KWh (Cumulative) NLI'!CD71-'Rebasing adj NLI'!CE61)*CE113)*CE$19*CE$127)</f>
        <v>0</v>
      </c>
      <c r="CF71" s="11">
        <f>IF('KWh (Cumulative) NLI'!CF71=0,0,((('KWh (Monthly) ENTRY NLI '!CF71*0.5)+'KWh (Cumulative) NLI'!CE71-'Rebasing adj NLI'!CF61)*CF113)*CF$19*CF$127)</f>
        <v>0</v>
      </c>
      <c r="CG71" s="11">
        <f>IF('KWh (Cumulative) NLI'!CG71=0,0,((('KWh (Monthly) ENTRY NLI '!CG71*0.5)+'KWh (Cumulative) NLI'!CF71-'Rebasing adj NLI'!CG61)*CG113)*CG$19*CG$127)</f>
        <v>0</v>
      </c>
      <c r="CH71" s="11">
        <f>IF('KWh (Cumulative) NLI'!CH71=0,0,((('KWh (Monthly) ENTRY NLI '!CH71*0.5)+'KWh (Cumulative) NLI'!CG71-'Rebasing adj NLI'!CH61)*CH113)*CH$19*CH$127)</f>
        <v>0</v>
      </c>
      <c r="CI71" s="11">
        <f>IF('KWh (Cumulative) NLI'!CI71=0,0,((('KWh (Monthly) ENTRY NLI '!CI71*0.5)+'KWh (Cumulative) NLI'!CH71-'Rebasing adj NLI'!CI61)*CI113)*CI$19*CI$127)</f>
        <v>0</v>
      </c>
      <c r="CJ71" s="11">
        <f>IF('KWh (Cumulative) NLI'!CJ71=0,0,((('KWh (Monthly) ENTRY NLI '!CJ71*0.5)+'KWh (Cumulative) NLI'!CI71-'Rebasing adj NLI'!CJ61)*CJ113)*CJ$19*CJ$127)</f>
        <v>0</v>
      </c>
      <c r="CK71" s="85"/>
      <c r="CL71" s="85"/>
    </row>
    <row r="72" spans="1:90" x14ac:dyDescent="0.25">
      <c r="A72" s="241"/>
      <c r="B72" s="37" t="s">
        <v>13</v>
      </c>
      <c r="C72" s="11">
        <f>IF('KWh (Cumulative) NLI'!C72=0,0,((('KWh (Monthly) ENTRY NLI '!C72*0.5)-'Rebasing adj NLI'!C62)*C114)*C$19*C$127)</f>
        <v>0</v>
      </c>
      <c r="D72" s="11">
        <f>IF('KWh (Cumulative) NLI'!D72=0,0,((('KWh (Monthly) ENTRY NLI '!D72*0.5)+'KWh (Cumulative) NLI'!C72-'Rebasing adj NLI'!D62)*D114)*D$19*D$127)</f>
        <v>0</v>
      </c>
      <c r="E72" s="11">
        <f>IF('KWh (Cumulative) NLI'!E72=0,0,((('KWh (Monthly) ENTRY NLI '!E72*0.5)+'KWh (Cumulative) NLI'!D72-'Rebasing adj NLI'!E62)*E114)*E$19*E$127)</f>
        <v>0</v>
      </c>
      <c r="F72" s="11">
        <f>IF('KWh (Cumulative) NLI'!F72=0,0,((('KWh (Monthly) ENTRY NLI '!F72*0.5)+'KWh (Cumulative) NLI'!E72-'Rebasing adj NLI'!F62)*F114)*F$19*F$127)</f>
        <v>0</v>
      </c>
      <c r="G72" s="11">
        <f>IF('KWh (Cumulative) NLI'!G72=0,0,((('KWh (Monthly) ENTRY NLI '!G72*0.5)+'KWh (Cumulative) NLI'!F72-'Rebasing adj NLI'!G62)*G114)*G$19*G$127)</f>
        <v>0</v>
      </c>
      <c r="H72" s="11">
        <f>IF('KWh (Cumulative) NLI'!H72=0,0,((('KWh (Monthly) ENTRY NLI '!H72*0.5)+'KWh (Cumulative) NLI'!G72-'Rebasing adj NLI'!H62)*H114)*H$19*H$127)</f>
        <v>563.45884927694033</v>
      </c>
      <c r="I72" s="11">
        <f>IF('KWh (Cumulative) NLI'!I72=0,0,((('KWh (Monthly) ENTRY NLI '!I72*0.5)+'KWh (Cumulative) NLI'!H72-'Rebasing adj NLI'!I62)*I114)*I$19*I$127)</f>
        <v>1725.5648589802465</v>
      </c>
      <c r="J72" s="11">
        <f>IF('KWh (Cumulative) NLI'!J72=0,0,((('KWh (Monthly) ENTRY NLI '!J72*0.5)+'KWh (Cumulative) NLI'!I72-'Rebasing adj NLI'!J62)*J114)*J$19*J$127)</f>
        <v>1970.8194723683348</v>
      </c>
      <c r="K72" s="11">
        <f>IF('KWh (Cumulative) NLI'!K72=0,0,((('KWh (Monthly) ENTRY NLI '!K72*0.5)+'KWh (Cumulative) NLI'!J72-'Rebasing adj NLI'!K62)*K114)*K$19*K$127)</f>
        <v>4178.5423194303194</v>
      </c>
      <c r="L72" s="11">
        <f>IF('KWh (Cumulative) NLI'!L72=0,0,((('KWh (Monthly) ENTRY NLI '!L72*0.5)+'KWh (Cumulative) NLI'!K72-'Rebasing adj NLI'!L62)*L114)*L$19*L$127)</f>
        <v>4181.9273293444339</v>
      </c>
      <c r="M72" s="11">
        <f>IF('KWh (Cumulative) NLI'!M72=0,0,((('KWh (Monthly) ENTRY NLI '!M72*0.5)+'KWh (Cumulative) NLI'!L72-'Rebasing adj NLI'!M62)*M114)*M$19*M$127)</f>
        <v>7556.8023660411782</v>
      </c>
      <c r="N72" s="11">
        <f>IF('KWh (Cumulative) NLI'!N72=0,0,((('KWh (Monthly) ENTRY NLI '!N72*0.5)+'KWh (Cumulative) NLI'!M72-'Rebasing adj NLI'!N62)*N114)*N$19*N$127)</f>
        <v>18992.449719807682</v>
      </c>
      <c r="O72" s="11">
        <f>IF('KWh (Cumulative) NLI'!O72=0,0,((('KWh (Monthly) ENTRY NLI '!O72*0.5)+'KWh (Cumulative) NLI'!N72-'Rebasing adj NLI'!O62)*O114)*O$19*O$127)</f>
        <v>28770.712712731493</v>
      </c>
      <c r="P72" s="11">
        <f>IF('KWh (Cumulative) NLI'!P72=0,0,((('KWh (Monthly) ENTRY NLI '!P72*0.5)+'KWh (Cumulative) NLI'!O72-'Rebasing adj NLI'!P62)*P114)*P$19*P$127)</f>
        <v>22724.310503540684</v>
      </c>
      <c r="Q72" s="11">
        <f>IF('KWh (Cumulative) NLI'!Q72=0,0,((('KWh (Monthly) ENTRY NLI '!Q72*0.5)+'KWh (Cumulative) NLI'!P72-'Rebasing adj NLI'!Q62)*Q114)*Q$19*Q$127)</f>
        <v>26224.502780527371</v>
      </c>
      <c r="R72" s="11">
        <f>IF('KWh (Cumulative) NLI'!R72=0,0,((('KWh (Monthly) ENTRY NLI '!R72*0.5)+'KWh (Cumulative) NLI'!Q72-'Rebasing adj NLI'!R62)*R114)*R$19*R$127)</f>
        <v>4876.6610475594807</v>
      </c>
      <c r="S72" s="11">
        <f>IF('KWh (Cumulative) NLI'!S72=0,0,((('KWh (Monthly) ENTRY NLI '!S72*0.5)+'KWh (Cumulative) NLI'!R72-'Rebasing adj NLI'!S62)*S114)*S$19*S$127)</f>
        <v>12070.838386073796</v>
      </c>
      <c r="T72" s="11">
        <f>IF('KWh (Cumulative) NLI'!T72=0,0,((('KWh (Monthly) ENTRY NLI '!T72*0.5)+'KWh (Cumulative) NLI'!S72-'Rebasing adj NLI'!T62)*T114)*T$19*T$127)</f>
        <v>27909.903517289382</v>
      </c>
      <c r="U72" s="11">
        <f>IF('KWh (Cumulative) NLI'!U72=0,0,((('KWh (Monthly) ENTRY NLI '!U72*0.5)+'KWh (Cumulative) NLI'!T72-'Rebasing adj NLI'!U62)*U114)*U$19*U$127)</f>
        <v>44672.375864442409</v>
      </c>
      <c r="V72" s="11">
        <f>IF('KWh (Cumulative) NLI'!V72=0,0,((('KWh (Monthly) ENTRY NLI '!V72*0.5)+'KWh (Cumulative) NLI'!U72-'Rebasing adj NLI'!V62)*V114)*V$19*V$127)</f>
        <v>54313.006881727866</v>
      </c>
      <c r="W72" s="11">
        <f>IF('KWh (Cumulative) NLI'!W72=0,0,((('KWh (Monthly) ENTRY NLI '!W72*0.5)+'KWh (Cumulative) NLI'!V72-'Rebasing adj NLI'!W62)*W114)*W$19*W$127)</f>
        <v>77082.033070304125</v>
      </c>
      <c r="X72" s="11">
        <f>IF('KWh (Cumulative) NLI'!X72=0,0,((('KWh (Monthly) ENTRY NLI '!X72*0.5)+'KWh (Cumulative) NLI'!W72-'Rebasing adj NLI'!X62)*X114)*X$19*X$127)</f>
        <v>52405.46129524459</v>
      </c>
      <c r="Y72" s="11">
        <f>IF('KWh (Cumulative) NLI'!Y72=0,0,((('KWh (Monthly) ENTRY NLI '!Y72*0.5)+'KWh (Cumulative) NLI'!X72-'Rebasing adj NLI'!Y62)*Y114)*Y$19*Y$127)</f>
        <v>47457.261074549169</v>
      </c>
      <c r="Z72" s="11">
        <f>IF('KWh (Cumulative) NLI'!Z72=0,0,((('KWh (Monthly) ENTRY NLI '!Z72*0.5)+'KWh (Cumulative) NLI'!Y72-'Rebasing adj NLI'!Z62)*Z114)*Z$19*Z$127)</f>
        <v>60176.319057151486</v>
      </c>
      <c r="AA72" s="11">
        <f>IF('KWh (Cumulative) NLI'!AA72=0,0,((('KWh (Monthly) ENTRY NLI '!AA72*0.5)+'KWh (Cumulative) NLI'!Z72-'Rebasing adj NLI'!AA62)*AA114)*AA$19*AA$127)</f>
        <v>74749.112369823371</v>
      </c>
      <c r="AB72" s="11">
        <f>IF('KWh (Cumulative) NLI'!AB72=0,0,((('KWh (Monthly) ENTRY NLI '!AB72*0.5)+'KWh (Cumulative) NLI'!AA72-'Rebasing adj NLI'!AB62)*AB114)*AB$19*AB$127)</f>
        <v>61121.721094756147</v>
      </c>
      <c r="AC72" s="11">
        <f>IF('KWh (Cumulative) NLI'!AC72=0,0,((('KWh (Monthly) ENTRY NLI '!AC72*0.5)+'KWh (Cumulative) NLI'!AB72-'Rebasing adj NLI'!AC62)*AC114)*AC$19*AC$127)</f>
        <v>70532.082431789124</v>
      </c>
      <c r="AD72" s="11">
        <f>IF('KWh (Cumulative) NLI'!AD72=0,0,((('KWh (Monthly) ENTRY NLI '!AD72*0.5)+'KWh (Cumulative) NLI'!AC72-'Rebasing adj NLI'!AD62)*AD114)*AD$19*AD$127)</f>
        <v>71818.263248653806</v>
      </c>
      <c r="AE72" s="11">
        <f>IF('KWh (Cumulative) NLI'!AE72=0,0,((('KWh (Monthly) ENTRY NLI '!AE72*0.5)+'KWh (Cumulative) NLI'!AD72-'Rebasing adj NLI'!AE62)*AE114)*AE$19*AE$127)</f>
        <v>99673.069138867213</v>
      </c>
      <c r="AF72" s="11">
        <f>IF('KWh (Cumulative) NLI'!AF72=0,0,((('KWh (Monthly) ENTRY NLI '!AF72*0.5)+'KWh (Cumulative) NLI'!AE72-'Rebasing adj NLI'!AF62)*AF114)*AF$19*AF$127)</f>
        <v>168989.17106342432</v>
      </c>
      <c r="AG72" s="11">
        <f>IF('KWh (Cumulative) NLI'!AG72=0,0,((('KWh (Monthly) ENTRY NLI '!AG72*0.5)+'KWh (Cumulative) NLI'!AF72-'Rebasing adj NLI'!AG62)*AG114)*AG$19*AG$127)</f>
        <v>234420.64875595126</v>
      </c>
      <c r="AH72" s="11">
        <f>IF('KWh (Cumulative) NLI'!AH72=0,0,((('KWh (Monthly) ENTRY NLI '!AH72*0.5)+'KWh (Cumulative) NLI'!AG72-'Rebasing adj NLI'!AH62)*AH114)*AH$19*AH$127)</f>
        <v>196657.84775071999</v>
      </c>
      <c r="AI72" s="11">
        <f>IF('KWh (Cumulative) NLI'!AI72=0,0,((('KWh (Monthly) ENTRY NLI '!AI72*0.5)+'KWh (Cumulative) NLI'!AH72-'Rebasing adj NLI'!AI62)*AI114)*AI$19*AI$127)</f>
        <v>229221.21493145762</v>
      </c>
      <c r="AJ72" s="11">
        <f>IF('KWh (Cumulative) NLI'!AJ72=0,0,((('KWh (Monthly) ENTRY NLI '!AJ72*0.5)+'KWh (Cumulative) NLI'!AI72-'Rebasing adj NLI'!AJ62)*AJ114)*AJ$19*AJ$127)</f>
        <v>138261.219369353</v>
      </c>
      <c r="AK72" s="11">
        <f>IF('KWh (Cumulative) NLI'!AK72=0,0,((('KWh (Monthly) ENTRY NLI '!AK72*0.5)+'KWh (Cumulative) NLI'!AJ72-'Rebasing adj NLI'!AK62)*AK114)*AK$19*AK$127)</f>
        <v>116889.98786733285</v>
      </c>
      <c r="AL72" s="11">
        <f>IF('KWh (Cumulative) NLI'!AL72=0,0,((('KWh (Monthly) ENTRY NLI '!AL72*0.5)+'KWh (Cumulative) NLI'!AK72-'Rebasing adj NLI'!AL62)*AL114)*AL$19*AL$127)</f>
        <v>135867.03685135741</v>
      </c>
      <c r="AM72" s="11">
        <f>IF('KWh (Cumulative) NLI'!AM72=0,0,((('KWh (Monthly) ENTRY NLI '!AM72*0.5)+'KWh (Cumulative) NLI'!AL72-'Rebasing adj NLI'!AM62)*AM114)*AM$19*AM$127)</f>
        <v>161299.2964606584</v>
      </c>
      <c r="AN72" s="11">
        <f>IF('KWh (Cumulative) NLI'!AN72=0,0,((('KWh (Monthly) ENTRY NLI '!AN72*0.5)+'KWh (Cumulative) NLI'!AM72-'Rebasing adj NLI'!AN62)*AN114)*AN$19*AN$127)</f>
        <v>141058.99402106128</v>
      </c>
      <c r="AO72" s="11">
        <f>IF('KWh (Cumulative) NLI'!AO72=0,0,((('KWh (Monthly) ENTRY NLI '!AO72*0.5)+'KWh (Cumulative) NLI'!AN72-'Rebasing adj NLI'!AO62)*AO114)*AO$19*AO$127)</f>
        <v>167565.53496972378</v>
      </c>
      <c r="AP72" s="11">
        <f>IF('KWh (Cumulative) NLI'!AP72=0,0,((('KWh (Monthly) ENTRY NLI '!AP72*0.5)+'KWh (Cumulative) NLI'!AO72-'Rebasing adj NLI'!AP62)*AP114)*AP$19*AP$127)</f>
        <v>162232.16057149251</v>
      </c>
      <c r="AQ72" s="11">
        <f>IF('KWh (Cumulative) NLI'!AQ72=0,0,((('KWh (Monthly) ENTRY NLI '!AQ72*0.5)+'KWh (Cumulative) NLI'!AP72-'Rebasing adj NLI'!AQ62)*AQ114)*AQ$19*AQ$127)</f>
        <v>209582.6453294612</v>
      </c>
      <c r="AR72" s="11">
        <f>IF('KWh (Cumulative) NLI'!AR72=0,0,((('KWh (Monthly) ENTRY NLI '!AR72*0.5)+'KWh (Cumulative) NLI'!AQ72-'Rebasing adj NLI'!AR62)*AR114)*AR$19*AR$127)</f>
        <v>344293.26324136974</v>
      </c>
      <c r="AS72" s="11">
        <f>IF('KWh (Cumulative) NLI'!AS72=0,0,((('KWh (Monthly) ENTRY NLI '!AS72*0.5)+'KWh (Cumulative) NLI'!AR72-'Rebasing adj NLI'!AS62)*AS114)*AS$19*AS$127)</f>
        <v>434574.4490879894</v>
      </c>
      <c r="AT72" s="11">
        <f>IF('KWh (Cumulative) NLI'!AT72=0,0,((('KWh (Monthly) ENTRY NLI '!AT72*0.5)+'KWh (Cumulative) NLI'!AS72-'Rebasing adj NLI'!AT62)*AT114)*AT$19*AT$127)</f>
        <v>351806.12657446624</v>
      </c>
      <c r="AU72" s="11">
        <f>IF('KWh (Cumulative) NLI'!AU72=0,0,((('KWh (Monthly) ENTRY NLI '!AU72*0.5)+'KWh (Cumulative) NLI'!AT72-'Rebasing adj NLI'!AU62)*AU114)*AU$19*AU$127)</f>
        <v>367948.34291379288</v>
      </c>
      <c r="AV72" s="11">
        <f>IF('KWh (Cumulative) NLI'!AV72=0,0,((('KWh (Monthly) ENTRY NLI '!AV72*0.5)+'KWh (Cumulative) NLI'!AU72-'Rebasing adj NLI'!AV62)*AV114)*AV$19*AV$127)</f>
        <v>203038.81377937421</v>
      </c>
      <c r="AW72" s="11">
        <f>IF('KWh (Cumulative) NLI'!AW72=0,0,((('KWh (Monthly) ENTRY NLI '!AW72*0.5)+'KWh (Cumulative) NLI'!AV72-'Rebasing adj NLI'!AW62)*AW114)*AW$19*AW$127)</f>
        <v>166243.89257513103</v>
      </c>
      <c r="AX72" s="11">
        <f>IF('KWh (Cumulative) NLI'!AX72=0,0,((('KWh (Monthly) ENTRY NLI '!AX72*0.5)+'KWh (Cumulative) NLI'!AW72-'Rebasing adj NLI'!AX62)*AX114)*AX$19*AX$127)</f>
        <v>178244.04099396197</v>
      </c>
      <c r="AY72" s="11">
        <f>IF('KWh (Cumulative) NLI'!AY72=0,0,((('KWh (Monthly) ENTRY NLI '!AY72*0.5)+'KWh (Cumulative) NLI'!AX72-'Rebasing adj NLI'!AY62)*AY114)*AY$19*AY$127)</f>
        <v>193234.64844232029</v>
      </c>
      <c r="AZ72" s="11">
        <f>IF('KWh (Cumulative) NLI'!AZ72=0,0,((('KWh (Monthly) ENTRY NLI '!AZ72*0.5)+'KWh (Cumulative) NLI'!AY72-'Rebasing adj NLI'!AZ62)*AZ114)*AZ$19*AZ$127)</f>
        <v>151743.58407321561</v>
      </c>
      <c r="BA72" s="11">
        <f>IF('KWh (Cumulative) NLI'!BA72=0,0,((('KWh (Monthly) ENTRY NLI '!BA72*0.5)+'KWh (Cumulative) NLI'!AZ72-'Rebasing adj NLI'!BA62)*BA114)*BA$19*BA$127)</f>
        <v>167565.53496972378</v>
      </c>
      <c r="BB72" s="11">
        <f>IF('KWh (Cumulative) NLI'!BB72=0,0,((('KWh (Monthly) ENTRY NLI '!BB72*0.5)+'KWh (Cumulative) NLI'!BA72-'Rebasing adj NLI'!BB62)*BB114)*BB$19*BB$127)</f>
        <v>0</v>
      </c>
      <c r="BC72" s="11">
        <f>IF('KWh (Cumulative) NLI'!BC72=0,0,((('KWh (Monthly) ENTRY NLI '!BC72*0.5)+'KWh (Cumulative) NLI'!BB72-'Rebasing adj NLI'!BC62)*BC114)*BC$19*BC$127)</f>
        <v>0</v>
      </c>
      <c r="BD72" s="11">
        <f>IF('KWh (Cumulative) NLI'!BD72=0,0,((('KWh (Monthly) ENTRY NLI '!BD72*0.5)+'KWh (Cumulative) NLI'!BC72-'Rebasing adj NLI'!BD62)*BD114)*BD$19*BD$127)</f>
        <v>0</v>
      </c>
      <c r="BE72" s="11">
        <f>IF('KWh (Cumulative) NLI'!BE72=0,0,((('KWh (Monthly) ENTRY NLI '!BE72*0.5)+'KWh (Cumulative) NLI'!BD72-'Rebasing adj NLI'!BE62)*BE114)*BE$19*BE$127)</f>
        <v>0</v>
      </c>
      <c r="BF72" s="11">
        <f>IF('KWh (Cumulative) NLI'!BF72=0,0,((('KWh (Monthly) ENTRY NLI '!BF72*0.5)+'KWh (Cumulative) NLI'!BE72-'Rebasing adj NLI'!BF62)*BF114)*BF$19*BF$127)</f>
        <v>0</v>
      </c>
      <c r="BG72" s="11">
        <f>IF('KWh (Cumulative) NLI'!BG72=0,0,((('KWh (Monthly) ENTRY NLI '!BG72*0.5)+'KWh (Cumulative) NLI'!BF72-'Rebasing adj NLI'!BG62)*BG114)*BG$19*BG$127)</f>
        <v>0</v>
      </c>
      <c r="BH72" s="11">
        <f>IF('KWh (Cumulative) NLI'!BH72=0,0,((('KWh (Monthly) ENTRY NLI '!BH72*0.5)+'KWh (Cumulative) NLI'!BG72-'Rebasing adj NLI'!BH62)*BH114)*BH$19*BH$127)</f>
        <v>0</v>
      </c>
      <c r="BI72" s="11">
        <f>IF('KWh (Cumulative) NLI'!BI72=0,0,((('KWh (Monthly) ENTRY NLI '!BI72*0.5)+'KWh (Cumulative) NLI'!BH72-'Rebasing adj NLI'!BI62)*BI114)*BI$19*BI$127)</f>
        <v>0</v>
      </c>
      <c r="BJ72" s="11">
        <f>IF('KWh (Cumulative) NLI'!BJ72=0,0,((('KWh (Monthly) ENTRY NLI '!BJ72*0.5)+'KWh (Cumulative) NLI'!BI72-'Rebasing adj NLI'!BJ62)*BJ114)*BJ$19*BJ$127)</f>
        <v>0</v>
      </c>
      <c r="BK72" s="11">
        <f>IF('KWh (Cumulative) NLI'!BK72=0,0,((('KWh (Monthly) ENTRY NLI '!BK72*0.5)+'KWh (Cumulative) NLI'!BJ72-'Rebasing adj NLI'!BK62)*BK114)*BK$19*BK$127)</f>
        <v>0</v>
      </c>
      <c r="BL72" s="11">
        <f>IF('KWh (Cumulative) NLI'!BL72=0,0,((('KWh (Monthly) ENTRY NLI '!BL72*0.5)+'KWh (Cumulative) NLI'!BK72-'Rebasing adj NLI'!BL62)*BL114)*BL$19*BL$127)</f>
        <v>0</v>
      </c>
      <c r="BM72" s="11">
        <f>IF('KWh (Cumulative) NLI'!BM72=0,0,((('KWh (Monthly) ENTRY NLI '!BM72*0.5)+'KWh (Cumulative) NLI'!BL72-'Rebasing adj NLI'!BM62)*BM114)*BM$19*BM$127)</f>
        <v>0</v>
      </c>
      <c r="BN72" s="11">
        <f>IF('KWh (Cumulative) NLI'!BN72=0,0,((('KWh (Monthly) ENTRY NLI '!BN72*0.5)+'KWh (Cumulative) NLI'!BM72-'Rebasing adj NLI'!BN62)*BN114)*BN$19*BN$127)</f>
        <v>0</v>
      </c>
      <c r="BO72" s="11">
        <f>IF('KWh (Cumulative) NLI'!BO72=0,0,((('KWh (Monthly) ENTRY NLI '!BO72*0.5)+'KWh (Cumulative) NLI'!BN72-'Rebasing adj NLI'!BO62)*BO114)*BO$19*BO$127)</f>
        <v>0</v>
      </c>
      <c r="BP72" s="11">
        <f>IF('KWh (Cumulative) NLI'!BP72=0,0,((('KWh (Monthly) ENTRY NLI '!BP72*0.5)+'KWh (Cumulative) NLI'!BO72-'Rebasing adj NLI'!BP62)*BP114)*BP$19*BP$127)</f>
        <v>0</v>
      </c>
      <c r="BQ72" s="11">
        <f>IF('KWh (Cumulative) NLI'!BQ72=0,0,((('KWh (Monthly) ENTRY NLI '!BQ72*0.5)+'KWh (Cumulative) NLI'!BP72-'Rebasing adj NLI'!BQ62)*BQ114)*BQ$19*BQ$127)</f>
        <v>0</v>
      </c>
      <c r="BR72" s="11">
        <f>IF('KWh (Cumulative) NLI'!BR72=0,0,((('KWh (Monthly) ENTRY NLI '!BR72*0.5)+'KWh (Cumulative) NLI'!BQ72-'Rebasing adj NLI'!BR62)*BR114)*BR$19*BR$127)</f>
        <v>0</v>
      </c>
      <c r="BS72" s="11">
        <f>IF('KWh (Cumulative) NLI'!BS72=0,0,((('KWh (Monthly) ENTRY NLI '!BS72*0.5)+'KWh (Cumulative) NLI'!BR72-'Rebasing adj NLI'!BS62)*BS114)*BS$19*BS$127)</f>
        <v>0</v>
      </c>
      <c r="BT72" s="11">
        <f>IF('KWh (Cumulative) NLI'!BT72=0,0,((('KWh (Monthly) ENTRY NLI '!BT72*0.5)+'KWh (Cumulative) NLI'!BS72-'Rebasing adj NLI'!BT62)*BT114)*BT$19*BT$127)</f>
        <v>0</v>
      </c>
      <c r="BU72" s="11">
        <f>IF('KWh (Cumulative) NLI'!BU72=0,0,((('KWh (Monthly) ENTRY NLI '!BU72*0.5)+'KWh (Cumulative) NLI'!BT72-'Rebasing adj NLI'!BU62)*BU114)*BU$19*BU$127)</f>
        <v>0</v>
      </c>
      <c r="BV72" s="11">
        <f>IF('KWh (Cumulative) NLI'!BV72=0,0,((('KWh (Monthly) ENTRY NLI '!BV72*0.5)+'KWh (Cumulative) NLI'!BU72-'Rebasing adj NLI'!BV62)*BV114)*BV$19*BV$127)</f>
        <v>0</v>
      </c>
      <c r="BW72" s="11">
        <f>IF('KWh (Cumulative) NLI'!BW72=0,0,((('KWh (Monthly) ENTRY NLI '!BW72*0.5)+'KWh (Cumulative) NLI'!BV72-'Rebasing adj NLI'!BW62)*BW114)*BW$19*BW$127)</f>
        <v>0</v>
      </c>
      <c r="BX72" s="11">
        <f>IF('KWh (Cumulative) NLI'!BX72=0,0,((('KWh (Monthly) ENTRY NLI '!BX72*0.5)+'KWh (Cumulative) NLI'!BW72-'Rebasing adj NLI'!BX62)*BX114)*BX$19*BX$127)</f>
        <v>0</v>
      </c>
      <c r="BY72" s="11">
        <f>IF('KWh (Cumulative) NLI'!BY72=0,0,((('KWh (Monthly) ENTRY NLI '!BY72*0.5)+'KWh (Cumulative) NLI'!BX72-'Rebasing adj NLI'!BY62)*BY114)*BY$19*BY$127)</f>
        <v>0</v>
      </c>
      <c r="BZ72" s="11">
        <f>IF('KWh (Cumulative) NLI'!BZ72=0,0,((('KWh (Monthly) ENTRY NLI '!BZ72*0.5)+'KWh (Cumulative) NLI'!BY72-'Rebasing adj NLI'!BZ62)*BZ114)*BZ$19*BZ$127)</f>
        <v>0</v>
      </c>
      <c r="CA72" s="11">
        <f>IF('KWh (Cumulative) NLI'!CA72=0,0,((('KWh (Monthly) ENTRY NLI '!CA72*0.5)+'KWh (Cumulative) NLI'!BZ72-'Rebasing adj NLI'!CA62)*CA114)*CA$19*CA$127)</f>
        <v>0</v>
      </c>
      <c r="CB72" s="11">
        <f>IF('KWh (Cumulative) NLI'!CB72=0,0,((('KWh (Monthly) ENTRY NLI '!CB72*0.5)+'KWh (Cumulative) NLI'!CA72-'Rebasing adj NLI'!CB62)*CB114)*CB$19*CB$127)</f>
        <v>0</v>
      </c>
      <c r="CC72" s="11">
        <f>IF('KWh (Cumulative) NLI'!CC72=0,0,((('KWh (Monthly) ENTRY NLI '!CC72*0.5)+'KWh (Cumulative) NLI'!CB72-'Rebasing adj NLI'!CC62)*CC114)*CC$19*CC$127)</f>
        <v>0</v>
      </c>
      <c r="CD72" s="11">
        <f>IF('KWh (Cumulative) NLI'!CD72=0,0,((('KWh (Monthly) ENTRY NLI '!CD72*0.5)+'KWh (Cumulative) NLI'!CC72-'Rebasing adj NLI'!CD62)*CD114)*CD$19*CD$127)</f>
        <v>0</v>
      </c>
      <c r="CE72" s="11">
        <f>IF('KWh (Cumulative) NLI'!CE72=0,0,((('KWh (Monthly) ENTRY NLI '!CE72*0.5)+'KWh (Cumulative) NLI'!CD72-'Rebasing adj NLI'!CE62)*CE114)*CE$19*CE$127)</f>
        <v>0</v>
      </c>
      <c r="CF72" s="11">
        <f>IF('KWh (Cumulative) NLI'!CF72=0,0,((('KWh (Monthly) ENTRY NLI '!CF72*0.5)+'KWh (Cumulative) NLI'!CE72-'Rebasing adj NLI'!CF62)*CF114)*CF$19*CF$127)</f>
        <v>0</v>
      </c>
      <c r="CG72" s="11">
        <f>IF('KWh (Cumulative) NLI'!CG72=0,0,((('KWh (Monthly) ENTRY NLI '!CG72*0.5)+'KWh (Cumulative) NLI'!CF72-'Rebasing adj NLI'!CG62)*CG114)*CG$19*CG$127)</f>
        <v>0</v>
      </c>
      <c r="CH72" s="11">
        <f>IF('KWh (Cumulative) NLI'!CH72=0,0,((('KWh (Monthly) ENTRY NLI '!CH72*0.5)+'KWh (Cumulative) NLI'!CG72-'Rebasing adj NLI'!CH62)*CH114)*CH$19*CH$127)</f>
        <v>0</v>
      </c>
      <c r="CI72" s="11">
        <f>IF('KWh (Cumulative) NLI'!CI72=0,0,((('KWh (Monthly) ENTRY NLI '!CI72*0.5)+'KWh (Cumulative) NLI'!CH72-'Rebasing adj NLI'!CI62)*CI114)*CI$19*CI$127)</f>
        <v>0</v>
      </c>
      <c r="CJ72" s="11">
        <f>IF('KWh (Cumulative) NLI'!CJ72=0,0,((('KWh (Monthly) ENTRY NLI '!CJ72*0.5)+'KWh (Cumulative) NLI'!CI72-'Rebasing adj NLI'!CJ62)*CJ114)*CJ$19*CJ$127)</f>
        <v>0</v>
      </c>
      <c r="CK72" s="85"/>
      <c r="CL72" s="85"/>
    </row>
    <row r="73" spans="1:90" x14ac:dyDescent="0.25">
      <c r="A73" s="241"/>
      <c r="B73" s="37" t="s">
        <v>4</v>
      </c>
      <c r="C73" s="11">
        <f>IF('KWh (Cumulative) NLI'!C73=0,0,((('KWh (Monthly) ENTRY NLI '!C73*0.5)-'Rebasing adj NLI'!C63)*C115)*C$19*C$127)</f>
        <v>0</v>
      </c>
      <c r="D73" s="11">
        <f>IF('KWh (Cumulative) NLI'!D73=0,0,((('KWh (Monthly) ENTRY NLI '!D73*0.5)+'KWh (Cumulative) NLI'!C73-'Rebasing adj NLI'!D63)*D115)*D$19*D$127)</f>
        <v>0</v>
      </c>
      <c r="E73" s="11">
        <f>IF('KWh (Cumulative) NLI'!E73=0,0,((('KWh (Monthly) ENTRY NLI '!E73*0.5)+'KWh (Cumulative) NLI'!D73-'Rebasing adj NLI'!E63)*E115)*E$19*E$127)</f>
        <v>0</v>
      </c>
      <c r="F73" s="11">
        <f>IF('KWh (Cumulative) NLI'!F73=0,0,((('KWh (Monthly) ENTRY NLI '!F73*0.5)+'KWh (Cumulative) NLI'!E73-'Rebasing adj NLI'!F63)*F115)*F$19*F$127)</f>
        <v>0</v>
      </c>
      <c r="G73" s="11">
        <f>IF('KWh (Cumulative) NLI'!G73=0,0,((('KWh (Monthly) ENTRY NLI '!G73*0.5)+'KWh (Cumulative) NLI'!F73-'Rebasing adj NLI'!G63)*G115)*G$19*G$127)</f>
        <v>0</v>
      </c>
      <c r="H73" s="11">
        <f>IF('KWh (Cumulative) NLI'!H73=0,0,((('KWh (Monthly) ENTRY NLI '!H73*0.5)+'KWh (Cumulative) NLI'!G73-'Rebasing adj NLI'!H63)*H115)*H$19*H$127)</f>
        <v>0</v>
      </c>
      <c r="I73" s="11">
        <f>IF('KWh (Cumulative) NLI'!I73=0,0,((('KWh (Monthly) ENTRY NLI '!I73*0.5)+'KWh (Cumulative) NLI'!H73-'Rebasing adj NLI'!I63)*I115)*I$19*I$127)</f>
        <v>0</v>
      </c>
      <c r="J73" s="11">
        <f>IF('KWh (Cumulative) NLI'!J73=0,0,((('KWh (Monthly) ENTRY NLI '!J73*0.5)+'KWh (Cumulative) NLI'!I73-'Rebasing adj NLI'!J63)*J115)*J$19*J$127)</f>
        <v>0</v>
      </c>
      <c r="K73" s="11">
        <f>IF('KWh (Cumulative) NLI'!K73=0,0,((('KWh (Monthly) ENTRY NLI '!K73*0.5)+'KWh (Cumulative) NLI'!J73-'Rebasing adj NLI'!K63)*K115)*K$19*K$127)</f>
        <v>0</v>
      </c>
      <c r="L73" s="11">
        <f>IF('KWh (Cumulative) NLI'!L73=0,0,((('KWh (Monthly) ENTRY NLI '!L73*0.5)+'KWh (Cumulative) NLI'!K73-'Rebasing adj NLI'!L63)*L115)*L$19*L$127)</f>
        <v>0</v>
      </c>
      <c r="M73" s="11">
        <f>IF('KWh (Cumulative) NLI'!M73=0,0,((('KWh (Monthly) ENTRY NLI '!M73*0.5)+'KWh (Cumulative) NLI'!L73-'Rebasing adj NLI'!M63)*M115)*M$19*M$127)</f>
        <v>0</v>
      </c>
      <c r="N73" s="11">
        <f>IF('KWh (Cumulative) NLI'!N73=0,0,((('KWh (Monthly) ENTRY NLI '!N73*0.5)+'KWh (Cumulative) NLI'!M73-'Rebasing adj NLI'!N63)*N115)*N$19*N$127)</f>
        <v>108.53617231500195</v>
      </c>
      <c r="O73" s="11">
        <f>IF('KWh (Cumulative) NLI'!O73=0,0,((('KWh (Monthly) ENTRY NLI '!O73*0.5)+'KWh (Cumulative) NLI'!N73-'Rebasing adj NLI'!O63)*O115)*O$19*O$127)</f>
        <v>211.17931239317898</v>
      </c>
      <c r="P73" s="11">
        <f>IF('KWh (Cumulative) NLI'!P73=0,0,((('KWh (Monthly) ENTRY NLI '!P73*0.5)+'KWh (Cumulative) NLI'!O73-'Rebasing adj NLI'!P63)*P115)*P$19*P$127)</f>
        <v>325.23636379526755</v>
      </c>
      <c r="Q73" s="11">
        <f>IF('KWh (Cumulative) NLI'!Q73=0,0,((('KWh (Monthly) ENTRY NLI '!Q73*0.5)+'KWh (Cumulative) NLI'!P73-'Rebasing adj NLI'!Q63)*Q115)*Q$19*Q$127)</f>
        <v>515.04719778323204</v>
      </c>
      <c r="R73" s="11">
        <f>IF('KWh (Cumulative) NLI'!R73=0,0,((('KWh (Monthly) ENTRY NLI '!R73*0.5)+'KWh (Cumulative) NLI'!Q73-'Rebasing adj NLI'!R63)*R115)*R$19*R$127)</f>
        <v>362.22171788328961</v>
      </c>
      <c r="S73" s="11">
        <f>IF('KWh (Cumulative) NLI'!S73=0,0,((('KWh (Monthly) ENTRY NLI '!S73*0.5)+'KWh (Cumulative) NLI'!R73-'Rebasing adj NLI'!S63)*S115)*S$19*S$127)</f>
        <v>419.0356243754519</v>
      </c>
      <c r="T73" s="11">
        <f>IF('KWh (Cumulative) NLI'!T73=0,0,((('KWh (Monthly) ENTRY NLI '!T73*0.5)+'KWh (Cumulative) NLI'!S73-'Rebasing adj NLI'!T63)*T115)*T$19*T$127)</f>
        <v>828.83127263857432</v>
      </c>
      <c r="U73" s="11">
        <f>IF('KWh (Cumulative) NLI'!U73=0,0,((('KWh (Monthly) ENTRY NLI '!U73*0.5)+'KWh (Cumulative) NLI'!T73-'Rebasing adj NLI'!U63)*U115)*U$19*U$127)</f>
        <v>861.06835376125809</v>
      </c>
      <c r="V73" s="11">
        <f>IF('KWh (Cumulative) NLI'!V73=0,0,((('KWh (Monthly) ENTRY NLI '!V73*0.5)+'KWh (Cumulative) NLI'!U73-'Rebasing adj NLI'!V63)*V115)*V$19*V$127)</f>
        <v>870.59812657395548</v>
      </c>
      <c r="W73" s="11">
        <f>IF('KWh (Cumulative) NLI'!W73=0,0,((('KWh (Monthly) ENTRY NLI '!W73*0.5)+'KWh (Cumulative) NLI'!V73-'Rebasing adj NLI'!W63)*W115)*W$19*W$127)</f>
        <v>1038.7344333901895</v>
      </c>
      <c r="X73" s="11">
        <f>IF('KWh (Cumulative) NLI'!X73=0,0,((('KWh (Monthly) ENTRY NLI '!X73*0.5)+'KWh (Cumulative) NLI'!W73-'Rebasing adj NLI'!X63)*X115)*X$19*X$127)</f>
        <v>804.08651542681037</v>
      </c>
      <c r="Y73" s="11">
        <f>IF('KWh (Cumulative) NLI'!Y73=0,0,((('KWh (Monthly) ENTRY NLI '!Y73*0.5)+'KWh (Cumulative) NLI'!X73-'Rebasing adj NLI'!Y63)*Y115)*Y$19*Y$127)</f>
        <v>986.03241398856846</v>
      </c>
      <c r="Z73" s="11">
        <f>IF('KWh (Cumulative) NLI'!Z73=0,0,((('KWh (Monthly) ENTRY NLI '!Z73*0.5)+'KWh (Cumulative) NLI'!Y73-'Rebasing adj NLI'!Z63)*Z115)*Z$19*Z$127)</f>
        <v>1105.5286593945164</v>
      </c>
      <c r="AA73" s="11">
        <f>IF('KWh (Cumulative) NLI'!AA73=0,0,((('KWh (Monthly) ENTRY NLI '!AA73*0.5)+'KWh (Cumulative) NLI'!Z73-'Rebasing adj NLI'!AA63)*AA115)*AA$19*AA$127)</f>
        <v>1407.8832750009572</v>
      </c>
      <c r="AB73" s="11">
        <f>IF('KWh (Cumulative) NLI'!AB73=0,0,((('KWh (Monthly) ENTRY NLI '!AB73*0.5)+'KWh (Cumulative) NLI'!AA73-'Rebasing adj NLI'!AB63)*AB115)*AB$19*AB$127)</f>
        <v>1600.4312291272392</v>
      </c>
      <c r="AC73" s="11">
        <f>IF('KWh (Cumulative) NLI'!AC73=0,0,((('KWh (Monthly) ENTRY NLI '!AC73*0.5)+'KWh (Cumulative) NLI'!AB73-'Rebasing adj NLI'!AC63)*AC115)*AC$19*AC$127)</f>
        <v>1850.4381114283151</v>
      </c>
      <c r="AD73" s="11">
        <f>IF('KWh (Cumulative) NLI'!AD73=0,0,((('KWh (Monthly) ENTRY NLI '!AD73*0.5)+'KWh (Cumulative) NLI'!AC73-'Rebasing adj NLI'!AD63)*AD115)*AD$19*AD$127)</f>
        <v>1721.8774188850668</v>
      </c>
      <c r="AE73" s="11">
        <f>IF('KWh (Cumulative) NLI'!AE73=0,0,((('KWh (Monthly) ENTRY NLI '!AE73*0.5)+'KWh (Cumulative) NLI'!AD73-'Rebasing adj NLI'!AE63)*AE115)*AE$19*AE$127)</f>
        <v>1946.0827104105451</v>
      </c>
      <c r="AF73" s="11">
        <f>IF('KWh (Cumulative) NLI'!AF73=0,0,((('KWh (Monthly) ENTRY NLI '!AF73*0.5)+'KWh (Cumulative) NLI'!AE73-'Rebasing adj NLI'!AF63)*AF115)*AF$19*AF$127)</f>
        <v>3642.8789182372911</v>
      </c>
      <c r="AG73" s="11">
        <f>IF('KWh (Cumulative) NLI'!AG73=0,0,((('KWh (Monthly) ENTRY NLI '!AG73*0.5)+'KWh (Cumulative) NLI'!AF73-'Rebasing adj NLI'!AG63)*AG115)*AG$19*AG$127)</f>
        <v>3709.6996449328976</v>
      </c>
      <c r="AH73" s="11">
        <f>IF('KWh (Cumulative) NLI'!AH73=0,0,((('KWh (Monthly) ENTRY NLI '!AH73*0.5)+'KWh (Cumulative) NLI'!AG73-'Rebasing adj NLI'!AH63)*AH115)*AH$19*AH$127)</f>
        <v>3569.7340884030086</v>
      </c>
      <c r="AI73" s="11">
        <f>IF('KWh (Cumulative) NLI'!AI73=0,0,((('KWh (Monthly) ENTRY NLI '!AI73*0.5)+'KWh (Cumulative) NLI'!AH73-'Rebasing adj NLI'!AI63)*AI115)*AI$19*AI$127)</f>
        <v>3465.5667856860991</v>
      </c>
      <c r="AJ73" s="11">
        <f>IF('KWh (Cumulative) NLI'!AJ73=0,0,((('KWh (Monthly) ENTRY NLI '!AJ73*0.5)+'KWh (Cumulative) NLI'!AI73-'Rebasing adj NLI'!AJ63)*AJ115)*AJ$19*AJ$127)</f>
        <v>2244.2903630310393</v>
      </c>
      <c r="AK73" s="11">
        <f>IF('KWh (Cumulative) NLI'!AK73=0,0,((('KWh (Monthly) ENTRY NLI '!AK73*0.5)+'KWh (Cumulative) NLI'!AJ73-'Rebasing adj NLI'!AK63)*AK115)*AK$19*AK$127)</f>
        <v>2702.4671066566279</v>
      </c>
      <c r="AL73" s="11">
        <f>IF('KWh (Cumulative) NLI'!AL73=0,0,((('KWh (Monthly) ENTRY NLI '!AL73*0.5)+'KWh (Cumulative) NLI'!AK73-'Rebasing adj NLI'!AL63)*AL115)*AL$19*AL$127)</f>
        <v>2872.878249286744</v>
      </c>
      <c r="AM73" s="11">
        <f>IF('KWh (Cumulative) NLI'!AM73=0,0,((('KWh (Monthly) ENTRY NLI '!AM73*0.5)+'KWh (Cumulative) NLI'!AL73-'Rebasing adj NLI'!AM63)*AM115)*AM$19*AM$127)</f>
        <v>2935.9163810086166</v>
      </c>
      <c r="AN73" s="11">
        <f>IF('KWh (Cumulative) NLI'!AN73=0,0,((('KWh (Monthly) ENTRY NLI '!AN73*0.5)+'KWh (Cumulative) NLI'!AM73-'Rebasing adj NLI'!AN63)*AN115)*AN$19*AN$127)</f>
        <v>2745.7999068517079</v>
      </c>
      <c r="AO73" s="11">
        <f>IF('KWh (Cumulative) NLI'!AO73=0,0,((('KWh (Monthly) ENTRY NLI '!AO73*0.5)+'KWh (Cumulative) NLI'!AN73-'Rebasing adj NLI'!AO63)*AO115)*AO$19*AO$127)</f>
        <v>3112.5787452754012</v>
      </c>
      <c r="AP73" s="11">
        <f>IF('KWh (Cumulative) NLI'!AP73=0,0,((('KWh (Monthly) ENTRY NLI '!AP73*0.5)+'KWh (Cumulative) NLI'!AO73-'Rebasing adj NLI'!AP63)*AP115)*AP$19*AP$127)</f>
        <v>2858.7822895105251</v>
      </c>
      <c r="AQ73" s="11">
        <f>IF('KWh (Cumulative) NLI'!AQ73=0,0,((('KWh (Monthly) ENTRY NLI '!AQ73*0.5)+'KWh (Cumulative) NLI'!AP73-'Rebasing adj NLI'!AQ63)*AQ115)*AQ$19*AQ$127)</f>
        <v>3207.2469203783462</v>
      </c>
      <c r="AR73" s="11">
        <f>IF('KWh (Cumulative) NLI'!AR73=0,0,((('KWh (Monthly) ENTRY NLI '!AR73*0.5)+'KWh (Cumulative) NLI'!AQ73-'Rebasing adj NLI'!AR63)*AR115)*AR$19*AR$127)</f>
        <v>6311.2773484114396</v>
      </c>
      <c r="AS73" s="11">
        <f>IF('KWh (Cumulative) NLI'!AS73=0,0,((('KWh (Monthly) ENTRY NLI '!AS73*0.5)+'KWh (Cumulative) NLI'!AR73-'Rebasing adj NLI'!AS63)*AS115)*AS$19*AS$127)</f>
        <v>6420.9216306097296</v>
      </c>
      <c r="AT73" s="11">
        <f>IF('KWh (Cumulative) NLI'!AT73=0,0,((('KWh (Monthly) ENTRY NLI '!AT73*0.5)+'KWh (Cumulative) NLI'!AS73-'Rebasing adj NLI'!AT63)*AT115)*AT$19*AT$127)</f>
        <v>6495.2716015811829</v>
      </c>
      <c r="AU73" s="11">
        <f>IF('KWh (Cumulative) NLI'!AU73=0,0,((('KWh (Monthly) ENTRY NLI '!AU73*0.5)+'KWh (Cumulative) NLI'!AT73-'Rebasing adj NLI'!AU63)*AU115)*AU$19*AU$127)</f>
        <v>6305.7350965096966</v>
      </c>
      <c r="AV73" s="11">
        <f>IF('KWh (Cumulative) NLI'!AV73=0,0,((('KWh (Monthly) ENTRY NLI '!AV73*0.5)+'KWh (Cumulative) NLI'!AU73-'Rebasing adj NLI'!AV63)*AV115)*AV$19*AV$127)</f>
        <v>3110.7708814489611</v>
      </c>
      <c r="AW73" s="11">
        <f>IF('KWh (Cumulative) NLI'!AW73=0,0,((('KWh (Monthly) ENTRY NLI '!AW73*0.5)+'KWh (Cumulative) NLI'!AV73-'Rebasing adj NLI'!AW63)*AW115)*AW$19*AW$127)</f>
        <v>3025.1737987813181</v>
      </c>
      <c r="AX73" s="11">
        <f>IF('KWh (Cumulative) NLI'!AX73=0,0,((('KWh (Monthly) ENTRY NLI '!AX73*0.5)+'KWh (Cumulative) NLI'!AW73-'Rebasing adj NLI'!AX63)*AX115)*AX$19*AX$127)</f>
        <v>3053.664633974779</v>
      </c>
      <c r="AY73" s="11">
        <f>IF('KWh (Cumulative) NLI'!AY73=0,0,((('KWh (Monthly) ENTRY NLI '!AY73*0.5)+'KWh (Cumulative) NLI'!AX73-'Rebasing adj NLI'!AY63)*AY115)*AY$19*AY$127)</f>
        <v>2970.7706875215254</v>
      </c>
      <c r="AZ73" s="11">
        <f>IF('KWh (Cumulative) NLI'!AZ73=0,0,((('KWh (Monthly) ENTRY NLI '!AZ73*0.5)+'KWh (Cumulative) NLI'!AY73-'Rebasing adj NLI'!AZ63)*AZ115)*AZ$19*AZ$127)</f>
        <v>2762.0023821929894</v>
      </c>
      <c r="BA73" s="11">
        <f>IF('KWh (Cumulative) NLI'!BA73=0,0,((('KWh (Monthly) ENTRY NLI '!BA73*0.5)+'KWh (Cumulative) NLI'!AZ73-'Rebasing adj NLI'!BA63)*BA115)*BA$19*BA$127)</f>
        <v>3112.5787452754012</v>
      </c>
      <c r="BB73" s="11">
        <f>IF('KWh (Cumulative) NLI'!BB73=0,0,((('KWh (Monthly) ENTRY NLI '!BB73*0.5)+'KWh (Cumulative) NLI'!BA73-'Rebasing adj NLI'!BB63)*BB115)*BB$19*BB$127)</f>
        <v>0</v>
      </c>
      <c r="BC73" s="11">
        <f>IF('KWh (Cumulative) NLI'!BC73=0,0,((('KWh (Monthly) ENTRY NLI '!BC73*0.5)+'KWh (Cumulative) NLI'!BB73-'Rebasing adj NLI'!BC63)*BC115)*BC$19*BC$127)</f>
        <v>0</v>
      </c>
      <c r="BD73" s="11">
        <f>IF('KWh (Cumulative) NLI'!BD73=0,0,((('KWh (Monthly) ENTRY NLI '!BD73*0.5)+'KWh (Cumulative) NLI'!BC73-'Rebasing adj NLI'!BD63)*BD115)*BD$19*BD$127)</f>
        <v>0</v>
      </c>
      <c r="BE73" s="11">
        <f>IF('KWh (Cumulative) NLI'!BE73=0,0,((('KWh (Monthly) ENTRY NLI '!BE73*0.5)+'KWh (Cumulative) NLI'!BD73-'Rebasing adj NLI'!BE63)*BE115)*BE$19*BE$127)</f>
        <v>0</v>
      </c>
      <c r="BF73" s="11">
        <f>IF('KWh (Cumulative) NLI'!BF73=0,0,((('KWh (Monthly) ENTRY NLI '!BF73*0.5)+'KWh (Cumulative) NLI'!BE73-'Rebasing adj NLI'!BF63)*BF115)*BF$19*BF$127)</f>
        <v>0</v>
      </c>
      <c r="BG73" s="11">
        <f>IF('KWh (Cumulative) NLI'!BG73=0,0,((('KWh (Monthly) ENTRY NLI '!BG73*0.5)+'KWh (Cumulative) NLI'!BF73-'Rebasing adj NLI'!BG63)*BG115)*BG$19*BG$127)</f>
        <v>0</v>
      </c>
      <c r="BH73" s="11">
        <f>IF('KWh (Cumulative) NLI'!BH73=0,0,((('KWh (Monthly) ENTRY NLI '!BH73*0.5)+'KWh (Cumulative) NLI'!BG73-'Rebasing adj NLI'!BH63)*BH115)*BH$19*BH$127)</f>
        <v>0</v>
      </c>
      <c r="BI73" s="11">
        <f>IF('KWh (Cumulative) NLI'!BI73=0,0,((('KWh (Monthly) ENTRY NLI '!BI73*0.5)+'KWh (Cumulative) NLI'!BH73-'Rebasing adj NLI'!BI63)*BI115)*BI$19*BI$127)</f>
        <v>0</v>
      </c>
      <c r="BJ73" s="11">
        <f>IF('KWh (Cumulative) NLI'!BJ73=0,0,((('KWh (Monthly) ENTRY NLI '!BJ73*0.5)+'KWh (Cumulative) NLI'!BI73-'Rebasing adj NLI'!BJ63)*BJ115)*BJ$19*BJ$127)</f>
        <v>0</v>
      </c>
      <c r="BK73" s="11">
        <f>IF('KWh (Cumulative) NLI'!BK73=0,0,((('KWh (Monthly) ENTRY NLI '!BK73*0.5)+'KWh (Cumulative) NLI'!BJ73-'Rebasing adj NLI'!BK63)*BK115)*BK$19*BK$127)</f>
        <v>0</v>
      </c>
      <c r="BL73" s="11">
        <f>IF('KWh (Cumulative) NLI'!BL73=0,0,((('KWh (Monthly) ENTRY NLI '!BL73*0.5)+'KWh (Cumulative) NLI'!BK73-'Rebasing adj NLI'!BL63)*BL115)*BL$19*BL$127)</f>
        <v>0</v>
      </c>
      <c r="BM73" s="11">
        <f>IF('KWh (Cumulative) NLI'!BM73=0,0,((('KWh (Monthly) ENTRY NLI '!BM73*0.5)+'KWh (Cumulative) NLI'!BL73-'Rebasing adj NLI'!BM63)*BM115)*BM$19*BM$127)</f>
        <v>0</v>
      </c>
      <c r="BN73" s="11">
        <f>IF('KWh (Cumulative) NLI'!BN73=0,0,((('KWh (Monthly) ENTRY NLI '!BN73*0.5)+'KWh (Cumulative) NLI'!BM73-'Rebasing adj NLI'!BN63)*BN115)*BN$19*BN$127)</f>
        <v>0</v>
      </c>
      <c r="BO73" s="11">
        <f>IF('KWh (Cumulative) NLI'!BO73=0,0,((('KWh (Monthly) ENTRY NLI '!BO73*0.5)+'KWh (Cumulative) NLI'!BN73-'Rebasing adj NLI'!BO63)*BO115)*BO$19*BO$127)</f>
        <v>0</v>
      </c>
      <c r="BP73" s="11">
        <f>IF('KWh (Cumulative) NLI'!BP73=0,0,((('KWh (Monthly) ENTRY NLI '!BP73*0.5)+'KWh (Cumulative) NLI'!BO73-'Rebasing adj NLI'!BP63)*BP115)*BP$19*BP$127)</f>
        <v>0</v>
      </c>
      <c r="BQ73" s="11">
        <f>IF('KWh (Cumulative) NLI'!BQ73=0,0,((('KWh (Monthly) ENTRY NLI '!BQ73*0.5)+'KWh (Cumulative) NLI'!BP73-'Rebasing adj NLI'!BQ63)*BQ115)*BQ$19*BQ$127)</f>
        <v>0</v>
      </c>
      <c r="BR73" s="11">
        <f>IF('KWh (Cumulative) NLI'!BR73=0,0,((('KWh (Monthly) ENTRY NLI '!BR73*0.5)+'KWh (Cumulative) NLI'!BQ73-'Rebasing adj NLI'!BR63)*BR115)*BR$19*BR$127)</f>
        <v>0</v>
      </c>
      <c r="BS73" s="11">
        <f>IF('KWh (Cumulative) NLI'!BS73=0,0,((('KWh (Monthly) ENTRY NLI '!BS73*0.5)+'KWh (Cumulative) NLI'!BR73-'Rebasing adj NLI'!BS63)*BS115)*BS$19*BS$127)</f>
        <v>0</v>
      </c>
      <c r="BT73" s="11">
        <f>IF('KWh (Cumulative) NLI'!BT73=0,0,((('KWh (Monthly) ENTRY NLI '!BT73*0.5)+'KWh (Cumulative) NLI'!BS73-'Rebasing adj NLI'!BT63)*BT115)*BT$19*BT$127)</f>
        <v>0</v>
      </c>
      <c r="BU73" s="11">
        <f>IF('KWh (Cumulative) NLI'!BU73=0,0,((('KWh (Monthly) ENTRY NLI '!BU73*0.5)+'KWh (Cumulative) NLI'!BT73-'Rebasing adj NLI'!BU63)*BU115)*BU$19*BU$127)</f>
        <v>0</v>
      </c>
      <c r="BV73" s="11">
        <f>IF('KWh (Cumulative) NLI'!BV73=0,0,((('KWh (Monthly) ENTRY NLI '!BV73*0.5)+'KWh (Cumulative) NLI'!BU73-'Rebasing adj NLI'!BV63)*BV115)*BV$19*BV$127)</f>
        <v>0</v>
      </c>
      <c r="BW73" s="11">
        <f>IF('KWh (Cumulative) NLI'!BW73=0,0,((('KWh (Monthly) ENTRY NLI '!BW73*0.5)+'KWh (Cumulative) NLI'!BV73-'Rebasing adj NLI'!BW63)*BW115)*BW$19*BW$127)</f>
        <v>0</v>
      </c>
      <c r="BX73" s="11">
        <f>IF('KWh (Cumulative) NLI'!BX73=0,0,((('KWh (Monthly) ENTRY NLI '!BX73*0.5)+'KWh (Cumulative) NLI'!BW73-'Rebasing adj NLI'!BX63)*BX115)*BX$19*BX$127)</f>
        <v>0</v>
      </c>
      <c r="BY73" s="11">
        <f>IF('KWh (Cumulative) NLI'!BY73=0,0,((('KWh (Monthly) ENTRY NLI '!BY73*0.5)+'KWh (Cumulative) NLI'!BX73-'Rebasing adj NLI'!BY63)*BY115)*BY$19*BY$127)</f>
        <v>0</v>
      </c>
      <c r="BZ73" s="11">
        <f>IF('KWh (Cumulative) NLI'!BZ73=0,0,((('KWh (Monthly) ENTRY NLI '!BZ73*0.5)+'KWh (Cumulative) NLI'!BY73-'Rebasing adj NLI'!BZ63)*BZ115)*BZ$19*BZ$127)</f>
        <v>0</v>
      </c>
      <c r="CA73" s="11">
        <f>IF('KWh (Cumulative) NLI'!CA73=0,0,((('KWh (Monthly) ENTRY NLI '!CA73*0.5)+'KWh (Cumulative) NLI'!BZ73-'Rebasing adj NLI'!CA63)*CA115)*CA$19*CA$127)</f>
        <v>0</v>
      </c>
      <c r="CB73" s="11">
        <f>IF('KWh (Cumulative) NLI'!CB73=0,0,((('KWh (Monthly) ENTRY NLI '!CB73*0.5)+'KWh (Cumulative) NLI'!CA73-'Rebasing adj NLI'!CB63)*CB115)*CB$19*CB$127)</f>
        <v>0</v>
      </c>
      <c r="CC73" s="11">
        <f>IF('KWh (Cumulative) NLI'!CC73=0,0,((('KWh (Monthly) ENTRY NLI '!CC73*0.5)+'KWh (Cumulative) NLI'!CB73-'Rebasing adj NLI'!CC63)*CC115)*CC$19*CC$127)</f>
        <v>0</v>
      </c>
      <c r="CD73" s="11">
        <f>IF('KWh (Cumulative) NLI'!CD73=0,0,((('KWh (Monthly) ENTRY NLI '!CD73*0.5)+'KWh (Cumulative) NLI'!CC73-'Rebasing adj NLI'!CD63)*CD115)*CD$19*CD$127)</f>
        <v>0</v>
      </c>
      <c r="CE73" s="11">
        <f>IF('KWh (Cumulative) NLI'!CE73=0,0,((('KWh (Monthly) ENTRY NLI '!CE73*0.5)+'KWh (Cumulative) NLI'!CD73-'Rebasing adj NLI'!CE63)*CE115)*CE$19*CE$127)</f>
        <v>0</v>
      </c>
      <c r="CF73" s="11">
        <f>IF('KWh (Cumulative) NLI'!CF73=0,0,((('KWh (Monthly) ENTRY NLI '!CF73*0.5)+'KWh (Cumulative) NLI'!CE73-'Rebasing adj NLI'!CF63)*CF115)*CF$19*CF$127)</f>
        <v>0</v>
      </c>
      <c r="CG73" s="11">
        <f>IF('KWh (Cumulative) NLI'!CG73=0,0,((('KWh (Monthly) ENTRY NLI '!CG73*0.5)+'KWh (Cumulative) NLI'!CF73-'Rebasing adj NLI'!CG63)*CG115)*CG$19*CG$127)</f>
        <v>0</v>
      </c>
      <c r="CH73" s="11">
        <f>IF('KWh (Cumulative) NLI'!CH73=0,0,((('KWh (Monthly) ENTRY NLI '!CH73*0.5)+'KWh (Cumulative) NLI'!CG73-'Rebasing adj NLI'!CH63)*CH115)*CH$19*CH$127)</f>
        <v>0</v>
      </c>
      <c r="CI73" s="11">
        <f>IF('KWh (Cumulative) NLI'!CI73=0,0,((('KWh (Monthly) ENTRY NLI '!CI73*0.5)+'KWh (Cumulative) NLI'!CH73-'Rebasing adj NLI'!CI63)*CI115)*CI$19*CI$127)</f>
        <v>0</v>
      </c>
      <c r="CJ73" s="11">
        <f>IF('KWh (Cumulative) NLI'!CJ73=0,0,((('KWh (Monthly) ENTRY NLI '!CJ73*0.5)+'KWh (Cumulative) NLI'!CI73-'Rebasing adj NLI'!CJ63)*CJ115)*CJ$19*CJ$127)</f>
        <v>0</v>
      </c>
      <c r="CK73" s="85"/>
      <c r="CL73" s="85"/>
    </row>
    <row r="74" spans="1:90" x14ac:dyDescent="0.25">
      <c r="A74" s="242"/>
      <c r="B74" s="37" t="s">
        <v>14</v>
      </c>
      <c r="C74" s="11">
        <f>IF('KWh (Cumulative) NLI'!C74=0,0,((('KWh (Monthly) ENTRY NLI '!C74*0.5)-'Rebasing adj NLI'!C64)*C116)*C$19*C$127)</f>
        <v>0</v>
      </c>
      <c r="D74" s="11">
        <f>IF('KWh (Cumulative) NLI'!D74=0,0,((('KWh (Monthly) ENTRY NLI '!D74*0.5)+'KWh (Cumulative) NLI'!C74-'Rebasing adj NLI'!D64)*D116)*D$19*D$127)</f>
        <v>0</v>
      </c>
      <c r="E74" s="11">
        <f>IF('KWh (Cumulative) NLI'!E74=0,0,((('KWh (Monthly) ENTRY NLI '!E74*0.5)+'KWh (Cumulative) NLI'!D74-'Rebasing adj NLI'!E64)*E116)*E$19*E$127)</f>
        <v>0</v>
      </c>
      <c r="F74" s="11">
        <f>IF('KWh (Cumulative) NLI'!F74=0,0,((('KWh (Monthly) ENTRY NLI '!F74*0.5)+'KWh (Cumulative) NLI'!E74-'Rebasing adj NLI'!F64)*F116)*F$19*F$127)</f>
        <v>0</v>
      </c>
      <c r="G74" s="11">
        <f>IF('KWh (Cumulative) NLI'!G74=0,0,((('KWh (Monthly) ENTRY NLI '!G74*0.5)+'KWh (Cumulative) NLI'!F74-'Rebasing adj NLI'!G64)*G116)*G$19*G$127)</f>
        <v>0</v>
      </c>
      <c r="H74" s="11">
        <f>IF('KWh (Cumulative) NLI'!H74=0,0,((('KWh (Monthly) ENTRY NLI '!H74*0.5)+'KWh (Cumulative) NLI'!G74-'Rebasing adj NLI'!H64)*H116)*H$19*H$127)</f>
        <v>0</v>
      </c>
      <c r="I74" s="11">
        <f>IF('KWh (Cumulative) NLI'!I74=0,0,((('KWh (Monthly) ENTRY NLI '!I74*0.5)+'KWh (Cumulative) NLI'!H74-'Rebasing adj NLI'!I64)*I116)*I$19*I$127)</f>
        <v>0</v>
      </c>
      <c r="J74" s="11">
        <f>IF('KWh (Cumulative) NLI'!J74=0,0,((('KWh (Monthly) ENTRY NLI '!J74*0.5)+'KWh (Cumulative) NLI'!I74-'Rebasing adj NLI'!J64)*J116)*J$19*J$127)</f>
        <v>0</v>
      </c>
      <c r="K74" s="11">
        <f>IF('KWh (Cumulative) NLI'!K74=0,0,((('KWh (Monthly) ENTRY NLI '!K74*0.5)+'KWh (Cumulative) NLI'!J74-'Rebasing adj NLI'!K64)*K116)*K$19*K$127)</f>
        <v>0</v>
      </c>
      <c r="L74" s="11">
        <f>IF('KWh (Cumulative) NLI'!L74=0,0,((('KWh (Monthly) ENTRY NLI '!L74*0.5)+'KWh (Cumulative) NLI'!K74-'Rebasing adj NLI'!L64)*L116)*L$19*L$127)</f>
        <v>0</v>
      </c>
      <c r="M74" s="11">
        <f>IF('KWh (Cumulative) NLI'!M74=0,0,((('KWh (Monthly) ENTRY NLI '!M74*0.5)+'KWh (Cumulative) NLI'!L74-'Rebasing adj NLI'!M64)*M116)*M$19*M$127)</f>
        <v>43.022135459667751</v>
      </c>
      <c r="N74" s="11">
        <f>IF('KWh (Cumulative) NLI'!N74=0,0,((('KWh (Monthly) ENTRY NLI '!N74*0.5)+'KWh (Cumulative) NLI'!M74-'Rebasing adj NLI'!N64)*N116)*N$19*N$127)</f>
        <v>252.22605466122289</v>
      </c>
      <c r="O74" s="11">
        <f>IF('KWh (Cumulative) NLI'!O74=0,0,((('KWh (Monthly) ENTRY NLI '!O74*0.5)+'KWh (Cumulative) NLI'!N74-'Rebasing adj NLI'!O64)*O116)*O$19*O$127)</f>
        <v>407.06847886694294</v>
      </c>
      <c r="P74" s="11">
        <f>IF('KWh (Cumulative) NLI'!P74=0,0,((('KWh (Monthly) ENTRY NLI '!P74*0.5)+'KWh (Cumulative) NLI'!O74-'Rebasing adj NLI'!P64)*P116)*P$19*P$127)</f>
        <v>373.10892702072539</v>
      </c>
      <c r="Q74" s="11">
        <f>IF('KWh (Cumulative) NLI'!Q74=0,0,((('KWh (Monthly) ENTRY NLI '!Q74*0.5)+'KWh (Cumulative) NLI'!P74-'Rebasing adj NLI'!Q64)*Q116)*Q$19*Q$127)</f>
        <v>420.58238093541991</v>
      </c>
      <c r="R74" s="11">
        <f>IF('KWh (Cumulative) NLI'!R74=0,0,((('KWh (Monthly) ENTRY NLI '!R74*0.5)+'KWh (Cumulative) NLI'!Q74-'Rebasing adj NLI'!R64)*R116)*R$19*R$127)</f>
        <v>67.325483144346975</v>
      </c>
      <c r="S74" s="11">
        <f>IF('KWh (Cumulative) NLI'!S74=0,0,((('KWh (Monthly) ENTRY NLI '!S74*0.5)+'KWh (Cumulative) NLI'!R74-'Rebasing adj NLI'!S64)*S116)*S$19*S$127)</f>
        <v>1450.637944588311</v>
      </c>
      <c r="T74" s="11">
        <f>IF('KWh (Cumulative) NLI'!T74=0,0,((('KWh (Monthly) ENTRY NLI '!T74*0.5)+'KWh (Cumulative) NLI'!S74-'Rebasing adj NLI'!T64)*T116)*T$19*T$127)</f>
        <v>5060.3853699278006</v>
      </c>
      <c r="U74" s="11">
        <f>IF('KWh (Cumulative) NLI'!U74=0,0,((('KWh (Monthly) ENTRY NLI '!U74*0.5)+'KWh (Cumulative) NLI'!T74-'Rebasing adj NLI'!U64)*U116)*U$19*U$127)</f>
        <v>5150.3486547118728</v>
      </c>
      <c r="V74" s="11">
        <f>IF('KWh (Cumulative) NLI'!V74=0,0,((('KWh (Monthly) ENTRY NLI '!V74*0.5)+'KWh (Cumulative) NLI'!U74-'Rebasing adj NLI'!V64)*V116)*V$19*V$127)</f>
        <v>22014.928877847477</v>
      </c>
      <c r="W74" s="11">
        <f>IF('KWh (Cumulative) NLI'!W74=0,0,((('KWh (Monthly) ENTRY NLI '!W74*0.5)+'KWh (Cumulative) NLI'!V74-'Rebasing adj NLI'!W64)*W116)*W$19*W$127)</f>
        <v>37792.20286046918</v>
      </c>
      <c r="X74" s="11">
        <f>IF('KWh (Cumulative) NLI'!X74=0,0,((('KWh (Monthly) ENTRY NLI '!X74*0.5)+'KWh (Cumulative) NLI'!W74-'Rebasing adj NLI'!X64)*X116)*X$19*X$127)</f>
        <v>19693.091311584671</v>
      </c>
      <c r="Y74" s="11">
        <f>IF('KWh (Cumulative) NLI'!Y74=0,0,((('KWh (Monthly) ENTRY NLI '!Y74*0.5)+'KWh (Cumulative) NLI'!X74-'Rebasing adj NLI'!Y64)*Y116)*Y$19*Y$127)</f>
        <v>19212.668963885095</v>
      </c>
      <c r="Z74" s="11">
        <f>IF('KWh (Cumulative) NLI'!Z74=0,0,((('KWh (Monthly) ENTRY NLI '!Z74*0.5)+'KWh (Cumulative) NLI'!Y74-'Rebasing adj NLI'!Z64)*Z116)*Z$19*Z$127)</f>
        <v>19640.049745040826</v>
      </c>
      <c r="AA74" s="11">
        <f>IF('KWh (Cumulative) NLI'!AA74=0,0,((('KWh (Monthly) ENTRY NLI '!AA74*0.5)+'KWh (Cumulative) NLI'!Z74-'Rebasing adj NLI'!AA64)*AA116)*AA$19*AA$127)</f>
        <v>19326.944886823632</v>
      </c>
      <c r="AB74" s="11">
        <f>IF('KWh (Cumulative) NLI'!AB74=0,0,((('KWh (Monthly) ENTRY NLI '!AB74*0.5)+'KWh (Cumulative) NLI'!AA74-'Rebasing adj NLI'!AB64)*AB116)*AB$19*AB$127)</f>
        <v>17972.510144938526</v>
      </c>
      <c r="AC74" s="11">
        <f>IF('KWh (Cumulative) NLI'!AC74=0,0,((('KWh (Monthly) ENTRY NLI '!AC74*0.5)+'KWh (Cumulative) NLI'!AB74-'Rebasing adj NLI'!AC64)*AC116)*AC$19*AC$127)</f>
        <v>20220.293987893114</v>
      </c>
      <c r="AD74" s="11">
        <f>IF('KWh (Cumulative) NLI'!AD74=0,0,((('KWh (Monthly) ENTRY NLI '!AD74*0.5)+'KWh (Cumulative) NLI'!AC74-'Rebasing adj NLI'!AD64)*AD116)*AD$19*AD$127)</f>
        <v>18779.695643201943</v>
      </c>
      <c r="AE74" s="11">
        <f>IF('KWh (Cumulative) NLI'!AE74=0,0,((('KWh (Monthly) ENTRY NLI '!AE74*0.5)+'KWh (Cumulative) NLI'!AD74-'Rebasing adj NLI'!AE64)*AE116)*AE$19*AE$127)</f>
        <v>21185.528918106673</v>
      </c>
      <c r="AF74" s="11">
        <f>IF('KWh (Cumulative) NLI'!AF74=0,0,((('KWh (Monthly) ENTRY NLI '!AF74*0.5)+'KWh (Cumulative) NLI'!AE74-'Rebasing adj NLI'!AF64)*AF116)*AF$19*AF$127)</f>
        <v>39657.264439287974</v>
      </c>
      <c r="AG74" s="11">
        <f>IF('KWh (Cumulative) NLI'!AG74=0,0,((('KWh (Monthly) ENTRY NLI '!AG74*0.5)+'KWh (Cumulative) NLI'!AF74-'Rebasing adj NLI'!AG64)*AG116)*AG$19*AG$127)</f>
        <v>40362.289356107663</v>
      </c>
      <c r="AH74" s="11">
        <f>IF('KWh (Cumulative) NLI'!AH74=0,0,((('KWh (Monthly) ENTRY NLI '!AH74*0.5)+'KWh (Cumulative) NLI'!AG74-'Rebasing adj NLI'!AH64)*AH116)*AH$19*AH$127)</f>
        <v>38817.9029036106</v>
      </c>
      <c r="AI74" s="11">
        <f>IF('KWh (Cumulative) NLI'!AI74=0,0,((('KWh (Monthly) ENTRY NLI '!AI74*0.5)+'KWh (Cumulative) NLI'!AH74-'Rebasing adj NLI'!AI64)*AI116)*AI$19*AI$127)</f>
        <v>37685.169724483247</v>
      </c>
      <c r="AJ74" s="11">
        <f>IF('KWh (Cumulative) NLI'!AJ74=0,0,((('KWh (Monthly) ENTRY NLI '!AJ74*0.5)+'KWh (Cumulative) NLI'!AI74-'Rebasing adj NLI'!AJ64)*AJ116)*AJ$19*AJ$127)</f>
        <v>18591.001183394572</v>
      </c>
      <c r="AK74" s="11">
        <f>IF('KWh (Cumulative) NLI'!AK74=0,0,((('KWh (Monthly) ENTRY NLI '!AK74*0.5)+'KWh (Cumulative) NLI'!AJ74-'Rebasing adj NLI'!AK64)*AK116)*AK$19*AK$127)</f>
        <v>18079.444554566915</v>
      </c>
      <c r="AL74" s="11">
        <f>IF('KWh (Cumulative) NLI'!AL74=0,0,((('KWh (Monthly) ENTRY NLI '!AL74*0.5)+'KWh (Cumulative) NLI'!AK74-'Rebasing adj NLI'!AL64)*AL116)*AL$19*AL$127)</f>
        <v>20921.413870703738</v>
      </c>
      <c r="AM74" s="11">
        <f>IF('KWh (Cumulative) NLI'!AM74=0,0,((('KWh (Monthly) ENTRY NLI '!AM74*0.5)+'KWh (Cumulative) NLI'!AL74-'Rebasing adj NLI'!AM64)*AM116)*AM$19*AM$127)</f>
        <v>22952.660291803582</v>
      </c>
      <c r="AN74" s="11">
        <f>IF('KWh (Cumulative) NLI'!AN74=0,0,((('KWh (Monthly) ENTRY NLI '!AN74*0.5)+'KWh (Cumulative) NLI'!AM74-'Rebasing adj NLI'!AN64)*AN116)*AN$19*AN$127)</f>
        <v>21456.292530570172</v>
      </c>
      <c r="AO74" s="11">
        <f>IF('KWh (Cumulative) NLI'!AO74=0,0,((('KWh (Monthly) ENTRY NLI '!AO74*0.5)+'KWh (Cumulative) NLI'!AN74-'Rebasing adj NLI'!AO64)*AO116)*AO$19*AO$127)</f>
        <v>24311.115481831755</v>
      </c>
      <c r="AP74" s="11">
        <f>IF('KWh (Cumulative) NLI'!AP74=0,0,((('KWh (Monthly) ENTRY NLI '!AP74*0.5)+'KWh (Cumulative) NLI'!AO74-'Rebasing adj NLI'!AP64)*AP116)*AP$19*AP$127)</f>
        <v>22328.812237505776</v>
      </c>
      <c r="AQ74" s="11">
        <f>IF('KWh (Cumulative) NLI'!AQ74=0,0,((('KWh (Monthly) ENTRY NLI '!AQ74*0.5)+'KWh (Cumulative) NLI'!AP74-'Rebasing adj NLI'!AQ64)*AQ116)*AQ$19*AQ$127)</f>
        <v>25050.530971600616</v>
      </c>
      <c r="AR74" s="11">
        <f>IF('KWh (Cumulative) NLI'!AR74=0,0,((('KWh (Monthly) ENTRY NLI '!AR74*0.5)+'KWh (Cumulative) NLI'!AQ74-'Rebasing adj NLI'!AR64)*AR116)*AR$19*AR$127)</f>
        <v>49294.87894498989</v>
      </c>
      <c r="AS74" s="11">
        <f>IF('KWh (Cumulative) NLI'!AS74=0,0,((('KWh (Monthly) ENTRY NLI '!AS74*0.5)+'KWh (Cumulative) NLI'!AR74-'Rebasing adj NLI'!AS64)*AS116)*AS$19*AS$127)</f>
        <v>50151.26685501184</v>
      </c>
      <c r="AT74" s="11">
        <f>IF('KWh (Cumulative) NLI'!AT74=0,0,((('KWh (Monthly) ENTRY NLI '!AT74*0.5)+'KWh (Cumulative) NLI'!AS74-'Rebasing adj NLI'!AT64)*AT116)*AT$19*AT$127)</f>
        <v>50731.984927800047</v>
      </c>
      <c r="AU74" s="11">
        <f>IF('KWh (Cumulative) NLI'!AU74=0,0,((('KWh (Monthly) ENTRY NLI '!AU74*0.5)+'KWh (Cumulative) NLI'!AT74-'Rebasing adj NLI'!AU64)*AU116)*AU$19*AU$127)</f>
        <v>49251.590618158894</v>
      </c>
      <c r="AV74" s="11">
        <f>IF('KWh (Cumulative) NLI'!AV74=0,0,((('KWh (Monthly) ENTRY NLI '!AV74*0.5)+'KWh (Cumulative) NLI'!AU74-'Rebasing adj NLI'!AV64)*AV116)*AV$19*AV$127)</f>
        <v>24296.994976020702</v>
      </c>
      <c r="AW74" s="11">
        <f>IF('KWh (Cumulative) NLI'!AW74=0,0,((('KWh (Monthly) ENTRY NLI '!AW74*0.5)+'KWh (Cumulative) NLI'!AV74-'Rebasing adj NLI'!AW64)*AW116)*AW$19*AW$127)</f>
        <v>23628.430183949287</v>
      </c>
      <c r="AX74" s="11">
        <f>IF('KWh (Cumulative) NLI'!AX74=0,0,((('KWh (Monthly) ENTRY NLI '!AX74*0.5)+'KWh (Cumulative) NLI'!AW74-'Rebasing adj NLI'!AX64)*AX116)*AX$19*AX$127)</f>
        <v>23850.960773934657</v>
      </c>
      <c r="AY74" s="11">
        <f>IF('KWh (Cumulative) NLI'!AY74=0,0,((('KWh (Monthly) ENTRY NLI '!AY74*0.5)+'KWh (Cumulative) NLI'!AX74-'Rebasing adj NLI'!AY64)*AY116)*AY$19*AY$127)</f>
        <v>23203.509104469656</v>
      </c>
      <c r="AZ74" s="11">
        <f>IF('KWh (Cumulative) NLI'!AZ74=0,0,((('KWh (Monthly) ENTRY NLI '!AZ74*0.5)+'KWh (Cumulative) NLI'!AY74-'Rebasing adj NLI'!AZ64)*AZ116)*AZ$19*AZ$127)</f>
        <v>21572.902846718815</v>
      </c>
      <c r="BA74" s="11">
        <f>IF('KWh (Cumulative) NLI'!BA74=0,0,((('KWh (Monthly) ENTRY NLI '!BA74*0.5)+'KWh (Cumulative) NLI'!AZ74-'Rebasing adj NLI'!BA64)*BA116)*BA$19*BA$127)</f>
        <v>24311.115481831755</v>
      </c>
      <c r="BB74" s="11">
        <f>IF('KWh (Cumulative) NLI'!BB74=0,0,((('KWh (Monthly) ENTRY NLI '!BB74*0.5)+'KWh (Cumulative) NLI'!BA74-'Rebasing adj NLI'!BB64)*BB116)*BB$19*BB$127)</f>
        <v>0</v>
      </c>
      <c r="BC74" s="11">
        <f>IF('KWh (Cumulative) NLI'!BC74=0,0,((('KWh (Monthly) ENTRY NLI '!BC74*0.5)+'KWh (Cumulative) NLI'!BB74-'Rebasing adj NLI'!BC64)*BC116)*BC$19*BC$127)</f>
        <v>0</v>
      </c>
      <c r="BD74" s="11">
        <f>IF('KWh (Cumulative) NLI'!BD74=0,0,((('KWh (Monthly) ENTRY NLI '!BD74*0.5)+'KWh (Cumulative) NLI'!BC74-'Rebasing adj NLI'!BD64)*BD116)*BD$19*BD$127)</f>
        <v>0</v>
      </c>
      <c r="BE74" s="11">
        <f>IF('KWh (Cumulative) NLI'!BE74=0,0,((('KWh (Monthly) ENTRY NLI '!BE74*0.5)+'KWh (Cumulative) NLI'!BD74-'Rebasing adj NLI'!BE64)*BE116)*BE$19*BE$127)</f>
        <v>0</v>
      </c>
      <c r="BF74" s="11">
        <f>IF('KWh (Cumulative) NLI'!BF74=0,0,((('KWh (Monthly) ENTRY NLI '!BF74*0.5)+'KWh (Cumulative) NLI'!BE74-'Rebasing adj NLI'!BF64)*BF116)*BF$19*BF$127)</f>
        <v>0</v>
      </c>
      <c r="BG74" s="11">
        <f>IF('KWh (Cumulative) NLI'!BG74=0,0,((('KWh (Monthly) ENTRY NLI '!BG74*0.5)+'KWh (Cumulative) NLI'!BF74-'Rebasing adj NLI'!BG64)*BG116)*BG$19*BG$127)</f>
        <v>0</v>
      </c>
      <c r="BH74" s="11">
        <f>IF('KWh (Cumulative) NLI'!BH74=0,0,((('KWh (Monthly) ENTRY NLI '!BH74*0.5)+'KWh (Cumulative) NLI'!BG74-'Rebasing adj NLI'!BH64)*BH116)*BH$19*BH$127)</f>
        <v>0</v>
      </c>
      <c r="BI74" s="11">
        <f>IF('KWh (Cumulative) NLI'!BI74=0,0,((('KWh (Monthly) ENTRY NLI '!BI74*0.5)+'KWh (Cumulative) NLI'!BH74-'Rebasing adj NLI'!BI64)*BI116)*BI$19*BI$127)</f>
        <v>0</v>
      </c>
      <c r="BJ74" s="11">
        <f>IF('KWh (Cumulative) NLI'!BJ74=0,0,((('KWh (Monthly) ENTRY NLI '!BJ74*0.5)+'KWh (Cumulative) NLI'!BI74-'Rebasing adj NLI'!BJ64)*BJ116)*BJ$19*BJ$127)</f>
        <v>0</v>
      </c>
      <c r="BK74" s="11">
        <f>IF('KWh (Cumulative) NLI'!BK74=0,0,((('KWh (Monthly) ENTRY NLI '!BK74*0.5)+'KWh (Cumulative) NLI'!BJ74-'Rebasing adj NLI'!BK64)*BK116)*BK$19*BK$127)</f>
        <v>0</v>
      </c>
      <c r="BL74" s="11">
        <f>IF('KWh (Cumulative) NLI'!BL74=0,0,((('KWh (Monthly) ENTRY NLI '!BL74*0.5)+'KWh (Cumulative) NLI'!BK74-'Rebasing adj NLI'!BL64)*BL116)*BL$19*BL$127)</f>
        <v>0</v>
      </c>
      <c r="BM74" s="11">
        <f>IF('KWh (Cumulative) NLI'!BM74=0,0,((('KWh (Monthly) ENTRY NLI '!BM74*0.5)+'KWh (Cumulative) NLI'!BL74-'Rebasing adj NLI'!BM64)*BM116)*BM$19*BM$127)</f>
        <v>0</v>
      </c>
      <c r="BN74" s="11">
        <f>IF('KWh (Cumulative) NLI'!BN74=0,0,((('KWh (Monthly) ENTRY NLI '!BN74*0.5)+'KWh (Cumulative) NLI'!BM74-'Rebasing adj NLI'!BN64)*BN116)*BN$19*BN$127)</f>
        <v>0</v>
      </c>
      <c r="BO74" s="11">
        <f>IF('KWh (Cumulative) NLI'!BO74=0,0,((('KWh (Monthly) ENTRY NLI '!BO74*0.5)+'KWh (Cumulative) NLI'!BN74-'Rebasing adj NLI'!BO64)*BO116)*BO$19*BO$127)</f>
        <v>0</v>
      </c>
      <c r="BP74" s="11">
        <f>IF('KWh (Cumulative) NLI'!BP74=0,0,((('KWh (Monthly) ENTRY NLI '!BP74*0.5)+'KWh (Cumulative) NLI'!BO74-'Rebasing adj NLI'!BP64)*BP116)*BP$19*BP$127)</f>
        <v>0</v>
      </c>
      <c r="BQ74" s="11">
        <f>IF('KWh (Cumulative) NLI'!BQ74=0,0,((('KWh (Monthly) ENTRY NLI '!BQ74*0.5)+'KWh (Cumulative) NLI'!BP74-'Rebasing adj NLI'!BQ64)*BQ116)*BQ$19*BQ$127)</f>
        <v>0</v>
      </c>
      <c r="BR74" s="11">
        <f>IF('KWh (Cumulative) NLI'!BR74=0,0,((('KWh (Monthly) ENTRY NLI '!BR74*0.5)+'KWh (Cumulative) NLI'!BQ74-'Rebasing adj NLI'!BR64)*BR116)*BR$19*BR$127)</f>
        <v>0</v>
      </c>
      <c r="BS74" s="11">
        <f>IF('KWh (Cumulative) NLI'!BS74=0,0,((('KWh (Monthly) ENTRY NLI '!BS74*0.5)+'KWh (Cumulative) NLI'!BR74-'Rebasing adj NLI'!BS64)*BS116)*BS$19*BS$127)</f>
        <v>0</v>
      </c>
      <c r="BT74" s="11">
        <f>IF('KWh (Cumulative) NLI'!BT74=0,0,((('KWh (Monthly) ENTRY NLI '!BT74*0.5)+'KWh (Cumulative) NLI'!BS74-'Rebasing adj NLI'!BT64)*BT116)*BT$19*BT$127)</f>
        <v>0</v>
      </c>
      <c r="BU74" s="11">
        <f>IF('KWh (Cumulative) NLI'!BU74=0,0,((('KWh (Monthly) ENTRY NLI '!BU74*0.5)+'KWh (Cumulative) NLI'!BT74-'Rebasing adj NLI'!BU64)*BU116)*BU$19*BU$127)</f>
        <v>0</v>
      </c>
      <c r="BV74" s="11">
        <f>IF('KWh (Cumulative) NLI'!BV74=0,0,((('KWh (Monthly) ENTRY NLI '!BV74*0.5)+'KWh (Cumulative) NLI'!BU74-'Rebasing adj NLI'!BV64)*BV116)*BV$19*BV$127)</f>
        <v>0</v>
      </c>
      <c r="BW74" s="11">
        <f>IF('KWh (Cumulative) NLI'!BW74=0,0,((('KWh (Monthly) ENTRY NLI '!BW74*0.5)+'KWh (Cumulative) NLI'!BV74-'Rebasing adj NLI'!BW64)*BW116)*BW$19*BW$127)</f>
        <v>0</v>
      </c>
      <c r="BX74" s="11">
        <f>IF('KWh (Cumulative) NLI'!BX74=0,0,((('KWh (Monthly) ENTRY NLI '!BX74*0.5)+'KWh (Cumulative) NLI'!BW74-'Rebasing adj NLI'!BX64)*BX116)*BX$19*BX$127)</f>
        <v>0</v>
      </c>
      <c r="BY74" s="11">
        <f>IF('KWh (Cumulative) NLI'!BY74=0,0,((('KWh (Monthly) ENTRY NLI '!BY74*0.5)+'KWh (Cumulative) NLI'!BX74-'Rebasing adj NLI'!BY64)*BY116)*BY$19*BY$127)</f>
        <v>0</v>
      </c>
      <c r="BZ74" s="11">
        <f>IF('KWh (Cumulative) NLI'!BZ74=0,0,((('KWh (Monthly) ENTRY NLI '!BZ74*0.5)+'KWh (Cumulative) NLI'!BY74-'Rebasing adj NLI'!BZ64)*BZ116)*BZ$19*BZ$127)</f>
        <v>0</v>
      </c>
      <c r="CA74" s="11">
        <f>IF('KWh (Cumulative) NLI'!CA74=0,0,((('KWh (Monthly) ENTRY NLI '!CA74*0.5)+'KWh (Cumulative) NLI'!BZ74-'Rebasing adj NLI'!CA64)*CA116)*CA$19*CA$127)</f>
        <v>0</v>
      </c>
      <c r="CB74" s="11">
        <f>IF('KWh (Cumulative) NLI'!CB74=0,0,((('KWh (Monthly) ENTRY NLI '!CB74*0.5)+'KWh (Cumulative) NLI'!CA74-'Rebasing adj NLI'!CB64)*CB116)*CB$19*CB$127)</f>
        <v>0</v>
      </c>
      <c r="CC74" s="11">
        <f>IF('KWh (Cumulative) NLI'!CC74=0,0,((('KWh (Monthly) ENTRY NLI '!CC74*0.5)+'KWh (Cumulative) NLI'!CB74-'Rebasing adj NLI'!CC64)*CC116)*CC$19*CC$127)</f>
        <v>0</v>
      </c>
      <c r="CD74" s="11">
        <f>IF('KWh (Cumulative) NLI'!CD74=0,0,((('KWh (Monthly) ENTRY NLI '!CD74*0.5)+'KWh (Cumulative) NLI'!CC74-'Rebasing adj NLI'!CD64)*CD116)*CD$19*CD$127)</f>
        <v>0</v>
      </c>
      <c r="CE74" s="11">
        <f>IF('KWh (Cumulative) NLI'!CE74=0,0,((('KWh (Monthly) ENTRY NLI '!CE74*0.5)+'KWh (Cumulative) NLI'!CD74-'Rebasing adj NLI'!CE64)*CE116)*CE$19*CE$127)</f>
        <v>0</v>
      </c>
      <c r="CF74" s="11">
        <f>IF('KWh (Cumulative) NLI'!CF74=0,0,((('KWh (Monthly) ENTRY NLI '!CF74*0.5)+'KWh (Cumulative) NLI'!CE74-'Rebasing adj NLI'!CF64)*CF116)*CF$19*CF$127)</f>
        <v>0</v>
      </c>
      <c r="CG74" s="11">
        <f>IF('KWh (Cumulative) NLI'!CG74=0,0,((('KWh (Monthly) ENTRY NLI '!CG74*0.5)+'KWh (Cumulative) NLI'!CF74-'Rebasing adj NLI'!CG64)*CG116)*CG$19*CG$127)</f>
        <v>0</v>
      </c>
      <c r="CH74" s="11">
        <f>IF('KWh (Cumulative) NLI'!CH74=0,0,((('KWh (Monthly) ENTRY NLI '!CH74*0.5)+'KWh (Cumulative) NLI'!CG74-'Rebasing adj NLI'!CH64)*CH116)*CH$19*CH$127)</f>
        <v>0</v>
      </c>
      <c r="CI74" s="11">
        <f>IF('KWh (Cumulative) NLI'!CI74=0,0,((('KWh (Monthly) ENTRY NLI '!CI74*0.5)+'KWh (Cumulative) NLI'!CH74-'Rebasing adj NLI'!CI64)*CI116)*CI$19*CI$127)</f>
        <v>0</v>
      </c>
      <c r="CJ74" s="11">
        <f>IF('KWh (Cumulative) NLI'!CJ74=0,0,((('KWh (Monthly) ENTRY NLI '!CJ74*0.5)+'KWh (Cumulative) NLI'!CI74-'Rebasing adj NLI'!CJ64)*CJ116)*CJ$19*CJ$127)</f>
        <v>0</v>
      </c>
      <c r="CK74" s="85"/>
      <c r="CL74" s="85"/>
    </row>
    <row r="75" spans="1:90" x14ac:dyDescent="0.25">
      <c r="A75" s="242"/>
      <c r="B75" s="37" t="s">
        <v>15</v>
      </c>
      <c r="C75" s="11">
        <f>IF('KWh (Cumulative) NLI'!C75=0,0,((('KWh (Monthly) ENTRY NLI '!C75*0.5)-'Rebasing adj NLI'!C65)*C117)*C$19*C$127)</f>
        <v>0</v>
      </c>
      <c r="D75" s="11">
        <f>IF('KWh (Cumulative) NLI'!D75=0,0,((('KWh (Monthly) ENTRY NLI '!D75*0.5)+'KWh (Cumulative) NLI'!C75-'Rebasing adj NLI'!D65)*D117)*D$19*D$127)</f>
        <v>0</v>
      </c>
      <c r="E75" s="11">
        <f>IF('KWh (Cumulative) NLI'!E75=0,0,((('KWh (Monthly) ENTRY NLI '!E75*0.5)+'KWh (Cumulative) NLI'!D75-'Rebasing adj NLI'!E65)*E117)*E$19*E$127)</f>
        <v>0</v>
      </c>
      <c r="F75" s="11">
        <f>IF('KWh (Cumulative) NLI'!F75=0,0,((('KWh (Monthly) ENTRY NLI '!F75*0.5)+'KWh (Cumulative) NLI'!E75-'Rebasing adj NLI'!F65)*F117)*F$19*F$127)</f>
        <v>0</v>
      </c>
      <c r="G75" s="11">
        <f>IF('KWh (Cumulative) NLI'!G75=0,0,((('KWh (Monthly) ENTRY NLI '!G75*0.5)+'KWh (Cumulative) NLI'!F75-'Rebasing adj NLI'!G65)*G117)*G$19*G$127)</f>
        <v>0</v>
      </c>
      <c r="H75" s="11">
        <f>IF('KWh (Cumulative) NLI'!H75=0,0,((('KWh (Monthly) ENTRY NLI '!H75*0.5)+'KWh (Cumulative) NLI'!G75-'Rebasing adj NLI'!H65)*H117)*H$19*H$127)</f>
        <v>0</v>
      </c>
      <c r="I75" s="11">
        <f>IF('KWh (Cumulative) NLI'!I75=0,0,((('KWh (Monthly) ENTRY NLI '!I75*0.5)+'KWh (Cumulative) NLI'!H75-'Rebasing adj NLI'!I65)*I117)*I$19*I$127)</f>
        <v>0</v>
      </c>
      <c r="J75" s="11">
        <f>IF('KWh (Cumulative) NLI'!J75=0,0,((('KWh (Monthly) ENTRY NLI '!J75*0.5)+'KWh (Cumulative) NLI'!I75-'Rebasing adj NLI'!J65)*J117)*J$19*J$127)</f>
        <v>0</v>
      </c>
      <c r="K75" s="11">
        <f>IF('KWh (Cumulative) NLI'!K75=0,0,((('KWh (Monthly) ENTRY NLI '!K75*0.5)+'KWh (Cumulative) NLI'!J75-'Rebasing adj NLI'!K65)*K117)*K$19*K$127)</f>
        <v>0</v>
      </c>
      <c r="L75" s="11">
        <f>IF('KWh (Cumulative) NLI'!L75=0,0,((('KWh (Monthly) ENTRY NLI '!L75*0.5)+'KWh (Cumulative) NLI'!K75-'Rebasing adj NLI'!L65)*L117)*L$19*L$127)</f>
        <v>0</v>
      </c>
      <c r="M75" s="11">
        <f>IF('KWh (Cumulative) NLI'!M75=0,0,((('KWh (Monthly) ENTRY NLI '!M75*0.5)+'KWh (Cumulative) NLI'!L75-'Rebasing adj NLI'!M65)*M117)*M$19*M$127)</f>
        <v>0</v>
      </c>
      <c r="N75" s="11">
        <f>IF('KWh (Cumulative) NLI'!N75=0,0,((('KWh (Monthly) ENTRY NLI '!N75*0.5)+'KWh (Cumulative) NLI'!M75-'Rebasing adj NLI'!N65)*N117)*N$19*N$127)</f>
        <v>0</v>
      </c>
      <c r="O75" s="11">
        <f>IF('KWh (Cumulative) NLI'!O75=0,0,((('KWh (Monthly) ENTRY NLI '!O75*0.5)+'KWh (Cumulative) NLI'!N75-'Rebasing adj NLI'!O65)*O117)*O$19*O$127)</f>
        <v>0</v>
      </c>
      <c r="P75" s="11">
        <f>IF('KWh (Cumulative) NLI'!P75=0,0,((('KWh (Monthly) ENTRY NLI '!P75*0.5)+'KWh (Cumulative) NLI'!O75-'Rebasing adj NLI'!P65)*P117)*P$19*P$127)</f>
        <v>93.378647902066604</v>
      </c>
      <c r="Q75" s="11">
        <f>IF('KWh (Cumulative) NLI'!Q75=0,0,((('KWh (Monthly) ENTRY NLI '!Q75*0.5)+'KWh (Cumulative) NLI'!P75-'Rebasing adj NLI'!Q65)*Q117)*Q$19*Q$127)</f>
        <v>210.51983063916279</v>
      </c>
      <c r="R75" s="11">
        <f>IF('KWh (Cumulative) NLI'!R75=0,0,((('KWh (Monthly) ENTRY NLI '!R75*0.5)+'KWh (Cumulative) NLI'!Q75-'Rebasing adj NLI'!R65)*R117)*R$19*R$127)</f>
        <v>222.24511603435542</v>
      </c>
      <c r="S75" s="11">
        <f>IF('KWh (Cumulative) NLI'!S75=0,0,((('KWh (Monthly) ENTRY NLI '!S75*0.5)+'KWh (Cumulative) NLI'!R75-'Rebasing adj NLI'!S65)*S117)*S$19*S$127)</f>
        <v>248.17515499651884</v>
      </c>
      <c r="T75" s="11">
        <f>IF('KWh (Cumulative) NLI'!T75=0,0,((('KWh (Monthly) ENTRY NLI '!T75*0.5)+'KWh (Cumulative) NLI'!S75-'Rebasing adj NLI'!T65)*T117)*T$19*T$127)</f>
        <v>464.55992611761485</v>
      </c>
      <c r="U75" s="11">
        <f>IF('KWh (Cumulative) NLI'!U75=0,0,((('KWh (Monthly) ENTRY NLI '!U75*0.5)+'KWh (Cumulative) NLI'!T75-'Rebasing adj NLI'!U65)*U117)*U$19*U$127)</f>
        <v>472.81884987092241</v>
      </c>
      <c r="V75" s="11">
        <f>IF('KWh (Cumulative) NLI'!V75=0,0,((('KWh (Monthly) ENTRY NLI '!V75*0.5)+'KWh (Cumulative) NLI'!U75-'Rebasing adj NLI'!V65)*V117)*V$19*V$127)</f>
        <v>478.05171692630609</v>
      </c>
      <c r="W75" s="11">
        <f>IF('KWh (Cumulative) NLI'!W75=0,0,((('KWh (Monthly) ENTRY NLI '!W75*0.5)+'KWh (Cumulative) NLI'!V75-'Rebasing adj NLI'!W65)*W117)*W$19*W$127)</f>
        <v>464.31513546091918</v>
      </c>
      <c r="X75" s="11">
        <f>IF('KWh (Cumulative) NLI'!X75=0,0,((('KWh (Monthly) ENTRY NLI '!X75*0.5)+'KWh (Cumulative) NLI'!W75-'Rebasing adj NLI'!X65)*X117)*X$19*X$127)</f>
        <v>305.38753439087873</v>
      </c>
      <c r="Y75" s="11">
        <f>IF('KWh (Cumulative) NLI'!Y75=0,0,((('KWh (Monthly) ENTRY NLI '!Y75*0.5)+'KWh (Cumulative) NLI'!X75-'Rebasing adj NLI'!Y65)*Y117)*Y$19*Y$127)</f>
        <v>359.06170633394237</v>
      </c>
      <c r="Z75" s="11">
        <f>IF('KWh (Cumulative) NLI'!Z75=0,0,((('KWh (Monthly) ENTRY NLI '!Z75*0.5)+'KWh (Cumulative) NLI'!Y75-'Rebasing adj NLI'!Z65)*Z117)*Z$19*Z$127)</f>
        <v>363.23643322091812</v>
      </c>
      <c r="AA75" s="11">
        <f>IF('KWh (Cumulative) NLI'!AA75=0,0,((('KWh (Monthly) ENTRY NLI '!AA75*0.5)+'KWh (Cumulative) NLI'!Z75-'Rebasing adj NLI'!AA65)*AA117)*AA$19*AA$127)</f>
        <v>1431.2269810814569</v>
      </c>
      <c r="AB75" s="11">
        <f>IF('KWh (Cumulative) NLI'!AB75=0,0,((('KWh (Monthly) ENTRY NLI '!AB75*0.5)+'KWh (Cumulative) NLI'!AA75-'Rebasing adj NLI'!AB65)*AB117)*AB$19*AB$127)</f>
        <v>2327.6537387827943</v>
      </c>
      <c r="AC75" s="11">
        <f>IF('KWh (Cumulative) NLI'!AC75=0,0,((('KWh (Monthly) ENTRY NLI '!AC75*0.5)+'KWh (Cumulative) NLI'!AB75-'Rebasing adj NLI'!AC65)*AC117)*AC$19*AC$127)</f>
        <v>3199.1181785776166</v>
      </c>
      <c r="AD75" s="11">
        <f>IF('KWh (Cumulative) NLI'!AD75=0,0,((('KWh (Monthly) ENTRY NLI '!AD75*0.5)+'KWh (Cumulative) NLI'!AC75-'Rebasing adj NLI'!AD65)*AD117)*AD$19*AD$127)</f>
        <v>3474.2535806899464</v>
      </c>
      <c r="AE75" s="11">
        <f>IF('KWh (Cumulative) NLI'!AE75=0,0,((('KWh (Monthly) ENTRY NLI '!AE75*0.5)+'KWh (Cumulative) NLI'!AD75-'Rebasing adj NLI'!AE65)*AE117)*AE$19*AE$127)</f>
        <v>3879.6057086431201</v>
      </c>
      <c r="AF75" s="11">
        <f>IF('KWh (Cumulative) NLI'!AF75=0,0,((('KWh (Monthly) ENTRY NLI '!AF75*0.5)+'KWh (Cumulative) NLI'!AE75-'Rebasing adj NLI'!AF65)*AF117)*AF$19*AF$127)</f>
        <v>7262.247268055522</v>
      </c>
      <c r="AG75" s="11">
        <f>IF('KWh (Cumulative) NLI'!AG75=0,0,((('KWh (Monthly) ENTRY NLI '!AG75*0.5)+'KWh (Cumulative) NLI'!AF75-'Rebasing adj NLI'!AG65)*AG117)*AG$19*AG$127)</f>
        <v>7391.3551464852935</v>
      </c>
      <c r="AH75" s="11">
        <f>IF('KWh (Cumulative) NLI'!AH75=0,0,((('KWh (Monthly) ENTRY NLI '!AH75*0.5)+'KWh (Cumulative) NLI'!AG75-'Rebasing adj NLI'!AH65)*AH117)*AH$19*AH$127)</f>
        <v>7108.5389599921691</v>
      </c>
      <c r="AI75" s="11">
        <f>IF('KWh (Cumulative) NLI'!AI75=0,0,((('KWh (Monthly) ENTRY NLI '!AI75*0.5)+'KWh (Cumulative) NLI'!AH75-'Rebasing adj NLI'!AI65)*AI117)*AI$19*AI$127)</f>
        <v>6901.1068904366139</v>
      </c>
      <c r="AJ75" s="11">
        <f>IF('KWh (Cumulative) NLI'!AJ75=0,0,((('KWh (Monthly) ENTRY NLI '!AJ75*0.5)+'KWh (Cumulative) NLI'!AI75-'Rebasing adj NLI'!AJ65)*AJ117)*AJ$19*AJ$127)</f>
        <v>3404.482116037459</v>
      </c>
      <c r="AK75" s="11">
        <f>IF('KWh (Cumulative) NLI'!AK75=0,0,((('KWh (Monthly) ENTRY NLI '!AK75*0.5)+'KWh (Cumulative) NLI'!AJ75-'Rebasing adj NLI'!AK65)*AK117)*AK$19*AK$127)</f>
        <v>7932.1901850298045</v>
      </c>
      <c r="AL75" s="11">
        <f>IF('KWh (Cumulative) NLI'!AL75=0,0,((('KWh (Monthly) ENTRY NLI '!AL75*0.5)+'KWh (Cumulative) NLI'!AK75-'Rebasing adj NLI'!AL65)*AL117)*AL$19*AL$127)</f>
        <v>12671.805745750347</v>
      </c>
      <c r="AM75" s="11">
        <f>IF('KWh (Cumulative) NLI'!AM75=0,0,((('KWh (Monthly) ENTRY NLI '!AM75*0.5)+'KWh (Cumulative) NLI'!AL75-'Rebasing adj NLI'!AM65)*AM117)*AM$19*AM$127)</f>
        <v>12327.82036658741</v>
      </c>
      <c r="AN75" s="11">
        <f>IF('KWh (Cumulative) NLI'!AN75=0,0,((('KWh (Monthly) ENTRY NLI '!AN75*0.5)+'KWh (Cumulative) NLI'!AM75-'Rebasing adj NLI'!AN65)*AN117)*AN$19*AN$127)</f>
        <v>13497.202262175511</v>
      </c>
      <c r="AO75" s="11">
        <f>IF('KWh (Cumulative) NLI'!AO75=0,0,((('KWh (Monthly) ENTRY NLI '!AO75*0.5)+'KWh (Cumulative) NLI'!AN75-'Rebasing adj NLI'!AO65)*AO117)*AO$19*AO$127)</f>
        <v>17504.477443444219</v>
      </c>
      <c r="AP75" s="11">
        <f>IF('KWh (Cumulative) NLI'!AP75=0,0,((('KWh (Monthly) ENTRY NLI '!AP75*0.5)+'KWh (Cumulative) NLI'!AO75-'Rebasing adj NLI'!AP65)*AP117)*AP$19*AP$127)</f>
        <v>16077.180433880758</v>
      </c>
      <c r="AQ75" s="11">
        <f>IF('KWh (Cumulative) NLI'!AQ75=0,0,((('KWh (Monthly) ENTRY NLI '!AQ75*0.5)+'KWh (Cumulative) NLI'!AP75-'Rebasing adj NLI'!AQ65)*AQ117)*AQ$19*AQ$127)</f>
        <v>18036.871021668339</v>
      </c>
      <c r="AR75" s="11">
        <f>IF('KWh (Cumulative) NLI'!AR75=0,0,((('KWh (Monthly) ENTRY NLI '!AR75*0.5)+'KWh (Cumulative) NLI'!AQ75-'Rebasing adj NLI'!AR65)*AR117)*AR$19*AR$127)</f>
        <v>35493.27455643651</v>
      </c>
      <c r="AS75" s="11">
        <f>IF('KWh (Cumulative) NLI'!AS75=0,0,((('KWh (Monthly) ENTRY NLI '!AS75*0.5)+'KWh (Cumulative) NLI'!AR75-'Rebasing adj NLI'!AS65)*AS117)*AS$19*AS$127)</f>
        <v>36109.890559310596</v>
      </c>
      <c r="AT75" s="11">
        <f>IF('KWh (Cumulative) NLI'!AT75=0,0,((('KWh (Monthly) ENTRY NLI '!AT75*0.5)+'KWh (Cumulative) NLI'!AS75-'Rebasing adj NLI'!AT65)*AT117)*AT$19*AT$127)</f>
        <v>36528.018901209114</v>
      </c>
      <c r="AU75" s="11">
        <f>IF('KWh (Cumulative) NLI'!AU75=0,0,((('KWh (Monthly) ENTRY NLI '!AU75*0.5)+'KWh (Cumulative) NLI'!AT75-'Rebasing adj NLI'!AU65)*AU117)*AU$19*AU$127)</f>
        <v>35462.106116586692</v>
      </c>
      <c r="AV75" s="11">
        <f>IF('KWh (Cumulative) NLI'!AV75=0,0,((('KWh (Monthly) ENTRY NLI '!AV75*0.5)+'KWh (Cumulative) NLI'!AU75-'Rebasing adj NLI'!AV65)*AV117)*AV$19*AV$127)</f>
        <v>17494.310403776937</v>
      </c>
      <c r="AW75" s="11">
        <f>IF('KWh (Cumulative) NLI'!AW75=0,0,((('KWh (Monthly) ENTRY NLI '!AW75*0.5)+'KWh (Cumulative) NLI'!AV75-'Rebasing adj NLI'!AW65)*AW117)*AW$19*AW$127)</f>
        <v>17012.930710153218</v>
      </c>
      <c r="AX75" s="11">
        <f>IF('KWh (Cumulative) NLI'!AX75=0,0,((('KWh (Monthly) ENTRY NLI '!AX75*0.5)+'KWh (Cumulative) NLI'!AW75-'Rebasing adj NLI'!AX65)*AX117)*AX$19*AX$127)</f>
        <v>17173.157076392406</v>
      </c>
      <c r="AY75" s="11">
        <f>IF('KWh (Cumulative) NLI'!AY75=0,0,((('KWh (Monthly) ENTRY NLI '!AY75*0.5)+'KWh (Cumulative) NLI'!AX75-'Rebasing adj NLI'!AY65)*AY117)*AY$19*AY$127)</f>
        <v>16706.979242950747</v>
      </c>
      <c r="AZ75" s="11">
        <f>IF('KWh (Cumulative) NLI'!AZ75=0,0,((('KWh (Monthly) ENTRY NLI '!AZ75*0.5)+'KWh (Cumulative) NLI'!AY75-'Rebasing adj NLI'!AZ65)*AZ117)*AZ$19*AZ$127)</f>
        <v>15532.910925136641</v>
      </c>
      <c r="BA75" s="11">
        <f>IF('KWh (Cumulative) NLI'!BA75=0,0,((('KWh (Monthly) ENTRY NLI '!BA75*0.5)+'KWh (Cumulative) NLI'!AZ75-'Rebasing adj NLI'!BA65)*BA117)*BA$19*BA$127)</f>
        <v>17504.477443444219</v>
      </c>
      <c r="BB75" s="11">
        <f>IF('KWh (Cumulative) NLI'!BB75=0,0,((('KWh (Monthly) ENTRY NLI '!BB75*0.5)+'KWh (Cumulative) NLI'!BA75-'Rebasing adj NLI'!BB65)*BB117)*BB$19*BB$127)</f>
        <v>0</v>
      </c>
      <c r="BC75" s="11">
        <f>IF('KWh (Cumulative) NLI'!BC75=0,0,((('KWh (Monthly) ENTRY NLI '!BC75*0.5)+'KWh (Cumulative) NLI'!BB75-'Rebasing adj NLI'!BC65)*BC117)*BC$19*BC$127)</f>
        <v>0</v>
      </c>
      <c r="BD75" s="11">
        <f>IF('KWh (Cumulative) NLI'!BD75=0,0,((('KWh (Monthly) ENTRY NLI '!BD75*0.5)+'KWh (Cumulative) NLI'!BC75-'Rebasing adj NLI'!BD65)*BD117)*BD$19*BD$127)</f>
        <v>0</v>
      </c>
      <c r="BE75" s="11">
        <f>IF('KWh (Cumulative) NLI'!BE75=0,0,((('KWh (Monthly) ENTRY NLI '!BE75*0.5)+'KWh (Cumulative) NLI'!BD75-'Rebasing adj NLI'!BE65)*BE117)*BE$19*BE$127)</f>
        <v>0</v>
      </c>
      <c r="BF75" s="11">
        <f>IF('KWh (Cumulative) NLI'!BF75=0,0,((('KWh (Monthly) ENTRY NLI '!BF75*0.5)+'KWh (Cumulative) NLI'!BE75-'Rebasing adj NLI'!BF65)*BF117)*BF$19*BF$127)</f>
        <v>0</v>
      </c>
      <c r="BG75" s="11">
        <f>IF('KWh (Cumulative) NLI'!BG75=0,0,((('KWh (Monthly) ENTRY NLI '!BG75*0.5)+'KWh (Cumulative) NLI'!BF75-'Rebasing adj NLI'!BG65)*BG117)*BG$19*BG$127)</f>
        <v>0</v>
      </c>
      <c r="BH75" s="11">
        <f>IF('KWh (Cumulative) NLI'!BH75=0,0,((('KWh (Monthly) ENTRY NLI '!BH75*0.5)+'KWh (Cumulative) NLI'!BG75-'Rebasing adj NLI'!BH65)*BH117)*BH$19*BH$127)</f>
        <v>0</v>
      </c>
      <c r="BI75" s="11">
        <f>IF('KWh (Cumulative) NLI'!BI75=0,0,((('KWh (Monthly) ENTRY NLI '!BI75*0.5)+'KWh (Cumulative) NLI'!BH75-'Rebasing adj NLI'!BI65)*BI117)*BI$19*BI$127)</f>
        <v>0</v>
      </c>
      <c r="BJ75" s="11">
        <f>IF('KWh (Cumulative) NLI'!BJ75=0,0,((('KWh (Monthly) ENTRY NLI '!BJ75*0.5)+'KWh (Cumulative) NLI'!BI75-'Rebasing adj NLI'!BJ65)*BJ117)*BJ$19*BJ$127)</f>
        <v>0</v>
      </c>
      <c r="BK75" s="11">
        <f>IF('KWh (Cumulative) NLI'!BK75=0,0,((('KWh (Monthly) ENTRY NLI '!BK75*0.5)+'KWh (Cumulative) NLI'!BJ75-'Rebasing adj NLI'!BK65)*BK117)*BK$19*BK$127)</f>
        <v>0</v>
      </c>
      <c r="BL75" s="11">
        <f>IF('KWh (Cumulative) NLI'!BL75=0,0,((('KWh (Monthly) ENTRY NLI '!BL75*0.5)+'KWh (Cumulative) NLI'!BK75-'Rebasing adj NLI'!BL65)*BL117)*BL$19*BL$127)</f>
        <v>0</v>
      </c>
      <c r="BM75" s="11">
        <f>IF('KWh (Cumulative) NLI'!BM75=0,0,((('KWh (Monthly) ENTRY NLI '!BM75*0.5)+'KWh (Cumulative) NLI'!BL75-'Rebasing adj NLI'!BM65)*BM117)*BM$19*BM$127)</f>
        <v>0</v>
      </c>
      <c r="BN75" s="11">
        <f>IF('KWh (Cumulative) NLI'!BN75=0,0,((('KWh (Monthly) ENTRY NLI '!BN75*0.5)+'KWh (Cumulative) NLI'!BM75-'Rebasing adj NLI'!BN65)*BN117)*BN$19*BN$127)</f>
        <v>0</v>
      </c>
      <c r="BO75" s="11">
        <f>IF('KWh (Cumulative) NLI'!BO75=0,0,((('KWh (Monthly) ENTRY NLI '!BO75*0.5)+'KWh (Cumulative) NLI'!BN75-'Rebasing adj NLI'!BO65)*BO117)*BO$19*BO$127)</f>
        <v>0</v>
      </c>
      <c r="BP75" s="11">
        <f>IF('KWh (Cumulative) NLI'!BP75=0,0,((('KWh (Monthly) ENTRY NLI '!BP75*0.5)+'KWh (Cumulative) NLI'!BO75-'Rebasing adj NLI'!BP65)*BP117)*BP$19*BP$127)</f>
        <v>0</v>
      </c>
      <c r="BQ75" s="11">
        <f>IF('KWh (Cumulative) NLI'!BQ75=0,0,((('KWh (Monthly) ENTRY NLI '!BQ75*0.5)+'KWh (Cumulative) NLI'!BP75-'Rebasing adj NLI'!BQ65)*BQ117)*BQ$19*BQ$127)</f>
        <v>0</v>
      </c>
      <c r="BR75" s="11">
        <f>IF('KWh (Cumulative) NLI'!BR75=0,0,((('KWh (Monthly) ENTRY NLI '!BR75*0.5)+'KWh (Cumulative) NLI'!BQ75-'Rebasing adj NLI'!BR65)*BR117)*BR$19*BR$127)</f>
        <v>0</v>
      </c>
      <c r="BS75" s="11">
        <f>IF('KWh (Cumulative) NLI'!BS75=0,0,((('KWh (Monthly) ENTRY NLI '!BS75*0.5)+'KWh (Cumulative) NLI'!BR75-'Rebasing adj NLI'!BS65)*BS117)*BS$19*BS$127)</f>
        <v>0</v>
      </c>
      <c r="BT75" s="11">
        <f>IF('KWh (Cumulative) NLI'!BT75=0,0,((('KWh (Monthly) ENTRY NLI '!BT75*0.5)+'KWh (Cumulative) NLI'!BS75-'Rebasing adj NLI'!BT65)*BT117)*BT$19*BT$127)</f>
        <v>0</v>
      </c>
      <c r="BU75" s="11">
        <f>IF('KWh (Cumulative) NLI'!BU75=0,0,((('KWh (Monthly) ENTRY NLI '!BU75*0.5)+'KWh (Cumulative) NLI'!BT75-'Rebasing adj NLI'!BU65)*BU117)*BU$19*BU$127)</f>
        <v>0</v>
      </c>
      <c r="BV75" s="11">
        <f>IF('KWh (Cumulative) NLI'!BV75=0,0,((('KWh (Monthly) ENTRY NLI '!BV75*0.5)+'KWh (Cumulative) NLI'!BU75-'Rebasing adj NLI'!BV65)*BV117)*BV$19*BV$127)</f>
        <v>0</v>
      </c>
      <c r="BW75" s="11">
        <f>IF('KWh (Cumulative) NLI'!BW75=0,0,((('KWh (Monthly) ENTRY NLI '!BW75*0.5)+'KWh (Cumulative) NLI'!BV75-'Rebasing adj NLI'!BW65)*BW117)*BW$19*BW$127)</f>
        <v>0</v>
      </c>
      <c r="BX75" s="11">
        <f>IF('KWh (Cumulative) NLI'!BX75=0,0,((('KWh (Monthly) ENTRY NLI '!BX75*0.5)+'KWh (Cumulative) NLI'!BW75-'Rebasing adj NLI'!BX65)*BX117)*BX$19*BX$127)</f>
        <v>0</v>
      </c>
      <c r="BY75" s="11">
        <f>IF('KWh (Cumulative) NLI'!BY75=0,0,((('KWh (Monthly) ENTRY NLI '!BY75*0.5)+'KWh (Cumulative) NLI'!BX75-'Rebasing adj NLI'!BY65)*BY117)*BY$19*BY$127)</f>
        <v>0</v>
      </c>
      <c r="BZ75" s="11">
        <f>IF('KWh (Cumulative) NLI'!BZ75=0,0,((('KWh (Monthly) ENTRY NLI '!BZ75*0.5)+'KWh (Cumulative) NLI'!BY75-'Rebasing adj NLI'!BZ65)*BZ117)*BZ$19*BZ$127)</f>
        <v>0</v>
      </c>
      <c r="CA75" s="11">
        <f>IF('KWh (Cumulative) NLI'!CA75=0,0,((('KWh (Monthly) ENTRY NLI '!CA75*0.5)+'KWh (Cumulative) NLI'!BZ75-'Rebasing adj NLI'!CA65)*CA117)*CA$19*CA$127)</f>
        <v>0</v>
      </c>
      <c r="CB75" s="11">
        <f>IF('KWh (Cumulative) NLI'!CB75=0,0,((('KWh (Monthly) ENTRY NLI '!CB75*0.5)+'KWh (Cumulative) NLI'!CA75-'Rebasing adj NLI'!CB65)*CB117)*CB$19*CB$127)</f>
        <v>0</v>
      </c>
      <c r="CC75" s="11">
        <f>IF('KWh (Cumulative) NLI'!CC75=0,0,((('KWh (Monthly) ENTRY NLI '!CC75*0.5)+'KWh (Cumulative) NLI'!CB75-'Rebasing adj NLI'!CC65)*CC117)*CC$19*CC$127)</f>
        <v>0</v>
      </c>
      <c r="CD75" s="11">
        <f>IF('KWh (Cumulative) NLI'!CD75=0,0,((('KWh (Monthly) ENTRY NLI '!CD75*0.5)+'KWh (Cumulative) NLI'!CC75-'Rebasing adj NLI'!CD65)*CD117)*CD$19*CD$127)</f>
        <v>0</v>
      </c>
      <c r="CE75" s="11">
        <f>IF('KWh (Cumulative) NLI'!CE75=0,0,((('KWh (Monthly) ENTRY NLI '!CE75*0.5)+'KWh (Cumulative) NLI'!CD75-'Rebasing adj NLI'!CE65)*CE117)*CE$19*CE$127)</f>
        <v>0</v>
      </c>
      <c r="CF75" s="11">
        <f>IF('KWh (Cumulative) NLI'!CF75=0,0,((('KWh (Monthly) ENTRY NLI '!CF75*0.5)+'KWh (Cumulative) NLI'!CE75-'Rebasing adj NLI'!CF65)*CF117)*CF$19*CF$127)</f>
        <v>0</v>
      </c>
      <c r="CG75" s="11">
        <f>IF('KWh (Cumulative) NLI'!CG75=0,0,((('KWh (Monthly) ENTRY NLI '!CG75*0.5)+'KWh (Cumulative) NLI'!CF75-'Rebasing adj NLI'!CG65)*CG117)*CG$19*CG$127)</f>
        <v>0</v>
      </c>
      <c r="CH75" s="11">
        <f>IF('KWh (Cumulative) NLI'!CH75=0,0,((('KWh (Monthly) ENTRY NLI '!CH75*0.5)+'KWh (Cumulative) NLI'!CG75-'Rebasing adj NLI'!CH65)*CH117)*CH$19*CH$127)</f>
        <v>0</v>
      </c>
      <c r="CI75" s="11">
        <f>IF('KWh (Cumulative) NLI'!CI75=0,0,((('KWh (Monthly) ENTRY NLI '!CI75*0.5)+'KWh (Cumulative) NLI'!CH75-'Rebasing adj NLI'!CI65)*CI117)*CI$19*CI$127)</f>
        <v>0</v>
      </c>
      <c r="CJ75" s="11">
        <f>IF('KWh (Cumulative) NLI'!CJ75=0,0,((('KWh (Monthly) ENTRY NLI '!CJ75*0.5)+'KWh (Cumulative) NLI'!CI75-'Rebasing adj NLI'!CJ65)*CJ117)*CJ$19*CJ$127)</f>
        <v>0</v>
      </c>
      <c r="CK75" s="85"/>
      <c r="CL75" s="85"/>
    </row>
    <row r="76" spans="1:90" x14ac:dyDescent="0.25">
      <c r="A76" s="242"/>
      <c r="B76" s="37" t="s">
        <v>7</v>
      </c>
      <c r="C76" s="11">
        <f>IF('KWh (Cumulative) NLI'!C76=0,0,((('KWh (Monthly) ENTRY NLI '!C76*0.5)-'Rebasing adj NLI'!C66)*C118)*C$19*C$127)</f>
        <v>0</v>
      </c>
      <c r="D76" s="11">
        <f>IF('KWh (Cumulative) NLI'!D76=0,0,((('KWh (Monthly) ENTRY NLI '!D76*0.5)+'KWh (Cumulative) NLI'!C76-'Rebasing adj NLI'!D66)*D118)*D$19*D$127)</f>
        <v>0</v>
      </c>
      <c r="E76" s="11">
        <f>IF('KWh (Cumulative) NLI'!E76=0,0,((('KWh (Monthly) ENTRY NLI '!E76*0.5)+'KWh (Cumulative) NLI'!D76-'Rebasing adj NLI'!E66)*E118)*E$19*E$127)</f>
        <v>0</v>
      </c>
      <c r="F76" s="11">
        <f>IF('KWh (Cumulative) NLI'!F76=0,0,((('KWh (Monthly) ENTRY NLI '!F76*0.5)+'KWh (Cumulative) NLI'!E76-'Rebasing adj NLI'!F66)*F118)*F$19*F$127)</f>
        <v>0</v>
      </c>
      <c r="G76" s="11">
        <f>IF('KWh (Cumulative) NLI'!G76=0,0,((('KWh (Monthly) ENTRY NLI '!G76*0.5)+'KWh (Cumulative) NLI'!F76-'Rebasing adj NLI'!G66)*G118)*G$19*G$127)</f>
        <v>0</v>
      </c>
      <c r="H76" s="11">
        <f>IF('KWh (Cumulative) NLI'!H76=0,0,((('KWh (Monthly) ENTRY NLI '!H76*0.5)+'KWh (Cumulative) NLI'!G76-'Rebasing adj NLI'!H66)*H118)*H$19*H$127)</f>
        <v>0</v>
      </c>
      <c r="I76" s="11">
        <f>IF('KWh (Cumulative) NLI'!I76=0,0,((('KWh (Monthly) ENTRY NLI '!I76*0.5)+'KWh (Cumulative) NLI'!H76-'Rebasing adj NLI'!I66)*I118)*I$19*I$127)</f>
        <v>0</v>
      </c>
      <c r="J76" s="11">
        <f>IF('KWh (Cumulative) NLI'!J76=0,0,((('KWh (Monthly) ENTRY NLI '!J76*0.5)+'KWh (Cumulative) NLI'!I76-'Rebasing adj NLI'!J66)*J118)*J$19*J$127)</f>
        <v>0</v>
      </c>
      <c r="K76" s="11">
        <f>IF('KWh (Cumulative) NLI'!K76=0,0,((('KWh (Monthly) ENTRY NLI '!K76*0.5)+'KWh (Cumulative) NLI'!J76-'Rebasing adj NLI'!K66)*K118)*K$19*K$127)</f>
        <v>0</v>
      </c>
      <c r="L76" s="11">
        <f>IF('KWh (Cumulative) NLI'!L76=0,0,((('KWh (Monthly) ENTRY NLI '!L76*0.5)+'KWh (Cumulative) NLI'!K76-'Rebasing adj NLI'!L66)*L118)*L$19*L$127)</f>
        <v>0</v>
      </c>
      <c r="M76" s="11">
        <f>IF('KWh (Cumulative) NLI'!M76=0,0,((('KWh (Monthly) ENTRY NLI '!M76*0.5)+'KWh (Cumulative) NLI'!L76-'Rebasing adj NLI'!M66)*M118)*M$19*M$127)</f>
        <v>0</v>
      </c>
      <c r="N76" s="11">
        <f>IF('KWh (Cumulative) NLI'!N76=0,0,((('KWh (Monthly) ENTRY NLI '!N76*0.5)+'KWh (Cumulative) NLI'!M76-'Rebasing adj NLI'!N66)*N118)*N$19*N$127)</f>
        <v>0</v>
      </c>
      <c r="O76" s="11">
        <f>IF('KWh (Cumulative) NLI'!O76=0,0,((('KWh (Monthly) ENTRY NLI '!O76*0.5)+'KWh (Cumulative) NLI'!N76-'Rebasing adj NLI'!O66)*O118)*O$19*O$127)</f>
        <v>0</v>
      </c>
      <c r="P76" s="11">
        <f>IF('KWh (Cumulative) NLI'!P76=0,0,((('KWh (Monthly) ENTRY NLI '!P76*0.5)+'KWh (Cumulative) NLI'!O76-'Rebasing adj NLI'!P66)*P118)*P$19*P$127)</f>
        <v>0</v>
      </c>
      <c r="Q76" s="11">
        <f>IF('KWh (Cumulative) NLI'!Q76=0,0,((('KWh (Monthly) ENTRY NLI '!Q76*0.5)+'KWh (Cumulative) NLI'!P76-'Rebasing adj NLI'!Q66)*Q118)*Q$19*Q$127)</f>
        <v>285.88621469040322</v>
      </c>
      <c r="R76" s="11">
        <f>IF('KWh (Cumulative) NLI'!R76=0,0,((('KWh (Monthly) ENTRY NLI '!R76*0.5)+'KWh (Cumulative) NLI'!Q76-'Rebasing adj NLI'!R66)*R118)*R$19*R$127)</f>
        <v>631.54051649870678</v>
      </c>
      <c r="S76" s="11">
        <f>IF('KWh (Cumulative) NLI'!S76=0,0,((('KWh (Monthly) ENTRY NLI '!S76*0.5)+'KWh (Cumulative) NLI'!R76-'Rebasing adj NLI'!S66)*S118)*S$19*S$127)</f>
        <v>4134.1653850477069</v>
      </c>
      <c r="T76" s="11">
        <f>IF('KWh (Cumulative) NLI'!T76=0,0,((('KWh (Monthly) ENTRY NLI '!T76*0.5)+'KWh (Cumulative) NLI'!S76-'Rebasing adj NLI'!T66)*T118)*T$19*T$127)</f>
        <v>14608.863074054323</v>
      </c>
      <c r="U76" s="11">
        <f>IF('KWh (Cumulative) NLI'!U76=0,0,((('KWh (Monthly) ENTRY NLI '!U76*0.5)+'KWh (Cumulative) NLI'!T76-'Rebasing adj NLI'!U66)*U118)*U$19*U$127)</f>
        <v>15040.378169979856</v>
      </c>
      <c r="V76" s="11">
        <f>IF('KWh (Cumulative) NLI'!V76=0,0,((('KWh (Monthly) ENTRY NLI '!V76*0.5)+'KWh (Cumulative) NLI'!U76-'Rebasing adj NLI'!V66)*V118)*V$19*V$127)</f>
        <v>30700.154721187555</v>
      </c>
      <c r="W76" s="11">
        <f>IF('KWh (Cumulative) NLI'!W76=0,0,((('KWh (Monthly) ENTRY NLI '!W76*0.5)+'KWh (Cumulative) NLI'!V76-'Rebasing adj NLI'!W66)*W118)*W$19*W$127)</f>
        <v>44080.102279141785</v>
      </c>
      <c r="X76" s="11">
        <f>IF('KWh (Cumulative) NLI'!X76=0,0,((('KWh (Monthly) ENTRY NLI '!X76*0.5)+'KWh (Cumulative) NLI'!W76-'Rebasing adj NLI'!X66)*X118)*X$19*X$127)</f>
        <v>22656.552569984357</v>
      </c>
      <c r="Y76" s="11">
        <f>IF('KWh (Cumulative) NLI'!Y76=0,0,((('KWh (Monthly) ENTRY NLI '!Y76*0.5)+'KWh (Cumulative) NLI'!X76-'Rebasing adj NLI'!Y66)*Y118)*Y$19*Y$127)</f>
        <v>21813.006760062181</v>
      </c>
      <c r="Z76" s="11">
        <f>IF('KWh (Cumulative) NLI'!Z76=0,0,((('KWh (Monthly) ENTRY NLI '!Z76*0.5)+'KWh (Cumulative) NLI'!Y76-'Rebasing adj NLI'!Z66)*Z118)*Z$19*Z$127)</f>
        <v>21909.880166493593</v>
      </c>
      <c r="AA76" s="11">
        <f>IF('KWh (Cumulative) NLI'!AA76=0,0,((('KWh (Monthly) ENTRY NLI '!AA76*0.5)+'KWh (Cumulative) NLI'!Z76-'Rebasing adj NLI'!AA66)*AA118)*AA$19*AA$127)</f>
        <v>21497.874801897582</v>
      </c>
      <c r="AB76" s="11">
        <f>IF('KWh (Cumulative) NLI'!AB76=0,0,((('KWh (Monthly) ENTRY NLI '!AB76*0.5)+'KWh (Cumulative) NLI'!AA76-'Rebasing adj NLI'!AB66)*AB118)*AB$19*AB$127)</f>
        <v>19931.161263740891</v>
      </c>
      <c r="AC76" s="11">
        <f>IF('KWh (Cumulative) NLI'!AC76=0,0,((('KWh (Monthly) ENTRY NLI '!AC76*0.5)+'KWh (Cumulative) NLI'!AB76-'Rebasing adj NLI'!AC66)*AC118)*AC$19*AC$127)</f>
        <v>22141.177511805148</v>
      </c>
      <c r="AD76" s="11">
        <f>IF('KWh (Cumulative) NLI'!AD76=0,0,((('KWh (Monthly) ENTRY NLI '!AD76*0.5)+'KWh (Cumulative) NLI'!AC76-'Rebasing adj NLI'!AD66)*AD118)*AD$19*AD$127)</f>
        <v>21294.642920343882</v>
      </c>
      <c r="AE76" s="11">
        <f>IF('KWh (Cumulative) NLI'!AE76=0,0,((('KWh (Monthly) ENTRY NLI '!AE76*0.5)+'KWh (Cumulative) NLI'!AD76-'Rebasing adj NLI'!AE66)*AE118)*AE$19*AE$127)</f>
        <v>25023.209699931376</v>
      </c>
      <c r="AF76" s="11">
        <f>IF('KWh (Cumulative) NLI'!AF76=0,0,((('KWh (Monthly) ENTRY NLI '!AF76*0.5)+'KWh (Cumulative) NLI'!AE76-'Rebasing adj NLI'!AF66)*AF118)*AF$19*AF$127)</f>
        <v>51336.639623512237</v>
      </c>
      <c r="AG76" s="11">
        <f>IF('KWh (Cumulative) NLI'!AG76=0,0,((('KWh (Monthly) ENTRY NLI '!AG76*0.5)+'KWh (Cumulative) NLI'!AF76-'Rebasing adj NLI'!AG66)*AG118)*AG$19*AG$127)</f>
        <v>52853.016008131635</v>
      </c>
      <c r="AH76" s="11">
        <f>IF('KWh (Cumulative) NLI'!AH76=0,0,((('KWh (Monthly) ENTRY NLI '!AH76*0.5)+'KWh (Cumulative) NLI'!AG76-'Rebasing adj NLI'!AH66)*AH118)*AH$19*AH$127)</f>
        <v>50638.548385302529</v>
      </c>
      <c r="AI76" s="11">
        <f>IF('KWh (Cumulative) NLI'!AI76=0,0,((('KWh (Monthly) ENTRY NLI '!AI76*0.5)+'KWh (Cumulative) NLI'!AH76-'Rebasing adj NLI'!AI66)*AI118)*AI$19*AI$127)</f>
        <v>47916.78263375887</v>
      </c>
      <c r="AJ76" s="11">
        <f>IF('KWh (Cumulative) NLI'!AJ76=0,0,((('KWh (Monthly) ENTRY NLI '!AJ76*0.5)+'KWh (Cumulative) NLI'!AI76-'Rebasing adj NLI'!AJ66)*AJ118)*AJ$19*AJ$127)</f>
        <v>23213.54597429909</v>
      </c>
      <c r="AK76" s="11">
        <f>IF('KWh (Cumulative) NLI'!AK76=0,0,((('KWh (Monthly) ENTRY NLI '!AK76*0.5)+'KWh (Cumulative) NLI'!AJ76-'Rebasing adj NLI'!AK66)*AK118)*AK$19*AK$127)</f>
        <v>22358.271496034959</v>
      </c>
      <c r="AL76" s="11">
        <f>IF('KWh (Cumulative) NLI'!AL76=0,0,((('KWh (Monthly) ENTRY NLI '!AL76*0.5)+'KWh (Cumulative) NLI'!AK76-'Rebasing adj NLI'!AL66)*AL118)*AL$19*AL$127)</f>
        <v>22408.531185704473</v>
      </c>
      <c r="AM76" s="11">
        <f>IF('KWh (Cumulative) NLI'!AM76=0,0,((('KWh (Monthly) ENTRY NLI '!AM76*0.5)+'KWh (Cumulative) NLI'!AL76-'Rebasing adj NLI'!AM66)*AM118)*AM$19*AM$127)</f>
        <v>21929.679708169733</v>
      </c>
      <c r="AN76" s="11">
        <f>IF('KWh (Cumulative) NLI'!AN76=0,0,((('KWh (Monthly) ENTRY NLI '!AN76*0.5)+'KWh (Cumulative) NLI'!AM76-'Rebasing adj NLI'!AN66)*AN118)*AN$19*AN$127)</f>
        <v>20470.692816828257</v>
      </c>
      <c r="AO76" s="11">
        <f>IF('KWh (Cumulative) NLI'!AO76=0,0,((('KWh (Monthly) ENTRY NLI '!AO76*0.5)+'KWh (Cumulative) NLI'!AN76-'Rebasing adj NLI'!AO66)*AO118)*AO$19*AO$127)</f>
        <v>22891.814942300811</v>
      </c>
      <c r="AP76" s="11">
        <f>IF('KWh (Cumulative) NLI'!AP76=0,0,((('KWh (Monthly) ENTRY NLI '!AP76*0.5)+'KWh (Cumulative) NLI'!AO76-'Rebasing adj NLI'!AP66)*AP118)*AP$19*AP$127)</f>
        <v>21997.82566382689</v>
      </c>
      <c r="AQ76" s="11">
        <f>IF('KWh (Cumulative) NLI'!AQ76=0,0,((('KWh (Monthly) ENTRY NLI '!AQ76*0.5)+'KWh (Cumulative) NLI'!AP76-'Rebasing adj NLI'!AQ66)*AQ118)*AQ$19*AQ$127)</f>
        <v>24319.965751336586</v>
      </c>
      <c r="AR76" s="11">
        <f>IF('KWh (Cumulative) NLI'!AR76=0,0,((('KWh (Monthly) ENTRY NLI '!AR76*0.5)+'KWh (Cumulative) NLI'!AQ76-'Rebasing adj NLI'!AR66)*AR118)*AR$19*AR$127)</f>
        <v>49316.418310325877</v>
      </c>
      <c r="AS76" s="11">
        <f>IF('KWh (Cumulative) NLI'!AS76=0,0,((('KWh (Monthly) ENTRY NLI '!AS76*0.5)+'KWh (Cumulative) NLI'!AR76-'Rebasing adj NLI'!AS66)*AS118)*AS$19*AS$127)</f>
        <v>50752.90793785642</v>
      </c>
      <c r="AT76" s="11">
        <f>IF('KWh (Cumulative) NLI'!AT76=0,0,((('KWh (Monthly) ENTRY NLI '!AT76*0.5)+'KWh (Cumulative) NLI'!AS76-'Rebasing adj NLI'!AT66)*AT118)*AT$19*AT$127)</f>
        <v>51146.517924144413</v>
      </c>
      <c r="AU76" s="11">
        <f>IF('KWh (Cumulative) NLI'!AU76=0,0,((('KWh (Monthly) ENTRY NLI '!AU76*0.5)+'KWh (Cumulative) NLI'!AT76-'Rebasing adj NLI'!AU66)*AU118)*AU$19*AU$127)</f>
        <v>48397.449373888448</v>
      </c>
      <c r="AV76" s="11">
        <f>IF('KWh (Cumulative) NLI'!AV76=0,0,((('KWh (Monthly) ENTRY NLI '!AV76*0.5)+'KWh (Cumulative) NLI'!AU76-'Rebasing adj NLI'!AV66)*AV118)*AV$19*AV$127)</f>
        <v>23446.407590981456</v>
      </c>
      <c r="AW76" s="11">
        <f>IF('KWh (Cumulative) NLI'!AW76=0,0,((('KWh (Monthly) ENTRY NLI '!AW76*0.5)+'KWh (Cumulative) NLI'!AV76-'Rebasing adj NLI'!AW66)*AW118)*AW$19*AW$127)</f>
        <v>22582.553613577624</v>
      </c>
      <c r="AX76" s="11">
        <f>IF('KWh (Cumulative) NLI'!AX76=0,0,((('KWh (Monthly) ENTRY NLI '!AX76*0.5)+'KWh (Cumulative) NLI'!AW76-'Rebasing adj NLI'!AX66)*AX118)*AX$19*AX$127)</f>
        <v>22633.31747234752</v>
      </c>
      <c r="AY76" s="11">
        <f>IF('KWh (Cumulative) NLI'!AY76=0,0,((('KWh (Monthly) ENTRY NLI '!AY76*0.5)+'KWh (Cumulative) NLI'!AX76-'Rebasing adj NLI'!AY66)*AY118)*AY$19*AY$127)</f>
        <v>22149.662500795406</v>
      </c>
      <c r="AZ76" s="11">
        <f>IF('KWh (Cumulative) NLI'!AZ76=0,0,((('KWh (Monthly) ENTRY NLI '!AZ76*0.5)+'KWh (Cumulative) NLI'!AY76-'Rebasing adj NLI'!AZ66)*AZ118)*AZ$19*AZ$127)</f>
        <v>20572.854054885756</v>
      </c>
      <c r="BA76" s="11">
        <f>IF('KWh (Cumulative) NLI'!BA76=0,0,((('KWh (Monthly) ENTRY NLI '!BA76*0.5)+'KWh (Cumulative) NLI'!AZ76-'Rebasing adj NLI'!BA66)*BA118)*BA$19*BA$127)</f>
        <v>22891.814942300811</v>
      </c>
      <c r="BB76" s="11">
        <f>IF('KWh (Cumulative) NLI'!BB76=0,0,((('KWh (Monthly) ENTRY NLI '!BB76*0.5)+'KWh (Cumulative) NLI'!BA76-'Rebasing adj NLI'!BB66)*BB118)*BB$19*BB$127)</f>
        <v>0</v>
      </c>
      <c r="BC76" s="11">
        <f>IF('KWh (Cumulative) NLI'!BC76=0,0,((('KWh (Monthly) ENTRY NLI '!BC76*0.5)+'KWh (Cumulative) NLI'!BB76-'Rebasing adj NLI'!BC66)*BC118)*BC$19*BC$127)</f>
        <v>0</v>
      </c>
      <c r="BD76" s="11">
        <f>IF('KWh (Cumulative) NLI'!BD76=0,0,((('KWh (Monthly) ENTRY NLI '!BD76*0.5)+'KWh (Cumulative) NLI'!BC76-'Rebasing adj NLI'!BD66)*BD118)*BD$19*BD$127)</f>
        <v>0</v>
      </c>
      <c r="BE76" s="11">
        <f>IF('KWh (Cumulative) NLI'!BE76=0,0,((('KWh (Monthly) ENTRY NLI '!BE76*0.5)+'KWh (Cumulative) NLI'!BD76-'Rebasing adj NLI'!BE66)*BE118)*BE$19*BE$127)</f>
        <v>0</v>
      </c>
      <c r="BF76" s="11">
        <f>IF('KWh (Cumulative) NLI'!BF76=0,0,((('KWh (Monthly) ENTRY NLI '!BF76*0.5)+'KWh (Cumulative) NLI'!BE76-'Rebasing adj NLI'!BF66)*BF118)*BF$19*BF$127)</f>
        <v>0</v>
      </c>
      <c r="BG76" s="11">
        <f>IF('KWh (Cumulative) NLI'!BG76=0,0,((('KWh (Monthly) ENTRY NLI '!BG76*0.5)+'KWh (Cumulative) NLI'!BF76-'Rebasing adj NLI'!BG66)*BG118)*BG$19*BG$127)</f>
        <v>0</v>
      </c>
      <c r="BH76" s="11">
        <f>IF('KWh (Cumulative) NLI'!BH76=0,0,((('KWh (Monthly) ENTRY NLI '!BH76*0.5)+'KWh (Cumulative) NLI'!BG76-'Rebasing adj NLI'!BH66)*BH118)*BH$19*BH$127)</f>
        <v>0</v>
      </c>
      <c r="BI76" s="11">
        <f>IF('KWh (Cumulative) NLI'!BI76=0,0,((('KWh (Monthly) ENTRY NLI '!BI76*0.5)+'KWh (Cumulative) NLI'!BH76-'Rebasing adj NLI'!BI66)*BI118)*BI$19*BI$127)</f>
        <v>0</v>
      </c>
      <c r="BJ76" s="11">
        <f>IF('KWh (Cumulative) NLI'!BJ76=0,0,((('KWh (Monthly) ENTRY NLI '!BJ76*0.5)+'KWh (Cumulative) NLI'!BI76-'Rebasing adj NLI'!BJ66)*BJ118)*BJ$19*BJ$127)</f>
        <v>0</v>
      </c>
      <c r="BK76" s="11">
        <f>IF('KWh (Cumulative) NLI'!BK76=0,0,((('KWh (Monthly) ENTRY NLI '!BK76*0.5)+'KWh (Cumulative) NLI'!BJ76-'Rebasing adj NLI'!BK66)*BK118)*BK$19*BK$127)</f>
        <v>0</v>
      </c>
      <c r="BL76" s="11">
        <f>IF('KWh (Cumulative) NLI'!BL76=0,0,((('KWh (Monthly) ENTRY NLI '!BL76*0.5)+'KWh (Cumulative) NLI'!BK76-'Rebasing adj NLI'!BL66)*BL118)*BL$19*BL$127)</f>
        <v>0</v>
      </c>
      <c r="BM76" s="11">
        <f>IF('KWh (Cumulative) NLI'!BM76=0,0,((('KWh (Monthly) ENTRY NLI '!BM76*0.5)+'KWh (Cumulative) NLI'!BL76-'Rebasing adj NLI'!BM66)*BM118)*BM$19*BM$127)</f>
        <v>0</v>
      </c>
      <c r="BN76" s="11">
        <f>IF('KWh (Cumulative) NLI'!BN76=0,0,((('KWh (Monthly) ENTRY NLI '!BN76*0.5)+'KWh (Cumulative) NLI'!BM76-'Rebasing adj NLI'!BN66)*BN118)*BN$19*BN$127)</f>
        <v>0</v>
      </c>
      <c r="BO76" s="11">
        <f>IF('KWh (Cumulative) NLI'!BO76=0,0,((('KWh (Monthly) ENTRY NLI '!BO76*0.5)+'KWh (Cumulative) NLI'!BN76-'Rebasing adj NLI'!BO66)*BO118)*BO$19*BO$127)</f>
        <v>0</v>
      </c>
      <c r="BP76" s="11">
        <f>IF('KWh (Cumulative) NLI'!BP76=0,0,((('KWh (Monthly) ENTRY NLI '!BP76*0.5)+'KWh (Cumulative) NLI'!BO76-'Rebasing adj NLI'!BP66)*BP118)*BP$19*BP$127)</f>
        <v>0</v>
      </c>
      <c r="BQ76" s="11">
        <f>IF('KWh (Cumulative) NLI'!BQ76=0,0,((('KWh (Monthly) ENTRY NLI '!BQ76*0.5)+'KWh (Cumulative) NLI'!BP76-'Rebasing adj NLI'!BQ66)*BQ118)*BQ$19*BQ$127)</f>
        <v>0</v>
      </c>
      <c r="BR76" s="11">
        <f>IF('KWh (Cumulative) NLI'!BR76=0,0,((('KWh (Monthly) ENTRY NLI '!BR76*0.5)+'KWh (Cumulative) NLI'!BQ76-'Rebasing adj NLI'!BR66)*BR118)*BR$19*BR$127)</f>
        <v>0</v>
      </c>
      <c r="BS76" s="11">
        <f>IF('KWh (Cumulative) NLI'!BS76=0,0,((('KWh (Monthly) ENTRY NLI '!BS76*0.5)+'KWh (Cumulative) NLI'!BR76-'Rebasing adj NLI'!BS66)*BS118)*BS$19*BS$127)</f>
        <v>0</v>
      </c>
      <c r="BT76" s="11">
        <f>IF('KWh (Cumulative) NLI'!BT76=0,0,((('KWh (Monthly) ENTRY NLI '!BT76*0.5)+'KWh (Cumulative) NLI'!BS76-'Rebasing adj NLI'!BT66)*BT118)*BT$19*BT$127)</f>
        <v>0</v>
      </c>
      <c r="BU76" s="11">
        <f>IF('KWh (Cumulative) NLI'!BU76=0,0,((('KWh (Monthly) ENTRY NLI '!BU76*0.5)+'KWh (Cumulative) NLI'!BT76-'Rebasing adj NLI'!BU66)*BU118)*BU$19*BU$127)</f>
        <v>0</v>
      </c>
      <c r="BV76" s="11">
        <f>IF('KWh (Cumulative) NLI'!BV76=0,0,((('KWh (Monthly) ENTRY NLI '!BV76*0.5)+'KWh (Cumulative) NLI'!BU76-'Rebasing adj NLI'!BV66)*BV118)*BV$19*BV$127)</f>
        <v>0</v>
      </c>
      <c r="BW76" s="11">
        <f>IF('KWh (Cumulative) NLI'!BW76=0,0,((('KWh (Monthly) ENTRY NLI '!BW76*0.5)+'KWh (Cumulative) NLI'!BV76-'Rebasing adj NLI'!BW66)*BW118)*BW$19*BW$127)</f>
        <v>0</v>
      </c>
      <c r="BX76" s="11">
        <f>IF('KWh (Cumulative) NLI'!BX76=0,0,((('KWh (Monthly) ENTRY NLI '!BX76*0.5)+'KWh (Cumulative) NLI'!BW76-'Rebasing adj NLI'!BX66)*BX118)*BX$19*BX$127)</f>
        <v>0</v>
      </c>
      <c r="BY76" s="11">
        <f>IF('KWh (Cumulative) NLI'!BY76=0,0,((('KWh (Monthly) ENTRY NLI '!BY76*0.5)+'KWh (Cumulative) NLI'!BX76-'Rebasing adj NLI'!BY66)*BY118)*BY$19*BY$127)</f>
        <v>0</v>
      </c>
      <c r="BZ76" s="11">
        <f>IF('KWh (Cumulative) NLI'!BZ76=0,0,((('KWh (Monthly) ENTRY NLI '!BZ76*0.5)+'KWh (Cumulative) NLI'!BY76-'Rebasing adj NLI'!BZ66)*BZ118)*BZ$19*BZ$127)</f>
        <v>0</v>
      </c>
      <c r="CA76" s="11">
        <f>IF('KWh (Cumulative) NLI'!CA76=0,0,((('KWh (Monthly) ENTRY NLI '!CA76*0.5)+'KWh (Cumulative) NLI'!BZ76-'Rebasing adj NLI'!CA66)*CA118)*CA$19*CA$127)</f>
        <v>0</v>
      </c>
      <c r="CB76" s="11">
        <f>IF('KWh (Cumulative) NLI'!CB76=0,0,((('KWh (Monthly) ENTRY NLI '!CB76*0.5)+'KWh (Cumulative) NLI'!CA76-'Rebasing adj NLI'!CB66)*CB118)*CB$19*CB$127)</f>
        <v>0</v>
      </c>
      <c r="CC76" s="11">
        <f>IF('KWh (Cumulative) NLI'!CC76=0,0,((('KWh (Monthly) ENTRY NLI '!CC76*0.5)+'KWh (Cumulative) NLI'!CB76-'Rebasing adj NLI'!CC66)*CC118)*CC$19*CC$127)</f>
        <v>0</v>
      </c>
      <c r="CD76" s="11">
        <f>IF('KWh (Cumulative) NLI'!CD76=0,0,((('KWh (Monthly) ENTRY NLI '!CD76*0.5)+'KWh (Cumulative) NLI'!CC76-'Rebasing adj NLI'!CD66)*CD118)*CD$19*CD$127)</f>
        <v>0</v>
      </c>
      <c r="CE76" s="11">
        <f>IF('KWh (Cumulative) NLI'!CE76=0,0,((('KWh (Monthly) ENTRY NLI '!CE76*0.5)+'KWh (Cumulative) NLI'!CD76-'Rebasing adj NLI'!CE66)*CE118)*CE$19*CE$127)</f>
        <v>0</v>
      </c>
      <c r="CF76" s="11">
        <f>IF('KWh (Cumulative) NLI'!CF76=0,0,((('KWh (Monthly) ENTRY NLI '!CF76*0.5)+'KWh (Cumulative) NLI'!CE76-'Rebasing adj NLI'!CF66)*CF118)*CF$19*CF$127)</f>
        <v>0</v>
      </c>
      <c r="CG76" s="11">
        <f>IF('KWh (Cumulative) NLI'!CG76=0,0,((('KWh (Monthly) ENTRY NLI '!CG76*0.5)+'KWh (Cumulative) NLI'!CF76-'Rebasing adj NLI'!CG66)*CG118)*CG$19*CG$127)</f>
        <v>0</v>
      </c>
      <c r="CH76" s="11">
        <f>IF('KWh (Cumulative) NLI'!CH76=0,0,((('KWh (Monthly) ENTRY NLI '!CH76*0.5)+'KWh (Cumulative) NLI'!CG76-'Rebasing adj NLI'!CH66)*CH118)*CH$19*CH$127)</f>
        <v>0</v>
      </c>
      <c r="CI76" s="11">
        <f>IF('KWh (Cumulative) NLI'!CI76=0,0,((('KWh (Monthly) ENTRY NLI '!CI76*0.5)+'KWh (Cumulative) NLI'!CH76-'Rebasing adj NLI'!CI66)*CI118)*CI$19*CI$127)</f>
        <v>0</v>
      </c>
      <c r="CJ76" s="11">
        <f>IF('KWh (Cumulative) NLI'!CJ76=0,0,((('KWh (Monthly) ENTRY NLI '!CJ76*0.5)+'KWh (Cumulative) NLI'!CI76-'Rebasing adj NLI'!CJ66)*CJ118)*CJ$19*CJ$127)</f>
        <v>0</v>
      </c>
      <c r="CK76" s="85"/>
      <c r="CL76" s="85"/>
    </row>
    <row r="77" spans="1:90" ht="15.75" thickBot="1" x14ac:dyDescent="0.3">
      <c r="A77" s="243"/>
      <c r="B77" s="37" t="s">
        <v>8</v>
      </c>
      <c r="C77" s="11">
        <f>IF('KWh (Cumulative) NLI'!C77=0,0,((('KWh (Monthly) ENTRY NLI '!C77*0.5)-'Rebasing adj NLI'!C67)*C119)*C$19*C$127)</f>
        <v>0</v>
      </c>
      <c r="D77" s="11">
        <f>IF('KWh (Cumulative) NLI'!D77=0,0,((('KWh (Monthly) ENTRY NLI '!D77*0.5)+'KWh (Cumulative) NLI'!C77-'Rebasing adj NLI'!D67)*D119)*D$19*D$127)</f>
        <v>0</v>
      </c>
      <c r="E77" s="11">
        <f>IF('KWh (Cumulative) NLI'!E77=0,0,((('KWh (Monthly) ENTRY NLI '!E77*0.5)+'KWh (Cumulative) NLI'!D77-'Rebasing adj NLI'!E67)*E119)*E$19*E$127)</f>
        <v>0</v>
      </c>
      <c r="F77" s="11">
        <f>IF('KWh (Cumulative) NLI'!F77=0,0,((('KWh (Monthly) ENTRY NLI '!F77*0.5)+'KWh (Cumulative) NLI'!E77-'Rebasing adj NLI'!F67)*F119)*F$19*F$127)</f>
        <v>0</v>
      </c>
      <c r="G77" s="11">
        <f>IF('KWh (Cumulative) NLI'!G77=0,0,((('KWh (Monthly) ENTRY NLI '!G77*0.5)+'KWh (Cumulative) NLI'!F77-'Rebasing adj NLI'!G67)*G119)*G$19*G$127)</f>
        <v>0</v>
      </c>
      <c r="H77" s="11">
        <f>IF('KWh (Cumulative) NLI'!H77=0,0,((('KWh (Monthly) ENTRY NLI '!H77*0.5)+'KWh (Cumulative) NLI'!G77-'Rebasing adj NLI'!H67)*H119)*H$19*H$127)</f>
        <v>0</v>
      </c>
      <c r="I77" s="11">
        <f>IF('KWh (Cumulative) NLI'!I77=0,0,((('KWh (Monthly) ENTRY NLI '!I77*0.5)+'KWh (Cumulative) NLI'!H77-'Rebasing adj NLI'!I67)*I119)*I$19*I$127)</f>
        <v>0</v>
      </c>
      <c r="J77" s="11">
        <f>IF('KWh (Cumulative) NLI'!J77=0,0,((('KWh (Monthly) ENTRY NLI '!J77*0.5)+'KWh (Cumulative) NLI'!I77-'Rebasing adj NLI'!J67)*J119)*J$19*J$127)</f>
        <v>0</v>
      </c>
      <c r="K77" s="11">
        <f>IF('KWh (Cumulative) NLI'!K77=0,0,((('KWh (Monthly) ENTRY NLI '!K77*0.5)+'KWh (Cumulative) NLI'!J77-'Rebasing adj NLI'!K67)*K119)*K$19*K$127)</f>
        <v>0</v>
      </c>
      <c r="L77" s="11">
        <f>IF('KWh (Cumulative) NLI'!L77=0,0,((('KWh (Monthly) ENTRY NLI '!L77*0.5)+'KWh (Cumulative) NLI'!K77-'Rebasing adj NLI'!L67)*L119)*L$19*L$127)</f>
        <v>0</v>
      </c>
      <c r="M77" s="11">
        <f>IF('KWh (Cumulative) NLI'!M77=0,0,((('KWh (Monthly) ENTRY NLI '!M77*0.5)+'KWh (Cumulative) NLI'!L77-'Rebasing adj NLI'!M67)*M119)*M$19*M$127)</f>
        <v>0</v>
      </c>
      <c r="N77" s="11">
        <f>IF('KWh (Cumulative) NLI'!N77=0,0,((('KWh (Monthly) ENTRY NLI '!N77*0.5)+'KWh (Cumulative) NLI'!M77-'Rebasing adj NLI'!N67)*N119)*N$19*N$127)</f>
        <v>0</v>
      </c>
      <c r="O77" s="11">
        <f>IF('KWh (Cumulative) NLI'!O77=0,0,((('KWh (Monthly) ENTRY NLI '!O77*0.5)+'KWh (Cumulative) NLI'!N77-'Rebasing adj NLI'!O67)*O119)*O$19*O$127)</f>
        <v>0</v>
      </c>
      <c r="P77" s="11">
        <f>IF('KWh (Cumulative) NLI'!P77=0,0,((('KWh (Monthly) ENTRY NLI '!P77*0.5)+'KWh (Cumulative) NLI'!O77-'Rebasing adj NLI'!P67)*P119)*P$19*P$127)</f>
        <v>0</v>
      </c>
      <c r="Q77" s="11">
        <f>IF('KWh (Cumulative) NLI'!Q77=0,0,((('KWh (Monthly) ENTRY NLI '!Q77*0.5)+'KWh (Cumulative) NLI'!P77-'Rebasing adj NLI'!Q67)*Q119)*Q$19*Q$127)</f>
        <v>0</v>
      </c>
      <c r="R77" s="11">
        <f>IF('KWh (Cumulative) NLI'!R77=0,0,((('KWh (Monthly) ENTRY NLI '!R77*0.5)+'KWh (Cumulative) NLI'!Q77-'Rebasing adj NLI'!R67)*R119)*R$19*R$127)</f>
        <v>0</v>
      </c>
      <c r="S77" s="11">
        <f>IF('KWh (Cumulative) NLI'!S77=0,0,((('KWh (Monthly) ENTRY NLI '!S77*0.5)+'KWh (Cumulative) NLI'!R77-'Rebasing adj NLI'!S67)*S119)*S$19*S$127)</f>
        <v>0</v>
      </c>
      <c r="T77" s="11">
        <f>IF('KWh (Cumulative) NLI'!T77=0,0,((('KWh (Monthly) ENTRY NLI '!T77*0.5)+'KWh (Cumulative) NLI'!S77-'Rebasing adj NLI'!T67)*T119)*T$19*T$127)</f>
        <v>0</v>
      </c>
      <c r="U77" s="11">
        <f>IF('KWh (Cumulative) NLI'!U77=0,0,((('KWh (Monthly) ENTRY NLI '!U77*0.5)+'KWh (Cumulative) NLI'!T77-'Rebasing adj NLI'!U67)*U119)*U$19*U$127)</f>
        <v>0</v>
      </c>
      <c r="V77" s="11">
        <f>IF('KWh (Cumulative) NLI'!V77=0,0,((('KWh (Monthly) ENTRY NLI '!V77*0.5)+'KWh (Cumulative) NLI'!U77-'Rebasing adj NLI'!V67)*V119)*V$19*V$127)</f>
        <v>0</v>
      </c>
      <c r="W77" s="11">
        <f>IF('KWh (Cumulative) NLI'!W77=0,0,((('KWh (Monthly) ENTRY NLI '!W77*0.5)+'KWh (Cumulative) NLI'!V77-'Rebasing adj NLI'!W67)*W119)*W$19*W$127)</f>
        <v>0</v>
      </c>
      <c r="X77" s="11">
        <f>IF('KWh (Cumulative) NLI'!X77=0,0,((('KWh (Monthly) ENTRY NLI '!X77*0.5)+'KWh (Cumulative) NLI'!W77-'Rebasing adj NLI'!X67)*X119)*X$19*X$127)</f>
        <v>0</v>
      </c>
      <c r="Y77" s="11">
        <f>IF('KWh (Cumulative) NLI'!Y77=0,0,((('KWh (Monthly) ENTRY NLI '!Y77*0.5)+'KWh (Cumulative) NLI'!X77-'Rebasing adj NLI'!Y67)*Y119)*Y$19*Y$127)</f>
        <v>0</v>
      </c>
      <c r="Z77" s="11">
        <f>IF('KWh (Cumulative) NLI'!Z77=0,0,((('KWh (Monthly) ENTRY NLI '!Z77*0.5)+'KWh (Cumulative) NLI'!Y77-'Rebasing adj NLI'!Z67)*Z119)*Z$19*Z$127)</f>
        <v>0</v>
      </c>
      <c r="AA77" s="11">
        <f>IF('KWh (Cumulative) NLI'!AA77=0,0,((('KWh (Monthly) ENTRY NLI '!AA77*0.5)+'KWh (Cumulative) NLI'!Z77-'Rebasing adj NLI'!AA67)*AA119)*AA$19*AA$127)</f>
        <v>0</v>
      </c>
      <c r="AB77" s="11">
        <f>IF('KWh (Cumulative) NLI'!AB77=0,0,((('KWh (Monthly) ENTRY NLI '!AB77*0.5)+'KWh (Cumulative) NLI'!AA77-'Rebasing adj NLI'!AB67)*AB119)*AB$19*AB$127)</f>
        <v>0</v>
      </c>
      <c r="AC77" s="11">
        <f>IF('KWh (Cumulative) NLI'!AC77=0,0,((('KWh (Monthly) ENTRY NLI '!AC77*0.5)+'KWh (Cumulative) NLI'!AB77-'Rebasing adj NLI'!AC67)*AC119)*AC$19*AC$127)</f>
        <v>0</v>
      </c>
      <c r="AD77" s="11">
        <f>IF('KWh (Cumulative) NLI'!AD77=0,0,((('KWh (Monthly) ENTRY NLI '!AD77*0.5)+'KWh (Cumulative) NLI'!AC77-'Rebasing adj NLI'!AD67)*AD119)*AD$19*AD$127)</f>
        <v>0</v>
      </c>
      <c r="AE77" s="11">
        <f>IF('KWh (Cumulative) NLI'!AE77=0,0,((('KWh (Monthly) ENTRY NLI '!AE77*0.5)+'KWh (Cumulative) NLI'!AD77-'Rebasing adj NLI'!AE67)*AE119)*AE$19*AE$127)</f>
        <v>0</v>
      </c>
      <c r="AF77" s="11">
        <f>IF('KWh (Cumulative) NLI'!AF77=0,0,((('KWh (Monthly) ENTRY NLI '!AF77*0.5)+'KWh (Cumulative) NLI'!AE77-'Rebasing adj NLI'!AF67)*AF119)*AF$19*AF$127)</f>
        <v>0</v>
      </c>
      <c r="AG77" s="11">
        <f>IF('KWh (Cumulative) NLI'!AG77=0,0,((('KWh (Monthly) ENTRY NLI '!AG77*0.5)+'KWh (Cumulative) NLI'!AF77-'Rebasing adj NLI'!AG67)*AG119)*AG$19*AG$127)</f>
        <v>0</v>
      </c>
      <c r="AH77" s="11">
        <f>IF('KWh (Cumulative) NLI'!AH77=0,0,((('KWh (Monthly) ENTRY NLI '!AH77*0.5)+'KWh (Cumulative) NLI'!AG77-'Rebasing adj NLI'!AH67)*AH119)*AH$19*AH$127)</f>
        <v>0</v>
      </c>
      <c r="AI77" s="11">
        <f>IF('KWh (Cumulative) NLI'!AI77=0,0,((('KWh (Monthly) ENTRY NLI '!AI77*0.5)+'KWh (Cumulative) NLI'!AH77-'Rebasing adj NLI'!AI67)*AI119)*AI$19*AI$127)</f>
        <v>0</v>
      </c>
      <c r="AJ77" s="11">
        <f>IF('KWh (Cumulative) NLI'!AJ77=0,0,((('KWh (Monthly) ENTRY NLI '!AJ77*0.5)+'KWh (Cumulative) NLI'!AI77-'Rebasing adj NLI'!AJ67)*AJ119)*AJ$19*AJ$127)</f>
        <v>0</v>
      </c>
      <c r="AK77" s="11">
        <f>IF('KWh (Cumulative) NLI'!AK77=0,0,((('KWh (Monthly) ENTRY NLI '!AK77*0.5)+'KWh (Cumulative) NLI'!AJ77-'Rebasing adj NLI'!AK67)*AK119)*AK$19*AK$127)</f>
        <v>0</v>
      </c>
      <c r="AL77" s="11">
        <f>IF('KWh (Cumulative) NLI'!AL77=0,0,((('KWh (Monthly) ENTRY NLI '!AL77*0.5)+'KWh (Cumulative) NLI'!AK77-'Rebasing adj NLI'!AL67)*AL119)*AL$19*AL$127)</f>
        <v>0</v>
      </c>
      <c r="AM77" s="11">
        <f>IF('KWh (Cumulative) NLI'!AM77=0,0,((('KWh (Monthly) ENTRY NLI '!AM77*0.5)+'KWh (Cumulative) NLI'!AL77-'Rebasing adj NLI'!AM67)*AM119)*AM$19*AM$127)</f>
        <v>0</v>
      </c>
      <c r="AN77" s="11">
        <f>IF('KWh (Cumulative) NLI'!AN77=0,0,((('KWh (Monthly) ENTRY NLI '!AN77*0.5)+'KWh (Cumulative) NLI'!AM77-'Rebasing adj NLI'!AN67)*AN119)*AN$19*AN$127)</f>
        <v>0</v>
      </c>
      <c r="AO77" s="11">
        <f>IF('KWh (Cumulative) NLI'!AO77=0,0,((('KWh (Monthly) ENTRY NLI '!AO77*0.5)+'KWh (Cumulative) NLI'!AN77-'Rebasing adj NLI'!AO67)*AO119)*AO$19*AO$127)</f>
        <v>0</v>
      </c>
      <c r="AP77" s="11">
        <f>IF('KWh (Cumulative) NLI'!AP77=0,0,((('KWh (Monthly) ENTRY NLI '!AP77*0.5)+'KWh (Cumulative) NLI'!AO77-'Rebasing adj NLI'!AP67)*AP119)*AP$19*AP$127)</f>
        <v>0</v>
      </c>
      <c r="AQ77" s="11">
        <f>IF('KWh (Cumulative) NLI'!AQ77=0,0,((('KWh (Monthly) ENTRY NLI '!AQ77*0.5)+'KWh (Cumulative) NLI'!AP77-'Rebasing adj NLI'!AQ67)*AQ119)*AQ$19*AQ$127)</f>
        <v>0</v>
      </c>
      <c r="AR77" s="11">
        <f>IF('KWh (Cumulative) NLI'!AR77=0,0,((('KWh (Monthly) ENTRY NLI '!AR77*0.5)+'KWh (Cumulative) NLI'!AQ77-'Rebasing adj NLI'!AR67)*AR119)*AR$19*AR$127)</f>
        <v>0</v>
      </c>
      <c r="AS77" s="11">
        <f>IF('KWh (Cumulative) NLI'!AS77=0,0,((('KWh (Monthly) ENTRY NLI '!AS77*0.5)+'KWh (Cumulative) NLI'!AR77-'Rebasing adj NLI'!AS67)*AS119)*AS$19*AS$127)</f>
        <v>0</v>
      </c>
      <c r="AT77" s="11">
        <f>IF('KWh (Cumulative) NLI'!AT77=0,0,((('KWh (Monthly) ENTRY NLI '!AT77*0.5)+'KWh (Cumulative) NLI'!AS77-'Rebasing adj NLI'!AT67)*AT119)*AT$19*AT$127)</f>
        <v>0</v>
      </c>
      <c r="AU77" s="11">
        <f>IF('KWh (Cumulative) NLI'!AU77=0,0,((('KWh (Monthly) ENTRY NLI '!AU77*0.5)+'KWh (Cumulative) NLI'!AT77-'Rebasing adj NLI'!AU67)*AU119)*AU$19*AU$127)</f>
        <v>0</v>
      </c>
      <c r="AV77" s="11">
        <f>IF('KWh (Cumulative) NLI'!AV77=0,0,((('KWh (Monthly) ENTRY NLI '!AV77*0.5)+'KWh (Cumulative) NLI'!AU77-'Rebasing adj NLI'!AV67)*AV119)*AV$19*AV$127)</f>
        <v>0</v>
      </c>
      <c r="AW77" s="11">
        <f>IF('KWh (Cumulative) NLI'!AW77=0,0,((('KWh (Monthly) ENTRY NLI '!AW77*0.5)+'KWh (Cumulative) NLI'!AV77-'Rebasing adj NLI'!AW67)*AW119)*AW$19*AW$127)</f>
        <v>0</v>
      </c>
      <c r="AX77" s="11">
        <f>IF('KWh (Cumulative) NLI'!AX77=0,0,((('KWh (Monthly) ENTRY NLI '!AX77*0.5)+'KWh (Cumulative) NLI'!AW77-'Rebasing adj NLI'!AX67)*AX119)*AX$19*AX$127)</f>
        <v>0</v>
      </c>
      <c r="AY77" s="11">
        <f>IF('KWh (Cumulative) NLI'!AY77=0,0,((('KWh (Monthly) ENTRY NLI '!AY77*0.5)+'KWh (Cumulative) NLI'!AX77-'Rebasing adj NLI'!AY67)*AY119)*AY$19*AY$127)</f>
        <v>0</v>
      </c>
      <c r="AZ77" s="11">
        <f>IF('KWh (Cumulative) NLI'!AZ77=0,0,((('KWh (Monthly) ENTRY NLI '!AZ77*0.5)+'KWh (Cumulative) NLI'!AY77-'Rebasing adj NLI'!AZ67)*AZ119)*AZ$19*AZ$127)</f>
        <v>0</v>
      </c>
      <c r="BA77" s="11">
        <f>IF('KWh (Cumulative) NLI'!BA77=0,0,((('KWh (Monthly) ENTRY NLI '!BA77*0.5)+'KWh (Cumulative) NLI'!AZ77-'Rebasing adj NLI'!BA67)*BA119)*BA$19*BA$127)</f>
        <v>0</v>
      </c>
      <c r="BB77" s="11">
        <f>IF('KWh (Cumulative) NLI'!BB77=0,0,((('KWh (Monthly) ENTRY NLI '!BB77*0.5)+'KWh (Cumulative) NLI'!BA77-'Rebasing adj NLI'!BB67)*BB119)*BB$19*BB$127)</f>
        <v>0</v>
      </c>
      <c r="BC77" s="11">
        <f>IF('KWh (Cumulative) NLI'!BC77=0,0,((('KWh (Monthly) ENTRY NLI '!BC77*0.5)+'KWh (Cumulative) NLI'!BB77-'Rebasing adj NLI'!BC67)*BC119)*BC$19*BC$127)</f>
        <v>0</v>
      </c>
      <c r="BD77" s="11">
        <f>IF('KWh (Cumulative) NLI'!BD77=0,0,((('KWh (Monthly) ENTRY NLI '!BD77*0.5)+'KWh (Cumulative) NLI'!BC77-'Rebasing adj NLI'!BD67)*BD119)*BD$19*BD$127)</f>
        <v>0</v>
      </c>
      <c r="BE77" s="11">
        <f>IF('KWh (Cumulative) NLI'!BE77=0,0,((('KWh (Monthly) ENTRY NLI '!BE77*0.5)+'KWh (Cumulative) NLI'!BD77-'Rebasing adj NLI'!BE67)*BE119)*BE$19*BE$127)</f>
        <v>0</v>
      </c>
      <c r="BF77" s="11">
        <f>IF('KWh (Cumulative) NLI'!BF77=0,0,((('KWh (Monthly) ENTRY NLI '!BF77*0.5)+'KWh (Cumulative) NLI'!BE77-'Rebasing adj NLI'!BF67)*BF119)*BF$19*BF$127)</f>
        <v>0</v>
      </c>
      <c r="BG77" s="11">
        <f>IF('KWh (Cumulative) NLI'!BG77=0,0,((('KWh (Monthly) ENTRY NLI '!BG77*0.5)+'KWh (Cumulative) NLI'!BF77-'Rebasing adj NLI'!BG67)*BG119)*BG$19*BG$127)</f>
        <v>0</v>
      </c>
      <c r="BH77" s="11">
        <f>IF('KWh (Cumulative) NLI'!BH77=0,0,((('KWh (Monthly) ENTRY NLI '!BH77*0.5)+'KWh (Cumulative) NLI'!BG77-'Rebasing adj NLI'!BH67)*BH119)*BH$19*BH$127)</f>
        <v>0</v>
      </c>
      <c r="BI77" s="11">
        <f>IF('KWh (Cumulative) NLI'!BI77=0,0,((('KWh (Monthly) ENTRY NLI '!BI77*0.5)+'KWh (Cumulative) NLI'!BH77-'Rebasing adj NLI'!BI67)*BI119)*BI$19*BI$127)</f>
        <v>0</v>
      </c>
      <c r="BJ77" s="11">
        <f>IF('KWh (Cumulative) NLI'!BJ77=0,0,((('KWh (Monthly) ENTRY NLI '!BJ77*0.5)+'KWh (Cumulative) NLI'!BI77-'Rebasing adj NLI'!BJ67)*BJ119)*BJ$19*BJ$127)</f>
        <v>0</v>
      </c>
      <c r="BK77" s="11">
        <f>IF('KWh (Cumulative) NLI'!BK77=0,0,((('KWh (Monthly) ENTRY NLI '!BK77*0.5)+'KWh (Cumulative) NLI'!BJ77-'Rebasing adj NLI'!BK67)*BK119)*BK$19*BK$127)</f>
        <v>0</v>
      </c>
      <c r="BL77" s="11">
        <f>IF('KWh (Cumulative) NLI'!BL77=0,0,((('KWh (Monthly) ENTRY NLI '!BL77*0.5)+'KWh (Cumulative) NLI'!BK77-'Rebasing adj NLI'!BL67)*BL119)*BL$19*BL$127)</f>
        <v>0</v>
      </c>
      <c r="BM77" s="11">
        <f>IF('KWh (Cumulative) NLI'!BM77=0,0,((('KWh (Monthly) ENTRY NLI '!BM77*0.5)+'KWh (Cumulative) NLI'!BL77-'Rebasing adj NLI'!BM67)*BM119)*BM$19*BM$127)</f>
        <v>0</v>
      </c>
      <c r="BN77" s="11">
        <f>IF('KWh (Cumulative) NLI'!BN77=0,0,((('KWh (Monthly) ENTRY NLI '!BN77*0.5)+'KWh (Cumulative) NLI'!BM77-'Rebasing adj NLI'!BN67)*BN119)*BN$19*BN$127)</f>
        <v>0</v>
      </c>
      <c r="BO77" s="11">
        <f>IF('KWh (Cumulative) NLI'!BO77=0,0,((('KWh (Monthly) ENTRY NLI '!BO77*0.5)+'KWh (Cumulative) NLI'!BN77-'Rebasing adj NLI'!BO67)*BO119)*BO$19*BO$127)</f>
        <v>0</v>
      </c>
      <c r="BP77" s="11">
        <f>IF('KWh (Cumulative) NLI'!BP77=0,0,((('KWh (Monthly) ENTRY NLI '!BP77*0.5)+'KWh (Cumulative) NLI'!BO77-'Rebasing adj NLI'!BP67)*BP119)*BP$19*BP$127)</f>
        <v>0</v>
      </c>
      <c r="BQ77" s="11">
        <f>IF('KWh (Cumulative) NLI'!BQ77=0,0,((('KWh (Monthly) ENTRY NLI '!BQ77*0.5)+'KWh (Cumulative) NLI'!BP77-'Rebasing adj NLI'!BQ67)*BQ119)*BQ$19*BQ$127)</f>
        <v>0</v>
      </c>
      <c r="BR77" s="11">
        <f>IF('KWh (Cumulative) NLI'!BR77=0,0,((('KWh (Monthly) ENTRY NLI '!BR77*0.5)+'KWh (Cumulative) NLI'!BQ77-'Rebasing adj NLI'!BR67)*BR119)*BR$19*BR$127)</f>
        <v>0</v>
      </c>
      <c r="BS77" s="11">
        <f>IF('KWh (Cumulative) NLI'!BS77=0,0,((('KWh (Monthly) ENTRY NLI '!BS77*0.5)+'KWh (Cumulative) NLI'!BR77-'Rebasing adj NLI'!BS67)*BS119)*BS$19*BS$127)</f>
        <v>0</v>
      </c>
      <c r="BT77" s="11">
        <f>IF('KWh (Cumulative) NLI'!BT77=0,0,((('KWh (Monthly) ENTRY NLI '!BT77*0.5)+'KWh (Cumulative) NLI'!BS77-'Rebasing adj NLI'!BT67)*BT119)*BT$19*BT$127)</f>
        <v>0</v>
      </c>
      <c r="BU77" s="11">
        <f>IF('KWh (Cumulative) NLI'!BU77=0,0,((('KWh (Monthly) ENTRY NLI '!BU77*0.5)+'KWh (Cumulative) NLI'!BT77-'Rebasing adj NLI'!BU67)*BU119)*BU$19*BU$127)</f>
        <v>0</v>
      </c>
      <c r="BV77" s="11">
        <f>IF('KWh (Cumulative) NLI'!BV77=0,0,((('KWh (Monthly) ENTRY NLI '!BV77*0.5)+'KWh (Cumulative) NLI'!BU77-'Rebasing adj NLI'!BV67)*BV119)*BV$19*BV$127)</f>
        <v>0</v>
      </c>
      <c r="BW77" s="11">
        <f>IF('KWh (Cumulative) NLI'!BW77=0,0,((('KWh (Monthly) ENTRY NLI '!BW77*0.5)+'KWh (Cumulative) NLI'!BV77-'Rebasing adj NLI'!BW67)*BW119)*BW$19*BW$127)</f>
        <v>0</v>
      </c>
      <c r="BX77" s="11">
        <f>IF('KWh (Cumulative) NLI'!BX77=0,0,((('KWh (Monthly) ENTRY NLI '!BX77*0.5)+'KWh (Cumulative) NLI'!BW77-'Rebasing adj NLI'!BX67)*BX119)*BX$19*BX$127)</f>
        <v>0</v>
      </c>
      <c r="BY77" s="11">
        <f>IF('KWh (Cumulative) NLI'!BY77=0,0,((('KWh (Monthly) ENTRY NLI '!BY77*0.5)+'KWh (Cumulative) NLI'!BX77-'Rebasing adj NLI'!BY67)*BY119)*BY$19*BY$127)</f>
        <v>0</v>
      </c>
      <c r="BZ77" s="11">
        <f>IF('KWh (Cumulative) NLI'!BZ77=0,0,((('KWh (Monthly) ENTRY NLI '!BZ77*0.5)+'KWh (Cumulative) NLI'!BY77-'Rebasing adj NLI'!BZ67)*BZ119)*BZ$19*BZ$127)</f>
        <v>0</v>
      </c>
      <c r="CA77" s="11">
        <f>IF('KWh (Cumulative) NLI'!CA77=0,0,((('KWh (Monthly) ENTRY NLI '!CA77*0.5)+'KWh (Cumulative) NLI'!BZ77-'Rebasing adj NLI'!CA67)*CA119)*CA$19*CA$127)</f>
        <v>0</v>
      </c>
      <c r="CB77" s="11">
        <f>IF('KWh (Cumulative) NLI'!CB77=0,0,((('KWh (Monthly) ENTRY NLI '!CB77*0.5)+'KWh (Cumulative) NLI'!CA77-'Rebasing adj NLI'!CB67)*CB119)*CB$19*CB$127)</f>
        <v>0</v>
      </c>
      <c r="CC77" s="11">
        <f>IF('KWh (Cumulative) NLI'!CC77=0,0,((('KWh (Monthly) ENTRY NLI '!CC77*0.5)+'KWh (Cumulative) NLI'!CB77-'Rebasing adj NLI'!CC67)*CC119)*CC$19*CC$127)</f>
        <v>0</v>
      </c>
      <c r="CD77" s="11">
        <f>IF('KWh (Cumulative) NLI'!CD77=0,0,((('KWh (Monthly) ENTRY NLI '!CD77*0.5)+'KWh (Cumulative) NLI'!CC77-'Rebasing adj NLI'!CD67)*CD119)*CD$19*CD$127)</f>
        <v>0</v>
      </c>
      <c r="CE77" s="11">
        <f>IF('KWh (Cumulative) NLI'!CE77=0,0,((('KWh (Monthly) ENTRY NLI '!CE77*0.5)+'KWh (Cumulative) NLI'!CD77-'Rebasing adj NLI'!CE67)*CE119)*CE$19*CE$127)</f>
        <v>0</v>
      </c>
      <c r="CF77" s="11">
        <f>IF('KWh (Cumulative) NLI'!CF77=0,0,((('KWh (Monthly) ENTRY NLI '!CF77*0.5)+'KWh (Cumulative) NLI'!CE77-'Rebasing adj NLI'!CF67)*CF119)*CF$19*CF$127)</f>
        <v>0</v>
      </c>
      <c r="CG77" s="11">
        <f>IF('KWh (Cumulative) NLI'!CG77=0,0,((('KWh (Monthly) ENTRY NLI '!CG77*0.5)+'KWh (Cumulative) NLI'!CF77-'Rebasing adj NLI'!CG67)*CG119)*CG$19*CG$127)</f>
        <v>0</v>
      </c>
      <c r="CH77" s="11">
        <f>IF('KWh (Cumulative) NLI'!CH77=0,0,((('KWh (Monthly) ENTRY NLI '!CH77*0.5)+'KWh (Cumulative) NLI'!CG77-'Rebasing adj NLI'!CH67)*CH119)*CH$19*CH$127)</f>
        <v>0</v>
      </c>
      <c r="CI77" s="11">
        <f>IF('KWh (Cumulative) NLI'!CI77=0,0,((('KWh (Monthly) ENTRY NLI '!CI77*0.5)+'KWh (Cumulative) NLI'!CH77-'Rebasing adj NLI'!CI67)*CI119)*CI$19*CI$127)</f>
        <v>0</v>
      </c>
      <c r="CJ77" s="11">
        <f>IF('KWh (Cumulative) NLI'!CJ77=0,0,((('KWh (Monthly) ENTRY NLI '!CJ77*0.5)+'KWh (Cumulative) NLI'!CI77-'Rebasing adj NLI'!CJ67)*CJ119)*CJ$19*CJ$127)</f>
        <v>0</v>
      </c>
      <c r="CK77" s="85"/>
      <c r="CL77" s="85"/>
    </row>
    <row r="78" spans="1:90" ht="15.75" thickBot="1" x14ac:dyDescent="0.3"/>
    <row r="79" spans="1:90" ht="15.75" x14ac:dyDescent="0.25">
      <c r="A79" s="19"/>
      <c r="B79" s="66" t="s">
        <v>34</v>
      </c>
      <c r="C79" s="43">
        <v>42370</v>
      </c>
      <c r="D79" s="43">
        <v>42401</v>
      </c>
      <c r="E79" s="41">
        <v>42430</v>
      </c>
      <c r="F79" s="41">
        <v>42461</v>
      </c>
      <c r="G79" s="47">
        <v>42491</v>
      </c>
      <c r="H79" s="41">
        <v>42522</v>
      </c>
      <c r="I79" s="41">
        <v>42552</v>
      </c>
      <c r="J79" s="41">
        <v>42583</v>
      </c>
      <c r="K79" s="41">
        <v>42614</v>
      </c>
      <c r="L79" s="41">
        <v>42644</v>
      </c>
      <c r="M79" s="41">
        <v>42675</v>
      </c>
      <c r="N79" s="41">
        <v>42705</v>
      </c>
      <c r="O79" s="41">
        <v>42736</v>
      </c>
      <c r="P79" s="41">
        <v>42767</v>
      </c>
      <c r="Q79" s="42">
        <v>42795</v>
      </c>
      <c r="R79" s="42">
        <v>42826</v>
      </c>
      <c r="S79" s="42">
        <v>42856</v>
      </c>
      <c r="T79" s="42">
        <v>42887</v>
      </c>
      <c r="U79" s="42">
        <v>42917</v>
      </c>
      <c r="V79" s="42">
        <v>42948</v>
      </c>
      <c r="W79" s="42">
        <v>42979</v>
      </c>
      <c r="X79" s="42">
        <v>43009</v>
      </c>
      <c r="Y79" s="42">
        <v>43040</v>
      </c>
      <c r="Z79" s="42">
        <v>43070</v>
      </c>
      <c r="AA79" s="42">
        <v>43101</v>
      </c>
      <c r="AB79" s="42">
        <v>43132</v>
      </c>
      <c r="AC79" s="43">
        <v>43160</v>
      </c>
      <c r="AD79" s="43">
        <v>43191</v>
      </c>
      <c r="AE79" s="43">
        <v>43221</v>
      </c>
      <c r="AF79" s="43">
        <v>43252</v>
      </c>
      <c r="AG79" s="43">
        <v>43282</v>
      </c>
      <c r="AH79" s="43">
        <v>43313</v>
      </c>
      <c r="AI79" s="43">
        <v>43344</v>
      </c>
      <c r="AJ79" s="43">
        <v>43374</v>
      </c>
      <c r="AK79" s="43">
        <v>43405</v>
      </c>
      <c r="AL79" s="43">
        <v>43435</v>
      </c>
      <c r="AM79" s="43">
        <v>43466</v>
      </c>
      <c r="AN79" s="43">
        <v>43497</v>
      </c>
      <c r="AO79" s="41">
        <v>43525</v>
      </c>
      <c r="AP79" s="41">
        <v>43556</v>
      </c>
      <c r="AQ79" s="41">
        <v>43586</v>
      </c>
      <c r="AR79" s="41">
        <v>43617</v>
      </c>
      <c r="AS79" s="41">
        <v>43647</v>
      </c>
      <c r="AT79" s="41">
        <v>43678</v>
      </c>
      <c r="AU79" s="41">
        <v>43709</v>
      </c>
      <c r="AV79" s="41">
        <v>43739</v>
      </c>
      <c r="AW79" s="41">
        <v>43770</v>
      </c>
      <c r="AX79" s="41">
        <v>43800</v>
      </c>
      <c r="AY79" s="41">
        <v>43831</v>
      </c>
      <c r="AZ79" s="41">
        <v>43862</v>
      </c>
      <c r="BA79" s="42">
        <v>43891</v>
      </c>
      <c r="BB79" s="42">
        <v>43922</v>
      </c>
      <c r="BC79" s="42">
        <v>43952</v>
      </c>
      <c r="BD79" s="42">
        <v>43983</v>
      </c>
      <c r="BE79" s="42">
        <v>44013</v>
      </c>
      <c r="BF79" s="42">
        <v>44044</v>
      </c>
      <c r="BG79" s="42">
        <v>44075</v>
      </c>
      <c r="BH79" s="42">
        <v>44105</v>
      </c>
      <c r="BI79" s="42">
        <v>44136</v>
      </c>
      <c r="BJ79" s="42">
        <v>44166</v>
      </c>
      <c r="BK79" s="42">
        <v>44197</v>
      </c>
      <c r="BL79" s="42">
        <v>44228</v>
      </c>
      <c r="BM79" s="43">
        <v>44256</v>
      </c>
      <c r="BN79" s="43">
        <v>44287</v>
      </c>
      <c r="BO79" s="43">
        <v>44317</v>
      </c>
      <c r="BP79" s="43">
        <v>44348</v>
      </c>
      <c r="BQ79" s="43">
        <v>44378</v>
      </c>
      <c r="BR79" s="43">
        <v>44409</v>
      </c>
      <c r="BS79" s="43">
        <v>44440</v>
      </c>
      <c r="BT79" s="43">
        <v>44470</v>
      </c>
      <c r="BU79" s="43">
        <v>44501</v>
      </c>
      <c r="BV79" s="43">
        <v>44531</v>
      </c>
      <c r="BW79" s="43">
        <v>44562</v>
      </c>
      <c r="BX79" s="43">
        <v>44593</v>
      </c>
      <c r="BY79" s="41">
        <v>44621</v>
      </c>
      <c r="BZ79" s="41">
        <v>44652</v>
      </c>
      <c r="CA79" s="41">
        <v>44682</v>
      </c>
      <c r="CB79" s="41">
        <v>44713</v>
      </c>
      <c r="CC79" s="41">
        <v>44743</v>
      </c>
      <c r="CD79" s="41">
        <v>44774</v>
      </c>
      <c r="CE79" s="41">
        <v>44805</v>
      </c>
      <c r="CF79" s="41">
        <v>44835</v>
      </c>
      <c r="CG79" s="41">
        <v>44866</v>
      </c>
      <c r="CH79" s="41">
        <v>44896</v>
      </c>
      <c r="CI79" s="41">
        <v>44927</v>
      </c>
      <c r="CJ79" s="41">
        <v>44958</v>
      </c>
    </row>
    <row r="80" spans="1:90" ht="15" customHeight="1" x14ac:dyDescent="0.25">
      <c r="A80" s="241" t="s">
        <v>29</v>
      </c>
      <c r="B80" s="37" t="s">
        <v>9</v>
      </c>
      <c r="C80" s="11">
        <f>IF('KWh (Cumulative) NLI'!C80=0,0,((('KWh (Monthly) ENTRY NLI '!C80*0.5)-'Rebasing adj NLI'!C70)*C107)*C$19*C$128)</f>
        <v>0</v>
      </c>
      <c r="D80" s="11">
        <f>IF('KWh (Cumulative) NLI'!D80=0,0,((('KWh (Monthly) ENTRY NLI '!D80*0.5)+'KWh (Cumulative) NLI'!C80-'Rebasing adj NLI'!D70)*D107)*D$19*D$128)</f>
        <v>0</v>
      </c>
      <c r="E80" s="11">
        <f>IF('KWh (Cumulative) NLI'!E80=0,0,((('KWh (Monthly) ENTRY NLI '!E80*0.5)+'KWh (Cumulative) NLI'!D80-'Rebasing adj NLI'!E70)*E107)*E$19*E$128)</f>
        <v>0</v>
      </c>
      <c r="F80" s="11">
        <f>IF('KWh (Cumulative) NLI'!F80=0,0,((('KWh (Monthly) ENTRY NLI '!F80*0.5)+'KWh (Cumulative) NLI'!E80-'Rebasing adj NLI'!F70)*F107)*F$19*F$128)</f>
        <v>0</v>
      </c>
      <c r="G80" s="11">
        <f>IF('KWh (Cumulative) NLI'!G80=0,0,((('KWh (Monthly) ENTRY NLI '!G80*0.5)+'KWh (Cumulative) NLI'!F80-'Rebasing adj NLI'!G70)*G107)*G$19*G$128)</f>
        <v>0</v>
      </c>
      <c r="H80" s="11">
        <f>IF('KWh (Cumulative) NLI'!H80=0,0,((('KWh (Monthly) ENTRY NLI '!H80*0.5)+'KWh (Cumulative) NLI'!G80-'Rebasing adj NLI'!H70)*H107)*H$19*H$128)</f>
        <v>0</v>
      </c>
      <c r="I80" s="11">
        <f>IF('KWh (Cumulative) NLI'!I80=0,0,((('KWh (Monthly) ENTRY NLI '!I80*0.5)+'KWh (Cumulative) NLI'!H80-'Rebasing adj NLI'!I70)*I107)*I$19*I$128)</f>
        <v>0</v>
      </c>
      <c r="J80" s="11">
        <f>IF('KWh (Cumulative) NLI'!J80=0,0,((('KWh (Monthly) ENTRY NLI '!J80*0.5)+'KWh (Cumulative) NLI'!I80-'Rebasing adj NLI'!J70)*J107)*J$19*J$128)</f>
        <v>0</v>
      </c>
      <c r="K80" s="11">
        <f>IF('KWh (Cumulative) NLI'!K80=0,0,((('KWh (Monthly) ENTRY NLI '!K80*0.5)+'KWh (Cumulative) NLI'!J80-'Rebasing adj NLI'!K70)*K107)*K$19*K$128)</f>
        <v>0</v>
      </c>
      <c r="L80" s="11">
        <f>IF('KWh (Cumulative) NLI'!L80=0,0,((('KWh (Monthly) ENTRY NLI '!L80*0.5)+'KWh (Cumulative) NLI'!K80-'Rebasing adj NLI'!L70)*L107)*L$19*L$128)</f>
        <v>0</v>
      </c>
      <c r="M80" s="11">
        <f>IF('KWh (Cumulative) NLI'!M80=0,0,((('KWh (Monthly) ENTRY NLI '!M80*0.5)+'KWh (Cumulative) NLI'!L80-'Rebasing adj NLI'!M70)*M107)*M$19*M$128)</f>
        <v>0</v>
      </c>
      <c r="N80" s="11">
        <f>IF('KWh (Cumulative) NLI'!N80=0,0,((('KWh (Monthly) ENTRY NLI '!N80*0.5)+'KWh (Cumulative) NLI'!M80-'Rebasing adj NLI'!N70)*N107)*N$19*N$128)</f>
        <v>0</v>
      </c>
      <c r="O80" s="11">
        <f>IF('KWh (Cumulative) NLI'!O80=0,0,((('KWh (Monthly) ENTRY NLI '!O80*0.5)+'KWh (Cumulative) NLI'!N80-'Rebasing adj NLI'!O70)*O107)*O$19*O$128)</f>
        <v>0</v>
      </c>
      <c r="P80" s="11">
        <f>IF('KWh (Cumulative) NLI'!P80=0,0,((('KWh (Monthly) ENTRY NLI '!P80*0.5)+'KWh (Cumulative) NLI'!O80-'Rebasing adj NLI'!P70)*P107)*P$19*P$128)</f>
        <v>0</v>
      </c>
      <c r="Q80" s="11">
        <f>IF('KWh (Cumulative) NLI'!Q80=0,0,((('KWh (Monthly) ENTRY NLI '!Q80*0.5)+'KWh (Cumulative) NLI'!P80-'Rebasing adj NLI'!Q70)*Q107)*Q$19*Q$128)</f>
        <v>0</v>
      </c>
      <c r="R80" s="11">
        <f>IF('KWh (Cumulative) NLI'!R80=0,0,((('KWh (Monthly) ENTRY NLI '!R80*0.5)+'KWh (Cumulative) NLI'!Q80-'Rebasing adj NLI'!R70)*R107)*R$19*R$128)</f>
        <v>0</v>
      </c>
      <c r="S80" s="11">
        <f>IF('KWh (Cumulative) NLI'!S80=0,0,((('KWh (Monthly) ENTRY NLI '!S80*0.5)+'KWh (Cumulative) NLI'!R80-'Rebasing adj NLI'!S70)*S107)*S$19*S$128)</f>
        <v>829.17220641854396</v>
      </c>
      <c r="T80" s="11">
        <f>IF('KWh (Cumulative) NLI'!T80=0,0,((('KWh (Monthly) ENTRY NLI '!T80*0.5)+'KWh (Cumulative) NLI'!S80-'Rebasing adj NLI'!T70)*T107)*T$19*T$128)</f>
        <v>2767.2302161184771</v>
      </c>
      <c r="U80" s="11">
        <f>IF('KWh (Cumulative) NLI'!U80=0,0,((('KWh (Monthly) ENTRY NLI '!U80*0.5)+'KWh (Cumulative) NLI'!T80-'Rebasing adj NLI'!U70)*U107)*U$19*U$128)</f>
        <v>2954.3527258232034</v>
      </c>
      <c r="V80" s="11">
        <f>IF('KWh (Cumulative) NLI'!V80=0,0,((('KWh (Monthly) ENTRY NLI '!V80*0.5)+'KWh (Cumulative) NLI'!U80-'Rebasing adj NLI'!V70)*V107)*V$19*V$128)</f>
        <v>2898.269327554236</v>
      </c>
      <c r="W80" s="11">
        <f>IF('KWh (Cumulative) NLI'!W80=0,0,((('KWh (Monthly) ENTRY NLI '!W80*0.5)+'KWh (Cumulative) NLI'!V80-'Rebasing adj NLI'!W70)*W107)*W$19*W$128)</f>
        <v>2874.5351387576202</v>
      </c>
      <c r="X80" s="11">
        <f>IF('KWh (Cumulative) NLI'!X80=0,0,((('KWh (Monthly) ENTRY NLI '!X80*0.5)+'KWh (Cumulative) NLI'!W80-'Rebasing adj NLI'!X70)*X107)*X$19*X$128)</f>
        <v>2992.5613997116516</v>
      </c>
      <c r="Y80" s="11">
        <f>IF('KWh (Cumulative) NLI'!Y80=0,0,((('KWh (Monthly) ENTRY NLI '!Y80*0.5)+'KWh (Cumulative) NLI'!X80-'Rebasing adj NLI'!Y70)*Y107)*Y$19*Y$128)</f>
        <v>4109.1094595940258</v>
      </c>
      <c r="Z80" s="11">
        <f>IF('KWh (Cumulative) NLI'!Z80=0,0,((('KWh (Monthly) ENTRY NLI '!Z80*0.5)+'KWh (Cumulative) NLI'!Y80-'Rebasing adj NLI'!Z70)*Z107)*Z$19*Z$128)</f>
        <v>4059.7893271645607</v>
      </c>
      <c r="AA80" s="11">
        <f>IF('KWh (Cumulative) NLI'!AA80=0,0,((('KWh (Monthly) ENTRY NLI '!AA80*0.5)+'KWh (Cumulative) NLI'!Z80-'Rebasing adj NLI'!AA70)*AA107)*AA$19*AA$128)</f>
        <v>3951.1998721196073</v>
      </c>
      <c r="AB80" s="11">
        <f>IF('KWh (Cumulative) NLI'!AB80=0,0,((('KWh (Monthly) ENTRY NLI '!AB80*0.5)+'KWh (Cumulative) NLI'!AA80-'Rebasing adj NLI'!AB70)*AB107)*AB$19*AB$128)</f>
        <v>3899.8828244992624</v>
      </c>
      <c r="AC80" s="11">
        <f>IF('KWh (Cumulative) NLI'!AC80=0,0,((('KWh (Monthly) ENTRY NLI '!AC80*0.5)+'KWh (Cumulative) NLI'!AB80-'Rebasing adj NLI'!AC70)*AC107)*AC$19*AC$128)</f>
        <v>5207.5521941416291</v>
      </c>
      <c r="AD80" s="11">
        <f>IF('KWh (Cumulative) NLI'!AD80=0,0,((('KWh (Monthly) ENTRY NLI '!AD80*0.5)+'KWh (Cumulative) NLI'!AC80-'Rebasing adj NLI'!AD70)*AD107)*AD$19*AD$128)</f>
        <v>5756.839894919668</v>
      </c>
      <c r="AE80" s="11">
        <f>IF('KWh (Cumulative) NLI'!AE80=0,0,((('KWh (Monthly) ENTRY NLI '!AE80*0.5)+'KWh (Cumulative) NLI'!AD80-'Rebasing adj NLI'!AE70)*AE107)*AE$19*AE$128)</f>
        <v>6344.3217903948034</v>
      </c>
      <c r="AF80" s="11">
        <f>IF('KWh (Cumulative) NLI'!AF80=0,0,((('KWh (Monthly) ENTRY NLI '!AF80*0.5)+'KWh (Cumulative) NLI'!AE80-'Rebasing adj NLI'!AF70)*AF107)*AF$19*AF$128)</f>
        <v>10586.581908594197</v>
      </c>
      <c r="AG80" s="11">
        <f>IF('KWh (Cumulative) NLI'!AG80=0,0,((('KWh (Monthly) ENTRY NLI '!AG80*0.5)+'KWh (Cumulative) NLI'!AF80-'Rebasing adj NLI'!AG70)*AG107)*AG$19*AG$128)</f>
        <v>11302.455768453054</v>
      </c>
      <c r="AH80" s="11">
        <f>IF('KWh (Cumulative) NLI'!AH80=0,0,((('KWh (Monthly) ENTRY NLI '!AH80*0.5)+'KWh (Cumulative) NLI'!AG80-'Rebasing adj NLI'!AH70)*AH107)*AH$19*AH$128)</f>
        <v>10456.687454362183</v>
      </c>
      <c r="AI80" s="11">
        <f>IF('KWh (Cumulative) NLI'!AI80=0,0,((('KWh (Monthly) ENTRY NLI '!AI80*0.5)+'KWh (Cumulative) NLI'!AH80-'Rebasing adj NLI'!AI70)*AI107)*AI$19*AI$128)</f>
        <v>10626.497081049567</v>
      </c>
      <c r="AJ80" s="11">
        <f>IF('KWh (Cumulative) NLI'!AJ80=0,0,((('KWh (Monthly) ENTRY NLI '!AJ80*0.5)+'KWh (Cumulative) NLI'!AI80-'Rebasing adj NLI'!AJ70)*AJ107)*AJ$19*AJ$128)</f>
        <v>6069.1684736883417</v>
      </c>
      <c r="AK80" s="11">
        <f>IF('KWh (Cumulative) NLI'!AK80=0,0,((('KWh (Monthly) ENTRY NLI '!AK80*0.5)+'KWh (Cumulative) NLI'!AJ80-'Rebasing adj NLI'!AK70)*AK107)*AK$19*AK$128)</f>
        <v>6523.0830869758584</v>
      </c>
      <c r="AL80" s="11">
        <f>IF('KWh (Cumulative) NLI'!AL80=0,0,((('KWh (Monthly) ENTRY NLI '!AL80*0.5)+'KWh (Cumulative) NLI'!AK80-'Rebasing adj NLI'!AL70)*AL107)*AL$19*AL$128)</f>
        <v>7232.560133787847</v>
      </c>
      <c r="AM80" s="11">
        <f>IF('KWh (Cumulative) NLI'!AM80=0,0,((('KWh (Monthly) ENTRY NLI '!AM80*0.5)+'KWh (Cumulative) NLI'!AL80-'Rebasing adj NLI'!AM70)*AM107)*AM$19*AM$128)</f>
        <v>7960.0849661443672</v>
      </c>
      <c r="AN80" s="11">
        <f>IF('KWh (Cumulative) NLI'!AN80=0,0,((('KWh (Monthly) ENTRY NLI '!AN80*0.5)+'KWh (Cumulative) NLI'!AM80-'Rebasing adj NLI'!AN70)*AN107)*AN$19*AN$128)</f>
        <v>9697.1901110648723</v>
      </c>
      <c r="AO80" s="11">
        <f>IF('KWh (Cumulative) NLI'!AO80=0,0,((('KWh (Monthly) ENTRY NLI '!AO80*0.5)+'KWh (Cumulative) NLI'!AN80-'Rebasing adj NLI'!AO70)*AO107)*AO$19*AO$128)</f>
        <v>11325.114280801408</v>
      </c>
      <c r="AP80" s="11">
        <f>IF('KWh (Cumulative) NLI'!AP80=0,0,((('KWh (Monthly) ENTRY NLI '!AP80*0.5)+'KWh (Cumulative) NLI'!AO80-'Rebasing adj NLI'!AP70)*AP107)*AP$19*AP$128)</f>
        <v>10443.856819917919</v>
      </c>
      <c r="AQ80" s="11">
        <f>IF('KWh (Cumulative) NLI'!AQ80=0,0,((('KWh (Monthly) ENTRY NLI '!AQ80*0.5)+'KWh (Cumulative) NLI'!AP80-'Rebasing adj NLI'!AQ70)*AQ107)*AQ$19*AQ$128)</f>
        <v>11549.169401573274</v>
      </c>
      <c r="AR80" s="11">
        <f>IF('KWh (Cumulative) NLI'!AR80=0,0,((('KWh (Monthly) ENTRY NLI '!AR80*0.5)+'KWh (Cumulative) NLI'!AQ80-'Rebasing adj NLI'!AR70)*AR107)*AR$19*AR$128)</f>
        <v>20188.477775663243</v>
      </c>
      <c r="AS80" s="11">
        <f>IF('KWh (Cumulative) NLI'!AS80=0,0,((('KWh (Monthly) ENTRY NLI '!AS80*0.5)+'KWh (Cumulative) NLI'!AR80-'Rebasing adj NLI'!AS70)*AS107)*AS$19*AS$128)</f>
        <v>21605.858602019183</v>
      </c>
      <c r="AT80" s="11">
        <f>IF('KWh (Cumulative) NLI'!AT80=0,0,((('KWh (Monthly) ENTRY NLI '!AT80*0.5)+'KWh (Cumulative) NLI'!AS80-'Rebasing adj NLI'!AT70)*AT107)*AT$19*AT$128)</f>
        <v>21169.959996175414</v>
      </c>
      <c r="AU80" s="11">
        <f>IF('KWh (Cumulative) NLI'!AU80=0,0,((('KWh (Monthly) ENTRY NLI '!AU80*0.5)+'KWh (Cumulative) NLI'!AT80-'Rebasing adj NLI'!AU70)*AU107)*AU$19*AU$128)</f>
        <v>21011.736390045244</v>
      </c>
      <c r="AV80" s="11">
        <f>IF('KWh (Cumulative) NLI'!AV80=0,0,((('KWh (Monthly) ENTRY NLI '!AV80*0.5)+'KWh (Cumulative) NLI'!AU80-'Rebasing adj NLI'!AV70)*AV107)*AV$19*AV$128)</f>
        <v>11726.906173275922</v>
      </c>
      <c r="AW80" s="11">
        <f>IF('KWh (Cumulative) NLI'!AW80=0,0,((('KWh (Monthly) ENTRY NLI '!AW80*0.5)+'KWh (Cumulative) NLI'!AV80-'Rebasing adj NLI'!AW70)*AW107)*AW$19*AW$128)</f>
        <v>11178.248385180465</v>
      </c>
      <c r="AX80" s="11">
        <f>IF('KWh (Cumulative) NLI'!AX80=0,0,((('KWh (Monthly) ENTRY NLI '!AX80*0.5)+'KWh (Cumulative) NLI'!AW80-'Rebasing adj NLI'!AX70)*AX107)*AX$19*AX$128)</f>
        <v>10988.830457492604</v>
      </c>
      <c r="AY80" s="11">
        <f>IF('KWh (Cumulative) NLI'!AY80=0,0,((('KWh (Monthly) ENTRY NLI '!AY80*0.5)+'KWh (Cumulative) NLI'!AX80-'Rebasing adj NLI'!AY70)*AY107)*AY$19*AY$128)</f>
        <v>10662.261193873508</v>
      </c>
      <c r="AZ80" s="11">
        <f>IF('KWh (Cumulative) NLI'!AZ80=0,0,((('KWh (Monthly) ENTRY NLI '!AZ80*0.5)+'KWh (Cumulative) NLI'!AY80-'Rebasing adj NLI'!AZ70)*AZ107)*AZ$19*AZ$128)</f>
        <v>10619.226891661727</v>
      </c>
      <c r="BA80" s="11">
        <f>IF('KWh (Cumulative) NLI'!BA80=0,0,((('KWh (Monthly) ENTRY NLI '!BA80*0.5)+'KWh (Cumulative) NLI'!AZ80-'Rebasing adj NLI'!BA70)*BA107)*BA$19*BA$128)</f>
        <v>11325.114280801707</v>
      </c>
      <c r="BB80" s="11">
        <f>IF('KWh (Cumulative) NLI'!BB80=0,0,((('KWh (Monthly) ENTRY NLI '!BB80*0.5)+'KWh (Cumulative) NLI'!BA80-'Rebasing adj NLI'!BB70)*BB107)*BB$19*BB$128)</f>
        <v>0</v>
      </c>
      <c r="BC80" s="11">
        <f>IF('KWh (Cumulative) NLI'!BC80=0,0,((('KWh (Monthly) ENTRY NLI '!BC80*0.5)+'KWh (Cumulative) NLI'!BB80-'Rebasing adj NLI'!BC70)*BC107)*BC$19*BC$128)</f>
        <v>0</v>
      </c>
      <c r="BD80" s="11">
        <f>IF('KWh (Cumulative) NLI'!BD80=0,0,((('KWh (Monthly) ENTRY NLI '!BD80*0.5)+'KWh (Cumulative) NLI'!BC80-'Rebasing adj NLI'!BD70)*BD107)*BD$19*BD$128)</f>
        <v>0</v>
      </c>
      <c r="BE80" s="11">
        <f>IF('KWh (Cumulative) NLI'!BE80=0,0,((('KWh (Monthly) ENTRY NLI '!BE80*0.5)+'KWh (Cumulative) NLI'!BD80-'Rebasing adj NLI'!BE70)*BE107)*BE$19*BE$128)</f>
        <v>0</v>
      </c>
      <c r="BF80" s="11">
        <f>IF('KWh (Cumulative) NLI'!BF80=0,0,((('KWh (Monthly) ENTRY NLI '!BF80*0.5)+'KWh (Cumulative) NLI'!BE80-'Rebasing adj NLI'!BF70)*BF107)*BF$19*BF$128)</f>
        <v>0</v>
      </c>
      <c r="BG80" s="11">
        <f>IF('KWh (Cumulative) NLI'!BG80=0,0,((('KWh (Monthly) ENTRY NLI '!BG80*0.5)+'KWh (Cumulative) NLI'!BF80-'Rebasing adj NLI'!BG70)*BG107)*BG$19*BG$128)</f>
        <v>0</v>
      </c>
      <c r="BH80" s="11">
        <f>IF('KWh (Cumulative) NLI'!BH80=0,0,((('KWh (Monthly) ENTRY NLI '!BH80*0.5)+'KWh (Cumulative) NLI'!BG80-'Rebasing adj NLI'!BH70)*BH107)*BH$19*BH$128)</f>
        <v>0</v>
      </c>
      <c r="BI80" s="11">
        <f>IF('KWh (Cumulative) NLI'!BI80=0,0,((('KWh (Monthly) ENTRY NLI '!BI80*0.5)+'KWh (Cumulative) NLI'!BH80-'Rebasing adj NLI'!BI70)*BI107)*BI$19*BI$128)</f>
        <v>0</v>
      </c>
      <c r="BJ80" s="11">
        <f>IF('KWh (Cumulative) NLI'!BJ80=0,0,((('KWh (Monthly) ENTRY NLI '!BJ80*0.5)+'KWh (Cumulative) NLI'!BI80-'Rebasing adj NLI'!BJ70)*BJ107)*BJ$19*BJ$128)</f>
        <v>0</v>
      </c>
      <c r="BK80" s="11">
        <f>IF('KWh (Cumulative) NLI'!BK80=0,0,((('KWh (Monthly) ENTRY NLI '!BK80*0.5)+'KWh (Cumulative) NLI'!BJ80-'Rebasing adj NLI'!BK70)*BK107)*BK$19*BK$128)</f>
        <v>0</v>
      </c>
      <c r="BL80" s="11">
        <f>IF('KWh (Cumulative) NLI'!BL80=0,0,((('KWh (Monthly) ENTRY NLI '!BL80*0.5)+'KWh (Cumulative) NLI'!BK80-'Rebasing adj NLI'!BL70)*BL107)*BL$19*BL$128)</f>
        <v>0</v>
      </c>
      <c r="BM80" s="11">
        <f>IF('KWh (Cumulative) NLI'!BM80=0,0,((('KWh (Monthly) ENTRY NLI '!BM80*0.5)+'KWh (Cumulative) NLI'!BL80-'Rebasing adj NLI'!BM70)*BM107)*BM$19*BM$128)</f>
        <v>0</v>
      </c>
      <c r="BN80" s="11">
        <f>IF('KWh (Cumulative) NLI'!BN80=0,0,((('KWh (Monthly) ENTRY NLI '!BN80*0.5)+'KWh (Cumulative) NLI'!BM80-'Rebasing adj NLI'!BN70)*BN107)*BN$19*BN$128)</f>
        <v>0</v>
      </c>
      <c r="BO80" s="11">
        <f>IF('KWh (Cumulative) NLI'!BO80=0,0,((('KWh (Monthly) ENTRY NLI '!BO80*0.5)+'KWh (Cumulative) NLI'!BN80-'Rebasing adj NLI'!BO70)*BO107)*BO$19*BO$128)</f>
        <v>0</v>
      </c>
      <c r="BP80" s="11">
        <f>IF('KWh (Cumulative) NLI'!BP80=0,0,((('KWh (Monthly) ENTRY NLI '!BP80*0.5)+'KWh (Cumulative) NLI'!BO80-'Rebasing adj NLI'!BP70)*BP107)*BP$19*BP$128)</f>
        <v>0</v>
      </c>
      <c r="BQ80" s="11">
        <f>IF('KWh (Cumulative) NLI'!BQ80=0,0,((('KWh (Monthly) ENTRY NLI '!BQ80*0.5)+'KWh (Cumulative) NLI'!BP80-'Rebasing adj NLI'!BQ70)*BQ107)*BQ$19*BQ$128)</f>
        <v>0</v>
      </c>
      <c r="BR80" s="11">
        <f>IF('KWh (Cumulative) NLI'!BR80=0,0,((('KWh (Monthly) ENTRY NLI '!BR80*0.5)+'KWh (Cumulative) NLI'!BQ80-'Rebasing adj NLI'!BR70)*BR107)*BR$19*BR$128)</f>
        <v>0</v>
      </c>
      <c r="BS80" s="11">
        <f>IF('KWh (Cumulative) NLI'!BS80=0,0,((('KWh (Monthly) ENTRY NLI '!BS80*0.5)+'KWh (Cumulative) NLI'!BR80-'Rebasing adj NLI'!BS70)*BS107)*BS$19*BS$128)</f>
        <v>0</v>
      </c>
      <c r="BT80" s="11">
        <f>IF('KWh (Cumulative) NLI'!BT80=0,0,((('KWh (Monthly) ENTRY NLI '!BT80*0.5)+'KWh (Cumulative) NLI'!BS80-'Rebasing adj NLI'!BT70)*BT107)*BT$19*BT$128)</f>
        <v>0</v>
      </c>
      <c r="BU80" s="11">
        <f>IF('KWh (Cumulative) NLI'!BU80=0,0,((('KWh (Monthly) ENTRY NLI '!BU80*0.5)+'KWh (Cumulative) NLI'!BT80-'Rebasing adj NLI'!BU70)*BU107)*BU$19*BU$128)</f>
        <v>0</v>
      </c>
      <c r="BV80" s="11">
        <f>IF('KWh (Cumulative) NLI'!BV80=0,0,((('KWh (Monthly) ENTRY NLI '!BV80*0.5)+'KWh (Cumulative) NLI'!BU80-'Rebasing adj NLI'!BV70)*BV107)*BV$19*BV$128)</f>
        <v>0</v>
      </c>
      <c r="BW80" s="11">
        <f>IF('KWh (Cumulative) NLI'!BW80=0,0,((('KWh (Monthly) ENTRY NLI '!BW80*0.5)+'KWh (Cumulative) NLI'!BV80-'Rebasing adj NLI'!BW70)*BW107)*BW$19*BW$128)</f>
        <v>0</v>
      </c>
      <c r="BX80" s="11">
        <f>IF('KWh (Cumulative) NLI'!BX80=0,0,((('KWh (Monthly) ENTRY NLI '!BX80*0.5)+'KWh (Cumulative) NLI'!BW80-'Rebasing adj NLI'!BX70)*BX107)*BX$19*BX$128)</f>
        <v>0</v>
      </c>
      <c r="BY80" s="11">
        <f>IF('KWh (Cumulative) NLI'!BY80=0,0,((('KWh (Monthly) ENTRY NLI '!BY80*0.5)+'KWh (Cumulative) NLI'!BX80-'Rebasing adj NLI'!BY70)*BY107)*BY$19*BY$128)</f>
        <v>0</v>
      </c>
      <c r="BZ80" s="11">
        <f>IF('KWh (Cumulative) NLI'!BZ80=0,0,((('KWh (Monthly) ENTRY NLI '!BZ80*0.5)+'KWh (Cumulative) NLI'!BY80-'Rebasing adj NLI'!BZ70)*BZ107)*BZ$19*BZ$128)</f>
        <v>0</v>
      </c>
      <c r="CA80" s="11">
        <f>IF('KWh (Cumulative) NLI'!CA80=0,0,((('KWh (Monthly) ENTRY NLI '!CA80*0.5)+'KWh (Cumulative) NLI'!BZ80-'Rebasing adj NLI'!CA70)*CA107)*CA$19*CA$128)</f>
        <v>0</v>
      </c>
      <c r="CB80" s="11">
        <f>IF('KWh (Cumulative) NLI'!CB80=0,0,((('KWh (Monthly) ENTRY NLI '!CB80*0.5)+'KWh (Cumulative) NLI'!CA80-'Rebasing adj NLI'!CB70)*CB107)*CB$19*CB$128)</f>
        <v>0</v>
      </c>
      <c r="CC80" s="11">
        <f>IF('KWh (Cumulative) NLI'!CC80=0,0,((('KWh (Monthly) ENTRY NLI '!CC80*0.5)+'KWh (Cumulative) NLI'!CB80-'Rebasing adj NLI'!CC70)*CC107)*CC$19*CC$128)</f>
        <v>0</v>
      </c>
      <c r="CD80" s="11">
        <f>IF('KWh (Cumulative) NLI'!CD80=0,0,((('KWh (Monthly) ENTRY NLI '!CD80*0.5)+'KWh (Cumulative) NLI'!CC80-'Rebasing adj NLI'!CD70)*CD107)*CD$19*CD$128)</f>
        <v>0</v>
      </c>
      <c r="CE80" s="11">
        <f>IF('KWh (Cumulative) NLI'!CE80=0,0,((('KWh (Monthly) ENTRY NLI '!CE80*0.5)+'KWh (Cumulative) NLI'!CD80-'Rebasing adj NLI'!CE70)*CE107)*CE$19*CE$128)</f>
        <v>0</v>
      </c>
      <c r="CF80" s="11">
        <f>IF('KWh (Cumulative) NLI'!CF80=0,0,((('KWh (Monthly) ENTRY NLI '!CF80*0.5)+'KWh (Cumulative) NLI'!CE80-'Rebasing adj NLI'!CF70)*CF107)*CF$19*CF$128)</f>
        <v>0</v>
      </c>
      <c r="CG80" s="11">
        <f>IF('KWh (Cumulative) NLI'!CG80=0,0,((('KWh (Monthly) ENTRY NLI '!CG80*0.5)+'KWh (Cumulative) NLI'!CF80-'Rebasing adj NLI'!CG70)*CG107)*CG$19*CG$128)</f>
        <v>0</v>
      </c>
      <c r="CH80" s="11">
        <f>IF('KWh (Cumulative) NLI'!CH80=0,0,((('KWh (Monthly) ENTRY NLI '!CH80*0.5)+'KWh (Cumulative) NLI'!CG80-'Rebasing adj NLI'!CH70)*CH107)*CH$19*CH$128)</f>
        <v>0</v>
      </c>
      <c r="CI80" s="11">
        <f>IF('KWh (Cumulative) NLI'!CI80=0,0,((('KWh (Monthly) ENTRY NLI '!CI80*0.5)+'KWh (Cumulative) NLI'!CH80-'Rebasing adj NLI'!CI70)*CI107)*CI$19*CI$128)</f>
        <v>0</v>
      </c>
      <c r="CJ80" s="11">
        <f>IF('KWh (Cumulative) NLI'!CJ80=0,0,((('KWh (Monthly) ENTRY NLI '!CJ80*0.5)+'KWh (Cumulative) NLI'!CI80-'Rebasing adj NLI'!CJ70)*CJ107)*CJ$19*CJ$128)</f>
        <v>0</v>
      </c>
      <c r="CK80" s="85"/>
      <c r="CL80" s="85"/>
    </row>
    <row r="81" spans="1:90" x14ac:dyDescent="0.25">
      <c r="A81" s="241"/>
      <c r="B81" s="37" t="s">
        <v>6</v>
      </c>
      <c r="C81" s="11">
        <f>IF('KWh (Cumulative) NLI'!C81=0,0,((('KWh (Monthly) ENTRY NLI '!C81*0.5)-'Rebasing adj NLI'!C71)*C108)*C$19*C$128)</f>
        <v>0</v>
      </c>
      <c r="D81" s="11">
        <f>IF('KWh (Cumulative) NLI'!D81=0,0,((('KWh (Monthly) ENTRY NLI '!D81*0.5)+'KWh (Cumulative) NLI'!C81-'Rebasing adj NLI'!D71)*D108)*D$19*D$128)</f>
        <v>0</v>
      </c>
      <c r="E81" s="11">
        <f>IF('KWh (Cumulative) NLI'!E81=0,0,((('KWh (Monthly) ENTRY NLI '!E81*0.5)+'KWh (Cumulative) NLI'!D81-'Rebasing adj NLI'!E71)*E108)*E$19*E$128)</f>
        <v>0</v>
      </c>
      <c r="F81" s="11">
        <f>IF('KWh (Cumulative) NLI'!F81=0,0,((('KWh (Monthly) ENTRY NLI '!F81*0.5)+'KWh (Cumulative) NLI'!E81-'Rebasing adj NLI'!F71)*F108)*F$19*F$128)</f>
        <v>0</v>
      </c>
      <c r="G81" s="11">
        <f>IF('KWh (Cumulative) NLI'!G81=0,0,((('KWh (Monthly) ENTRY NLI '!G81*0.5)+'KWh (Cumulative) NLI'!F81-'Rebasing adj NLI'!G71)*G108)*G$19*G$128)</f>
        <v>0</v>
      </c>
      <c r="H81" s="11">
        <f>IF('KWh (Cumulative) NLI'!H81=0,0,((('KWh (Monthly) ENTRY NLI '!H81*0.5)+'KWh (Cumulative) NLI'!G81-'Rebasing adj NLI'!H71)*H108)*H$19*H$128)</f>
        <v>0</v>
      </c>
      <c r="I81" s="11">
        <f>IF('KWh (Cumulative) NLI'!I81=0,0,((('KWh (Monthly) ENTRY NLI '!I81*0.5)+'KWh (Cumulative) NLI'!H81-'Rebasing adj NLI'!I71)*I108)*I$19*I$128)</f>
        <v>0</v>
      </c>
      <c r="J81" s="11">
        <f>IF('KWh (Cumulative) NLI'!J81=0,0,((('KWh (Monthly) ENTRY NLI '!J81*0.5)+'KWh (Cumulative) NLI'!I81-'Rebasing adj NLI'!J71)*J108)*J$19*J$128)</f>
        <v>0</v>
      </c>
      <c r="K81" s="11">
        <f>IF('KWh (Cumulative) NLI'!K81=0,0,((('KWh (Monthly) ENTRY NLI '!K81*0.5)+'KWh (Cumulative) NLI'!J81-'Rebasing adj NLI'!K71)*K108)*K$19*K$128)</f>
        <v>0</v>
      </c>
      <c r="L81" s="11">
        <f>IF('KWh (Cumulative) NLI'!L81=0,0,((('KWh (Monthly) ENTRY NLI '!L81*0.5)+'KWh (Cumulative) NLI'!K81-'Rebasing adj NLI'!L71)*L108)*L$19*L$128)</f>
        <v>0</v>
      </c>
      <c r="M81" s="11">
        <f>IF('KWh (Cumulative) NLI'!M81=0,0,((('KWh (Monthly) ENTRY NLI '!M81*0.5)+'KWh (Cumulative) NLI'!L81-'Rebasing adj NLI'!M71)*M108)*M$19*M$128)</f>
        <v>0</v>
      </c>
      <c r="N81" s="11">
        <f>IF('KWh (Cumulative) NLI'!N81=0,0,((('KWh (Monthly) ENTRY NLI '!N81*0.5)+'KWh (Cumulative) NLI'!M81-'Rebasing adj NLI'!N71)*N108)*N$19*N$128)</f>
        <v>0</v>
      </c>
      <c r="O81" s="11">
        <f>IF('KWh (Cumulative) NLI'!O81=0,0,((('KWh (Monthly) ENTRY NLI '!O81*0.5)+'KWh (Cumulative) NLI'!N81-'Rebasing adj NLI'!O71)*O108)*O$19*O$128)</f>
        <v>0</v>
      </c>
      <c r="P81" s="11">
        <f>IF('KWh (Cumulative) NLI'!P81=0,0,((('KWh (Monthly) ENTRY NLI '!P81*0.5)+'KWh (Cumulative) NLI'!O81-'Rebasing adj NLI'!P71)*P108)*P$19*P$128)</f>
        <v>0</v>
      </c>
      <c r="Q81" s="11">
        <f>IF('KWh (Cumulative) NLI'!Q81=0,0,((('KWh (Monthly) ENTRY NLI '!Q81*0.5)+'KWh (Cumulative) NLI'!P81-'Rebasing adj NLI'!Q71)*Q108)*Q$19*Q$128)</f>
        <v>0</v>
      </c>
      <c r="R81" s="11">
        <f>IF('KWh (Cumulative) NLI'!R81=0,0,((('KWh (Monthly) ENTRY NLI '!R81*0.5)+'KWh (Cumulative) NLI'!Q81-'Rebasing adj NLI'!R71)*R108)*R$19*R$128)</f>
        <v>0</v>
      </c>
      <c r="S81" s="11">
        <f>IF('KWh (Cumulative) NLI'!S81=0,0,((('KWh (Monthly) ENTRY NLI '!S81*0.5)+'KWh (Cumulative) NLI'!R81-'Rebasing adj NLI'!S71)*S108)*S$19*S$128)</f>
        <v>0</v>
      </c>
      <c r="T81" s="11">
        <f>IF('KWh (Cumulative) NLI'!T81=0,0,((('KWh (Monthly) ENTRY NLI '!T81*0.5)+'KWh (Cumulative) NLI'!S81-'Rebasing adj NLI'!T71)*T108)*T$19*T$128)</f>
        <v>0</v>
      </c>
      <c r="U81" s="11">
        <f>IF('KWh (Cumulative) NLI'!U81=0,0,((('KWh (Monthly) ENTRY NLI '!U81*0.5)+'KWh (Cumulative) NLI'!T81-'Rebasing adj NLI'!U71)*U108)*U$19*U$128)</f>
        <v>0</v>
      </c>
      <c r="V81" s="11">
        <f>IF('KWh (Cumulative) NLI'!V81=0,0,((('KWh (Monthly) ENTRY NLI '!V81*0.5)+'KWh (Cumulative) NLI'!U81-'Rebasing adj NLI'!V71)*V108)*V$19*V$128)</f>
        <v>0</v>
      </c>
      <c r="W81" s="11">
        <f>IF('KWh (Cumulative) NLI'!W81=0,0,((('KWh (Monthly) ENTRY NLI '!W81*0.5)+'KWh (Cumulative) NLI'!V81-'Rebasing adj NLI'!W71)*W108)*W$19*W$128)</f>
        <v>0</v>
      </c>
      <c r="X81" s="11">
        <f>IF('KWh (Cumulative) NLI'!X81=0,0,((('KWh (Monthly) ENTRY NLI '!X81*0.5)+'KWh (Cumulative) NLI'!W81-'Rebasing adj NLI'!X71)*X108)*X$19*X$128)</f>
        <v>0</v>
      </c>
      <c r="Y81" s="11">
        <f>IF('KWh (Cumulative) NLI'!Y81=0,0,((('KWh (Monthly) ENTRY NLI '!Y81*0.5)+'KWh (Cumulative) NLI'!X81-'Rebasing adj NLI'!Y71)*Y108)*Y$19*Y$128)</f>
        <v>0</v>
      </c>
      <c r="Z81" s="11">
        <f>IF('KWh (Cumulative) NLI'!Z81=0,0,((('KWh (Monthly) ENTRY NLI '!Z81*0.5)+'KWh (Cumulative) NLI'!Y81-'Rebasing adj NLI'!Z71)*Z108)*Z$19*Z$128)</f>
        <v>0</v>
      </c>
      <c r="AA81" s="11">
        <f>IF('KWh (Cumulative) NLI'!AA81=0,0,((('KWh (Monthly) ENTRY NLI '!AA81*0.5)+'KWh (Cumulative) NLI'!Z81-'Rebasing adj NLI'!AA71)*AA108)*AA$19*AA$128)</f>
        <v>0</v>
      </c>
      <c r="AB81" s="11">
        <f>IF('KWh (Cumulative) NLI'!AB81=0,0,((('KWh (Monthly) ENTRY NLI '!AB81*0.5)+'KWh (Cumulative) NLI'!AA81-'Rebasing adj NLI'!AB71)*AB108)*AB$19*AB$128)</f>
        <v>0</v>
      </c>
      <c r="AC81" s="11">
        <f>IF('KWh (Cumulative) NLI'!AC81=0,0,((('KWh (Monthly) ENTRY NLI '!AC81*0.5)+'KWh (Cumulative) NLI'!AB81-'Rebasing adj NLI'!AC71)*AC108)*AC$19*AC$128)</f>
        <v>0</v>
      </c>
      <c r="AD81" s="11">
        <f>IF('KWh (Cumulative) NLI'!AD81=0,0,((('KWh (Monthly) ENTRY NLI '!AD81*0.5)+'KWh (Cumulative) NLI'!AC81-'Rebasing adj NLI'!AD71)*AD108)*AD$19*AD$128)</f>
        <v>0</v>
      </c>
      <c r="AE81" s="11">
        <f>IF('KWh (Cumulative) NLI'!AE81=0,0,((('KWh (Monthly) ENTRY NLI '!AE81*0.5)+'KWh (Cumulative) NLI'!AD81-'Rebasing adj NLI'!AE71)*AE108)*AE$19*AE$128)</f>
        <v>21.084633923968184</v>
      </c>
      <c r="AF81" s="11">
        <f>IF('KWh (Cumulative) NLI'!AF81=0,0,((('KWh (Monthly) ENTRY NLI '!AF81*0.5)+'KWh (Cumulative) NLI'!AE81-'Rebasing adj NLI'!AF71)*AF108)*AF$19*AF$128)</f>
        <v>174.95193980958032</v>
      </c>
      <c r="AG81" s="11">
        <f>IF('KWh (Cumulative) NLI'!AG81=0,0,((('KWh (Monthly) ENTRY NLI '!AG81*0.5)+'KWh (Cumulative) NLI'!AF81-'Rebasing adj NLI'!AG71)*AG108)*AG$19*AG$128)</f>
        <v>245.17537932211215</v>
      </c>
      <c r="AH81" s="11">
        <f>IF('KWh (Cumulative) NLI'!AH81=0,0,((('KWh (Monthly) ENTRY NLI '!AH81*0.5)+'KWh (Cumulative) NLI'!AG81-'Rebasing adj NLI'!AH71)*AH108)*AH$19*AH$128)</f>
        <v>211.67488406582089</v>
      </c>
      <c r="AI81" s="11">
        <f>IF('KWh (Cumulative) NLI'!AI81=0,0,((('KWh (Monthly) ENTRY NLI '!AI81*0.5)+'KWh (Cumulative) NLI'!AH81-'Rebasing adj NLI'!AI71)*AI108)*AI$19*AI$128)</f>
        <v>92.841527947369983</v>
      </c>
      <c r="AJ81" s="11">
        <f>IF('KWh (Cumulative) NLI'!AJ81=0,0,((('KWh (Monthly) ENTRY NLI '!AJ81*0.5)+'KWh (Cumulative) NLI'!AI81-'Rebasing adj NLI'!AJ71)*AJ108)*AJ$19*AJ$128)</f>
        <v>32.971240212447881</v>
      </c>
      <c r="AK81" s="11">
        <f>IF('KWh (Cumulative) NLI'!AK81=0,0,((('KWh (Monthly) ENTRY NLI '!AK81*0.5)+'KWh (Cumulative) NLI'!AJ81-'Rebasing adj NLI'!AK71)*AK108)*AK$19*AK$128)</f>
        <v>53.010951743141291</v>
      </c>
      <c r="AL81" s="11">
        <f>IF('KWh (Cumulative) NLI'!AL81=0,0,((('KWh (Monthly) ENTRY NLI '!AL81*0.5)+'KWh (Cumulative) NLI'!AK81-'Rebasing adj NLI'!AL71)*AL108)*AL$19*AL$128)</f>
        <v>84.515661677790135</v>
      </c>
      <c r="AM81" s="11">
        <f>IF('KWh (Cumulative) NLI'!AM81=0,0,((('KWh (Monthly) ENTRY NLI '!AM81*0.5)+'KWh (Cumulative) NLI'!AL81-'Rebasing adj NLI'!AM71)*AM108)*AM$19*AM$128)</f>
        <v>85.189044854053165</v>
      </c>
      <c r="AN81" s="11">
        <f>IF('KWh (Cumulative) NLI'!AN81=0,0,((('KWh (Monthly) ENTRY NLI '!AN81*0.5)+'KWh (Cumulative) NLI'!AM81-'Rebasing adj NLI'!AN71)*AN108)*AN$19*AN$128)</f>
        <v>78.46428449995021</v>
      </c>
      <c r="AO81" s="11">
        <f>IF('KWh (Cumulative) NLI'!AO81=0,0,((('KWh (Monthly) ENTRY NLI '!AO81*0.5)+'KWh (Cumulative) NLI'!AN81-'Rebasing adj NLI'!AO71)*AO108)*AO$19*AO$128)</f>
        <v>58.984202153543023</v>
      </c>
      <c r="AP81" s="11">
        <f>IF('KWh (Cumulative) NLI'!AP81=0,0,((('KWh (Monthly) ENTRY NLI '!AP81*0.5)+'KWh (Cumulative) NLI'!AO81-'Rebasing adj NLI'!AP71)*AP108)*AP$19*AP$128)</f>
        <v>33.989913853143818</v>
      </c>
      <c r="AQ81" s="11">
        <f>IF('KWh (Cumulative) NLI'!AQ81=0,0,((('KWh (Monthly) ENTRY NLI '!AQ81*0.5)+'KWh (Cumulative) NLI'!AP81-'Rebasing adj NLI'!AQ71)*AQ108)*AQ$19*AQ$128)</f>
        <v>37.917151131697999</v>
      </c>
      <c r="AR81" s="11">
        <f>IF('KWh (Cumulative) NLI'!AR81=0,0,((('KWh (Monthly) ENTRY NLI '!AR81*0.5)+'KWh (Cumulative) NLI'!AQ81-'Rebasing adj NLI'!AR71)*AR108)*AR$19*AR$128)</f>
        <v>164.79372256527665</v>
      </c>
      <c r="AS81" s="11">
        <f>IF('KWh (Cumulative) NLI'!AS81=0,0,((('KWh (Monthly) ENTRY NLI '!AS81*0.5)+'KWh (Cumulative) NLI'!AR81-'Rebasing adj NLI'!AS71)*AS108)*AS$19*AS$128)</f>
        <v>231.49928782803568</v>
      </c>
      <c r="AT81" s="11">
        <f>IF('KWh (Cumulative) NLI'!AT81=0,0,((('KWh (Monthly) ENTRY NLI '!AT81*0.5)+'KWh (Cumulative) NLI'!AS81-'Rebasing adj NLI'!AT71)*AT108)*AT$19*AT$128)</f>
        <v>211.67488406582089</v>
      </c>
      <c r="AU81" s="11">
        <f>IF('KWh (Cumulative) NLI'!AU81=0,0,((('KWh (Monthly) ENTRY NLI '!AU81*0.5)+'KWh (Cumulative) NLI'!AT81-'Rebasing adj NLI'!AU71)*AU108)*AU$19*AU$128)</f>
        <v>92.841527947369983</v>
      </c>
      <c r="AV81" s="11">
        <f>IF('KWh (Cumulative) NLI'!AV81=0,0,((('KWh (Monthly) ENTRY NLI '!AV81*0.5)+'KWh (Cumulative) NLI'!AU81-'Rebasing adj NLI'!AV71)*AV108)*AV$19*AV$128)</f>
        <v>32.971240212447881</v>
      </c>
      <c r="AW81" s="11">
        <f>IF('KWh (Cumulative) NLI'!AW81=0,0,((('KWh (Monthly) ENTRY NLI '!AW81*0.5)+'KWh (Cumulative) NLI'!AV81-'Rebasing adj NLI'!AW71)*AW108)*AW$19*AW$128)</f>
        <v>53.010951743141291</v>
      </c>
      <c r="AX81" s="11">
        <f>IF('KWh (Cumulative) NLI'!AX81=0,0,((('KWh (Monthly) ENTRY NLI '!AX81*0.5)+'KWh (Cumulative) NLI'!AW81-'Rebasing adj NLI'!AX71)*AX108)*AX$19*AX$128)</f>
        <v>84.515661677790135</v>
      </c>
      <c r="AY81" s="11">
        <f>IF('KWh (Cumulative) NLI'!AY81=0,0,((('KWh (Monthly) ENTRY NLI '!AY81*0.5)+'KWh (Cumulative) NLI'!AX81-'Rebasing adj NLI'!AY71)*AY108)*AY$19*AY$128)</f>
        <v>85.189044854053165</v>
      </c>
      <c r="AZ81" s="11">
        <f>IF('KWh (Cumulative) NLI'!AZ81=0,0,((('KWh (Monthly) ENTRY NLI '!AZ81*0.5)+'KWh (Cumulative) NLI'!AY81-'Rebasing adj NLI'!AZ71)*AZ108)*AZ$19*AZ$128)</f>
        <v>78.46428449995021</v>
      </c>
      <c r="BA81" s="11">
        <f>IF('KWh (Cumulative) NLI'!BA81=0,0,((('KWh (Monthly) ENTRY NLI '!BA81*0.5)+'KWh (Cumulative) NLI'!AZ81-'Rebasing adj NLI'!BA71)*BA108)*BA$19*BA$128)</f>
        <v>58.984202153543023</v>
      </c>
      <c r="BB81" s="11">
        <f>IF('KWh (Cumulative) NLI'!BB81=0,0,((('KWh (Monthly) ENTRY NLI '!BB81*0.5)+'KWh (Cumulative) NLI'!BA81-'Rebasing adj NLI'!BB71)*BB108)*BB$19*BB$128)</f>
        <v>0</v>
      </c>
      <c r="BC81" s="11">
        <f>IF('KWh (Cumulative) NLI'!BC81=0,0,((('KWh (Monthly) ENTRY NLI '!BC81*0.5)+'KWh (Cumulative) NLI'!BB81-'Rebasing adj NLI'!BC71)*BC108)*BC$19*BC$128)</f>
        <v>0</v>
      </c>
      <c r="BD81" s="11">
        <f>IF('KWh (Cumulative) NLI'!BD81=0,0,((('KWh (Monthly) ENTRY NLI '!BD81*0.5)+'KWh (Cumulative) NLI'!BC81-'Rebasing adj NLI'!BD71)*BD108)*BD$19*BD$128)</f>
        <v>0</v>
      </c>
      <c r="BE81" s="11">
        <f>IF('KWh (Cumulative) NLI'!BE81=0,0,((('KWh (Monthly) ENTRY NLI '!BE81*0.5)+'KWh (Cumulative) NLI'!BD81-'Rebasing adj NLI'!BE71)*BE108)*BE$19*BE$128)</f>
        <v>0</v>
      </c>
      <c r="BF81" s="11">
        <f>IF('KWh (Cumulative) NLI'!BF81=0,0,((('KWh (Monthly) ENTRY NLI '!BF81*0.5)+'KWh (Cumulative) NLI'!BE81-'Rebasing adj NLI'!BF71)*BF108)*BF$19*BF$128)</f>
        <v>0</v>
      </c>
      <c r="BG81" s="11">
        <f>IF('KWh (Cumulative) NLI'!BG81=0,0,((('KWh (Monthly) ENTRY NLI '!BG81*0.5)+'KWh (Cumulative) NLI'!BF81-'Rebasing adj NLI'!BG71)*BG108)*BG$19*BG$128)</f>
        <v>0</v>
      </c>
      <c r="BH81" s="11">
        <f>IF('KWh (Cumulative) NLI'!BH81=0,0,((('KWh (Monthly) ENTRY NLI '!BH81*0.5)+'KWh (Cumulative) NLI'!BG81-'Rebasing adj NLI'!BH71)*BH108)*BH$19*BH$128)</f>
        <v>0</v>
      </c>
      <c r="BI81" s="11">
        <f>IF('KWh (Cumulative) NLI'!BI81=0,0,((('KWh (Monthly) ENTRY NLI '!BI81*0.5)+'KWh (Cumulative) NLI'!BH81-'Rebasing adj NLI'!BI71)*BI108)*BI$19*BI$128)</f>
        <v>0</v>
      </c>
      <c r="BJ81" s="11">
        <f>IF('KWh (Cumulative) NLI'!BJ81=0,0,((('KWh (Monthly) ENTRY NLI '!BJ81*0.5)+'KWh (Cumulative) NLI'!BI81-'Rebasing adj NLI'!BJ71)*BJ108)*BJ$19*BJ$128)</f>
        <v>0</v>
      </c>
      <c r="BK81" s="11">
        <f>IF('KWh (Cumulative) NLI'!BK81=0,0,((('KWh (Monthly) ENTRY NLI '!BK81*0.5)+'KWh (Cumulative) NLI'!BJ81-'Rebasing adj NLI'!BK71)*BK108)*BK$19*BK$128)</f>
        <v>0</v>
      </c>
      <c r="BL81" s="11">
        <f>IF('KWh (Cumulative) NLI'!BL81=0,0,((('KWh (Monthly) ENTRY NLI '!BL81*0.5)+'KWh (Cumulative) NLI'!BK81-'Rebasing adj NLI'!BL71)*BL108)*BL$19*BL$128)</f>
        <v>0</v>
      </c>
      <c r="BM81" s="11">
        <f>IF('KWh (Cumulative) NLI'!BM81=0,0,((('KWh (Monthly) ENTRY NLI '!BM81*0.5)+'KWh (Cumulative) NLI'!BL81-'Rebasing adj NLI'!BM71)*BM108)*BM$19*BM$128)</f>
        <v>0</v>
      </c>
      <c r="BN81" s="11">
        <f>IF('KWh (Cumulative) NLI'!BN81=0,0,((('KWh (Monthly) ENTRY NLI '!BN81*0.5)+'KWh (Cumulative) NLI'!BM81-'Rebasing adj NLI'!BN71)*BN108)*BN$19*BN$128)</f>
        <v>0</v>
      </c>
      <c r="BO81" s="11">
        <f>IF('KWh (Cumulative) NLI'!BO81=0,0,((('KWh (Monthly) ENTRY NLI '!BO81*0.5)+'KWh (Cumulative) NLI'!BN81-'Rebasing adj NLI'!BO71)*BO108)*BO$19*BO$128)</f>
        <v>0</v>
      </c>
      <c r="BP81" s="11">
        <f>IF('KWh (Cumulative) NLI'!BP81=0,0,((('KWh (Monthly) ENTRY NLI '!BP81*0.5)+'KWh (Cumulative) NLI'!BO81-'Rebasing adj NLI'!BP71)*BP108)*BP$19*BP$128)</f>
        <v>0</v>
      </c>
      <c r="BQ81" s="11">
        <f>IF('KWh (Cumulative) NLI'!BQ81=0,0,((('KWh (Monthly) ENTRY NLI '!BQ81*0.5)+'KWh (Cumulative) NLI'!BP81-'Rebasing adj NLI'!BQ71)*BQ108)*BQ$19*BQ$128)</f>
        <v>0</v>
      </c>
      <c r="BR81" s="11">
        <f>IF('KWh (Cumulative) NLI'!BR81=0,0,((('KWh (Monthly) ENTRY NLI '!BR81*0.5)+'KWh (Cumulative) NLI'!BQ81-'Rebasing adj NLI'!BR71)*BR108)*BR$19*BR$128)</f>
        <v>0</v>
      </c>
      <c r="BS81" s="11">
        <f>IF('KWh (Cumulative) NLI'!BS81=0,0,((('KWh (Monthly) ENTRY NLI '!BS81*0.5)+'KWh (Cumulative) NLI'!BR81-'Rebasing adj NLI'!BS71)*BS108)*BS$19*BS$128)</f>
        <v>0</v>
      </c>
      <c r="BT81" s="11">
        <f>IF('KWh (Cumulative) NLI'!BT81=0,0,((('KWh (Monthly) ENTRY NLI '!BT81*0.5)+'KWh (Cumulative) NLI'!BS81-'Rebasing adj NLI'!BT71)*BT108)*BT$19*BT$128)</f>
        <v>0</v>
      </c>
      <c r="BU81" s="11">
        <f>IF('KWh (Cumulative) NLI'!BU81=0,0,((('KWh (Monthly) ENTRY NLI '!BU81*0.5)+'KWh (Cumulative) NLI'!BT81-'Rebasing adj NLI'!BU71)*BU108)*BU$19*BU$128)</f>
        <v>0</v>
      </c>
      <c r="BV81" s="11">
        <f>IF('KWh (Cumulative) NLI'!BV81=0,0,((('KWh (Monthly) ENTRY NLI '!BV81*0.5)+'KWh (Cumulative) NLI'!BU81-'Rebasing adj NLI'!BV71)*BV108)*BV$19*BV$128)</f>
        <v>0</v>
      </c>
      <c r="BW81" s="11">
        <f>IF('KWh (Cumulative) NLI'!BW81=0,0,((('KWh (Monthly) ENTRY NLI '!BW81*0.5)+'KWh (Cumulative) NLI'!BV81-'Rebasing adj NLI'!BW71)*BW108)*BW$19*BW$128)</f>
        <v>0</v>
      </c>
      <c r="BX81" s="11">
        <f>IF('KWh (Cumulative) NLI'!BX81=0,0,((('KWh (Monthly) ENTRY NLI '!BX81*0.5)+'KWh (Cumulative) NLI'!BW81-'Rebasing adj NLI'!BX71)*BX108)*BX$19*BX$128)</f>
        <v>0</v>
      </c>
      <c r="BY81" s="11">
        <f>IF('KWh (Cumulative) NLI'!BY81=0,0,((('KWh (Monthly) ENTRY NLI '!BY81*0.5)+'KWh (Cumulative) NLI'!BX81-'Rebasing adj NLI'!BY71)*BY108)*BY$19*BY$128)</f>
        <v>0</v>
      </c>
      <c r="BZ81" s="11">
        <f>IF('KWh (Cumulative) NLI'!BZ81=0,0,((('KWh (Monthly) ENTRY NLI '!BZ81*0.5)+'KWh (Cumulative) NLI'!BY81-'Rebasing adj NLI'!BZ71)*BZ108)*BZ$19*BZ$128)</f>
        <v>0</v>
      </c>
      <c r="CA81" s="11">
        <f>IF('KWh (Cumulative) NLI'!CA81=0,0,((('KWh (Monthly) ENTRY NLI '!CA81*0.5)+'KWh (Cumulative) NLI'!BZ81-'Rebasing adj NLI'!CA71)*CA108)*CA$19*CA$128)</f>
        <v>0</v>
      </c>
      <c r="CB81" s="11">
        <f>IF('KWh (Cumulative) NLI'!CB81=0,0,((('KWh (Monthly) ENTRY NLI '!CB81*0.5)+'KWh (Cumulative) NLI'!CA81-'Rebasing adj NLI'!CB71)*CB108)*CB$19*CB$128)</f>
        <v>0</v>
      </c>
      <c r="CC81" s="11">
        <f>IF('KWh (Cumulative) NLI'!CC81=0,0,((('KWh (Monthly) ENTRY NLI '!CC81*0.5)+'KWh (Cumulative) NLI'!CB81-'Rebasing adj NLI'!CC71)*CC108)*CC$19*CC$128)</f>
        <v>0</v>
      </c>
      <c r="CD81" s="11">
        <f>IF('KWh (Cumulative) NLI'!CD81=0,0,((('KWh (Monthly) ENTRY NLI '!CD81*0.5)+'KWh (Cumulative) NLI'!CC81-'Rebasing adj NLI'!CD71)*CD108)*CD$19*CD$128)</f>
        <v>0</v>
      </c>
      <c r="CE81" s="11">
        <f>IF('KWh (Cumulative) NLI'!CE81=0,0,((('KWh (Monthly) ENTRY NLI '!CE81*0.5)+'KWh (Cumulative) NLI'!CD81-'Rebasing adj NLI'!CE71)*CE108)*CE$19*CE$128)</f>
        <v>0</v>
      </c>
      <c r="CF81" s="11">
        <f>IF('KWh (Cumulative) NLI'!CF81=0,0,((('KWh (Monthly) ENTRY NLI '!CF81*0.5)+'KWh (Cumulative) NLI'!CE81-'Rebasing adj NLI'!CF71)*CF108)*CF$19*CF$128)</f>
        <v>0</v>
      </c>
      <c r="CG81" s="11">
        <f>IF('KWh (Cumulative) NLI'!CG81=0,0,((('KWh (Monthly) ENTRY NLI '!CG81*0.5)+'KWh (Cumulative) NLI'!CF81-'Rebasing adj NLI'!CG71)*CG108)*CG$19*CG$128)</f>
        <v>0</v>
      </c>
      <c r="CH81" s="11">
        <f>IF('KWh (Cumulative) NLI'!CH81=0,0,((('KWh (Monthly) ENTRY NLI '!CH81*0.5)+'KWh (Cumulative) NLI'!CG81-'Rebasing adj NLI'!CH71)*CH108)*CH$19*CH$128)</f>
        <v>0</v>
      </c>
      <c r="CI81" s="11">
        <f>IF('KWh (Cumulative) NLI'!CI81=0,0,((('KWh (Monthly) ENTRY NLI '!CI81*0.5)+'KWh (Cumulative) NLI'!CH81-'Rebasing adj NLI'!CI71)*CI108)*CI$19*CI$128)</f>
        <v>0</v>
      </c>
      <c r="CJ81" s="11">
        <f>IF('KWh (Cumulative) NLI'!CJ81=0,0,((('KWh (Monthly) ENTRY NLI '!CJ81*0.5)+'KWh (Cumulative) NLI'!CI81-'Rebasing adj NLI'!CJ71)*CJ108)*CJ$19*CJ$128)</f>
        <v>0</v>
      </c>
      <c r="CK81" s="85"/>
      <c r="CL81" s="85"/>
    </row>
    <row r="82" spans="1:90" x14ac:dyDescent="0.25">
      <c r="A82" s="241"/>
      <c r="B82" s="37" t="s">
        <v>10</v>
      </c>
      <c r="C82" s="11">
        <f>IF('KWh (Cumulative) NLI'!C82=0,0,((('KWh (Monthly) ENTRY NLI '!C82*0.5)-'Rebasing adj NLI'!C72)*C109)*C$19*C$128)</f>
        <v>0</v>
      </c>
      <c r="D82" s="11">
        <f>IF('KWh (Cumulative) NLI'!D82=0,0,((('KWh (Monthly) ENTRY NLI '!D82*0.5)+'KWh (Cumulative) NLI'!C82-'Rebasing adj NLI'!D72)*D109)*D$19*D$128)</f>
        <v>0</v>
      </c>
      <c r="E82" s="11">
        <f>IF('KWh (Cumulative) NLI'!E82=0,0,((('KWh (Monthly) ENTRY NLI '!E82*0.5)+'KWh (Cumulative) NLI'!D82-'Rebasing adj NLI'!E72)*E109)*E$19*E$128)</f>
        <v>0</v>
      </c>
      <c r="F82" s="11">
        <f>IF('KWh (Cumulative) NLI'!F82=0,0,((('KWh (Monthly) ENTRY NLI '!F82*0.5)+'KWh (Cumulative) NLI'!E82-'Rebasing adj NLI'!F72)*F109)*F$19*F$128)</f>
        <v>0</v>
      </c>
      <c r="G82" s="11">
        <f>IF('KWh (Cumulative) NLI'!G82=0,0,((('KWh (Monthly) ENTRY NLI '!G82*0.5)+'KWh (Cumulative) NLI'!F82-'Rebasing adj NLI'!G72)*G109)*G$19*G$128)</f>
        <v>0</v>
      </c>
      <c r="H82" s="11">
        <f>IF('KWh (Cumulative) NLI'!H82=0,0,((('KWh (Monthly) ENTRY NLI '!H82*0.5)+'KWh (Cumulative) NLI'!G82-'Rebasing adj NLI'!H72)*H109)*H$19*H$128)</f>
        <v>0</v>
      </c>
      <c r="I82" s="11">
        <f>IF('KWh (Cumulative) NLI'!I82=0,0,((('KWh (Monthly) ENTRY NLI '!I82*0.5)+'KWh (Cumulative) NLI'!H82-'Rebasing adj NLI'!I72)*I109)*I$19*I$128)</f>
        <v>0</v>
      </c>
      <c r="J82" s="11">
        <f>IF('KWh (Cumulative) NLI'!J82=0,0,((('KWh (Monthly) ENTRY NLI '!J82*0.5)+'KWh (Cumulative) NLI'!I82-'Rebasing adj NLI'!J72)*J109)*J$19*J$128)</f>
        <v>0</v>
      </c>
      <c r="K82" s="11">
        <f>IF('KWh (Cumulative) NLI'!K82=0,0,((('KWh (Monthly) ENTRY NLI '!K82*0.5)+'KWh (Cumulative) NLI'!J82-'Rebasing adj NLI'!K72)*K109)*K$19*K$128)</f>
        <v>0</v>
      </c>
      <c r="L82" s="11">
        <f>IF('KWh (Cumulative) NLI'!L82=0,0,((('KWh (Monthly) ENTRY NLI '!L82*0.5)+'KWh (Cumulative) NLI'!K82-'Rebasing adj NLI'!L72)*L109)*L$19*L$128)</f>
        <v>0</v>
      </c>
      <c r="M82" s="11">
        <f>IF('KWh (Cumulative) NLI'!M82=0,0,((('KWh (Monthly) ENTRY NLI '!M82*0.5)+'KWh (Cumulative) NLI'!L82-'Rebasing adj NLI'!M72)*M109)*M$19*M$128)</f>
        <v>0</v>
      </c>
      <c r="N82" s="11">
        <f>IF('KWh (Cumulative) NLI'!N82=0,0,((('KWh (Monthly) ENTRY NLI '!N82*0.5)+'KWh (Cumulative) NLI'!M82-'Rebasing adj NLI'!N72)*N109)*N$19*N$128)</f>
        <v>0</v>
      </c>
      <c r="O82" s="11">
        <f>IF('KWh (Cumulative) NLI'!O82=0,0,((('KWh (Monthly) ENTRY NLI '!O82*0.5)+'KWh (Cumulative) NLI'!N82-'Rebasing adj NLI'!O72)*O109)*O$19*O$128)</f>
        <v>0</v>
      </c>
      <c r="P82" s="11">
        <f>IF('KWh (Cumulative) NLI'!P82=0,0,((('KWh (Monthly) ENTRY NLI '!P82*0.5)+'KWh (Cumulative) NLI'!O82-'Rebasing adj NLI'!P72)*P109)*P$19*P$128)</f>
        <v>0</v>
      </c>
      <c r="Q82" s="11">
        <f>IF('KWh (Cumulative) NLI'!Q82=0,0,((('KWh (Monthly) ENTRY NLI '!Q82*0.5)+'KWh (Cumulative) NLI'!P82-'Rebasing adj NLI'!Q72)*Q109)*Q$19*Q$128)</f>
        <v>0</v>
      </c>
      <c r="R82" s="11">
        <f>IF('KWh (Cumulative) NLI'!R82=0,0,((('KWh (Monthly) ENTRY NLI '!R82*0.5)+'KWh (Cumulative) NLI'!Q82-'Rebasing adj NLI'!R72)*R109)*R$19*R$128)</f>
        <v>0</v>
      </c>
      <c r="S82" s="11">
        <f>IF('KWh (Cumulative) NLI'!S82=0,0,((('KWh (Monthly) ENTRY NLI '!S82*0.5)+'KWh (Cumulative) NLI'!R82-'Rebasing adj NLI'!S72)*S109)*S$19*S$128)</f>
        <v>0</v>
      </c>
      <c r="T82" s="11">
        <f>IF('KWh (Cumulative) NLI'!T82=0,0,((('KWh (Monthly) ENTRY NLI '!T82*0.5)+'KWh (Cumulative) NLI'!S82-'Rebasing adj NLI'!T72)*T109)*T$19*T$128)</f>
        <v>0</v>
      </c>
      <c r="U82" s="11">
        <f>IF('KWh (Cumulative) NLI'!U82=0,0,((('KWh (Monthly) ENTRY NLI '!U82*0.5)+'KWh (Cumulative) NLI'!T82-'Rebasing adj NLI'!U72)*U109)*U$19*U$128)</f>
        <v>0</v>
      </c>
      <c r="V82" s="11">
        <f>IF('KWh (Cumulative) NLI'!V82=0,0,((('KWh (Monthly) ENTRY NLI '!V82*0.5)+'KWh (Cumulative) NLI'!U82-'Rebasing adj NLI'!V72)*V109)*V$19*V$128)</f>
        <v>0</v>
      </c>
      <c r="W82" s="11">
        <f>IF('KWh (Cumulative) NLI'!W82=0,0,((('KWh (Monthly) ENTRY NLI '!W82*0.5)+'KWh (Cumulative) NLI'!V82-'Rebasing adj NLI'!W72)*W109)*W$19*W$128)</f>
        <v>0</v>
      </c>
      <c r="X82" s="11">
        <f>IF('KWh (Cumulative) NLI'!X82=0,0,((('KWh (Monthly) ENTRY NLI '!X82*0.5)+'KWh (Cumulative) NLI'!W82-'Rebasing adj NLI'!X72)*X109)*X$19*X$128)</f>
        <v>0</v>
      </c>
      <c r="Y82" s="11">
        <f>IF('KWh (Cumulative) NLI'!Y82=0,0,((('KWh (Monthly) ENTRY NLI '!Y82*0.5)+'KWh (Cumulative) NLI'!X82-'Rebasing adj NLI'!Y72)*Y109)*Y$19*Y$128)</f>
        <v>0</v>
      </c>
      <c r="Z82" s="11">
        <f>IF('KWh (Cumulative) NLI'!Z82=0,0,((('KWh (Monthly) ENTRY NLI '!Z82*0.5)+'KWh (Cumulative) NLI'!Y82-'Rebasing adj NLI'!Z72)*Z109)*Z$19*Z$128)</f>
        <v>0</v>
      </c>
      <c r="AA82" s="11">
        <f>IF('KWh (Cumulative) NLI'!AA82=0,0,((('KWh (Monthly) ENTRY NLI '!AA82*0.5)+'KWh (Cumulative) NLI'!Z82-'Rebasing adj NLI'!AA72)*AA109)*AA$19*AA$128)</f>
        <v>0</v>
      </c>
      <c r="AB82" s="11">
        <f>IF('KWh (Cumulative) NLI'!AB82=0,0,((('KWh (Monthly) ENTRY NLI '!AB82*0.5)+'KWh (Cumulative) NLI'!AA82-'Rebasing adj NLI'!AB72)*AB109)*AB$19*AB$128)</f>
        <v>0</v>
      </c>
      <c r="AC82" s="11">
        <f>IF('KWh (Cumulative) NLI'!AC82=0,0,((('KWh (Monthly) ENTRY NLI '!AC82*0.5)+'KWh (Cumulative) NLI'!AB82-'Rebasing adj NLI'!AC72)*AC109)*AC$19*AC$128)</f>
        <v>0</v>
      </c>
      <c r="AD82" s="11">
        <f>IF('KWh (Cumulative) NLI'!AD82=0,0,((('KWh (Monthly) ENTRY NLI '!AD82*0.5)+'KWh (Cumulative) NLI'!AC82-'Rebasing adj NLI'!AD72)*AD109)*AD$19*AD$128)</f>
        <v>0</v>
      </c>
      <c r="AE82" s="11">
        <f>IF('KWh (Cumulative) NLI'!AE82=0,0,((('KWh (Monthly) ENTRY NLI '!AE82*0.5)+'KWh (Cumulative) NLI'!AD82-'Rebasing adj NLI'!AE72)*AE109)*AE$19*AE$128)</f>
        <v>0</v>
      </c>
      <c r="AF82" s="11">
        <f>IF('KWh (Cumulative) NLI'!AF82=0,0,((('KWh (Monthly) ENTRY NLI '!AF82*0.5)+'KWh (Cumulative) NLI'!AE82-'Rebasing adj NLI'!AF72)*AF109)*AF$19*AF$128)</f>
        <v>0</v>
      </c>
      <c r="AG82" s="11">
        <f>IF('KWh (Cumulative) NLI'!AG82=0,0,((('KWh (Monthly) ENTRY NLI '!AG82*0.5)+'KWh (Cumulative) NLI'!AF82-'Rebasing adj NLI'!AG72)*AG109)*AG$19*AG$128)</f>
        <v>0</v>
      </c>
      <c r="AH82" s="11">
        <f>IF('KWh (Cumulative) NLI'!AH82=0,0,((('KWh (Monthly) ENTRY NLI '!AH82*0.5)+'KWh (Cumulative) NLI'!AG82-'Rebasing adj NLI'!AH72)*AH109)*AH$19*AH$128)</f>
        <v>0</v>
      </c>
      <c r="AI82" s="11">
        <f>IF('KWh (Cumulative) NLI'!AI82=0,0,((('KWh (Monthly) ENTRY NLI '!AI82*0.5)+'KWh (Cumulative) NLI'!AH82-'Rebasing adj NLI'!AI72)*AI109)*AI$19*AI$128)</f>
        <v>0</v>
      </c>
      <c r="AJ82" s="11">
        <f>IF('KWh (Cumulative) NLI'!AJ82=0,0,((('KWh (Monthly) ENTRY NLI '!AJ82*0.5)+'KWh (Cumulative) NLI'!AI82-'Rebasing adj NLI'!AJ72)*AJ109)*AJ$19*AJ$128)</f>
        <v>0</v>
      </c>
      <c r="AK82" s="11">
        <f>IF('KWh (Cumulative) NLI'!AK82=0,0,((('KWh (Monthly) ENTRY NLI '!AK82*0.5)+'KWh (Cumulative) NLI'!AJ82-'Rebasing adj NLI'!AK72)*AK109)*AK$19*AK$128)</f>
        <v>0</v>
      </c>
      <c r="AL82" s="11">
        <f>IF('KWh (Cumulative) NLI'!AL82=0,0,((('KWh (Monthly) ENTRY NLI '!AL82*0.5)+'KWh (Cumulative) NLI'!AK82-'Rebasing adj NLI'!AL72)*AL109)*AL$19*AL$128)</f>
        <v>0</v>
      </c>
      <c r="AM82" s="11">
        <f>IF('KWh (Cumulative) NLI'!AM82=0,0,((('KWh (Monthly) ENTRY NLI '!AM82*0.5)+'KWh (Cumulative) NLI'!AL82-'Rebasing adj NLI'!AM72)*AM109)*AM$19*AM$128)</f>
        <v>0</v>
      </c>
      <c r="AN82" s="11">
        <f>IF('KWh (Cumulative) NLI'!AN82=0,0,((('KWh (Monthly) ENTRY NLI '!AN82*0.5)+'KWh (Cumulative) NLI'!AM82-'Rebasing adj NLI'!AN72)*AN109)*AN$19*AN$128)</f>
        <v>0</v>
      </c>
      <c r="AO82" s="11">
        <f>IF('KWh (Cumulative) NLI'!AO82=0,0,((('KWh (Monthly) ENTRY NLI '!AO82*0.5)+'KWh (Cumulative) NLI'!AN82-'Rebasing adj NLI'!AO72)*AO109)*AO$19*AO$128)</f>
        <v>0</v>
      </c>
      <c r="AP82" s="11">
        <f>IF('KWh (Cumulative) NLI'!AP82=0,0,((('KWh (Monthly) ENTRY NLI '!AP82*0.5)+'KWh (Cumulative) NLI'!AO82-'Rebasing adj NLI'!AP72)*AP109)*AP$19*AP$128)</f>
        <v>0</v>
      </c>
      <c r="AQ82" s="11">
        <f>IF('KWh (Cumulative) NLI'!AQ82=0,0,((('KWh (Monthly) ENTRY NLI '!AQ82*0.5)+'KWh (Cumulative) NLI'!AP82-'Rebasing adj NLI'!AQ72)*AQ109)*AQ$19*AQ$128)</f>
        <v>0</v>
      </c>
      <c r="AR82" s="11">
        <f>IF('KWh (Cumulative) NLI'!AR82=0,0,((('KWh (Monthly) ENTRY NLI '!AR82*0.5)+'KWh (Cumulative) NLI'!AQ82-'Rebasing adj NLI'!AR72)*AR109)*AR$19*AR$128)</f>
        <v>0</v>
      </c>
      <c r="AS82" s="11">
        <f>IF('KWh (Cumulative) NLI'!AS82=0,0,((('KWh (Monthly) ENTRY NLI '!AS82*0.5)+'KWh (Cumulative) NLI'!AR82-'Rebasing adj NLI'!AS72)*AS109)*AS$19*AS$128)</f>
        <v>0</v>
      </c>
      <c r="AT82" s="11">
        <f>IF('KWh (Cumulative) NLI'!AT82=0,0,((('KWh (Monthly) ENTRY NLI '!AT82*0.5)+'KWh (Cumulative) NLI'!AS82-'Rebasing adj NLI'!AT72)*AT109)*AT$19*AT$128)</f>
        <v>0</v>
      </c>
      <c r="AU82" s="11">
        <f>IF('KWh (Cumulative) NLI'!AU82=0,0,((('KWh (Monthly) ENTRY NLI '!AU82*0.5)+'KWh (Cumulative) NLI'!AT82-'Rebasing adj NLI'!AU72)*AU109)*AU$19*AU$128)</f>
        <v>0</v>
      </c>
      <c r="AV82" s="11">
        <f>IF('KWh (Cumulative) NLI'!AV82=0,0,((('KWh (Monthly) ENTRY NLI '!AV82*0.5)+'KWh (Cumulative) NLI'!AU82-'Rebasing adj NLI'!AV72)*AV109)*AV$19*AV$128)</f>
        <v>0</v>
      </c>
      <c r="AW82" s="11">
        <f>IF('KWh (Cumulative) NLI'!AW82=0,0,((('KWh (Monthly) ENTRY NLI '!AW82*0.5)+'KWh (Cumulative) NLI'!AV82-'Rebasing adj NLI'!AW72)*AW109)*AW$19*AW$128)</f>
        <v>0</v>
      </c>
      <c r="AX82" s="11">
        <f>IF('KWh (Cumulative) NLI'!AX82=0,0,((('KWh (Monthly) ENTRY NLI '!AX82*0.5)+'KWh (Cumulative) NLI'!AW82-'Rebasing adj NLI'!AX72)*AX109)*AX$19*AX$128)</f>
        <v>0</v>
      </c>
      <c r="AY82" s="11">
        <f>IF('KWh (Cumulative) NLI'!AY82=0,0,((('KWh (Monthly) ENTRY NLI '!AY82*0.5)+'KWh (Cumulative) NLI'!AX82-'Rebasing adj NLI'!AY72)*AY109)*AY$19*AY$128)</f>
        <v>0</v>
      </c>
      <c r="AZ82" s="11">
        <f>IF('KWh (Cumulative) NLI'!AZ82=0,0,((('KWh (Monthly) ENTRY NLI '!AZ82*0.5)+'KWh (Cumulative) NLI'!AY82-'Rebasing adj NLI'!AZ72)*AZ109)*AZ$19*AZ$128)</f>
        <v>0</v>
      </c>
      <c r="BA82" s="11">
        <f>IF('KWh (Cumulative) NLI'!BA82=0,0,((('KWh (Monthly) ENTRY NLI '!BA82*0.5)+'KWh (Cumulative) NLI'!AZ82-'Rebasing adj NLI'!BA72)*BA109)*BA$19*BA$128)</f>
        <v>0</v>
      </c>
      <c r="BB82" s="11">
        <f>IF('KWh (Cumulative) NLI'!BB82=0,0,((('KWh (Monthly) ENTRY NLI '!BB82*0.5)+'KWh (Cumulative) NLI'!BA82-'Rebasing adj NLI'!BB72)*BB109)*BB$19*BB$128)</f>
        <v>0</v>
      </c>
      <c r="BC82" s="11">
        <f>IF('KWh (Cumulative) NLI'!BC82=0,0,((('KWh (Monthly) ENTRY NLI '!BC82*0.5)+'KWh (Cumulative) NLI'!BB82-'Rebasing adj NLI'!BC72)*BC109)*BC$19*BC$128)</f>
        <v>0</v>
      </c>
      <c r="BD82" s="11">
        <f>IF('KWh (Cumulative) NLI'!BD82=0,0,((('KWh (Monthly) ENTRY NLI '!BD82*0.5)+'KWh (Cumulative) NLI'!BC82-'Rebasing adj NLI'!BD72)*BD109)*BD$19*BD$128)</f>
        <v>0</v>
      </c>
      <c r="BE82" s="11">
        <f>IF('KWh (Cumulative) NLI'!BE82=0,0,((('KWh (Monthly) ENTRY NLI '!BE82*0.5)+'KWh (Cumulative) NLI'!BD82-'Rebasing adj NLI'!BE72)*BE109)*BE$19*BE$128)</f>
        <v>0</v>
      </c>
      <c r="BF82" s="11">
        <f>IF('KWh (Cumulative) NLI'!BF82=0,0,((('KWh (Monthly) ENTRY NLI '!BF82*0.5)+'KWh (Cumulative) NLI'!BE82-'Rebasing adj NLI'!BF72)*BF109)*BF$19*BF$128)</f>
        <v>0</v>
      </c>
      <c r="BG82" s="11">
        <f>IF('KWh (Cumulative) NLI'!BG82=0,0,((('KWh (Monthly) ENTRY NLI '!BG82*0.5)+'KWh (Cumulative) NLI'!BF82-'Rebasing adj NLI'!BG72)*BG109)*BG$19*BG$128)</f>
        <v>0</v>
      </c>
      <c r="BH82" s="11">
        <f>IF('KWh (Cumulative) NLI'!BH82=0,0,((('KWh (Monthly) ENTRY NLI '!BH82*0.5)+'KWh (Cumulative) NLI'!BG82-'Rebasing adj NLI'!BH72)*BH109)*BH$19*BH$128)</f>
        <v>0</v>
      </c>
      <c r="BI82" s="11">
        <f>IF('KWh (Cumulative) NLI'!BI82=0,0,((('KWh (Monthly) ENTRY NLI '!BI82*0.5)+'KWh (Cumulative) NLI'!BH82-'Rebasing adj NLI'!BI72)*BI109)*BI$19*BI$128)</f>
        <v>0</v>
      </c>
      <c r="BJ82" s="11">
        <f>IF('KWh (Cumulative) NLI'!BJ82=0,0,((('KWh (Monthly) ENTRY NLI '!BJ82*0.5)+'KWh (Cumulative) NLI'!BI82-'Rebasing adj NLI'!BJ72)*BJ109)*BJ$19*BJ$128)</f>
        <v>0</v>
      </c>
      <c r="BK82" s="11">
        <f>IF('KWh (Cumulative) NLI'!BK82=0,0,((('KWh (Monthly) ENTRY NLI '!BK82*0.5)+'KWh (Cumulative) NLI'!BJ82-'Rebasing adj NLI'!BK72)*BK109)*BK$19*BK$128)</f>
        <v>0</v>
      </c>
      <c r="BL82" s="11">
        <f>IF('KWh (Cumulative) NLI'!BL82=0,0,((('KWh (Monthly) ENTRY NLI '!BL82*0.5)+'KWh (Cumulative) NLI'!BK82-'Rebasing adj NLI'!BL72)*BL109)*BL$19*BL$128)</f>
        <v>0</v>
      </c>
      <c r="BM82" s="11">
        <f>IF('KWh (Cumulative) NLI'!BM82=0,0,((('KWh (Monthly) ENTRY NLI '!BM82*0.5)+'KWh (Cumulative) NLI'!BL82-'Rebasing adj NLI'!BM72)*BM109)*BM$19*BM$128)</f>
        <v>0</v>
      </c>
      <c r="BN82" s="11">
        <f>IF('KWh (Cumulative) NLI'!BN82=0,0,((('KWh (Monthly) ENTRY NLI '!BN82*0.5)+'KWh (Cumulative) NLI'!BM82-'Rebasing adj NLI'!BN72)*BN109)*BN$19*BN$128)</f>
        <v>0</v>
      </c>
      <c r="BO82" s="11">
        <f>IF('KWh (Cumulative) NLI'!BO82=0,0,((('KWh (Monthly) ENTRY NLI '!BO82*0.5)+'KWh (Cumulative) NLI'!BN82-'Rebasing adj NLI'!BO72)*BO109)*BO$19*BO$128)</f>
        <v>0</v>
      </c>
      <c r="BP82" s="11">
        <f>IF('KWh (Cumulative) NLI'!BP82=0,0,((('KWh (Monthly) ENTRY NLI '!BP82*0.5)+'KWh (Cumulative) NLI'!BO82-'Rebasing adj NLI'!BP72)*BP109)*BP$19*BP$128)</f>
        <v>0</v>
      </c>
      <c r="BQ82" s="11">
        <f>IF('KWh (Cumulative) NLI'!BQ82=0,0,((('KWh (Monthly) ENTRY NLI '!BQ82*0.5)+'KWh (Cumulative) NLI'!BP82-'Rebasing adj NLI'!BQ72)*BQ109)*BQ$19*BQ$128)</f>
        <v>0</v>
      </c>
      <c r="BR82" s="11">
        <f>IF('KWh (Cumulative) NLI'!BR82=0,0,((('KWh (Monthly) ENTRY NLI '!BR82*0.5)+'KWh (Cumulative) NLI'!BQ82-'Rebasing adj NLI'!BR72)*BR109)*BR$19*BR$128)</f>
        <v>0</v>
      </c>
      <c r="BS82" s="11">
        <f>IF('KWh (Cumulative) NLI'!BS82=0,0,((('KWh (Monthly) ENTRY NLI '!BS82*0.5)+'KWh (Cumulative) NLI'!BR82-'Rebasing adj NLI'!BS72)*BS109)*BS$19*BS$128)</f>
        <v>0</v>
      </c>
      <c r="BT82" s="11">
        <f>IF('KWh (Cumulative) NLI'!BT82=0,0,((('KWh (Monthly) ENTRY NLI '!BT82*0.5)+'KWh (Cumulative) NLI'!BS82-'Rebasing adj NLI'!BT72)*BT109)*BT$19*BT$128)</f>
        <v>0</v>
      </c>
      <c r="BU82" s="11">
        <f>IF('KWh (Cumulative) NLI'!BU82=0,0,((('KWh (Monthly) ENTRY NLI '!BU82*0.5)+'KWh (Cumulative) NLI'!BT82-'Rebasing adj NLI'!BU72)*BU109)*BU$19*BU$128)</f>
        <v>0</v>
      </c>
      <c r="BV82" s="11">
        <f>IF('KWh (Cumulative) NLI'!BV82=0,0,((('KWh (Monthly) ENTRY NLI '!BV82*0.5)+'KWh (Cumulative) NLI'!BU82-'Rebasing adj NLI'!BV72)*BV109)*BV$19*BV$128)</f>
        <v>0</v>
      </c>
      <c r="BW82" s="11">
        <f>IF('KWh (Cumulative) NLI'!BW82=0,0,((('KWh (Monthly) ENTRY NLI '!BW82*0.5)+'KWh (Cumulative) NLI'!BV82-'Rebasing adj NLI'!BW72)*BW109)*BW$19*BW$128)</f>
        <v>0</v>
      </c>
      <c r="BX82" s="11">
        <f>IF('KWh (Cumulative) NLI'!BX82=0,0,((('KWh (Monthly) ENTRY NLI '!BX82*0.5)+'KWh (Cumulative) NLI'!BW82-'Rebasing adj NLI'!BX72)*BX109)*BX$19*BX$128)</f>
        <v>0</v>
      </c>
      <c r="BY82" s="11">
        <f>IF('KWh (Cumulative) NLI'!BY82=0,0,((('KWh (Monthly) ENTRY NLI '!BY82*0.5)+'KWh (Cumulative) NLI'!BX82-'Rebasing adj NLI'!BY72)*BY109)*BY$19*BY$128)</f>
        <v>0</v>
      </c>
      <c r="BZ82" s="11">
        <f>IF('KWh (Cumulative) NLI'!BZ82=0,0,((('KWh (Monthly) ENTRY NLI '!BZ82*0.5)+'KWh (Cumulative) NLI'!BY82-'Rebasing adj NLI'!BZ72)*BZ109)*BZ$19*BZ$128)</f>
        <v>0</v>
      </c>
      <c r="CA82" s="11">
        <f>IF('KWh (Cumulative) NLI'!CA82=0,0,((('KWh (Monthly) ENTRY NLI '!CA82*0.5)+'KWh (Cumulative) NLI'!BZ82-'Rebasing adj NLI'!CA72)*CA109)*CA$19*CA$128)</f>
        <v>0</v>
      </c>
      <c r="CB82" s="11">
        <f>IF('KWh (Cumulative) NLI'!CB82=0,0,((('KWh (Monthly) ENTRY NLI '!CB82*0.5)+'KWh (Cumulative) NLI'!CA82-'Rebasing adj NLI'!CB72)*CB109)*CB$19*CB$128)</f>
        <v>0</v>
      </c>
      <c r="CC82" s="11">
        <f>IF('KWh (Cumulative) NLI'!CC82=0,0,((('KWh (Monthly) ENTRY NLI '!CC82*0.5)+'KWh (Cumulative) NLI'!CB82-'Rebasing adj NLI'!CC72)*CC109)*CC$19*CC$128)</f>
        <v>0</v>
      </c>
      <c r="CD82" s="11">
        <f>IF('KWh (Cumulative) NLI'!CD82=0,0,((('KWh (Monthly) ENTRY NLI '!CD82*0.5)+'KWh (Cumulative) NLI'!CC82-'Rebasing adj NLI'!CD72)*CD109)*CD$19*CD$128)</f>
        <v>0</v>
      </c>
      <c r="CE82" s="11">
        <f>IF('KWh (Cumulative) NLI'!CE82=0,0,((('KWh (Monthly) ENTRY NLI '!CE82*0.5)+'KWh (Cumulative) NLI'!CD82-'Rebasing adj NLI'!CE72)*CE109)*CE$19*CE$128)</f>
        <v>0</v>
      </c>
      <c r="CF82" s="11">
        <f>IF('KWh (Cumulative) NLI'!CF82=0,0,((('KWh (Monthly) ENTRY NLI '!CF82*0.5)+'KWh (Cumulative) NLI'!CE82-'Rebasing adj NLI'!CF72)*CF109)*CF$19*CF$128)</f>
        <v>0</v>
      </c>
      <c r="CG82" s="11">
        <f>IF('KWh (Cumulative) NLI'!CG82=0,0,((('KWh (Monthly) ENTRY NLI '!CG82*0.5)+'KWh (Cumulative) NLI'!CF82-'Rebasing adj NLI'!CG72)*CG109)*CG$19*CG$128)</f>
        <v>0</v>
      </c>
      <c r="CH82" s="11">
        <f>IF('KWh (Cumulative) NLI'!CH82=0,0,((('KWh (Monthly) ENTRY NLI '!CH82*0.5)+'KWh (Cumulative) NLI'!CG82-'Rebasing adj NLI'!CH72)*CH109)*CH$19*CH$128)</f>
        <v>0</v>
      </c>
      <c r="CI82" s="11">
        <f>IF('KWh (Cumulative) NLI'!CI82=0,0,((('KWh (Monthly) ENTRY NLI '!CI82*0.5)+'KWh (Cumulative) NLI'!CH82-'Rebasing adj NLI'!CI72)*CI109)*CI$19*CI$128)</f>
        <v>0</v>
      </c>
      <c r="CJ82" s="11">
        <f>IF('KWh (Cumulative) NLI'!CJ82=0,0,((('KWh (Monthly) ENTRY NLI '!CJ82*0.5)+'KWh (Cumulative) NLI'!CI82-'Rebasing adj NLI'!CJ72)*CJ109)*CJ$19*CJ$128)</f>
        <v>0</v>
      </c>
      <c r="CK82" s="85"/>
      <c r="CL82" s="85"/>
    </row>
    <row r="83" spans="1:90" x14ac:dyDescent="0.25">
      <c r="A83" s="241"/>
      <c r="B83" s="37" t="s">
        <v>1</v>
      </c>
      <c r="C83" s="11">
        <f>IF('KWh (Cumulative) NLI'!C83=0,0,((('KWh (Monthly) ENTRY NLI '!C83*0.5)-'Rebasing adj NLI'!C73)*C110)*C$19*C$128)</f>
        <v>0</v>
      </c>
      <c r="D83" s="11">
        <f>IF('KWh (Cumulative) NLI'!D83=0,0,((('KWh (Monthly) ENTRY NLI '!D83*0.5)+'KWh (Cumulative) NLI'!C83-'Rebasing adj NLI'!D73)*D110)*D$19*D$128)</f>
        <v>0</v>
      </c>
      <c r="E83" s="11">
        <f>IF('KWh (Cumulative) NLI'!E83=0,0,((('KWh (Monthly) ENTRY NLI '!E83*0.5)+'KWh (Cumulative) NLI'!D83-'Rebasing adj NLI'!E73)*E110)*E$19*E$128)</f>
        <v>0</v>
      </c>
      <c r="F83" s="11">
        <f>IF('KWh (Cumulative) NLI'!F83=0,0,((('KWh (Monthly) ENTRY NLI '!F83*0.5)+'KWh (Cumulative) NLI'!E83-'Rebasing adj NLI'!F73)*F110)*F$19*F$128)</f>
        <v>0</v>
      </c>
      <c r="G83" s="11">
        <f>IF('KWh (Cumulative) NLI'!G83=0,0,((('KWh (Monthly) ENTRY NLI '!G83*0.5)+'KWh (Cumulative) NLI'!F83-'Rebasing adj NLI'!G73)*G110)*G$19*G$128)</f>
        <v>0</v>
      </c>
      <c r="H83" s="11">
        <f>IF('KWh (Cumulative) NLI'!H83=0,0,((('KWh (Monthly) ENTRY NLI '!H83*0.5)+'KWh (Cumulative) NLI'!G83-'Rebasing adj NLI'!H73)*H110)*H$19*H$128)</f>
        <v>0</v>
      </c>
      <c r="I83" s="11">
        <f>IF('KWh (Cumulative) NLI'!I83=0,0,((('KWh (Monthly) ENTRY NLI '!I83*0.5)+'KWh (Cumulative) NLI'!H83-'Rebasing adj NLI'!I73)*I110)*I$19*I$128)</f>
        <v>0</v>
      </c>
      <c r="J83" s="11">
        <f>IF('KWh (Cumulative) NLI'!J83=0,0,((('KWh (Monthly) ENTRY NLI '!J83*0.5)+'KWh (Cumulative) NLI'!I83-'Rebasing adj NLI'!J73)*J110)*J$19*J$128)</f>
        <v>0</v>
      </c>
      <c r="K83" s="11">
        <f>IF('KWh (Cumulative) NLI'!K83=0,0,((('KWh (Monthly) ENTRY NLI '!K83*0.5)+'KWh (Cumulative) NLI'!J83-'Rebasing adj NLI'!K73)*K110)*K$19*K$128)</f>
        <v>0</v>
      </c>
      <c r="L83" s="11">
        <f>IF('KWh (Cumulative) NLI'!L83=0,0,((('KWh (Monthly) ENTRY NLI '!L83*0.5)+'KWh (Cumulative) NLI'!K83-'Rebasing adj NLI'!L73)*L110)*L$19*L$128)</f>
        <v>0</v>
      </c>
      <c r="M83" s="11">
        <f>IF('KWh (Cumulative) NLI'!M83=0,0,((('KWh (Monthly) ENTRY NLI '!M83*0.5)+'KWh (Cumulative) NLI'!L83-'Rebasing adj NLI'!M73)*M110)*M$19*M$128)</f>
        <v>0</v>
      </c>
      <c r="N83" s="11">
        <f>IF('KWh (Cumulative) NLI'!N83=0,0,((('KWh (Monthly) ENTRY NLI '!N83*0.5)+'KWh (Cumulative) NLI'!M83-'Rebasing adj NLI'!N73)*N110)*N$19*N$128)</f>
        <v>0</v>
      </c>
      <c r="O83" s="11">
        <f>IF('KWh (Cumulative) NLI'!O83=0,0,((('KWh (Monthly) ENTRY NLI '!O83*0.5)+'KWh (Cumulative) NLI'!N83-'Rebasing adj NLI'!O73)*O110)*O$19*O$128)</f>
        <v>0</v>
      </c>
      <c r="P83" s="11">
        <f>IF('KWh (Cumulative) NLI'!P83=0,0,((('KWh (Monthly) ENTRY NLI '!P83*0.5)+'KWh (Cumulative) NLI'!O83-'Rebasing adj NLI'!P73)*P110)*P$19*P$128)</f>
        <v>0</v>
      </c>
      <c r="Q83" s="11">
        <f>IF('KWh (Cumulative) NLI'!Q83=0,0,((('KWh (Monthly) ENTRY NLI '!Q83*0.5)+'KWh (Cumulative) NLI'!P83-'Rebasing adj NLI'!Q73)*Q110)*Q$19*Q$128)</f>
        <v>0</v>
      </c>
      <c r="R83" s="11">
        <f>IF('KWh (Cumulative) NLI'!R83=0,0,((('KWh (Monthly) ENTRY NLI '!R83*0.5)+'KWh (Cumulative) NLI'!Q83-'Rebasing adj NLI'!R73)*R110)*R$19*R$128)</f>
        <v>15.94728078529881</v>
      </c>
      <c r="S83" s="11">
        <f>IF('KWh (Cumulative) NLI'!S83=0,0,((('KWh (Monthly) ENTRY NLI '!S83*0.5)+'KWh (Cumulative) NLI'!R83-'Rebasing adj NLI'!S73)*S110)*S$19*S$128)</f>
        <v>95.432147932970267</v>
      </c>
      <c r="T83" s="11">
        <f>IF('KWh (Cumulative) NLI'!T83=0,0,((('KWh (Monthly) ENTRY NLI '!T83*0.5)+'KWh (Cumulative) NLI'!S83-'Rebasing adj NLI'!T73)*T110)*T$19*T$128)</f>
        <v>2333.7243469665764</v>
      </c>
      <c r="U83" s="11">
        <f>IF('KWh (Cumulative) NLI'!U83=0,0,((('KWh (Monthly) ENTRY NLI '!U83*0.5)+'KWh (Cumulative) NLI'!T83-'Rebasing adj NLI'!U73)*U110)*U$19*U$128)</f>
        <v>5815.6736304949236</v>
      </c>
      <c r="V83" s="11">
        <f>IF('KWh (Cumulative) NLI'!V83=0,0,((('KWh (Monthly) ENTRY NLI '!V83*0.5)+'KWh (Cumulative) NLI'!U83-'Rebasing adj NLI'!V73)*V110)*V$19*V$128)</f>
        <v>5309.014153962652</v>
      </c>
      <c r="W83" s="11">
        <f>IF('KWh (Cumulative) NLI'!W83=0,0,((('KWh (Monthly) ENTRY NLI '!W83*0.5)+'KWh (Cumulative) NLI'!V83-'Rebasing adj NLI'!W73)*W110)*W$19*W$128)</f>
        <v>2161.4597982239657</v>
      </c>
      <c r="X83" s="11">
        <f>IF('KWh (Cumulative) NLI'!X83=0,0,((('KWh (Monthly) ENTRY NLI '!X83*0.5)+'KWh (Cumulative) NLI'!W83-'Rebasing adj NLI'!X73)*X110)*X$19*X$128)</f>
        <v>221.04303301707142</v>
      </c>
      <c r="Y83" s="11">
        <f>IF('KWh (Cumulative) NLI'!Y83=0,0,((('KWh (Monthly) ENTRY NLI '!Y83*0.5)+'KWh (Cumulative) NLI'!X83-'Rebasing adj NLI'!Y73)*Y110)*Y$19*Y$128)</f>
        <v>118.36698672054241</v>
      </c>
      <c r="Z83" s="11">
        <f>IF('KWh (Cumulative) NLI'!Z83=0,0,((('KWh (Monthly) ENTRY NLI '!Z83*0.5)+'KWh (Cumulative) NLI'!Y83-'Rebasing adj NLI'!Z73)*Z110)*Z$19*Z$128)</f>
        <v>2.7031487942690866</v>
      </c>
      <c r="AA83" s="11">
        <f>IF('KWh (Cumulative) NLI'!AA83=0,0,((('KWh (Monthly) ENTRY NLI '!AA83*0.5)+'KWh (Cumulative) NLI'!Z83-'Rebasing adj NLI'!AA73)*AA110)*AA$19*AA$128)</f>
        <v>0.3363407210057604</v>
      </c>
      <c r="AB83" s="11">
        <f>IF('KWh (Cumulative) NLI'!AB83=0,0,((('KWh (Monthly) ENTRY NLI '!AB83*0.5)+'KWh (Cumulative) NLI'!AA83-'Rebasing adj NLI'!AB73)*AB110)*AB$19*AB$128)</f>
        <v>14.966434504042265</v>
      </c>
      <c r="AC83" s="11">
        <f>IF('KWh (Cumulative) NLI'!AC83=0,0,((('KWh (Monthly) ENTRY NLI '!AC83*0.5)+'KWh (Cumulative) NLI'!AB83-'Rebasing adj NLI'!AC73)*AC110)*AC$19*AC$128)</f>
        <v>423.53721741544513</v>
      </c>
      <c r="AD83" s="11">
        <f>IF('KWh (Cumulative) NLI'!AD83=0,0,((('KWh (Monthly) ENTRY NLI '!AD83*0.5)+'KWh (Cumulative) NLI'!AC83-'Rebasing adj NLI'!AD73)*AD110)*AD$19*AD$128)</f>
        <v>1264.444054970558</v>
      </c>
      <c r="AE83" s="11">
        <f>IF('KWh (Cumulative) NLI'!AE83=0,0,((('KWh (Monthly) ENTRY NLI '!AE83*0.5)+'KWh (Cumulative) NLI'!AD83-'Rebasing adj NLI'!AE73)*AE110)*AE$19*AE$128)</f>
        <v>3998.8847777751193</v>
      </c>
      <c r="AF83" s="11">
        <f>IF('KWh (Cumulative) NLI'!AF83=0,0,((('KWh (Monthly) ENTRY NLI '!AF83*0.5)+'KWh (Cumulative) NLI'!AE83-'Rebasing adj NLI'!AF73)*AF110)*AF$19*AF$128)</f>
        <v>24772.53992466717</v>
      </c>
      <c r="AG83" s="11">
        <f>IF('KWh (Cumulative) NLI'!AG83=0,0,((('KWh (Monthly) ENTRY NLI '!AG83*0.5)+'KWh (Cumulative) NLI'!AF83-'Rebasing adj NLI'!AG73)*AG110)*AG$19*AG$128)</f>
        <v>35083.221835951059</v>
      </c>
      <c r="AH83" s="11">
        <f>IF('KWh (Cumulative) NLI'!AH83=0,0,((('KWh (Monthly) ENTRY NLI '!AH83*0.5)+'KWh (Cumulative) NLI'!AG83-'Rebasing adj NLI'!AH73)*AH110)*AH$19*AH$128)</f>
        <v>30203.567461433144</v>
      </c>
      <c r="AI83" s="11">
        <f>IF('KWh (Cumulative) NLI'!AI83=0,0,((('KWh (Monthly) ENTRY NLI '!AI83*0.5)+'KWh (Cumulative) NLI'!AH83-'Rebasing adj NLI'!AI73)*AI110)*AI$19*AI$128)</f>
        <v>12344.428606408475</v>
      </c>
      <c r="AJ83" s="11">
        <f>IF('KWh (Cumulative) NLI'!AJ83=0,0,((('KWh (Monthly) ENTRY NLI '!AJ83*0.5)+'KWh (Cumulative) NLI'!AI83-'Rebasing adj NLI'!AJ73)*AJ110)*AJ$19*AJ$128)</f>
        <v>1208.4762210259048</v>
      </c>
      <c r="AK83" s="11">
        <f>IF('KWh (Cumulative) NLI'!AK83=0,0,((('KWh (Monthly) ENTRY NLI '!AK83*0.5)+'KWh (Cumulative) NLI'!AJ83-'Rebasing adj NLI'!AK73)*AK110)*AK$19*AK$128)</f>
        <v>365.13008314975394</v>
      </c>
      <c r="AL83" s="11">
        <f>IF('KWh (Cumulative) NLI'!AL83=0,0,((('KWh (Monthly) ENTRY NLI '!AL83*0.5)+'KWh (Cumulative) NLI'!AK83-'Rebasing adj NLI'!AL73)*AL110)*AL$19*AL$128)</f>
        <v>5.9628104591905444</v>
      </c>
      <c r="AM83" s="11">
        <f>IF('KWh (Cumulative) NLI'!AM83=0,0,((('KWh (Monthly) ENTRY NLI '!AM83*0.5)+'KWh (Cumulative) NLI'!AL83-'Rebasing adj NLI'!AM73)*AM110)*AM$19*AM$128)</f>
        <v>0.75016318116366598</v>
      </c>
      <c r="AN83" s="11">
        <f>IF('KWh (Cumulative) NLI'!AN83=0,0,((('KWh (Monthly) ENTRY NLI '!AN83*0.5)+'KWh (Cumulative) NLI'!AM83-'Rebasing adj NLI'!AN73)*AN110)*AN$19*AN$128)</f>
        <v>47.364352234431735</v>
      </c>
      <c r="AO83" s="11">
        <f>IF('KWh (Cumulative) NLI'!AO83=0,0,((('KWh (Monthly) ENTRY NLI '!AO83*0.5)+'KWh (Cumulative) NLI'!AN83-'Rebasing adj NLI'!AO73)*AO110)*AO$19*AO$128)</f>
        <v>1720.7740759395845</v>
      </c>
      <c r="AP83" s="11">
        <f>IF('KWh (Cumulative) NLI'!AP83=0,0,((('KWh (Monthly) ENTRY NLI '!AP83*0.5)+'KWh (Cumulative) NLI'!AO83-'Rebasing adj NLI'!AP73)*AP110)*AP$19*AP$128)</f>
        <v>5134.8382218678944</v>
      </c>
      <c r="AQ83" s="11">
        <f>IF('KWh (Cumulative) NLI'!AQ83=0,0,((('KWh (Monthly) ENTRY NLI '!AQ83*0.5)+'KWh (Cumulative) NLI'!AP83-'Rebasing adj NLI'!AQ73)*AQ110)*AQ$19*AQ$128)</f>
        <v>15416.777990649443</v>
      </c>
      <c r="AR83" s="11">
        <f>IF('KWh (Cumulative) NLI'!AR83=0,0,((('KWh (Monthly) ENTRY NLI '!AR83*0.5)+'KWh (Cumulative) NLI'!AQ83-'Rebasing adj NLI'!AR73)*AR110)*AR$19*AR$128)</f>
        <v>94931.357760529543</v>
      </c>
      <c r="AS83" s="11">
        <f>IF('KWh (Cumulative) NLI'!AS83=0,0,((('KWh (Monthly) ENTRY NLI '!AS83*0.5)+'KWh (Cumulative) NLI'!AR83-'Rebasing adj NLI'!AS73)*AS110)*AS$19*AS$128)</f>
        <v>134768.85119380141</v>
      </c>
      <c r="AT83" s="11">
        <f>IF('KWh (Cumulative) NLI'!AT83=0,0,((('KWh (Monthly) ENTRY NLI '!AT83*0.5)+'KWh (Cumulative) NLI'!AS83-'Rebasing adj NLI'!AT73)*AT110)*AT$19*AT$128)</f>
        <v>122878.38522457046</v>
      </c>
      <c r="AU83" s="11">
        <f>IF('KWh (Cumulative) NLI'!AU83=0,0,((('KWh (Monthly) ENTRY NLI '!AU83*0.5)+'KWh (Cumulative) NLI'!AT83-'Rebasing adj NLI'!AU73)*AU110)*AU$19*AU$128)</f>
        <v>50063.568168821294</v>
      </c>
      <c r="AV83" s="11">
        <f>IF('KWh (Cumulative) NLI'!AV83=0,0,((('KWh (Monthly) ENTRY NLI '!AV83*0.5)+'KWh (Cumulative) NLI'!AU83-'Rebasing adj NLI'!AV73)*AV110)*AV$19*AV$128)</f>
        <v>4885.6995557375267</v>
      </c>
      <c r="AW83" s="11">
        <f>IF('KWh (Cumulative) NLI'!AW83=0,0,((('KWh (Monthly) ENTRY NLI '!AW83*0.5)+'KWh (Cumulative) NLI'!AV83-'Rebasing adj NLI'!AW73)*AW110)*AW$19*AW$128)</f>
        <v>1476.1696208773967</v>
      </c>
      <c r="AX83" s="11">
        <f>IF('KWh (Cumulative) NLI'!AX83=0,0,((('KWh (Monthly) ENTRY NLI '!AX83*0.5)+'KWh (Cumulative) NLI'!AW83-'Rebasing adj NLI'!AX73)*AX110)*AX$19*AX$128)</f>
        <v>14.923325070639875</v>
      </c>
      <c r="AY83" s="11">
        <f>IF('KWh (Cumulative) NLI'!AY83=0,0,((('KWh (Monthly) ENTRY NLI '!AY83*0.5)+'KWh (Cumulative) NLI'!AX83-'Rebasing adj NLI'!AY73)*AY110)*AY$19*AY$128)</f>
        <v>1.3595415446997541</v>
      </c>
      <c r="AZ83" s="11">
        <f>IF('KWh (Cumulative) NLI'!AZ83=0,0,((('KWh (Monthly) ENTRY NLI '!AZ83*0.5)+'KWh (Cumulative) NLI'!AY83-'Rebasing adj NLI'!AZ73)*AZ110)*AZ$19*AZ$128)</f>
        <v>61.045324315845853</v>
      </c>
      <c r="BA83" s="11">
        <f>IF('KWh (Cumulative) NLI'!BA83=0,0,((('KWh (Monthly) ENTRY NLI '!BA83*0.5)+'KWh (Cumulative) NLI'!AZ83-'Rebasing adj NLI'!BA73)*BA110)*BA$19*BA$128)</f>
        <v>1720.7740759395845</v>
      </c>
      <c r="BB83" s="11">
        <f>IF('KWh (Cumulative) NLI'!BB83=0,0,((('KWh (Monthly) ENTRY NLI '!BB83*0.5)+'KWh (Cumulative) NLI'!BA83-'Rebasing adj NLI'!BB73)*BB110)*BB$19*BB$128)</f>
        <v>0</v>
      </c>
      <c r="BC83" s="11">
        <f>IF('KWh (Cumulative) NLI'!BC83=0,0,((('KWh (Monthly) ENTRY NLI '!BC83*0.5)+'KWh (Cumulative) NLI'!BB83-'Rebasing adj NLI'!BC73)*BC110)*BC$19*BC$128)</f>
        <v>0</v>
      </c>
      <c r="BD83" s="11">
        <f>IF('KWh (Cumulative) NLI'!BD83=0,0,((('KWh (Monthly) ENTRY NLI '!BD83*0.5)+'KWh (Cumulative) NLI'!BC83-'Rebasing adj NLI'!BD73)*BD110)*BD$19*BD$128)</f>
        <v>0</v>
      </c>
      <c r="BE83" s="11">
        <f>IF('KWh (Cumulative) NLI'!BE83=0,0,((('KWh (Monthly) ENTRY NLI '!BE83*0.5)+'KWh (Cumulative) NLI'!BD83-'Rebasing adj NLI'!BE73)*BE110)*BE$19*BE$128)</f>
        <v>0</v>
      </c>
      <c r="BF83" s="11">
        <f>IF('KWh (Cumulative) NLI'!BF83=0,0,((('KWh (Monthly) ENTRY NLI '!BF83*0.5)+'KWh (Cumulative) NLI'!BE83-'Rebasing adj NLI'!BF73)*BF110)*BF$19*BF$128)</f>
        <v>0</v>
      </c>
      <c r="BG83" s="11">
        <f>IF('KWh (Cumulative) NLI'!BG83=0,0,((('KWh (Monthly) ENTRY NLI '!BG83*0.5)+'KWh (Cumulative) NLI'!BF83-'Rebasing adj NLI'!BG73)*BG110)*BG$19*BG$128)</f>
        <v>0</v>
      </c>
      <c r="BH83" s="11">
        <f>IF('KWh (Cumulative) NLI'!BH83=0,0,((('KWh (Monthly) ENTRY NLI '!BH83*0.5)+'KWh (Cumulative) NLI'!BG83-'Rebasing adj NLI'!BH73)*BH110)*BH$19*BH$128)</f>
        <v>0</v>
      </c>
      <c r="BI83" s="11">
        <f>IF('KWh (Cumulative) NLI'!BI83=0,0,((('KWh (Monthly) ENTRY NLI '!BI83*0.5)+'KWh (Cumulative) NLI'!BH83-'Rebasing adj NLI'!BI73)*BI110)*BI$19*BI$128)</f>
        <v>0</v>
      </c>
      <c r="BJ83" s="11">
        <f>IF('KWh (Cumulative) NLI'!BJ83=0,0,((('KWh (Monthly) ENTRY NLI '!BJ83*0.5)+'KWh (Cumulative) NLI'!BI83-'Rebasing adj NLI'!BJ73)*BJ110)*BJ$19*BJ$128)</f>
        <v>0</v>
      </c>
      <c r="BK83" s="11">
        <f>IF('KWh (Cumulative) NLI'!BK83=0,0,((('KWh (Monthly) ENTRY NLI '!BK83*0.5)+'KWh (Cumulative) NLI'!BJ83-'Rebasing adj NLI'!BK73)*BK110)*BK$19*BK$128)</f>
        <v>0</v>
      </c>
      <c r="BL83" s="11">
        <f>IF('KWh (Cumulative) NLI'!BL83=0,0,((('KWh (Monthly) ENTRY NLI '!BL83*0.5)+'KWh (Cumulative) NLI'!BK83-'Rebasing adj NLI'!BL73)*BL110)*BL$19*BL$128)</f>
        <v>0</v>
      </c>
      <c r="BM83" s="11">
        <f>IF('KWh (Cumulative) NLI'!BM83=0,0,((('KWh (Monthly) ENTRY NLI '!BM83*0.5)+'KWh (Cumulative) NLI'!BL83-'Rebasing adj NLI'!BM73)*BM110)*BM$19*BM$128)</f>
        <v>0</v>
      </c>
      <c r="BN83" s="11">
        <f>IF('KWh (Cumulative) NLI'!BN83=0,0,((('KWh (Monthly) ENTRY NLI '!BN83*0.5)+'KWh (Cumulative) NLI'!BM83-'Rebasing adj NLI'!BN73)*BN110)*BN$19*BN$128)</f>
        <v>0</v>
      </c>
      <c r="BO83" s="11">
        <f>IF('KWh (Cumulative) NLI'!BO83=0,0,((('KWh (Monthly) ENTRY NLI '!BO83*0.5)+'KWh (Cumulative) NLI'!BN83-'Rebasing adj NLI'!BO73)*BO110)*BO$19*BO$128)</f>
        <v>0</v>
      </c>
      <c r="BP83" s="11">
        <f>IF('KWh (Cumulative) NLI'!BP83=0,0,((('KWh (Monthly) ENTRY NLI '!BP83*0.5)+'KWh (Cumulative) NLI'!BO83-'Rebasing adj NLI'!BP73)*BP110)*BP$19*BP$128)</f>
        <v>0</v>
      </c>
      <c r="BQ83" s="11">
        <f>IF('KWh (Cumulative) NLI'!BQ83=0,0,((('KWh (Monthly) ENTRY NLI '!BQ83*0.5)+'KWh (Cumulative) NLI'!BP83-'Rebasing adj NLI'!BQ73)*BQ110)*BQ$19*BQ$128)</f>
        <v>0</v>
      </c>
      <c r="BR83" s="11">
        <f>IF('KWh (Cumulative) NLI'!BR83=0,0,((('KWh (Monthly) ENTRY NLI '!BR83*0.5)+'KWh (Cumulative) NLI'!BQ83-'Rebasing adj NLI'!BR73)*BR110)*BR$19*BR$128)</f>
        <v>0</v>
      </c>
      <c r="BS83" s="11">
        <f>IF('KWh (Cumulative) NLI'!BS83=0,0,((('KWh (Monthly) ENTRY NLI '!BS83*0.5)+'KWh (Cumulative) NLI'!BR83-'Rebasing adj NLI'!BS73)*BS110)*BS$19*BS$128)</f>
        <v>0</v>
      </c>
      <c r="BT83" s="11">
        <f>IF('KWh (Cumulative) NLI'!BT83=0,0,((('KWh (Monthly) ENTRY NLI '!BT83*0.5)+'KWh (Cumulative) NLI'!BS83-'Rebasing adj NLI'!BT73)*BT110)*BT$19*BT$128)</f>
        <v>0</v>
      </c>
      <c r="BU83" s="11">
        <f>IF('KWh (Cumulative) NLI'!BU83=0,0,((('KWh (Monthly) ENTRY NLI '!BU83*0.5)+'KWh (Cumulative) NLI'!BT83-'Rebasing adj NLI'!BU73)*BU110)*BU$19*BU$128)</f>
        <v>0</v>
      </c>
      <c r="BV83" s="11">
        <f>IF('KWh (Cumulative) NLI'!BV83=0,0,((('KWh (Monthly) ENTRY NLI '!BV83*0.5)+'KWh (Cumulative) NLI'!BU83-'Rebasing adj NLI'!BV73)*BV110)*BV$19*BV$128)</f>
        <v>0</v>
      </c>
      <c r="BW83" s="11">
        <f>IF('KWh (Cumulative) NLI'!BW83=0,0,((('KWh (Monthly) ENTRY NLI '!BW83*0.5)+'KWh (Cumulative) NLI'!BV83-'Rebasing adj NLI'!BW73)*BW110)*BW$19*BW$128)</f>
        <v>0</v>
      </c>
      <c r="BX83" s="11">
        <f>IF('KWh (Cumulative) NLI'!BX83=0,0,((('KWh (Monthly) ENTRY NLI '!BX83*0.5)+'KWh (Cumulative) NLI'!BW83-'Rebasing adj NLI'!BX73)*BX110)*BX$19*BX$128)</f>
        <v>0</v>
      </c>
      <c r="BY83" s="11">
        <f>IF('KWh (Cumulative) NLI'!BY83=0,0,((('KWh (Monthly) ENTRY NLI '!BY83*0.5)+'KWh (Cumulative) NLI'!BX83-'Rebasing adj NLI'!BY73)*BY110)*BY$19*BY$128)</f>
        <v>0</v>
      </c>
      <c r="BZ83" s="11">
        <f>IF('KWh (Cumulative) NLI'!BZ83=0,0,((('KWh (Monthly) ENTRY NLI '!BZ83*0.5)+'KWh (Cumulative) NLI'!BY83-'Rebasing adj NLI'!BZ73)*BZ110)*BZ$19*BZ$128)</f>
        <v>0</v>
      </c>
      <c r="CA83" s="11">
        <f>IF('KWh (Cumulative) NLI'!CA83=0,0,((('KWh (Monthly) ENTRY NLI '!CA83*0.5)+'KWh (Cumulative) NLI'!BZ83-'Rebasing adj NLI'!CA73)*CA110)*CA$19*CA$128)</f>
        <v>0</v>
      </c>
      <c r="CB83" s="11">
        <f>IF('KWh (Cumulative) NLI'!CB83=0,0,((('KWh (Monthly) ENTRY NLI '!CB83*0.5)+'KWh (Cumulative) NLI'!CA83-'Rebasing adj NLI'!CB73)*CB110)*CB$19*CB$128)</f>
        <v>0</v>
      </c>
      <c r="CC83" s="11">
        <f>IF('KWh (Cumulative) NLI'!CC83=0,0,((('KWh (Monthly) ENTRY NLI '!CC83*0.5)+'KWh (Cumulative) NLI'!CB83-'Rebasing adj NLI'!CC73)*CC110)*CC$19*CC$128)</f>
        <v>0</v>
      </c>
      <c r="CD83" s="11">
        <f>IF('KWh (Cumulative) NLI'!CD83=0,0,((('KWh (Monthly) ENTRY NLI '!CD83*0.5)+'KWh (Cumulative) NLI'!CC83-'Rebasing adj NLI'!CD73)*CD110)*CD$19*CD$128)</f>
        <v>0</v>
      </c>
      <c r="CE83" s="11">
        <f>IF('KWh (Cumulative) NLI'!CE83=0,0,((('KWh (Monthly) ENTRY NLI '!CE83*0.5)+'KWh (Cumulative) NLI'!CD83-'Rebasing adj NLI'!CE73)*CE110)*CE$19*CE$128)</f>
        <v>0</v>
      </c>
      <c r="CF83" s="11">
        <f>IF('KWh (Cumulative) NLI'!CF83=0,0,((('KWh (Monthly) ENTRY NLI '!CF83*0.5)+'KWh (Cumulative) NLI'!CE83-'Rebasing adj NLI'!CF73)*CF110)*CF$19*CF$128)</f>
        <v>0</v>
      </c>
      <c r="CG83" s="11">
        <f>IF('KWh (Cumulative) NLI'!CG83=0,0,((('KWh (Monthly) ENTRY NLI '!CG83*0.5)+'KWh (Cumulative) NLI'!CF83-'Rebasing adj NLI'!CG73)*CG110)*CG$19*CG$128)</f>
        <v>0</v>
      </c>
      <c r="CH83" s="11">
        <f>IF('KWh (Cumulative) NLI'!CH83=0,0,((('KWh (Monthly) ENTRY NLI '!CH83*0.5)+'KWh (Cumulative) NLI'!CG83-'Rebasing adj NLI'!CH73)*CH110)*CH$19*CH$128)</f>
        <v>0</v>
      </c>
      <c r="CI83" s="11">
        <f>IF('KWh (Cumulative) NLI'!CI83=0,0,((('KWh (Monthly) ENTRY NLI '!CI83*0.5)+'KWh (Cumulative) NLI'!CH83-'Rebasing adj NLI'!CI73)*CI110)*CI$19*CI$128)</f>
        <v>0</v>
      </c>
      <c r="CJ83" s="11">
        <f>IF('KWh (Cumulative) NLI'!CJ83=0,0,((('KWh (Monthly) ENTRY NLI '!CJ83*0.5)+'KWh (Cumulative) NLI'!CI83-'Rebasing adj NLI'!CJ73)*CJ110)*CJ$19*CJ$128)</f>
        <v>0</v>
      </c>
      <c r="CK83" s="85"/>
      <c r="CL83" s="85"/>
    </row>
    <row r="84" spans="1:90" x14ac:dyDescent="0.25">
      <c r="A84" s="241"/>
      <c r="B84" s="37" t="s">
        <v>11</v>
      </c>
      <c r="C84" s="11">
        <f>IF('KWh (Cumulative) NLI'!C84=0,0,((('KWh (Monthly) ENTRY NLI '!C84*0.5)-'Rebasing adj NLI'!C74)*C111)*C$19*C$128)</f>
        <v>0</v>
      </c>
      <c r="D84" s="11">
        <f>IF('KWh (Cumulative) NLI'!D84=0,0,((('KWh (Monthly) ENTRY NLI '!D84*0.5)+'KWh (Cumulative) NLI'!C84-'Rebasing adj NLI'!D74)*D111)*D$19*D$128)</f>
        <v>0</v>
      </c>
      <c r="E84" s="11">
        <f>IF('KWh (Cumulative) NLI'!E84=0,0,((('KWh (Monthly) ENTRY NLI '!E84*0.5)+'KWh (Cumulative) NLI'!D84-'Rebasing adj NLI'!E74)*E111)*E$19*E$128)</f>
        <v>0</v>
      </c>
      <c r="F84" s="11">
        <f>IF('KWh (Cumulative) NLI'!F84=0,0,((('KWh (Monthly) ENTRY NLI '!F84*0.5)+'KWh (Cumulative) NLI'!E84-'Rebasing adj NLI'!F74)*F111)*F$19*F$128)</f>
        <v>0</v>
      </c>
      <c r="G84" s="11">
        <f>IF('KWh (Cumulative) NLI'!G84=0,0,((('KWh (Monthly) ENTRY NLI '!G84*0.5)+'KWh (Cumulative) NLI'!F84-'Rebasing adj NLI'!G74)*G111)*G$19*G$128)</f>
        <v>0</v>
      </c>
      <c r="H84" s="11">
        <f>IF('KWh (Cumulative) NLI'!H84=0,0,((('KWh (Monthly) ENTRY NLI '!H84*0.5)+'KWh (Cumulative) NLI'!G84-'Rebasing adj NLI'!H74)*H111)*H$19*H$128)</f>
        <v>0</v>
      </c>
      <c r="I84" s="11">
        <f>IF('KWh (Cumulative) NLI'!I84=0,0,((('KWh (Monthly) ENTRY NLI '!I84*0.5)+'KWh (Cumulative) NLI'!H84-'Rebasing adj NLI'!I74)*I111)*I$19*I$128)</f>
        <v>0</v>
      </c>
      <c r="J84" s="11">
        <f>IF('KWh (Cumulative) NLI'!J84=0,0,((('KWh (Monthly) ENTRY NLI '!J84*0.5)+'KWh (Cumulative) NLI'!I84-'Rebasing adj NLI'!J74)*J111)*J$19*J$128)</f>
        <v>0</v>
      </c>
      <c r="K84" s="11">
        <f>IF('KWh (Cumulative) NLI'!K84=0,0,((('KWh (Monthly) ENTRY NLI '!K84*0.5)+'KWh (Cumulative) NLI'!J84-'Rebasing adj NLI'!K74)*K111)*K$19*K$128)</f>
        <v>0</v>
      </c>
      <c r="L84" s="11">
        <f>IF('KWh (Cumulative) NLI'!L84=0,0,((('KWh (Monthly) ENTRY NLI '!L84*0.5)+'KWh (Cumulative) NLI'!K84-'Rebasing adj NLI'!L74)*L111)*L$19*L$128)</f>
        <v>0</v>
      </c>
      <c r="M84" s="11">
        <f>IF('KWh (Cumulative) NLI'!M84=0,0,((('KWh (Monthly) ENTRY NLI '!M84*0.5)+'KWh (Cumulative) NLI'!L84-'Rebasing adj NLI'!M74)*M111)*M$19*M$128)</f>
        <v>0</v>
      </c>
      <c r="N84" s="11">
        <f>IF('KWh (Cumulative) NLI'!N84=0,0,((('KWh (Monthly) ENTRY NLI '!N84*0.5)+'KWh (Cumulative) NLI'!M84-'Rebasing adj NLI'!N74)*N111)*N$19*N$128)</f>
        <v>0</v>
      </c>
      <c r="O84" s="11">
        <f>IF('KWh (Cumulative) NLI'!O84=0,0,((('KWh (Monthly) ENTRY NLI '!O84*0.5)+'KWh (Cumulative) NLI'!N84-'Rebasing adj NLI'!O74)*O111)*O$19*O$128)</f>
        <v>0</v>
      </c>
      <c r="P84" s="11">
        <f>IF('KWh (Cumulative) NLI'!P84=0,0,((('KWh (Monthly) ENTRY NLI '!P84*0.5)+'KWh (Cumulative) NLI'!O84-'Rebasing adj NLI'!P74)*P111)*P$19*P$128)</f>
        <v>0</v>
      </c>
      <c r="Q84" s="11">
        <f>IF('KWh (Cumulative) NLI'!Q84=0,0,((('KWh (Monthly) ENTRY NLI '!Q84*0.5)+'KWh (Cumulative) NLI'!P84-'Rebasing adj NLI'!Q74)*Q111)*Q$19*Q$128)</f>
        <v>0</v>
      </c>
      <c r="R84" s="11">
        <f>IF('KWh (Cumulative) NLI'!R84=0,0,((('KWh (Monthly) ENTRY NLI '!R84*0.5)+'KWh (Cumulative) NLI'!Q84-'Rebasing adj NLI'!R74)*R111)*R$19*R$128)</f>
        <v>0</v>
      </c>
      <c r="S84" s="11">
        <f>IF('KWh (Cumulative) NLI'!S84=0,0,((('KWh (Monthly) ENTRY NLI '!S84*0.5)+'KWh (Cumulative) NLI'!R84-'Rebasing adj NLI'!S74)*S111)*S$19*S$128)</f>
        <v>0</v>
      </c>
      <c r="T84" s="11">
        <f>IF('KWh (Cumulative) NLI'!T84=0,0,((('KWh (Monthly) ENTRY NLI '!T84*0.5)+'KWh (Cumulative) NLI'!S84-'Rebasing adj NLI'!T74)*T111)*T$19*T$128)</f>
        <v>0</v>
      </c>
      <c r="U84" s="11">
        <f>IF('KWh (Cumulative) NLI'!U84=0,0,((('KWh (Monthly) ENTRY NLI '!U84*0.5)+'KWh (Cumulative) NLI'!T84-'Rebasing adj NLI'!U74)*U111)*U$19*U$128)</f>
        <v>0</v>
      </c>
      <c r="V84" s="11">
        <f>IF('KWh (Cumulative) NLI'!V84=0,0,((('KWh (Monthly) ENTRY NLI '!V84*0.5)+'KWh (Cumulative) NLI'!U84-'Rebasing adj NLI'!V74)*V111)*V$19*V$128)</f>
        <v>0</v>
      </c>
      <c r="W84" s="11">
        <f>IF('KWh (Cumulative) NLI'!W84=0,0,((('KWh (Monthly) ENTRY NLI '!W84*0.5)+'KWh (Cumulative) NLI'!V84-'Rebasing adj NLI'!W74)*W111)*W$19*W$128)</f>
        <v>36.389955898424155</v>
      </c>
      <c r="X84" s="11">
        <f>IF('KWh (Cumulative) NLI'!X84=0,0,((('KWh (Monthly) ENTRY NLI '!X84*0.5)+'KWh (Cumulative) NLI'!W84-'Rebasing adj NLI'!X74)*X111)*X$19*X$128)</f>
        <v>49.927844299440572</v>
      </c>
      <c r="Y84" s="11">
        <f>IF('KWh (Cumulative) NLI'!Y84=0,0,((('KWh (Monthly) ENTRY NLI '!Y84*0.5)+'KWh (Cumulative) NLI'!X84-'Rebasing adj NLI'!Y74)*Y111)*Y$19*Y$128)</f>
        <v>42.728010841280344</v>
      </c>
      <c r="Z84" s="11">
        <f>IF('KWh (Cumulative) NLI'!Z84=0,0,((('KWh (Monthly) ENTRY NLI '!Z84*0.5)+'KWh (Cumulative) NLI'!Y84-'Rebasing adj NLI'!Z74)*Z111)*Z$19*Z$128)</f>
        <v>45.334253279262683</v>
      </c>
      <c r="AA84" s="11">
        <f>IF('KWh (Cumulative) NLI'!AA84=0,0,((('KWh (Monthly) ENTRY NLI '!AA84*0.5)+'KWh (Cumulative) NLI'!Z84-'Rebasing adj NLI'!AA74)*AA111)*AA$19*AA$128)</f>
        <v>48.557412891286312</v>
      </c>
      <c r="AB84" s="11">
        <f>IF('KWh (Cumulative) NLI'!AB84=0,0,((('KWh (Monthly) ENTRY NLI '!AB84*0.5)+'KWh (Cumulative) NLI'!AA84-'Rebasing adj NLI'!AB74)*AB111)*AB$19*AB$128)</f>
        <v>40.581630413141234</v>
      </c>
      <c r="AC84" s="11">
        <f>IF('KWh (Cumulative) NLI'!AC84=0,0,((('KWh (Monthly) ENTRY NLI '!AC84*0.5)+'KWh (Cumulative) NLI'!AB84-'Rebasing adj NLI'!AC74)*AC111)*AC$19*AC$128)</f>
        <v>207.29885840520387</v>
      </c>
      <c r="AD84" s="11">
        <f>IF('KWh (Cumulative) NLI'!AD84=0,0,((('KWh (Monthly) ENTRY NLI '!AD84*0.5)+'KWh (Cumulative) NLI'!AC84-'Rebasing adj NLI'!AD74)*AD111)*AD$19*AD$128)</f>
        <v>550.2812352130785</v>
      </c>
      <c r="AE84" s="11">
        <f>IF('KWh (Cumulative) NLI'!AE84=0,0,((('KWh (Monthly) ENTRY NLI '!AE84*0.5)+'KWh (Cumulative) NLI'!AD84-'Rebasing adj NLI'!AE74)*AE111)*AE$19*AE$128)</f>
        <v>911.01990096423378</v>
      </c>
      <c r="AF84" s="11">
        <f>IF('KWh (Cumulative) NLI'!AF84=0,0,((('KWh (Monthly) ENTRY NLI '!AF84*0.5)+'KWh (Cumulative) NLI'!AE84-'Rebasing adj NLI'!AF74)*AF111)*AF$19*AF$128)</f>
        <v>1298.1764647812577</v>
      </c>
      <c r="AG84" s="11">
        <f>IF('KWh (Cumulative) NLI'!AG84=0,0,((('KWh (Monthly) ENTRY NLI '!AG84*0.5)+'KWh (Cumulative) NLI'!AF84-'Rebasing adj NLI'!AG74)*AG111)*AG$19*AG$128)</f>
        <v>1745.4070792286445</v>
      </c>
      <c r="AH84" s="11">
        <f>IF('KWh (Cumulative) NLI'!AH84=0,0,((('KWh (Monthly) ENTRY NLI '!AH84*0.5)+'KWh (Cumulative) NLI'!AG84-'Rebasing adj NLI'!AH74)*AH111)*AH$19*AH$128)</f>
        <v>1309.9871598440741</v>
      </c>
      <c r="AI84" s="11">
        <f>IF('KWh (Cumulative) NLI'!AI84=0,0,((('KWh (Monthly) ENTRY NLI '!AI84*0.5)+'KWh (Cumulative) NLI'!AH84-'Rebasing adj NLI'!AI74)*AI111)*AI$19*AI$128)</f>
        <v>1608.8300338760137</v>
      </c>
      <c r="AJ84" s="11">
        <f>IF('KWh (Cumulative) NLI'!AJ84=0,0,((('KWh (Monthly) ENTRY NLI '!AJ84*0.5)+'KWh (Cumulative) NLI'!AI84-'Rebasing adj NLI'!AJ74)*AJ111)*AJ$19*AJ$128)</f>
        <v>1053.2142916309599</v>
      </c>
      <c r="AK84" s="11">
        <f>IF('KWh (Cumulative) NLI'!AK84=0,0,((('KWh (Monthly) ENTRY NLI '!AK84*0.5)+'KWh (Cumulative) NLI'!AJ84-'Rebasing adj NLI'!AK74)*AK111)*AK$19*AK$128)</f>
        <v>903.21506225160533</v>
      </c>
      <c r="AL84" s="11">
        <f>IF('KWh (Cumulative) NLI'!AL84=0,0,((('KWh (Monthly) ENTRY NLI '!AL84*0.5)+'KWh (Cumulative) NLI'!AK84-'Rebasing adj NLI'!AL74)*AL111)*AL$19*AL$128)</f>
        <v>1124.7218421993805</v>
      </c>
      <c r="AM84" s="11">
        <f>IF('KWh (Cumulative) NLI'!AM84=0,0,((('KWh (Monthly) ENTRY NLI '!AM84*0.5)+'KWh (Cumulative) NLI'!AL84-'Rebasing adj NLI'!AM74)*AM111)*AM$19*AM$128)</f>
        <v>1380.0974323627868</v>
      </c>
      <c r="AN84" s="11">
        <f>IF('KWh (Cumulative) NLI'!AN84=0,0,((('KWh (Monthly) ENTRY NLI '!AN84*0.5)+'KWh (Cumulative) NLI'!AM84-'Rebasing adj NLI'!AN74)*AN111)*AN$19*AN$128)</f>
        <v>1163.8706673437393</v>
      </c>
      <c r="AO84" s="11">
        <f>IF('KWh (Cumulative) NLI'!AO84=0,0,((('KWh (Monthly) ENTRY NLI '!AO84*0.5)+'KWh (Cumulative) NLI'!AN84-'Rebasing adj NLI'!AO74)*AO111)*AO$19*AO$128)</f>
        <v>966.20696079567176</v>
      </c>
      <c r="AP84" s="11">
        <f>IF('KWh (Cumulative) NLI'!AP84=0,0,((('KWh (Monthly) ENTRY NLI '!AP84*0.5)+'KWh (Cumulative) NLI'!AO84-'Rebasing adj NLI'!AP74)*AP111)*AP$19*AP$128)</f>
        <v>924.62541856112045</v>
      </c>
      <c r="AQ84" s="11">
        <f>IF('KWh (Cumulative) NLI'!AQ84=0,0,((('KWh (Monthly) ENTRY NLI '!AQ84*0.5)+'KWh (Cumulative) NLI'!AP84-'Rebasing adj NLI'!AQ74)*AQ111)*AQ$19*AQ$128)</f>
        <v>1148.4281570737344</v>
      </c>
      <c r="AR84" s="11">
        <f>IF('KWh (Cumulative) NLI'!AR84=0,0,((('KWh (Monthly) ENTRY NLI '!AR84*0.5)+'KWh (Cumulative) NLI'!AQ84-'Rebasing adj NLI'!AR74)*AR111)*AR$19*AR$128)</f>
        <v>1714.3202786633869</v>
      </c>
      <c r="AS84" s="11">
        <f>IF('KWh (Cumulative) NLI'!AS84=0,0,((('KWh (Monthly) ENTRY NLI '!AS84*0.5)+'KWh (Cumulative) NLI'!AR84-'Rebasing adj NLI'!AS74)*AS111)*AS$19*AS$128)</f>
        <v>2310.499429023967</v>
      </c>
      <c r="AT84" s="11">
        <f>IF('KWh (Cumulative) NLI'!AT84=0,0,((('KWh (Monthly) ENTRY NLI '!AT84*0.5)+'KWh (Cumulative) NLI'!AS84-'Rebasing adj NLI'!AT74)*AT111)*AT$19*AT$128)</f>
        <v>1808.9414232229249</v>
      </c>
      <c r="AU84" s="11">
        <f>IF('KWh (Cumulative) NLI'!AU84=0,0,((('KWh (Monthly) ENTRY NLI '!AU84*0.5)+'KWh (Cumulative) NLI'!AT84-'Rebasing adj NLI'!AU74)*AU111)*AU$19*AU$128)</f>
        <v>2188.7035385794197</v>
      </c>
      <c r="AV84" s="11">
        <f>IF('KWh (Cumulative) NLI'!AV84=0,0,((('KWh (Monthly) ENTRY NLI '!AV84*0.5)+'KWh (Cumulative) NLI'!AU84-'Rebasing adj NLI'!AV74)*AV111)*AV$19*AV$128)</f>
        <v>1432.8262143524541</v>
      </c>
      <c r="AW84" s="11">
        <f>IF('KWh (Cumulative) NLI'!AW84=0,0,((('KWh (Monthly) ENTRY NLI '!AW84*0.5)+'KWh (Cumulative) NLI'!AV84-'Rebasing adj NLI'!AW74)*AW111)*AW$19*AW$128)</f>
        <v>1224.2570410611675</v>
      </c>
      <c r="AX84" s="11">
        <f>IF('KWh (Cumulative) NLI'!AX84=0,0,((('KWh (Monthly) ENTRY NLI '!AX84*0.5)+'KWh (Cumulative) NLI'!AW84-'Rebasing adj NLI'!AX74)*AX111)*AX$19*AX$128)</f>
        <v>1292.4338736726095</v>
      </c>
      <c r="AY84" s="11">
        <f>IF('KWh (Cumulative) NLI'!AY84=0,0,((('KWh (Monthly) ENTRY NLI '!AY84*0.5)+'KWh (Cumulative) NLI'!AX84-'Rebasing adj NLI'!AY74)*AY111)*AY$19*AY$128)</f>
        <v>1380.0974323627868</v>
      </c>
      <c r="AZ84" s="11">
        <f>IF('KWh (Cumulative) NLI'!AZ84=0,0,((('KWh (Monthly) ENTRY NLI '!AZ84*0.5)+'KWh (Cumulative) NLI'!AY84-'Rebasing adj NLI'!AZ74)*AZ111)*AZ$19*AZ$128)</f>
        <v>1163.8706673437393</v>
      </c>
      <c r="BA84" s="11">
        <f>IF('KWh (Cumulative) NLI'!BA84=0,0,((('KWh (Monthly) ENTRY NLI '!BA84*0.5)+'KWh (Cumulative) NLI'!AZ84-'Rebasing adj NLI'!BA74)*BA111)*BA$19*BA$128)</f>
        <v>966.20696079567176</v>
      </c>
      <c r="BB84" s="11">
        <f>IF('KWh (Cumulative) NLI'!BB84=0,0,((('KWh (Monthly) ENTRY NLI '!BB84*0.5)+'KWh (Cumulative) NLI'!BA84-'Rebasing adj NLI'!BB74)*BB111)*BB$19*BB$128)</f>
        <v>0</v>
      </c>
      <c r="BC84" s="11">
        <f>IF('KWh (Cumulative) NLI'!BC84=0,0,((('KWh (Monthly) ENTRY NLI '!BC84*0.5)+'KWh (Cumulative) NLI'!BB84-'Rebasing adj NLI'!BC74)*BC111)*BC$19*BC$128)</f>
        <v>0</v>
      </c>
      <c r="BD84" s="11">
        <f>IF('KWh (Cumulative) NLI'!BD84=0,0,((('KWh (Monthly) ENTRY NLI '!BD84*0.5)+'KWh (Cumulative) NLI'!BC84-'Rebasing adj NLI'!BD74)*BD111)*BD$19*BD$128)</f>
        <v>0</v>
      </c>
      <c r="BE84" s="11">
        <f>IF('KWh (Cumulative) NLI'!BE84=0,0,((('KWh (Monthly) ENTRY NLI '!BE84*0.5)+'KWh (Cumulative) NLI'!BD84-'Rebasing adj NLI'!BE74)*BE111)*BE$19*BE$128)</f>
        <v>0</v>
      </c>
      <c r="BF84" s="11">
        <f>IF('KWh (Cumulative) NLI'!BF84=0,0,((('KWh (Monthly) ENTRY NLI '!BF84*0.5)+'KWh (Cumulative) NLI'!BE84-'Rebasing adj NLI'!BF74)*BF111)*BF$19*BF$128)</f>
        <v>0</v>
      </c>
      <c r="BG84" s="11">
        <f>IF('KWh (Cumulative) NLI'!BG84=0,0,((('KWh (Monthly) ENTRY NLI '!BG84*0.5)+'KWh (Cumulative) NLI'!BF84-'Rebasing adj NLI'!BG74)*BG111)*BG$19*BG$128)</f>
        <v>0</v>
      </c>
      <c r="BH84" s="11">
        <f>IF('KWh (Cumulative) NLI'!BH84=0,0,((('KWh (Monthly) ENTRY NLI '!BH84*0.5)+'KWh (Cumulative) NLI'!BG84-'Rebasing adj NLI'!BH74)*BH111)*BH$19*BH$128)</f>
        <v>0</v>
      </c>
      <c r="BI84" s="11">
        <f>IF('KWh (Cumulative) NLI'!BI84=0,0,((('KWh (Monthly) ENTRY NLI '!BI84*0.5)+'KWh (Cumulative) NLI'!BH84-'Rebasing adj NLI'!BI74)*BI111)*BI$19*BI$128)</f>
        <v>0</v>
      </c>
      <c r="BJ84" s="11">
        <f>IF('KWh (Cumulative) NLI'!BJ84=0,0,((('KWh (Monthly) ENTRY NLI '!BJ84*0.5)+'KWh (Cumulative) NLI'!BI84-'Rebasing adj NLI'!BJ74)*BJ111)*BJ$19*BJ$128)</f>
        <v>0</v>
      </c>
      <c r="BK84" s="11">
        <f>IF('KWh (Cumulative) NLI'!BK84=0,0,((('KWh (Monthly) ENTRY NLI '!BK84*0.5)+'KWh (Cumulative) NLI'!BJ84-'Rebasing adj NLI'!BK74)*BK111)*BK$19*BK$128)</f>
        <v>0</v>
      </c>
      <c r="BL84" s="11">
        <f>IF('KWh (Cumulative) NLI'!BL84=0,0,((('KWh (Monthly) ENTRY NLI '!BL84*0.5)+'KWh (Cumulative) NLI'!BK84-'Rebasing adj NLI'!BL74)*BL111)*BL$19*BL$128)</f>
        <v>0</v>
      </c>
      <c r="BM84" s="11">
        <f>IF('KWh (Cumulative) NLI'!BM84=0,0,((('KWh (Monthly) ENTRY NLI '!BM84*0.5)+'KWh (Cumulative) NLI'!BL84-'Rebasing adj NLI'!BM74)*BM111)*BM$19*BM$128)</f>
        <v>0</v>
      </c>
      <c r="BN84" s="11">
        <f>IF('KWh (Cumulative) NLI'!BN84=0,0,((('KWh (Monthly) ENTRY NLI '!BN84*0.5)+'KWh (Cumulative) NLI'!BM84-'Rebasing adj NLI'!BN74)*BN111)*BN$19*BN$128)</f>
        <v>0</v>
      </c>
      <c r="BO84" s="11">
        <f>IF('KWh (Cumulative) NLI'!BO84=0,0,((('KWh (Monthly) ENTRY NLI '!BO84*0.5)+'KWh (Cumulative) NLI'!BN84-'Rebasing adj NLI'!BO74)*BO111)*BO$19*BO$128)</f>
        <v>0</v>
      </c>
      <c r="BP84" s="11">
        <f>IF('KWh (Cumulative) NLI'!BP84=0,0,((('KWh (Monthly) ENTRY NLI '!BP84*0.5)+'KWh (Cumulative) NLI'!BO84-'Rebasing adj NLI'!BP74)*BP111)*BP$19*BP$128)</f>
        <v>0</v>
      </c>
      <c r="BQ84" s="11">
        <f>IF('KWh (Cumulative) NLI'!BQ84=0,0,((('KWh (Monthly) ENTRY NLI '!BQ84*0.5)+'KWh (Cumulative) NLI'!BP84-'Rebasing adj NLI'!BQ74)*BQ111)*BQ$19*BQ$128)</f>
        <v>0</v>
      </c>
      <c r="BR84" s="11">
        <f>IF('KWh (Cumulative) NLI'!BR84=0,0,((('KWh (Monthly) ENTRY NLI '!BR84*0.5)+'KWh (Cumulative) NLI'!BQ84-'Rebasing adj NLI'!BR74)*BR111)*BR$19*BR$128)</f>
        <v>0</v>
      </c>
      <c r="BS84" s="11">
        <f>IF('KWh (Cumulative) NLI'!BS84=0,0,((('KWh (Monthly) ENTRY NLI '!BS84*0.5)+'KWh (Cumulative) NLI'!BR84-'Rebasing adj NLI'!BS74)*BS111)*BS$19*BS$128)</f>
        <v>0</v>
      </c>
      <c r="BT84" s="11">
        <f>IF('KWh (Cumulative) NLI'!BT84=0,0,((('KWh (Monthly) ENTRY NLI '!BT84*0.5)+'KWh (Cumulative) NLI'!BS84-'Rebasing adj NLI'!BT74)*BT111)*BT$19*BT$128)</f>
        <v>0</v>
      </c>
      <c r="BU84" s="11">
        <f>IF('KWh (Cumulative) NLI'!BU84=0,0,((('KWh (Monthly) ENTRY NLI '!BU84*0.5)+'KWh (Cumulative) NLI'!BT84-'Rebasing adj NLI'!BU74)*BU111)*BU$19*BU$128)</f>
        <v>0</v>
      </c>
      <c r="BV84" s="11">
        <f>IF('KWh (Cumulative) NLI'!BV84=0,0,((('KWh (Monthly) ENTRY NLI '!BV84*0.5)+'KWh (Cumulative) NLI'!BU84-'Rebasing adj NLI'!BV74)*BV111)*BV$19*BV$128)</f>
        <v>0</v>
      </c>
      <c r="BW84" s="11">
        <f>IF('KWh (Cumulative) NLI'!BW84=0,0,((('KWh (Monthly) ENTRY NLI '!BW84*0.5)+'KWh (Cumulative) NLI'!BV84-'Rebasing adj NLI'!BW74)*BW111)*BW$19*BW$128)</f>
        <v>0</v>
      </c>
      <c r="BX84" s="11">
        <f>IF('KWh (Cumulative) NLI'!BX84=0,0,((('KWh (Monthly) ENTRY NLI '!BX84*0.5)+'KWh (Cumulative) NLI'!BW84-'Rebasing adj NLI'!BX74)*BX111)*BX$19*BX$128)</f>
        <v>0</v>
      </c>
      <c r="BY84" s="11">
        <f>IF('KWh (Cumulative) NLI'!BY84=0,0,((('KWh (Monthly) ENTRY NLI '!BY84*0.5)+'KWh (Cumulative) NLI'!BX84-'Rebasing adj NLI'!BY74)*BY111)*BY$19*BY$128)</f>
        <v>0</v>
      </c>
      <c r="BZ84" s="11">
        <f>IF('KWh (Cumulative) NLI'!BZ84=0,0,((('KWh (Monthly) ENTRY NLI '!BZ84*0.5)+'KWh (Cumulative) NLI'!BY84-'Rebasing adj NLI'!BZ74)*BZ111)*BZ$19*BZ$128)</f>
        <v>0</v>
      </c>
      <c r="CA84" s="11">
        <f>IF('KWh (Cumulative) NLI'!CA84=0,0,((('KWh (Monthly) ENTRY NLI '!CA84*0.5)+'KWh (Cumulative) NLI'!BZ84-'Rebasing adj NLI'!CA74)*CA111)*CA$19*CA$128)</f>
        <v>0</v>
      </c>
      <c r="CB84" s="11">
        <f>IF('KWh (Cumulative) NLI'!CB84=0,0,((('KWh (Monthly) ENTRY NLI '!CB84*0.5)+'KWh (Cumulative) NLI'!CA84-'Rebasing adj NLI'!CB74)*CB111)*CB$19*CB$128)</f>
        <v>0</v>
      </c>
      <c r="CC84" s="11">
        <f>IF('KWh (Cumulative) NLI'!CC84=0,0,((('KWh (Monthly) ENTRY NLI '!CC84*0.5)+'KWh (Cumulative) NLI'!CB84-'Rebasing adj NLI'!CC74)*CC111)*CC$19*CC$128)</f>
        <v>0</v>
      </c>
      <c r="CD84" s="11">
        <f>IF('KWh (Cumulative) NLI'!CD84=0,0,((('KWh (Monthly) ENTRY NLI '!CD84*0.5)+'KWh (Cumulative) NLI'!CC84-'Rebasing adj NLI'!CD74)*CD111)*CD$19*CD$128)</f>
        <v>0</v>
      </c>
      <c r="CE84" s="11">
        <f>IF('KWh (Cumulative) NLI'!CE84=0,0,((('KWh (Monthly) ENTRY NLI '!CE84*0.5)+'KWh (Cumulative) NLI'!CD84-'Rebasing adj NLI'!CE74)*CE111)*CE$19*CE$128)</f>
        <v>0</v>
      </c>
      <c r="CF84" s="11">
        <f>IF('KWh (Cumulative) NLI'!CF84=0,0,((('KWh (Monthly) ENTRY NLI '!CF84*0.5)+'KWh (Cumulative) NLI'!CE84-'Rebasing adj NLI'!CF74)*CF111)*CF$19*CF$128)</f>
        <v>0</v>
      </c>
      <c r="CG84" s="11">
        <f>IF('KWh (Cumulative) NLI'!CG84=0,0,((('KWh (Monthly) ENTRY NLI '!CG84*0.5)+'KWh (Cumulative) NLI'!CF84-'Rebasing adj NLI'!CG74)*CG111)*CG$19*CG$128)</f>
        <v>0</v>
      </c>
      <c r="CH84" s="11">
        <f>IF('KWh (Cumulative) NLI'!CH84=0,0,((('KWh (Monthly) ENTRY NLI '!CH84*0.5)+'KWh (Cumulative) NLI'!CG84-'Rebasing adj NLI'!CH74)*CH111)*CH$19*CH$128)</f>
        <v>0</v>
      </c>
      <c r="CI84" s="11">
        <f>IF('KWh (Cumulative) NLI'!CI84=0,0,((('KWh (Monthly) ENTRY NLI '!CI84*0.5)+'KWh (Cumulative) NLI'!CH84-'Rebasing adj NLI'!CI74)*CI111)*CI$19*CI$128)</f>
        <v>0</v>
      </c>
      <c r="CJ84" s="11">
        <f>IF('KWh (Cumulative) NLI'!CJ84=0,0,((('KWh (Monthly) ENTRY NLI '!CJ84*0.5)+'KWh (Cumulative) NLI'!CI84-'Rebasing adj NLI'!CJ74)*CJ111)*CJ$19*CJ$128)</f>
        <v>0</v>
      </c>
      <c r="CK84" s="85"/>
      <c r="CL84" s="85"/>
    </row>
    <row r="85" spans="1:90" x14ac:dyDescent="0.25">
      <c r="A85" s="241"/>
      <c r="B85" s="37" t="s">
        <v>12</v>
      </c>
      <c r="C85" s="11">
        <f>IF('KWh (Cumulative) NLI'!C85=0,0,((('KWh (Monthly) ENTRY NLI '!C85*0.5)-'Rebasing adj NLI'!C75)*C112)*C$19*C$128)</f>
        <v>0</v>
      </c>
      <c r="D85" s="11">
        <f>IF('KWh (Cumulative) NLI'!D85=0,0,((('KWh (Monthly) ENTRY NLI '!D85*0.5)+'KWh (Cumulative) NLI'!C85-'Rebasing adj NLI'!D75)*D112)*D$19*D$128)</f>
        <v>0</v>
      </c>
      <c r="E85" s="11">
        <f>IF('KWh (Cumulative) NLI'!E85=0,0,((('KWh (Monthly) ENTRY NLI '!E85*0.5)+'KWh (Cumulative) NLI'!D85-'Rebasing adj NLI'!E75)*E112)*E$19*E$128)</f>
        <v>0</v>
      </c>
      <c r="F85" s="11">
        <f>IF('KWh (Cumulative) NLI'!F85=0,0,((('KWh (Monthly) ENTRY NLI '!F85*0.5)+'KWh (Cumulative) NLI'!E85-'Rebasing adj NLI'!F75)*F112)*F$19*F$128)</f>
        <v>0</v>
      </c>
      <c r="G85" s="11">
        <f>IF('KWh (Cumulative) NLI'!G85=0,0,((('KWh (Monthly) ENTRY NLI '!G85*0.5)+'KWh (Cumulative) NLI'!F85-'Rebasing adj NLI'!G75)*G112)*G$19*G$128)</f>
        <v>0</v>
      </c>
      <c r="H85" s="11">
        <f>IF('KWh (Cumulative) NLI'!H85=0,0,((('KWh (Monthly) ENTRY NLI '!H85*0.5)+'KWh (Cumulative) NLI'!G85-'Rebasing adj NLI'!H75)*H112)*H$19*H$128)</f>
        <v>0</v>
      </c>
      <c r="I85" s="11">
        <f>IF('KWh (Cumulative) NLI'!I85=0,0,((('KWh (Monthly) ENTRY NLI '!I85*0.5)+'KWh (Cumulative) NLI'!H85-'Rebasing adj NLI'!I75)*I112)*I$19*I$128)</f>
        <v>0</v>
      </c>
      <c r="J85" s="11">
        <f>IF('KWh (Cumulative) NLI'!J85=0,0,((('KWh (Monthly) ENTRY NLI '!J85*0.5)+'KWh (Cumulative) NLI'!I85-'Rebasing adj NLI'!J75)*J112)*J$19*J$128)</f>
        <v>0</v>
      </c>
      <c r="K85" s="11">
        <f>IF('KWh (Cumulative) NLI'!K85=0,0,((('KWh (Monthly) ENTRY NLI '!K85*0.5)+'KWh (Cumulative) NLI'!J85-'Rebasing adj NLI'!K75)*K112)*K$19*K$128)</f>
        <v>0</v>
      </c>
      <c r="L85" s="11">
        <f>IF('KWh (Cumulative) NLI'!L85=0,0,((('KWh (Monthly) ENTRY NLI '!L85*0.5)+'KWh (Cumulative) NLI'!K85-'Rebasing adj NLI'!L75)*L112)*L$19*L$128)</f>
        <v>0</v>
      </c>
      <c r="M85" s="11">
        <f>IF('KWh (Cumulative) NLI'!M85=0,0,((('KWh (Monthly) ENTRY NLI '!M85*0.5)+'KWh (Cumulative) NLI'!L85-'Rebasing adj NLI'!M75)*M112)*M$19*M$128)</f>
        <v>0</v>
      </c>
      <c r="N85" s="11">
        <f>IF('KWh (Cumulative) NLI'!N85=0,0,((('KWh (Monthly) ENTRY NLI '!N85*0.5)+'KWh (Cumulative) NLI'!M85-'Rebasing adj NLI'!N75)*N112)*N$19*N$128)</f>
        <v>0</v>
      </c>
      <c r="O85" s="11">
        <f>IF('KWh (Cumulative) NLI'!O85=0,0,((('KWh (Monthly) ENTRY NLI '!O85*0.5)+'KWh (Cumulative) NLI'!N85-'Rebasing adj NLI'!O75)*O112)*O$19*O$128)</f>
        <v>0</v>
      </c>
      <c r="P85" s="11">
        <f>IF('KWh (Cumulative) NLI'!P85=0,0,((('KWh (Monthly) ENTRY NLI '!P85*0.5)+'KWh (Cumulative) NLI'!O85-'Rebasing adj NLI'!P75)*P112)*P$19*P$128)</f>
        <v>0</v>
      </c>
      <c r="Q85" s="11">
        <f>IF('KWh (Cumulative) NLI'!Q85=0,0,((('KWh (Monthly) ENTRY NLI '!Q85*0.5)+'KWh (Cumulative) NLI'!P85-'Rebasing adj NLI'!Q75)*Q112)*Q$19*Q$128)</f>
        <v>0</v>
      </c>
      <c r="R85" s="11">
        <f>IF('KWh (Cumulative) NLI'!R85=0,0,((('KWh (Monthly) ENTRY NLI '!R85*0.5)+'KWh (Cumulative) NLI'!Q85-'Rebasing adj NLI'!R75)*R112)*R$19*R$128)</f>
        <v>0</v>
      </c>
      <c r="S85" s="11">
        <f>IF('KWh (Cumulative) NLI'!S85=0,0,((('KWh (Monthly) ENTRY NLI '!S85*0.5)+'KWh (Cumulative) NLI'!R85-'Rebasing adj NLI'!S75)*S112)*S$19*S$128)</f>
        <v>0</v>
      </c>
      <c r="T85" s="11">
        <f>IF('KWh (Cumulative) NLI'!T85=0,0,((('KWh (Monthly) ENTRY NLI '!T85*0.5)+'KWh (Cumulative) NLI'!S85-'Rebasing adj NLI'!T75)*T112)*T$19*T$128)</f>
        <v>0</v>
      </c>
      <c r="U85" s="11">
        <f>IF('KWh (Cumulative) NLI'!U85=0,0,((('KWh (Monthly) ENTRY NLI '!U85*0.5)+'KWh (Cumulative) NLI'!T85-'Rebasing adj NLI'!U75)*U112)*U$19*U$128)</f>
        <v>0</v>
      </c>
      <c r="V85" s="11">
        <f>IF('KWh (Cumulative) NLI'!V85=0,0,((('KWh (Monthly) ENTRY NLI '!V85*0.5)+'KWh (Cumulative) NLI'!U85-'Rebasing adj NLI'!V75)*V112)*V$19*V$128)</f>
        <v>0</v>
      </c>
      <c r="W85" s="11">
        <f>IF('KWh (Cumulative) NLI'!W85=0,0,((('KWh (Monthly) ENTRY NLI '!W85*0.5)+'KWh (Cumulative) NLI'!V85-'Rebasing adj NLI'!W75)*W112)*W$19*W$128)</f>
        <v>0</v>
      </c>
      <c r="X85" s="11">
        <f>IF('KWh (Cumulative) NLI'!X85=0,0,((('KWh (Monthly) ENTRY NLI '!X85*0.5)+'KWh (Cumulative) NLI'!W85-'Rebasing adj NLI'!X75)*X112)*X$19*X$128)</f>
        <v>0</v>
      </c>
      <c r="Y85" s="11">
        <f>IF('KWh (Cumulative) NLI'!Y85=0,0,((('KWh (Monthly) ENTRY NLI '!Y85*0.5)+'KWh (Cumulative) NLI'!X85-'Rebasing adj NLI'!Y75)*Y112)*Y$19*Y$128)</f>
        <v>0</v>
      </c>
      <c r="Z85" s="11">
        <f>IF('KWh (Cumulative) NLI'!Z85=0,0,((('KWh (Monthly) ENTRY NLI '!Z85*0.5)+'KWh (Cumulative) NLI'!Y85-'Rebasing adj NLI'!Z75)*Z112)*Z$19*Z$128)</f>
        <v>0</v>
      </c>
      <c r="AA85" s="11">
        <f>IF('KWh (Cumulative) NLI'!AA85=0,0,((('KWh (Monthly) ENTRY NLI '!AA85*0.5)+'KWh (Cumulative) NLI'!Z85-'Rebasing adj NLI'!AA75)*AA112)*AA$19*AA$128)</f>
        <v>0</v>
      </c>
      <c r="AB85" s="11">
        <f>IF('KWh (Cumulative) NLI'!AB85=0,0,((('KWh (Monthly) ENTRY NLI '!AB85*0.5)+'KWh (Cumulative) NLI'!AA85-'Rebasing adj NLI'!AB75)*AB112)*AB$19*AB$128)</f>
        <v>0</v>
      </c>
      <c r="AC85" s="11">
        <f>IF('KWh (Cumulative) NLI'!AC85=0,0,((('KWh (Monthly) ENTRY NLI '!AC85*0.5)+'KWh (Cumulative) NLI'!AB85-'Rebasing adj NLI'!AC75)*AC112)*AC$19*AC$128)</f>
        <v>0</v>
      </c>
      <c r="AD85" s="11">
        <f>IF('KWh (Cumulative) NLI'!AD85=0,0,((('KWh (Monthly) ENTRY NLI '!AD85*0.5)+'KWh (Cumulative) NLI'!AC85-'Rebasing adj NLI'!AD75)*AD112)*AD$19*AD$128)</f>
        <v>0</v>
      </c>
      <c r="AE85" s="11">
        <f>IF('KWh (Cumulative) NLI'!AE85=0,0,((('KWh (Monthly) ENTRY NLI '!AE85*0.5)+'KWh (Cumulative) NLI'!AD85-'Rebasing adj NLI'!AE75)*AE112)*AE$19*AE$128)</f>
        <v>0</v>
      </c>
      <c r="AF85" s="11">
        <f>IF('KWh (Cumulative) NLI'!AF85=0,0,((('KWh (Monthly) ENTRY NLI '!AF85*0.5)+'KWh (Cumulative) NLI'!AE85-'Rebasing adj NLI'!AF75)*AF112)*AF$19*AF$128)</f>
        <v>0</v>
      </c>
      <c r="AG85" s="11">
        <f>IF('KWh (Cumulative) NLI'!AG85=0,0,((('KWh (Monthly) ENTRY NLI '!AG85*0.5)+'KWh (Cumulative) NLI'!AF85-'Rebasing adj NLI'!AG75)*AG112)*AG$19*AG$128)</f>
        <v>0</v>
      </c>
      <c r="AH85" s="11">
        <f>IF('KWh (Cumulative) NLI'!AH85=0,0,((('KWh (Monthly) ENTRY NLI '!AH85*0.5)+'KWh (Cumulative) NLI'!AG85-'Rebasing adj NLI'!AH75)*AH112)*AH$19*AH$128)</f>
        <v>0</v>
      </c>
      <c r="AI85" s="11">
        <f>IF('KWh (Cumulative) NLI'!AI85=0,0,((('KWh (Monthly) ENTRY NLI '!AI85*0.5)+'KWh (Cumulative) NLI'!AH85-'Rebasing adj NLI'!AI75)*AI112)*AI$19*AI$128)</f>
        <v>0</v>
      </c>
      <c r="AJ85" s="11">
        <f>IF('KWh (Cumulative) NLI'!AJ85=0,0,((('KWh (Monthly) ENTRY NLI '!AJ85*0.5)+'KWh (Cumulative) NLI'!AI85-'Rebasing adj NLI'!AJ75)*AJ112)*AJ$19*AJ$128)</f>
        <v>0</v>
      </c>
      <c r="AK85" s="11">
        <f>IF('KWh (Cumulative) NLI'!AK85=0,0,((('KWh (Monthly) ENTRY NLI '!AK85*0.5)+'KWh (Cumulative) NLI'!AJ85-'Rebasing adj NLI'!AK75)*AK112)*AK$19*AK$128)</f>
        <v>0</v>
      </c>
      <c r="AL85" s="11">
        <f>IF('KWh (Cumulative) NLI'!AL85=0,0,((('KWh (Monthly) ENTRY NLI '!AL85*0.5)+'KWh (Cumulative) NLI'!AK85-'Rebasing adj NLI'!AL75)*AL112)*AL$19*AL$128)</f>
        <v>0</v>
      </c>
      <c r="AM85" s="11">
        <f>IF('KWh (Cumulative) NLI'!AM85=0,0,((('KWh (Monthly) ENTRY NLI '!AM85*0.5)+'KWh (Cumulative) NLI'!AL85-'Rebasing adj NLI'!AM75)*AM112)*AM$19*AM$128)</f>
        <v>0</v>
      </c>
      <c r="AN85" s="11">
        <f>IF('KWh (Cumulative) NLI'!AN85=0,0,((('KWh (Monthly) ENTRY NLI '!AN85*0.5)+'KWh (Cumulative) NLI'!AM85-'Rebasing adj NLI'!AN75)*AN112)*AN$19*AN$128)</f>
        <v>0</v>
      </c>
      <c r="AO85" s="11">
        <f>IF('KWh (Cumulative) NLI'!AO85=0,0,((('KWh (Monthly) ENTRY NLI '!AO85*0.5)+'KWh (Cumulative) NLI'!AN85-'Rebasing adj NLI'!AO75)*AO112)*AO$19*AO$128)</f>
        <v>0</v>
      </c>
      <c r="AP85" s="11">
        <f>IF('KWh (Cumulative) NLI'!AP85=0,0,((('KWh (Monthly) ENTRY NLI '!AP85*0.5)+'KWh (Cumulative) NLI'!AO85-'Rebasing adj NLI'!AP75)*AP112)*AP$19*AP$128)</f>
        <v>0</v>
      </c>
      <c r="AQ85" s="11">
        <f>IF('KWh (Cumulative) NLI'!AQ85=0,0,((('KWh (Monthly) ENTRY NLI '!AQ85*0.5)+'KWh (Cumulative) NLI'!AP85-'Rebasing adj NLI'!AQ75)*AQ112)*AQ$19*AQ$128)</f>
        <v>0</v>
      </c>
      <c r="AR85" s="11">
        <f>IF('KWh (Cumulative) NLI'!AR85=0,0,((('KWh (Monthly) ENTRY NLI '!AR85*0.5)+'KWh (Cumulative) NLI'!AQ85-'Rebasing adj NLI'!AR75)*AR112)*AR$19*AR$128)</f>
        <v>0</v>
      </c>
      <c r="AS85" s="11">
        <f>IF('KWh (Cumulative) NLI'!AS85=0,0,((('KWh (Monthly) ENTRY NLI '!AS85*0.5)+'KWh (Cumulative) NLI'!AR85-'Rebasing adj NLI'!AS75)*AS112)*AS$19*AS$128)</f>
        <v>0</v>
      </c>
      <c r="AT85" s="11">
        <f>IF('KWh (Cumulative) NLI'!AT85=0,0,((('KWh (Monthly) ENTRY NLI '!AT85*0.5)+'KWh (Cumulative) NLI'!AS85-'Rebasing adj NLI'!AT75)*AT112)*AT$19*AT$128)</f>
        <v>0</v>
      </c>
      <c r="AU85" s="11">
        <f>IF('KWh (Cumulative) NLI'!AU85=0,0,((('KWh (Monthly) ENTRY NLI '!AU85*0.5)+'KWh (Cumulative) NLI'!AT85-'Rebasing adj NLI'!AU75)*AU112)*AU$19*AU$128)</f>
        <v>0</v>
      </c>
      <c r="AV85" s="11">
        <f>IF('KWh (Cumulative) NLI'!AV85=0,0,((('KWh (Monthly) ENTRY NLI '!AV85*0.5)+'KWh (Cumulative) NLI'!AU85-'Rebasing adj NLI'!AV75)*AV112)*AV$19*AV$128)</f>
        <v>0</v>
      </c>
      <c r="AW85" s="11">
        <f>IF('KWh (Cumulative) NLI'!AW85=0,0,((('KWh (Monthly) ENTRY NLI '!AW85*0.5)+'KWh (Cumulative) NLI'!AV85-'Rebasing adj NLI'!AW75)*AW112)*AW$19*AW$128)</f>
        <v>0</v>
      </c>
      <c r="AX85" s="11">
        <f>IF('KWh (Cumulative) NLI'!AX85=0,0,((('KWh (Monthly) ENTRY NLI '!AX85*0.5)+'KWh (Cumulative) NLI'!AW85-'Rebasing adj NLI'!AX75)*AX112)*AX$19*AX$128)</f>
        <v>0</v>
      </c>
      <c r="AY85" s="11">
        <f>IF('KWh (Cumulative) NLI'!AY85=0,0,((('KWh (Monthly) ENTRY NLI '!AY85*0.5)+'KWh (Cumulative) NLI'!AX85-'Rebasing adj NLI'!AY75)*AY112)*AY$19*AY$128)</f>
        <v>0</v>
      </c>
      <c r="AZ85" s="11">
        <f>IF('KWh (Cumulative) NLI'!AZ85=0,0,((('KWh (Monthly) ENTRY NLI '!AZ85*0.5)+'KWh (Cumulative) NLI'!AY85-'Rebasing adj NLI'!AZ75)*AZ112)*AZ$19*AZ$128)</f>
        <v>0</v>
      </c>
      <c r="BA85" s="11">
        <f>IF('KWh (Cumulative) NLI'!BA85=0,0,((('KWh (Monthly) ENTRY NLI '!BA85*0.5)+'KWh (Cumulative) NLI'!AZ85-'Rebasing adj NLI'!BA75)*BA112)*BA$19*BA$128)</f>
        <v>0</v>
      </c>
      <c r="BB85" s="11">
        <f>IF('KWh (Cumulative) NLI'!BB85=0,0,((('KWh (Monthly) ENTRY NLI '!BB85*0.5)+'KWh (Cumulative) NLI'!BA85-'Rebasing adj NLI'!BB75)*BB112)*BB$19*BB$128)</f>
        <v>0</v>
      </c>
      <c r="BC85" s="11">
        <f>IF('KWh (Cumulative) NLI'!BC85=0,0,((('KWh (Monthly) ENTRY NLI '!BC85*0.5)+'KWh (Cumulative) NLI'!BB85-'Rebasing adj NLI'!BC75)*BC112)*BC$19*BC$128)</f>
        <v>0</v>
      </c>
      <c r="BD85" s="11">
        <f>IF('KWh (Cumulative) NLI'!BD85=0,0,((('KWh (Monthly) ENTRY NLI '!BD85*0.5)+'KWh (Cumulative) NLI'!BC85-'Rebasing adj NLI'!BD75)*BD112)*BD$19*BD$128)</f>
        <v>0</v>
      </c>
      <c r="BE85" s="11">
        <f>IF('KWh (Cumulative) NLI'!BE85=0,0,((('KWh (Monthly) ENTRY NLI '!BE85*0.5)+'KWh (Cumulative) NLI'!BD85-'Rebasing adj NLI'!BE75)*BE112)*BE$19*BE$128)</f>
        <v>0</v>
      </c>
      <c r="BF85" s="11">
        <f>IF('KWh (Cumulative) NLI'!BF85=0,0,((('KWh (Monthly) ENTRY NLI '!BF85*0.5)+'KWh (Cumulative) NLI'!BE85-'Rebasing adj NLI'!BF75)*BF112)*BF$19*BF$128)</f>
        <v>0</v>
      </c>
      <c r="BG85" s="11">
        <f>IF('KWh (Cumulative) NLI'!BG85=0,0,((('KWh (Monthly) ENTRY NLI '!BG85*0.5)+'KWh (Cumulative) NLI'!BF85-'Rebasing adj NLI'!BG75)*BG112)*BG$19*BG$128)</f>
        <v>0</v>
      </c>
      <c r="BH85" s="11">
        <f>IF('KWh (Cumulative) NLI'!BH85=0,0,((('KWh (Monthly) ENTRY NLI '!BH85*0.5)+'KWh (Cumulative) NLI'!BG85-'Rebasing adj NLI'!BH75)*BH112)*BH$19*BH$128)</f>
        <v>0</v>
      </c>
      <c r="BI85" s="11">
        <f>IF('KWh (Cumulative) NLI'!BI85=0,0,((('KWh (Monthly) ENTRY NLI '!BI85*0.5)+'KWh (Cumulative) NLI'!BH85-'Rebasing adj NLI'!BI75)*BI112)*BI$19*BI$128)</f>
        <v>0</v>
      </c>
      <c r="BJ85" s="11">
        <f>IF('KWh (Cumulative) NLI'!BJ85=0,0,((('KWh (Monthly) ENTRY NLI '!BJ85*0.5)+'KWh (Cumulative) NLI'!BI85-'Rebasing adj NLI'!BJ75)*BJ112)*BJ$19*BJ$128)</f>
        <v>0</v>
      </c>
      <c r="BK85" s="11">
        <f>IF('KWh (Cumulative) NLI'!BK85=0,0,((('KWh (Monthly) ENTRY NLI '!BK85*0.5)+'KWh (Cumulative) NLI'!BJ85-'Rebasing adj NLI'!BK75)*BK112)*BK$19*BK$128)</f>
        <v>0</v>
      </c>
      <c r="BL85" s="11">
        <f>IF('KWh (Cumulative) NLI'!BL85=0,0,((('KWh (Monthly) ENTRY NLI '!BL85*0.5)+'KWh (Cumulative) NLI'!BK85-'Rebasing adj NLI'!BL75)*BL112)*BL$19*BL$128)</f>
        <v>0</v>
      </c>
      <c r="BM85" s="11">
        <f>IF('KWh (Cumulative) NLI'!BM85=0,0,((('KWh (Monthly) ENTRY NLI '!BM85*0.5)+'KWh (Cumulative) NLI'!BL85-'Rebasing adj NLI'!BM75)*BM112)*BM$19*BM$128)</f>
        <v>0</v>
      </c>
      <c r="BN85" s="11">
        <f>IF('KWh (Cumulative) NLI'!BN85=0,0,((('KWh (Monthly) ENTRY NLI '!BN85*0.5)+'KWh (Cumulative) NLI'!BM85-'Rebasing adj NLI'!BN75)*BN112)*BN$19*BN$128)</f>
        <v>0</v>
      </c>
      <c r="BO85" s="11">
        <f>IF('KWh (Cumulative) NLI'!BO85=0,0,((('KWh (Monthly) ENTRY NLI '!BO85*0.5)+'KWh (Cumulative) NLI'!BN85-'Rebasing adj NLI'!BO75)*BO112)*BO$19*BO$128)</f>
        <v>0</v>
      </c>
      <c r="BP85" s="11">
        <f>IF('KWh (Cumulative) NLI'!BP85=0,0,((('KWh (Monthly) ENTRY NLI '!BP85*0.5)+'KWh (Cumulative) NLI'!BO85-'Rebasing adj NLI'!BP75)*BP112)*BP$19*BP$128)</f>
        <v>0</v>
      </c>
      <c r="BQ85" s="11">
        <f>IF('KWh (Cumulative) NLI'!BQ85=0,0,((('KWh (Monthly) ENTRY NLI '!BQ85*0.5)+'KWh (Cumulative) NLI'!BP85-'Rebasing adj NLI'!BQ75)*BQ112)*BQ$19*BQ$128)</f>
        <v>0</v>
      </c>
      <c r="BR85" s="11">
        <f>IF('KWh (Cumulative) NLI'!BR85=0,0,((('KWh (Monthly) ENTRY NLI '!BR85*0.5)+'KWh (Cumulative) NLI'!BQ85-'Rebasing adj NLI'!BR75)*BR112)*BR$19*BR$128)</f>
        <v>0</v>
      </c>
      <c r="BS85" s="11">
        <f>IF('KWh (Cumulative) NLI'!BS85=0,0,((('KWh (Monthly) ENTRY NLI '!BS85*0.5)+'KWh (Cumulative) NLI'!BR85-'Rebasing adj NLI'!BS75)*BS112)*BS$19*BS$128)</f>
        <v>0</v>
      </c>
      <c r="BT85" s="11">
        <f>IF('KWh (Cumulative) NLI'!BT85=0,0,((('KWh (Monthly) ENTRY NLI '!BT85*0.5)+'KWh (Cumulative) NLI'!BS85-'Rebasing adj NLI'!BT75)*BT112)*BT$19*BT$128)</f>
        <v>0</v>
      </c>
      <c r="BU85" s="11">
        <f>IF('KWh (Cumulative) NLI'!BU85=0,0,((('KWh (Monthly) ENTRY NLI '!BU85*0.5)+'KWh (Cumulative) NLI'!BT85-'Rebasing adj NLI'!BU75)*BU112)*BU$19*BU$128)</f>
        <v>0</v>
      </c>
      <c r="BV85" s="11">
        <f>IF('KWh (Cumulative) NLI'!BV85=0,0,((('KWh (Monthly) ENTRY NLI '!BV85*0.5)+'KWh (Cumulative) NLI'!BU85-'Rebasing adj NLI'!BV75)*BV112)*BV$19*BV$128)</f>
        <v>0</v>
      </c>
      <c r="BW85" s="11">
        <f>IF('KWh (Cumulative) NLI'!BW85=0,0,((('KWh (Monthly) ENTRY NLI '!BW85*0.5)+'KWh (Cumulative) NLI'!BV85-'Rebasing adj NLI'!BW75)*BW112)*BW$19*BW$128)</f>
        <v>0</v>
      </c>
      <c r="BX85" s="11">
        <f>IF('KWh (Cumulative) NLI'!BX85=0,0,((('KWh (Monthly) ENTRY NLI '!BX85*0.5)+'KWh (Cumulative) NLI'!BW85-'Rebasing adj NLI'!BX75)*BX112)*BX$19*BX$128)</f>
        <v>0</v>
      </c>
      <c r="BY85" s="11">
        <f>IF('KWh (Cumulative) NLI'!BY85=0,0,((('KWh (Monthly) ENTRY NLI '!BY85*0.5)+'KWh (Cumulative) NLI'!BX85-'Rebasing adj NLI'!BY75)*BY112)*BY$19*BY$128)</f>
        <v>0</v>
      </c>
      <c r="BZ85" s="11">
        <f>IF('KWh (Cumulative) NLI'!BZ85=0,0,((('KWh (Monthly) ENTRY NLI '!BZ85*0.5)+'KWh (Cumulative) NLI'!BY85-'Rebasing adj NLI'!BZ75)*BZ112)*BZ$19*BZ$128)</f>
        <v>0</v>
      </c>
      <c r="CA85" s="11">
        <f>IF('KWh (Cumulative) NLI'!CA85=0,0,((('KWh (Monthly) ENTRY NLI '!CA85*0.5)+'KWh (Cumulative) NLI'!BZ85-'Rebasing adj NLI'!CA75)*CA112)*CA$19*CA$128)</f>
        <v>0</v>
      </c>
      <c r="CB85" s="11">
        <f>IF('KWh (Cumulative) NLI'!CB85=0,0,((('KWh (Monthly) ENTRY NLI '!CB85*0.5)+'KWh (Cumulative) NLI'!CA85-'Rebasing adj NLI'!CB75)*CB112)*CB$19*CB$128)</f>
        <v>0</v>
      </c>
      <c r="CC85" s="11">
        <f>IF('KWh (Cumulative) NLI'!CC85=0,0,((('KWh (Monthly) ENTRY NLI '!CC85*0.5)+'KWh (Cumulative) NLI'!CB85-'Rebasing adj NLI'!CC75)*CC112)*CC$19*CC$128)</f>
        <v>0</v>
      </c>
      <c r="CD85" s="11">
        <f>IF('KWh (Cumulative) NLI'!CD85=0,0,((('KWh (Monthly) ENTRY NLI '!CD85*0.5)+'KWh (Cumulative) NLI'!CC85-'Rebasing adj NLI'!CD75)*CD112)*CD$19*CD$128)</f>
        <v>0</v>
      </c>
      <c r="CE85" s="11">
        <f>IF('KWh (Cumulative) NLI'!CE85=0,0,((('KWh (Monthly) ENTRY NLI '!CE85*0.5)+'KWh (Cumulative) NLI'!CD85-'Rebasing adj NLI'!CE75)*CE112)*CE$19*CE$128)</f>
        <v>0</v>
      </c>
      <c r="CF85" s="11">
        <f>IF('KWh (Cumulative) NLI'!CF85=0,0,((('KWh (Monthly) ENTRY NLI '!CF85*0.5)+'KWh (Cumulative) NLI'!CE85-'Rebasing adj NLI'!CF75)*CF112)*CF$19*CF$128)</f>
        <v>0</v>
      </c>
      <c r="CG85" s="11">
        <f>IF('KWh (Cumulative) NLI'!CG85=0,0,((('KWh (Monthly) ENTRY NLI '!CG85*0.5)+'KWh (Cumulative) NLI'!CF85-'Rebasing adj NLI'!CG75)*CG112)*CG$19*CG$128)</f>
        <v>0</v>
      </c>
      <c r="CH85" s="11">
        <f>IF('KWh (Cumulative) NLI'!CH85=0,0,((('KWh (Monthly) ENTRY NLI '!CH85*0.5)+'KWh (Cumulative) NLI'!CG85-'Rebasing adj NLI'!CH75)*CH112)*CH$19*CH$128)</f>
        <v>0</v>
      </c>
      <c r="CI85" s="11">
        <f>IF('KWh (Cumulative) NLI'!CI85=0,0,((('KWh (Monthly) ENTRY NLI '!CI85*0.5)+'KWh (Cumulative) NLI'!CH85-'Rebasing adj NLI'!CI75)*CI112)*CI$19*CI$128)</f>
        <v>0</v>
      </c>
      <c r="CJ85" s="11">
        <f>IF('KWh (Cumulative) NLI'!CJ85=0,0,((('KWh (Monthly) ENTRY NLI '!CJ85*0.5)+'KWh (Cumulative) NLI'!CI85-'Rebasing adj NLI'!CJ75)*CJ112)*CJ$19*CJ$128)</f>
        <v>0</v>
      </c>
      <c r="CK85" s="85"/>
      <c r="CL85" s="85"/>
    </row>
    <row r="86" spans="1:90" x14ac:dyDescent="0.25">
      <c r="A86" s="241"/>
      <c r="B86" s="37" t="s">
        <v>3</v>
      </c>
      <c r="C86" s="11">
        <f>IF('KWh (Cumulative) NLI'!C86=0,0,((('KWh (Monthly) ENTRY NLI '!C86*0.5)-'Rebasing adj NLI'!C76)*C113)*C$19*C$128)</f>
        <v>0</v>
      </c>
      <c r="D86" s="11">
        <f>IF('KWh (Cumulative) NLI'!D86=0,0,((('KWh (Monthly) ENTRY NLI '!D86*0.5)+'KWh (Cumulative) NLI'!C86-'Rebasing adj NLI'!D76)*D113)*D$19*D$128)</f>
        <v>0</v>
      </c>
      <c r="E86" s="11">
        <f>IF('KWh (Cumulative) NLI'!E86=0,0,((('KWh (Monthly) ENTRY NLI '!E86*0.5)+'KWh (Cumulative) NLI'!D86-'Rebasing adj NLI'!E76)*E113)*E$19*E$128)</f>
        <v>0</v>
      </c>
      <c r="F86" s="11">
        <f>IF('KWh (Cumulative) NLI'!F86=0,0,((('KWh (Monthly) ENTRY NLI '!F86*0.5)+'KWh (Cumulative) NLI'!E86-'Rebasing adj NLI'!F76)*F113)*F$19*F$128)</f>
        <v>0</v>
      </c>
      <c r="G86" s="11">
        <f>IF('KWh (Cumulative) NLI'!G86=0,0,((('KWh (Monthly) ENTRY NLI '!G86*0.5)+'KWh (Cumulative) NLI'!F86-'Rebasing adj NLI'!G76)*G113)*G$19*G$128)</f>
        <v>0</v>
      </c>
      <c r="H86" s="11">
        <f>IF('KWh (Cumulative) NLI'!H86=0,0,((('KWh (Monthly) ENTRY NLI '!H86*0.5)+'KWh (Cumulative) NLI'!G86-'Rebasing adj NLI'!H76)*H113)*H$19*H$128)</f>
        <v>0</v>
      </c>
      <c r="I86" s="11">
        <f>IF('KWh (Cumulative) NLI'!I86=0,0,((('KWh (Monthly) ENTRY NLI '!I86*0.5)+'KWh (Cumulative) NLI'!H86-'Rebasing adj NLI'!I76)*I113)*I$19*I$128)</f>
        <v>0</v>
      </c>
      <c r="J86" s="11">
        <f>IF('KWh (Cumulative) NLI'!J86=0,0,((('KWh (Monthly) ENTRY NLI '!J86*0.5)+'KWh (Cumulative) NLI'!I86-'Rebasing adj NLI'!J76)*J113)*J$19*J$128)</f>
        <v>0</v>
      </c>
      <c r="K86" s="11">
        <f>IF('KWh (Cumulative) NLI'!K86=0,0,((('KWh (Monthly) ENTRY NLI '!K86*0.5)+'KWh (Cumulative) NLI'!J86-'Rebasing adj NLI'!K76)*K113)*K$19*K$128)</f>
        <v>0</v>
      </c>
      <c r="L86" s="11">
        <f>IF('KWh (Cumulative) NLI'!L86=0,0,((('KWh (Monthly) ENTRY NLI '!L86*0.5)+'KWh (Cumulative) NLI'!K86-'Rebasing adj NLI'!L76)*L113)*L$19*L$128)</f>
        <v>0</v>
      </c>
      <c r="M86" s="11">
        <f>IF('KWh (Cumulative) NLI'!M86=0,0,((('KWh (Monthly) ENTRY NLI '!M86*0.5)+'KWh (Cumulative) NLI'!L86-'Rebasing adj NLI'!M76)*M113)*M$19*M$128)</f>
        <v>0</v>
      </c>
      <c r="N86" s="11">
        <f>IF('KWh (Cumulative) NLI'!N86=0,0,((('KWh (Monthly) ENTRY NLI '!N86*0.5)+'KWh (Cumulative) NLI'!M86-'Rebasing adj NLI'!N76)*N113)*N$19*N$128)</f>
        <v>0</v>
      </c>
      <c r="O86" s="11">
        <f>IF('KWh (Cumulative) NLI'!O86=0,0,((('KWh (Monthly) ENTRY NLI '!O86*0.5)+'KWh (Cumulative) NLI'!N86-'Rebasing adj NLI'!O76)*O113)*O$19*O$128)</f>
        <v>0</v>
      </c>
      <c r="P86" s="11">
        <f>IF('KWh (Cumulative) NLI'!P86=0,0,((('KWh (Monthly) ENTRY NLI '!P86*0.5)+'KWh (Cumulative) NLI'!O86-'Rebasing adj NLI'!P76)*P113)*P$19*P$128)</f>
        <v>0</v>
      </c>
      <c r="Q86" s="11">
        <f>IF('KWh (Cumulative) NLI'!Q86=0,0,((('KWh (Monthly) ENTRY NLI '!Q86*0.5)+'KWh (Cumulative) NLI'!P86-'Rebasing adj NLI'!Q76)*Q113)*Q$19*Q$128)</f>
        <v>0</v>
      </c>
      <c r="R86" s="11">
        <f>IF('KWh (Cumulative) NLI'!R86=0,0,((('KWh (Monthly) ENTRY NLI '!R86*0.5)+'KWh (Cumulative) NLI'!Q86-'Rebasing adj NLI'!R76)*R113)*R$19*R$128)</f>
        <v>78.395033416177753</v>
      </c>
      <c r="S86" s="11">
        <f>IF('KWh (Cumulative) NLI'!S86=0,0,((('KWh (Monthly) ENTRY NLI '!S86*0.5)+'KWh (Cumulative) NLI'!R86-'Rebasing adj NLI'!S76)*S113)*S$19*S$128)</f>
        <v>174.30722544395903</v>
      </c>
      <c r="T86" s="11">
        <f>IF('KWh (Cumulative) NLI'!T86=0,0,((('KWh (Monthly) ENTRY NLI '!T86*0.5)+'KWh (Cumulative) NLI'!S86-'Rebasing adj NLI'!T76)*T113)*T$19*T$128)</f>
        <v>723.1661532330545</v>
      </c>
      <c r="U86" s="11">
        <f>IF('KWh (Cumulative) NLI'!U86=0,0,((('KWh (Monthly) ENTRY NLI '!U86*0.5)+'KWh (Cumulative) NLI'!T86-'Rebasing adj NLI'!U76)*U113)*U$19*U$128)</f>
        <v>1013.4356676742477</v>
      </c>
      <c r="V86" s="11">
        <f>IF('KWh (Cumulative) NLI'!V86=0,0,((('KWh (Monthly) ENTRY NLI '!V86*0.5)+'KWh (Cumulative) NLI'!U86-'Rebasing adj NLI'!V76)*V113)*V$19*V$128)</f>
        <v>927.77730339599646</v>
      </c>
      <c r="W86" s="11">
        <f>IF('KWh (Cumulative) NLI'!W86=0,0,((('KWh (Monthly) ENTRY NLI '!W86*0.5)+'KWh (Cumulative) NLI'!V86-'Rebasing adj NLI'!W76)*W113)*W$19*W$128)</f>
        <v>406.63398038749659</v>
      </c>
      <c r="X86" s="11">
        <f>IF('KWh (Cumulative) NLI'!X86=0,0,((('KWh (Monthly) ENTRY NLI '!X86*0.5)+'KWh (Cumulative) NLI'!W86-'Rebasing adj NLI'!X76)*X113)*X$19*X$128)</f>
        <v>151.32872869100723</v>
      </c>
      <c r="Y86" s="11">
        <f>IF('KWh (Cumulative) NLI'!Y86=0,0,((('KWh (Monthly) ENTRY NLI '!Y86*0.5)+'KWh (Cumulative) NLI'!X86-'Rebasing adj NLI'!Y76)*Y113)*Y$19*Y$128)</f>
        <v>243.69267191610783</v>
      </c>
      <c r="Z86" s="11">
        <f>IF('KWh (Cumulative) NLI'!Z86=0,0,((('KWh (Monthly) ENTRY NLI '!Z86*0.5)+'KWh (Cumulative) NLI'!Y86-'Rebasing adj NLI'!Z76)*Z113)*Z$19*Z$128)</f>
        <v>1550.7001867220959</v>
      </c>
      <c r="AA86" s="11">
        <f>IF('KWh (Cumulative) NLI'!AA86=0,0,((('KWh (Monthly) ENTRY NLI '!AA86*0.5)+'KWh (Cumulative) NLI'!Z86-'Rebasing adj NLI'!AA76)*AA113)*AA$19*AA$128)</f>
        <v>2740.8920489279244</v>
      </c>
      <c r="AB86" s="11">
        <f>IF('KWh (Cumulative) NLI'!AB86=0,0,((('KWh (Monthly) ENTRY NLI '!AB86*0.5)+'KWh (Cumulative) NLI'!AA86-'Rebasing adj NLI'!AB76)*AB113)*AB$19*AB$128)</f>
        <v>2501.8379585710004</v>
      </c>
      <c r="AC86" s="11">
        <f>IF('KWh (Cumulative) NLI'!AC86=0,0,((('KWh (Monthly) ENTRY NLI '!AC86*0.5)+'KWh (Cumulative) NLI'!AB86-'Rebasing adj NLI'!AC76)*AC113)*AC$19*AC$128)</f>
        <v>1888.0985044410979</v>
      </c>
      <c r="AD86" s="11">
        <f>IF('KWh (Cumulative) NLI'!AD86=0,0,((('KWh (Monthly) ENTRY NLI '!AD86*0.5)+'KWh (Cumulative) NLI'!AC86-'Rebasing adj NLI'!AD76)*AD113)*AD$19*AD$128)</f>
        <v>1088.5393470473543</v>
      </c>
      <c r="AE86" s="11">
        <f>IF('KWh (Cumulative) NLI'!AE86=0,0,((('KWh (Monthly) ENTRY NLI '!AE86*0.5)+'KWh (Cumulative) NLI'!AD86-'Rebasing adj NLI'!AE76)*AE113)*AE$19*AE$128)</f>
        <v>1231.5429341615886</v>
      </c>
      <c r="AF86" s="11">
        <f>IF('KWh (Cumulative) NLI'!AF86=0,0,((('KWh (Monthly) ENTRY NLI '!AF86*0.5)+'KWh (Cumulative) NLI'!AE86-'Rebasing adj NLI'!AF76)*AF113)*AF$19*AF$128)</f>
        <v>5198.1622673978254</v>
      </c>
      <c r="AG86" s="11">
        <f>IF('KWh (Cumulative) NLI'!AG86=0,0,((('KWh (Monthly) ENTRY NLI '!AG86*0.5)+'KWh (Cumulative) NLI'!AF86-'Rebasing adj NLI'!AG76)*AG113)*AG$19*AG$128)</f>
        <v>7284.6371813555816</v>
      </c>
      <c r="AH86" s="11">
        <f>IF('KWh (Cumulative) NLI'!AH86=0,0,((('KWh (Monthly) ENTRY NLI '!AH86*0.5)+'KWh (Cumulative) NLI'!AG86-'Rebasing adj NLI'!AH76)*AH113)*AH$19*AH$128)</f>
        <v>6397.6859303235951</v>
      </c>
      <c r="AI86" s="11">
        <f>IF('KWh (Cumulative) NLI'!AI86=0,0,((('KWh (Monthly) ENTRY NLI '!AI86*0.5)+'KWh (Cumulative) NLI'!AH86-'Rebasing adj NLI'!AI76)*AI113)*AI$19*AI$128)</f>
        <v>2853.6036452373241</v>
      </c>
      <c r="AJ86" s="11">
        <f>IF('KWh (Cumulative) NLI'!AJ86=0,0,((('KWh (Monthly) ENTRY NLI '!AJ86*0.5)+'KWh (Cumulative) NLI'!AI86-'Rebasing adj NLI'!AJ76)*AJ113)*AJ$19*AJ$128)</f>
        <v>1013.4134297269718</v>
      </c>
      <c r="AK86" s="11">
        <f>IF('KWh (Cumulative) NLI'!AK86=0,0,((('KWh (Monthly) ENTRY NLI '!AK86*0.5)+'KWh (Cumulative) NLI'!AJ86-'Rebasing adj NLI'!AK76)*AK113)*AK$19*AK$128)</f>
        <v>1629.3597108556967</v>
      </c>
      <c r="AL86" s="11">
        <f>IF('KWh (Cumulative) NLI'!AL86=0,0,((('KWh (Monthly) ENTRY NLI '!AL86*0.5)+'KWh (Cumulative) NLI'!AK86-'Rebasing adj NLI'!AL76)*AL113)*AL$19*AL$128)</f>
        <v>4393.3219341993781</v>
      </c>
      <c r="AM86" s="11">
        <f>IF('KWh (Cumulative) NLI'!AM86=0,0,((('KWh (Monthly) ENTRY NLI '!AM86*0.5)+'KWh (Cumulative) NLI'!AL86-'Rebasing adj NLI'!AM76)*AM113)*AM$19*AM$128)</f>
        <v>6238.257190634994</v>
      </c>
      <c r="AN86" s="11">
        <f>IF('KWh (Cumulative) NLI'!AN86=0,0,((('KWh (Monthly) ENTRY NLI '!AN86*0.5)+'KWh (Cumulative) NLI'!AM86-'Rebasing adj NLI'!AN76)*AN113)*AN$19*AN$128)</f>
        <v>9095.3097653089208</v>
      </c>
      <c r="AO86" s="11">
        <f>IF('KWh (Cumulative) NLI'!AO86=0,0,((('KWh (Monthly) ENTRY NLI '!AO86*0.5)+'KWh (Cumulative) NLI'!AN86-'Rebasing adj NLI'!AO76)*AO113)*AO$19*AO$128)</f>
        <v>9355.1727822922912</v>
      </c>
      <c r="AP86" s="11">
        <f>IF('KWh (Cumulative) NLI'!AP86=0,0,((('KWh (Monthly) ENTRY NLI '!AP86*0.5)+'KWh (Cumulative) NLI'!AO86-'Rebasing adj NLI'!AP76)*AP113)*AP$19*AP$128)</f>
        <v>5390.9607206968121</v>
      </c>
      <c r="AQ86" s="11">
        <f>IF('KWh (Cumulative) NLI'!AQ86=0,0,((('KWh (Monthly) ENTRY NLI '!AQ86*0.5)+'KWh (Cumulative) NLI'!AP86-'Rebasing adj NLI'!AQ76)*AQ113)*AQ$19*AQ$128)</f>
        <v>6013.8390839964477</v>
      </c>
      <c r="AR86" s="11">
        <f>IF('KWh (Cumulative) NLI'!AR86=0,0,((('KWh (Monthly) ENTRY NLI '!AR86*0.5)+'KWh (Cumulative) NLI'!AQ86-'Rebasing adj NLI'!AR76)*AR113)*AR$19*AR$128)</f>
        <v>26137.061988600606</v>
      </c>
      <c r="AS86" s="11">
        <f>IF('KWh (Cumulative) NLI'!AS86=0,0,((('KWh (Monthly) ENTRY NLI '!AS86*0.5)+'KWh (Cumulative) NLI'!AR86-'Rebasing adj NLI'!AS76)*AS113)*AS$19*AS$128)</f>
        <v>36716.879393761534</v>
      </c>
      <c r="AT86" s="11">
        <f>IF('KWh (Cumulative) NLI'!AT86=0,0,((('KWh (Monthly) ENTRY NLI '!AT86*0.5)+'KWh (Cumulative) NLI'!AS86-'Rebasing adj NLI'!AT76)*AT113)*AT$19*AT$128)</f>
        <v>33572.635414353834</v>
      </c>
      <c r="AU86" s="11">
        <f>IF('KWh (Cumulative) NLI'!AU86=0,0,((('KWh (Monthly) ENTRY NLI '!AU86*0.5)+'KWh (Cumulative) NLI'!AT86-'Rebasing adj NLI'!AU76)*AU113)*AU$19*AU$128)</f>
        <v>14725.104411156191</v>
      </c>
      <c r="AV86" s="11">
        <f>IF('KWh (Cumulative) NLI'!AV86=0,0,((('KWh (Monthly) ENTRY NLI '!AV86*0.5)+'KWh (Cumulative) NLI'!AU86-'Rebasing adj NLI'!AV76)*AV113)*AV$19*AV$128)</f>
        <v>5229.3942746055382</v>
      </c>
      <c r="AW86" s="11">
        <f>IF('KWh (Cumulative) NLI'!AW86=0,0,((('KWh (Monthly) ENTRY NLI '!AW86*0.5)+'KWh (Cumulative) NLI'!AV86-'Rebasing adj NLI'!AW76)*AW113)*AW$19*AW$128)</f>
        <v>8407.7870820374665</v>
      </c>
      <c r="AX86" s="11">
        <f>IF('KWh (Cumulative) NLI'!AX86=0,0,((('KWh (Monthly) ENTRY NLI '!AX86*0.5)+'KWh (Cumulative) NLI'!AW86-'Rebasing adj NLI'!AX76)*AX113)*AX$19*AX$128)</f>
        <v>13404.582734666918</v>
      </c>
      <c r="AY86" s="11">
        <f>IF('KWh (Cumulative) NLI'!AY86=0,0,((('KWh (Monthly) ENTRY NLI '!AY86*0.5)+'KWh (Cumulative) NLI'!AX86-'Rebasing adj NLI'!AY76)*AY113)*AY$19*AY$128)</f>
        <v>13511.384483823935</v>
      </c>
      <c r="AZ86" s="11">
        <f>IF('KWh (Cumulative) NLI'!AZ86=0,0,((('KWh (Monthly) ENTRY NLI '!AZ86*0.5)+'KWh (Cumulative) NLI'!AY86-'Rebasing adj NLI'!AZ76)*AZ113)*AZ$19*AZ$128)</f>
        <v>12444.805760450236</v>
      </c>
      <c r="BA86" s="11">
        <f>IF('KWh (Cumulative) NLI'!BA86=0,0,((('KWh (Monthly) ENTRY NLI '!BA86*0.5)+'KWh (Cumulative) NLI'!AZ86-'Rebasing adj NLI'!BA76)*BA113)*BA$19*BA$128)</f>
        <v>9355.1727822922912</v>
      </c>
      <c r="BB86" s="11">
        <f>IF('KWh (Cumulative) NLI'!BB86=0,0,((('KWh (Monthly) ENTRY NLI '!BB86*0.5)+'KWh (Cumulative) NLI'!BA86-'Rebasing adj NLI'!BB76)*BB113)*BB$19*BB$128)</f>
        <v>0</v>
      </c>
      <c r="BC86" s="11">
        <f>IF('KWh (Cumulative) NLI'!BC86=0,0,((('KWh (Monthly) ENTRY NLI '!BC86*0.5)+'KWh (Cumulative) NLI'!BB86-'Rebasing adj NLI'!BC76)*BC113)*BC$19*BC$128)</f>
        <v>0</v>
      </c>
      <c r="BD86" s="11">
        <f>IF('KWh (Cumulative) NLI'!BD86=0,0,((('KWh (Monthly) ENTRY NLI '!BD86*0.5)+'KWh (Cumulative) NLI'!BC86-'Rebasing adj NLI'!BD76)*BD113)*BD$19*BD$128)</f>
        <v>0</v>
      </c>
      <c r="BE86" s="11">
        <f>IF('KWh (Cumulative) NLI'!BE86=0,0,((('KWh (Monthly) ENTRY NLI '!BE86*0.5)+'KWh (Cumulative) NLI'!BD86-'Rebasing adj NLI'!BE76)*BE113)*BE$19*BE$128)</f>
        <v>0</v>
      </c>
      <c r="BF86" s="11">
        <f>IF('KWh (Cumulative) NLI'!BF86=0,0,((('KWh (Monthly) ENTRY NLI '!BF86*0.5)+'KWh (Cumulative) NLI'!BE86-'Rebasing adj NLI'!BF76)*BF113)*BF$19*BF$128)</f>
        <v>0</v>
      </c>
      <c r="BG86" s="11">
        <f>IF('KWh (Cumulative) NLI'!BG86=0,0,((('KWh (Monthly) ENTRY NLI '!BG86*0.5)+'KWh (Cumulative) NLI'!BF86-'Rebasing adj NLI'!BG76)*BG113)*BG$19*BG$128)</f>
        <v>0</v>
      </c>
      <c r="BH86" s="11">
        <f>IF('KWh (Cumulative) NLI'!BH86=0,0,((('KWh (Monthly) ENTRY NLI '!BH86*0.5)+'KWh (Cumulative) NLI'!BG86-'Rebasing adj NLI'!BH76)*BH113)*BH$19*BH$128)</f>
        <v>0</v>
      </c>
      <c r="BI86" s="11">
        <f>IF('KWh (Cumulative) NLI'!BI86=0,0,((('KWh (Monthly) ENTRY NLI '!BI86*0.5)+'KWh (Cumulative) NLI'!BH86-'Rebasing adj NLI'!BI76)*BI113)*BI$19*BI$128)</f>
        <v>0</v>
      </c>
      <c r="BJ86" s="11">
        <f>IF('KWh (Cumulative) NLI'!BJ86=0,0,((('KWh (Monthly) ENTRY NLI '!BJ86*0.5)+'KWh (Cumulative) NLI'!BI86-'Rebasing adj NLI'!BJ76)*BJ113)*BJ$19*BJ$128)</f>
        <v>0</v>
      </c>
      <c r="BK86" s="11">
        <f>IF('KWh (Cumulative) NLI'!BK86=0,0,((('KWh (Monthly) ENTRY NLI '!BK86*0.5)+'KWh (Cumulative) NLI'!BJ86-'Rebasing adj NLI'!BK76)*BK113)*BK$19*BK$128)</f>
        <v>0</v>
      </c>
      <c r="BL86" s="11">
        <f>IF('KWh (Cumulative) NLI'!BL86=0,0,((('KWh (Monthly) ENTRY NLI '!BL86*0.5)+'KWh (Cumulative) NLI'!BK86-'Rebasing adj NLI'!BL76)*BL113)*BL$19*BL$128)</f>
        <v>0</v>
      </c>
      <c r="BM86" s="11">
        <f>IF('KWh (Cumulative) NLI'!BM86=0,0,((('KWh (Monthly) ENTRY NLI '!BM86*0.5)+'KWh (Cumulative) NLI'!BL86-'Rebasing adj NLI'!BM76)*BM113)*BM$19*BM$128)</f>
        <v>0</v>
      </c>
      <c r="BN86" s="11">
        <f>IF('KWh (Cumulative) NLI'!BN86=0,0,((('KWh (Monthly) ENTRY NLI '!BN86*0.5)+'KWh (Cumulative) NLI'!BM86-'Rebasing adj NLI'!BN76)*BN113)*BN$19*BN$128)</f>
        <v>0</v>
      </c>
      <c r="BO86" s="11">
        <f>IF('KWh (Cumulative) NLI'!BO86=0,0,((('KWh (Monthly) ENTRY NLI '!BO86*0.5)+'KWh (Cumulative) NLI'!BN86-'Rebasing adj NLI'!BO76)*BO113)*BO$19*BO$128)</f>
        <v>0</v>
      </c>
      <c r="BP86" s="11">
        <f>IF('KWh (Cumulative) NLI'!BP86=0,0,((('KWh (Monthly) ENTRY NLI '!BP86*0.5)+'KWh (Cumulative) NLI'!BO86-'Rebasing adj NLI'!BP76)*BP113)*BP$19*BP$128)</f>
        <v>0</v>
      </c>
      <c r="BQ86" s="11">
        <f>IF('KWh (Cumulative) NLI'!BQ86=0,0,((('KWh (Monthly) ENTRY NLI '!BQ86*0.5)+'KWh (Cumulative) NLI'!BP86-'Rebasing adj NLI'!BQ76)*BQ113)*BQ$19*BQ$128)</f>
        <v>0</v>
      </c>
      <c r="BR86" s="11">
        <f>IF('KWh (Cumulative) NLI'!BR86=0,0,((('KWh (Monthly) ENTRY NLI '!BR86*0.5)+'KWh (Cumulative) NLI'!BQ86-'Rebasing adj NLI'!BR76)*BR113)*BR$19*BR$128)</f>
        <v>0</v>
      </c>
      <c r="BS86" s="11">
        <f>IF('KWh (Cumulative) NLI'!BS86=0,0,((('KWh (Monthly) ENTRY NLI '!BS86*0.5)+'KWh (Cumulative) NLI'!BR86-'Rebasing adj NLI'!BS76)*BS113)*BS$19*BS$128)</f>
        <v>0</v>
      </c>
      <c r="BT86" s="11">
        <f>IF('KWh (Cumulative) NLI'!BT86=0,0,((('KWh (Monthly) ENTRY NLI '!BT86*0.5)+'KWh (Cumulative) NLI'!BS86-'Rebasing adj NLI'!BT76)*BT113)*BT$19*BT$128)</f>
        <v>0</v>
      </c>
      <c r="BU86" s="11">
        <f>IF('KWh (Cumulative) NLI'!BU86=0,0,((('KWh (Monthly) ENTRY NLI '!BU86*0.5)+'KWh (Cumulative) NLI'!BT86-'Rebasing adj NLI'!BU76)*BU113)*BU$19*BU$128)</f>
        <v>0</v>
      </c>
      <c r="BV86" s="11">
        <f>IF('KWh (Cumulative) NLI'!BV86=0,0,((('KWh (Monthly) ENTRY NLI '!BV86*0.5)+'KWh (Cumulative) NLI'!BU86-'Rebasing adj NLI'!BV76)*BV113)*BV$19*BV$128)</f>
        <v>0</v>
      </c>
      <c r="BW86" s="11">
        <f>IF('KWh (Cumulative) NLI'!BW86=0,0,((('KWh (Monthly) ENTRY NLI '!BW86*0.5)+'KWh (Cumulative) NLI'!BV86-'Rebasing adj NLI'!BW76)*BW113)*BW$19*BW$128)</f>
        <v>0</v>
      </c>
      <c r="BX86" s="11">
        <f>IF('KWh (Cumulative) NLI'!BX86=0,0,((('KWh (Monthly) ENTRY NLI '!BX86*0.5)+'KWh (Cumulative) NLI'!BW86-'Rebasing adj NLI'!BX76)*BX113)*BX$19*BX$128)</f>
        <v>0</v>
      </c>
      <c r="BY86" s="11">
        <f>IF('KWh (Cumulative) NLI'!BY86=0,0,((('KWh (Monthly) ENTRY NLI '!BY86*0.5)+'KWh (Cumulative) NLI'!BX86-'Rebasing adj NLI'!BY76)*BY113)*BY$19*BY$128)</f>
        <v>0</v>
      </c>
      <c r="BZ86" s="11">
        <f>IF('KWh (Cumulative) NLI'!BZ86=0,0,((('KWh (Monthly) ENTRY NLI '!BZ86*0.5)+'KWh (Cumulative) NLI'!BY86-'Rebasing adj NLI'!BZ76)*BZ113)*BZ$19*BZ$128)</f>
        <v>0</v>
      </c>
      <c r="CA86" s="11">
        <f>IF('KWh (Cumulative) NLI'!CA86=0,0,((('KWh (Monthly) ENTRY NLI '!CA86*0.5)+'KWh (Cumulative) NLI'!BZ86-'Rebasing adj NLI'!CA76)*CA113)*CA$19*CA$128)</f>
        <v>0</v>
      </c>
      <c r="CB86" s="11">
        <f>IF('KWh (Cumulative) NLI'!CB86=0,0,((('KWh (Monthly) ENTRY NLI '!CB86*0.5)+'KWh (Cumulative) NLI'!CA86-'Rebasing adj NLI'!CB76)*CB113)*CB$19*CB$128)</f>
        <v>0</v>
      </c>
      <c r="CC86" s="11">
        <f>IF('KWh (Cumulative) NLI'!CC86=0,0,((('KWh (Monthly) ENTRY NLI '!CC86*0.5)+'KWh (Cumulative) NLI'!CB86-'Rebasing adj NLI'!CC76)*CC113)*CC$19*CC$128)</f>
        <v>0</v>
      </c>
      <c r="CD86" s="11">
        <f>IF('KWh (Cumulative) NLI'!CD86=0,0,((('KWh (Monthly) ENTRY NLI '!CD86*0.5)+'KWh (Cumulative) NLI'!CC86-'Rebasing adj NLI'!CD76)*CD113)*CD$19*CD$128)</f>
        <v>0</v>
      </c>
      <c r="CE86" s="11">
        <f>IF('KWh (Cumulative) NLI'!CE86=0,0,((('KWh (Monthly) ENTRY NLI '!CE86*0.5)+'KWh (Cumulative) NLI'!CD86-'Rebasing adj NLI'!CE76)*CE113)*CE$19*CE$128)</f>
        <v>0</v>
      </c>
      <c r="CF86" s="11">
        <f>IF('KWh (Cumulative) NLI'!CF86=0,0,((('KWh (Monthly) ENTRY NLI '!CF86*0.5)+'KWh (Cumulative) NLI'!CE86-'Rebasing adj NLI'!CF76)*CF113)*CF$19*CF$128)</f>
        <v>0</v>
      </c>
      <c r="CG86" s="11">
        <f>IF('KWh (Cumulative) NLI'!CG86=0,0,((('KWh (Monthly) ENTRY NLI '!CG86*0.5)+'KWh (Cumulative) NLI'!CF86-'Rebasing adj NLI'!CG76)*CG113)*CG$19*CG$128)</f>
        <v>0</v>
      </c>
      <c r="CH86" s="11">
        <f>IF('KWh (Cumulative) NLI'!CH86=0,0,((('KWh (Monthly) ENTRY NLI '!CH86*0.5)+'KWh (Cumulative) NLI'!CG86-'Rebasing adj NLI'!CH76)*CH113)*CH$19*CH$128)</f>
        <v>0</v>
      </c>
      <c r="CI86" s="11">
        <f>IF('KWh (Cumulative) NLI'!CI86=0,0,((('KWh (Monthly) ENTRY NLI '!CI86*0.5)+'KWh (Cumulative) NLI'!CH86-'Rebasing adj NLI'!CI76)*CI113)*CI$19*CI$128)</f>
        <v>0</v>
      </c>
      <c r="CJ86" s="11">
        <f>IF('KWh (Cumulative) NLI'!CJ86=0,0,((('KWh (Monthly) ENTRY NLI '!CJ86*0.5)+'KWh (Cumulative) NLI'!CI86-'Rebasing adj NLI'!CJ76)*CJ113)*CJ$19*CJ$128)</f>
        <v>0</v>
      </c>
      <c r="CK86" s="85"/>
      <c r="CL86" s="85"/>
    </row>
    <row r="87" spans="1:90" x14ac:dyDescent="0.25">
      <c r="A87" s="241"/>
      <c r="B87" s="37" t="s">
        <v>13</v>
      </c>
      <c r="C87" s="11">
        <f>IF('KWh (Cumulative) NLI'!C87=0,0,((('KWh (Monthly) ENTRY NLI '!C87*0.5)-'Rebasing adj NLI'!C77)*C114)*C$19*C$128)</f>
        <v>0</v>
      </c>
      <c r="D87" s="11">
        <f>IF('KWh (Cumulative) NLI'!D87=0,0,((('KWh (Monthly) ENTRY NLI '!D87*0.5)+'KWh (Cumulative) NLI'!C87-'Rebasing adj NLI'!D77)*D114)*D$19*D$128)</f>
        <v>0</v>
      </c>
      <c r="E87" s="11">
        <f>IF('KWh (Cumulative) NLI'!E87=0,0,((('KWh (Monthly) ENTRY NLI '!E87*0.5)+'KWh (Cumulative) NLI'!D87-'Rebasing adj NLI'!E77)*E114)*E$19*E$128)</f>
        <v>0</v>
      </c>
      <c r="F87" s="11">
        <f>IF('KWh (Cumulative) NLI'!F87=0,0,((('KWh (Monthly) ENTRY NLI '!F87*0.5)+'KWh (Cumulative) NLI'!E87-'Rebasing adj NLI'!F77)*F114)*F$19*F$128)</f>
        <v>0</v>
      </c>
      <c r="G87" s="11">
        <f>IF('KWh (Cumulative) NLI'!G87=0,0,((('KWh (Monthly) ENTRY NLI '!G87*0.5)+'KWh (Cumulative) NLI'!F87-'Rebasing adj NLI'!G77)*G114)*G$19*G$128)</f>
        <v>0</v>
      </c>
      <c r="H87" s="11">
        <f>IF('KWh (Cumulative) NLI'!H87=0,0,((('KWh (Monthly) ENTRY NLI '!H87*0.5)+'KWh (Cumulative) NLI'!G87-'Rebasing adj NLI'!H77)*H114)*H$19*H$128)</f>
        <v>0</v>
      </c>
      <c r="I87" s="11">
        <f>IF('KWh (Cumulative) NLI'!I87=0,0,((('KWh (Monthly) ENTRY NLI '!I87*0.5)+'KWh (Cumulative) NLI'!H87-'Rebasing adj NLI'!I77)*I114)*I$19*I$128)</f>
        <v>481.35147187105582</v>
      </c>
      <c r="J87" s="11">
        <f>IF('KWh (Cumulative) NLI'!J87=0,0,((('KWh (Monthly) ENTRY NLI '!J87*0.5)+'KWh (Cumulative) NLI'!I87-'Rebasing adj NLI'!J77)*J114)*J$19*J$128)</f>
        <v>1571.2753023607529</v>
      </c>
      <c r="K87" s="11">
        <f>IF('KWh (Cumulative) NLI'!K87=0,0,((('KWh (Monthly) ENTRY NLI '!K87*0.5)+'KWh (Cumulative) NLI'!J87-'Rebasing adj NLI'!K77)*K114)*K$19*K$128)</f>
        <v>2589.5388889328156</v>
      </c>
      <c r="L87" s="11">
        <f>IF('KWh (Cumulative) NLI'!L87=0,0,((('KWh (Monthly) ENTRY NLI '!L87*0.5)+'KWh (Cumulative) NLI'!K87-'Rebasing adj NLI'!L77)*L114)*L$19*L$128)</f>
        <v>2108.4538678127697</v>
      </c>
      <c r="M87" s="11">
        <f>IF('KWh (Cumulative) NLI'!M87=0,0,((('KWh (Monthly) ENTRY NLI '!M87*0.5)+'KWh (Cumulative) NLI'!L87-'Rebasing adj NLI'!M77)*M114)*M$19*M$128)</f>
        <v>2143.832482401107</v>
      </c>
      <c r="N87" s="11">
        <f>IF('KWh (Cumulative) NLI'!N87=0,0,((('KWh (Monthly) ENTRY NLI '!N87*0.5)+'KWh (Cumulative) NLI'!M87-'Rebasing adj NLI'!N77)*N114)*N$19*N$128)</f>
        <v>2592.6577127586825</v>
      </c>
      <c r="O87" s="11">
        <f>IF('KWh (Cumulative) NLI'!O87=0,0,((('KWh (Monthly) ENTRY NLI '!O87*0.5)+'KWh (Cumulative) NLI'!N87-'Rebasing adj NLI'!O77)*O114)*O$19*O$128)</f>
        <v>5374.5286264979541</v>
      </c>
      <c r="P87" s="11">
        <f>IF('KWh (Cumulative) NLI'!P87=0,0,((('KWh (Monthly) ENTRY NLI '!P87*0.5)+'KWh (Cumulative) NLI'!O87-'Rebasing adj NLI'!P77)*P114)*P$19*P$128)</f>
        <v>5938.1037763282766</v>
      </c>
      <c r="Q87" s="11">
        <f>IF('KWh (Cumulative) NLI'!Q87=0,0,((('KWh (Monthly) ENTRY NLI '!Q87*0.5)+'KWh (Cumulative) NLI'!P87-'Rebasing adj NLI'!Q77)*Q114)*Q$19*Q$128)</f>
        <v>7875.0269172210847</v>
      </c>
      <c r="R87" s="11">
        <f>IF('KWh (Cumulative) NLI'!R87=0,0,((('KWh (Monthly) ENTRY NLI '!R87*0.5)+'KWh (Cumulative) NLI'!Q87-'Rebasing adj NLI'!R77)*R114)*R$19*R$128)</f>
        <v>6489.8942160329161</v>
      </c>
      <c r="S87" s="11">
        <f>IF('KWh (Cumulative) NLI'!S87=0,0,((('KWh (Monthly) ENTRY NLI '!S87*0.5)+'KWh (Cumulative) NLI'!R87-'Rebasing adj NLI'!S77)*S114)*S$19*S$128)</f>
        <v>8680.692941531941</v>
      </c>
      <c r="T87" s="11">
        <f>IF('KWh (Cumulative) NLI'!T87=0,0,((('KWh (Monthly) ENTRY NLI '!T87*0.5)+'KWh (Cumulative) NLI'!S87-'Rebasing adj NLI'!T77)*T114)*T$19*T$128)</f>
        <v>12455.794760939836</v>
      </c>
      <c r="U87" s="11">
        <f>IF('KWh (Cumulative) NLI'!U87=0,0,((('KWh (Monthly) ENTRY NLI '!U87*0.5)+'KWh (Cumulative) NLI'!T87-'Rebasing adj NLI'!U77)*U114)*U$19*U$128)</f>
        <v>17470.546449613918</v>
      </c>
      <c r="V87" s="11">
        <f>IF('KWh (Cumulative) NLI'!V87=0,0,((('KWh (Monthly) ENTRY NLI '!V87*0.5)+'KWh (Cumulative) NLI'!U87-'Rebasing adj NLI'!V77)*V114)*V$19*V$128)</f>
        <v>14204.046061301618</v>
      </c>
      <c r="W87" s="11">
        <f>IF('KWh (Cumulative) NLI'!W87=0,0,((('KWh (Monthly) ENTRY NLI '!W87*0.5)+'KWh (Cumulative) NLI'!V87-'Rebasing adj NLI'!W77)*W114)*W$19*W$128)</f>
        <v>17424.517570909618</v>
      </c>
      <c r="X87" s="11">
        <f>IF('KWh (Cumulative) NLI'!X87=0,0,((('KWh (Monthly) ENTRY NLI '!X87*0.5)+'KWh (Cumulative) NLI'!W87-'Rebasing adj NLI'!X77)*X114)*X$19*X$128)</f>
        <v>13937.56147208061</v>
      </c>
      <c r="Y87" s="11">
        <f>IF('KWh (Cumulative) NLI'!Y87=0,0,((('KWh (Monthly) ENTRY NLI '!Y87*0.5)+'KWh (Cumulative) NLI'!X87-'Rebasing adj NLI'!Y77)*Y114)*Y$19*Y$128)</f>
        <v>12113.30782592232</v>
      </c>
      <c r="Z87" s="11">
        <f>IF('KWh (Cumulative) NLI'!Z87=0,0,((('KWh (Monthly) ENTRY NLI '!Z87*0.5)+'KWh (Cumulative) NLI'!Y87-'Rebasing adj NLI'!Z77)*Z114)*Z$19*Z$128)</f>
        <v>13235.957907039447</v>
      </c>
      <c r="AA87" s="11">
        <f>IF('KWh (Cumulative) NLI'!AA87=0,0,((('KWh (Monthly) ENTRY NLI '!AA87*0.5)+'KWh (Cumulative) NLI'!Z87-'Rebasing adj NLI'!AA77)*AA114)*AA$19*AA$128)</f>
        <v>15224.819766763294</v>
      </c>
      <c r="AB87" s="11">
        <f>IF('KWh (Cumulative) NLI'!AB87=0,0,((('KWh (Monthly) ENTRY NLI '!AB87*0.5)+'KWh (Cumulative) NLI'!AA87-'Rebasing adj NLI'!AB77)*AB114)*AB$19*AB$128)</f>
        <v>13077.998339308673</v>
      </c>
      <c r="AC87" s="11">
        <f>IF('KWh (Cumulative) NLI'!AC87=0,0,((('KWh (Monthly) ENTRY NLI '!AC87*0.5)+'KWh (Cumulative) NLI'!AB87-'Rebasing adj NLI'!AC77)*AC114)*AC$19*AC$128)</f>
        <v>14013.309086341489</v>
      </c>
      <c r="AD87" s="11">
        <f>IF('KWh (Cumulative) NLI'!AD87=0,0,((('KWh (Monthly) ENTRY NLI '!AD87*0.5)+'KWh (Cumulative) NLI'!AC87-'Rebasing adj NLI'!AD77)*AD114)*AD$19*AD$128)</f>
        <v>14253.690663909301</v>
      </c>
      <c r="AE87" s="11">
        <f>IF('KWh (Cumulative) NLI'!AE87=0,0,((('KWh (Monthly) ENTRY NLI '!AE87*0.5)+'KWh (Cumulative) NLI'!AD87-'Rebasing adj NLI'!AE77)*AE114)*AE$19*AE$128)</f>
        <v>19153.123810870995</v>
      </c>
      <c r="AF87" s="11">
        <f>IF('KWh (Cumulative) NLI'!AF87=0,0,((('KWh (Monthly) ENTRY NLI '!AF87*0.5)+'KWh (Cumulative) NLI'!AE87-'Rebasing adj NLI'!AF77)*AF114)*AF$19*AF$128)</f>
        <v>28078.387146860572</v>
      </c>
      <c r="AG87" s="11">
        <f>IF('KWh (Cumulative) NLI'!AG87=0,0,((('KWh (Monthly) ENTRY NLI '!AG87*0.5)+'KWh (Cumulative) NLI'!AF87-'Rebasing adj NLI'!AG77)*AG114)*AG$19*AG$128)</f>
        <v>38748.515412422588</v>
      </c>
      <c r="AH87" s="11">
        <f>IF('KWh (Cumulative) NLI'!AH87=0,0,((('KWh (Monthly) ENTRY NLI '!AH87*0.5)+'KWh (Cumulative) NLI'!AG87-'Rebasing adj NLI'!AH77)*AH114)*AH$19*AH$128)</f>
        <v>29985.309040367101</v>
      </c>
      <c r="AI87" s="11">
        <f>IF('KWh (Cumulative) NLI'!AI87=0,0,((('KWh (Monthly) ENTRY NLI '!AI87*0.5)+'KWh (Cumulative) NLI'!AH87-'Rebasing adj NLI'!AI77)*AI114)*AI$19*AI$128)</f>
        <v>33990.181460521861</v>
      </c>
      <c r="AJ87" s="11">
        <f>IF('KWh (Cumulative) NLI'!AJ87=0,0,((('KWh (Monthly) ENTRY NLI '!AJ87*0.5)+'KWh (Cumulative) NLI'!AI87-'Rebasing adj NLI'!AJ77)*AJ114)*AJ$19*AJ$128)</f>
        <v>23288.150395077595</v>
      </c>
      <c r="AK87" s="11">
        <f>IF('KWh (Cumulative) NLI'!AK87=0,0,((('KWh (Monthly) ENTRY NLI '!AK87*0.5)+'KWh (Cumulative) NLI'!AJ87-'Rebasing adj NLI'!AK77)*AK114)*AK$19*AK$128)</f>
        <v>21158.566483359984</v>
      </c>
      <c r="AL87" s="11">
        <f>IF('KWh (Cumulative) NLI'!AL87=0,0,((('KWh (Monthly) ENTRY NLI '!AL87*0.5)+'KWh (Cumulative) NLI'!AK87-'Rebasing adj NLI'!AL77)*AL114)*AL$19*AL$128)</f>
        <v>24879.514657905132</v>
      </c>
      <c r="AM87" s="11">
        <f>IF('KWh (Cumulative) NLI'!AM87=0,0,((('KWh (Monthly) ENTRY NLI '!AM87*0.5)+'KWh (Cumulative) NLI'!AL87-'Rebasing adj NLI'!AM77)*AM114)*AM$19*AM$128)</f>
        <v>28467.924057618686</v>
      </c>
      <c r="AN87" s="11">
        <f>IF('KWh (Cumulative) NLI'!AN87=0,0,((('KWh (Monthly) ENTRY NLI '!AN87*0.5)+'KWh (Cumulative) NLI'!AM87-'Rebasing adj NLI'!AN77)*AN114)*AN$19*AN$128)</f>
        <v>24986.466161454435</v>
      </c>
      <c r="AO87" s="11">
        <f>IF('KWh (Cumulative) NLI'!AO87=0,0,((('KWh (Monthly) ENTRY NLI '!AO87*0.5)+'KWh (Cumulative) NLI'!AN87-'Rebasing adj NLI'!AO77)*AO114)*AO$19*AO$128)</f>
        <v>27131.84886429504</v>
      </c>
      <c r="AP87" s="11">
        <f>IF('KWh (Cumulative) NLI'!AP87=0,0,((('KWh (Monthly) ENTRY NLI '!AP87*0.5)+'KWh (Cumulative) NLI'!AO87-'Rebasing adj NLI'!AP77)*AP114)*AP$19*AP$128)</f>
        <v>26374.803002123492</v>
      </c>
      <c r="AQ87" s="11">
        <f>IF('KWh (Cumulative) NLI'!AQ87=0,0,((('KWh (Monthly) ENTRY NLI '!AQ87*0.5)+'KWh (Cumulative) NLI'!AP87-'Rebasing adj NLI'!AQ77)*AQ114)*AQ$19*AQ$128)</f>
        <v>33585.059232678854</v>
      </c>
      <c r="AR87" s="11">
        <f>IF('KWh (Cumulative) NLI'!AR87=0,0,((('KWh (Monthly) ENTRY NLI '!AR87*0.5)+'KWh (Cumulative) NLI'!AQ87-'Rebasing adj NLI'!AR77)*AR114)*AR$19*AR$128)</f>
        <v>49010.290824110525</v>
      </c>
      <c r="AS87" s="11">
        <f>IF('KWh (Cumulative) NLI'!AS87=0,0,((('KWh (Monthly) ENTRY NLI '!AS87*0.5)+'KWh (Cumulative) NLI'!AR87-'Rebasing adj NLI'!AS77)*AS114)*AS$19*AS$128)</f>
        <v>65074.493233622663</v>
      </c>
      <c r="AT87" s="11">
        <f>IF('KWh (Cumulative) NLI'!AT87=0,0,((('KWh (Monthly) ENTRY NLI '!AT87*0.5)+'KWh (Cumulative) NLI'!AS87-'Rebasing adj NLI'!AT77)*AT114)*AT$19*AT$128)</f>
        <v>51026.82727992157</v>
      </c>
      <c r="AU87" s="11">
        <f>IF('KWh (Cumulative) NLI'!AU87=0,0,((('KWh (Monthly) ENTRY NLI '!AU87*0.5)+'KWh (Cumulative) NLI'!AT87-'Rebasing adj NLI'!AU77)*AU114)*AU$19*AU$128)</f>
        <v>54561.401703775125</v>
      </c>
      <c r="AV87" s="11">
        <f>IF('KWh (Cumulative) NLI'!AV87=0,0,((('KWh (Monthly) ENTRY NLI '!AV87*0.5)+'KWh (Cumulative) NLI'!AU87-'Rebasing adj NLI'!AV77)*AV114)*AV$19*AV$128)</f>
        <v>34061.748577254926</v>
      </c>
      <c r="AW87" s="11">
        <f>IF('KWh (Cumulative) NLI'!AW87=0,0,((('KWh (Monthly) ENTRY NLI '!AW87*0.5)+'KWh (Cumulative) NLI'!AV87-'Rebasing adj NLI'!AW77)*AW114)*AW$19*AW$128)</f>
        <v>27336.415739606098</v>
      </c>
      <c r="AX87" s="11">
        <f>IF('KWh (Cumulative) NLI'!AX87=0,0,((('KWh (Monthly) ENTRY NLI '!AX87*0.5)+'KWh (Cumulative) NLI'!AW87-'Rebasing adj NLI'!AX77)*AX114)*AX$19*AX$128)</f>
        <v>28544.181831245736</v>
      </c>
      <c r="AY87" s="11">
        <f>IF('KWh (Cumulative) NLI'!AY87=0,0,((('KWh (Monthly) ENTRY NLI '!AY87*0.5)+'KWh (Cumulative) NLI'!AX87-'Rebasing adj NLI'!AY77)*AY114)*AY$19*AY$128)</f>
        <v>30862.964170567575</v>
      </c>
      <c r="AZ87" s="11">
        <f>IF('KWh (Cumulative) NLI'!AZ87=0,0,((('KWh (Monthly) ENTRY NLI '!AZ87*0.5)+'KWh (Cumulative) NLI'!AY87-'Rebasing adj NLI'!AZ77)*AZ114)*AZ$19*AZ$128)</f>
        <v>25962.80640499451</v>
      </c>
      <c r="BA87" s="11">
        <f>IF('KWh (Cumulative) NLI'!BA87=0,0,((('KWh (Monthly) ENTRY NLI '!BA87*0.5)+'KWh (Cumulative) NLI'!AZ87-'Rebasing adj NLI'!BA77)*BA114)*BA$19*BA$128)</f>
        <v>27131.84886429504</v>
      </c>
      <c r="BB87" s="11">
        <f>IF('KWh (Cumulative) NLI'!BB87=0,0,((('KWh (Monthly) ENTRY NLI '!BB87*0.5)+'KWh (Cumulative) NLI'!BA87-'Rebasing adj NLI'!BB77)*BB114)*BB$19*BB$128)</f>
        <v>0</v>
      </c>
      <c r="BC87" s="11">
        <f>IF('KWh (Cumulative) NLI'!BC87=0,0,((('KWh (Monthly) ENTRY NLI '!BC87*0.5)+'KWh (Cumulative) NLI'!BB87-'Rebasing adj NLI'!BC77)*BC114)*BC$19*BC$128)</f>
        <v>0</v>
      </c>
      <c r="BD87" s="11">
        <f>IF('KWh (Cumulative) NLI'!BD87=0,0,((('KWh (Monthly) ENTRY NLI '!BD87*0.5)+'KWh (Cumulative) NLI'!BC87-'Rebasing adj NLI'!BD77)*BD114)*BD$19*BD$128)</f>
        <v>0</v>
      </c>
      <c r="BE87" s="11">
        <f>IF('KWh (Cumulative) NLI'!BE87=0,0,((('KWh (Monthly) ENTRY NLI '!BE87*0.5)+'KWh (Cumulative) NLI'!BD87-'Rebasing adj NLI'!BE77)*BE114)*BE$19*BE$128)</f>
        <v>0</v>
      </c>
      <c r="BF87" s="11">
        <f>IF('KWh (Cumulative) NLI'!BF87=0,0,((('KWh (Monthly) ENTRY NLI '!BF87*0.5)+'KWh (Cumulative) NLI'!BE87-'Rebasing adj NLI'!BF77)*BF114)*BF$19*BF$128)</f>
        <v>0</v>
      </c>
      <c r="BG87" s="11">
        <f>IF('KWh (Cumulative) NLI'!BG87=0,0,((('KWh (Monthly) ENTRY NLI '!BG87*0.5)+'KWh (Cumulative) NLI'!BF87-'Rebasing adj NLI'!BG77)*BG114)*BG$19*BG$128)</f>
        <v>0</v>
      </c>
      <c r="BH87" s="11">
        <f>IF('KWh (Cumulative) NLI'!BH87=0,0,((('KWh (Monthly) ENTRY NLI '!BH87*0.5)+'KWh (Cumulative) NLI'!BG87-'Rebasing adj NLI'!BH77)*BH114)*BH$19*BH$128)</f>
        <v>0</v>
      </c>
      <c r="BI87" s="11">
        <f>IF('KWh (Cumulative) NLI'!BI87=0,0,((('KWh (Monthly) ENTRY NLI '!BI87*0.5)+'KWh (Cumulative) NLI'!BH87-'Rebasing adj NLI'!BI77)*BI114)*BI$19*BI$128)</f>
        <v>0</v>
      </c>
      <c r="BJ87" s="11">
        <f>IF('KWh (Cumulative) NLI'!BJ87=0,0,((('KWh (Monthly) ENTRY NLI '!BJ87*0.5)+'KWh (Cumulative) NLI'!BI87-'Rebasing adj NLI'!BJ77)*BJ114)*BJ$19*BJ$128)</f>
        <v>0</v>
      </c>
      <c r="BK87" s="11">
        <f>IF('KWh (Cumulative) NLI'!BK87=0,0,((('KWh (Monthly) ENTRY NLI '!BK87*0.5)+'KWh (Cumulative) NLI'!BJ87-'Rebasing adj NLI'!BK77)*BK114)*BK$19*BK$128)</f>
        <v>0</v>
      </c>
      <c r="BL87" s="11">
        <f>IF('KWh (Cumulative) NLI'!BL87=0,0,((('KWh (Monthly) ENTRY NLI '!BL87*0.5)+'KWh (Cumulative) NLI'!BK87-'Rebasing adj NLI'!BL77)*BL114)*BL$19*BL$128)</f>
        <v>0</v>
      </c>
      <c r="BM87" s="11">
        <f>IF('KWh (Cumulative) NLI'!BM87=0,0,((('KWh (Monthly) ENTRY NLI '!BM87*0.5)+'KWh (Cumulative) NLI'!BL87-'Rebasing adj NLI'!BM77)*BM114)*BM$19*BM$128)</f>
        <v>0</v>
      </c>
      <c r="BN87" s="11">
        <f>IF('KWh (Cumulative) NLI'!BN87=0,0,((('KWh (Monthly) ENTRY NLI '!BN87*0.5)+'KWh (Cumulative) NLI'!BM87-'Rebasing adj NLI'!BN77)*BN114)*BN$19*BN$128)</f>
        <v>0</v>
      </c>
      <c r="BO87" s="11">
        <f>IF('KWh (Cumulative) NLI'!BO87=0,0,((('KWh (Monthly) ENTRY NLI '!BO87*0.5)+'KWh (Cumulative) NLI'!BN87-'Rebasing adj NLI'!BO77)*BO114)*BO$19*BO$128)</f>
        <v>0</v>
      </c>
      <c r="BP87" s="11">
        <f>IF('KWh (Cumulative) NLI'!BP87=0,0,((('KWh (Monthly) ENTRY NLI '!BP87*0.5)+'KWh (Cumulative) NLI'!BO87-'Rebasing adj NLI'!BP77)*BP114)*BP$19*BP$128)</f>
        <v>0</v>
      </c>
      <c r="BQ87" s="11">
        <f>IF('KWh (Cumulative) NLI'!BQ87=0,0,((('KWh (Monthly) ENTRY NLI '!BQ87*0.5)+'KWh (Cumulative) NLI'!BP87-'Rebasing adj NLI'!BQ77)*BQ114)*BQ$19*BQ$128)</f>
        <v>0</v>
      </c>
      <c r="BR87" s="11">
        <f>IF('KWh (Cumulative) NLI'!BR87=0,0,((('KWh (Monthly) ENTRY NLI '!BR87*0.5)+'KWh (Cumulative) NLI'!BQ87-'Rebasing adj NLI'!BR77)*BR114)*BR$19*BR$128)</f>
        <v>0</v>
      </c>
      <c r="BS87" s="11">
        <f>IF('KWh (Cumulative) NLI'!BS87=0,0,((('KWh (Monthly) ENTRY NLI '!BS87*0.5)+'KWh (Cumulative) NLI'!BR87-'Rebasing adj NLI'!BS77)*BS114)*BS$19*BS$128)</f>
        <v>0</v>
      </c>
      <c r="BT87" s="11">
        <f>IF('KWh (Cumulative) NLI'!BT87=0,0,((('KWh (Monthly) ENTRY NLI '!BT87*0.5)+'KWh (Cumulative) NLI'!BS87-'Rebasing adj NLI'!BT77)*BT114)*BT$19*BT$128)</f>
        <v>0</v>
      </c>
      <c r="BU87" s="11">
        <f>IF('KWh (Cumulative) NLI'!BU87=0,0,((('KWh (Monthly) ENTRY NLI '!BU87*0.5)+'KWh (Cumulative) NLI'!BT87-'Rebasing adj NLI'!BU77)*BU114)*BU$19*BU$128)</f>
        <v>0</v>
      </c>
      <c r="BV87" s="11">
        <f>IF('KWh (Cumulative) NLI'!BV87=0,0,((('KWh (Monthly) ENTRY NLI '!BV87*0.5)+'KWh (Cumulative) NLI'!BU87-'Rebasing adj NLI'!BV77)*BV114)*BV$19*BV$128)</f>
        <v>0</v>
      </c>
      <c r="BW87" s="11">
        <f>IF('KWh (Cumulative) NLI'!BW87=0,0,((('KWh (Monthly) ENTRY NLI '!BW87*0.5)+'KWh (Cumulative) NLI'!BV87-'Rebasing adj NLI'!BW77)*BW114)*BW$19*BW$128)</f>
        <v>0</v>
      </c>
      <c r="BX87" s="11">
        <f>IF('KWh (Cumulative) NLI'!BX87=0,0,((('KWh (Monthly) ENTRY NLI '!BX87*0.5)+'KWh (Cumulative) NLI'!BW87-'Rebasing adj NLI'!BX77)*BX114)*BX$19*BX$128)</f>
        <v>0</v>
      </c>
      <c r="BY87" s="11">
        <f>IF('KWh (Cumulative) NLI'!BY87=0,0,((('KWh (Monthly) ENTRY NLI '!BY87*0.5)+'KWh (Cumulative) NLI'!BX87-'Rebasing adj NLI'!BY77)*BY114)*BY$19*BY$128)</f>
        <v>0</v>
      </c>
      <c r="BZ87" s="11">
        <f>IF('KWh (Cumulative) NLI'!BZ87=0,0,((('KWh (Monthly) ENTRY NLI '!BZ87*0.5)+'KWh (Cumulative) NLI'!BY87-'Rebasing adj NLI'!BZ77)*BZ114)*BZ$19*BZ$128)</f>
        <v>0</v>
      </c>
      <c r="CA87" s="11">
        <f>IF('KWh (Cumulative) NLI'!CA87=0,0,((('KWh (Monthly) ENTRY NLI '!CA87*0.5)+'KWh (Cumulative) NLI'!BZ87-'Rebasing adj NLI'!CA77)*CA114)*CA$19*CA$128)</f>
        <v>0</v>
      </c>
      <c r="CB87" s="11">
        <f>IF('KWh (Cumulative) NLI'!CB87=0,0,((('KWh (Monthly) ENTRY NLI '!CB87*0.5)+'KWh (Cumulative) NLI'!CA87-'Rebasing adj NLI'!CB77)*CB114)*CB$19*CB$128)</f>
        <v>0</v>
      </c>
      <c r="CC87" s="11">
        <f>IF('KWh (Cumulative) NLI'!CC87=0,0,((('KWh (Monthly) ENTRY NLI '!CC87*0.5)+'KWh (Cumulative) NLI'!CB87-'Rebasing adj NLI'!CC77)*CC114)*CC$19*CC$128)</f>
        <v>0</v>
      </c>
      <c r="CD87" s="11">
        <f>IF('KWh (Cumulative) NLI'!CD87=0,0,((('KWh (Monthly) ENTRY NLI '!CD87*0.5)+'KWh (Cumulative) NLI'!CC87-'Rebasing adj NLI'!CD77)*CD114)*CD$19*CD$128)</f>
        <v>0</v>
      </c>
      <c r="CE87" s="11">
        <f>IF('KWh (Cumulative) NLI'!CE87=0,0,((('KWh (Monthly) ENTRY NLI '!CE87*0.5)+'KWh (Cumulative) NLI'!CD87-'Rebasing adj NLI'!CE77)*CE114)*CE$19*CE$128)</f>
        <v>0</v>
      </c>
      <c r="CF87" s="11">
        <f>IF('KWh (Cumulative) NLI'!CF87=0,0,((('KWh (Monthly) ENTRY NLI '!CF87*0.5)+'KWh (Cumulative) NLI'!CE87-'Rebasing adj NLI'!CF77)*CF114)*CF$19*CF$128)</f>
        <v>0</v>
      </c>
      <c r="CG87" s="11">
        <f>IF('KWh (Cumulative) NLI'!CG87=0,0,((('KWh (Monthly) ENTRY NLI '!CG87*0.5)+'KWh (Cumulative) NLI'!CF87-'Rebasing adj NLI'!CG77)*CG114)*CG$19*CG$128)</f>
        <v>0</v>
      </c>
      <c r="CH87" s="11">
        <f>IF('KWh (Cumulative) NLI'!CH87=0,0,((('KWh (Monthly) ENTRY NLI '!CH87*0.5)+'KWh (Cumulative) NLI'!CG87-'Rebasing adj NLI'!CH77)*CH114)*CH$19*CH$128)</f>
        <v>0</v>
      </c>
      <c r="CI87" s="11">
        <f>IF('KWh (Cumulative) NLI'!CI87=0,0,((('KWh (Monthly) ENTRY NLI '!CI87*0.5)+'KWh (Cumulative) NLI'!CH87-'Rebasing adj NLI'!CI77)*CI114)*CI$19*CI$128)</f>
        <v>0</v>
      </c>
      <c r="CJ87" s="11">
        <f>IF('KWh (Cumulative) NLI'!CJ87=0,0,((('KWh (Monthly) ENTRY NLI '!CJ87*0.5)+'KWh (Cumulative) NLI'!CI87-'Rebasing adj NLI'!CJ77)*CJ114)*CJ$19*CJ$128)</f>
        <v>0</v>
      </c>
      <c r="CK87" s="85"/>
      <c r="CL87" s="85"/>
    </row>
    <row r="88" spans="1:90" x14ac:dyDescent="0.25">
      <c r="A88" s="241"/>
      <c r="B88" s="37" t="s">
        <v>4</v>
      </c>
      <c r="C88" s="11">
        <f>IF('KWh (Cumulative) NLI'!C88=0,0,((('KWh (Monthly) ENTRY NLI '!C88*0.5)-'Rebasing adj NLI'!C78)*C115)*C$19*C$128)</f>
        <v>0</v>
      </c>
      <c r="D88" s="11">
        <f>IF('KWh (Cumulative) NLI'!D88=0,0,((('KWh (Monthly) ENTRY NLI '!D88*0.5)+'KWh (Cumulative) NLI'!C88-'Rebasing adj NLI'!D78)*D115)*D$19*D$128)</f>
        <v>0</v>
      </c>
      <c r="E88" s="11">
        <f>IF('KWh (Cumulative) NLI'!E88=0,0,((('KWh (Monthly) ENTRY NLI '!E88*0.5)+'KWh (Cumulative) NLI'!D88-'Rebasing adj NLI'!E78)*E115)*E$19*E$128)</f>
        <v>0</v>
      </c>
      <c r="F88" s="11">
        <f>IF('KWh (Cumulative) NLI'!F88=0,0,((('KWh (Monthly) ENTRY NLI '!F88*0.5)+'KWh (Cumulative) NLI'!E88-'Rebasing adj NLI'!F78)*F115)*F$19*F$128)</f>
        <v>0</v>
      </c>
      <c r="G88" s="11">
        <f>IF('KWh (Cumulative) NLI'!G88=0,0,((('KWh (Monthly) ENTRY NLI '!G88*0.5)+'KWh (Cumulative) NLI'!F88-'Rebasing adj NLI'!G78)*G115)*G$19*G$128)</f>
        <v>0</v>
      </c>
      <c r="H88" s="11">
        <f>IF('KWh (Cumulative) NLI'!H88=0,0,((('KWh (Monthly) ENTRY NLI '!H88*0.5)+'KWh (Cumulative) NLI'!G88-'Rebasing adj NLI'!H78)*H115)*H$19*H$128)</f>
        <v>0</v>
      </c>
      <c r="I88" s="11">
        <f>IF('KWh (Cumulative) NLI'!I88=0,0,((('KWh (Monthly) ENTRY NLI '!I88*0.5)+'KWh (Cumulative) NLI'!H88-'Rebasing adj NLI'!I78)*I115)*I$19*I$128)</f>
        <v>0</v>
      </c>
      <c r="J88" s="11">
        <f>IF('KWh (Cumulative) NLI'!J88=0,0,((('KWh (Monthly) ENTRY NLI '!J88*0.5)+'KWh (Cumulative) NLI'!I88-'Rebasing adj NLI'!J78)*J115)*J$19*J$128)</f>
        <v>0</v>
      </c>
      <c r="K88" s="11">
        <f>IF('KWh (Cumulative) NLI'!K88=0,0,((('KWh (Monthly) ENTRY NLI '!K88*0.5)+'KWh (Cumulative) NLI'!J88-'Rebasing adj NLI'!K78)*K115)*K$19*K$128)</f>
        <v>0</v>
      </c>
      <c r="L88" s="11">
        <f>IF('KWh (Cumulative) NLI'!L88=0,0,((('KWh (Monthly) ENTRY NLI '!L88*0.5)+'KWh (Cumulative) NLI'!K88-'Rebasing adj NLI'!L78)*L115)*L$19*L$128)</f>
        <v>0</v>
      </c>
      <c r="M88" s="11">
        <f>IF('KWh (Cumulative) NLI'!M88=0,0,((('KWh (Monthly) ENTRY NLI '!M88*0.5)+'KWh (Cumulative) NLI'!L88-'Rebasing adj NLI'!M78)*M115)*M$19*M$128)</f>
        <v>350.12391022519279</v>
      </c>
      <c r="N88" s="11">
        <f>IF('KWh (Cumulative) NLI'!N88=0,0,((('KWh (Monthly) ENTRY NLI '!N88*0.5)+'KWh (Cumulative) NLI'!M88-'Rebasing adj NLI'!N78)*N115)*N$19*N$128)</f>
        <v>681.05206185501493</v>
      </c>
      <c r="O88" s="11">
        <f>IF('KWh (Cumulative) NLI'!O88=0,0,((('KWh (Monthly) ENTRY NLI '!O88*0.5)+'KWh (Cumulative) NLI'!N88-'Rebasing adj NLI'!O78)*O115)*O$19*O$128)</f>
        <v>664.62071122689383</v>
      </c>
      <c r="P88" s="11">
        <f>IF('KWh (Cumulative) NLI'!P88=0,0,((('KWh (Monthly) ENTRY NLI '!P88*0.5)+'KWh (Cumulative) NLI'!O88-'Rebasing adj NLI'!P78)*P115)*P$19*P$128)</f>
        <v>618.76726363305397</v>
      </c>
      <c r="Q88" s="11">
        <f>IF('KWh (Cumulative) NLI'!Q88=0,0,((('KWh (Monthly) ENTRY NLI '!Q88*0.5)+'KWh (Cumulative) NLI'!P88-'Rebasing adj NLI'!Q78)*Q115)*Q$19*Q$128)</f>
        <v>732.52634707848176</v>
      </c>
      <c r="R88" s="11">
        <f>IF('KWh (Cumulative) NLI'!R88=0,0,((('KWh (Monthly) ENTRY NLI '!R88*0.5)+'KWh (Cumulative) NLI'!Q88-'Rebasing adj NLI'!R78)*R115)*R$19*R$128)</f>
        <v>24.894700964455311</v>
      </c>
      <c r="S88" s="11">
        <f>IF('KWh (Cumulative) NLI'!S88=0,0,((('KWh (Monthly) ENTRY NLI '!S88*0.5)+'KWh (Cumulative) NLI'!R88-'Rebasing adj NLI'!S78)*S115)*S$19*S$128)</f>
        <v>27.435189561817804</v>
      </c>
      <c r="T88" s="11">
        <f>IF('KWh (Cumulative) NLI'!T88=0,0,((('KWh (Monthly) ENTRY NLI '!T88*0.5)+'KWh (Cumulative) NLI'!S88-'Rebasing adj NLI'!T78)*T115)*T$19*T$128)</f>
        <v>45.780288432677132</v>
      </c>
      <c r="U88" s="11">
        <f>IF('KWh (Cumulative) NLI'!U88=0,0,((('KWh (Monthly) ENTRY NLI '!U88*0.5)+'KWh (Cumulative) NLI'!T88-'Rebasing adj NLI'!U78)*U115)*U$19*U$128)</f>
        <v>660.89364096903046</v>
      </c>
      <c r="V88" s="11">
        <f>IF('KWh (Cumulative) NLI'!V88=0,0,((('KWh (Monthly) ENTRY NLI '!V88*0.5)+'KWh (Cumulative) NLI'!U88-'Rebasing adj NLI'!V78)*V115)*V$19*V$128)</f>
        <v>1248.7472190295498</v>
      </c>
      <c r="W88" s="11">
        <f>IF('KWh (Cumulative) NLI'!W88=0,0,((('KWh (Monthly) ENTRY NLI '!W88*0.5)+'KWh (Cumulative) NLI'!V88-'Rebasing adj NLI'!W78)*W115)*W$19*W$128)</f>
        <v>1238.5211154808133</v>
      </c>
      <c r="X88" s="11">
        <f>IF('KWh (Cumulative) NLI'!X88=0,0,((('KWh (Monthly) ENTRY NLI '!X88*0.5)+'KWh (Cumulative) NLI'!W88-'Rebasing adj NLI'!X78)*X115)*X$19*X$128)</f>
        <v>724.35195040488452</v>
      </c>
      <c r="Y88" s="11">
        <f>IF('KWh (Cumulative) NLI'!Y88=0,0,((('KWh (Monthly) ENTRY NLI '!Y88*0.5)+'KWh (Cumulative) NLI'!X88-'Rebasing adj NLI'!Y78)*Y115)*Y$19*Y$128)</f>
        <v>691.56133993879541</v>
      </c>
      <c r="Z88" s="11">
        <f>IF('KWh (Cumulative) NLI'!Z88=0,0,((('KWh (Monthly) ENTRY NLI '!Z88*0.5)+'KWh (Cumulative) NLI'!Y88-'Rebasing adj NLI'!Z78)*Z115)*Z$19*Z$128)</f>
        <v>683.26078304093926</v>
      </c>
      <c r="AA88" s="11">
        <f>IF('KWh (Cumulative) NLI'!AA88=0,0,((('KWh (Monthly) ENTRY NLI '!AA88*0.5)+'KWh (Cumulative) NLI'!Z88-'Rebasing adj NLI'!AA78)*AA115)*AA$19*AA$128)</f>
        <v>700.18440261380601</v>
      </c>
      <c r="AB88" s="11">
        <f>IF('KWh (Cumulative) NLI'!AB88=0,0,((('KWh (Monthly) ENTRY NLI '!AB88*0.5)+'KWh (Cumulative) NLI'!AA88-'Rebasing adj NLI'!AB78)*AB115)*AB$19*AB$128)</f>
        <v>725.8326299215264</v>
      </c>
      <c r="AC88" s="11">
        <f>IF('KWh (Cumulative) NLI'!AC88=0,0,((('KWh (Monthly) ENTRY NLI '!AC88*0.5)+'KWh (Cumulative) NLI'!AB88-'Rebasing adj NLI'!AC78)*AC115)*AC$19*AC$128)</f>
        <v>777.11977684931537</v>
      </c>
      <c r="AD88" s="11">
        <f>IF('KWh (Cumulative) NLI'!AD88=0,0,((('KWh (Monthly) ENTRY NLI '!AD88*0.5)+'KWh (Cumulative) NLI'!AC88-'Rebasing adj NLI'!AD78)*AD115)*AD$19*AD$128)</f>
        <v>716.98720691163703</v>
      </c>
      <c r="AE88" s="11">
        <f>IF('KWh (Cumulative) NLI'!AE88=0,0,((('KWh (Monthly) ENTRY NLI '!AE88*0.5)+'KWh (Cumulative) NLI'!AD88-'Rebasing adj NLI'!AE78)*AE115)*AE$19*AE$128)</f>
        <v>790.15530104598849</v>
      </c>
      <c r="AF88" s="11">
        <f>IF('KWh (Cumulative) NLI'!AF88=0,0,((('KWh (Monthly) ENTRY NLI '!AF88*0.5)+'KWh (Cumulative) NLI'!AE88-'Rebasing adj NLI'!AF78)*AF115)*AF$19*AF$128)</f>
        <v>1563.0405308141362</v>
      </c>
      <c r="AG88" s="11">
        <f>IF('KWh (Cumulative) NLI'!AG88=0,0,((('KWh (Monthly) ENTRY NLI '!AG88*0.5)+'KWh (Cumulative) NLI'!AF88-'Rebasing adj NLI'!AG78)*AG115)*AG$19*AG$128)</f>
        <v>1947.2258626692937</v>
      </c>
      <c r="AH88" s="11">
        <f>IF('KWh (Cumulative) NLI'!AH88=0,0,((('KWh (Monthly) ENTRY NLI '!AH88*0.5)+'KWh (Cumulative) NLI'!AG88-'Rebasing adj NLI'!AH78)*AH115)*AH$19*AH$128)</f>
        <v>1817.6340986076837</v>
      </c>
      <c r="AI88" s="11">
        <f>IF('KWh (Cumulative) NLI'!AI88=0,0,((('KWh (Monthly) ENTRY NLI '!AI88*0.5)+'KWh (Cumulative) NLI'!AH88-'Rebasing adj NLI'!AI78)*AI115)*AI$19*AI$128)</f>
        <v>1804.0491592993949</v>
      </c>
      <c r="AJ88" s="11">
        <f>IF('KWh (Cumulative) NLI'!AJ88=0,0,((('KWh (Monthly) ENTRY NLI '!AJ88*0.5)+'KWh (Cumulative) NLI'!AI88-'Rebasing adj NLI'!AJ78)*AJ115)*AJ$19*AJ$128)</f>
        <v>1006.8618238093034</v>
      </c>
      <c r="AK88" s="11">
        <f>IF('KWh (Cumulative) NLI'!AK88=0,0,((('KWh (Monthly) ENTRY NLI '!AK88*0.5)+'KWh (Cumulative) NLI'!AJ88-'Rebasing adj NLI'!AK78)*AK115)*AK$19*AK$128)</f>
        <v>1038.7011188965423</v>
      </c>
      <c r="AL88" s="11">
        <f>IF('KWh (Cumulative) NLI'!AL88=0,0,((('KWh (Monthly) ENTRY NLI '!AL88*0.5)+'KWh (Cumulative) NLI'!AK88-'Rebasing adj NLI'!AL78)*AL115)*AL$19*AL$128)</f>
        <v>1098.7088969776887</v>
      </c>
      <c r="AM88" s="11">
        <f>IF('KWh (Cumulative) NLI'!AM88=0,0,((('KWh (Monthly) ENTRY NLI '!AM88*0.5)+'KWh (Cumulative) NLI'!AL88-'Rebasing adj NLI'!AM78)*AM115)*AM$19*AM$128)</f>
        <v>1066.0571460196848</v>
      </c>
      <c r="AN88" s="11">
        <f>IF('KWh (Cumulative) NLI'!AN88=0,0,((('KWh (Monthly) ENTRY NLI '!AN88*0.5)+'KWh (Cumulative) NLI'!AM88-'Rebasing adj NLI'!AN78)*AN115)*AN$19*AN$128)</f>
        <v>1061.7543977974569</v>
      </c>
      <c r="AO88" s="11">
        <f>IF('KWh (Cumulative) NLI'!AO88=0,0,((('KWh (Monthly) ENTRY NLI '!AO88*0.5)+'KWh (Cumulative) NLI'!AN88-'Rebasing adj NLI'!AO78)*AO115)*AO$19*AO$128)</f>
        <v>1132.3319499502984</v>
      </c>
      <c r="AP88" s="11">
        <f>IF('KWh (Cumulative) NLI'!AP88=0,0,((('KWh (Monthly) ENTRY NLI '!AP88*0.5)+'KWh (Cumulative) NLI'!AO88-'Rebasing adj NLI'!AP78)*AP115)*AP$19*AP$128)</f>
        <v>1044.2201698526708</v>
      </c>
      <c r="AQ88" s="11">
        <f>IF('KWh (Cumulative) NLI'!AQ88=0,0,((('KWh (Monthly) ENTRY NLI '!AQ88*0.5)+'KWh (Cumulative) NLI'!AP88-'Rebasing adj NLI'!AQ78)*AQ115)*AQ$19*AQ$128)</f>
        <v>1154.7339112470588</v>
      </c>
      <c r="AR88" s="11">
        <f>IF('KWh (Cumulative) NLI'!AR88=0,0,((('KWh (Monthly) ENTRY NLI '!AR88*0.5)+'KWh (Cumulative) NLI'!AQ88-'Rebasing adj NLI'!AR78)*AR115)*AR$19*AR$128)</f>
        <v>2018.5278346371977</v>
      </c>
      <c r="AS88" s="11">
        <f>IF('KWh (Cumulative) NLI'!AS88=0,0,((('KWh (Monthly) ENTRY NLI '!AS88*0.5)+'KWh (Cumulative) NLI'!AR88-'Rebasing adj NLI'!AS78)*AS115)*AS$19*AS$128)</f>
        <v>2160.2434549069608</v>
      </c>
      <c r="AT88" s="11">
        <f>IF('KWh (Cumulative) NLI'!AT88=0,0,((('KWh (Monthly) ENTRY NLI '!AT88*0.5)+'KWh (Cumulative) NLI'!AS88-'Rebasing adj NLI'!AT78)*AT115)*AT$19*AT$128)</f>
        <v>2116.6605023558795</v>
      </c>
      <c r="AU88" s="11">
        <f>IF('KWh (Cumulative) NLI'!AU88=0,0,((('KWh (Monthly) ENTRY NLI '!AU88*0.5)+'KWh (Cumulative) NLI'!AT88-'Rebasing adj NLI'!AU78)*AU115)*AU$19*AU$128)</f>
        <v>2100.8406492386966</v>
      </c>
      <c r="AV88" s="11">
        <f>IF('KWh (Cumulative) NLI'!AV88=0,0,((('KWh (Monthly) ENTRY NLI '!AV88*0.5)+'KWh (Cumulative) NLI'!AU88-'Rebasing adj NLI'!AV78)*AV115)*AV$19*AV$128)</f>
        <v>1172.5047716807551</v>
      </c>
      <c r="AW88" s="11">
        <f>IF('KWh (Cumulative) NLI'!AW88=0,0,((('KWh (Monthly) ENTRY NLI '!AW88*0.5)+'KWh (Cumulative) NLI'!AV88-'Rebasing adj NLI'!AW78)*AW115)*AW$19*AW$128)</f>
        <v>1117.6476878893143</v>
      </c>
      <c r="AX88" s="11">
        <f>IF('KWh (Cumulative) NLI'!AX88=0,0,((('KWh (Monthly) ENTRY NLI '!AX88*0.5)+'KWh (Cumulative) NLI'!AW88-'Rebasing adj NLI'!AX78)*AX115)*AX$19*AX$128)</f>
        <v>1098.7088969776887</v>
      </c>
      <c r="AY88" s="11">
        <f>IF('KWh (Cumulative) NLI'!AY88=0,0,((('KWh (Monthly) ENTRY NLI '!AY88*0.5)+'KWh (Cumulative) NLI'!AX88-'Rebasing adj NLI'!AY78)*AY115)*AY$19*AY$128)</f>
        <v>1066.0571460196848</v>
      </c>
      <c r="AZ88" s="11">
        <f>IF('KWh (Cumulative) NLI'!AZ88=0,0,((('KWh (Monthly) ENTRY NLI '!AZ88*0.5)+'KWh (Cumulative) NLI'!AY88-'Rebasing adj NLI'!AZ78)*AZ115)*AZ$19*AZ$128)</f>
        <v>1061.7543977974569</v>
      </c>
      <c r="BA88" s="11">
        <f>IF('KWh (Cumulative) NLI'!BA88=0,0,((('KWh (Monthly) ENTRY NLI '!BA88*0.5)+'KWh (Cumulative) NLI'!AZ88-'Rebasing adj NLI'!BA78)*BA115)*BA$19*BA$128)</f>
        <v>1132.3319499502984</v>
      </c>
      <c r="BB88" s="11">
        <f>IF('KWh (Cumulative) NLI'!BB88=0,0,((('KWh (Monthly) ENTRY NLI '!BB88*0.5)+'KWh (Cumulative) NLI'!BA88-'Rebasing adj NLI'!BB78)*BB115)*BB$19*BB$128)</f>
        <v>0</v>
      </c>
      <c r="BC88" s="11">
        <f>IF('KWh (Cumulative) NLI'!BC88=0,0,((('KWh (Monthly) ENTRY NLI '!BC88*0.5)+'KWh (Cumulative) NLI'!BB88-'Rebasing adj NLI'!BC78)*BC115)*BC$19*BC$128)</f>
        <v>0</v>
      </c>
      <c r="BD88" s="11">
        <f>IF('KWh (Cumulative) NLI'!BD88=0,0,((('KWh (Monthly) ENTRY NLI '!BD88*0.5)+'KWh (Cumulative) NLI'!BC88-'Rebasing adj NLI'!BD78)*BD115)*BD$19*BD$128)</f>
        <v>0</v>
      </c>
      <c r="BE88" s="11">
        <f>IF('KWh (Cumulative) NLI'!BE88=0,0,((('KWh (Monthly) ENTRY NLI '!BE88*0.5)+'KWh (Cumulative) NLI'!BD88-'Rebasing adj NLI'!BE78)*BE115)*BE$19*BE$128)</f>
        <v>0</v>
      </c>
      <c r="BF88" s="11">
        <f>IF('KWh (Cumulative) NLI'!BF88=0,0,((('KWh (Monthly) ENTRY NLI '!BF88*0.5)+'KWh (Cumulative) NLI'!BE88-'Rebasing adj NLI'!BF78)*BF115)*BF$19*BF$128)</f>
        <v>0</v>
      </c>
      <c r="BG88" s="11">
        <f>IF('KWh (Cumulative) NLI'!BG88=0,0,((('KWh (Monthly) ENTRY NLI '!BG88*0.5)+'KWh (Cumulative) NLI'!BF88-'Rebasing adj NLI'!BG78)*BG115)*BG$19*BG$128)</f>
        <v>0</v>
      </c>
      <c r="BH88" s="11">
        <f>IF('KWh (Cumulative) NLI'!BH88=0,0,((('KWh (Monthly) ENTRY NLI '!BH88*0.5)+'KWh (Cumulative) NLI'!BG88-'Rebasing adj NLI'!BH78)*BH115)*BH$19*BH$128)</f>
        <v>0</v>
      </c>
      <c r="BI88" s="11">
        <f>IF('KWh (Cumulative) NLI'!BI88=0,0,((('KWh (Monthly) ENTRY NLI '!BI88*0.5)+'KWh (Cumulative) NLI'!BH88-'Rebasing adj NLI'!BI78)*BI115)*BI$19*BI$128)</f>
        <v>0</v>
      </c>
      <c r="BJ88" s="11">
        <f>IF('KWh (Cumulative) NLI'!BJ88=0,0,((('KWh (Monthly) ENTRY NLI '!BJ88*0.5)+'KWh (Cumulative) NLI'!BI88-'Rebasing adj NLI'!BJ78)*BJ115)*BJ$19*BJ$128)</f>
        <v>0</v>
      </c>
      <c r="BK88" s="11">
        <f>IF('KWh (Cumulative) NLI'!BK88=0,0,((('KWh (Monthly) ENTRY NLI '!BK88*0.5)+'KWh (Cumulative) NLI'!BJ88-'Rebasing adj NLI'!BK78)*BK115)*BK$19*BK$128)</f>
        <v>0</v>
      </c>
      <c r="BL88" s="11">
        <f>IF('KWh (Cumulative) NLI'!BL88=0,0,((('KWh (Monthly) ENTRY NLI '!BL88*0.5)+'KWh (Cumulative) NLI'!BK88-'Rebasing adj NLI'!BL78)*BL115)*BL$19*BL$128)</f>
        <v>0</v>
      </c>
      <c r="BM88" s="11">
        <f>IF('KWh (Cumulative) NLI'!BM88=0,0,((('KWh (Monthly) ENTRY NLI '!BM88*0.5)+'KWh (Cumulative) NLI'!BL88-'Rebasing adj NLI'!BM78)*BM115)*BM$19*BM$128)</f>
        <v>0</v>
      </c>
      <c r="BN88" s="11">
        <f>IF('KWh (Cumulative) NLI'!BN88=0,0,((('KWh (Monthly) ENTRY NLI '!BN88*0.5)+'KWh (Cumulative) NLI'!BM88-'Rebasing adj NLI'!BN78)*BN115)*BN$19*BN$128)</f>
        <v>0</v>
      </c>
      <c r="BO88" s="11">
        <f>IF('KWh (Cumulative) NLI'!BO88=0,0,((('KWh (Monthly) ENTRY NLI '!BO88*0.5)+'KWh (Cumulative) NLI'!BN88-'Rebasing adj NLI'!BO78)*BO115)*BO$19*BO$128)</f>
        <v>0</v>
      </c>
      <c r="BP88" s="11">
        <f>IF('KWh (Cumulative) NLI'!BP88=0,0,((('KWh (Monthly) ENTRY NLI '!BP88*0.5)+'KWh (Cumulative) NLI'!BO88-'Rebasing adj NLI'!BP78)*BP115)*BP$19*BP$128)</f>
        <v>0</v>
      </c>
      <c r="BQ88" s="11">
        <f>IF('KWh (Cumulative) NLI'!BQ88=0,0,((('KWh (Monthly) ENTRY NLI '!BQ88*0.5)+'KWh (Cumulative) NLI'!BP88-'Rebasing adj NLI'!BQ78)*BQ115)*BQ$19*BQ$128)</f>
        <v>0</v>
      </c>
      <c r="BR88" s="11">
        <f>IF('KWh (Cumulative) NLI'!BR88=0,0,((('KWh (Monthly) ENTRY NLI '!BR88*0.5)+'KWh (Cumulative) NLI'!BQ88-'Rebasing adj NLI'!BR78)*BR115)*BR$19*BR$128)</f>
        <v>0</v>
      </c>
      <c r="BS88" s="11">
        <f>IF('KWh (Cumulative) NLI'!BS88=0,0,((('KWh (Monthly) ENTRY NLI '!BS88*0.5)+'KWh (Cumulative) NLI'!BR88-'Rebasing adj NLI'!BS78)*BS115)*BS$19*BS$128)</f>
        <v>0</v>
      </c>
      <c r="BT88" s="11">
        <f>IF('KWh (Cumulative) NLI'!BT88=0,0,((('KWh (Monthly) ENTRY NLI '!BT88*0.5)+'KWh (Cumulative) NLI'!BS88-'Rebasing adj NLI'!BT78)*BT115)*BT$19*BT$128)</f>
        <v>0</v>
      </c>
      <c r="BU88" s="11">
        <f>IF('KWh (Cumulative) NLI'!BU88=0,0,((('KWh (Monthly) ENTRY NLI '!BU88*0.5)+'KWh (Cumulative) NLI'!BT88-'Rebasing adj NLI'!BU78)*BU115)*BU$19*BU$128)</f>
        <v>0</v>
      </c>
      <c r="BV88" s="11">
        <f>IF('KWh (Cumulative) NLI'!BV88=0,0,((('KWh (Monthly) ENTRY NLI '!BV88*0.5)+'KWh (Cumulative) NLI'!BU88-'Rebasing adj NLI'!BV78)*BV115)*BV$19*BV$128)</f>
        <v>0</v>
      </c>
      <c r="BW88" s="11">
        <f>IF('KWh (Cumulative) NLI'!BW88=0,0,((('KWh (Monthly) ENTRY NLI '!BW88*0.5)+'KWh (Cumulative) NLI'!BV88-'Rebasing adj NLI'!BW78)*BW115)*BW$19*BW$128)</f>
        <v>0</v>
      </c>
      <c r="BX88" s="11">
        <f>IF('KWh (Cumulative) NLI'!BX88=0,0,((('KWh (Monthly) ENTRY NLI '!BX88*0.5)+'KWh (Cumulative) NLI'!BW88-'Rebasing adj NLI'!BX78)*BX115)*BX$19*BX$128)</f>
        <v>0</v>
      </c>
      <c r="BY88" s="11">
        <f>IF('KWh (Cumulative) NLI'!BY88=0,0,((('KWh (Monthly) ENTRY NLI '!BY88*0.5)+'KWh (Cumulative) NLI'!BX88-'Rebasing adj NLI'!BY78)*BY115)*BY$19*BY$128)</f>
        <v>0</v>
      </c>
      <c r="BZ88" s="11">
        <f>IF('KWh (Cumulative) NLI'!BZ88=0,0,((('KWh (Monthly) ENTRY NLI '!BZ88*0.5)+'KWh (Cumulative) NLI'!BY88-'Rebasing adj NLI'!BZ78)*BZ115)*BZ$19*BZ$128)</f>
        <v>0</v>
      </c>
      <c r="CA88" s="11">
        <f>IF('KWh (Cumulative) NLI'!CA88=0,0,((('KWh (Monthly) ENTRY NLI '!CA88*0.5)+'KWh (Cumulative) NLI'!BZ88-'Rebasing adj NLI'!CA78)*CA115)*CA$19*CA$128)</f>
        <v>0</v>
      </c>
      <c r="CB88" s="11">
        <f>IF('KWh (Cumulative) NLI'!CB88=0,0,((('KWh (Monthly) ENTRY NLI '!CB88*0.5)+'KWh (Cumulative) NLI'!CA88-'Rebasing adj NLI'!CB78)*CB115)*CB$19*CB$128)</f>
        <v>0</v>
      </c>
      <c r="CC88" s="11">
        <f>IF('KWh (Cumulative) NLI'!CC88=0,0,((('KWh (Monthly) ENTRY NLI '!CC88*0.5)+'KWh (Cumulative) NLI'!CB88-'Rebasing adj NLI'!CC78)*CC115)*CC$19*CC$128)</f>
        <v>0</v>
      </c>
      <c r="CD88" s="11">
        <f>IF('KWh (Cumulative) NLI'!CD88=0,0,((('KWh (Monthly) ENTRY NLI '!CD88*0.5)+'KWh (Cumulative) NLI'!CC88-'Rebasing adj NLI'!CD78)*CD115)*CD$19*CD$128)</f>
        <v>0</v>
      </c>
      <c r="CE88" s="11">
        <f>IF('KWh (Cumulative) NLI'!CE88=0,0,((('KWh (Monthly) ENTRY NLI '!CE88*0.5)+'KWh (Cumulative) NLI'!CD88-'Rebasing adj NLI'!CE78)*CE115)*CE$19*CE$128)</f>
        <v>0</v>
      </c>
      <c r="CF88" s="11">
        <f>IF('KWh (Cumulative) NLI'!CF88=0,0,((('KWh (Monthly) ENTRY NLI '!CF88*0.5)+'KWh (Cumulative) NLI'!CE88-'Rebasing adj NLI'!CF78)*CF115)*CF$19*CF$128)</f>
        <v>0</v>
      </c>
      <c r="CG88" s="11">
        <f>IF('KWh (Cumulative) NLI'!CG88=0,0,((('KWh (Monthly) ENTRY NLI '!CG88*0.5)+'KWh (Cumulative) NLI'!CF88-'Rebasing adj NLI'!CG78)*CG115)*CG$19*CG$128)</f>
        <v>0</v>
      </c>
      <c r="CH88" s="11">
        <f>IF('KWh (Cumulative) NLI'!CH88=0,0,((('KWh (Monthly) ENTRY NLI '!CH88*0.5)+'KWh (Cumulative) NLI'!CG88-'Rebasing adj NLI'!CH78)*CH115)*CH$19*CH$128)</f>
        <v>0</v>
      </c>
      <c r="CI88" s="11">
        <f>IF('KWh (Cumulative) NLI'!CI88=0,0,((('KWh (Monthly) ENTRY NLI '!CI88*0.5)+'KWh (Cumulative) NLI'!CH88-'Rebasing adj NLI'!CI78)*CI115)*CI$19*CI$128)</f>
        <v>0</v>
      </c>
      <c r="CJ88" s="11">
        <f>IF('KWh (Cumulative) NLI'!CJ88=0,0,((('KWh (Monthly) ENTRY NLI '!CJ88*0.5)+'KWh (Cumulative) NLI'!CI88-'Rebasing adj NLI'!CJ78)*CJ115)*CJ$19*CJ$128)</f>
        <v>0</v>
      </c>
      <c r="CK88" s="85"/>
      <c r="CL88" s="85"/>
    </row>
    <row r="89" spans="1:90" x14ac:dyDescent="0.25">
      <c r="A89" s="242"/>
      <c r="B89" s="37" t="s">
        <v>14</v>
      </c>
      <c r="C89" s="11">
        <f>IF('KWh (Cumulative) NLI'!C89=0,0,((('KWh (Monthly) ENTRY NLI '!C89*0.5)-'Rebasing adj NLI'!C79)*C116)*C$19*C$128)</f>
        <v>0</v>
      </c>
      <c r="D89" s="11">
        <f>IF('KWh (Cumulative) NLI'!D89=0,0,((('KWh (Monthly) ENTRY NLI '!D89*0.5)+'KWh (Cumulative) NLI'!C89-'Rebasing adj NLI'!D79)*D116)*D$19*D$128)</f>
        <v>0</v>
      </c>
      <c r="E89" s="11">
        <f>IF('KWh (Cumulative) NLI'!E89=0,0,((('KWh (Monthly) ENTRY NLI '!E89*0.5)+'KWh (Cumulative) NLI'!D89-'Rebasing adj NLI'!E79)*E116)*E$19*E$128)</f>
        <v>0</v>
      </c>
      <c r="F89" s="11">
        <f>IF('KWh (Cumulative) NLI'!F89=0,0,((('KWh (Monthly) ENTRY NLI '!F89*0.5)+'KWh (Cumulative) NLI'!E89-'Rebasing adj NLI'!F79)*F116)*F$19*F$128)</f>
        <v>0</v>
      </c>
      <c r="G89" s="11">
        <f>IF('KWh (Cumulative) NLI'!G89=0,0,((('KWh (Monthly) ENTRY NLI '!G89*0.5)+'KWh (Cumulative) NLI'!F89-'Rebasing adj NLI'!G79)*G116)*G$19*G$128)</f>
        <v>0</v>
      </c>
      <c r="H89" s="11">
        <f>IF('KWh (Cumulative) NLI'!H89=0,0,((('KWh (Monthly) ENTRY NLI '!H89*0.5)+'KWh (Cumulative) NLI'!G89-'Rebasing adj NLI'!H79)*H116)*H$19*H$128)</f>
        <v>0</v>
      </c>
      <c r="I89" s="11">
        <f>IF('KWh (Cumulative) NLI'!I89=0,0,((('KWh (Monthly) ENTRY NLI '!I89*0.5)+'KWh (Cumulative) NLI'!H89-'Rebasing adj NLI'!I79)*I116)*I$19*I$128)</f>
        <v>0</v>
      </c>
      <c r="J89" s="11">
        <f>IF('KWh (Cumulative) NLI'!J89=0,0,((('KWh (Monthly) ENTRY NLI '!J89*0.5)+'KWh (Cumulative) NLI'!I89-'Rebasing adj NLI'!J79)*J116)*J$19*J$128)</f>
        <v>0</v>
      </c>
      <c r="K89" s="11">
        <f>IF('KWh (Cumulative) NLI'!K89=0,0,((('KWh (Monthly) ENTRY NLI '!K89*0.5)+'KWh (Cumulative) NLI'!J89-'Rebasing adj NLI'!K79)*K116)*K$19*K$128)</f>
        <v>0</v>
      </c>
      <c r="L89" s="11">
        <f>IF('KWh (Cumulative) NLI'!L89=0,0,((('KWh (Monthly) ENTRY NLI '!L89*0.5)+'KWh (Cumulative) NLI'!K89-'Rebasing adj NLI'!L79)*L116)*L$19*L$128)</f>
        <v>0</v>
      </c>
      <c r="M89" s="11">
        <f>IF('KWh (Cumulative) NLI'!M89=0,0,((('KWh (Monthly) ENTRY NLI '!M89*0.5)+'KWh (Cumulative) NLI'!L89-'Rebasing adj NLI'!M79)*M116)*M$19*M$128)</f>
        <v>0</v>
      </c>
      <c r="N89" s="11">
        <f>IF('KWh (Cumulative) NLI'!N89=0,0,((('KWh (Monthly) ENTRY NLI '!N89*0.5)+'KWh (Cumulative) NLI'!M89-'Rebasing adj NLI'!N79)*N116)*N$19*N$128)</f>
        <v>57.672852671364581</v>
      </c>
      <c r="O89" s="11">
        <f>IF('KWh (Cumulative) NLI'!O89=0,0,((('KWh (Monthly) ENTRY NLI '!O89*0.5)+'KWh (Cumulative) NLI'!N89-'Rebasing adj NLI'!O79)*O116)*O$19*O$128)</f>
        <v>112.56282597992092</v>
      </c>
      <c r="P89" s="11">
        <f>IF('KWh (Cumulative) NLI'!P89=0,0,((('KWh (Monthly) ENTRY NLI '!P89*0.5)+'KWh (Cumulative) NLI'!O89-'Rebasing adj NLI'!P79)*P116)*P$19*P$128)</f>
        <v>102.95507083608761</v>
      </c>
      <c r="Q89" s="11">
        <f>IF('KWh (Cumulative) NLI'!Q89=0,0,((('KWh (Monthly) ENTRY NLI '!Q89*0.5)+'KWh (Cumulative) NLI'!P89-'Rebasing adj NLI'!Q79)*Q116)*Q$19*Q$128)</f>
        <v>119.77801953714589</v>
      </c>
      <c r="R89" s="11">
        <f>IF('KWh (Cumulative) NLI'!R89=0,0,((('KWh (Monthly) ENTRY NLI '!R89*0.5)+'KWh (Cumulative) NLI'!Q89-'Rebasing adj NLI'!R79)*R116)*R$19*R$128)</f>
        <v>-1.0523894041253314</v>
      </c>
      <c r="S89" s="11">
        <f>IF('KWh (Cumulative) NLI'!S89=0,0,((('KWh (Monthly) ENTRY NLI '!S89*0.5)+'KWh (Cumulative) NLI'!R89-'Rebasing adj NLI'!S79)*S116)*S$19*S$128)</f>
        <v>-1.1597850818232824</v>
      </c>
      <c r="T89" s="11">
        <f>IF('KWh (Cumulative) NLI'!T89=0,0,((('KWh (Monthly) ENTRY NLI '!T89*0.5)+'KWh (Cumulative) NLI'!S89-'Rebasing adj NLI'!T79)*T116)*T$19*T$128)</f>
        <v>-1.9352990234002203</v>
      </c>
      <c r="U89" s="11">
        <f>IF('KWh (Cumulative) NLI'!U89=0,0,((('KWh (Monthly) ENTRY NLI '!U89*0.5)+'KWh (Cumulative) NLI'!T89-'Rebasing adj NLI'!U79)*U116)*U$19*U$128)</f>
        <v>-2.0661656235762318</v>
      </c>
      <c r="V89" s="11">
        <f>IF('KWh (Cumulative) NLI'!V89=0,0,((('KWh (Monthly) ENTRY NLI '!V89*0.5)+'KWh (Cumulative) NLI'!U89-'Rebasing adj NLI'!V79)*V116)*V$19*V$128)</f>
        <v>-2.026942957797762</v>
      </c>
      <c r="W89" s="11">
        <f>IF('KWh (Cumulative) NLI'!W89=0,0,((('KWh (Monthly) ENTRY NLI '!W89*0.5)+'KWh (Cumulative) NLI'!V89-'Rebasing adj NLI'!W79)*W116)*W$19*W$128)</f>
        <v>-2.0103441391914387</v>
      </c>
      <c r="X89" s="11">
        <f>IF('KWh (Cumulative) NLI'!X89=0,0,((('KWh (Monthly) ENTRY NLI '!X89*0.5)+'KWh (Cumulative) NLI'!W89-'Rebasing adj NLI'!X79)*X116)*X$19*X$128)</f>
        <v>-1.1757544381009839</v>
      </c>
      <c r="Y89" s="11">
        <f>IF('KWh (Cumulative) NLI'!Y89=0,0,((('KWh (Monthly) ENTRY NLI '!Y89*0.5)+'KWh (Cumulative) NLI'!X89-'Rebasing adj NLI'!Y79)*Y116)*Y$19*Y$128)</f>
        <v>-1.1225293370130462</v>
      </c>
      <c r="Z89" s="11">
        <f>IF('KWh (Cumulative) NLI'!Z89=0,0,((('KWh (Monthly) ENTRY NLI '!Z89*0.5)+'KWh (Cumulative) NLI'!Y89-'Rebasing adj NLI'!Z79)*Z116)*Z$19*Z$128)</f>
        <v>-1.1090560294504601</v>
      </c>
      <c r="AA89" s="11">
        <f>IF('KWh (Cumulative) NLI'!AA89=0,0,((('KWh (Monthly) ENTRY NLI '!AA89*0.5)+'KWh (Cumulative) NLI'!Z89-'Rebasing adj NLI'!AA79)*AA116)*AA$19*AA$128)</f>
        <v>-1.0793914877348292</v>
      </c>
      <c r="AB89" s="11">
        <f>IF('KWh (Cumulative) NLI'!AB89=0,0,((('KWh (Monthly) ENTRY NLI '!AB89*0.5)+'KWh (Cumulative) NLI'!AA89-'Rebasing adj NLI'!AB79)*AB116)*AB$19*AB$128)</f>
        <v>-1.0653726615124626</v>
      </c>
      <c r="AC89" s="11">
        <f>IF('KWh (Cumulative) NLI'!AC89=0,0,((('KWh (Monthly) ENTRY NLI '!AC89*0.5)+'KWh (Cumulative) NLI'!AB89-'Rebasing adj NLI'!AC79)*AC116)*AC$19*AC$128)</f>
        <v>-1.1406516197342036</v>
      </c>
      <c r="AD89" s="11">
        <f>IF('KWh (Cumulative) NLI'!AD89=0,0,((('KWh (Monthly) ENTRY NLI '!AD89*0.5)+'KWh (Cumulative) NLI'!AC89-'Rebasing adj NLI'!AD79)*AD116)*AD$19*AD$128)</f>
        <v>-1.0523894041253314</v>
      </c>
      <c r="AE89" s="11">
        <f>IF('KWh (Cumulative) NLI'!AE89=0,0,((('KWh (Monthly) ENTRY NLI '!AE89*0.5)+'KWh (Cumulative) NLI'!AD89-'Rebasing adj NLI'!AE79)*AE116)*AE$19*AE$128)</f>
        <v>-1.1597850818232824</v>
      </c>
      <c r="AF89" s="11">
        <f>IF('KWh (Cumulative) NLI'!AF89=0,0,((('KWh (Monthly) ENTRY NLI '!AF89*0.5)+'KWh (Cumulative) NLI'!AE89-'Rebasing adj NLI'!AF79)*AF116)*AF$19*AF$128)</f>
        <v>100.72781397377743</v>
      </c>
      <c r="AG89" s="11">
        <f>IF('KWh (Cumulative) NLI'!AG89=0,0,((('KWh (Monthly) ENTRY NLI '!AG89*0.5)+'KWh (Cumulative) NLI'!AF89-'Rebasing adj NLI'!AG79)*AG116)*AG$19*AG$128)</f>
        <v>217.14439803537564</v>
      </c>
      <c r="AH89" s="11">
        <f>IF('KWh (Cumulative) NLI'!AH89=0,0,((('KWh (Monthly) ENTRY NLI '!AH89*0.5)+'KWh (Cumulative) NLI'!AG89-'Rebasing adj NLI'!AH79)*AH116)*AH$19*AH$128)</f>
        <v>200.89537612340641</v>
      </c>
      <c r="AI89" s="11">
        <f>IF('KWh (Cumulative) NLI'!AI89=0,0,((('KWh (Monthly) ENTRY NLI '!AI89*0.5)+'KWh (Cumulative) NLI'!AH89-'Rebasing adj NLI'!AI79)*AI116)*AI$19*AI$128)</f>
        <v>199.39389048664219</v>
      </c>
      <c r="AJ89" s="11">
        <f>IF('KWh (Cumulative) NLI'!AJ89=0,0,((('KWh (Monthly) ENTRY NLI '!AJ89*0.5)+'KWh (Cumulative) NLI'!AI89-'Rebasing adj NLI'!AJ79)*AJ116)*AJ$19*AJ$128)</f>
        <v>111.28416052131269</v>
      </c>
      <c r="AK89" s="11">
        <f>IF('KWh (Cumulative) NLI'!AK89=0,0,((('KWh (Monthly) ENTRY NLI '!AK89*0.5)+'KWh (Cumulative) NLI'!AJ89-'Rebasing adj NLI'!AK79)*AK116)*AK$19*AK$128)</f>
        <v>106.07759363491371</v>
      </c>
      <c r="AL89" s="11">
        <f>IF('KWh (Cumulative) NLI'!AL89=0,0,((('KWh (Monthly) ENTRY NLI '!AL89*0.5)+'KWh (Cumulative) NLI'!AK89-'Rebasing adj NLI'!AL79)*AL116)*AL$19*AL$128)</f>
        <v>104.28008500314264</v>
      </c>
      <c r="AM89" s="11">
        <f>IF('KWh (Cumulative) NLI'!AM89=0,0,((('KWh (Monthly) ENTRY NLI '!AM89*0.5)+'KWh (Cumulative) NLI'!AL89-'Rebasing adj NLI'!AM79)*AM116)*AM$19*AM$128)</f>
        <v>101.18105906936864</v>
      </c>
      <c r="AN89" s="11">
        <f>IF('KWh (Cumulative) NLI'!AN89=0,0,((('KWh (Monthly) ENTRY NLI '!AN89*0.5)+'KWh (Cumulative) NLI'!AM89-'Rebasing adj NLI'!AN79)*AN116)*AN$19*AN$128)</f>
        <v>100.77267887731297</v>
      </c>
      <c r="AO89" s="11">
        <f>IF('KWh (Cumulative) NLI'!AO89=0,0,((('KWh (Monthly) ENTRY NLI '!AO89*0.5)+'KWh (Cumulative) NLI'!AN89-'Rebasing adj NLI'!AO79)*AO116)*AO$19*AO$128)</f>
        <v>107.4712986464414</v>
      </c>
      <c r="AP89" s="11">
        <f>IF('KWh (Cumulative) NLI'!AP89=0,0,((('KWh (Monthly) ENTRY NLI '!AP89*0.5)+'KWh (Cumulative) NLI'!AO89-'Rebasing adj NLI'!AP79)*AP116)*AP$19*AP$128)</f>
        <v>99.108479392284224</v>
      </c>
      <c r="AQ89" s="11">
        <f>IF('KWh (Cumulative) NLI'!AQ89=0,0,((('KWh (Monthly) ENTRY NLI '!AQ89*0.5)+'KWh (Cumulative) NLI'!AP89-'Rebasing adj NLI'!AQ79)*AQ116)*AQ$19*AQ$128)</f>
        <v>109.59750189708342</v>
      </c>
      <c r="AR89" s="11">
        <f>IF('KWh (Cumulative) NLI'!AR89=0,0,((('KWh (Monthly) ENTRY NLI '!AR89*0.5)+'KWh (Cumulative) NLI'!AQ89-'Rebasing adj NLI'!AR79)*AR116)*AR$19*AR$128)</f>
        <v>191.58145961700617</v>
      </c>
      <c r="AS89" s="11">
        <f>IF('KWh (Cumulative) NLI'!AS89=0,0,((('KWh (Monthly) ENTRY NLI '!AS89*0.5)+'KWh (Cumulative) NLI'!AR89-'Rebasing adj NLI'!AS79)*AS116)*AS$19*AS$128)</f>
        <v>205.03189855370306</v>
      </c>
      <c r="AT89" s="11">
        <f>IF('KWh (Cumulative) NLI'!AT89=0,0,((('KWh (Monthly) ENTRY NLI '!AT89*0.5)+'KWh (Cumulative) NLI'!AS89-'Rebasing adj NLI'!AT79)*AT116)*AT$19*AT$128)</f>
        <v>200.89537612340641</v>
      </c>
      <c r="AU89" s="11">
        <f>IF('KWh (Cumulative) NLI'!AU89=0,0,((('KWh (Monthly) ENTRY NLI '!AU89*0.5)+'KWh (Cumulative) NLI'!AT89-'Rebasing adj NLI'!AU79)*AU116)*AU$19*AU$128)</f>
        <v>199.39389048664219</v>
      </c>
      <c r="AV89" s="11">
        <f>IF('KWh (Cumulative) NLI'!AV89=0,0,((('KWh (Monthly) ENTRY NLI '!AV89*0.5)+'KWh (Cumulative) NLI'!AU89-'Rebasing adj NLI'!AV79)*AV116)*AV$19*AV$128)</f>
        <v>111.28416052131269</v>
      </c>
      <c r="AW89" s="11">
        <f>IF('KWh (Cumulative) NLI'!AW89=0,0,((('KWh (Monthly) ENTRY NLI '!AW89*0.5)+'KWh (Cumulative) NLI'!AV89-'Rebasing adj NLI'!AW79)*AW116)*AW$19*AW$128)</f>
        <v>106.07759363491371</v>
      </c>
      <c r="AX89" s="11">
        <f>IF('KWh (Cumulative) NLI'!AX89=0,0,((('KWh (Monthly) ENTRY NLI '!AX89*0.5)+'KWh (Cumulative) NLI'!AW89-'Rebasing adj NLI'!AX79)*AX116)*AX$19*AX$128)</f>
        <v>104.28008500314264</v>
      </c>
      <c r="AY89" s="11">
        <f>IF('KWh (Cumulative) NLI'!AY89=0,0,((('KWh (Monthly) ENTRY NLI '!AY89*0.5)+'KWh (Cumulative) NLI'!AX89-'Rebasing adj NLI'!AY79)*AY116)*AY$19*AY$128)</f>
        <v>101.18105906936864</v>
      </c>
      <c r="AZ89" s="11">
        <f>IF('KWh (Cumulative) NLI'!AZ89=0,0,((('KWh (Monthly) ENTRY NLI '!AZ89*0.5)+'KWh (Cumulative) NLI'!AY89-'Rebasing adj NLI'!AZ79)*AZ116)*AZ$19*AZ$128)</f>
        <v>100.77267887731297</v>
      </c>
      <c r="BA89" s="11">
        <f>IF('KWh (Cumulative) NLI'!BA89=0,0,((('KWh (Monthly) ENTRY NLI '!BA89*0.5)+'KWh (Cumulative) NLI'!AZ89-'Rebasing adj NLI'!BA79)*BA116)*BA$19*BA$128)</f>
        <v>107.4712986464414</v>
      </c>
      <c r="BB89" s="11">
        <f>IF('KWh (Cumulative) NLI'!BB89=0,0,((('KWh (Monthly) ENTRY NLI '!BB89*0.5)+'KWh (Cumulative) NLI'!BA89-'Rebasing adj NLI'!BB79)*BB116)*BB$19*BB$128)</f>
        <v>0</v>
      </c>
      <c r="BC89" s="11">
        <f>IF('KWh (Cumulative) NLI'!BC89=0,0,((('KWh (Monthly) ENTRY NLI '!BC89*0.5)+'KWh (Cumulative) NLI'!BB89-'Rebasing adj NLI'!BC79)*BC116)*BC$19*BC$128)</f>
        <v>0</v>
      </c>
      <c r="BD89" s="11">
        <f>IF('KWh (Cumulative) NLI'!BD89=0,0,((('KWh (Monthly) ENTRY NLI '!BD89*0.5)+'KWh (Cumulative) NLI'!BC89-'Rebasing adj NLI'!BD79)*BD116)*BD$19*BD$128)</f>
        <v>0</v>
      </c>
      <c r="BE89" s="11">
        <f>IF('KWh (Cumulative) NLI'!BE89=0,0,((('KWh (Monthly) ENTRY NLI '!BE89*0.5)+'KWh (Cumulative) NLI'!BD89-'Rebasing adj NLI'!BE79)*BE116)*BE$19*BE$128)</f>
        <v>0</v>
      </c>
      <c r="BF89" s="11">
        <f>IF('KWh (Cumulative) NLI'!BF89=0,0,((('KWh (Monthly) ENTRY NLI '!BF89*0.5)+'KWh (Cumulative) NLI'!BE89-'Rebasing adj NLI'!BF79)*BF116)*BF$19*BF$128)</f>
        <v>0</v>
      </c>
      <c r="BG89" s="11">
        <f>IF('KWh (Cumulative) NLI'!BG89=0,0,((('KWh (Monthly) ENTRY NLI '!BG89*0.5)+'KWh (Cumulative) NLI'!BF89-'Rebasing adj NLI'!BG79)*BG116)*BG$19*BG$128)</f>
        <v>0</v>
      </c>
      <c r="BH89" s="11">
        <f>IF('KWh (Cumulative) NLI'!BH89=0,0,((('KWh (Monthly) ENTRY NLI '!BH89*0.5)+'KWh (Cumulative) NLI'!BG89-'Rebasing adj NLI'!BH79)*BH116)*BH$19*BH$128)</f>
        <v>0</v>
      </c>
      <c r="BI89" s="11">
        <f>IF('KWh (Cumulative) NLI'!BI89=0,0,((('KWh (Monthly) ENTRY NLI '!BI89*0.5)+'KWh (Cumulative) NLI'!BH89-'Rebasing adj NLI'!BI79)*BI116)*BI$19*BI$128)</f>
        <v>0</v>
      </c>
      <c r="BJ89" s="11">
        <f>IF('KWh (Cumulative) NLI'!BJ89=0,0,((('KWh (Monthly) ENTRY NLI '!BJ89*0.5)+'KWh (Cumulative) NLI'!BI89-'Rebasing adj NLI'!BJ79)*BJ116)*BJ$19*BJ$128)</f>
        <v>0</v>
      </c>
      <c r="BK89" s="11">
        <f>IF('KWh (Cumulative) NLI'!BK89=0,0,((('KWh (Monthly) ENTRY NLI '!BK89*0.5)+'KWh (Cumulative) NLI'!BJ89-'Rebasing adj NLI'!BK79)*BK116)*BK$19*BK$128)</f>
        <v>0</v>
      </c>
      <c r="BL89" s="11">
        <f>IF('KWh (Cumulative) NLI'!BL89=0,0,((('KWh (Monthly) ENTRY NLI '!BL89*0.5)+'KWh (Cumulative) NLI'!BK89-'Rebasing adj NLI'!BL79)*BL116)*BL$19*BL$128)</f>
        <v>0</v>
      </c>
      <c r="BM89" s="11">
        <f>IF('KWh (Cumulative) NLI'!BM89=0,0,((('KWh (Monthly) ENTRY NLI '!BM89*0.5)+'KWh (Cumulative) NLI'!BL89-'Rebasing adj NLI'!BM79)*BM116)*BM$19*BM$128)</f>
        <v>0</v>
      </c>
      <c r="BN89" s="11">
        <f>IF('KWh (Cumulative) NLI'!BN89=0,0,((('KWh (Monthly) ENTRY NLI '!BN89*0.5)+'KWh (Cumulative) NLI'!BM89-'Rebasing adj NLI'!BN79)*BN116)*BN$19*BN$128)</f>
        <v>0</v>
      </c>
      <c r="BO89" s="11">
        <f>IF('KWh (Cumulative) NLI'!BO89=0,0,((('KWh (Monthly) ENTRY NLI '!BO89*0.5)+'KWh (Cumulative) NLI'!BN89-'Rebasing adj NLI'!BO79)*BO116)*BO$19*BO$128)</f>
        <v>0</v>
      </c>
      <c r="BP89" s="11">
        <f>IF('KWh (Cumulative) NLI'!BP89=0,0,((('KWh (Monthly) ENTRY NLI '!BP89*0.5)+'KWh (Cumulative) NLI'!BO89-'Rebasing adj NLI'!BP79)*BP116)*BP$19*BP$128)</f>
        <v>0</v>
      </c>
      <c r="BQ89" s="11">
        <f>IF('KWh (Cumulative) NLI'!BQ89=0,0,((('KWh (Monthly) ENTRY NLI '!BQ89*0.5)+'KWh (Cumulative) NLI'!BP89-'Rebasing adj NLI'!BQ79)*BQ116)*BQ$19*BQ$128)</f>
        <v>0</v>
      </c>
      <c r="BR89" s="11">
        <f>IF('KWh (Cumulative) NLI'!BR89=0,0,((('KWh (Monthly) ENTRY NLI '!BR89*0.5)+'KWh (Cumulative) NLI'!BQ89-'Rebasing adj NLI'!BR79)*BR116)*BR$19*BR$128)</f>
        <v>0</v>
      </c>
      <c r="BS89" s="11">
        <f>IF('KWh (Cumulative) NLI'!BS89=0,0,((('KWh (Monthly) ENTRY NLI '!BS89*0.5)+'KWh (Cumulative) NLI'!BR89-'Rebasing adj NLI'!BS79)*BS116)*BS$19*BS$128)</f>
        <v>0</v>
      </c>
      <c r="BT89" s="11">
        <f>IF('KWh (Cumulative) NLI'!BT89=0,0,((('KWh (Monthly) ENTRY NLI '!BT89*0.5)+'KWh (Cumulative) NLI'!BS89-'Rebasing adj NLI'!BT79)*BT116)*BT$19*BT$128)</f>
        <v>0</v>
      </c>
      <c r="BU89" s="11">
        <f>IF('KWh (Cumulative) NLI'!BU89=0,0,((('KWh (Monthly) ENTRY NLI '!BU89*0.5)+'KWh (Cumulative) NLI'!BT89-'Rebasing adj NLI'!BU79)*BU116)*BU$19*BU$128)</f>
        <v>0</v>
      </c>
      <c r="BV89" s="11">
        <f>IF('KWh (Cumulative) NLI'!BV89=0,0,((('KWh (Monthly) ENTRY NLI '!BV89*0.5)+'KWh (Cumulative) NLI'!BU89-'Rebasing adj NLI'!BV79)*BV116)*BV$19*BV$128)</f>
        <v>0</v>
      </c>
      <c r="BW89" s="11">
        <f>IF('KWh (Cumulative) NLI'!BW89=0,0,((('KWh (Monthly) ENTRY NLI '!BW89*0.5)+'KWh (Cumulative) NLI'!BV89-'Rebasing adj NLI'!BW79)*BW116)*BW$19*BW$128)</f>
        <v>0</v>
      </c>
      <c r="BX89" s="11">
        <f>IF('KWh (Cumulative) NLI'!BX89=0,0,((('KWh (Monthly) ENTRY NLI '!BX89*0.5)+'KWh (Cumulative) NLI'!BW89-'Rebasing adj NLI'!BX79)*BX116)*BX$19*BX$128)</f>
        <v>0</v>
      </c>
      <c r="BY89" s="11">
        <f>IF('KWh (Cumulative) NLI'!BY89=0,0,((('KWh (Monthly) ENTRY NLI '!BY89*0.5)+'KWh (Cumulative) NLI'!BX89-'Rebasing adj NLI'!BY79)*BY116)*BY$19*BY$128)</f>
        <v>0</v>
      </c>
      <c r="BZ89" s="11">
        <f>IF('KWh (Cumulative) NLI'!BZ89=0,0,((('KWh (Monthly) ENTRY NLI '!BZ89*0.5)+'KWh (Cumulative) NLI'!BY89-'Rebasing adj NLI'!BZ79)*BZ116)*BZ$19*BZ$128)</f>
        <v>0</v>
      </c>
      <c r="CA89" s="11">
        <f>IF('KWh (Cumulative) NLI'!CA89=0,0,((('KWh (Monthly) ENTRY NLI '!CA89*0.5)+'KWh (Cumulative) NLI'!BZ89-'Rebasing adj NLI'!CA79)*CA116)*CA$19*CA$128)</f>
        <v>0</v>
      </c>
      <c r="CB89" s="11">
        <f>IF('KWh (Cumulative) NLI'!CB89=0,0,((('KWh (Monthly) ENTRY NLI '!CB89*0.5)+'KWh (Cumulative) NLI'!CA89-'Rebasing adj NLI'!CB79)*CB116)*CB$19*CB$128)</f>
        <v>0</v>
      </c>
      <c r="CC89" s="11">
        <f>IF('KWh (Cumulative) NLI'!CC89=0,0,((('KWh (Monthly) ENTRY NLI '!CC89*0.5)+'KWh (Cumulative) NLI'!CB89-'Rebasing adj NLI'!CC79)*CC116)*CC$19*CC$128)</f>
        <v>0</v>
      </c>
      <c r="CD89" s="11">
        <f>IF('KWh (Cumulative) NLI'!CD89=0,0,((('KWh (Monthly) ENTRY NLI '!CD89*0.5)+'KWh (Cumulative) NLI'!CC89-'Rebasing adj NLI'!CD79)*CD116)*CD$19*CD$128)</f>
        <v>0</v>
      </c>
      <c r="CE89" s="11">
        <f>IF('KWh (Cumulative) NLI'!CE89=0,0,((('KWh (Monthly) ENTRY NLI '!CE89*0.5)+'KWh (Cumulative) NLI'!CD89-'Rebasing adj NLI'!CE79)*CE116)*CE$19*CE$128)</f>
        <v>0</v>
      </c>
      <c r="CF89" s="11">
        <f>IF('KWh (Cumulative) NLI'!CF89=0,0,((('KWh (Monthly) ENTRY NLI '!CF89*0.5)+'KWh (Cumulative) NLI'!CE89-'Rebasing adj NLI'!CF79)*CF116)*CF$19*CF$128)</f>
        <v>0</v>
      </c>
      <c r="CG89" s="11">
        <f>IF('KWh (Cumulative) NLI'!CG89=0,0,((('KWh (Monthly) ENTRY NLI '!CG89*0.5)+'KWh (Cumulative) NLI'!CF89-'Rebasing adj NLI'!CG79)*CG116)*CG$19*CG$128)</f>
        <v>0</v>
      </c>
      <c r="CH89" s="11">
        <f>IF('KWh (Cumulative) NLI'!CH89=0,0,((('KWh (Monthly) ENTRY NLI '!CH89*0.5)+'KWh (Cumulative) NLI'!CG89-'Rebasing adj NLI'!CH79)*CH116)*CH$19*CH$128)</f>
        <v>0</v>
      </c>
      <c r="CI89" s="11">
        <f>IF('KWh (Cumulative) NLI'!CI89=0,0,((('KWh (Monthly) ENTRY NLI '!CI89*0.5)+'KWh (Cumulative) NLI'!CH89-'Rebasing adj NLI'!CI79)*CI116)*CI$19*CI$128)</f>
        <v>0</v>
      </c>
      <c r="CJ89" s="11">
        <f>IF('KWh (Cumulative) NLI'!CJ89=0,0,((('KWh (Monthly) ENTRY NLI '!CJ89*0.5)+'KWh (Cumulative) NLI'!CI89-'Rebasing adj NLI'!CJ79)*CJ116)*CJ$19*CJ$128)</f>
        <v>0</v>
      </c>
      <c r="CK89" s="85"/>
      <c r="CL89" s="85"/>
    </row>
    <row r="90" spans="1:90" x14ac:dyDescent="0.25">
      <c r="A90" s="242"/>
      <c r="B90" s="37" t="s">
        <v>15</v>
      </c>
      <c r="C90" s="11">
        <f>IF('KWh (Cumulative) NLI'!C90=0,0,((('KWh (Monthly) ENTRY NLI '!C90*0.5)-'Rebasing adj NLI'!C80)*C117)*C$19*C$128)</f>
        <v>0</v>
      </c>
      <c r="D90" s="11">
        <f>IF('KWh (Cumulative) NLI'!D90=0,0,((('KWh (Monthly) ENTRY NLI '!D90*0.5)+'KWh (Cumulative) NLI'!C90-'Rebasing adj NLI'!D80)*D117)*D$19*D$128)</f>
        <v>0</v>
      </c>
      <c r="E90" s="11">
        <f>IF('KWh (Cumulative) NLI'!E90=0,0,((('KWh (Monthly) ENTRY NLI '!E90*0.5)+'KWh (Cumulative) NLI'!D90-'Rebasing adj NLI'!E80)*E117)*E$19*E$128)</f>
        <v>0</v>
      </c>
      <c r="F90" s="11">
        <f>IF('KWh (Cumulative) NLI'!F90=0,0,((('KWh (Monthly) ENTRY NLI '!F90*0.5)+'KWh (Cumulative) NLI'!E90-'Rebasing adj NLI'!F80)*F117)*F$19*F$128)</f>
        <v>0</v>
      </c>
      <c r="G90" s="11">
        <f>IF('KWh (Cumulative) NLI'!G90=0,0,((('KWh (Monthly) ENTRY NLI '!G90*0.5)+'KWh (Cumulative) NLI'!F90-'Rebasing adj NLI'!G80)*G117)*G$19*G$128)</f>
        <v>0</v>
      </c>
      <c r="H90" s="11">
        <f>IF('KWh (Cumulative) NLI'!H90=0,0,((('KWh (Monthly) ENTRY NLI '!H90*0.5)+'KWh (Cumulative) NLI'!G90-'Rebasing adj NLI'!H80)*H117)*H$19*H$128)</f>
        <v>0</v>
      </c>
      <c r="I90" s="11">
        <f>IF('KWh (Cumulative) NLI'!I90=0,0,((('KWh (Monthly) ENTRY NLI '!I90*0.5)+'KWh (Cumulative) NLI'!H90-'Rebasing adj NLI'!I80)*I117)*I$19*I$128)</f>
        <v>0</v>
      </c>
      <c r="J90" s="11">
        <f>IF('KWh (Cumulative) NLI'!J90=0,0,((('KWh (Monthly) ENTRY NLI '!J90*0.5)+'KWh (Cumulative) NLI'!I90-'Rebasing adj NLI'!J80)*J117)*J$19*J$128)</f>
        <v>0</v>
      </c>
      <c r="K90" s="11">
        <f>IF('KWh (Cumulative) NLI'!K90=0,0,((('KWh (Monthly) ENTRY NLI '!K90*0.5)+'KWh (Cumulative) NLI'!J90-'Rebasing adj NLI'!K80)*K117)*K$19*K$128)</f>
        <v>0</v>
      </c>
      <c r="L90" s="11">
        <f>IF('KWh (Cumulative) NLI'!L90=0,0,((('KWh (Monthly) ENTRY NLI '!L90*0.5)+'KWh (Cumulative) NLI'!K90-'Rebasing adj NLI'!L80)*L117)*L$19*L$128)</f>
        <v>0</v>
      </c>
      <c r="M90" s="11">
        <f>IF('KWh (Cumulative) NLI'!M90=0,0,((('KWh (Monthly) ENTRY NLI '!M90*0.5)+'KWh (Cumulative) NLI'!L90-'Rebasing adj NLI'!M80)*M117)*M$19*M$128)</f>
        <v>0</v>
      </c>
      <c r="N90" s="11">
        <f>IF('KWh (Cumulative) NLI'!N90=0,0,((('KWh (Monthly) ENTRY NLI '!N90*0.5)+'KWh (Cumulative) NLI'!M90-'Rebasing adj NLI'!N80)*N117)*N$19*N$128)</f>
        <v>0</v>
      </c>
      <c r="O90" s="11">
        <f>IF('KWh (Cumulative) NLI'!O90=0,0,((('KWh (Monthly) ENTRY NLI '!O90*0.5)+'KWh (Cumulative) NLI'!N90-'Rebasing adj NLI'!O80)*O117)*O$19*O$128)</f>
        <v>0</v>
      </c>
      <c r="P90" s="11">
        <f>IF('KWh (Cumulative) NLI'!P90=0,0,((('KWh (Monthly) ENTRY NLI '!P90*0.5)+'KWh (Cumulative) NLI'!O90-'Rebasing adj NLI'!P80)*P117)*P$19*P$128)</f>
        <v>0</v>
      </c>
      <c r="Q90" s="11">
        <f>IF('KWh (Cumulative) NLI'!Q90=0,0,((('KWh (Monthly) ENTRY NLI '!Q90*0.5)+'KWh (Cumulative) NLI'!P90-'Rebasing adj NLI'!Q80)*Q117)*Q$19*Q$128)</f>
        <v>807.97190294051211</v>
      </c>
      <c r="R90" s="11">
        <f>IF('KWh (Cumulative) NLI'!R90=0,0,((('KWh (Monthly) ENTRY NLI '!R90*0.5)+'KWh (Cumulative) NLI'!Q90-'Rebasing adj NLI'!R80)*R117)*R$19*R$128)</f>
        <v>1589.8091347184552</v>
      </c>
      <c r="S90" s="11">
        <f>IF('KWh (Cumulative) NLI'!S90=0,0,((('KWh (Monthly) ENTRY NLI '!S90*0.5)+'KWh (Cumulative) NLI'!R90-'Rebasing adj NLI'!S80)*S117)*S$19*S$128)</f>
        <v>1752.0481583766109</v>
      </c>
      <c r="T90" s="11">
        <f>IF('KWh (Cumulative) NLI'!T90=0,0,((('KWh (Monthly) ENTRY NLI '!T90*0.5)+'KWh (Cumulative) NLI'!S90-'Rebasing adj NLI'!T80)*T117)*T$19*T$128)</f>
        <v>2923.590881619099</v>
      </c>
      <c r="U90" s="11">
        <f>IF('KWh (Cumulative) NLI'!U90=0,0,((('KWh (Monthly) ENTRY NLI '!U90*0.5)+'KWh (Cumulative) NLI'!T90-'Rebasing adj NLI'!U80)*U117)*U$19*U$128)</f>
        <v>3121.286635276263</v>
      </c>
      <c r="V90" s="11">
        <f>IF('KWh (Cumulative) NLI'!V90=0,0,((('KWh (Monthly) ENTRY NLI '!V90*0.5)+'KWh (Cumulative) NLI'!U90-'Rebasing adj NLI'!V80)*V117)*V$19*V$128)</f>
        <v>3062.0342785932849</v>
      </c>
      <c r="W90" s="11">
        <f>IF('KWh (Cumulative) NLI'!W90=0,0,((('KWh (Monthly) ENTRY NLI '!W90*0.5)+'KWh (Cumulative) NLI'!V90-'Rebasing adj NLI'!W80)*W117)*W$19*W$128)</f>
        <v>3036.9590038495221</v>
      </c>
      <c r="X90" s="11">
        <f>IF('KWh (Cumulative) NLI'!X90=0,0,((('KWh (Monthly) ENTRY NLI '!X90*0.5)+'KWh (Cumulative) NLI'!W90-'Rebasing adj NLI'!X80)*X117)*X$19*X$128)</f>
        <v>1776.1725256368113</v>
      </c>
      <c r="Y90" s="11">
        <f>IF('KWh (Cumulative) NLI'!Y90=0,0,((('KWh (Monthly) ENTRY NLI '!Y90*0.5)+'KWh (Cumulative) NLI'!X90-'Rebasing adj NLI'!Y80)*Y117)*Y$19*Y$128)</f>
        <v>1695.7671627794718</v>
      </c>
      <c r="Z90" s="11">
        <f>IF('KWh (Cumulative) NLI'!Z90=0,0,((('KWh (Monthly) ENTRY NLI '!Z90*0.5)+'KWh (Cumulative) NLI'!Y90-'Rebasing adj NLI'!Z80)*Z117)*Z$19*Z$128)</f>
        <v>1675.4134920242313</v>
      </c>
      <c r="AA90" s="11">
        <f>IF('KWh (Cumulative) NLI'!AA90=0,0,((('KWh (Monthly) ENTRY NLI '!AA90*0.5)+'KWh (Cumulative) NLI'!Z90-'Rebasing adj NLI'!AA80)*AA117)*AA$19*AA$128)</f>
        <v>1630.6002705950937</v>
      </c>
      <c r="AB90" s="11">
        <f>IF('KWh (Cumulative) NLI'!AB90=0,0,((('KWh (Monthly) ENTRY NLI '!AB90*0.5)+'KWh (Cumulative) NLI'!AA90-'Rebasing adj NLI'!AB80)*AB117)*AB$19*AB$128)</f>
        <v>1609.4225032221193</v>
      </c>
      <c r="AC90" s="11">
        <f>IF('KWh (Cumulative) NLI'!AC90=0,0,((('KWh (Monthly) ENTRY NLI '!AC90*0.5)+'KWh (Cumulative) NLI'!AB90-'Rebasing adj NLI'!AC80)*AC117)*AC$19*AC$128)</f>
        <v>1723.1438833157188</v>
      </c>
      <c r="AD90" s="11">
        <f>IF('KWh (Cumulative) NLI'!AD90=0,0,((('KWh (Monthly) ENTRY NLI '!AD90*0.5)+'KWh (Cumulative) NLI'!AC90-'Rebasing adj NLI'!AD80)*AD117)*AD$19*AD$128)</f>
        <v>1589.8091347184552</v>
      </c>
      <c r="AE90" s="11">
        <f>IF('KWh (Cumulative) NLI'!AE90=0,0,((('KWh (Monthly) ENTRY NLI '!AE90*0.5)+'KWh (Cumulative) NLI'!AD90-'Rebasing adj NLI'!AE80)*AE117)*AE$19*AE$128)</f>
        <v>2309.8056845503647</v>
      </c>
      <c r="AF90" s="11">
        <f>IF('KWh (Cumulative) NLI'!AF90=0,0,((('KWh (Monthly) ENTRY NLI '!AF90*0.5)+'KWh (Cumulative) NLI'!AE90-'Rebasing adj NLI'!AF80)*AF117)*AF$19*AF$128)</f>
        <v>4785.0178177221833</v>
      </c>
      <c r="AG90" s="11">
        <f>IF('KWh (Cumulative) NLI'!AG90=0,0,((('KWh (Monthly) ENTRY NLI '!AG90*0.5)+'KWh (Cumulative) NLI'!AF90-'Rebasing adj NLI'!AG80)*AG117)*AG$19*AG$128)</f>
        <v>5108.5848768770729</v>
      </c>
      <c r="AH90" s="11">
        <f>IF('KWh (Cumulative) NLI'!AH90=0,0,((('KWh (Monthly) ENTRY NLI '!AH90*0.5)+'KWh (Cumulative) NLI'!AG90-'Rebasing adj NLI'!AH80)*AH117)*AH$19*AH$128)</f>
        <v>4726.3069624820328</v>
      </c>
      <c r="AI90" s="11">
        <f>IF('KWh (Cumulative) NLI'!AI90=0,0,((('KWh (Monthly) ENTRY NLI '!AI90*0.5)+'KWh (Cumulative) NLI'!AH90-'Rebasing adj NLI'!AI80)*AI117)*AI$19*AI$128)</f>
        <v>4690.9826949152848</v>
      </c>
      <c r="AJ90" s="11">
        <f>IF('KWh (Cumulative) NLI'!AJ90=0,0,((('KWh (Monthly) ENTRY NLI '!AJ90*0.5)+'KWh (Cumulative) NLI'!AI90-'Rebasing adj NLI'!AJ80)*AJ117)*AJ$19*AJ$128)</f>
        <v>2618.0946163875801</v>
      </c>
      <c r="AK90" s="11">
        <f>IF('KWh (Cumulative) NLI'!AK90=0,0,((('KWh (Monthly) ENTRY NLI '!AK90*0.5)+'KWh (Cumulative) NLI'!AJ90-'Rebasing adj NLI'!AK80)*AK117)*AK$19*AK$128)</f>
        <v>2495.6038264019521</v>
      </c>
      <c r="AL90" s="11">
        <f>IF('KWh (Cumulative) NLI'!AL90=0,0,((('KWh (Monthly) ENTRY NLI '!AL90*0.5)+'KWh (Cumulative) NLI'!AK90-'Rebasing adj NLI'!AL80)*AL117)*AL$19*AL$128)</f>
        <v>2453.3152594603093</v>
      </c>
      <c r="AM90" s="11">
        <f>IF('KWh (Cumulative) NLI'!AM90=0,0,((('KWh (Monthly) ENTRY NLI '!AM90*0.5)+'KWh (Cumulative) NLI'!AL90-'Rebasing adj NLI'!AM80)*AM117)*AM$19*AM$128)</f>
        <v>2380.4069221439186</v>
      </c>
      <c r="AN90" s="11">
        <f>IF('KWh (Cumulative) NLI'!AN90=0,0,((('KWh (Monthly) ENTRY NLI '!AN90*0.5)+'KWh (Cumulative) NLI'!AM90-'Rebasing adj NLI'!AN80)*AN117)*AN$19*AN$128)</f>
        <v>2370.7992836691201</v>
      </c>
      <c r="AO90" s="11">
        <f>IF('KWh (Cumulative) NLI'!AO90=0,0,((('KWh (Monthly) ENTRY NLI '!AO90*0.5)+'KWh (Cumulative) NLI'!AN90-'Rebasing adj NLI'!AO80)*AO117)*AO$19*AO$128)</f>
        <v>2528.39242426188</v>
      </c>
      <c r="AP90" s="11">
        <f>IF('KWh (Cumulative) NLI'!AP90=0,0,((('KWh (Monthly) ENTRY NLI '!AP90*0.5)+'KWh (Cumulative) NLI'!AO90-'Rebasing adj NLI'!AP80)*AP117)*AP$19*AP$128)</f>
        <v>2331.6469758120252</v>
      </c>
      <c r="AQ90" s="11">
        <f>IF('KWh (Cumulative) NLI'!AQ90=0,0,((('KWh (Monthly) ENTRY NLI '!AQ90*0.5)+'KWh (Cumulative) NLI'!AP90-'Rebasing adj NLI'!AQ80)*AQ117)*AQ$19*AQ$128)</f>
        <v>2578.4139300878196</v>
      </c>
      <c r="AR90" s="11">
        <f>IF('KWh (Cumulative) NLI'!AR90=0,0,((('KWh (Monthly) ENTRY NLI '!AR90*0.5)+'KWh (Cumulative) NLI'!AQ90-'Rebasing adj NLI'!AR80)*AR117)*AR$19*AR$128)</f>
        <v>4507.1857996080053</v>
      </c>
      <c r="AS90" s="11">
        <f>IF('KWh (Cumulative) NLI'!AS90=0,0,((('KWh (Monthly) ENTRY NLI '!AS90*0.5)+'KWh (Cumulative) NLI'!AR90-'Rebasing adj NLI'!AS80)*AS117)*AS$19*AS$128)</f>
        <v>4823.6236610543501</v>
      </c>
      <c r="AT90" s="11">
        <f>IF('KWh (Cumulative) NLI'!AT90=0,0,((('KWh (Monthly) ENTRY NLI '!AT90*0.5)+'KWh (Cumulative) NLI'!AS90-'Rebasing adj NLI'!AT80)*AT117)*AT$19*AT$128)</f>
        <v>4726.3069624820328</v>
      </c>
      <c r="AU90" s="11">
        <f>IF('KWh (Cumulative) NLI'!AU90=0,0,((('KWh (Monthly) ENTRY NLI '!AU90*0.5)+'KWh (Cumulative) NLI'!AT90-'Rebasing adj NLI'!AU80)*AU117)*AU$19*AU$128)</f>
        <v>4690.9826949152848</v>
      </c>
      <c r="AV90" s="11">
        <f>IF('KWh (Cumulative) NLI'!AV90=0,0,((('KWh (Monthly) ENTRY NLI '!AV90*0.5)+'KWh (Cumulative) NLI'!AU90-'Rebasing adj NLI'!AV80)*AV117)*AV$19*AV$128)</f>
        <v>2618.0946163875801</v>
      </c>
      <c r="AW90" s="11">
        <f>IF('KWh (Cumulative) NLI'!AW90=0,0,((('KWh (Monthly) ENTRY NLI '!AW90*0.5)+'KWh (Cumulative) NLI'!AV90-'Rebasing adj NLI'!AW80)*AW117)*AW$19*AW$128)</f>
        <v>2495.6038264019521</v>
      </c>
      <c r="AX90" s="11">
        <f>IF('KWh (Cumulative) NLI'!AX90=0,0,((('KWh (Monthly) ENTRY NLI '!AX90*0.5)+'KWh (Cumulative) NLI'!AW90-'Rebasing adj NLI'!AX80)*AX117)*AX$19*AX$128)</f>
        <v>2453.3152594603093</v>
      </c>
      <c r="AY90" s="11">
        <f>IF('KWh (Cumulative) NLI'!AY90=0,0,((('KWh (Monthly) ENTRY NLI '!AY90*0.5)+'KWh (Cumulative) NLI'!AX90-'Rebasing adj NLI'!AY80)*AY117)*AY$19*AY$128)</f>
        <v>2380.4069221439186</v>
      </c>
      <c r="AZ90" s="11">
        <f>IF('KWh (Cumulative) NLI'!AZ90=0,0,((('KWh (Monthly) ENTRY NLI '!AZ90*0.5)+'KWh (Cumulative) NLI'!AY90-'Rebasing adj NLI'!AZ80)*AZ117)*AZ$19*AZ$128)</f>
        <v>2370.7992836691201</v>
      </c>
      <c r="BA90" s="11">
        <f>IF('KWh (Cumulative) NLI'!BA90=0,0,((('KWh (Monthly) ENTRY NLI '!BA90*0.5)+'KWh (Cumulative) NLI'!AZ90-'Rebasing adj NLI'!BA80)*BA117)*BA$19*BA$128)</f>
        <v>2528.39242426188</v>
      </c>
      <c r="BB90" s="11">
        <f>IF('KWh (Cumulative) NLI'!BB90=0,0,((('KWh (Monthly) ENTRY NLI '!BB90*0.5)+'KWh (Cumulative) NLI'!BA90-'Rebasing adj NLI'!BB80)*BB117)*BB$19*BB$128)</f>
        <v>0</v>
      </c>
      <c r="BC90" s="11">
        <f>IF('KWh (Cumulative) NLI'!BC90=0,0,((('KWh (Monthly) ENTRY NLI '!BC90*0.5)+'KWh (Cumulative) NLI'!BB90-'Rebasing adj NLI'!BC80)*BC117)*BC$19*BC$128)</f>
        <v>0</v>
      </c>
      <c r="BD90" s="11">
        <f>IF('KWh (Cumulative) NLI'!BD90=0,0,((('KWh (Monthly) ENTRY NLI '!BD90*0.5)+'KWh (Cumulative) NLI'!BC90-'Rebasing adj NLI'!BD80)*BD117)*BD$19*BD$128)</f>
        <v>0</v>
      </c>
      <c r="BE90" s="11">
        <f>IF('KWh (Cumulative) NLI'!BE90=0,0,((('KWh (Monthly) ENTRY NLI '!BE90*0.5)+'KWh (Cumulative) NLI'!BD90-'Rebasing adj NLI'!BE80)*BE117)*BE$19*BE$128)</f>
        <v>0</v>
      </c>
      <c r="BF90" s="11">
        <f>IF('KWh (Cumulative) NLI'!BF90=0,0,((('KWh (Monthly) ENTRY NLI '!BF90*0.5)+'KWh (Cumulative) NLI'!BE90-'Rebasing adj NLI'!BF80)*BF117)*BF$19*BF$128)</f>
        <v>0</v>
      </c>
      <c r="BG90" s="11">
        <f>IF('KWh (Cumulative) NLI'!BG90=0,0,((('KWh (Monthly) ENTRY NLI '!BG90*0.5)+'KWh (Cumulative) NLI'!BF90-'Rebasing adj NLI'!BG80)*BG117)*BG$19*BG$128)</f>
        <v>0</v>
      </c>
      <c r="BH90" s="11">
        <f>IF('KWh (Cumulative) NLI'!BH90=0,0,((('KWh (Monthly) ENTRY NLI '!BH90*0.5)+'KWh (Cumulative) NLI'!BG90-'Rebasing adj NLI'!BH80)*BH117)*BH$19*BH$128)</f>
        <v>0</v>
      </c>
      <c r="BI90" s="11">
        <f>IF('KWh (Cumulative) NLI'!BI90=0,0,((('KWh (Monthly) ENTRY NLI '!BI90*0.5)+'KWh (Cumulative) NLI'!BH90-'Rebasing adj NLI'!BI80)*BI117)*BI$19*BI$128)</f>
        <v>0</v>
      </c>
      <c r="BJ90" s="11">
        <f>IF('KWh (Cumulative) NLI'!BJ90=0,0,((('KWh (Monthly) ENTRY NLI '!BJ90*0.5)+'KWh (Cumulative) NLI'!BI90-'Rebasing adj NLI'!BJ80)*BJ117)*BJ$19*BJ$128)</f>
        <v>0</v>
      </c>
      <c r="BK90" s="11">
        <f>IF('KWh (Cumulative) NLI'!BK90=0,0,((('KWh (Monthly) ENTRY NLI '!BK90*0.5)+'KWh (Cumulative) NLI'!BJ90-'Rebasing adj NLI'!BK80)*BK117)*BK$19*BK$128)</f>
        <v>0</v>
      </c>
      <c r="BL90" s="11">
        <f>IF('KWh (Cumulative) NLI'!BL90=0,0,((('KWh (Monthly) ENTRY NLI '!BL90*0.5)+'KWh (Cumulative) NLI'!BK90-'Rebasing adj NLI'!BL80)*BL117)*BL$19*BL$128)</f>
        <v>0</v>
      </c>
      <c r="BM90" s="11">
        <f>IF('KWh (Cumulative) NLI'!BM90=0,0,((('KWh (Monthly) ENTRY NLI '!BM90*0.5)+'KWh (Cumulative) NLI'!BL90-'Rebasing adj NLI'!BM80)*BM117)*BM$19*BM$128)</f>
        <v>0</v>
      </c>
      <c r="BN90" s="11">
        <f>IF('KWh (Cumulative) NLI'!BN90=0,0,((('KWh (Monthly) ENTRY NLI '!BN90*0.5)+'KWh (Cumulative) NLI'!BM90-'Rebasing adj NLI'!BN80)*BN117)*BN$19*BN$128)</f>
        <v>0</v>
      </c>
      <c r="BO90" s="11">
        <f>IF('KWh (Cumulative) NLI'!BO90=0,0,((('KWh (Monthly) ENTRY NLI '!BO90*0.5)+'KWh (Cumulative) NLI'!BN90-'Rebasing adj NLI'!BO80)*BO117)*BO$19*BO$128)</f>
        <v>0</v>
      </c>
      <c r="BP90" s="11">
        <f>IF('KWh (Cumulative) NLI'!BP90=0,0,((('KWh (Monthly) ENTRY NLI '!BP90*0.5)+'KWh (Cumulative) NLI'!BO90-'Rebasing adj NLI'!BP80)*BP117)*BP$19*BP$128)</f>
        <v>0</v>
      </c>
      <c r="BQ90" s="11">
        <f>IF('KWh (Cumulative) NLI'!BQ90=0,0,((('KWh (Monthly) ENTRY NLI '!BQ90*0.5)+'KWh (Cumulative) NLI'!BP90-'Rebasing adj NLI'!BQ80)*BQ117)*BQ$19*BQ$128)</f>
        <v>0</v>
      </c>
      <c r="BR90" s="11">
        <f>IF('KWh (Cumulative) NLI'!BR90=0,0,((('KWh (Monthly) ENTRY NLI '!BR90*0.5)+'KWh (Cumulative) NLI'!BQ90-'Rebasing adj NLI'!BR80)*BR117)*BR$19*BR$128)</f>
        <v>0</v>
      </c>
      <c r="BS90" s="11">
        <f>IF('KWh (Cumulative) NLI'!BS90=0,0,((('KWh (Monthly) ENTRY NLI '!BS90*0.5)+'KWh (Cumulative) NLI'!BR90-'Rebasing adj NLI'!BS80)*BS117)*BS$19*BS$128)</f>
        <v>0</v>
      </c>
      <c r="BT90" s="11">
        <f>IF('KWh (Cumulative) NLI'!BT90=0,0,((('KWh (Monthly) ENTRY NLI '!BT90*0.5)+'KWh (Cumulative) NLI'!BS90-'Rebasing adj NLI'!BT80)*BT117)*BT$19*BT$128)</f>
        <v>0</v>
      </c>
      <c r="BU90" s="11">
        <f>IF('KWh (Cumulative) NLI'!BU90=0,0,((('KWh (Monthly) ENTRY NLI '!BU90*0.5)+'KWh (Cumulative) NLI'!BT90-'Rebasing adj NLI'!BU80)*BU117)*BU$19*BU$128)</f>
        <v>0</v>
      </c>
      <c r="BV90" s="11">
        <f>IF('KWh (Cumulative) NLI'!BV90=0,0,((('KWh (Monthly) ENTRY NLI '!BV90*0.5)+'KWh (Cumulative) NLI'!BU90-'Rebasing adj NLI'!BV80)*BV117)*BV$19*BV$128)</f>
        <v>0</v>
      </c>
      <c r="BW90" s="11">
        <f>IF('KWh (Cumulative) NLI'!BW90=0,0,((('KWh (Monthly) ENTRY NLI '!BW90*0.5)+'KWh (Cumulative) NLI'!BV90-'Rebasing adj NLI'!BW80)*BW117)*BW$19*BW$128)</f>
        <v>0</v>
      </c>
      <c r="BX90" s="11">
        <f>IF('KWh (Cumulative) NLI'!BX90=0,0,((('KWh (Monthly) ENTRY NLI '!BX90*0.5)+'KWh (Cumulative) NLI'!BW90-'Rebasing adj NLI'!BX80)*BX117)*BX$19*BX$128)</f>
        <v>0</v>
      </c>
      <c r="BY90" s="11">
        <f>IF('KWh (Cumulative) NLI'!BY90=0,0,((('KWh (Monthly) ENTRY NLI '!BY90*0.5)+'KWh (Cumulative) NLI'!BX90-'Rebasing adj NLI'!BY80)*BY117)*BY$19*BY$128)</f>
        <v>0</v>
      </c>
      <c r="BZ90" s="11">
        <f>IF('KWh (Cumulative) NLI'!BZ90=0,0,((('KWh (Monthly) ENTRY NLI '!BZ90*0.5)+'KWh (Cumulative) NLI'!BY90-'Rebasing adj NLI'!BZ80)*BZ117)*BZ$19*BZ$128)</f>
        <v>0</v>
      </c>
      <c r="CA90" s="11">
        <f>IF('KWh (Cumulative) NLI'!CA90=0,0,((('KWh (Monthly) ENTRY NLI '!CA90*0.5)+'KWh (Cumulative) NLI'!BZ90-'Rebasing adj NLI'!CA80)*CA117)*CA$19*CA$128)</f>
        <v>0</v>
      </c>
      <c r="CB90" s="11">
        <f>IF('KWh (Cumulative) NLI'!CB90=0,0,((('KWh (Monthly) ENTRY NLI '!CB90*0.5)+'KWh (Cumulative) NLI'!CA90-'Rebasing adj NLI'!CB80)*CB117)*CB$19*CB$128)</f>
        <v>0</v>
      </c>
      <c r="CC90" s="11">
        <f>IF('KWh (Cumulative) NLI'!CC90=0,0,((('KWh (Monthly) ENTRY NLI '!CC90*0.5)+'KWh (Cumulative) NLI'!CB90-'Rebasing adj NLI'!CC80)*CC117)*CC$19*CC$128)</f>
        <v>0</v>
      </c>
      <c r="CD90" s="11">
        <f>IF('KWh (Cumulative) NLI'!CD90=0,0,((('KWh (Monthly) ENTRY NLI '!CD90*0.5)+'KWh (Cumulative) NLI'!CC90-'Rebasing adj NLI'!CD80)*CD117)*CD$19*CD$128)</f>
        <v>0</v>
      </c>
      <c r="CE90" s="11">
        <f>IF('KWh (Cumulative) NLI'!CE90=0,0,((('KWh (Monthly) ENTRY NLI '!CE90*0.5)+'KWh (Cumulative) NLI'!CD90-'Rebasing adj NLI'!CE80)*CE117)*CE$19*CE$128)</f>
        <v>0</v>
      </c>
      <c r="CF90" s="11">
        <f>IF('KWh (Cumulative) NLI'!CF90=0,0,((('KWh (Monthly) ENTRY NLI '!CF90*0.5)+'KWh (Cumulative) NLI'!CE90-'Rebasing adj NLI'!CF80)*CF117)*CF$19*CF$128)</f>
        <v>0</v>
      </c>
      <c r="CG90" s="11">
        <f>IF('KWh (Cumulative) NLI'!CG90=0,0,((('KWh (Monthly) ENTRY NLI '!CG90*0.5)+'KWh (Cumulative) NLI'!CF90-'Rebasing adj NLI'!CG80)*CG117)*CG$19*CG$128)</f>
        <v>0</v>
      </c>
      <c r="CH90" s="11">
        <f>IF('KWh (Cumulative) NLI'!CH90=0,0,((('KWh (Monthly) ENTRY NLI '!CH90*0.5)+'KWh (Cumulative) NLI'!CG90-'Rebasing adj NLI'!CH80)*CH117)*CH$19*CH$128)</f>
        <v>0</v>
      </c>
      <c r="CI90" s="11">
        <f>IF('KWh (Cumulative) NLI'!CI90=0,0,((('KWh (Monthly) ENTRY NLI '!CI90*0.5)+'KWh (Cumulative) NLI'!CH90-'Rebasing adj NLI'!CI80)*CI117)*CI$19*CI$128)</f>
        <v>0</v>
      </c>
      <c r="CJ90" s="11">
        <f>IF('KWh (Cumulative) NLI'!CJ90=0,0,((('KWh (Monthly) ENTRY NLI '!CJ90*0.5)+'KWh (Cumulative) NLI'!CI90-'Rebasing adj NLI'!CJ80)*CJ117)*CJ$19*CJ$128)</f>
        <v>0</v>
      </c>
      <c r="CK90" s="85"/>
      <c r="CL90" s="85"/>
    </row>
    <row r="91" spans="1:90" x14ac:dyDescent="0.25">
      <c r="A91" s="242"/>
      <c r="B91" s="37" t="s">
        <v>7</v>
      </c>
      <c r="C91" s="11">
        <f>IF('KWh (Cumulative) NLI'!C91=0,0,((('KWh (Monthly) ENTRY NLI '!C91*0.5)-'Rebasing adj NLI'!C81)*C118)*C$19*C$128)</f>
        <v>0</v>
      </c>
      <c r="D91" s="11">
        <f>IF('KWh (Cumulative) NLI'!D91=0,0,((('KWh (Monthly) ENTRY NLI '!D91*0.5)+'KWh (Cumulative) NLI'!C91-'Rebasing adj NLI'!D81)*D118)*D$19*D$128)</f>
        <v>0</v>
      </c>
      <c r="E91" s="11">
        <f>IF('KWh (Cumulative) NLI'!E91=0,0,((('KWh (Monthly) ENTRY NLI '!E91*0.5)+'KWh (Cumulative) NLI'!D91-'Rebasing adj NLI'!E81)*E118)*E$19*E$128)</f>
        <v>0</v>
      </c>
      <c r="F91" s="11">
        <f>IF('KWh (Cumulative) NLI'!F91=0,0,((('KWh (Monthly) ENTRY NLI '!F91*0.5)+'KWh (Cumulative) NLI'!E91-'Rebasing adj NLI'!F81)*F118)*F$19*F$128)</f>
        <v>0</v>
      </c>
      <c r="G91" s="11">
        <f>IF('KWh (Cumulative) NLI'!G91=0,0,((('KWh (Monthly) ENTRY NLI '!G91*0.5)+'KWh (Cumulative) NLI'!F91-'Rebasing adj NLI'!G81)*G118)*G$19*G$128)</f>
        <v>0</v>
      </c>
      <c r="H91" s="11">
        <f>IF('KWh (Cumulative) NLI'!H91=0,0,((('KWh (Monthly) ENTRY NLI '!H91*0.5)+'KWh (Cumulative) NLI'!G91-'Rebasing adj NLI'!H81)*H118)*H$19*H$128)</f>
        <v>0</v>
      </c>
      <c r="I91" s="11">
        <f>IF('KWh (Cumulative) NLI'!I91=0,0,((('KWh (Monthly) ENTRY NLI '!I91*0.5)+'KWh (Cumulative) NLI'!H91-'Rebasing adj NLI'!I81)*I118)*I$19*I$128)</f>
        <v>0</v>
      </c>
      <c r="J91" s="11">
        <f>IF('KWh (Cumulative) NLI'!J91=0,0,((('KWh (Monthly) ENTRY NLI '!J91*0.5)+'KWh (Cumulative) NLI'!I91-'Rebasing adj NLI'!J81)*J118)*J$19*J$128)</f>
        <v>0</v>
      </c>
      <c r="K91" s="11">
        <f>IF('KWh (Cumulative) NLI'!K91=0,0,((('KWh (Monthly) ENTRY NLI '!K91*0.5)+'KWh (Cumulative) NLI'!J91-'Rebasing adj NLI'!K81)*K118)*K$19*K$128)</f>
        <v>0</v>
      </c>
      <c r="L91" s="11">
        <f>IF('KWh (Cumulative) NLI'!L91=0,0,((('KWh (Monthly) ENTRY NLI '!L91*0.5)+'KWh (Cumulative) NLI'!K91-'Rebasing adj NLI'!L81)*L118)*L$19*L$128)</f>
        <v>0</v>
      </c>
      <c r="M91" s="11">
        <f>IF('KWh (Cumulative) NLI'!M91=0,0,((('KWh (Monthly) ENTRY NLI '!M91*0.5)+'KWh (Cumulative) NLI'!L91-'Rebasing adj NLI'!M81)*M118)*M$19*M$128)</f>
        <v>0</v>
      </c>
      <c r="N91" s="11">
        <f>IF('KWh (Cumulative) NLI'!N91=0,0,((('KWh (Monthly) ENTRY NLI '!N91*0.5)+'KWh (Cumulative) NLI'!M91-'Rebasing adj NLI'!N81)*N118)*N$19*N$128)</f>
        <v>0</v>
      </c>
      <c r="O91" s="11">
        <f>IF('KWh (Cumulative) NLI'!O91=0,0,((('KWh (Monthly) ENTRY NLI '!O91*0.5)+'KWh (Cumulative) NLI'!N91-'Rebasing adj NLI'!O81)*O118)*O$19*O$128)</f>
        <v>0</v>
      </c>
      <c r="P91" s="11">
        <f>IF('KWh (Cumulative) NLI'!P91=0,0,((('KWh (Monthly) ENTRY NLI '!P91*0.5)+'KWh (Cumulative) NLI'!O91-'Rebasing adj NLI'!P81)*P118)*P$19*P$128)</f>
        <v>0</v>
      </c>
      <c r="Q91" s="11">
        <f>IF('KWh (Cumulative) NLI'!Q91=0,0,((('KWh (Monthly) ENTRY NLI '!Q91*0.5)+'KWh (Cumulative) NLI'!P91-'Rebasing adj NLI'!Q81)*Q118)*Q$19*Q$128)</f>
        <v>0</v>
      </c>
      <c r="R91" s="11">
        <f>IF('KWh (Cumulative) NLI'!R91=0,0,((('KWh (Monthly) ENTRY NLI '!R91*0.5)+'KWh (Cumulative) NLI'!Q91-'Rebasing adj NLI'!R81)*R118)*R$19*R$128)</f>
        <v>0</v>
      </c>
      <c r="S91" s="11">
        <f>IF('KWh (Cumulative) NLI'!S91=0,0,((('KWh (Monthly) ENTRY NLI '!S91*0.5)+'KWh (Cumulative) NLI'!R91-'Rebasing adj NLI'!S81)*S118)*S$19*S$128)</f>
        <v>0</v>
      </c>
      <c r="T91" s="11">
        <f>IF('KWh (Cumulative) NLI'!T91=0,0,((('KWh (Monthly) ENTRY NLI '!T91*0.5)+'KWh (Cumulative) NLI'!S91-'Rebasing adj NLI'!T81)*T118)*T$19*T$128)</f>
        <v>0</v>
      </c>
      <c r="U91" s="11">
        <f>IF('KWh (Cumulative) NLI'!U91=0,0,((('KWh (Monthly) ENTRY NLI '!U91*0.5)+'KWh (Cumulative) NLI'!T91-'Rebasing adj NLI'!U81)*U118)*U$19*U$128)</f>
        <v>0</v>
      </c>
      <c r="V91" s="11">
        <f>IF('KWh (Cumulative) NLI'!V91=0,0,((('KWh (Monthly) ENTRY NLI '!V91*0.5)+'KWh (Cumulative) NLI'!U91-'Rebasing adj NLI'!V81)*V118)*V$19*V$128)</f>
        <v>0</v>
      </c>
      <c r="W91" s="11">
        <f>IF('KWh (Cumulative) NLI'!W91=0,0,((('KWh (Monthly) ENTRY NLI '!W91*0.5)+'KWh (Cumulative) NLI'!V91-'Rebasing adj NLI'!W81)*W118)*W$19*W$128)</f>
        <v>0</v>
      </c>
      <c r="X91" s="11">
        <f>IF('KWh (Cumulative) NLI'!X91=0,0,((('KWh (Monthly) ENTRY NLI '!X91*0.5)+'KWh (Cumulative) NLI'!W91-'Rebasing adj NLI'!X81)*X118)*X$19*X$128)</f>
        <v>0</v>
      </c>
      <c r="Y91" s="11">
        <f>IF('KWh (Cumulative) NLI'!Y91=0,0,((('KWh (Monthly) ENTRY NLI '!Y91*0.5)+'KWh (Cumulative) NLI'!X91-'Rebasing adj NLI'!Y81)*Y118)*Y$19*Y$128)</f>
        <v>0</v>
      </c>
      <c r="Z91" s="11">
        <f>IF('KWh (Cumulative) NLI'!Z91=0,0,((('KWh (Monthly) ENTRY NLI '!Z91*0.5)+'KWh (Cumulative) NLI'!Y91-'Rebasing adj NLI'!Z81)*Z118)*Z$19*Z$128)</f>
        <v>0</v>
      </c>
      <c r="AA91" s="11">
        <f>IF('KWh (Cumulative) NLI'!AA91=0,0,((('KWh (Monthly) ENTRY NLI '!AA91*0.5)+'KWh (Cumulative) NLI'!Z91-'Rebasing adj NLI'!AA81)*AA118)*AA$19*AA$128)</f>
        <v>0</v>
      </c>
      <c r="AB91" s="11">
        <f>IF('KWh (Cumulative) NLI'!AB91=0,0,((('KWh (Monthly) ENTRY NLI '!AB91*0.5)+'KWh (Cumulative) NLI'!AA91-'Rebasing adj NLI'!AB81)*AB118)*AB$19*AB$128)</f>
        <v>0</v>
      </c>
      <c r="AC91" s="11">
        <f>IF('KWh (Cumulative) NLI'!AC91=0,0,((('KWh (Monthly) ENTRY NLI '!AC91*0.5)+'KWh (Cumulative) NLI'!AB91-'Rebasing adj NLI'!AC81)*AC118)*AC$19*AC$128)</f>
        <v>0</v>
      </c>
      <c r="AD91" s="11">
        <f>IF('KWh (Cumulative) NLI'!AD91=0,0,((('KWh (Monthly) ENTRY NLI '!AD91*0.5)+'KWh (Cumulative) NLI'!AC91-'Rebasing adj NLI'!AD81)*AD118)*AD$19*AD$128)</f>
        <v>0</v>
      </c>
      <c r="AE91" s="11">
        <f>IF('KWh (Cumulative) NLI'!AE91=0,0,((('KWh (Monthly) ENTRY NLI '!AE91*0.5)+'KWh (Cumulative) NLI'!AD91-'Rebasing adj NLI'!AE81)*AE118)*AE$19*AE$128)</f>
        <v>0</v>
      </c>
      <c r="AF91" s="11">
        <f>IF('KWh (Cumulative) NLI'!AF91=0,0,((('KWh (Monthly) ENTRY NLI '!AF91*0.5)+'KWh (Cumulative) NLI'!AE91-'Rebasing adj NLI'!AF81)*AF118)*AF$19*AF$128)</f>
        <v>0</v>
      </c>
      <c r="AG91" s="11">
        <f>IF('KWh (Cumulative) NLI'!AG91=0,0,((('KWh (Monthly) ENTRY NLI '!AG91*0.5)+'KWh (Cumulative) NLI'!AF91-'Rebasing adj NLI'!AG81)*AG118)*AG$19*AG$128)</f>
        <v>0</v>
      </c>
      <c r="AH91" s="11">
        <f>IF('KWh (Cumulative) NLI'!AH91=0,0,((('KWh (Monthly) ENTRY NLI '!AH91*0.5)+'KWh (Cumulative) NLI'!AG91-'Rebasing adj NLI'!AH81)*AH118)*AH$19*AH$128)</f>
        <v>0</v>
      </c>
      <c r="AI91" s="11">
        <f>IF('KWh (Cumulative) NLI'!AI91=0,0,((('KWh (Monthly) ENTRY NLI '!AI91*0.5)+'KWh (Cumulative) NLI'!AH91-'Rebasing adj NLI'!AI81)*AI118)*AI$19*AI$128)</f>
        <v>0</v>
      </c>
      <c r="AJ91" s="11">
        <f>IF('KWh (Cumulative) NLI'!AJ91=0,0,((('KWh (Monthly) ENTRY NLI '!AJ91*0.5)+'KWh (Cumulative) NLI'!AI91-'Rebasing adj NLI'!AJ81)*AJ118)*AJ$19*AJ$128)</f>
        <v>0</v>
      </c>
      <c r="AK91" s="11">
        <f>IF('KWh (Cumulative) NLI'!AK91=0,0,((('KWh (Monthly) ENTRY NLI '!AK91*0.5)+'KWh (Cumulative) NLI'!AJ91-'Rebasing adj NLI'!AK81)*AK118)*AK$19*AK$128)</f>
        <v>0</v>
      </c>
      <c r="AL91" s="11">
        <f>IF('KWh (Cumulative) NLI'!AL91=0,0,((('KWh (Monthly) ENTRY NLI '!AL91*0.5)+'KWh (Cumulative) NLI'!AK91-'Rebasing adj NLI'!AL81)*AL118)*AL$19*AL$128)</f>
        <v>0</v>
      </c>
      <c r="AM91" s="11">
        <f>IF('KWh (Cumulative) NLI'!AM91=0,0,((('KWh (Monthly) ENTRY NLI '!AM91*0.5)+'KWh (Cumulative) NLI'!AL91-'Rebasing adj NLI'!AM81)*AM118)*AM$19*AM$128)</f>
        <v>0</v>
      </c>
      <c r="AN91" s="11">
        <f>IF('KWh (Cumulative) NLI'!AN91=0,0,((('KWh (Monthly) ENTRY NLI '!AN91*0.5)+'KWh (Cumulative) NLI'!AM91-'Rebasing adj NLI'!AN81)*AN118)*AN$19*AN$128)</f>
        <v>0</v>
      </c>
      <c r="AO91" s="11">
        <f>IF('KWh (Cumulative) NLI'!AO91=0,0,((('KWh (Monthly) ENTRY NLI '!AO91*0.5)+'KWh (Cumulative) NLI'!AN91-'Rebasing adj NLI'!AO81)*AO118)*AO$19*AO$128)</f>
        <v>0</v>
      </c>
      <c r="AP91" s="11">
        <f>IF('KWh (Cumulative) NLI'!AP91=0,0,((('KWh (Monthly) ENTRY NLI '!AP91*0.5)+'KWh (Cumulative) NLI'!AO91-'Rebasing adj NLI'!AP81)*AP118)*AP$19*AP$128)</f>
        <v>0</v>
      </c>
      <c r="AQ91" s="11">
        <f>IF('KWh (Cumulative) NLI'!AQ91=0,0,((('KWh (Monthly) ENTRY NLI '!AQ91*0.5)+'KWh (Cumulative) NLI'!AP91-'Rebasing adj NLI'!AQ81)*AQ118)*AQ$19*AQ$128)</f>
        <v>0</v>
      </c>
      <c r="AR91" s="11">
        <f>IF('KWh (Cumulative) NLI'!AR91=0,0,((('KWh (Monthly) ENTRY NLI '!AR91*0.5)+'KWh (Cumulative) NLI'!AQ91-'Rebasing adj NLI'!AR81)*AR118)*AR$19*AR$128)</f>
        <v>0</v>
      </c>
      <c r="AS91" s="11">
        <f>IF('KWh (Cumulative) NLI'!AS91=0,0,((('KWh (Monthly) ENTRY NLI '!AS91*0.5)+'KWh (Cumulative) NLI'!AR91-'Rebasing adj NLI'!AS81)*AS118)*AS$19*AS$128)</f>
        <v>0</v>
      </c>
      <c r="AT91" s="11">
        <f>IF('KWh (Cumulative) NLI'!AT91=0,0,((('KWh (Monthly) ENTRY NLI '!AT91*0.5)+'KWh (Cumulative) NLI'!AS91-'Rebasing adj NLI'!AT81)*AT118)*AT$19*AT$128)</f>
        <v>0</v>
      </c>
      <c r="AU91" s="11">
        <f>IF('KWh (Cumulative) NLI'!AU91=0,0,((('KWh (Monthly) ENTRY NLI '!AU91*0.5)+'KWh (Cumulative) NLI'!AT91-'Rebasing adj NLI'!AU81)*AU118)*AU$19*AU$128)</f>
        <v>0</v>
      </c>
      <c r="AV91" s="11">
        <f>IF('KWh (Cumulative) NLI'!AV91=0,0,((('KWh (Monthly) ENTRY NLI '!AV91*0.5)+'KWh (Cumulative) NLI'!AU91-'Rebasing adj NLI'!AV81)*AV118)*AV$19*AV$128)</f>
        <v>0</v>
      </c>
      <c r="AW91" s="11">
        <f>IF('KWh (Cumulative) NLI'!AW91=0,0,((('KWh (Monthly) ENTRY NLI '!AW91*0.5)+'KWh (Cumulative) NLI'!AV91-'Rebasing adj NLI'!AW81)*AW118)*AW$19*AW$128)</f>
        <v>0</v>
      </c>
      <c r="AX91" s="11">
        <f>IF('KWh (Cumulative) NLI'!AX91=0,0,((('KWh (Monthly) ENTRY NLI '!AX91*0.5)+'KWh (Cumulative) NLI'!AW91-'Rebasing adj NLI'!AX81)*AX118)*AX$19*AX$128)</f>
        <v>0</v>
      </c>
      <c r="AY91" s="11">
        <f>IF('KWh (Cumulative) NLI'!AY91=0,0,((('KWh (Monthly) ENTRY NLI '!AY91*0.5)+'KWh (Cumulative) NLI'!AX91-'Rebasing adj NLI'!AY81)*AY118)*AY$19*AY$128)</f>
        <v>0</v>
      </c>
      <c r="AZ91" s="11">
        <f>IF('KWh (Cumulative) NLI'!AZ91=0,0,((('KWh (Monthly) ENTRY NLI '!AZ91*0.5)+'KWh (Cumulative) NLI'!AY91-'Rebasing adj NLI'!AZ81)*AZ118)*AZ$19*AZ$128)</f>
        <v>0</v>
      </c>
      <c r="BA91" s="11">
        <f>IF('KWh (Cumulative) NLI'!BA91=0,0,((('KWh (Monthly) ENTRY NLI '!BA91*0.5)+'KWh (Cumulative) NLI'!AZ91-'Rebasing adj NLI'!BA81)*BA118)*BA$19*BA$128)</f>
        <v>0</v>
      </c>
      <c r="BB91" s="11">
        <f>IF('KWh (Cumulative) NLI'!BB91=0,0,((('KWh (Monthly) ENTRY NLI '!BB91*0.5)+'KWh (Cumulative) NLI'!BA91-'Rebasing adj NLI'!BB81)*BB118)*BB$19*BB$128)</f>
        <v>0</v>
      </c>
      <c r="BC91" s="11">
        <f>IF('KWh (Cumulative) NLI'!BC91=0,0,((('KWh (Monthly) ENTRY NLI '!BC91*0.5)+'KWh (Cumulative) NLI'!BB91-'Rebasing adj NLI'!BC81)*BC118)*BC$19*BC$128)</f>
        <v>0</v>
      </c>
      <c r="BD91" s="11">
        <f>IF('KWh (Cumulative) NLI'!BD91=0,0,((('KWh (Monthly) ENTRY NLI '!BD91*0.5)+'KWh (Cumulative) NLI'!BC91-'Rebasing adj NLI'!BD81)*BD118)*BD$19*BD$128)</f>
        <v>0</v>
      </c>
      <c r="BE91" s="11">
        <f>IF('KWh (Cumulative) NLI'!BE91=0,0,((('KWh (Monthly) ENTRY NLI '!BE91*0.5)+'KWh (Cumulative) NLI'!BD91-'Rebasing adj NLI'!BE81)*BE118)*BE$19*BE$128)</f>
        <v>0</v>
      </c>
      <c r="BF91" s="11">
        <f>IF('KWh (Cumulative) NLI'!BF91=0,0,((('KWh (Monthly) ENTRY NLI '!BF91*0.5)+'KWh (Cumulative) NLI'!BE91-'Rebasing adj NLI'!BF81)*BF118)*BF$19*BF$128)</f>
        <v>0</v>
      </c>
      <c r="BG91" s="11">
        <f>IF('KWh (Cumulative) NLI'!BG91=0,0,((('KWh (Monthly) ENTRY NLI '!BG91*0.5)+'KWh (Cumulative) NLI'!BF91-'Rebasing adj NLI'!BG81)*BG118)*BG$19*BG$128)</f>
        <v>0</v>
      </c>
      <c r="BH91" s="11">
        <f>IF('KWh (Cumulative) NLI'!BH91=0,0,((('KWh (Monthly) ENTRY NLI '!BH91*0.5)+'KWh (Cumulative) NLI'!BG91-'Rebasing adj NLI'!BH81)*BH118)*BH$19*BH$128)</f>
        <v>0</v>
      </c>
      <c r="BI91" s="11">
        <f>IF('KWh (Cumulative) NLI'!BI91=0,0,((('KWh (Monthly) ENTRY NLI '!BI91*0.5)+'KWh (Cumulative) NLI'!BH91-'Rebasing adj NLI'!BI81)*BI118)*BI$19*BI$128)</f>
        <v>0</v>
      </c>
      <c r="BJ91" s="11">
        <f>IF('KWh (Cumulative) NLI'!BJ91=0,0,((('KWh (Monthly) ENTRY NLI '!BJ91*0.5)+'KWh (Cumulative) NLI'!BI91-'Rebasing adj NLI'!BJ81)*BJ118)*BJ$19*BJ$128)</f>
        <v>0</v>
      </c>
      <c r="BK91" s="11">
        <f>IF('KWh (Cumulative) NLI'!BK91=0,0,((('KWh (Monthly) ENTRY NLI '!BK91*0.5)+'KWh (Cumulative) NLI'!BJ91-'Rebasing adj NLI'!BK81)*BK118)*BK$19*BK$128)</f>
        <v>0</v>
      </c>
      <c r="BL91" s="11">
        <f>IF('KWh (Cumulative) NLI'!BL91=0,0,((('KWh (Monthly) ENTRY NLI '!BL91*0.5)+'KWh (Cumulative) NLI'!BK91-'Rebasing adj NLI'!BL81)*BL118)*BL$19*BL$128)</f>
        <v>0</v>
      </c>
      <c r="BM91" s="11">
        <f>IF('KWh (Cumulative) NLI'!BM91=0,0,((('KWh (Monthly) ENTRY NLI '!BM91*0.5)+'KWh (Cumulative) NLI'!BL91-'Rebasing adj NLI'!BM81)*BM118)*BM$19*BM$128)</f>
        <v>0</v>
      </c>
      <c r="BN91" s="11">
        <f>IF('KWh (Cumulative) NLI'!BN91=0,0,((('KWh (Monthly) ENTRY NLI '!BN91*0.5)+'KWh (Cumulative) NLI'!BM91-'Rebasing adj NLI'!BN81)*BN118)*BN$19*BN$128)</f>
        <v>0</v>
      </c>
      <c r="BO91" s="11">
        <f>IF('KWh (Cumulative) NLI'!BO91=0,0,((('KWh (Monthly) ENTRY NLI '!BO91*0.5)+'KWh (Cumulative) NLI'!BN91-'Rebasing adj NLI'!BO81)*BO118)*BO$19*BO$128)</f>
        <v>0</v>
      </c>
      <c r="BP91" s="11">
        <f>IF('KWh (Cumulative) NLI'!BP91=0,0,((('KWh (Monthly) ENTRY NLI '!BP91*0.5)+'KWh (Cumulative) NLI'!BO91-'Rebasing adj NLI'!BP81)*BP118)*BP$19*BP$128)</f>
        <v>0</v>
      </c>
      <c r="BQ91" s="11">
        <f>IF('KWh (Cumulative) NLI'!BQ91=0,0,((('KWh (Monthly) ENTRY NLI '!BQ91*0.5)+'KWh (Cumulative) NLI'!BP91-'Rebasing adj NLI'!BQ81)*BQ118)*BQ$19*BQ$128)</f>
        <v>0</v>
      </c>
      <c r="BR91" s="11">
        <f>IF('KWh (Cumulative) NLI'!BR91=0,0,((('KWh (Monthly) ENTRY NLI '!BR91*0.5)+'KWh (Cumulative) NLI'!BQ91-'Rebasing adj NLI'!BR81)*BR118)*BR$19*BR$128)</f>
        <v>0</v>
      </c>
      <c r="BS91" s="11">
        <f>IF('KWh (Cumulative) NLI'!BS91=0,0,((('KWh (Monthly) ENTRY NLI '!BS91*0.5)+'KWh (Cumulative) NLI'!BR91-'Rebasing adj NLI'!BS81)*BS118)*BS$19*BS$128)</f>
        <v>0</v>
      </c>
      <c r="BT91" s="11">
        <f>IF('KWh (Cumulative) NLI'!BT91=0,0,((('KWh (Monthly) ENTRY NLI '!BT91*0.5)+'KWh (Cumulative) NLI'!BS91-'Rebasing adj NLI'!BT81)*BT118)*BT$19*BT$128)</f>
        <v>0</v>
      </c>
      <c r="BU91" s="11">
        <f>IF('KWh (Cumulative) NLI'!BU91=0,0,((('KWh (Monthly) ENTRY NLI '!BU91*0.5)+'KWh (Cumulative) NLI'!BT91-'Rebasing adj NLI'!BU81)*BU118)*BU$19*BU$128)</f>
        <v>0</v>
      </c>
      <c r="BV91" s="11">
        <f>IF('KWh (Cumulative) NLI'!BV91=0,0,((('KWh (Monthly) ENTRY NLI '!BV91*0.5)+'KWh (Cumulative) NLI'!BU91-'Rebasing adj NLI'!BV81)*BV118)*BV$19*BV$128)</f>
        <v>0</v>
      </c>
      <c r="BW91" s="11">
        <f>IF('KWh (Cumulative) NLI'!BW91=0,0,((('KWh (Monthly) ENTRY NLI '!BW91*0.5)+'KWh (Cumulative) NLI'!BV91-'Rebasing adj NLI'!BW81)*BW118)*BW$19*BW$128)</f>
        <v>0</v>
      </c>
      <c r="BX91" s="11">
        <f>IF('KWh (Cumulative) NLI'!BX91=0,0,((('KWh (Monthly) ENTRY NLI '!BX91*0.5)+'KWh (Cumulative) NLI'!BW91-'Rebasing adj NLI'!BX81)*BX118)*BX$19*BX$128)</f>
        <v>0</v>
      </c>
      <c r="BY91" s="11">
        <f>IF('KWh (Cumulative) NLI'!BY91=0,0,((('KWh (Monthly) ENTRY NLI '!BY91*0.5)+'KWh (Cumulative) NLI'!BX91-'Rebasing adj NLI'!BY81)*BY118)*BY$19*BY$128)</f>
        <v>0</v>
      </c>
      <c r="BZ91" s="11">
        <f>IF('KWh (Cumulative) NLI'!BZ91=0,0,((('KWh (Monthly) ENTRY NLI '!BZ91*0.5)+'KWh (Cumulative) NLI'!BY91-'Rebasing adj NLI'!BZ81)*BZ118)*BZ$19*BZ$128)</f>
        <v>0</v>
      </c>
      <c r="CA91" s="11">
        <f>IF('KWh (Cumulative) NLI'!CA91=0,0,((('KWh (Monthly) ENTRY NLI '!CA91*0.5)+'KWh (Cumulative) NLI'!BZ91-'Rebasing adj NLI'!CA81)*CA118)*CA$19*CA$128)</f>
        <v>0</v>
      </c>
      <c r="CB91" s="11">
        <f>IF('KWh (Cumulative) NLI'!CB91=0,0,((('KWh (Monthly) ENTRY NLI '!CB91*0.5)+'KWh (Cumulative) NLI'!CA91-'Rebasing adj NLI'!CB81)*CB118)*CB$19*CB$128)</f>
        <v>0</v>
      </c>
      <c r="CC91" s="11">
        <f>IF('KWh (Cumulative) NLI'!CC91=0,0,((('KWh (Monthly) ENTRY NLI '!CC91*0.5)+'KWh (Cumulative) NLI'!CB91-'Rebasing adj NLI'!CC81)*CC118)*CC$19*CC$128)</f>
        <v>0</v>
      </c>
      <c r="CD91" s="11">
        <f>IF('KWh (Cumulative) NLI'!CD91=0,0,((('KWh (Monthly) ENTRY NLI '!CD91*0.5)+'KWh (Cumulative) NLI'!CC91-'Rebasing adj NLI'!CD81)*CD118)*CD$19*CD$128)</f>
        <v>0</v>
      </c>
      <c r="CE91" s="11">
        <f>IF('KWh (Cumulative) NLI'!CE91=0,0,((('KWh (Monthly) ENTRY NLI '!CE91*0.5)+'KWh (Cumulative) NLI'!CD91-'Rebasing adj NLI'!CE81)*CE118)*CE$19*CE$128)</f>
        <v>0</v>
      </c>
      <c r="CF91" s="11">
        <f>IF('KWh (Cumulative) NLI'!CF91=0,0,((('KWh (Monthly) ENTRY NLI '!CF91*0.5)+'KWh (Cumulative) NLI'!CE91-'Rebasing adj NLI'!CF81)*CF118)*CF$19*CF$128)</f>
        <v>0</v>
      </c>
      <c r="CG91" s="11">
        <f>IF('KWh (Cumulative) NLI'!CG91=0,0,((('KWh (Monthly) ENTRY NLI '!CG91*0.5)+'KWh (Cumulative) NLI'!CF91-'Rebasing adj NLI'!CG81)*CG118)*CG$19*CG$128)</f>
        <v>0</v>
      </c>
      <c r="CH91" s="11">
        <f>IF('KWh (Cumulative) NLI'!CH91=0,0,((('KWh (Monthly) ENTRY NLI '!CH91*0.5)+'KWh (Cumulative) NLI'!CG91-'Rebasing adj NLI'!CH81)*CH118)*CH$19*CH$128)</f>
        <v>0</v>
      </c>
      <c r="CI91" s="11">
        <f>IF('KWh (Cumulative) NLI'!CI91=0,0,((('KWh (Monthly) ENTRY NLI '!CI91*0.5)+'KWh (Cumulative) NLI'!CH91-'Rebasing adj NLI'!CI81)*CI118)*CI$19*CI$128)</f>
        <v>0</v>
      </c>
      <c r="CJ91" s="11">
        <f>IF('KWh (Cumulative) NLI'!CJ91=0,0,((('KWh (Monthly) ENTRY NLI '!CJ91*0.5)+'KWh (Cumulative) NLI'!CI91-'Rebasing adj NLI'!CJ81)*CJ118)*CJ$19*CJ$128)</f>
        <v>0</v>
      </c>
      <c r="CK91" s="85"/>
      <c r="CL91" s="85"/>
    </row>
    <row r="92" spans="1:90" ht="15.75" thickBot="1" x14ac:dyDescent="0.3">
      <c r="A92" s="243"/>
      <c r="B92" s="37" t="s">
        <v>8</v>
      </c>
      <c r="C92" s="11">
        <f>IF('KWh (Cumulative) NLI'!C92=0,0,((('KWh (Monthly) ENTRY NLI '!C92*0.5)-'Rebasing adj NLI'!C82)*C119)*C$19*C$128)</f>
        <v>0</v>
      </c>
      <c r="D92" s="11">
        <f>IF('KWh (Cumulative) NLI'!D92=0,0,((('KWh (Monthly) ENTRY NLI '!D92*0.5)+'KWh (Cumulative) NLI'!C92-'Rebasing adj NLI'!D82)*D119)*D$19*D$128)</f>
        <v>0</v>
      </c>
      <c r="E92" s="11">
        <f>IF('KWh (Cumulative) NLI'!E92=0,0,((('KWh (Monthly) ENTRY NLI '!E92*0.5)+'KWh (Cumulative) NLI'!D92-'Rebasing adj NLI'!E82)*E119)*E$19*E$128)</f>
        <v>0</v>
      </c>
      <c r="F92" s="11">
        <f>IF('KWh (Cumulative) NLI'!F92=0,0,((('KWh (Monthly) ENTRY NLI '!F92*0.5)+'KWh (Cumulative) NLI'!E92-'Rebasing adj NLI'!F82)*F119)*F$19*F$128)</f>
        <v>0</v>
      </c>
      <c r="G92" s="11">
        <f>IF('KWh (Cumulative) NLI'!G92=0,0,((('KWh (Monthly) ENTRY NLI '!G92*0.5)+'KWh (Cumulative) NLI'!F92-'Rebasing adj NLI'!G82)*G119)*G$19*G$128)</f>
        <v>0</v>
      </c>
      <c r="H92" s="11">
        <f>IF('KWh (Cumulative) NLI'!H92=0,0,((('KWh (Monthly) ENTRY NLI '!H92*0.5)+'KWh (Cumulative) NLI'!G92-'Rebasing adj NLI'!H82)*H119)*H$19*H$128)</f>
        <v>0</v>
      </c>
      <c r="I92" s="11">
        <f>IF('KWh (Cumulative) NLI'!I92=0,0,((('KWh (Monthly) ENTRY NLI '!I92*0.5)+'KWh (Cumulative) NLI'!H92-'Rebasing adj NLI'!I82)*I119)*I$19*I$128)</f>
        <v>0</v>
      </c>
      <c r="J92" s="11">
        <f>IF('KWh (Cumulative) NLI'!J92=0,0,((('KWh (Monthly) ENTRY NLI '!J92*0.5)+'KWh (Cumulative) NLI'!I92-'Rebasing adj NLI'!J82)*J119)*J$19*J$128)</f>
        <v>0</v>
      </c>
      <c r="K92" s="11">
        <f>IF('KWh (Cumulative) NLI'!K92=0,0,((('KWh (Monthly) ENTRY NLI '!K92*0.5)+'KWh (Cumulative) NLI'!J92-'Rebasing adj NLI'!K82)*K119)*K$19*K$128)</f>
        <v>0</v>
      </c>
      <c r="L92" s="11">
        <f>IF('KWh (Cumulative) NLI'!L92=0,0,((('KWh (Monthly) ENTRY NLI '!L92*0.5)+'KWh (Cumulative) NLI'!K92-'Rebasing adj NLI'!L82)*L119)*L$19*L$128)</f>
        <v>0</v>
      </c>
      <c r="M92" s="11">
        <f>IF('KWh (Cumulative) NLI'!M92=0,0,((('KWh (Monthly) ENTRY NLI '!M92*0.5)+'KWh (Cumulative) NLI'!L92-'Rebasing adj NLI'!M82)*M119)*M$19*M$128)</f>
        <v>0</v>
      </c>
      <c r="N92" s="11">
        <f>IF('KWh (Cumulative) NLI'!N92=0,0,((('KWh (Monthly) ENTRY NLI '!N92*0.5)+'KWh (Cumulative) NLI'!M92-'Rebasing adj NLI'!N82)*N119)*N$19*N$128)</f>
        <v>0</v>
      </c>
      <c r="O92" s="11">
        <f>IF('KWh (Cumulative) NLI'!O92=0,0,((('KWh (Monthly) ENTRY NLI '!O92*0.5)+'KWh (Cumulative) NLI'!N92-'Rebasing adj NLI'!O82)*O119)*O$19*O$128)</f>
        <v>0</v>
      </c>
      <c r="P92" s="11">
        <f>IF('KWh (Cumulative) NLI'!P92=0,0,((('KWh (Monthly) ENTRY NLI '!P92*0.5)+'KWh (Cumulative) NLI'!O92-'Rebasing adj NLI'!P82)*P119)*P$19*P$128)</f>
        <v>0</v>
      </c>
      <c r="Q92" s="11">
        <f>IF('KWh (Cumulative) NLI'!Q92=0,0,((('KWh (Monthly) ENTRY NLI '!Q92*0.5)+'KWh (Cumulative) NLI'!P92-'Rebasing adj NLI'!Q82)*Q119)*Q$19*Q$128)</f>
        <v>0</v>
      </c>
      <c r="R92" s="11">
        <f>IF('KWh (Cumulative) NLI'!R92=0,0,((('KWh (Monthly) ENTRY NLI '!R92*0.5)+'KWh (Cumulative) NLI'!Q92-'Rebasing adj NLI'!R82)*R119)*R$19*R$128)</f>
        <v>0</v>
      </c>
      <c r="S92" s="11">
        <f>IF('KWh (Cumulative) NLI'!S92=0,0,((('KWh (Monthly) ENTRY NLI '!S92*0.5)+'KWh (Cumulative) NLI'!R92-'Rebasing adj NLI'!S82)*S119)*S$19*S$128)</f>
        <v>0</v>
      </c>
      <c r="T92" s="11">
        <f>IF('KWh (Cumulative) NLI'!T92=0,0,((('KWh (Monthly) ENTRY NLI '!T92*0.5)+'KWh (Cumulative) NLI'!S92-'Rebasing adj NLI'!T82)*T119)*T$19*T$128)</f>
        <v>0</v>
      </c>
      <c r="U92" s="11">
        <f>IF('KWh (Cumulative) NLI'!U92=0,0,((('KWh (Monthly) ENTRY NLI '!U92*0.5)+'KWh (Cumulative) NLI'!T92-'Rebasing adj NLI'!U82)*U119)*U$19*U$128)</f>
        <v>0</v>
      </c>
      <c r="V92" s="11">
        <f>IF('KWh (Cumulative) NLI'!V92=0,0,((('KWh (Monthly) ENTRY NLI '!V92*0.5)+'KWh (Cumulative) NLI'!U92-'Rebasing adj NLI'!V82)*V119)*V$19*V$128)</f>
        <v>0</v>
      </c>
      <c r="W92" s="11">
        <f>IF('KWh (Cumulative) NLI'!W92=0,0,((('KWh (Monthly) ENTRY NLI '!W92*0.5)+'KWh (Cumulative) NLI'!V92-'Rebasing adj NLI'!W82)*W119)*W$19*W$128)</f>
        <v>0</v>
      </c>
      <c r="X92" s="11">
        <f>IF('KWh (Cumulative) NLI'!X92=0,0,((('KWh (Monthly) ENTRY NLI '!X92*0.5)+'KWh (Cumulative) NLI'!W92-'Rebasing adj NLI'!X82)*X119)*X$19*X$128)</f>
        <v>0</v>
      </c>
      <c r="Y92" s="11">
        <f>IF('KWh (Cumulative) NLI'!Y92=0,0,((('KWh (Monthly) ENTRY NLI '!Y92*0.5)+'KWh (Cumulative) NLI'!X92-'Rebasing adj NLI'!Y82)*Y119)*Y$19*Y$128)</f>
        <v>0</v>
      </c>
      <c r="Z92" s="11">
        <f>IF('KWh (Cumulative) NLI'!Z92=0,0,((('KWh (Monthly) ENTRY NLI '!Z92*0.5)+'KWh (Cumulative) NLI'!Y92-'Rebasing adj NLI'!Z82)*Z119)*Z$19*Z$128)</f>
        <v>0</v>
      </c>
      <c r="AA92" s="11">
        <f>IF('KWh (Cumulative) NLI'!AA92=0,0,((('KWh (Monthly) ENTRY NLI '!AA92*0.5)+'KWh (Cumulative) NLI'!Z92-'Rebasing adj NLI'!AA82)*AA119)*AA$19*AA$128)</f>
        <v>0</v>
      </c>
      <c r="AB92" s="11">
        <f>IF('KWh (Cumulative) NLI'!AB92=0,0,((('KWh (Monthly) ENTRY NLI '!AB92*0.5)+'KWh (Cumulative) NLI'!AA92-'Rebasing adj NLI'!AB82)*AB119)*AB$19*AB$128)</f>
        <v>0</v>
      </c>
      <c r="AC92" s="11">
        <f>IF('KWh (Cumulative) NLI'!AC92=0,0,((('KWh (Monthly) ENTRY NLI '!AC92*0.5)+'KWh (Cumulative) NLI'!AB92-'Rebasing adj NLI'!AC82)*AC119)*AC$19*AC$128)</f>
        <v>0</v>
      </c>
      <c r="AD92" s="11">
        <f>IF('KWh (Cumulative) NLI'!AD92=0,0,((('KWh (Monthly) ENTRY NLI '!AD92*0.5)+'KWh (Cumulative) NLI'!AC92-'Rebasing adj NLI'!AD82)*AD119)*AD$19*AD$128)</f>
        <v>0</v>
      </c>
      <c r="AE92" s="11">
        <f>IF('KWh (Cumulative) NLI'!AE92=0,0,((('KWh (Monthly) ENTRY NLI '!AE92*0.5)+'KWh (Cumulative) NLI'!AD92-'Rebasing adj NLI'!AE82)*AE119)*AE$19*AE$128)</f>
        <v>0</v>
      </c>
      <c r="AF92" s="11">
        <f>IF('KWh (Cumulative) NLI'!AF92=0,0,((('KWh (Monthly) ENTRY NLI '!AF92*0.5)+'KWh (Cumulative) NLI'!AE92-'Rebasing adj NLI'!AF82)*AF119)*AF$19*AF$128)</f>
        <v>0</v>
      </c>
      <c r="AG92" s="11">
        <f>IF('KWh (Cumulative) NLI'!AG92=0,0,((('KWh (Monthly) ENTRY NLI '!AG92*0.5)+'KWh (Cumulative) NLI'!AF92-'Rebasing adj NLI'!AG82)*AG119)*AG$19*AG$128)</f>
        <v>0</v>
      </c>
      <c r="AH92" s="11">
        <f>IF('KWh (Cumulative) NLI'!AH92=0,0,((('KWh (Monthly) ENTRY NLI '!AH92*0.5)+'KWh (Cumulative) NLI'!AG92-'Rebasing adj NLI'!AH82)*AH119)*AH$19*AH$128)</f>
        <v>0</v>
      </c>
      <c r="AI92" s="11">
        <f>IF('KWh (Cumulative) NLI'!AI92=0,0,((('KWh (Monthly) ENTRY NLI '!AI92*0.5)+'KWh (Cumulative) NLI'!AH92-'Rebasing adj NLI'!AI82)*AI119)*AI$19*AI$128)</f>
        <v>0</v>
      </c>
      <c r="AJ92" s="11">
        <f>IF('KWh (Cumulative) NLI'!AJ92=0,0,((('KWh (Monthly) ENTRY NLI '!AJ92*0.5)+'KWh (Cumulative) NLI'!AI92-'Rebasing adj NLI'!AJ82)*AJ119)*AJ$19*AJ$128)</f>
        <v>0</v>
      </c>
      <c r="AK92" s="11">
        <f>IF('KWh (Cumulative) NLI'!AK92=0,0,((('KWh (Monthly) ENTRY NLI '!AK92*0.5)+'KWh (Cumulative) NLI'!AJ92-'Rebasing adj NLI'!AK82)*AK119)*AK$19*AK$128)</f>
        <v>0</v>
      </c>
      <c r="AL92" s="11">
        <f>IF('KWh (Cumulative) NLI'!AL92=0,0,((('KWh (Monthly) ENTRY NLI '!AL92*0.5)+'KWh (Cumulative) NLI'!AK92-'Rebasing adj NLI'!AL82)*AL119)*AL$19*AL$128)</f>
        <v>0</v>
      </c>
      <c r="AM92" s="11">
        <f>IF('KWh (Cumulative) NLI'!AM92=0,0,((('KWh (Monthly) ENTRY NLI '!AM92*0.5)+'KWh (Cumulative) NLI'!AL92-'Rebasing adj NLI'!AM82)*AM119)*AM$19*AM$128)</f>
        <v>0</v>
      </c>
      <c r="AN92" s="11">
        <f>IF('KWh (Cumulative) NLI'!AN92=0,0,((('KWh (Monthly) ENTRY NLI '!AN92*0.5)+'KWh (Cumulative) NLI'!AM92-'Rebasing adj NLI'!AN82)*AN119)*AN$19*AN$128)</f>
        <v>0</v>
      </c>
      <c r="AO92" s="11">
        <f>IF('KWh (Cumulative) NLI'!AO92=0,0,((('KWh (Monthly) ENTRY NLI '!AO92*0.5)+'KWh (Cumulative) NLI'!AN92-'Rebasing adj NLI'!AO82)*AO119)*AO$19*AO$128)</f>
        <v>0</v>
      </c>
      <c r="AP92" s="11">
        <f>IF('KWh (Cumulative) NLI'!AP92=0,0,((('KWh (Monthly) ENTRY NLI '!AP92*0.5)+'KWh (Cumulative) NLI'!AO92-'Rebasing adj NLI'!AP82)*AP119)*AP$19*AP$128)</f>
        <v>0</v>
      </c>
      <c r="AQ92" s="11">
        <f>IF('KWh (Cumulative) NLI'!AQ92=0,0,((('KWh (Monthly) ENTRY NLI '!AQ92*0.5)+'KWh (Cumulative) NLI'!AP92-'Rebasing adj NLI'!AQ82)*AQ119)*AQ$19*AQ$128)</f>
        <v>0</v>
      </c>
      <c r="AR92" s="11">
        <f>IF('KWh (Cumulative) NLI'!AR92=0,0,((('KWh (Monthly) ENTRY NLI '!AR92*0.5)+'KWh (Cumulative) NLI'!AQ92-'Rebasing adj NLI'!AR82)*AR119)*AR$19*AR$128)</f>
        <v>0</v>
      </c>
      <c r="AS92" s="11">
        <f>IF('KWh (Cumulative) NLI'!AS92=0,0,((('KWh (Monthly) ENTRY NLI '!AS92*0.5)+'KWh (Cumulative) NLI'!AR92-'Rebasing adj NLI'!AS82)*AS119)*AS$19*AS$128)</f>
        <v>0</v>
      </c>
      <c r="AT92" s="11">
        <f>IF('KWh (Cumulative) NLI'!AT92=0,0,((('KWh (Monthly) ENTRY NLI '!AT92*0.5)+'KWh (Cumulative) NLI'!AS92-'Rebasing adj NLI'!AT82)*AT119)*AT$19*AT$128)</f>
        <v>0</v>
      </c>
      <c r="AU92" s="11">
        <f>IF('KWh (Cumulative) NLI'!AU92=0,0,((('KWh (Monthly) ENTRY NLI '!AU92*0.5)+'KWh (Cumulative) NLI'!AT92-'Rebasing adj NLI'!AU82)*AU119)*AU$19*AU$128)</f>
        <v>0</v>
      </c>
      <c r="AV92" s="11">
        <f>IF('KWh (Cumulative) NLI'!AV92=0,0,((('KWh (Monthly) ENTRY NLI '!AV92*0.5)+'KWh (Cumulative) NLI'!AU92-'Rebasing adj NLI'!AV82)*AV119)*AV$19*AV$128)</f>
        <v>0</v>
      </c>
      <c r="AW92" s="11">
        <f>IF('KWh (Cumulative) NLI'!AW92=0,0,((('KWh (Monthly) ENTRY NLI '!AW92*0.5)+'KWh (Cumulative) NLI'!AV92-'Rebasing adj NLI'!AW82)*AW119)*AW$19*AW$128)</f>
        <v>0</v>
      </c>
      <c r="AX92" s="11">
        <f>IF('KWh (Cumulative) NLI'!AX92=0,0,((('KWh (Monthly) ENTRY NLI '!AX92*0.5)+'KWh (Cumulative) NLI'!AW92-'Rebasing adj NLI'!AX82)*AX119)*AX$19*AX$128)</f>
        <v>0</v>
      </c>
      <c r="AY92" s="11">
        <f>IF('KWh (Cumulative) NLI'!AY92=0,0,((('KWh (Monthly) ENTRY NLI '!AY92*0.5)+'KWh (Cumulative) NLI'!AX92-'Rebasing adj NLI'!AY82)*AY119)*AY$19*AY$128)</f>
        <v>0</v>
      </c>
      <c r="AZ92" s="11">
        <f>IF('KWh (Cumulative) NLI'!AZ92=0,0,((('KWh (Monthly) ENTRY NLI '!AZ92*0.5)+'KWh (Cumulative) NLI'!AY92-'Rebasing adj NLI'!AZ82)*AZ119)*AZ$19*AZ$128)</f>
        <v>0</v>
      </c>
      <c r="BA92" s="11">
        <f>IF('KWh (Cumulative) NLI'!BA92=0,0,((('KWh (Monthly) ENTRY NLI '!BA92*0.5)+'KWh (Cumulative) NLI'!AZ92-'Rebasing adj NLI'!BA82)*BA119)*BA$19*BA$128)</f>
        <v>0</v>
      </c>
      <c r="BB92" s="11">
        <f>IF('KWh (Cumulative) NLI'!BB92=0,0,((('KWh (Monthly) ENTRY NLI '!BB92*0.5)+'KWh (Cumulative) NLI'!BA92-'Rebasing adj NLI'!BB82)*BB119)*BB$19*BB$128)</f>
        <v>0</v>
      </c>
      <c r="BC92" s="11">
        <f>IF('KWh (Cumulative) NLI'!BC92=0,0,((('KWh (Monthly) ENTRY NLI '!BC92*0.5)+'KWh (Cumulative) NLI'!BB92-'Rebasing adj NLI'!BC82)*BC119)*BC$19*BC$128)</f>
        <v>0</v>
      </c>
      <c r="BD92" s="11">
        <f>IF('KWh (Cumulative) NLI'!BD92=0,0,((('KWh (Monthly) ENTRY NLI '!BD92*0.5)+'KWh (Cumulative) NLI'!BC92-'Rebasing adj NLI'!BD82)*BD119)*BD$19*BD$128)</f>
        <v>0</v>
      </c>
      <c r="BE92" s="11">
        <f>IF('KWh (Cumulative) NLI'!BE92=0,0,((('KWh (Monthly) ENTRY NLI '!BE92*0.5)+'KWh (Cumulative) NLI'!BD92-'Rebasing adj NLI'!BE82)*BE119)*BE$19*BE$128)</f>
        <v>0</v>
      </c>
      <c r="BF92" s="11">
        <f>IF('KWh (Cumulative) NLI'!BF92=0,0,((('KWh (Monthly) ENTRY NLI '!BF92*0.5)+'KWh (Cumulative) NLI'!BE92-'Rebasing adj NLI'!BF82)*BF119)*BF$19*BF$128)</f>
        <v>0</v>
      </c>
      <c r="BG92" s="11">
        <f>IF('KWh (Cumulative) NLI'!BG92=0,0,((('KWh (Monthly) ENTRY NLI '!BG92*0.5)+'KWh (Cumulative) NLI'!BF92-'Rebasing adj NLI'!BG82)*BG119)*BG$19*BG$128)</f>
        <v>0</v>
      </c>
      <c r="BH92" s="11">
        <f>IF('KWh (Cumulative) NLI'!BH92=0,0,((('KWh (Monthly) ENTRY NLI '!BH92*0.5)+'KWh (Cumulative) NLI'!BG92-'Rebasing adj NLI'!BH82)*BH119)*BH$19*BH$128)</f>
        <v>0</v>
      </c>
      <c r="BI92" s="11">
        <f>IF('KWh (Cumulative) NLI'!BI92=0,0,((('KWh (Monthly) ENTRY NLI '!BI92*0.5)+'KWh (Cumulative) NLI'!BH92-'Rebasing adj NLI'!BI82)*BI119)*BI$19*BI$128)</f>
        <v>0</v>
      </c>
      <c r="BJ92" s="11">
        <f>IF('KWh (Cumulative) NLI'!BJ92=0,0,((('KWh (Monthly) ENTRY NLI '!BJ92*0.5)+'KWh (Cumulative) NLI'!BI92-'Rebasing adj NLI'!BJ82)*BJ119)*BJ$19*BJ$128)</f>
        <v>0</v>
      </c>
      <c r="BK92" s="11">
        <f>IF('KWh (Cumulative) NLI'!BK92=0,0,((('KWh (Monthly) ENTRY NLI '!BK92*0.5)+'KWh (Cumulative) NLI'!BJ92-'Rebasing adj NLI'!BK82)*BK119)*BK$19*BK$128)</f>
        <v>0</v>
      </c>
      <c r="BL92" s="11">
        <f>IF('KWh (Cumulative) NLI'!BL92=0,0,((('KWh (Monthly) ENTRY NLI '!BL92*0.5)+'KWh (Cumulative) NLI'!BK92-'Rebasing adj NLI'!BL82)*BL119)*BL$19*BL$128)</f>
        <v>0</v>
      </c>
      <c r="BM92" s="11">
        <f>IF('KWh (Cumulative) NLI'!BM92=0,0,((('KWh (Monthly) ENTRY NLI '!BM92*0.5)+'KWh (Cumulative) NLI'!BL92-'Rebasing adj NLI'!BM82)*BM119)*BM$19*BM$128)</f>
        <v>0</v>
      </c>
      <c r="BN92" s="11">
        <f>IF('KWh (Cumulative) NLI'!BN92=0,0,((('KWh (Monthly) ENTRY NLI '!BN92*0.5)+'KWh (Cumulative) NLI'!BM92-'Rebasing adj NLI'!BN82)*BN119)*BN$19*BN$128)</f>
        <v>0</v>
      </c>
      <c r="BO92" s="11">
        <f>IF('KWh (Cumulative) NLI'!BO92=0,0,((('KWh (Monthly) ENTRY NLI '!BO92*0.5)+'KWh (Cumulative) NLI'!BN92-'Rebasing adj NLI'!BO82)*BO119)*BO$19*BO$128)</f>
        <v>0</v>
      </c>
      <c r="BP92" s="11">
        <f>IF('KWh (Cumulative) NLI'!BP92=0,0,((('KWh (Monthly) ENTRY NLI '!BP92*0.5)+'KWh (Cumulative) NLI'!BO92-'Rebasing adj NLI'!BP82)*BP119)*BP$19*BP$128)</f>
        <v>0</v>
      </c>
      <c r="BQ92" s="11">
        <f>IF('KWh (Cumulative) NLI'!BQ92=0,0,((('KWh (Monthly) ENTRY NLI '!BQ92*0.5)+'KWh (Cumulative) NLI'!BP92-'Rebasing adj NLI'!BQ82)*BQ119)*BQ$19*BQ$128)</f>
        <v>0</v>
      </c>
      <c r="BR92" s="11">
        <f>IF('KWh (Cumulative) NLI'!BR92=0,0,((('KWh (Monthly) ENTRY NLI '!BR92*0.5)+'KWh (Cumulative) NLI'!BQ92-'Rebasing adj NLI'!BR82)*BR119)*BR$19*BR$128)</f>
        <v>0</v>
      </c>
      <c r="BS92" s="11">
        <f>IF('KWh (Cumulative) NLI'!BS92=0,0,((('KWh (Monthly) ENTRY NLI '!BS92*0.5)+'KWh (Cumulative) NLI'!BR92-'Rebasing adj NLI'!BS82)*BS119)*BS$19*BS$128)</f>
        <v>0</v>
      </c>
      <c r="BT92" s="11">
        <f>IF('KWh (Cumulative) NLI'!BT92=0,0,((('KWh (Monthly) ENTRY NLI '!BT92*0.5)+'KWh (Cumulative) NLI'!BS92-'Rebasing adj NLI'!BT82)*BT119)*BT$19*BT$128)</f>
        <v>0</v>
      </c>
      <c r="BU92" s="11">
        <f>IF('KWh (Cumulative) NLI'!BU92=0,0,((('KWh (Monthly) ENTRY NLI '!BU92*0.5)+'KWh (Cumulative) NLI'!BT92-'Rebasing adj NLI'!BU82)*BU119)*BU$19*BU$128)</f>
        <v>0</v>
      </c>
      <c r="BV92" s="11">
        <f>IF('KWh (Cumulative) NLI'!BV92=0,0,((('KWh (Monthly) ENTRY NLI '!BV92*0.5)+'KWh (Cumulative) NLI'!BU92-'Rebasing adj NLI'!BV82)*BV119)*BV$19*BV$128)</f>
        <v>0</v>
      </c>
      <c r="BW92" s="11">
        <f>IF('KWh (Cumulative) NLI'!BW92=0,0,((('KWh (Monthly) ENTRY NLI '!BW92*0.5)+'KWh (Cumulative) NLI'!BV92-'Rebasing adj NLI'!BW82)*BW119)*BW$19*BW$128)</f>
        <v>0</v>
      </c>
      <c r="BX92" s="11">
        <f>IF('KWh (Cumulative) NLI'!BX92=0,0,((('KWh (Monthly) ENTRY NLI '!BX92*0.5)+'KWh (Cumulative) NLI'!BW92-'Rebasing adj NLI'!BX82)*BX119)*BX$19*BX$128)</f>
        <v>0</v>
      </c>
      <c r="BY92" s="11">
        <f>IF('KWh (Cumulative) NLI'!BY92=0,0,((('KWh (Monthly) ENTRY NLI '!BY92*0.5)+'KWh (Cumulative) NLI'!BX92-'Rebasing adj NLI'!BY82)*BY119)*BY$19*BY$128)</f>
        <v>0</v>
      </c>
      <c r="BZ92" s="11">
        <f>IF('KWh (Cumulative) NLI'!BZ92=0,0,((('KWh (Monthly) ENTRY NLI '!BZ92*0.5)+'KWh (Cumulative) NLI'!BY92-'Rebasing adj NLI'!BZ82)*BZ119)*BZ$19*BZ$128)</f>
        <v>0</v>
      </c>
      <c r="CA92" s="11">
        <f>IF('KWh (Cumulative) NLI'!CA92=0,0,((('KWh (Monthly) ENTRY NLI '!CA92*0.5)+'KWh (Cumulative) NLI'!BZ92-'Rebasing adj NLI'!CA82)*CA119)*CA$19*CA$128)</f>
        <v>0</v>
      </c>
      <c r="CB92" s="11">
        <f>IF('KWh (Cumulative) NLI'!CB92=0,0,((('KWh (Monthly) ENTRY NLI '!CB92*0.5)+'KWh (Cumulative) NLI'!CA92-'Rebasing adj NLI'!CB82)*CB119)*CB$19*CB$128)</f>
        <v>0</v>
      </c>
      <c r="CC92" s="11">
        <f>IF('KWh (Cumulative) NLI'!CC92=0,0,((('KWh (Monthly) ENTRY NLI '!CC92*0.5)+'KWh (Cumulative) NLI'!CB92-'Rebasing adj NLI'!CC82)*CC119)*CC$19*CC$128)</f>
        <v>0</v>
      </c>
      <c r="CD92" s="11">
        <f>IF('KWh (Cumulative) NLI'!CD92=0,0,((('KWh (Monthly) ENTRY NLI '!CD92*0.5)+'KWh (Cumulative) NLI'!CC92-'Rebasing adj NLI'!CD82)*CD119)*CD$19*CD$128)</f>
        <v>0</v>
      </c>
      <c r="CE92" s="11">
        <f>IF('KWh (Cumulative) NLI'!CE92=0,0,((('KWh (Monthly) ENTRY NLI '!CE92*0.5)+'KWh (Cumulative) NLI'!CD92-'Rebasing adj NLI'!CE82)*CE119)*CE$19*CE$128)</f>
        <v>0</v>
      </c>
      <c r="CF92" s="11">
        <f>IF('KWh (Cumulative) NLI'!CF92=0,0,((('KWh (Monthly) ENTRY NLI '!CF92*0.5)+'KWh (Cumulative) NLI'!CE92-'Rebasing adj NLI'!CF82)*CF119)*CF$19*CF$128)</f>
        <v>0</v>
      </c>
      <c r="CG92" s="11">
        <f>IF('KWh (Cumulative) NLI'!CG92=0,0,((('KWh (Monthly) ENTRY NLI '!CG92*0.5)+'KWh (Cumulative) NLI'!CF92-'Rebasing adj NLI'!CG82)*CG119)*CG$19*CG$128)</f>
        <v>0</v>
      </c>
      <c r="CH92" s="11">
        <f>IF('KWh (Cumulative) NLI'!CH92=0,0,((('KWh (Monthly) ENTRY NLI '!CH92*0.5)+'KWh (Cumulative) NLI'!CG92-'Rebasing adj NLI'!CH82)*CH119)*CH$19*CH$128)</f>
        <v>0</v>
      </c>
      <c r="CI92" s="11">
        <f>IF('KWh (Cumulative) NLI'!CI92=0,0,((('KWh (Monthly) ENTRY NLI '!CI92*0.5)+'KWh (Cumulative) NLI'!CH92-'Rebasing adj NLI'!CI82)*CI119)*CI$19*CI$128)</f>
        <v>0</v>
      </c>
      <c r="CJ92" s="11">
        <f>IF('KWh (Cumulative) NLI'!CJ92=0,0,((('KWh (Monthly) ENTRY NLI '!CJ92*0.5)+'KWh (Cumulative) NLI'!CI92-'Rebasing adj NLI'!CJ82)*CJ119)*CJ$19*CJ$128)</f>
        <v>0</v>
      </c>
      <c r="CK92" s="85"/>
      <c r="CL92" s="85"/>
    </row>
    <row r="94" spans="1:90" ht="15.75" thickBot="1" x14ac:dyDescent="0.3">
      <c r="B94" s="37" t="s">
        <v>0</v>
      </c>
      <c r="C94" s="37" t="s">
        <v>16</v>
      </c>
      <c r="D94" s="37" t="s">
        <v>17</v>
      </c>
      <c r="E94" s="37" t="s">
        <v>18</v>
      </c>
      <c r="F94" s="37" t="s">
        <v>19</v>
      </c>
      <c r="G94" s="18" t="s">
        <v>20</v>
      </c>
      <c r="H94" s="37" t="s">
        <v>21</v>
      </c>
      <c r="I94" s="37" t="s">
        <v>22</v>
      </c>
      <c r="J94" s="37" t="s">
        <v>23</v>
      </c>
      <c r="K94" s="37" t="s">
        <v>24</v>
      </c>
      <c r="L94" s="37" t="s">
        <v>25</v>
      </c>
      <c r="M94" s="37" t="s">
        <v>26</v>
      </c>
      <c r="N94" s="37" t="s">
        <v>27</v>
      </c>
      <c r="O94" s="37" t="s">
        <v>16</v>
      </c>
      <c r="P94" s="37" t="s">
        <v>17</v>
      </c>
      <c r="Q94" s="37" t="s">
        <v>18</v>
      </c>
      <c r="R94" s="37" t="s">
        <v>19</v>
      </c>
      <c r="S94" s="37" t="s">
        <v>20</v>
      </c>
      <c r="T94" s="37" t="s">
        <v>21</v>
      </c>
      <c r="U94" s="37" t="s">
        <v>22</v>
      </c>
      <c r="V94" s="37" t="s">
        <v>23</v>
      </c>
      <c r="W94" s="37" t="s">
        <v>24</v>
      </c>
      <c r="X94" s="37" t="s">
        <v>25</v>
      </c>
      <c r="Y94" s="37" t="s">
        <v>26</v>
      </c>
      <c r="Z94" s="37" t="s">
        <v>27</v>
      </c>
      <c r="AA94" s="37" t="s">
        <v>16</v>
      </c>
      <c r="AB94" s="37" t="s">
        <v>17</v>
      </c>
      <c r="AC94" s="37" t="s">
        <v>18</v>
      </c>
      <c r="AD94" s="37" t="s">
        <v>19</v>
      </c>
      <c r="AE94" s="37" t="s">
        <v>20</v>
      </c>
      <c r="AF94" s="37" t="s">
        <v>21</v>
      </c>
      <c r="AG94" s="37" t="s">
        <v>22</v>
      </c>
      <c r="AH94" s="37" t="s">
        <v>23</v>
      </c>
      <c r="AI94" s="37" t="s">
        <v>24</v>
      </c>
      <c r="AJ94" s="37" t="s">
        <v>25</v>
      </c>
      <c r="AK94" s="37" t="s">
        <v>26</v>
      </c>
      <c r="AL94" s="37" t="s">
        <v>27</v>
      </c>
      <c r="AM94" s="37" t="s">
        <v>16</v>
      </c>
      <c r="AN94" s="37" t="s">
        <v>17</v>
      </c>
      <c r="AO94" s="37" t="s">
        <v>18</v>
      </c>
      <c r="AP94" s="37" t="s">
        <v>19</v>
      </c>
      <c r="AQ94" s="37" t="s">
        <v>20</v>
      </c>
      <c r="AR94" s="37" t="s">
        <v>21</v>
      </c>
      <c r="AS94" s="37" t="s">
        <v>22</v>
      </c>
      <c r="AT94" s="37" t="s">
        <v>23</v>
      </c>
      <c r="AU94" s="37" t="s">
        <v>24</v>
      </c>
      <c r="AV94" s="37" t="s">
        <v>25</v>
      </c>
      <c r="AW94" s="37" t="s">
        <v>26</v>
      </c>
      <c r="AX94" s="37" t="s">
        <v>27</v>
      </c>
      <c r="AY94" s="37" t="s">
        <v>16</v>
      </c>
      <c r="AZ94" s="37" t="s">
        <v>17</v>
      </c>
      <c r="BA94" s="37" t="s">
        <v>18</v>
      </c>
      <c r="BB94" s="37" t="s">
        <v>19</v>
      </c>
      <c r="BC94" s="37" t="s">
        <v>20</v>
      </c>
      <c r="BD94" s="37" t="s">
        <v>21</v>
      </c>
      <c r="BE94" s="37" t="s">
        <v>22</v>
      </c>
      <c r="BF94" s="37" t="s">
        <v>23</v>
      </c>
      <c r="BG94" s="37" t="s">
        <v>24</v>
      </c>
      <c r="BH94" s="37" t="s">
        <v>25</v>
      </c>
      <c r="BI94" s="37" t="s">
        <v>26</v>
      </c>
      <c r="BJ94" s="37" t="s">
        <v>27</v>
      </c>
      <c r="BK94" s="37" t="s">
        <v>16</v>
      </c>
      <c r="BL94" s="37" t="s">
        <v>17</v>
      </c>
      <c r="BM94" s="37" t="s">
        <v>18</v>
      </c>
      <c r="BN94" s="37" t="s">
        <v>19</v>
      </c>
      <c r="BO94" s="37" t="s">
        <v>20</v>
      </c>
      <c r="BP94" s="37" t="s">
        <v>21</v>
      </c>
      <c r="BQ94" s="37" t="s">
        <v>22</v>
      </c>
      <c r="BR94" s="37" t="s">
        <v>23</v>
      </c>
      <c r="BS94" s="37" t="s">
        <v>24</v>
      </c>
      <c r="BT94" s="37" t="s">
        <v>25</v>
      </c>
      <c r="BU94" s="37" t="s">
        <v>26</v>
      </c>
      <c r="BV94" s="37" t="s">
        <v>27</v>
      </c>
      <c r="BW94" s="37" t="s">
        <v>16</v>
      </c>
      <c r="BX94" s="37" t="s">
        <v>17</v>
      </c>
      <c r="BY94" s="37" t="s">
        <v>18</v>
      </c>
      <c r="BZ94" s="37" t="s">
        <v>19</v>
      </c>
      <c r="CA94" s="37" t="s">
        <v>20</v>
      </c>
      <c r="CB94" s="37" t="s">
        <v>21</v>
      </c>
      <c r="CC94" s="37" t="s">
        <v>22</v>
      </c>
      <c r="CD94" s="37" t="s">
        <v>23</v>
      </c>
      <c r="CE94" s="37" t="s">
        <v>24</v>
      </c>
      <c r="CF94" s="37" t="s">
        <v>25</v>
      </c>
      <c r="CG94" s="37" t="s">
        <v>26</v>
      </c>
      <c r="CH94" s="37" t="s">
        <v>27</v>
      </c>
      <c r="CI94" s="37" t="s">
        <v>16</v>
      </c>
      <c r="CJ94" s="37" t="s">
        <v>17</v>
      </c>
    </row>
    <row r="95" spans="1:90" x14ac:dyDescent="0.25">
      <c r="A95" s="246" t="s">
        <v>41</v>
      </c>
      <c r="B95" s="18" t="s">
        <v>6</v>
      </c>
      <c r="C95" s="116">
        <v>0.11129699999999999</v>
      </c>
      <c r="D95" s="116">
        <v>9.3076999999999993E-2</v>
      </c>
      <c r="E95" s="116">
        <v>7.0041999999999993E-2</v>
      </c>
      <c r="F95" s="116">
        <v>3.7116000000000003E-2</v>
      </c>
      <c r="G95" s="117">
        <v>4.0888000000000001E-2</v>
      </c>
      <c r="H95" s="116">
        <v>0.103973</v>
      </c>
      <c r="I95" s="116">
        <v>0.1401</v>
      </c>
      <c r="J95" s="116">
        <v>0.13320699999999999</v>
      </c>
      <c r="K95" s="116">
        <v>6.6758999999999999E-2</v>
      </c>
      <c r="L95" s="116">
        <v>3.7011000000000002E-2</v>
      </c>
      <c r="M95" s="116">
        <v>5.9593E-2</v>
      </c>
      <c r="N95" s="116">
        <v>0.106937</v>
      </c>
      <c r="O95" s="118">
        <v>0.11129699999999999</v>
      </c>
      <c r="P95" s="26">
        <v>9.3076999999999993E-2</v>
      </c>
      <c r="Q95" s="26">
        <v>7.0041999999999993E-2</v>
      </c>
      <c r="R95" s="26">
        <v>3.7116000000000003E-2</v>
      </c>
      <c r="S95" s="26">
        <v>4.0888000000000001E-2</v>
      </c>
      <c r="T95" s="26">
        <v>0.103973</v>
      </c>
      <c r="U95" s="26">
        <v>0.1401</v>
      </c>
      <c r="V95" s="26">
        <v>0.13320699999999999</v>
      </c>
      <c r="W95" s="26">
        <v>6.6758999999999999E-2</v>
      </c>
      <c r="X95" s="26">
        <v>3.7011000000000002E-2</v>
      </c>
      <c r="Y95" s="26">
        <v>5.9593E-2</v>
      </c>
      <c r="Z95" s="26">
        <v>0.106937</v>
      </c>
      <c r="AA95" s="17">
        <v>0.11129699999999999</v>
      </c>
      <c r="AB95" s="17">
        <v>9.3076999999999993E-2</v>
      </c>
      <c r="AC95" s="17">
        <v>7.0041999999999993E-2</v>
      </c>
      <c r="AD95" s="17">
        <v>3.7116000000000003E-2</v>
      </c>
      <c r="AE95" s="17">
        <v>4.0888000000000001E-2</v>
      </c>
      <c r="AF95" s="17">
        <v>0.103973</v>
      </c>
      <c r="AG95" s="17">
        <v>0.1401</v>
      </c>
      <c r="AH95" s="17">
        <v>0.13320699999999999</v>
      </c>
      <c r="AI95" s="17">
        <v>6.6758999999999999E-2</v>
      </c>
      <c r="AJ95" s="17">
        <v>3.7011000000000002E-2</v>
      </c>
      <c r="AK95" s="17">
        <v>5.9593E-2</v>
      </c>
      <c r="AL95" s="17">
        <v>0.106937</v>
      </c>
      <c r="AM95" s="26">
        <v>0.11129699999999999</v>
      </c>
      <c r="AN95" s="26">
        <v>9.3076999999999993E-2</v>
      </c>
      <c r="AO95" s="26">
        <v>7.0041999999999993E-2</v>
      </c>
      <c r="AP95" s="26">
        <v>3.7116000000000003E-2</v>
      </c>
      <c r="AQ95" s="26">
        <v>4.0888000000000001E-2</v>
      </c>
      <c r="AR95" s="26">
        <v>0.103973</v>
      </c>
      <c r="AS95" s="26">
        <v>0.1401</v>
      </c>
      <c r="AT95" s="26">
        <v>0.13320699999999999</v>
      </c>
      <c r="AU95" s="26">
        <v>6.6758999999999999E-2</v>
      </c>
      <c r="AV95" s="26">
        <v>3.7011000000000002E-2</v>
      </c>
      <c r="AW95" s="26">
        <v>5.9593E-2</v>
      </c>
      <c r="AX95" s="26">
        <v>0.106937</v>
      </c>
      <c r="AY95" s="17">
        <v>0.11129699999999999</v>
      </c>
      <c r="AZ95" s="17">
        <v>9.3076999999999993E-2</v>
      </c>
      <c r="BA95" s="17">
        <v>7.0041999999999993E-2</v>
      </c>
      <c r="BB95" s="17">
        <v>3.7116000000000003E-2</v>
      </c>
      <c r="BC95" s="17">
        <v>4.0888000000000001E-2</v>
      </c>
      <c r="BD95" s="17">
        <v>0.103973</v>
      </c>
      <c r="BE95" s="17">
        <v>0.1401</v>
      </c>
      <c r="BF95" s="17">
        <v>0.13320699999999999</v>
      </c>
      <c r="BG95" s="17">
        <v>6.6758999999999999E-2</v>
      </c>
      <c r="BH95" s="17">
        <v>3.7011000000000002E-2</v>
      </c>
      <c r="BI95" s="17">
        <v>5.9593E-2</v>
      </c>
      <c r="BJ95" s="17">
        <v>0.106937</v>
      </c>
      <c r="BK95" s="26">
        <v>0.11129699999999999</v>
      </c>
      <c r="BL95" s="26">
        <v>9.3076999999999993E-2</v>
      </c>
      <c r="BM95" s="26">
        <v>7.0041999999999993E-2</v>
      </c>
      <c r="BN95" s="26">
        <v>3.7116000000000003E-2</v>
      </c>
      <c r="BO95" s="26">
        <v>4.0888000000000001E-2</v>
      </c>
      <c r="BP95" s="26">
        <v>0.103973</v>
      </c>
      <c r="BQ95" s="26">
        <v>0.1401</v>
      </c>
      <c r="BR95" s="26">
        <v>0.13320699999999999</v>
      </c>
      <c r="BS95" s="26">
        <v>6.6758999999999999E-2</v>
      </c>
      <c r="BT95" s="26">
        <v>3.7011000000000002E-2</v>
      </c>
      <c r="BU95" s="26">
        <v>5.9593E-2</v>
      </c>
      <c r="BV95" s="26">
        <v>0.106937</v>
      </c>
      <c r="BW95" s="17">
        <v>0.11129699999999999</v>
      </c>
      <c r="BX95" s="17">
        <v>9.3076999999999993E-2</v>
      </c>
      <c r="BY95" s="17">
        <v>7.0041999999999993E-2</v>
      </c>
      <c r="BZ95" s="17">
        <v>3.7116000000000003E-2</v>
      </c>
      <c r="CA95" s="17">
        <v>4.0888000000000001E-2</v>
      </c>
      <c r="CB95" s="17">
        <v>0.103973</v>
      </c>
      <c r="CC95" s="17">
        <v>0.1401</v>
      </c>
      <c r="CD95" s="17">
        <v>0.13320699999999999</v>
      </c>
      <c r="CE95" s="17">
        <v>6.6758999999999999E-2</v>
      </c>
      <c r="CF95" s="17">
        <v>3.7011000000000002E-2</v>
      </c>
      <c r="CG95" s="17">
        <v>5.9593E-2</v>
      </c>
      <c r="CH95" s="17">
        <v>0.106937</v>
      </c>
      <c r="CI95" s="26">
        <v>0.11129699999999999</v>
      </c>
      <c r="CJ95" s="26">
        <v>9.3076999999999993E-2</v>
      </c>
    </row>
    <row r="96" spans="1:90" x14ac:dyDescent="0.25">
      <c r="A96" s="247"/>
      <c r="B96" s="18" t="s">
        <v>1</v>
      </c>
      <c r="C96" s="116">
        <v>1.1999999999999999E-3</v>
      </c>
      <c r="D96" s="116">
        <v>1.1000000000000001E-3</v>
      </c>
      <c r="E96" s="116">
        <v>3.13E-3</v>
      </c>
      <c r="F96" s="116">
        <v>1.5047E-2</v>
      </c>
      <c r="G96" s="117">
        <v>6.5409999999999996E-2</v>
      </c>
      <c r="H96" s="116">
        <v>0.21082300000000001</v>
      </c>
      <c r="I96" s="116">
        <v>0.28477999999999998</v>
      </c>
      <c r="J96" s="116">
        <v>0.27076600000000001</v>
      </c>
      <c r="K96" s="116">
        <v>0.126605</v>
      </c>
      <c r="L96" s="116">
        <v>1.8471999999999999E-2</v>
      </c>
      <c r="M96" s="116">
        <v>1.444E-3</v>
      </c>
      <c r="N96" s="116">
        <v>1.222E-3</v>
      </c>
      <c r="O96" s="118">
        <v>1.1999999999999999E-3</v>
      </c>
      <c r="P96" s="26">
        <v>1.1000000000000001E-3</v>
      </c>
      <c r="Q96" s="26">
        <v>3.13E-3</v>
      </c>
      <c r="R96" s="26">
        <v>1.5047E-2</v>
      </c>
      <c r="S96" s="26">
        <v>6.5409999999999996E-2</v>
      </c>
      <c r="T96" s="26">
        <v>0.21082300000000001</v>
      </c>
      <c r="U96" s="26">
        <v>0.28477999999999998</v>
      </c>
      <c r="V96" s="26">
        <v>0.27076600000000001</v>
      </c>
      <c r="W96" s="26">
        <v>0.126605</v>
      </c>
      <c r="X96" s="26">
        <v>1.8471999999999999E-2</v>
      </c>
      <c r="Y96" s="26">
        <v>1.444E-3</v>
      </c>
      <c r="Z96" s="26">
        <v>1.222E-3</v>
      </c>
      <c r="AA96" s="17">
        <v>1.1999999999999999E-3</v>
      </c>
      <c r="AB96" s="17">
        <v>1.1000000000000001E-3</v>
      </c>
      <c r="AC96" s="17">
        <v>3.13E-3</v>
      </c>
      <c r="AD96" s="17">
        <v>1.5047E-2</v>
      </c>
      <c r="AE96" s="17">
        <v>6.5409999999999996E-2</v>
      </c>
      <c r="AF96" s="17">
        <v>0.21082300000000001</v>
      </c>
      <c r="AG96" s="17">
        <v>0.28477999999999998</v>
      </c>
      <c r="AH96" s="17">
        <v>0.27076600000000001</v>
      </c>
      <c r="AI96" s="17">
        <v>0.126605</v>
      </c>
      <c r="AJ96" s="17">
        <v>1.8471999999999999E-2</v>
      </c>
      <c r="AK96" s="17">
        <v>1.444E-3</v>
      </c>
      <c r="AL96" s="17">
        <v>1.222E-3</v>
      </c>
      <c r="AM96" s="26">
        <v>1.1999999999999999E-3</v>
      </c>
      <c r="AN96" s="26">
        <v>1.1000000000000001E-3</v>
      </c>
      <c r="AO96" s="26">
        <v>3.13E-3</v>
      </c>
      <c r="AP96" s="26">
        <v>1.5047E-2</v>
      </c>
      <c r="AQ96" s="26">
        <v>6.5409999999999996E-2</v>
      </c>
      <c r="AR96" s="26">
        <v>0.21082300000000001</v>
      </c>
      <c r="AS96" s="26">
        <v>0.28477999999999998</v>
      </c>
      <c r="AT96" s="26">
        <v>0.27076600000000001</v>
      </c>
      <c r="AU96" s="26">
        <v>0.126605</v>
      </c>
      <c r="AV96" s="26">
        <v>1.8471999999999999E-2</v>
      </c>
      <c r="AW96" s="26">
        <v>1.444E-3</v>
      </c>
      <c r="AX96" s="26">
        <v>1.222E-3</v>
      </c>
      <c r="AY96" s="17">
        <v>1.1999999999999999E-3</v>
      </c>
      <c r="AZ96" s="17">
        <v>1.1000000000000001E-3</v>
      </c>
      <c r="BA96" s="17">
        <v>3.13E-3</v>
      </c>
      <c r="BB96" s="17">
        <v>1.5047E-2</v>
      </c>
      <c r="BC96" s="17">
        <v>6.5409999999999996E-2</v>
      </c>
      <c r="BD96" s="17">
        <v>0.21082300000000001</v>
      </c>
      <c r="BE96" s="17">
        <v>0.28477999999999998</v>
      </c>
      <c r="BF96" s="17">
        <v>0.27076600000000001</v>
      </c>
      <c r="BG96" s="17">
        <v>0.126605</v>
      </c>
      <c r="BH96" s="17">
        <v>1.8471999999999999E-2</v>
      </c>
      <c r="BI96" s="17">
        <v>1.444E-3</v>
      </c>
      <c r="BJ96" s="17">
        <v>1.222E-3</v>
      </c>
      <c r="BK96" s="26">
        <v>1.1999999999999999E-3</v>
      </c>
      <c r="BL96" s="26">
        <v>1.1000000000000001E-3</v>
      </c>
      <c r="BM96" s="26">
        <v>3.13E-3</v>
      </c>
      <c r="BN96" s="26">
        <v>1.5047E-2</v>
      </c>
      <c r="BO96" s="26">
        <v>6.5409999999999996E-2</v>
      </c>
      <c r="BP96" s="26">
        <v>0.21082300000000001</v>
      </c>
      <c r="BQ96" s="26">
        <v>0.28477999999999998</v>
      </c>
      <c r="BR96" s="26">
        <v>0.27076600000000001</v>
      </c>
      <c r="BS96" s="26">
        <v>0.126605</v>
      </c>
      <c r="BT96" s="26">
        <v>1.8471999999999999E-2</v>
      </c>
      <c r="BU96" s="26">
        <v>1.444E-3</v>
      </c>
      <c r="BV96" s="26">
        <v>1.222E-3</v>
      </c>
      <c r="BW96" s="17">
        <v>1.1999999999999999E-3</v>
      </c>
      <c r="BX96" s="17">
        <v>1.1000000000000001E-3</v>
      </c>
      <c r="BY96" s="17">
        <v>3.13E-3</v>
      </c>
      <c r="BZ96" s="17">
        <v>1.5047E-2</v>
      </c>
      <c r="CA96" s="17">
        <v>6.5409999999999996E-2</v>
      </c>
      <c r="CB96" s="17">
        <v>0.21082300000000001</v>
      </c>
      <c r="CC96" s="17">
        <v>0.28477999999999998</v>
      </c>
      <c r="CD96" s="17">
        <v>0.27076600000000001</v>
      </c>
      <c r="CE96" s="17">
        <v>0.126605</v>
      </c>
      <c r="CF96" s="17">
        <v>1.8471999999999999E-2</v>
      </c>
      <c r="CG96" s="17">
        <v>1.444E-3</v>
      </c>
      <c r="CH96" s="17">
        <v>1.222E-3</v>
      </c>
      <c r="CI96" s="26">
        <v>1.1999999999999999E-3</v>
      </c>
      <c r="CJ96" s="26">
        <v>1.1000000000000001E-3</v>
      </c>
    </row>
    <row r="97" spans="1:88" x14ac:dyDescent="0.25">
      <c r="A97" s="247"/>
      <c r="B97" s="18" t="s">
        <v>2</v>
      </c>
      <c r="C97" s="116">
        <v>7.9578999999999997E-2</v>
      </c>
      <c r="D97" s="116">
        <v>7.2517999999999999E-2</v>
      </c>
      <c r="E97" s="116">
        <v>8.1079999999999999E-2</v>
      </c>
      <c r="F97" s="116">
        <v>7.9918000000000003E-2</v>
      </c>
      <c r="G97" s="117">
        <v>8.4083000000000005E-2</v>
      </c>
      <c r="H97" s="116">
        <v>8.5730000000000001E-2</v>
      </c>
      <c r="I97" s="116">
        <v>9.6095E-2</v>
      </c>
      <c r="J97" s="116">
        <v>9.6095E-2</v>
      </c>
      <c r="K97" s="116">
        <v>8.4277000000000005E-2</v>
      </c>
      <c r="L97" s="116">
        <v>8.2582000000000003E-2</v>
      </c>
      <c r="M97" s="116">
        <v>7.8464999999999993E-2</v>
      </c>
      <c r="N97" s="116">
        <v>7.9578999999999997E-2</v>
      </c>
      <c r="O97" s="118">
        <v>7.9578999999999997E-2</v>
      </c>
      <c r="P97" s="26">
        <v>7.2517999999999999E-2</v>
      </c>
      <c r="Q97" s="26">
        <v>8.1079999999999999E-2</v>
      </c>
      <c r="R97" s="26">
        <v>7.9918000000000003E-2</v>
      </c>
      <c r="S97" s="26">
        <v>8.4083000000000005E-2</v>
      </c>
      <c r="T97" s="26">
        <v>8.5730000000000001E-2</v>
      </c>
      <c r="U97" s="26">
        <v>9.6095E-2</v>
      </c>
      <c r="V97" s="26">
        <v>9.6095E-2</v>
      </c>
      <c r="W97" s="26">
        <v>8.4277000000000005E-2</v>
      </c>
      <c r="X97" s="26">
        <v>8.2582000000000003E-2</v>
      </c>
      <c r="Y97" s="26">
        <v>7.8464999999999993E-2</v>
      </c>
      <c r="Z97" s="26">
        <v>7.9578999999999997E-2</v>
      </c>
      <c r="AA97" s="17">
        <v>7.9578999999999997E-2</v>
      </c>
      <c r="AB97" s="17">
        <v>7.2517999999999999E-2</v>
      </c>
      <c r="AC97" s="17">
        <v>8.1079999999999999E-2</v>
      </c>
      <c r="AD97" s="17">
        <v>7.9918000000000003E-2</v>
      </c>
      <c r="AE97" s="17">
        <v>8.4083000000000005E-2</v>
      </c>
      <c r="AF97" s="17">
        <v>8.5730000000000001E-2</v>
      </c>
      <c r="AG97" s="17">
        <v>9.6095E-2</v>
      </c>
      <c r="AH97" s="17">
        <v>9.6095E-2</v>
      </c>
      <c r="AI97" s="17">
        <v>8.4277000000000005E-2</v>
      </c>
      <c r="AJ97" s="17">
        <v>8.2582000000000003E-2</v>
      </c>
      <c r="AK97" s="17">
        <v>7.8464999999999993E-2</v>
      </c>
      <c r="AL97" s="17">
        <v>7.9578999999999997E-2</v>
      </c>
      <c r="AM97" s="26">
        <v>7.9578999999999997E-2</v>
      </c>
      <c r="AN97" s="26">
        <v>7.2517999999999999E-2</v>
      </c>
      <c r="AO97" s="26">
        <v>8.1079999999999999E-2</v>
      </c>
      <c r="AP97" s="26">
        <v>7.9918000000000003E-2</v>
      </c>
      <c r="AQ97" s="26">
        <v>8.4083000000000005E-2</v>
      </c>
      <c r="AR97" s="26">
        <v>8.5730000000000001E-2</v>
      </c>
      <c r="AS97" s="26">
        <v>9.6095E-2</v>
      </c>
      <c r="AT97" s="26">
        <v>9.6095E-2</v>
      </c>
      <c r="AU97" s="26">
        <v>8.4277000000000005E-2</v>
      </c>
      <c r="AV97" s="26">
        <v>8.2582000000000003E-2</v>
      </c>
      <c r="AW97" s="26">
        <v>7.8464999999999993E-2</v>
      </c>
      <c r="AX97" s="26">
        <v>7.9578999999999997E-2</v>
      </c>
      <c r="AY97" s="17">
        <v>7.9578999999999997E-2</v>
      </c>
      <c r="AZ97" s="17">
        <v>7.2517999999999999E-2</v>
      </c>
      <c r="BA97" s="17">
        <v>8.1079999999999999E-2</v>
      </c>
      <c r="BB97" s="17">
        <v>7.9918000000000003E-2</v>
      </c>
      <c r="BC97" s="17">
        <v>8.4083000000000005E-2</v>
      </c>
      <c r="BD97" s="17">
        <v>8.5730000000000001E-2</v>
      </c>
      <c r="BE97" s="17">
        <v>9.6095E-2</v>
      </c>
      <c r="BF97" s="17">
        <v>9.6095E-2</v>
      </c>
      <c r="BG97" s="17">
        <v>8.4277000000000005E-2</v>
      </c>
      <c r="BH97" s="17">
        <v>8.2582000000000003E-2</v>
      </c>
      <c r="BI97" s="17">
        <v>7.8464999999999993E-2</v>
      </c>
      <c r="BJ97" s="17">
        <v>7.9578999999999997E-2</v>
      </c>
      <c r="BK97" s="26">
        <v>7.9578999999999997E-2</v>
      </c>
      <c r="BL97" s="26">
        <v>7.2517999999999999E-2</v>
      </c>
      <c r="BM97" s="26">
        <v>8.1079999999999999E-2</v>
      </c>
      <c r="BN97" s="26">
        <v>7.9918000000000003E-2</v>
      </c>
      <c r="BO97" s="26">
        <v>8.4083000000000005E-2</v>
      </c>
      <c r="BP97" s="26">
        <v>8.5730000000000001E-2</v>
      </c>
      <c r="BQ97" s="26">
        <v>9.6095E-2</v>
      </c>
      <c r="BR97" s="26">
        <v>9.6095E-2</v>
      </c>
      <c r="BS97" s="26">
        <v>8.4277000000000005E-2</v>
      </c>
      <c r="BT97" s="26">
        <v>8.2582000000000003E-2</v>
      </c>
      <c r="BU97" s="26">
        <v>7.8464999999999993E-2</v>
      </c>
      <c r="BV97" s="26">
        <v>7.9578999999999997E-2</v>
      </c>
      <c r="BW97" s="17">
        <v>7.9578999999999997E-2</v>
      </c>
      <c r="BX97" s="17">
        <v>7.2517999999999999E-2</v>
      </c>
      <c r="BY97" s="17">
        <v>8.1079999999999999E-2</v>
      </c>
      <c r="BZ97" s="17">
        <v>7.9918000000000003E-2</v>
      </c>
      <c r="CA97" s="17">
        <v>8.4083000000000005E-2</v>
      </c>
      <c r="CB97" s="17">
        <v>8.5730000000000001E-2</v>
      </c>
      <c r="CC97" s="17">
        <v>9.6095E-2</v>
      </c>
      <c r="CD97" s="17">
        <v>9.6095E-2</v>
      </c>
      <c r="CE97" s="17">
        <v>8.4277000000000005E-2</v>
      </c>
      <c r="CF97" s="17">
        <v>8.2582000000000003E-2</v>
      </c>
      <c r="CG97" s="17">
        <v>7.8464999999999993E-2</v>
      </c>
      <c r="CH97" s="17">
        <v>7.9578999999999997E-2</v>
      </c>
      <c r="CI97" s="26">
        <v>7.9578999999999997E-2</v>
      </c>
      <c r="CJ97" s="26">
        <v>7.2517999999999999E-2</v>
      </c>
    </row>
    <row r="98" spans="1:88" x14ac:dyDescent="0.25">
      <c r="A98" s="247"/>
      <c r="B98" s="18" t="s">
        <v>3</v>
      </c>
      <c r="C98" s="116">
        <v>0.11129699999999999</v>
      </c>
      <c r="D98" s="116">
        <v>9.3076999999999993E-2</v>
      </c>
      <c r="E98" s="116">
        <v>7.0041999999999993E-2</v>
      </c>
      <c r="F98" s="116">
        <v>3.7116000000000003E-2</v>
      </c>
      <c r="G98" s="117">
        <v>4.0888000000000001E-2</v>
      </c>
      <c r="H98" s="116">
        <v>0.103973</v>
      </c>
      <c r="I98" s="116">
        <v>0.1401</v>
      </c>
      <c r="J98" s="116">
        <v>0.13320699999999999</v>
      </c>
      <c r="K98" s="116">
        <v>6.6758999999999999E-2</v>
      </c>
      <c r="L98" s="116">
        <v>3.7011000000000002E-2</v>
      </c>
      <c r="M98" s="116">
        <v>5.9593E-2</v>
      </c>
      <c r="N98" s="116">
        <v>0.106937</v>
      </c>
      <c r="O98" s="118">
        <v>0.11129699999999999</v>
      </c>
      <c r="P98" s="26">
        <v>9.3076999999999993E-2</v>
      </c>
      <c r="Q98" s="26">
        <v>7.0041999999999993E-2</v>
      </c>
      <c r="R98" s="26">
        <v>3.7116000000000003E-2</v>
      </c>
      <c r="S98" s="26">
        <v>4.0888000000000001E-2</v>
      </c>
      <c r="T98" s="26">
        <v>0.103973</v>
      </c>
      <c r="U98" s="26">
        <v>0.1401</v>
      </c>
      <c r="V98" s="26">
        <v>0.13320699999999999</v>
      </c>
      <c r="W98" s="26">
        <v>6.6758999999999999E-2</v>
      </c>
      <c r="X98" s="26">
        <v>3.7011000000000002E-2</v>
      </c>
      <c r="Y98" s="26">
        <v>5.9593E-2</v>
      </c>
      <c r="Z98" s="26">
        <v>0.106937</v>
      </c>
      <c r="AA98" s="17">
        <v>0.11129699999999999</v>
      </c>
      <c r="AB98" s="17">
        <v>9.3076999999999993E-2</v>
      </c>
      <c r="AC98" s="17">
        <v>7.0041999999999993E-2</v>
      </c>
      <c r="AD98" s="17">
        <v>3.7116000000000003E-2</v>
      </c>
      <c r="AE98" s="17">
        <v>4.0888000000000001E-2</v>
      </c>
      <c r="AF98" s="17">
        <v>0.103973</v>
      </c>
      <c r="AG98" s="17">
        <v>0.1401</v>
      </c>
      <c r="AH98" s="17">
        <v>0.13320699999999999</v>
      </c>
      <c r="AI98" s="17">
        <v>6.6758999999999999E-2</v>
      </c>
      <c r="AJ98" s="17">
        <v>3.7011000000000002E-2</v>
      </c>
      <c r="AK98" s="17">
        <v>5.9593E-2</v>
      </c>
      <c r="AL98" s="17">
        <v>0.106937</v>
      </c>
      <c r="AM98" s="26">
        <v>0.11129699999999999</v>
      </c>
      <c r="AN98" s="26">
        <v>9.3076999999999993E-2</v>
      </c>
      <c r="AO98" s="26">
        <v>7.0041999999999993E-2</v>
      </c>
      <c r="AP98" s="26">
        <v>3.7116000000000003E-2</v>
      </c>
      <c r="AQ98" s="26">
        <v>4.0888000000000001E-2</v>
      </c>
      <c r="AR98" s="26">
        <v>0.103973</v>
      </c>
      <c r="AS98" s="26">
        <v>0.1401</v>
      </c>
      <c r="AT98" s="26">
        <v>0.13320699999999999</v>
      </c>
      <c r="AU98" s="26">
        <v>6.6758999999999999E-2</v>
      </c>
      <c r="AV98" s="26">
        <v>3.7011000000000002E-2</v>
      </c>
      <c r="AW98" s="26">
        <v>5.9593E-2</v>
      </c>
      <c r="AX98" s="26">
        <v>0.106937</v>
      </c>
      <c r="AY98" s="17">
        <v>0.11129699999999999</v>
      </c>
      <c r="AZ98" s="17">
        <v>9.3076999999999993E-2</v>
      </c>
      <c r="BA98" s="17">
        <v>7.0041999999999993E-2</v>
      </c>
      <c r="BB98" s="17">
        <v>3.7116000000000003E-2</v>
      </c>
      <c r="BC98" s="17">
        <v>4.0888000000000001E-2</v>
      </c>
      <c r="BD98" s="17">
        <v>0.103973</v>
      </c>
      <c r="BE98" s="17">
        <v>0.1401</v>
      </c>
      <c r="BF98" s="17">
        <v>0.13320699999999999</v>
      </c>
      <c r="BG98" s="17">
        <v>6.6758999999999999E-2</v>
      </c>
      <c r="BH98" s="17">
        <v>3.7011000000000002E-2</v>
      </c>
      <c r="BI98" s="17">
        <v>5.9593E-2</v>
      </c>
      <c r="BJ98" s="17">
        <v>0.106937</v>
      </c>
      <c r="BK98" s="26">
        <v>0.11129699999999999</v>
      </c>
      <c r="BL98" s="26">
        <v>9.3076999999999993E-2</v>
      </c>
      <c r="BM98" s="26">
        <v>7.0041999999999993E-2</v>
      </c>
      <c r="BN98" s="26">
        <v>3.7116000000000003E-2</v>
      </c>
      <c r="BO98" s="26">
        <v>4.0888000000000001E-2</v>
      </c>
      <c r="BP98" s="26">
        <v>0.103973</v>
      </c>
      <c r="BQ98" s="26">
        <v>0.1401</v>
      </c>
      <c r="BR98" s="26">
        <v>0.13320699999999999</v>
      </c>
      <c r="BS98" s="26">
        <v>6.6758999999999999E-2</v>
      </c>
      <c r="BT98" s="26">
        <v>3.7011000000000002E-2</v>
      </c>
      <c r="BU98" s="26">
        <v>5.9593E-2</v>
      </c>
      <c r="BV98" s="26">
        <v>0.106937</v>
      </c>
      <c r="BW98" s="17">
        <v>0.11129699999999999</v>
      </c>
      <c r="BX98" s="17">
        <v>9.3076999999999993E-2</v>
      </c>
      <c r="BY98" s="17">
        <v>7.0041999999999993E-2</v>
      </c>
      <c r="BZ98" s="17">
        <v>3.7116000000000003E-2</v>
      </c>
      <c r="CA98" s="17">
        <v>4.0888000000000001E-2</v>
      </c>
      <c r="CB98" s="17">
        <v>0.103973</v>
      </c>
      <c r="CC98" s="17">
        <v>0.1401</v>
      </c>
      <c r="CD98" s="17">
        <v>0.13320699999999999</v>
      </c>
      <c r="CE98" s="17">
        <v>6.6758999999999999E-2</v>
      </c>
      <c r="CF98" s="17">
        <v>3.7011000000000002E-2</v>
      </c>
      <c r="CG98" s="17">
        <v>5.9593E-2</v>
      </c>
      <c r="CH98" s="17">
        <v>0.106937</v>
      </c>
      <c r="CI98" s="26">
        <v>0.11129699999999999</v>
      </c>
      <c r="CJ98" s="26">
        <v>9.3076999999999993E-2</v>
      </c>
    </row>
    <row r="99" spans="1:88" x14ac:dyDescent="0.25">
      <c r="A99" s="247"/>
      <c r="B99" s="18" t="s">
        <v>13</v>
      </c>
      <c r="C99" s="116">
        <v>0.10118199999999999</v>
      </c>
      <c r="D99" s="116">
        <v>8.8441000000000006E-2</v>
      </c>
      <c r="E99" s="116">
        <v>9.2879000000000003E-2</v>
      </c>
      <c r="F99" s="116">
        <v>8.4644999999999998E-2</v>
      </c>
      <c r="G99" s="117">
        <v>7.9393000000000005E-2</v>
      </c>
      <c r="H99" s="116">
        <v>6.8507999999999999E-2</v>
      </c>
      <c r="I99" s="116">
        <v>6.7863999999999994E-2</v>
      </c>
      <c r="J99" s="116">
        <v>7.0565000000000003E-2</v>
      </c>
      <c r="K99" s="116">
        <v>7.3791999999999996E-2</v>
      </c>
      <c r="L99" s="116">
        <v>8.4539000000000003E-2</v>
      </c>
      <c r="M99" s="116">
        <v>8.9880000000000002E-2</v>
      </c>
      <c r="N99" s="116">
        <v>9.8311999999999997E-2</v>
      </c>
      <c r="O99" s="118">
        <v>0.10118199999999999</v>
      </c>
      <c r="P99" s="26">
        <v>8.8441000000000006E-2</v>
      </c>
      <c r="Q99" s="26">
        <v>9.2879000000000003E-2</v>
      </c>
      <c r="R99" s="26">
        <v>8.4644999999999998E-2</v>
      </c>
      <c r="S99" s="26">
        <v>7.9393000000000005E-2</v>
      </c>
      <c r="T99" s="26">
        <v>6.8507999999999999E-2</v>
      </c>
      <c r="U99" s="26">
        <v>6.7863999999999994E-2</v>
      </c>
      <c r="V99" s="26">
        <v>7.0565000000000003E-2</v>
      </c>
      <c r="W99" s="26">
        <v>7.3791999999999996E-2</v>
      </c>
      <c r="X99" s="26">
        <v>8.4539000000000003E-2</v>
      </c>
      <c r="Y99" s="26">
        <v>8.9880000000000002E-2</v>
      </c>
      <c r="Z99" s="26">
        <v>9.8311999999999997E-2</v>
      </c>
      <c r="AA99" s="17">
        <v>0.10118199999999999</v>
      </c>
      <c r="AB99" s="17">
        <v>8.8441000000000006E-2</v>
      </c>
      <c r="AC99" s="17">
        <v>9.2879000000000003E-2</v>
      </c>
      <c r="AD99" s="17">
        <v>8.4644999999999998E-2</v>
      </c>
      <c r="AE99" s="17">
        <v>7.9393000000000005E-2</v>
      </c>
      <c r="AF99" s="17">
        <v>6.8507999999999999E-2</v>
      </c>
      <c r="AG99" s="17">
        <v>6.7863999999999994E-2</v>
      </c>
      <c r="AH99" s="17">
        <v>7.0565000000000003E-2</v>
      </c>
      <c r="AI99" s="17">
        <v>7.3791999999999996E-2</v>
      </c>
      <c r="AJ99" s="17">
        <v>8.4539000000000003E-2</v>
      </c>
      <c r="AK99" s="17">
        <v>8.9880000000000002E-2</v>
      </c>
      <c r="AL99" s="17">
        <v>9.8311999999999997E-2</v>
      </c>
      <c r="AM99" s="26">
        <v>0.10118199999999999</v>
      </c>
      <c r="AN99" s="26">
        <v>8.8441000000000006E-2</v>
      </c>
      <c r="AO99" s="26">
        <v>9.2879000000000003E-2</v>
      </c>
      <c r="AP99" s="26">
        <v>8.4644999999999998E-2</v>
      </c>
      <c r="AQ99" s="26">
        <v>7.9393000000000005E-2</v>
      </c>
      <c r="AR99" s="26">
        <v>6.8507999999999999E-2</v>
      </c>
      <c r="AS99" s="26">
        <v>6.7863999999999994E-2</v>
      </c>
      <c r="AT99" s="26">
        <v>7.0565000000000003E-2</v>
      </c>
      <c r="AU99" s="26">
        <v>7.3791999999999996E-2</v>
      </c>
      <c r="AV99" s="26">
        <v>8.4539000000000003E-2</v>
      </c>
      <c r="AW99" s="26">
        <v>8.9880000000000002E-2</v>
      </c>
      <c r="AX99" s="26">
        <v>9.8311999999999997E-2</v>
      </c>
      <c r="AY99" s="17">
        <v>0.10118199999999999</v>
      </c>
      <c r="AZ99" s="17">
        <v>8.8441000000000006E-2</v>
      </c>
      <c r="BA99" s="17">
        <v>9.2879000000000003E-2</v>
      </c>
      <c r="BB99" s="17">
        <v>8.4644999999999998E-2</v>
      </c>
      <c r="BC99" s="17">
        <v>7.9393000000000005E-2</v>
      </c>
      <c r="BD99" s="17">
        <v>6.8507999999999999E-2</v>
      </c>
      <c r="BE99" s="17">
        <v>6.7863999999999994E-2</v>
      </c>
      <c r="BF99" s="17">
        <v>7.0565000000000003E-2</v>
      </c>
      <c r="BG99" s="17">
        <v>7.3791999999999996E-2</v>
      </c>
      <c r="BH99" s="17">
        <v>8.4539000000000003E-2</v>
      </c>
      <c r="BI99" s="17">
        <v>8.9880000000000002E-2</v>
      </c>
      <c r="BJ99" s="17">
        <v>9.8311999999999997E-2</v>
      </c>
      <c r="BK99" s="26">
        <v>0.10118199999999999</v>
      </c>
      <c r="BL99" s="26">
        <v>8.8441000000000006E-2</v>
      </c>
      <c r="BM99" s="26">
        <v>9.2879000000000003E-2</v>
      </c>
      <c r="BN99" s="26">
        <v>8.4644999999999998E-2</v>
      </c>
      <c r="BO99" s="26">
        <v>7.9393000000000005E-2</v>
      </c>
      <c r="BP99" s="26">
        <v>6.8507999999999999E-2</v>
      </c>
      <c r="BQ99" s="26">
        <v>6.7863999999999994E-2</v>
      </c>
      <c r="BR99" s="26">
        <v>7.0565000000000003E-2</v>
      </c>
      <c r="BS99" s="26">
        <v>7.3791999999999996E-2</v>
      </c>
      <c r="BT99" s="26">
        <v>8.4539000000000003E-2</v>
      </c>
      <c r="BU99" s="26">
        <v>8.9880000000000002E-2</v>
      </c>
      <c r="BV99" s="26">
        <v>9.8311999999999997E-2</v>
      </c>
      <c r="BW99" s="17">
        <v>0.10118199999999999</v>
      </c>
      <c r="BX99" s="17">
        <v>8.8441000000000006E-2</v>
      </c>
      <c r="BY99" s="17">
        <v>9.2879000000000003E-2</v>
      </c>
      <c r="BZ99" s="17">
        <v>8.4644999999999998E-2</v>
      </c>
      <c r="CA99" s="17">
        <v>7.9393000000000005E-2</v>
      </c>
      <c r="CB99" s="17">
        <v>6.8507999999999999E-2</v>
      </c>
      <c r="CC99" s="17">
        <v>6.7863999999999994E-2</v>
      </c>
      <c r="CD99" s="17">
        <v>7.0565000000000003E-2</v>
      </c>
      <c r="CE99" s="17">
        <v>7.3791999999999996E-2</v>
      </c>
      <c r="CF99" s="17">
        <v>8.4539000000000003E-2</v>
      </c>
      <c r="CG99" s="17">
        <v>8.9880000000000002E-2</v>
      </c>
      <c r="CH99" s="17">
        <v>9.8311999999999997E-2</v>
      </c>
      <c r="CI99" s="26">
        <v>0.10118199999999999</v>
      </c>
      <c r="CJ99" s="26">
        <v>8.8441000000000006E-2</v>
      </c>
    </row>
    <row r="100" spans="1:88" x14ac:dyDescent="0.25">
      <c r="A100" s="247"/>
      <c r="B100" s="18" t="s">
        <v>4</v>
      </c>
      <c r="C100" s="116">
        <v>8.4892999999999996E-2</v>
      </c>
      <c r="D100" s="116">
        <v>7.7366000000000004E-2</v>
      </c>
      <c r="E100" s="116">
        <v>8.4862999999999994E-2</v>
      </c>
      <c r="F100" s="116">
        <v>8.2143999999999995E-2</v>
      </c>
      <c r="G100" s="117">
        <v>8.4847000000000006E-2</v>
      </c>
      <c r="H100" s="116">
        <v>8.2122000000000001E-2</v>
      </c>
      <c r="I100" s="116">
        <v>8.4883E-2</v>
      </c>
      <c r="J100" s="116">
        <v>8.4839999999999999E-2</v>
      </c>
      <c r="K100" s="116">
        <v>8.2136000000000001E-2</v>
      </c>
      <c r="L100" s="116">
        <v>8.4869E-2</v>
      </c>
      <c r="M100" s="116">
        <v>8.2122000000000001E-2</v>
      </c>
      <c r="N100" s="116">
        <v>8.4915000000000004E-2</v>
      </c>
      <c r="O100" s="118">
        <v>8.4892999999999996E-2</v>
      </c>
      <c r="P100" s="26">
        <v>7.7366000000000004E-2</v>
      </c>
      <c r="Q100" s="26">
        <v>8.4862999999999994E-2</v>
      </c>
      <c r="R100" s="26">
        <v>8.2143999999999995E-2</v>
      </c>
      <c r="S100" s="26">
        <v>8.4847000000000006E-2</v>
      </c>
      <c r="T100" s="26">
        <v>8.2122000000000001E-2</v>
      </c>
      <c r="U100" s="26">
        <v>8.4883E-2</v>
      </c>
      <c r="V100" s="26">
        <v>8.4839999999999999E-2</v>
      </c>
      <c r="W100" s="26">
        <v>8.2136000000000001E-2</v>
      </c>
      <c r="X100" s="26">
        <v>8.4869E-2</v>
      </c>
      <c r="Y100" s="26">
        <v>8.2122000000000001E-2</v>
      </c>
      <c r="Z100" s="26">
        <v>8.4915000000000004E-2</v>
      </c>
      <c r="AA100" s="17">
        <v>8.4892999999999996E-2</v>
      </c>
      <c r="AB100" s="17">
        <v>7.7366000000000004E-2</v>
      </c>
      <c r="AC100" s="17">
        <v>8.4862999999999994E-2</v>
      </c>
      <c r="AD100" s="17">
        <v>8.2143999999999995E-2</v>
      </c>
      <c r="AE100" s="17">
        <v>8.4847000000000006E-2</v>
      </c>
      <c r="AF100" s="17">
        <v>8.2122000000000001E-2</v>
      </c>
      <c r="AG100" s="17">
        <v>8.4883E-2</v>
      </c>
      <c r="AH100" s="17">
        <v>8.4839999999999999E-2</v>
      </c>
      <c r="AI100" s="17">
        <v>8.2136000000000001E-2</v>
      </c>
      <c r="AJ100" s="17">
        <v>8.4869E-2</v>
      </c>
      <c r="AK100" s="17">
        <v>8.2122000000000001E-2</v>
      </c>
      <c r="AL100" s="17">
        <v>8.4915000000000004E-2</v>
      </c>
      <c r="AM100" s="26">
        <v>8.4892999999999996E-2</v>
      </c>
      <c r="AN100" s="26">
        <v>7.7366000000000004E-2</v>
      </c>
      <c r="AO100" s="26">
        <v>8.4862999999999994E-2</v>
      </c>
      <c r="AP100" s="26">
        <v>8.2143999999999995E-2</v>
      </c>
      <c r="AQ100" s="26">
        <v>8.4847000000000006E-2</v>
      </c>
      <c r="AR100" s="26">
        <v>8.2122000000000001E-2</v>
      </c>
      <c r="AS100" s="26">
        <v>8.4883E-2</v>
      </c>
      <c r="AT100" s="26">
        <v>8.4839999999999999E-2</v>
      </c>
      <c r="AU100" s="26">
        <v>8.2136000000000001E-2</v>
      </c>
      <c r="AV100" s="26">
        <v>8.4869E-2</v>
      </c>
      <c r="AW100" s="26">
        <v>8.2122000000000001E-2</v>
      </c>
      <c r="AX100" s="26">
        <v>8.4915000000000004E-2</v>
      </c>
      <c r="AY100" s="17">
        <v>8.4892999999999996E-2</v>
      </c>
      <c r="AZ100" s="17">
        <v>7.7366000000000004E-2</v>
      </c>
      <c r="BA100" s="17">
        <v>8.4862999999999994E-2</v>
      </c>
      <c r="BB100" s="17">
        <v>8.2143999999999995E-2</v>
      </c>
      <c r="BC100" s="17">
        <v>8.4847000000000006E-2</v>
      </c>
      <c r="BD100" s="17">
        <v>8.2122000000000001E-2</v>
      </c>
      <c r="BE100" s="17">
        <v>8.4883E-2</v>
      </c>
      <c r="BF100" s="17">
        <v>8.4839999999999999E-2</v>
      </c>
      <c r="BG100" s="17">
        <v>8.2136000000000001E-2</v>
      </c>
      <c r="BH100" s="17">
        <v>8.4869E-2</v>
      </c>
      <c r="BI100" s="17">
        <v>8.2122000000000001E-2</v>
      </c>
      <c r="BJ100" s="17">
        <v>8.4915000000000004E-2</v>
      </c>
      <c r="BK100" s="26">
        <v>8.4892999999999996E-2</v>
      </c>
      <c r="BL100" s="26">
        <v>7.7366000000000004E-2</v>
      </c>
      <c r="BM100" s="26">
        <v>8.4862999999999994E-2</v>
      </c>
      <c r="BN100" s="26">
        <v>8.2143999999999995E-2</v>
      </c>
      <c r="BO100" s="26">
        <v>8.4847000000000006E-2</v>
      </c>
      <c r="BP100" s="26">
        <v>8.2122000000000001E-2</v>
      </c>
      <c r="BQ100" s="26">
        <v>8.4883E-2</v>
      </c>
      <c r="BR100" s="26">
        <v>8.4839999999999999E-2</v>
      </c>
      <c r="BS100" s="26">
        <v>8.2136000000000001E-2</v>
      </c>
      <c r="BT100" s="26">
        <v>8.4869E-2</v>
      </c>
      <c r="BU100" s="26">
        <v>8.2122000000000001E-2</v>
      </c>
      <c r="BV100" s="26">
        <v>8.4915000000000004E-2</v>
      </c>
      <c r="BW100" s="17">
        <v>8.4892999999999996E-2</v>
      </c>
      <c r="BX100" s="17">
        <v>7.7366000000000004E-2</v>
      </c>
      <c r="BY100" s="17">
        <v>8.4862999999999994E-2</v>
      </c>
      <c r="BZ100" s="17">
        <v>8.2143999999999995E-2</v>
      </c>
      <c r="CA100" s="17">
        <v>8.4847000000000006E-2</v>
      </c>
      <c r="CB100" s="17">
        <v>8.2122000000000001E-2</v>
      </c>
      <c r="CC100" s="17">
        <v>8.4883E-2</v>
      </c>
      <c r="CD100" s="17">
        <v>8.4839999999999999E-2</v>
      </c>
      <c r="CE100" s="17">
        <v>8.2136000000000001E-2</v>
      </c>
      <c r="CF100" s="17">
        <v>8.4869E-2</v>
      </c>
      <c r="CG100" s="17">
        <v>8.2122000000000001E-2</v>
      </c>
      <c r="CH100" s="17">
        <v>8.4915000000000004E-2</v>
      </c>
      <c r="CI100" s="26">
        <v>8.4892999999999996E-2</v>
      </c>
      <c r="CJ100" s="26">
        <v>7.7366000000000004E-2</v>
      </c>
    </row>
    <row r="101" spans="1:88" x14ac:dyDescent="0.25">
      <c r="A101" s="247"/>
      <c r="B101" s="18" t="s">
        <v>5</v>
      </c>
      <c r="C101" s="116">
        <v>8.6451E-2</v>
      </c>
      <c r="D101" s="116">
        <v>7.1145E-2</v>
      </c>
      <c r="E101" s="116">
        <v>8.6052000000000003E-2</v>
      </c>
      <c r="F101" s="116">
        <v>8.0701999999999996E-2</v>
      </c>
      <c r="G101" s="117">
        <v>8.6052000000000003E-2</v>
      </c>
      <c r="H101" s="116">
        <v>8.0701999999999996E-2</v>
      </c>
      <c r="I101" s="116">
        <v>8.6451E-2</v>
      </c>
      <c r="J101" s="116">
        <v>8.5653000000000007E-2</v>
      </c>
      <c r="K101" s="116">
        <v>8.3031999999999995E-2</v>
      </c>
      <c r="L101" s="116">
        <v>8.6052000000000003E-2</v>
      </c>
      <c r="M101" s="116">
        <v>8.1087999999999993E-2</v>
      </c>
      <c r="N101" s="116">
        <v>8.6619000000000002E-2</v>
      </c>
      <c r="O101" s="118">
        <v>8.6451E-2</v>
      </c>
      <c r="P101" s="26">
        <v>7.1145E-2</v>
      </c>
      <c r="Q101" s="26">
        <v>8.6052000000000003E-2</v>
      </c>
      <c r="R101" s="26">
        <v>8.0701999999999996E-2</v>
      </c>
      <c r="S101" s="26">
        <v>8.6052000000000003E-2</v>
      </c>
      <c r="T101" s="26">
        <v>8.0701999999999996E-2</v>
      </c>
      <c r="U101" s="26">
        <v>8.6451E-2</v>
      </c>
      <c r="V101" s="26">
        <v>8.5653000000000007E-2</v>
      </c>
      <c r="W101" s="26">
        <v>8.3031999999999995E-2</v>
      </c>
      <c r="X101" s="26">
        <v>8.6052000000000003E-2</v>
      </c>
      <c r="Y101" s="26">
        <v>8.1087999999999993E-2</v>
      </c>
      <c r="Z101" s="26">
        <v>8.6619000000000002E-2</v>
      </c>
      <c r="AA101" s="17">
        <v>8.6451E-2</v>
      </c>
      <c r="AB101" s="17">
        <v>7.1145E-2</v>
      </c>
      <c r="AC101" s="17">
        <v>8.6052000000000003E-2</v>
      </c>
      <c r="AD101" s="17">
        <v>8.0701999999999996E-2</v>
      </c>
      <c r="AE101" s="17">
        <v>8.6052000000000003E-2</v>
      </c>
      <c r="AF101" s="17">
        <v>8.0701999999999996E-2</v>
      </c>
      <c r="AG101" s="17">
        <v>8.6451E-2</v>
      </c>
      <c r="AH101" s="17">
        <v>8.5653000000000007E-2</v>
      </c>
      <c r="AI101" s="17">
        <v>8.3031999999999995E-2</v>
      </c>
      <c r="AJ101" s="17">
        <v>8.6052000000000003E-2</v>
      </c>
      <c r="AK101" s="17">
        <v>8.1087999999999993E-2</v>
      </c>
      <c r="AL101" s="17">
        <v>8.6619000000000002E-2</v>
      </c>
      <c r="AM101" s="26">
        <v>8.6451E-2</v>
      </c>
      <c r="AN101" s="26">
        <v>7.1145E-2</v>
      </c>
      <c r="AO101" s="26">
        <v>8.6052000000000003E-2</v>
      </c>
      <c r="AP101" s="26">
        <v>8.0701999999999996E-2</v>
      </c>
      <c r="AQ101" s="26">
        <v>8.6052000000000003E-2</v>
      </c>
      <c r="AR101" s="26">
        <v>8.0701999999999996E-2</v>
      </c>
      <c r="AS101" s="26">
        <v>8.6451E-2</v>
      </c>
      <c r="AT101" s="26">
        <v>8.5653000000000007E-2</v>
      </c>
      <c r="AU101" s="26">
        <v>8.3031999999999995E-2</v>
      </c>
      <c r="AV101" s="26">
        <v>8.6052000000000003E-2</v>
      </c>
      <c r="AW101" s="26">
        <v>8.1087999999999993E-2</v>
      </c>
      <c r="AX101" s="26">
        <v>8.6619000000000002E-2</v>
      </c>
      <c r="AY101" s="17">
        <v>8.6451E-2</v>
      </c>
      <c r="AZ101" s="17">
        <v>7.1145E-2</v>
      </c>
      <c r="BA101" s="17">
        <v>8.6052000000000003E-2</v>
      </c>
      <c r="BB101" s="17">
        <v>8.0701999999999996E-2</v>
      </c>
      <c r="BC101" s="17">
        <v>8.6052000000000003E-2</v>
      </c>
      <c r="BD101" s="17">
        <v>8.0701999999999996E-2</v>
      </c>
      <c r="BE101" s="17">
        <v>8.6451E-2</v>
      </c>
      <c r="BF101" s="17">
        <v>8.5653000000000007E-2</v>
      </c>
      <c r="BG101" s="17">
        <v>8.3031999999999995E-2</v>
      </c>
      <c r="BH101" s="17">
        <v>8.6052000000000003E-2</v>
      </c>
      <c r="BI101" s="17">
        <v>8.1087999999999993E-2</v>
      </c>
      <c r="BJ101" s="17">
        <v>8.6619000000000002E-2</v>
      </c>
      <c r="BK101" s="26">
        <v>8.6451E-2</v>
      </c>
      <c r="BL101" s="26">
        <v>7.1145E-2</v>
      </c>
      <c r="BM101" s="26">
        <v>8.6052000000000003E-2</v>
      </c>
      <c r="BN101" s="26">
        <v>8.0701999999999996E-2</v>
      </c>
      <c r="BO101" s="26">
        <v>8.6052000000000003E-2</v>
      </c>
      <c r="BP101" s="26">
        <v>8.0701999999999996E-2</v>
      </c>
      <c r="BQ101" s="26">
        <v>8.6451E-2</v>
      </c>
      <c r="BR101" s="26">
        <v>8.5653000000000007E-2</v>
      </c>
      <c r="BS101" s="26">
        <v>8.3031999999999995E-2</v>
      </c>
      <c r="BT101" s="26">
        <v>8.6052000000000003E-2</v>
      </c>
      <c r="BU101" s="26">
        <v>8.1087999999999993E-2</v>
      </c>
      <c r="BV101" s="26">
        <v>8.6619000000000002E-2</v>
      </c>
      <c r="BW101" s="17">
        <v>8.6451E-2</v>
      </c>
      <c r="BX101" s="17">
        <v>7.1145E-2</v>
      </c>
      <c r="BY101" s="17">
        <v>8.6052000000000003E-2</v>
      </c>
      <c r="BZ101" s="17">
        <v>8.0701999999999996E-2</v>
      </c>
      <c r="CA101" s="17">
        <v>8.6052000000000003E-2</v>
      </c>
      <c r="CB101" s="17">
        <v>8.0701999999999996E-2</v>
      </c>
      <c r="CC101" s="17">
        <v>8.6451E-2</v>
      </c>
      <c r="CD101" s="17">
        <v>8.5653000000000007E-2</v>
      </c>
      <c r="CE101" s="17">
        <v>8.3031999999999995E-2</v>
      </c>
      <c r="CF101" s="17">
        <v>8.6052000000000003E-2</v>
      </c>
      <c r="CG101" s="17">
        <v>8.1087999999999993E-2</v>
      </c>
      <c r="CH101" s="17">
        <v>8.6619000000000002E-2</v>
      </c>
      <c r="CI101" s="26">
        <v>8.6451E-2</v>
      </c>
      <c r="CJ101" s="26">
        <v>7.1145E-2</v>
      </c>
    </row>
    <row r="102" spans="1:88" x14ac:dyDescent="0.25">
      <c r="A102" s="247"/>
      <c r="B102" s="18" t="s">
        <v>7</v>
      </c>
      <c r="C102" s="116">
        <v>7.7052999999999996E-2</v>
      </c>
      <c r="D102" s="116">
        <v>7.2168999999999997E-2</v>
      </c>
      <c r="E102" s="116">
        <v>8.0271999999999996E-2</v>
      </c>
      <c r="F102" s="116">
        <v>7.8752000000000003E-2</v>
      </c>
      <c r="G102" s="117">
        <v>8.5646E-2</v>
      </c>
      <c r="H102" s="116">
        <v>8.9111999999999997E-2</v>
      </c>
      <c r="I102" s="116">
        <v>9.4239000000000003E-2</v>
      </c>
      <c r="J102" s="116">
        <v>9.4212000000000004E-2</v>
      </c>
      <c r="K102" s="116">
        <v>8.4971000000000005E-2</v>
      </c>
      <c r="L102" s="116">
        <v>8.5653000000000007E-2</v>
      </c>
      <c r="M102" s="116">
        <v>7.8716999999999995E-2</v>
      </c>
      <c r="N102" s="116">
        <v>7.9203999999999997E-2</v>
      </c>
      <c r="O102" s="118">
        <v>7.7052999999999996E-2</v>
      </c>
      <c r="P102" s="26">
        <v>7.2168999999999997E-2</v>
      </c>
      <c r="Q102" s="26">
        <v>8.0271999999999996E-2</v>
      </c>
      <c r="R102" s="26">
        <v>7.8752000000000003E-2</v>
      </c>
      <c r="S102" s="26">
        <v>8.5646E-2</v>
      </c>
      <c r="T102" s="26">
        <v>8.9111999999999997E-2</v>
      </c>
      <c r="U102" s="26">
        <v>9.4239000000000003E-2</v>
      </c>
      <c r="V102" s="26">
        <v>9.4212000000000004E-2</v>
      </c>
      <c r="W102" s="26">
        <v>8.4971000000000005E-2</v>
      </c>
      <c r="X102" s="26">
        <v>8.5653000000000007E-2</v>
      </c>
      <c r="Y102" s="26">
        <v>7.8716999999999995E-2</v>
      </c>
      <c r="Z102" s="26">
        <v>7.9203999999999997E-2</v>
      </c>
      <c r="AA102" s="17">
        <v>7.7052999999999996E-2</v>
      </c>
      <c r="AB102" s="17">
        <v>7.2168999999999997E-2</v>
      </c>
      <c r="AC102" s="17">
        <v>8.0271999999999996E-2</v>
      </c>
      <c r="AD102" s="17">
        <v>7.8752000000000003E-2</v>
      </c>
      <c r="AE102" s="17">
        <v>8.5646E-2</v>
      </c>
      <c r="AF102" s="17">
        <v>8.9111999999999997E-2</v>
      </c>
      <c r="AG102" s="17">
        <v>9.4239000000000003E-2</v>
      </c>
      <c r="AH102" s="17">
        <v>9.4212000000000004E-2</v>
      </c>
      <c r="AI102" s="17">
        <v>8.4971000000000005E-2</v>
      </c>
      <c r="AJ102" s="17">
        <v>8.5653000000000007E-2</v>
      </c>
      <c r="AK102" s="17">
        <v>7.8716999999999995E-2</v>
      </c>
      <c r="AL102" s="17">
        <v>7.9203999999999997E-2</v>
      </c>
      <c r="AM102" s="26">
        <v>7.7052999999999996E-2</v>
      </c>
      <c r="AN102" s="26">
        <v>7.2168999999999997E-2</v>
      </c>
      <c r="AO102" s="26">
        <v>8.0271999999999996E-2</v>
      </c>
      <c r="AP102" s="26">
        <v>7.8752000000000003E-2</v>
      </c>
      <c r="AQ102" s="26">
        <v>8.5646E-2</v>
      </c>
      <c r="AR102" s="26">
        <v>8.9111999999999997E-2</v>
      </c>
      <c r="AS102" s="26">
        <v>9.4239000000000003E-2</v>
      </c>
      <c r="AT102" s="26">
        <v>9.4212000000000004E-2</v>
      </c>
      <c r="AU102" s="26">
        <v>8.4971000000000005E-2</v>
      </c>
      <c r="AV102" s="26">
        <v>8.5653000000000007E-2</v>
      </c>
      <c r="AW102" s="26">
        <v>7.8716999999999995E-2</v>
      </c>
      <c r="AX102" s="26">
        <v>7.9203999999999997E-2</v>
      </c>
      <c r="AY102" s="17">
        <v>7.7052999999999996E-2</v>
      </c>
      <c r="AZ102" s="17">
        <v>7.2168999999999997E-2</v>
      </c>
      <c r="BA102" s="17">
        <v>8.0271999999999996E-2</v>
      </c>
      <c r="BB102" s="17">
        <v>7.8752000000000003E-2</v>
      </c>
      <c r="BC102" s="17">
        <v>8.5646E-2</v>
      </c>
      <c r="BD102" s="17">
        <v>8.9111999999999997E-2</v>
      </c>
      <c r="BE102" s="17">
        <v>9.4239000000000003E-2</v>
      </c>
      <c r="BF102" s="17">
        <v>9.4212000000000004E-2</v>
      </c>
      <c r="BG102" s="17">
        <v>8.4971000000000005E-2</v>
      </c>
      <c r="BH102" s="17">
        <v>8.5653000000000007E-2</v>
      </c>
      <c r="BI102" s="17">
        <v>7.8716999999999995E-2</v>
      </c>
      <c r="BJ102" s="17">
        <v>7.9203999999999997E-2</v>
      </c>
      <c r="BK102" s="26">
        <v>7.7052999999999996E-2</v>
      </c>
      <c r="BL102" s="26">
        <v>7.2168999999999997E-2</v>
      </c>
      <c r="BM102" s="26">
        <v>8.0271999999999996E-2</v>
      </c>
      <c r="BN102" s="26">
        <v>7.8752000000000003E-2</v>
      </c>
      <c r="BO102" s="26">
        <v>8.5646E-2</v>
      </c>
      <c r="BP102" s="26">
        <v>8.9111999999999997E-2</v>
      </c>
      <c r="BQ102" s="26">
        <v>9.4239000000000003E-2</v>
      </c>
      <c r="BR102" s="26">
        <v>9.4212000000000004E-2</v>
      </c>
      <c r="BS102" s="26">
        <v>8.4971000000000005E-2</v>
      </c>
      <c r="BT102" s="26">
        <v>8.5653000000000007E-2</v>
      </c>
      <c r="BU102" s="26">
        <v>7.8716999999999995E-2</v>
      </c>
      <c r="BV102" s="26">
        <v>7.9203999999999997E-2</v>
      </c>
      <c r="BW102" s="17">
        <v>7.7052999999999996E-2</v>
      </c>
      <c r="BX102" s="17">
        <v>7.2168999999999997E-2</v>
      </c>
      <c r="BY102" s="17">
        <v>8.0271999999999996E-2</v>
      </c>
      <c r="BZ102" s="17">
        <v>7.8752000000000003E-2</v>
      </c>
      <c r="CA102" s="17">
        <v>8.5646E-2</v>
      </c>
      <c r="CB102" s="17">
        <v>8.9111999999999997E-2</v>
      </c>
      <c r="CC102" s="17">
        <v>9.4239000000000003E-2</v>
      </c>
      <c r="CD102" s="17">
        <v>9.4212000000000004E-2</v>
      </c>
      <c r="CE102" s="17">
        <v>8.4971000000000005E-2</v>
      </c>
      <c r="CF102" s="17">
        <v>8.5653000000000007E-2</v>
      </c>
      <c r="CG102" s="17">
        <v>7.8716999999999995E-2</v>
      </c>
      <c r="CH102" s="17">
        <v>7.9203999999999997E-2</v>
      </c>
      <c r="CI102" s="26">
        <v>7.7052999999999996E-2</v>
      </c>
      <c r="CJ102" s="26">
        <v>7.2168999999999997E-2</v>
      </c>
    </row>
    <row r="103" spans="1:88" ht="15.75" thickBot="1" x14ac:dyDescent="0.3">
      <c r="A103" s="248"/>
      <c r="B103" s="18" t="s">
        <v>8</v>
      </c>
      <c r="C103" s="116">
        <v>0.10352699999999999</v>
      </c>
      <c r="D103" s="116">
        <v>9.0719999999999995E-2</v>
      </c>
      <c r="E103" s="116">
        <v>9.5543000000000003E-2</v>
      </c>
      <c r="F103" s="116">
        <v>8.4798999999999999E-2</v>
      </c>
      <c r="G103" s="117">
        <v>8.3599999999999994E-2</v>
      </c>
      <c r="H103" s="116">
        <v>7.7064999999999995E-2</v>
      </c>
      <c r="I103" s="116">
        <v>6.7711999999999994E-2</v>
      </c>
      <c r="J103" s="116">
        <v>6.3687999999999995E-2</v>
      </c>
      <c r="K103" s="116">
        <v>6.9373000000000004E-2</v>
      </c>
      <c r="L103" s="116">
        <v>7.9644000000000006E-2</v>
      </c>
      <c r="M103" s="116">
        <v>8.4751999999999994E-2</v>
      </c>
      <c r="N103" s="116">
        <v>9.9576999999999999E-2</v>
      </c>
      <c r="O103" s="118">
        <v>0.10352699999999999</v>
      </c>
      <c r="P103" s="26">
        <v>9.0719999999999995E-2</v>
      </c>
      <c r="Q103" s="26">
        <v>9.5543000000000003E-2</v>
      </c>
      <c r="R103" s="26">
        <v>8.4798999999999999E-2</v>
      </c>
      <c r="S103" s="26">
        <v>8.3599999999999994E-2</v>
      </c>
      <c r="T103" s="26">
        <v>7.7064999999999995E-2</v>
      </c>
      <c r="U103" s="26">
        <v>6.7711999999999994E-2</v>
      </c>
      <c r="V103" s="26">
        <v>6.3687999999999995E-2</v>
      </c>
      <c r="W103" s="26">
        <v>6.9373000000000004E-2</v>
      </c>
      <c r="X103" s="26">
        <v>7.9644000000000006E-2</v>
      </c>
      <c r="Y103" s="26">
        <v>8.4751999999999994E-2</v>
      </c>
      <c r="Z103" s="26">
        <v>9.9576999999999999E-2</v>
      </c>
      <c r="AA103" s="17">
        <v>0.10352699999999999</v>
      </c>
      <c r="AB103" s="17">
        <v>9.0719999999999995E-2</v>
      </c>
      <c r="AC103" s="17">
        <v>9.5543000000000003E-2</v>
      </c>
      <c r="AD103" s="17">
        <v>8.4798999999999999E-2</v>
      </c>
      <c r="AE103" s="17">
        <v>8.3599999999999994E-2</v>
      </c>
      <c r="AF103" s="17">
        <v>7.7064999999999995E-2</v>
      </c>
      <c r="AG103" s="17">
        <v>6.7711999999999994E-2</v>
      </c>
      <c r="AH103" s="17">
        <v>6.3687999999999995E-2</v>
      </c>
      <c r="AI103" s="17">
        <v>6.9373000000000004E-2</v>
      </c>
      <c r="AJ103" s="17">
        <v>7.9644000000000006E-2</v>
      </c>
      <c r="AK103" s="17">
        <v>8.4751999999999994E-2</v>
      </c>
      <c r="AL103" s="17">
        <v>9.9576999999999999E-2</v>
      </c>
      <c r="AM103" s="26">
        <v>0.10352699999999999</v>
      </c>
      <c r="AN103" s="26">
        <v>9.0719999999999995E-2</v>
      </c>
      <c r="AO103" s="26">
        <v>9.5543000000000003E-2</v>
      </c>
      <c r="AP103" s="26">
        <v>8.4798999999999999E-2</v>
      </c>
      <c r="AQ103" s="26">
        <v>8.3599999999999994E-2</v>
      </c>
      <c r="AR103" s="26">
        <v>7.7064999999999995E-2</v>
      </c>
      <c r="AS103" s="26">
        <v>6.7711999999999994E-2</v>
      </c>
      <c r="AT103" s="26">
        <v>6.3687999999999995E-2</v>
      </c>
      <c r="AU103" s="26">
        <v>6.9373000000000004E-2</v>
      </c>
      <c r="AV103" s="26">
        <v>7.9644000000000006E-2</v>
      </c>
      <c r="AW103" s="26">
        <v>8.4751999999999994E-2</v>
      </c>
      <c r="AX103" s="26">
        <v>9.9576999999999999E-2</v>
      </c>
      <c r="AY103" s="17">
        <v>0.10352699999999999</v>
      </c>
      <c r="AZ103" s="17">
        <v>9.0719999999999995E-2</v>
      </c>
      <c r="BA103" s="17">
        <v>9.5543000000000003E-2</v>
      </c>
      <c r="BB103" s="17">
        <v>8.4798999999999999E-2</v>
      </c>
      <c r="BC103" s="17">
        <v>8.3599999999999994E-2</v>
      </c>
      <c r="BD103" s="17">
        <v>7.7064999999999995E-2</v>
      </c>
      <c r="BE103" s="17">
        <v>6.7711999999999994E-2</v>
      </c>
      <c r="BF103" s="17">
        <v>6.3687999999999995E-2</v>
      </c>
      <c r="BG103" s="17">
        <v>6.9373000000000004E-2</v>
      </c>
      <c r="BH103" s="17">
        <v>7.9644000000000006E-2</v>
      </c>
      <c r="BI103" s="17">
        <v>8.4751999999999994E-2</v>
      </c>
      <c r="BJ103" s="17">
        <v>9.9576999999999999E-2</v>
      </c>
      <c r="BK103" s="26">
        <v>0.10352699999999999</v>
      </c>
      <c r="BL103" s="26">
        <v>9.0719999999999995E-2</v>
      </c>
      <c r="BM103" s="26">
        <v>9.5543000000000003E-2</v>
      </c>
      <c r="BN103" s="26">
        <v>8.4798999999999999E-2</v>
      </c>
      <c r="BO103" s="26">
        <v>8.3599999999999994E-2</v>
      </c>
      <c r="BP103" s="26">
        <v>7.7064999999999995E-2</v>
      </c>
      <c r="BQ103" s="26">
        <v>6.7711999999999994E-2</v>
      </c>
      <c r="BR103" s="26">
        <v>6.3687999999999995E-2</v>
      </c>
      <c r="BS103" s="26">
        <v>6.9373000000000004E-2</v>
      </c>
      <c r="BT103" s="26">
        <v>7.9644000000000006E-2</v>
      </c>
      <c r="BU103" s="26">
        <v>8.4751999999999994E-2</v>
      </c>
      <c r="BV103" s="26">
        <v>9.9576999999999999E-2</v>
      </c>
      <c r="BW103" s="17">
        <v>0.10352699999999999</v>
      </c>
      <c r="BX103" s="17">
        <v>9.0719999999999995E-2</v>
      </c>
      <c r="BY103" s="17">
        <v>9.5543000000000003E-2</v>
      </c>
      <c r="BZ103" s="17">
        <v>8.4798999999999999E-2</v>
      </c>
      <c r="CA103" s="17">
        <v>8.3599999999999994E-2</v>
      </c>
      <c r="CB103" s="17">
        <v>7.7064999999999995E-2</v>
      </c>
      <c r="CC103" s="17">
        <v>6.7711999999999994E-2</v>
      </c>
      <c r="CD103" s="17">
        <v>6.3687999999999995E-2</v>
      </c>
      <c r="CE103" s="17">
        <v>6.9373000000000004E-2</v>
      </c>
      <c r="CF103" s="17">
        <v>7.9644000000000006E-2</v>
      </c>
      <c r="CG103" s="17">
        <v>8.4751999999999994E-2</v>
      </c>
      <c r="CH103" s="17">
        <v>9.9576999999999999E-2</v>
      </c>
      <c r="CI103" s="26">
        <v>0.10352699999999999</v>
      </c>
      <c r="CJ103" s="26">
        <v>9.0719999999999995E-2</v>
      </c>
    </row>
    <row r="104" spans="1:88" x14ac:dyDescent="0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19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CI104" s="27"/>
      <c r="CJ104" s="27"/>
    </row>
    <row r="105" spans="1:88" x14ac:dyDescent="0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19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CI105" s="27"/>
      <c r="CJ105" s="27"/>
    </row>
    <row r="106" spans="1:88" ht="15.75" thickBot="1" x14ac:dyDescent="0.3">
      <c r="B106" s="37" t="s">
        <v>0</v>
      </c>
      <c r="C106" s="114" t="s">
        <v>16</v>
      </c>
      <c r="D106" s="114" t="s">
        <v>17</v>
      </c>
      <c r="E106" s="114" t="s">
        <v>18</v>
      </c>
      <c r="F106" s="114" t="s">
        <v>19</v>
      </c>
      <c r="G106" s="115" t="s">
        <v>20</v>
      </c>
      <c r="H106" s="114" t="s">
        <v>21</v>
      </c>
      <c r="I106" s="114" t="s">
        <v>22</v>
      </c>
      <c r="J106" s="114" t="s">
        <v>23</v>
      </c>
      <c r="K106" s="114" t="s">
        <v>24</v>
      </c>
      <c r="L106" s="114" t="s">
        <v>25</v>
      </c>
      <c r="M106" s="114" t="s">
        <v>26</v>
      </c>
      <c r="N106" s="114" t="s">
        <v>27</v>
      </c>
      <c r="O106" s="114" t="s">
        <v>16</v>
      </c>
      <c r="P106" s="37" t="s">
        <v>17</v>
      </c>
      <c r="Q106" s="37" t="s">
        <v>18</v>
      </c>
      <c r="R106" s="37" t="s">
        <v>19</v>
      </c>
      <c r="S106" s="37" t="s">
        <v>20</v>
      </c>
      <c r="T106" s="37" t="s">
        <v>21</v>
      </c>
      <c r="U106" s="37" t="s">
        <v>22</v>
      </c>
      <c r="V106" s="37" t="s">
        <v>23</v>
      </c>
      <c r="W106" s="37" t="s">
        <v>24</v>
      </c>
      <c r="X106" s="37" t="s">
        <v>25</v>
      </c>
      <c r="Y106" s="37" t="s">
        <v>26</v>
      </c>
      <c r="Z106" s="37" t="s">
        <v>27</v>
      </c>
      <c r="AA106" s="37" t="s">
        <v>16</v>
      </c>
      <c r="AB106" s="37" t="s">
        <v>17</v>
      </c>
      <c r="AC106" s="37" t="s">
        <v>18</v>
      </c>
      <c r="AD106" s="37" t="s">
        <v>19</v>
      </c>
      <c r="AE106" s="37" t="s">
        <v>20</v>
      </c>
      <c r="AF106" s="37" t="s">
        <v>21</v>
      </c>
      <c r="AG106" s="37" t="s">
        <v>22</v>
      </c>
      <c r="AH106" s="37" t="s">
        <v>23</v>
      </c>
      <c r="AI106" s="37" t="s">
        <v>24</v>
      </c>
      <c r="AJ106" s="37" t="s">
        <v>25</v>
      </c>
      <c r="AK106" s="37" t="s">
        <v>26</v>
      </c>
      <c r="AL106" s="37" t="s">
        <v>27</v>
      </c>
      <c r="AM106" s="37" t="s">
        <v>16</v>
      </c>
      <c r="AN106" s="37" t="s">
        <v>17</v>
      </c>
      <c r="AO106" s="37" t="s">
        <v>18</v>
      </c>
      <c r="AP106" s="37" t="s">
        <v>19</v>
      </c>
      <c r="AQ106" s="37" t="s">
        <v>20</v>
      </c>
      <c r="AR106" s="37" t="s">
        <v>21</v>
      </c>
      <c r="AS106" s="37" t="s">
        <v>22</v>
      </c>
      <c r="AT106" s="37" t="s">
        <v>23</v>
      </c>
      <c r="AU106" s="37" t="s">
        <v>24</v>
      </c>
      <c r="AV106" s="37" t="s">
        <v>25</v>
      </c>
      <c r="AW106" s="37" t="s">
        <v>26</v>
      </c>
      <c r="AX106" s="37" t="s">
        <v>27</v>
      </c>
      <c r="AY106" s="37" t="s">
        <v>16</v>
      </c>
      <c r="AZ106" s="37" t="s">
        <v>17</v>
      </c>
      <c r="BA106" s="37" t="s">
        <v>18</v>
      </c>
      <c r="BB106" s="37" t="s">
        <v>19</v>
      </c>
      <c r="BC106" s="37" t="s">
        <v>20</v>
      </c>
      <c r="BD106" s="37" t="s">
        <v>21</v>
      </c>
      <c r="BE106" s="37" t="s">
        <v>22</v>
      </c>
      <c r="BF106" s="37" t="s">
        <v>23</v>
      </c>
      <c r="BG106" s="37" t="s">
        <v>24</v>
      </c>
      <c r="BH106" s="37" t="s">
        <v>25</v>
      </c>
      <c r="BI106" s="37" t="s">
        <v>26</v>
      </c>
      <c r="BJ106" s="37" t="s">
        <v>27</v>
      </c>
      <c r="BK106" s="37" t="s">
        <v>16</v>
      </c>
      <c r="BL106" s="37" t="s">
        <v>17</v>
      </c>
      <c r="BM106" s="37" t="s">
        <v>18</v>
      </c>
      <c r="BN106" s="37" t="s">
        <v>19</v>
      </c>
      <c r="BO106" s="37" t="s">
        <v>20</v>
      </c>
      <c r="BP106" s="37" t="s">
        <v>21</v>
      </c>
      <c r="BQ106" s="37" t="s">
        <v>22</v>
      </c>
      <c r="BR106" s="37" t="s">
        <v>23</v>
      </c>
      <c r="BS106" s="37" t="s">
        <v>24</v>
      </c>
      <c r="BT106" s="37" t="s">
        <v>25</v>
      </c>
      <c r="BU106" s="37" t="s">
        <v>26</v>
      </c>
      <c r="BV106" s="37" t="s">
        <v>27</v>
      </c>
      <c r="BW106" s="37" t="s">
        <v>16</v>
      </c>
      <c r="BX106" s="37" t="s">
        <v>17</v>
      </c>
      <c r="BY106" s="37" t="s">
        <v>18</v>
      </c>
      <c r="BZ106" s="37" t="s">
        <v>19</v>
      </c>
      <c r="CA106" s="37" t="s">
        <v>20</v>
      </c>
      <c r="CB106" s="37" t="s">
        <v>21</v>
      </c>
      <c r="CC106" s="37" t="s">
        <v>22</v>
      </c>
      <c r="CD106" s="37" t="s">
        <v>23</v>
      </c>
      <c r="CE106" s="37" t="s">
        <v>24</v>
      </c>
      <c r="CF106" s="37" t="s">
        <v>25</v>
      </c>
      <c r="CG106" s="37" t="s">
        <v>26</v>
      </c>
      <c r="CH106" s="37" t="s">
        <v>27</v>
      </c>
      <c r="CI106" s="37" t="s">
        <v>16</v>
      </c>
      <c r="CJ106" s="37" t="s">
        <v>17</v>
      </c>
    </row>
    <row r="107" spans="1:88" ht="15" customHeight="1" x14ac:dyDescent="0.25">
      <c r="A107" s="249" t="s">
        <v>42</v>
      </c>
      <c r="B107" s="37" t="s">
        <v>9</v>
      </c>
      <c r="C107" s="117">
        <v>8.5109000000000004E-2</v>
      </c>
      <c r="D107" s="116">
        <v>7.7715000000000006E-2</v>
      </c>
      <c r="E107" s="116">
        <v>8.6136000000000004E-2</v>
      </c>
      <c r="F107" s="116">
        <v>7.9796000000000006E-2</v>
      </c>
      <c r="G107" s="117">
        <v>8.5334999999999994E-2</v>
      </c>
      <c r="H107" s="116">
        <v>8.1994999999999998E-2</v>
      </c>
      <c r="I107" s="116">
        <v>8.4098999999999993E-2</v>
      </c>
      <c r="J107" s="116">
        <v>8.4198999999999996E-2</v>
      </c>
      <c r="K107" s="116">
        <v>8.2512000000000002E-2</v>
      </c>
      <c r="L107" s="116">
        <v>8.5277000000000006E-2</v>
      </c>
      <c r="M107" s="116">
        <v>8.2588999999999996E-2</v>
      </c>
      <c r="N107" s="116">
        <v>8.5237999999999994E-2</v>
      </c>
      <c r="O107" s="118">
        <v>8.5109000000000004E-2</v>
      </c>
      <c r="P107" s="26">
        <v>7.7715000000000006E-2</v>
      </c>
      <c r="Q107" s="26">
        <v>8.6136000000000004E-2</v>
      </c>
      <c r="R107" s="26">
        <v>7.9796000000000006E-2</v>
      </c>
      <c r="S107" s="26">
        <v>8.5334999999999994E-2</v>
      </c>
      <c r="T107" s="26">
        <v>8.1994999999999998E-2</v>
      </c>
      <c r="U107" s="26">
        <v>8.4098999999999993E-2</v>
      </c>
      <c r="V107" s="26">
        <v>8.4198999999999996E-2</v>
      </c>
      <c r="W107" s="26">
        <v>8.2512000000000002E-2</v>
      </c>
      <c r="X107" s="26">
        <v>8.5277000000000006E-2</v>
      </c>
      <c r="Y107" s="26">
        <v>8.2588999999999996E-2</v>
      </c>
      <c r="Z107" s="26">
        <v>8.5237999999999994E-2</v>
      </c>
      <c r="AA107" s="17">
        <v>8.5109000000000004E-2</v>
      </c>
      <c r="AB107" s="17">
        <v>7.7715000000000006E-2</v>
      </c>
      <c r="AC107" s="17">
        <v>8.6136000000000004E-2</v>
      </c>
      <c r="AD107" s="17">
        <v>7.9796000000000006E-2</v>
      </c>
      <c r="AE107" s="17">
        <v>8.5334999999999994E-2</v>
      </c>
      <c r="AF107" s="17">
        <v>8.1994999999999998E-2</v>
      </c>
      <c r="AG107" s="17">
        <v>8.4098999999999993E-2</v>
      </c>
      <c r="AH107" s="17">
        <v>8.4198999999999996E-2</v>
      </c>
      <c r="AI107" s="17">
        <v>8.2512000000000002E-2</v>
      </c>
      <c r="AJ107" s="17">
        <v>8.5277000000000006E-2</v>
      </c>
      <c r="AK107" s="17">
        <v>8.2588999999999996E-2</v>
      </c>
      <c r="AL107" s="17">
        <v>8.5237999999999994E-2</v>
      </c>
      <c r="AM107" s="26">
        <v>8.5109000000000004E-2</v>
      </c>
      <c r="AN107" s="26">
        <v>7.7715000000000006E-2</v>
      </c>
      <c r="AO107" s="26">
        <v>8.6136000000000004E-2</v>
      </c>
      <c r="AP107" s="26">
        <v>7.9796000000000006E-2</v>
      </c>
      <c r="AQ107" s="26">
        <v>8.5334999999999994E-2</v>
      </c>
      <c r="AR107" s="26">
        <v>8.1994999999999998E-2</v>
      </c>
      <c r="AS107" s="26">
        <v>8.4098999999999993E-2</v>
      </c>
      <c r="AT107" s="26">
        <v>8.4198999999999996E-2</v>
      </c>
      <c r="AU107" s="26">
        <v>8.2512000000000002E-2</v>
      </c>
      <c r="AV107" s="26">
        <v>8.5277000000000006E-2</v>
      </c>
      <c r="AW107" s="26">
        <v>8.2588999999999996E-2</v>
      </c>
      <c r="AX107" s="26">
        <v>8.5237999999999994E-2</v>
      </c>
      <c r="AY107" s="17">
        <v>8.5109000000000004E-2</v>
      </c>
      <c r="AZ107" s="17">
        <v>7.7715000000000006E-2</v>
      </c>
      <c r="BA107" s="17">
        <v>8.6136000000000004E-2</v>
      </c>
      <c r="BB107" s="17">
        <v>7.9796000000000006E-2</v>
      </c>
      <c r="BC107" s="17">
        <v>8.5334999999999994E-2</v>
      </c>
      <c r="BD107" s="17">
        <v>8.1994999999999998E-2</v>
      </c>
      <c r="BE107" s="17">
        <v>8.4098999999999993E-2</v>
      </c>
      <c r="BF107" s="17">
        <v>8.4198999999999996E-2</v>
      </c>
      <c r="BG107" s="17">
        <v>8.2512000000000002E-2</v>
      </c>
      <c r="BH107" s="17">
        <v>8.5277000000000006E-2</v>
      </c>
      <c r="BI107" s="17">
        <v>8.2588999999999996E-2</v>
      </c>
      <c r="BJ107" s="17">
        <v>8.5237999999999994E-2</v>
      </c>
      <c r="BK107" s="26">
        <v>8.5109000000000004E-2</v>
      </c>
      <c r="BL107" s="26">
        <v>7.7715000000000006E-2</v>
      </c>
      <c r="BM107" s="26">
        <v>8.6136000000000004E-2</v>
      </c>
      <c r="BN107" s="26">
        <v>7.9796000000000006E-2</v>
      </c>
      <c r="BO107" s="26">
        <v>8.5334999999999994E-2</v>
      </c>
      <c r="BP107" s="26">
        <v>8.1994999999999998E-2</v>
      </c>
      <c r="BQ107" s="26">
        <v>8.4098999999999993E-2</v>
      </c>
      <c r="BR107" s="26">
        <v>8.4198999999999996E-2</v>
      </c>
      <c r="BS107" s="26">
        <v>8.2512000000000002E-2</v>
      </c>
      <c r="BT107" s="26">
        <v>8.5277000000000006E-2</v>
      </c>
      <c r="BU107" s="26">
        <v>8.2588999999999996E-2</v>
      </c>
      <c r="BV107" s="26">
        <v>8.5237999999999994E-2</v>
      </c>
      <c r="BW107" s="17">
        <v>8.5109000000000004E-2</v>
      </c>
      <c r="BX107" s="17">
        <v>7.7715000000000006E-2</v>
      </c>
      <c r="BY107" s="17">
        <v>8.6136000000000004E-2</v>
      </c>
      <c r="BZ107" s="17">
        <v>7.9796000000000006E-2</v>
      </c>
      <c r="CA107" s="17">
        <v>8.5334999999999994E-2</v>
      </c>
      <c r="CB107" s="17">
        <v>8.1994999999999998E-2</v>
      </c>
      <c r="CC107" s="17">
        <v>8.4098999999999993E-2</v>
      </c>
      <c r="CD107" s="17">
        <v>8.4198999999999996E-2</v>
      </c>
      <c r="CE107" s="17">
        <v>8.2512000000000002E-2</v>
      </c>
      <c r="CF107" s="17">
        <v>8.5277000000000006E-2</v>
      </c>
      <c r="CG107" s="17">
        <v>8.2588999999999996E-2</v>
      </c>
      <c r="CH107" s="17">
        <v>8.5237999999999994E-2</v>
      </c>
      <c r="CI107" s="26">
        <v>8.5109000000000004E-2</v>
      </c>
      <c r="CJ107" s="26">
        <v>7.7715000000000006E-2</v>
      </c>
    </row>
    <row r="108" spans="1:88" x14ac:dyDescent="0.25">
      <c r="A108" s="250"/>
      <c r="B108" s="37" t="s">
        <v>6</v>
      </c>
      <c r="C108" s="117">
        <v>0.107824</v>
      </c>
      <c r="D108" s="116">
        <v>9.1051999999999994E-2</v>
      </c>
      <c r="E108" s="116">
        <v>7.1135000000000004E-2</v>
      </c>
      <c r="F108" s="116">
        <v>4.1179E-2</v>
      </c>
      <c r="G108" s="117">
        <v>4.4423999999999998E-2</v>
      </c>
      <c r="H108" s="116">
        <v>0.106128</v>
      </c>
      <c r="I108" s="116">
        <v>0.14288100000000001</v>
      </c>
      <c r="J108" s="116">
        <v>0.133494</v>
      </c>
      <c r="K108" s="116">
        <v>5.781E-2</v>
      </c>
      <c r="L108" s="116">
        <v>3.8018000000000003E-2</v>
      </c>
      <c r="M108" s="116">
        <v>6.2103999999999999E-2</v>
      </c>
      <c r="N108" s="116">
        <v>0.10395</v>
      </c>
      <c r="O108" s="118">
        <v>0.107824</v>
      </c>
      <c r="P108" s="26">
        <v>9.1051999999999994E-2</v>
      </c>
      <c r="Q108" s="26">
        <v>7.1135000000000004E-2</v>
      </c>
      <c r="R108" s="26">
        <v>4.1179E-2</v>
      </c>
      <c r="S108" s="26">
        <v>4.4423999999999998E-2</v>
      </c>
      <c r="T108" s="26">
        <v>0.106128</v>
      </c>
      <c r="U108" s="26">
        <v>0.14288100000000001</v>
      </c>
      <c r="V108" s="26">
        <v>0.133494</v>
      </c>
      <c r="W108" s="26">
        <v>5.781E-2</v>
      </c>
      <c r="X108" s="26">
        <v>3.8018000000000003E-2</v>
      </c>
      <c r="Y108" s="26">
        <v>6.2103999999999999E-2</v>
      </c>
      <c r="Z108" s="26">
        <v>0.10395</v>
      </c>
      <c r="AA108" s="17">
        <v>0.107824</v>
      </c>
      <c r="AB108" s="17">
        <v>9.1051999999999994E-2</v>
      </c>
      <c r="AC108" s="17">
        <v>7.1135000000000004E-2</v>
      </c>
      <c r="AD108" s="17">
        <v>4.1179E-2</v>
      </c>
      <c r="AE108" s="17">
        <v>4.4423999999999998E-2</v>
      </c>
      <c r="AF108" s="17">
        <v>0.106128</v>
      </c>
      <c r="AG108" s="17">
        <v>0.14288100000000001</v>
      </c>
      <c r="AH108" s="17">
        <v>0.133494</v>
      </c>
      <c r="AI108" s="17">
        <v>5.781E-2</v>
      </c>
      <c r="AJ108" s="17">
        <v>3.8018000000000003E-2</v>
      </c>
      <c r="AK108" s="17">
        <v>6.2103999999999999E-2</v>
      </c>
      <c r="AL108" s="17">
        <v>0.10395</v>
      </c>
      <c r="AM108" s="26">
        <v>0.107824</v>
      </c>
      <c r="AN108" s="26">
        <v>9.1051999999999994E-2</v>
      </c>
      <c r="AO108" s="26">
        <v>7.1135000000000004E-2</v>
      </c>
      <c r="AP108" s="26">
        <v>4.1179E-2</v>
      </c>
      <c r="AQ108" s="26">
        <v>4.4423999999999998E-2</v>
      </c>
      <c r="AR108" s="26">
        <v>0.106128</v>
      </c>
      <c r="AS108" s="26">
        <v>0.14288100000000001</v>
      </c>
      <c r="AT108" s="26">
        <v>0.133494</v>
      </c>
      <c r="AU108" s="26">
        <v>5.781E-2</v>
      </c>
      <c r="AV108" s="26">
        <v>3.8018000000000003E-2</v>
      </c>
      <c r="AW108" s="26">
        <v>6.2103999999999999E-2</v>
      </c>
      <c r="AX108" s="26">
        <v>0.10395</v>
      </c>
      <c r="AY108" s="17">
        <v>0.107824</v>
      </c>
      <c r="AZ108" s="17">
        <v>9.1051999999999994E-2</v>
      </c>
      <c r="BA108" s="17">
        <v>7.1135000000000004E-2</v>
      </c>
      <c r="BB108" s="17">
        <v>4.1179E-2</v>
      </c>
      <c r="BC108" s="17">
        <v>4.4423999999999998E-2</v>
      </c>
      <c r="BD108" s="17">
        <v>0.106128</v>
      </c>
      <c r="BE108" s="17">
        <v>0.14288100000000001</v>
      </c>
      <c r="BF108" s="17">
        <v>0.133494</v>
      </c>
      <c r="BG108" s="17">
        <v>5.781E-2</v>
      </c>
      <c r="BH108" s="17">
        <v>3.8018000000000003E-2</v>
      </c>
      <c r="BI108" s="17">
        <v>6.2103999999999999E-2</v>
      </c>
      <c r="BJ108" s="17">
        <v>0.10395</v>
      </c>
      <c r="BK108" s="26">
        <v>0.107824</v>
      </c>
      <c r="BL108" s="26">
        <v>9.1051999999999994E-2</v>
      </c>
      <c r="BM108" s="26">
        <v>7.1135000000000004E-2</v>
      </c>
      <c r="BN108" s="26">
        <v>4.1179E-2</v>
      </c>
      <c r="BO108" s="26">
        <v>4.4423999999999998E-2</v>
      </c>
      <c r="BP108" s="26">
        <v>0.106128</v>
      </c>
      <c r="BQ108" s="26">
        <v>0.14288100000000001</v>
      </c>
      <c r="BR108" s="26">
        <v>0.133494</v>
      </c>
      <c r="BS108" s="26">
        <v>5.781E-2</v>
      </c>
      <c r="BT108" s="26">
        <v>3.8018000000000003E-2</v>
      </c>
      <c r="BU108" s="26">
        <v>6.2103999999999999E-2</v>
      </c>
      <c r="BV108" s="26">
        <v>0.10395</v>
      </c>
      <c r="BW108" s="17">
        <v>0.107824</v>
      </c>
      <c r="BX108" s="17">
        <v>9.1051999999999994E-2</v>
      </c>
      <c r="BY108" s="17">
        <v>7.1135000000000004E-2</v>
      </c>
      <c r="BZ108" s="17">
        <v>4.1179E-2</v>
      </c>
      <c r="CA108" s="17">
        <v>4.4423999999999998E-2</v>
      </c>
      <c r="CB108" s="17">
        <v>0.106128</v>
      </c>
      <c r="CC108" s="17">
        <v>0.14288100000000001</v>
      </c>
      <c r="CD108" s="17">
        <v>0.133494</v>
      </c>
      <c r="CE108" s="17">
        <v>5.781E-2</v>
      </c>
      <c r="CF108" s="17">
        <v>3.8018000000000003E-2</v>
      </c>
      <c r="CG108" s="17">
        <v>6.2103999999999999E-2</v>
      </c>
      <c r="CH108" s="17">
        <v>0.10395</v>
      </c>
      <c r="CI108" s="26">
        <v>0.107824</v>
      </c>
      <c r="CJ108" s="26">
        <v>9.1051999999999994E-2</v>
      </c>
    </row>
    <row r="109" spans="1:88" x14ac:dyDescent="0.25">
      <c r="A109" s="250"/>
      <c r="B109" s="37" t="s">
        <v>10</v>
      </c>
      <c r="C109" s="117">
        <v>8.6096000000000006E-2</v>
      </c>
      <c r="D109" s="116">
        <v>7.8608999999999998E-2</v>
      </c>
      <c r="E109" s="116">
        <v>8.1547999999999995E-2</v>
      </c>
      <c r="F109" s="116">
        <v>7.2947999999999999E-2</v>
      </c>
      <c r="G109" s="117">
        <v>8.6277000000000006E-2</v>
      </c>
      <c r="H109" s="116">
        <v>8.3294000000000007E-2</v>
      </c>
      <c r="I109" s="116">
        <v>8.5859000000000005E-2</v>
      </c>
      <c r="J109" s="116">
        <v>8.5885000000000003E-2</v>
      </c>
      <c r="K109" s="116">
        <v>8.3474999999999994E-2</v>
      </c>
      <c r="L109" s="116">
        <v>8.6262000000000005E-2</v>
      </c>
      <c r="M109" s="116">
        <v>8.3496000000000001E-2</v>
      </c>
      <c r="N109" s="116">
        <v>8.6250999999999994E-2</v>
      </c>
      <c r="O109" s="118">
        <v>8.6096000000000006E-2</v>
      </c>
      <c r="P109" s="26">
        <v>7.8608999999999998E-2</v>
      </c>
      <c r="Q109" s="26">
        <v>8.1547999999999995E-2</v>
      </c>
      <c r="R109" s="26">
        <v>7.2947999999999999E-2</v>
      </c>
      <c r="S109" s="26">
        <v>8.6277000000000006E-2</v>
      </c>
      <c r="T109" s="26">
        <v>8.3294000000000007E-2</v>
      </c>
      <c r="U109" s="26">
        <v>8.5859000000000005E-2</v>
      </c>
      <c r="V109" s="26">
        <v>8.5885000000000003E-2</v>
      </c>
      <c r="W109" s="26">
        <v>8.3474999999999994E-2</v>
      </c>
      <c r="X109" s="26">
        <v>8.6262000000000005E-2</v>
      </c>
      <c r="Y109" s="26">
        <v>8.3496000000000001E-2</v>
      </c>
      <c r="Z109" s="26">
        <v>8.6250999999999994E-2</v>
      </c>
      <c r="AA109" s="17">
        <v>8.6096000000000006E-2</v>
      </c>
      <c r="AB109" s="17">
        <v>7.8608999999999998E-2</v>
      </c>
      <c r="AC109" s="17">
        <v>8.1547999999999995E-2</v>
      </c>
      <c r="AD109" s="17">
        <v>7.2947999999999999E-2</v>
      </c>
      <c r="AE109" s="17">
        <v>8.6277000000000006E-2</v>
      </c>
      <c r="AF109" s="17">
        <v>8.3294000000000007E-2</v>
      </c>
      <c r="AG109" s="17">
        <v>8.5859000000000005E-2</v>
      </c>
      <c r="AH109" s="17">
        <v>8.5885000000000003E-2</v>
      </c>
      <c r="AI109" s="17">
        <v>8.3474999999999994E-2</v>
      </c>
      <c r="AJ109" s="17">
        <v>8.6262000000000005E-2</v>
      </c>
      <c r="AK109" s="17">
        <v>8.3496000000000001E-2</v>
      </c>
      <c r="AL109" s="17">
        <v>8.6250999999999994E-2</v>
      </c>
      <c r="AM109" s="26">
        <v>8.6096000000000006E-2</v>
      </c>
      <c r="AN109" s="26">
        <v>7.8608999999999998E-2</v>
      </c>
      <c r="AO109" s="26">
        <v>8.1547999999999995E-2</v>
      </c>
      <c r="AP109" s="26">
        <v>7.2947999999999999E-2</v>
      </c>
      <c r="AQ109" s="26">
        <v>8.6277000000000006E-2</v>
      </c>
      <c r="AR109" s="26">
        <v>8.3294000000000007E-2</v>
      </c>
      <c r="AS109" s="26">
        <v>8.5859000000000005E-2</v>
      </c>
      <c r="AT109" s="26">
        <v>8.5885000000000003E-2</v>
      </c>
      <c r="AU109" s="26">
        <v>8.3474999999999994E-2</v>
      </c>
      <c r="AV109" s="26">
        <v>8.6262000000000005E-2</v>
      </c>
      <c r="AW109" s="26">
        <v>8.3496000000000001E-2</v>
      </c>
      <c r="AX109" s="26">
        <v>8.6250999999999994E-2</v>
      </c>
      <c r="AY109" s="17">
        <v>8.6096000000000006E-2</v>
      </c>
      <c r="AZ109" s="17">
        <v>7.8608999999999998E-2</v>
      </c>
      <c r="BA109" s="17">
        <v>8.1547999999999995E-2</v>
      </c>
      <c r="BB109" s="17">
        <v>7.2947999999999999E-2</v>
      </c>
      <c r="BC109" s="17">
        <v>8.6277000000000006E-2</v>
      </c>
      <c r="BD109" s="17">
        <v>8.3294000000000007E-2</v>
      </c>
      <c r="BE109" s="17">
        <v>8.5859000000000005E-2</v>
      </c>
      <c r="BF109" s="17">
        <v>8.5885000000000003E-2</v>
      </c>
      <c r="BG109" s="17">
        <v>8.3474999999999994E-2</v>
      </c>
      <c r="BH109" s="17">
        <v>8.6262000000000005E-2</v>
      </c>
      <c r="BI109" s="17">
        <v>8.3496000000000001E-2</v>
      </c>
      <c r="BJ109" s="17">
        <v>8.6250999999999994E-2</v>
      </c>
      <c r="BK109" s="26">
        <v>8.6096000000000006E-2</v>
      </c>
      <c r="BL109" s="26">
        <v>7.8608999999999998E-2</v>
      </c>
      <c r="BM109" s="26">
        <v>8.1547999999999995E-2</v>
      </c>
      <c r="BN109" s="26">
        <v>7.2947999999999999E-2</v>
      </c>
      <c r="BO109" s="26">
        <v>8.6277000000000006E-2</v>
      </c>
      <c r="BP109" s="26">
        <v>8.3294000000000007E-2</v>
      </c>
      <c r="BQ109" s="26">
        <v>8.5859000000000005E-2</v>
      </c>
      <c r="BR109" s="26">
        <v>8.5885000000000003E-2</v>
      </c>
      <c r="BS109" s="26">
        <v>8.3474999999999994E-2</v>
      </c>
      <c r="BT109" s="26">
        <v>8.6262000000000005E-2</v>
      </c>
      <c r="BU109" s="26">
        <v>8.3496000000000001E-2</v>
      </c>
      <c r="BV109" s="26">
        <v>8.6250999999999994E-2</v>
      </c>
      <c r="BW109" s="17">
        <v>8.6096000000000006E-2</v>
      </c>
      <c r="BX109" s="17">
        <v>7.8608999999999998E-2</v>
      </c>
      <c r="BY109" s="17">
        <v>8.1547999999999995E-2</v>
      </c>
      <c r="BZ109" s="17">
        <v>7.2947999999999999E-2</v>
      </c>
      <c r="CA109" s="17">
        <v>8.6277000000000006E-2</v>
      </c>
      <c r="CB109" s="17">
        <v>8.3294000000000007E-2</v>
      </c>
      <c r="CC109" s="17">
        <v>8.5859000000000005E-2</v>
      </c>
      <c r="CD109" s="17">
        <v>8.5885000000000003E-2</v>
      </c>
      <c r="CE109" s="17">
        <v>8.3474999999999994E-2</v>
      </c>
      <c r="CF109" s="17">
        <v>8.6262000000000005E-2</v>
      </c>
      <c r="CG109" s="17">
        <v>8.3496000000000001E-2</v>
      </c>
      <c r="CH109" s="17">
        <v>8.6250999999999994E-2</v>
      </c>
      <c r="CI109" s="26">
        <v>8.6096000000000006E-2</v>
      </c>
      <c r="CJ109" s="26">
        <v>7.8608999999999998E-2</v>
      </c>
    </row>
    <row r="110" spans="1:88" x14ac:dyDescent="0.25">
      <c r="A110" s="250"/>
      <c r="B110" s="37" t="s">
        <v>1</v>
      </c>
      <c r="C110" s="117">
        <v>6.0000000000000002E-6</v>
      </c>
      <c r="D110" s="116">
        <v>2.4699999999999999E-4</v>
      </c>
      <c r="E110" s="116">
        <v>7.2360000000000002E-3</v>
      </c>
      <c r="F110" s="116">
        <v>2.1690999999999998E-2</v>
      </c>
      <c r="G110" s="117">
        <v>6.2979999999999994E-2</v>
      </c>
      <c r="H110" s="116">
        <v>0.21317</v>
      </c>
      <c r="I110" s="116">
        <v>0.29002899999999998</v>
      </c>
      <c r="J110" s="116">
        <v>0.270206</v>
      </c>
      <c r="K110" s="116">
        <v>0.108695</v>
      </c>
      <c r="L110" s="116">
        <v>1.9643000000000001E-2</v>
      </c>
      <c r="M110" s="116">
        <v>6.0299999999999998E-3</v>
      </c>
      <c r="N110" s="116">
        <v>6.3999999999999997E-5</v>
      </c>
      <c r="O110" s="118">
        <v>6.0000000000000002E-6</v>
      </c>
      <c r="P110" s="26">
        <v>2.4699999999999999E-4</v>
      </c>
      <c r="Q110" s="26">
        <v>7.2360000000000002E-3</v>
      </c>
      <c r="R110" s="26">
        <v>2.1690999999999998E-2</v>
      </c>
      <c r="S110" s="26">
        <v>6.2979999999999994E-2</v>
      </c>
      <c r="T110" s="26">
        <v>0.21317</v>
      </c>
      <c r="U110" s="26">
        <v>0.29002899999999998</v>
      </c>
      <c r="V110" s="26">
        <v>0.270206</v>
      </c>
      <c r="W110" s="26">
        <v>0.108695</v>
      </c>
      <c r="X110" s="26">
        <v>1.9643000000000001E-2</v>
      </c>
      <c r="Y110" s="26">
        <v>6.0299999999999998E-3</v>
      </c>
      <c r="Z110" s="26">
        <v>6.3999999999999997E-5</v>
      </c>
      <c r="AA110" s="17">
        <v>6.0000000000000002E-6</v>
      </c>
      <c r="AB110" s="17">
        <v>2.4699999999999999E-4</v>
      </c>
      <c r="AC110" s="17">
        <v>7.2360000000000002E-3</v>
      </c>
      <c r="AD110" s="17">
        <v>2.1690999999999998E-2</v>
      </c>
      <c r="AE110" s="17">
        <v>6.2979999999999994E-2</v>
      </c>
      <c r="AF110" s="17">
        <v>0.21317</v>
      </c>
      <c r="AG110" s="17">
        <v>0.29002899999999998</v>
      </c>
      <c r="AH110" s="17">
        <v>0.270206</v>
      </c>
      <c r="AI110" s="17">
        <v>0.108695</v>
      </c>
      <c r="AJ110" s="17">
        <v>1.9643000000000001E-2</v>
      </c>
      <c r="AK110" s="17">
        <v>6.0299999999999998E-3</v>
      </c>
      <c r="AL110" s="17">
        <v>6.3999999999999997E-5</v>
      </c>
      <c r="AM110" s="26">
        <v>6.0000000000000002E-6</v>
      </c>
      <c r="AN110" s="26">
        <v>2.4699999999999999E-4</v>
      </c>
      <c r="AO110" s="26">
        <v>7.2360000000000002E-3</v>
      </c>
      <c r="AP110" s="26">
        <v>2.1690999999999998E-2</v>
      </c>
      <c r="AQ110" s="26">
        <v>6.2979999999999994E-2</v>
      </c>
      <c r="AR110" s="26">
        <v>0.21317</v>
      </c>
      <c r="AS110" s="26">
        <v>0.29002899999999998</v>
      </c>
      <c r="AT110" s="26">
        <v>0.270206</v>
      </c>
      <c r="AU110" s="26">
        <v>0.108695</v>
      </c>
      <c r="AV110" s="26">
        <v>1.9643000000000001E-2</v>
      </c>
      <c r="AW110" s="26">
        <v>6.0299999999999998E-3</v>
      </c>
      <c r="AX110" s="26">
        <v>6.3999999999999997E-5</v>
      </c>
      <c r="AY110" s="17">
        <v>6.0000000000000002E-6</v>
      </c>
      <c r="AZ110" s="17">
        <v>2.4699999999999999E-4</v>
      </c>
      <c r="BA110" s="17">
        <v>7.2360000000000002E-3</v>
      </c>
      <c r="BB110" s="17">
        <v>2.1690999999999998E-2</v>
      </c>
      <c r="BC110" s="17">
        <v>6.2979999999999994E-2</v>
      </c>
      <c r="BD110" s="17">
        <v>0.21317</v>
      </c>
      <c r="BE110" s="17">
        <v>0.29002899999999998</v>
      </c>
      <c r="BF110" s="17">
        <v>0.270206</v>
      </c>
      <c r="BG110" s="17">
        <v>0.108695</v>
      </c>
      <c r="BH110" s="17">
        <v>1.9643000000000001E-2</v>
      </c>
      <c r="BI110" s="17">
        <v>6.0299999999999998E-3</v>
      </c>
      <c r="BJ110" s="17">
        <v>6.3999999999999997E-5</v>
      </c>
      <c r="BK110" s="26">
        <v>6.0000000000000002E-6</v>
      </c>
      <c r="BL110" s="26">
        <v>2.4699999999999999E-4</v>
      </c>
      <c r="BM110" s="26">
        <v>7.2360000000000002E-3</v>
      </c>
      <c r="BN110" s="26">
        <v>2.1690999999999998E-2</v>
      </c>
      <c r="BO110" s="26">
        <v>6.2979999999999994E-2</v>
      </c>
      <c r="BP110" s="26">
        <v>0.21317</v>
      </c>
      <c r="BQ110" s="26">
        <v>0.29002899999999998</v>
      </c>
      <c r="BR110" s="26">
        <v>0.270206</v>
      </c>
      <c r="BS110" s="26">
        <v>0.108695</v>
      </c>
      <c r="BT110" s="26">
        <v>1.9643000000000001E-2</v>
      </c>
      <c r="BU110" s="26">
        <v>6.0299999999999998E-3</v>
      </c>
      <c r="BV110" s="26">
        <v>6.3999999999999997E-5</v>
      </c>
      <c r="BW110" s="17">
        <v>6.0000000000000002E-6</v>
      </c>
      <c r="BX110" s="17">
        <v>2.4699999999999999E-4</v>
      </c>
      <c r="BY110" s="17">
        <v>7.2360000000000002E-3</v>
      </c>
      <c r="BZ110" s="17">
        <v>2.1690999999999998E-2</v>
      </c>
      <c r="CA110" s="17">
        <v>6.2979999999999994E-2</v>
      </c>
      <c r="CB110" s="17">
        <v>0.21317</v>
      </c>
      <c r="CC110" s="17">
        <v>0.29002899999999998</v>
      </c>
      <c r="CD110" s="17">
        <v>0.270206</v>
      </c>
      <c r="CE110" s="17">
        <v>0.108695</v>
      </c>
      <c r="CF110" s="17">
        <v>1.9643000000000001E-2</v>
      </c>
      <c r="CG110" s="17">
        <v>6.0299999999999998E-3</v>
      </c>
      <c r="CH110" s="17">
        <v>6.3999999999999997E-5</v>
      </c>
      <c r="CI110" s="26">
        <v>6.0000000000000002E-6</v>
      </c>
      <c r="CJ110" s="26">
        <v>2.4699999999999999E-4</v>
      </c>
    </row>
    <row r="111" spans="1:88" x14ac:dyDescent="0.25">
      <c r="A111" s="250"/>
      <c r="B111" s="37" t="s">
        <v>11</v>
      </c>
      <c r="C111" s="117">
        <v>0.106265</v>
      </c>
      <c r="D111" s="116">
        <v>8.2161999999999999E-2</v>
      </c>
      <c r="E111" s="116">
        <v>7.0887000000000006E-2</v>
      </c>
      <c r="F111" s="116">
        <v>6.8145999999999998E-2</v>
      </c>
      <c r="G111" s="117">
        <v>8.1852999999999995E-2</v>
      </c>
      <c r="H111" s="116">
        <v>6.7163E-2</v>
      </c>
      <c r="I111" s="116">
        <v>8.6751999999999996E-2</v>
      </c>
      <c r="J111" s="116">
        <v>6.9401000000000004E-2</v>
      </c>
      <c r="K111" s="116">
        <v>8.2907999999999996E-2</v>
      </c>
      <c r="L111" s="116">
        <v>0.100507</v>
      </c>
      <c r="M111" s="116">
        <v>8.7251999999999996E-2</v>
      </c>
      <c r="N111" s="116">
        <v>9.6703999999999998E-2</v>
      </c>
      <c r="O111" s="118">
        <v>0.106265</v>
      </c>
      <c r="P111" s="26">
        <v>8.2161999999999999E-2</v>
      </c>
      <c r="Q111" s="26">
        <v>7.0887000000000006E-2</v>
      </c>
      <c r="R111" s="26">
        <v>6.8145999999999998E-2</v>
      </c>
      <c r="S111" s="26">
        <v>8.1852999999999995E-2</v>
      </c>
      <c r="T111" s="26">
        <v>6.7163E-2</v>
      </c>
      <c r="U111" s="26">
        <v>8.6751999999999996E-2</v>
      </c>
      <c r="V111" s="26">
        <v>6.9401000000000004E-2</v>
      </c>
      <c r="W111" s="26">
        <v>8.2907999999999996E-2</v>
      </c>
      <c r="X111" s="26">
        <v>0.100507</v>
      </c>
      <c r="Y111" s="26">
        <v>8.7251999999999996E-2</v>
      </c>
      <c r="Z111" s="26">
        <v>9.6703999999999998E-2</v>
      </c>
      <c r="AA111" s="17">
        <v>0.106265</v>
      </c>
      <c r="AB111" s="17">
        <v>8.2161999999999999E-2</v>
      </c>
      <c r="AC111" s="17">
        <v>7.0887000000000006E-2</v>
      </c>
      <c r="AD111" s="17">
        <v>6.8145999999999998E-2</v>
      </c>
      <c r="AE111" s="17">
        <v>8.1852999999999995E-2</v>
      </c>
      <c r="AF111" s="17">
        <v>6.7163E-2</v>
      </c>
      <c r="AG111" s="17">
        <v>8.6751999999999996E-2</v>
      </c>
      <c r="AH111" s="17">
        <v>6.9401000000000004E-2</v>
      </c>
      <c r="AI111" s="17">
        <v>8.2907999999999996E-2</v>
      </c>
      <c r="AJ111" s="17">
        <v>0.100507</v>
      </c>
      <c r="AK111" s="17">
        <v>8.7251999999999996E-2</v>
      </c>
      <c r="AL111" s="17">
        <v>9.6703999999999998E-2</v>
      </c>
      <c r="AM111" s="26">
        <v>0.106265</v>
      </c>
      <c r="AN111" s="26">
        <v>8.2161999999999999E-2</v>
      </c>
      <c r="AO111" s="26">
        <v>7.0887000000000006E-2</v>
      </c>
      <c r="AP111" s="26">
        <v>6.8145999999999998E-2</v>
      </c>
      <c r="AQ111" s="26">
        <v>8.1852999999999995E-2</v>
      </c>
      <c r="AR111" s="26">
        <v>6.7163E-2</v>
      </c>
      <c r="AS111" s="26">
        <v>8.6751999999999996E-2</v>
      </c>
      <c r="AT111" s="26">
        <v>6.9401000000000004E-2</v>
      </c>
      <c r="AU111" s="26">
        <v>8.2907999999999996E-2</v>
      </c>
      <c r="AV111" s="26">
        <v>0.100507</v>
      </c>
      <c r="AW111" s="26">
        <v>8.7251999999999996E-2</v>
      </c>
      <c r="AX111" s="26">
        <v>9.6703999999999998E-2</v>
      </c>
      <c r="AY111" s="17">
        <v>0.106265</v>
      </c>
      <c r="AZ111" s="17">
        <v>8.2161999999999999E-2</v>
      </c>
      <c r="BA111" s="17">
        <v>7.0887000000000006E-2</v>
      </c>
      <c r="BB111" s="17">
        <v>6.8145999999999998E-2</v>
      </c>
      <c r="BC111" s="17">
        <v>8.1852999999999995E-2</v>
      </c>
      <c r="BD111" s="17">
        <v>6.7163E-2</v>
      </c>
      <c r="BE111" s="17">
        <v>8.6751999999999996E-2</v>
      </c>
      <c r="BF111" s="17">
        <v>6.9401000000000004E-2</v>
      </c>
      <c r="BG111" s="17">
        <v>8.2907999999999996E-2</v>
      </c>
      <c r="BH111" s="17">
        <v>0.100507</v>
      </c>
      <c r="BI111" s="17">
        <v>8.7251999999999996E-2</v>
      </c>
      <c r="BJ111" s="17">
        <v>9.6703999999999998E-2</v>
      </c>
      <c r="BK111" s="26">
        <v>0.106265</v>
      </c>
      <c r="BL111" s="26">
        <v>8.2161999999999999E-2</v>
      </c>
      <c r="BM111" s="26">
        <v>7.0887000000000006E-2</v>
      </c>
      <c r="BN111" s="26">
        <v>6.8145999999999998E-2</v>
      </c>
      <c r="BO111" s="26">
        <v>8.1852999999999995E-2</v>
      </c>
      <c r="BP111" s="26">
        <v>6.7163E-2</v>
      </c>
      <c r="BQ111" s="26">
        <v>8.6751999999999996E-2</v>
      </c>
      <c r="BR111" s="26">
        <v>6.9401000000000004E-2</v>
      </c>
      <c r="BS111" s="26">
        <v>8.2907999999999996E-2</v>
      </c>
      <c r="BT111" s="26">
        <v>0.100507</v>
      </c>
      <c r="BU111" s="26">
        <v>8.7251999999999996E-2</v>
      </c>
      <c r="BV111" s="26">
        <v>9.6703999999999998E-2</v>
      </c>
      <c r="BW111" s="17">
        <v>0.106265</v>
      </c>
      <c r="BX111" s="17">
        <v>8.2161999999999999E-2</v>
      </c>
      <c r="BY111" s="17">
        <v>7.0887000000000006E-2</v>
      </c>
      <c r="BZ111" s="17">
        <v>6.8145999999999998E-2</v>
      </c>
      <c r="CA111" s="17">
        <v>8.1852999999999995E-2</v>
      </c>
      <c r="CB111" s="17">
        <v>6.7163E-2</v>
      </c>
      <c r="CC111" s="17">
        <v>8.6751999999999996E-2</v>
      </c>
      <c r="CD111" s="17">
        <v>6.9401000000000004E-2</v>
      </c>
      <c r="CE111" s="17">
        <v>8.2907999999999996E-2</v>
      </c>
      <c r="CF111" s="17">
        <v>0.100507</v>
      </c>
      <c r="CG111" s="17">
        <v>8.7251999999999996E-2</v>
      </c>
      <c r="CH111" s="17">
        <v>9.6703999999999998E-2</v>
      </c>
      <c r="CI111" s="26">
        <v>0.106265</v>
      </c>
      <c r="CJ111" s="26">
        <v>8.2161999999999999E-2</v>
      </c>
    </row>
    <row r="112" spans="1:88" x14ac:dyDescent="0.25">
      <c r="A112" s="250"/>
      <c r="B112" s="37" t="s">
        <v>12</v>
      </c>
      <c r="C112" s="117">
        <v>0.210397</v>
      </c>
      <c r="D112" s="116">
        <v>0.17743600000000001</v>
      </c>
      <c r="E112" s="116">
        <v>0.13192400000000001</v>
      </c>
      <c r="F112" s="116">
        <v>5.9718E-2</v>
      </c>
      <c r="G112" s="117">
        <v>2.6769000000000001E-2</v>
      </c>
      <c r="H112" s="116">
        <v>4.2950000000000002E-3</v>
      </c>
      <c r="I112" s="116">
        <v>2.895E-3</v>
      </c>
      <c r="J112" s="116">
        <v>3.4320000000000002E-3</v>
      </c>
      <c r="K112" s="116">
        <v>9.4020000000000006E-3</v>
      </c>
      <c r="L112" s="116">
        <v>5.5496999999999998E-2</v>
      </c>
      <c r="M112" s="116">
        <v>0.115452</v>
      </c>
      <c r="N112" s="116">
        <v>0.20278099999999999</v>
      </c>
      <c r="O112" s="118">
        <v>0.210397</v>
      </c>
      <c r="P112" s="26">
        <v>0.17743600000000001</v>
      </c>
      <c r="Q112" s="26">
        <v>0.13192400000000001</v>
      </c>
      <c r="R112" s="26">
        <v>5.9718E-2</v>
      </c>
      <c r="S112" s="26">
        <v>2.6769000000000001E-2</v>
      </c>
      <c r="T112" s="26">
        <v>4.2950000000000002E-3</v>
      </c>
      <c r="U112" s="26">
        <v>2.895E-3</v>
      </c>
      <c r="V112" s="26">
        <v>3.4320000000000002E-3</v>
      </c>
      <c r="W112" s="26">
        <v>9.4020000000000006E-3</v>
      </c>
      <c r="X112" s="26">
        <v>5.5496999999999998E-2</v>
      </c>
      <c r="Y112" s="26">
        <v>0.115452</v>
      </c>
      <c r="Z112" s="26">
        <v>0.20278099999999999</v>
      </c>
      <c r="AA112" s="17">
        <v>0.210397</v>
      </c>
      <c r="AB112" s="17">
        <v>0.17743600000000001</v>
      </c>
      <c r="AC112" s="17">
        <v>0.13192400000000001</v>
      </c>
      <c r="AD112" s="17">
        <v>5.9718E-2</v>
      </c>
      <c r="AE112" s="17">
        <v>2.6769000000000001E-2</v>
      </c>
      <c r="AF112" s="17">
        <v>4.2950000000000002E-3</v>
      </c>
      <c r="AG112" s="17">
        <v>2.895E-3</v>
      </c>
      <c r="AH112" s="17">
        <v>3.4320000000000002E-3</v>
      </c>
      <c r="AI112" s="17">
        <v>9.4020000000000006E-3</v>
      </c>
      <c r="AJ112" s="17">
        <v>5.5496999999999998E-2</v>
      </c>
      <c r="AK112" s="17">
        <v>0.115452</v>
      </c>
      <c r="AL112" s="17">
        <v>0.20278099999999999</v>
      </c>
      <c r="AM112" s="26">
        <v>0.210397</v>
      </c>
      <c r="AN112" s="26">
        <v>0.17743600000000001</v>
      </c>
      <c r="AO112" s="26">
        <v>0.13192400000000001</v>
      </c>
      <c r="AP112" s="26">
        <v>5.9718E-2</v>
      </c>
      <c r="AQ112" s="26">
        <v>2.6769000000000001E-2</v>
      </c>
      <c r="AR112" s="26">
        <v>4.2950000000000002E-3</v>
      </c>
      <c r="AS112" s="26">
        <v>2.895E-3</v>
      </c>
      <c r="AT112" s="26">
        <v>3.4320000000000002E-3</v>
      </c>
      <c r="AU112" s="26">
        <v>9.4020000000000006E-3</v>
      </c>
      <c r="AV112" s="26">
        <v>5.5496999999999998E-2</v>
      </c>
      <c r="AW112" s="26">
        <v>0.115452</v>
      </c>
      <c r="AX112" s="26">
        <v>0.20278099999999999</v>
      </c>
      <c r="AY112" s="17">
        <v>0.210397</v>
      </c>
      <c r="AZ112" s="17">
        <v>0.17743600000000001</v>
      </c>
      <c r="BA112" s="17">
        <v>0.13192400000000001</v>
      </c>
      <c r="BB112" s="17">
        <v>5.9718E-2</v>
      </c>
      <c r="BC112" s="17">
        <v>2.6769000000000001E-2</v>
      </c>
      <c r="BD112" s="17">
        <v>4.2950000000000002E-3</v>
      </c>
      <c r="BE112" s="17">
        <v>2.895E-3</v>
      </c>
      <c r="BF112" s="17">
        <v>3.4320000000000002E-3</v>
      </c>
      <c r="BG112" s="17">
        <v>9.4020000000000006E-3</v>
      </c>
      <c r="BH112" s="17">
        <v>5.5496999999999998E-2</v>
      </c>
      <c r="BI112" s="17">
        <v>0.115452</v>
      </c>
      <c r="BJ112" s="17">
        <v>0.20278099999999999</v>
      </c>
      <c r="BK112" s="26">
        <v>0.210397</v>
      </c>
      <c r="BL112" s="26">
        <v>0.17743600000000001</v>
      </c>
      <c r="BM112" s="26">
        <v>0.13192400000000001</v>
      </c>
      <c r="BN112" s="26">
        <v>5.9718E-2</v>
      </c>
      <c r="BO112" s="26">
        <v>2.6769000000000001E-2</v>
      </c>
      <c r="BP112" s="26">
        <v>4.2950000000000002E-3</v>
      </c>
      <c r="BQ112" s="26">
        <v>2.895E-3</v>
      </c>
      <c r="BR112" s="26">
        <v>3.4320000000000002E-3</v>
      </c>
      <c r="BS112" s="26">
        <v>9.4020000000000006E-3</v>
      </c>
      <c r="BT112" s="26">
        <v>5.5496999999999998E-2</v>
      </c>
      <c r="BU112" s="26">
        <v>0.115452</v>
      </c>
      <c r="BV112" s="26">
        <v>0.20278099999999999</v>
      </c>
      <c r="BW112" s="17">
        <v>0.210397</v>
      </c>
      <c r="BX112" s="17">
        <v>0.17743600000000001</v>
      </c>
      <c r="BY112" s="17">
        <v>0.13192400000000001</v>
      </c>
      <c r="BZ112" s="17">
        <v>5.9718E-2</v>
      </c>
      <c r="CA112" s="17">
        <v>2.6769000000000001E-2</v>
      </c>
      <c r="CB112" s="17">
        <v>4.2950000000000002E-3</v>
      </c>
      <c r="CC112" s="17">
        <v>2.895E-3</v>
      </c>
      <c r="CD112" s="17">
        <v>3.4320000000000002E-3</v>
      </c>
      <c r="CE112" s="17">
        <v>9.4020000000000006E-3</v>
      </c>
      <c r="CF112" s="17">
        <v>5.5496999999999998E-2</v>
      </c>
      <c r="CG112" s="17">
        <v>0.115452</v>
      </c>
      <c r="CH112" s="17">
        <v>0.20278099999999999</v>
      </c>
      <c r="CI112" s="26">
        <v>0.210397</v>
      </c>
      <c r="CJ112" s="26">
        <v>0.17743600000000001</v>
      </c>
    </row>
    <row r="113" spans="1:88" x14ac:dyDescent="0.25">
      <c r="A113" s="250"/>
      <c r="B113" s="37" t="s">
        <v>3</v>
      </c>
      <c r="C113" s="117">
        <v>0.107824</v>
      </c>
      <c r="D113" s="116">
        <v>9.1051999999999994E-2</v>
      </c>
      <c r="E113" s="116">
        <v>7.1135000000000004E-2</v>
      </c>
      <c r="F113" s="116">
        <v>4.1179E-2</v>
      </c>
      <c r="G113" s="117">
        <v>4.4423999999999998E-2</v>
      </c>
      <c r="H113" s="116">
        <v>0.106128</v>
      </c>
      <c r="I113" s="116">
        <v>0.14288100000000001</v>
      </c>
      <c r="J113" s="116">
        <v>0.133494</v>
      </c>
      <c r="K113" s="116">
        <v>5.781E-2</v>
      </c>
      <c r="L113" s="116">
        <v>3.8018000000000003E-2</v>
      </c>
      <c r="M113" s="116">
        <v>6.2103999999999999E-2</v>
      </c>
      <c r="N113" s="116">
        <v>0.10395</v>
      </c>
      <c r="O113" s="118">
        <v>0.107824</v>
      </c>
      <c r="P113" s="26">
        <v>9.1051999999999994E-2</v>
      </c>
      <c r="Q113" s="26">
        <v>7.1135000000000004E-2</v>
      </c>
      <c r="R113" s="26">
        <v>4.1179E-2</v>
      </c>
      <c r="S113" s="26">
        <v>4.4423999999999998E-2</v>
      </c>
      <c r="T113" s="26">
        <v>0.106128</v>
      </c>
      <c r="U113" s="26">
        <v>0.14288100000000001</v>
      </c>
      <c r="V113" s="26">
        <v>0.133494</v>
      </c>
      <c r="W113" s="26">
        <v>5.781E-2</v>
      </c>
      <c r="X113" s="26">
        <v>3.8018000000000003E-2</v>
      </c>
      <c r="Y113" s="26">
        <v>6.2103999999999999E-2</v>
      </c>
      <c r="Z113" s="26">
        <v>0.10395</v>
      </c>
      <c r="AA113" s="17">
        <v>0.107824</v>
      </c>
      <c r="AB113" s="17">
        <v>9.1051999999999994E-2</v>
      </c>
      <c r="AC113" s="17">
        <v>7.1135000000000004E-2</v>
      </c>
      <c r="AD113" s="17">
        <v>4.1179E-2</v>
      </c>
      <c r="AE113" s="17">
        <v>4.4423999999999998E-2</v>
      </c>
      <c r="AF113" s="17">
        <v>0.106128</v>
      </c>
      <c r="AG113" s="17">
        <v>0.14288100000000001</v>
      </c>
      <c r="AH113" s="17">
        <v>0.133494</v>
      </c>
      <c r="AI113" s="17">
        <v>5.781E-2</v>
      </c>
      <c r="AJ113" s="17">
        <v>3.8018000000000003E-2</v>
      </c>
      <c r="AK113" s="17">
        <v>6.2103999999999999E-2</v>
      </c>
      <c r="AL113" s="17">
        <v>0.10395</v>
      </c>
      <c r="AM113" s="26">
        <v>0.107824</v>
      </c>
      <c r="AN113" s="26">
        <v>9.1051999999999994E-2</v>
      </c>
      <c r="AO113" s="26">
        <v>7.1135000000000004E-2</v>
      </c>
      <c r="AP113" s="26">
        <v>4.1179E-2</v>
      </c>
      <c r="AQ113" s="26">
        <v>4.4423999999999998E-2</v>
      </c>
      <c r="AR113" s="26">
        <v>0.106128</v>
      </c>
      <c r="AS113" s="26">
        <v>0.14288100000000001</v>
      </c>
      <c r="AT113" s="26">
        <v>0.133494</v>
      </c>
      <c r="AU113" s="26">
        <v>5.781E-2</v>
      </c>
      <c r="AV113" s="26">
        <v>3.8018000000000003E-2</v>
      </c>
      <c r="AW113" s="26">
        <v>6.2103999999999999E-2</v>
      </c>
      <c r="AX113" s="26">
        <v>0.10395</v>
      </c>
      <c r="AY113" s="17">
        <v>0.107824</v>
      </c>
      <c r="AZ113" s="17">
        <v>9.1051999999999994E-2</v>
      </c>
      <c r="BA113" s="17">
        <v>7.1135000000000004E-2</v>
      </c>
      <c r="BB113" s="17">
        <v>4.1179E-2</v>
      </c>
      <c r="BC113" s="17">
        <v>4.4423999999999998E-2</v>
      </c>
      <c r="BD113" s="17">
        <v>0.106128</v>
      </c>
      <c r="BE113" s="17">
        <v>0.14288100000000001</v>
      </c>
      <c r="BF113" s="17">
        <v>0.133494</v>
      </c>
      <c r="BG113" s="17">
        <v>5.781E-2</v>
      </c>
      <c r="BH113" s="17">
        <v>3.8018000000000003E-2</v>
      </c>
      <c r="BI113" s="17">
        <v>6.2103999999999999E-2</v>
      </c>
      <c r="BJ113" s="17">
        <v>0.10395</v>
      </c>
      <c r="BK113" s="26">
        <v>0.107824</v>
      </c>
      <c r="BL113" s="26">
        <v>9.1051999999999994E-2</v>
      </c>
      <c r="BM113" s="26">
        <v>7.1135000000000004E-2</v>
      </c>
      <c r="BN113" s="26">
        <v>4.1179E-2</v>
      </c>
      <c r="BO113" s="26">
        <v>4.4423999999999998E-2</v>
      </c>
      <c r="BP113" s="26">
        <v>0.106128</v>
      </c>
      <c r="BQ113" s="26">
        <v>0.14288100000000001</v>
      </c>
      <c r="BR113" s="26">
        <v>0.133494</v>
      </c>
      <c r="BS113" s="26">
        <v>5.781E-2</v>
      </c>
      <c r="BT113" s="26">
        <v>3.8018000000000003E-2</v>
      </c>
      <c r="BU113" s="26">
        <v>6.2103999999999999E-2</v>
      </c>
      <c r="BV113" s="26">
        <v>0.10395</v>
      </c>
      <c r="BW113" s="17">
        <v>0.107824</v>
      </c>
      <c r="BX113" s="17">
        <v>9.1051999999999994E-2</v>
      </c>
      <c r="BY113" s="17">
        <v>7.1135000000000004E-2</v>
      </c>
      <c r="BZ113" s="17">
        <v>4.1179E-2</v>
      </c>
      <c r="CA113" s="17">
        <v>4.4423999999999998E-2</v>
      </c>
      <c r="CB113" s="17">
        <v>0.106128</v>
      </c>
      <c r="CC113" s="17">
        <v>0.14288100000000001</v>
      </c>
      <c r="CD113" s="17">
        <v>0.133494</v>
      </c>
      <c r="CE113" s="17">
        <v>5.781E-2</v>
      </c>
      <c r="CF113" s="17">
        <v>3.8018000000000003E-2</v>
      </c>
      <c r="CG113" s="17">
        <v>6.2103999999999999E-2</v>
      </c>
      <c r="CH113" s="17">
        <v>0.10395</v>
      </c>
      <c r="CI113" s="26">
        <v>0.107824</v>
      </c>
      <c r="CJ113" s="26">
        <v>9.1051999999999994E-2</v>
      </c>
    </row>
    <row r="114" spans="1:88" x14ac:dyDescent="0.25">
      <c r="A114" s="250"/>
      <c r="B114" s="37" t="s">
        <v>13</v>
      </c>
      <c r="C114" s="117">
        <v>9.3563999999999994E-2</v>
      </c>
      <c r="D114" s="116">
        <v>7.2162000000000004E-2</v>
      </c>
      <c r="E114" s="116">
        <v>7.8372999999999998E-2</v>
      </c>
      <c r="F114" s="116">
        <v>7.6534000000000005E-2</v>
      </c>
      <c r="G114" s="117">
        <v>9.4246999999999997E-2</v>
      </c>
      <c r="H114" s="116">
        <v>7.5599E-2</v>
      </c>
      <c r="I114" s="116">
        <v>9.6199999999999994E-2</v>
      </c>
      <c r="J114" s="116">
        <v>7.7077999999999994E-2</v>
      </c>
      <c r="K114" s="116">
        <v>8.1374000000000002E-2</v>
      </c>
      <c r="L114" s="116">
        <v>9.4072000000000003E-2</v>
      </c>
      <c r="M114" s="116">
        <v>7.6706999999999997E-2</v>
      </c>
      <c r="N114" s="116">
        <v>8.4089999999999998E-2</v>
      </c>
      <c r="O114" s="118">
        <v>9.3563999999999994E-2</v>
      </c>
      <c r="P114" s="26">
        <v>7.2162000000000004E-2</v>
      </c>
      <c r="Q114" s="26">
        <v>7.8372999999999998E-2</v>
      </c>
      <c r="R114" s="26">
        <v>7.6534000000000005E-2</v>
      </c>
      <c r="S114" s="26">
        <v>9.4246999999999997E-2</v>
      </c>
      <c r="T114" s="26">
        <v>7.5599E-2</v>
      </c>
      <c r="U114" s="26">
        <v>9.6199999999999994E-2</v>
      </c>
      <c r="V114" s="26">
        <v>7.7077999999999994E-2</v>
      </c>
      <c r="W114" s="26">
        <v>8.1374000000000002E-2</v>
      </c>
      <c r="X114" s="26">
        <v>9.4072000000000003E-2</v>
      </c>
      <c r="Y114" s="26">
        <v>7.6706999999999997E-2</v>
      </c>
      <c r="Z114" s="26">
        <v>8.4089999999999998E-2</v>
      </c>
      <c r="AA114" s="17">
        <v>9.3563999999999994E-2</v>
      </c>
      <c r="AB114" s="17">
        <v>7.2162000000000004E-2</v>
      </c>
      <c r="AC114" s="17">
        <v>7.8372999999999998E-2</v>
      </c>
      <c r="AD114" s="17">
        <v>7.6534000000000005E-2</v>
      </c>
      <c r="AE114" s="17">
        <v>9.4246999999999997E-2</v>
      </c>
      <c r="AF114" s="17">
        <v>7.5599E-2</v>
      </c>
      <c r="AG114" s="17">
        <v>9.6199999999999994E-2</v>
      </c>
      <c r="AH114" s="17">
        <v>7.7077999999999994E-2</v>
      </c>
      <c r="AI114" s="17">
        <v>8.1374000000000002E-2</v>
      </c>
      <c r="AJ114" s="17">
        <v>9.4072000000000003E-2</v>
      </c>
      <c r="AK114" s="17">
        <v>7.6706999999999997E-2</v>
      </c>
      <c r="AL114" s="17">
        <v>8.4089999999999998E-2</v>
      </c>
      <c r="AM114" s="26">
        <v>9.3563999999999994E-2</v>
      </c>
      <c r="AN114" s="26">
        <v>7.2162000000000004E-2</v>
      </c>
      <c r="AO114" s="26">
        <v>7.8372999999999998E-2</v>
      </c>
      <c r="AP114" s="26">
        <v>7.6534000000000005E-2</v>
      </c>
      <c r="AQ114" s="26">
        <v>9.4246999999999997E-2</v>
      </c>
      <c r="AR114" s="26">
        <v>7.5599E-2</v>
      </c>
      <c r="AS114" s="26">
        <v>9.6199999999999994E-2</v>
      </c>
      <c r="AT114" s="26">
        <v>7.7077999999999994E-2</v>
      </c>
      <c r="AU114" s="26">
        <v>8.1374000000000002E-2</v>
      </c>
      <c r="AV114" s="26">
        <v>9.4072000000000003E-2</v>
      </c>
      <c r="AW114" s="26">
        <v>7.6706999999999997E-2</v>
      </c>
      <c r="AX114" s="26">
        <v>8.4089999999999998E-2</v>
      </c>
      <c r="AY114" s="17">
        <v>9.3563999999999994E-2</v>
      </c>
      <c r="AZ114" s="17">
        <v>7.2162000000000004E-2</v>
      </c>
      <c r="BA114" s="17">
        <v>7.8372999999999998E-2</v>
      </c>
      <c r="BB114" s="17">
        <v>7.6534000000000005E-2</v>
      </c>
      <c r="BC114" s="17">
        <v>9.4246999999999997E-2</v>
      </c>
      <c r="BD114" s="17">
        <v>7.5599E-2</v>
      </c>
      <c r="BE114" s="17">
        <v>9.6199999999999994E-2</v>
      </c>
      <c r="BF114" s="17">
        <v>7.7077999999999994E-2</v>
      </c>
      <c r="BG114" s="17">
        <v>8.1374000000000002E-2</v>
      </c>
      <c r="BH114" s="17">
        <v>9.4072000000000003E-2</v>
      </c>
      <c r="BI114" s="17">
        <v>7.6706999999999997E-2</v>
      </c>
      <c r="BJ114" s="17">
        <v>8.4089999999999998E-2</v>
      </c>
      <c r="BK114" s="26">
        <v>9.3563999999999994E-2</v>
      </c>
      <c r="BL114" s="26">
        <v>7.2162000000000004E-2</v>
      </c>
      <c r="BM114" s="26">
        <v>7.8372999999999998E-2</v>
      </c>
      <c r="BN114" s="26">
        <v>7.6534000000000005E-2</v>
      </c>
      <c r="BO114" s="26">
        <v>9.4246999999999997E-2</v>
      </c>
      <c r="BP114" s="26">
        <v>7.5599E-2</v>
      </c>
      <c r="BQ114" s="26">
        <v>9.6199999999999994E-2</v>
      </c>
      <c r="BR114" s="26">
        <v>7.7077999999999994E-2</v>
      </c>
      <c r="BS114" s="26">
        <v>8.1374000000000002E-2</v>
      </c>
      <c r="BT114" s="26">
        <v>9.4072000000000003E-2</v>
      </c>
      <c r="BU114" s="26">
        <v>7.6706999999999997E-2</v>
      </c>
      <c r="BV114" s="26">
        <v>8.4089999999999998E-2</v>
      </c>
      <c r="BW114" s="17">
        <v>9.3563999999999994E-2</v>
      </c>
      <c r="BX114" s="17">
        <v>7.2162000000000004E-2</v>
      </c>
      <c r="BY114" s="17">
        <v>7.8372999999999998E-2</v>
      </c>
      <c r="BZ114" s="17">
        <v>7.6534000000000005E-2</v>
      </c>
      <c r="CA114" s="17">
        <v>9.4246999999999997E-2</v>
      </c>
      <c r="CB114" s="17">
        <v>7.5599E-2</v>
      </c>
      <c r="CC114" s="17">
        <v>9.6199999999999994E-2</v>
      </c>
      <c r="CD114" s="17">
        <v>7.7077999999999994E-2</v>
      </c>
      <c r="CE114" s="17">
        <v>8.1374000000000002E-2</v>
      </c>
      <c r="CF114" s="17">
        <v>9.4072000000000003E-2</v>
      </c>
      <c r="CG114" s="17">
        <v>7.6706999999999997E-2</v>
      </c>
      <c r="CH114" s="17">
        <v>8.4089999999999998E-2</v>
      </c>
      <c r="CI114" s="26">
        <v>9.3563999999999994E-2</v>
      </c>
      <c r="CJ114" s="26">
        <v>7.2162000000000004E-2</v>
      </c>
    </row>
    <row r="115" spans="1:88" x14ac:dyDescent="0.25">
      <c r="A115" s="250"/>
      <c r="B115" s="37" t="s">
        <v>4</v>
      </c>
      <c r="C115" s="117">
        <v>8.5109000000000004E-2</v>
      </c>
      <c r="D115" s="116">
        <v>7.7715000000000006E-2</v>
      </c>
      <c r="E115" s="116">
        <v>8.6136000000000004E-2</v>
      </c>
      <c r="F115" s="116">
        <v>7.9796000000000006E-2</v>
      </c>
      <c r="G115" s="117">
        <v>8.5334999999999994E-2</v>
      </c>
      <c r="H115" s="116">
        <v>8.1994999999999998E-2</v>
      </c>
      <c r="I115" s="116">
        <v>8.4098999999999993E-2</v>
      </c>
      <c r="J115" s="116">
        <v>8.4198999999999996E-2</v>
      </c>
      <c r="K115" s="116">
        <v>8.2512000000000002E-2</v>
      </c>
      <c r="L115" s="116">
        <v>8.5277000000000006E-2</v>
      </c>
      <c r="M115" s="116">
        <v>8.2588999999999996E-2</v>
      </c>
      <c r="N115" s="116">
        <v>8.5237999999999994E-2</v>
      </c>
      <c r="O115" s="118">
        <v>8.5109000000000004E-2</v>
      </c>
      <c r="P115" s="26">
        <v>7.7715000000000006E-2</v>
      </c>
      <c r="Q115" s="26">
        <v>8.6136000000000004E-2</v>
      </c>
      <c r="R115" s="26">
        <v>7.9796000000000006E-2</v>
      </c>
      <c r="S115" s="26">
        <v>8.5334999999999994E-2</v>
      </c>
      <c r="T115" s="26">
        <v>8.1994999999999998E-2</v>
      </c>
      <c r="U115" s="26">
        <v>8.4098999999999993E-2</v>
      </c>
      <c r="V115" s="26">
        <v>8.4198999999999996E-2</v>
      </c>
      <c r="W115" s="26">
        <v>8.2512000000000002E-2</v>
      </c>
      <c r="X115" s="26">
        <v>8.5277000000000006E-2</v>
      </c>
      <c r="Y115" s="26">
        <v>8.2588999999999996E-2</v>
      </c>
      <c r="Z115" s="26">
        <v>8.5237999999999994E-2</v>
      </c>
      <c r="AA115" s="17">
        <v>8.5109000000000004E-2</v>
      </c>
      <c r="AB115" s="17">
        <v>7.7715000000000006E-2</v>
      </c>
      <c r="AC115" s="17">
        <v>8.6136000000000004E-2</v>
      </c>
      <c r="AD115" s="17">
        <v>7.9796000000000006E-2</v>
      </c>
      <c r="AE115" s="17">
        <v>8.5334999999999994E-2</v>
      </c>
      <c r="AF115" s="17">
        <v>8.1994999999999998E-2</v>
      </c>
      <c r="AG115" s="17">
        <v>8.4098999999999993E-2</v>
      </c>
      <c r="AH115" s="17">
        <v>8.4198999999999996E-2</v>
      </c>
      <c r="AI115" s="17">
        <v>8.2512000000000002E-2</v>
      </c>
      <c r="AJ115" s="17">
        <v>8.5277000000000006E-2</v>
      </c>
      <c r="AK115" s="17">
        <v>8.2588999999999996E-2</v>
      </c>
      <c r="AL115" s="17">
        <v>8.5237999999999994E-2</v>
      </c>
      <c r="AM115" s="26">
        <v>8.5109000000000004E-2</v>
      </c>
      <c r="AN115" s="26">
        <v>7.7715000000000006E-2</v>
      </c>
      <c r="AO115" s="26">
        <v>8.6136000000000004E-2</v>
      </c>
      <c r="AP115" s="26">
        <v>7.9796000000000006E-2</v>
      </c>
      <c r="AQ115" s="26">
        <v>8.5334999999999994E-2</v>
      </c>
      <c r="AR115" s="26">
        <v>8.1994999999999998E-2</v>
      </c>
      <c r="AS115" s="26">
        <v>8.4098999999999993E-2</v>
      </c>
      <c r="AT115" s="26">
        <v>8.4198999999999996E-2</v>
      </c>
      <c r="AU115" s="26">
        <v>8.2512000000000002E-2</v>
      </c>
      <c r="AV115" s="26">
        <v>8.5277000000000006E-2</v>
      </c>
      <c r="AW115" s="26">
        <v>8.2588999999999996E-2</v>
      </c>
      <c r="AX115" s="26">
        <v>8.5237999999999994E-2</v>
      </c>
      <c r="AY115" s="17">
        <v>8.5109000000000004E-2</v>
      </c>
      <c r="AZ115" s="17">
        <v>7.7715000000000006E-2</v>
      </c>
      <c r="BA115" s="17">
        <v>8.6136000000000004E-2</v>
      </c>
      <c r="BB115" s="17">
        <v>7.9796000000000006E-2</v>
      </c>
      <c r="BC115" s="17">
        <v>8.5334999999999994E-2</v>
      </c>
      <c r="BD115" s="17">
        <v>8.1994999999999998E-2</v>
      </c>
      <c r="BE115" s="17">
        <v>8.4098999999999993E-2</v>
      </c>
      <c r="BF115" s="17">
        <v>8.4198999999999996E-2</v>
      </c>
      <c r="BG115" s="17">
        <v>8.2512000000000002E-2</v>
      </c>
      <c r="BH115" s="17">
        <v>8.5277000000000006E-2</v>
      </c>
      <c r="BI115" s="17">
        <v>8.2588999999999996E-2</v>
      </c>
      <c r="BJ115" s="17">
        <v>8.5237999999999994E-2</v>
      </c>
      <c r="BK115" s="26">
        <v>8.5109000000000004E-2</v>
      </c>
      <c r="BL115" s="26">
        <v>7.7715000000000006E-2</v>
      </c>
      <c r="BM115" s="26">
        <v>8.6136000000000004E-2</v>
      </c>
      <c r="BN115" s="26">
        <v>7.9796000000000006E-2</v>
      </c>
      <c r="BO115" s="26">
        <v>8.5334999999999994E-2</v>
      </c>
      <c r="BP115" s="26">
        <v>8.1994999999999998E-2</v>
      </c>
      <c r="BQ115" s="26">
        <v>8.4098999999999993E-2</v>
      </c>
      <c r="BR115" s="26">
        <v>8.4198999999999996E-2</v>
      </c>
      <c r="BS115" s="26">
        <v>8.2512000000000002E-2</v>
      </c>
      <c r="BT115" s="26">
        <v>8.5277000000000006E-2</v>
      </c>
      <c r="BU115" s="26">
        <v>8.2588999999999996E-2</v>
      </c>
      <c r="BV115" s="26">
        <v>8.5237999999999994E-2</v>
      </c>
      <c r="BW115" s="17">
        <v>8.5109000000000004E-2</v>
      </c>
      <c r="BX115" s="17">
        <v>7.7715000000000006E-2</v>
      </c>
      <c r="BY115" s="17">
        <v>8.6136000000000004E-2</v>
      </c>
      <c r="BZ115" s="17">
        <v>7.9796000000000006E-2</v>
      </c>
      <c r="CA115" s="17">
        <v>8.5334999999999994E-2</v>
      </c>
      <c r="CB115" s="17">
        <v>8.1994999999999998E-2</v>
      </c>
      <c r="CC115" s="17">
        <v>8.4098999999999993E-2</v>
      </c>
      <c r="CD115" s="17">
        <v>8.4198999999999996E-2</v>
      </c>
      <c r="CE115" s="17">
        <v>8.2512000000000002E-2</v>
      </c>
      <c r="CF115" s="17">
        <v>8.5277000000000006E-2</v>
      </c>
      <c r="CG115" s="17">
        <v>8.2588999999999996E-2</v>
      </c>
      <c r="CH115" s="17">
        <v>8.5237999999999994E-2</v>
      </c>
      <c r="CI115" s="26">
        <v>8.5109000000000004E-2</v>
      </c>
      <c r="CJ115" s="26">
        <v>7.7715000000000006E-2</v>
      </c>
    </row>
    <row r="116" spans="1:88" x14ac:dyDescent="0.25">
      <c r="A116" s="251"/>
      <c r="B116" s="37" t="s">
        <v>14</v>
      </c>
      <c r="C116" s="117">
        <v>8.5109000000000004E-2</v>
      </c>
      <c r="D116" s="116">
        <v>7.7715000000000006E-2</v>
      </c>
      <c r="E116" s="116">
        <v>8.6136000000000004E-2</v>
      </c>
      <c r="F116" s="116">
        <v>7.9796000000000006E-2</v>
      </c>
      <c r="G116" s="117">
        <v>8.5334999999999994E-2</v>
      </c>
      <c r="H116" s="116">
        <v>8.1994999999999998E-2</v>
      </c>
      <c r="I116" s="116">
        <v>8.4098999999999993E-2</v>
      </c>
      <c r="J116" s="116">
        <v>8.4198999999999996E-2</v>
      </c>
      <c r="K116" s="116">
        <v>8.2512000000000002E-2</v>
      </c>
      <c r="L116" s="116">
        <v>8.5277000000000006E-2</v>
      </c>
      <c r="M116" s="116">
        <v>8.2588999999999996E-2</v>
      </c>
      <c r="N116" s="116">
        <v>8.5237999999999994E-2</v>
      </c>
      <c r="O116" s="118">
        <v>8.5109000000000004E-2</v>
      </c>
      <c r="P116" s="26">
        <v>7.7715000000000006E-2</v>
      </c>
      <c r="Q116" s="26">
        <v>8.6136000000000004E-2</v>
      </c>
      <c r="R116" s="26">
        <v>7.9796000000000006E-2</v>
      </c>
      <c r="S116" s="26">
        <v>8.5334999999999994E-2</v>
      </c>
      <c r="T116" s="26">
        <v>8.1994999999999998E-2</v>
      </c>
      <c r="U116" s="26">
        <v>8.4098999999999993E-2</v>
      </c>
      <c r="V116" s="26">
        <v>8.4198999999999996E-2</v>
      </c>
      <c r="W116" s="26">
        <v>8.2512000000000002E-2</v>
      </c>
      <c r="X116" s="26">
        <v>8.5277000000000006E-2</v>
      </c>
      <c r="Y116" s="26">
        <v>8.2588999999999996E-2</v>
      </c>
      <c r="Z116" s="26">
        <v>8.5237999999999994E-2</v>
      </c>
      <c r="AA116" s="17">
        <v>8.5109000000000004E-2</v>
      </c>
      <c r="AB116" s="17">
        <v>7.7715000000000006E-2</v>
      </c>
      <c r="AC116" s="17">
        <v>8.6136000000000004E-2</v>
      </c>
      <c r="AD116" s="17">
        <v>7.9796000000000006E-2</v>
      </c>
      <c r="AE116" s="17">
        <v>8.5334999999999994E-2</v>
      </c>
      <c r="AF116" s="17">
        <v>8.1994999999999998E-2</v>
      </c>
      <c r="AG116" s="17">
        <v>8.4098999999999993E-2</v>
      </c>
      <c r="AH116" s="17">
        <v>8.4198999999999996E-2</v>
      </c>
      <c r="AI116" s="17">
        <v>8.2512000000000002E-2</v>
      </c>
      <c r="AJ116" s="17">
        <v>8.5277000000000006E-2</v>
      </c>
      <c r="AK116" s="17">
        <v>8.2588999999999996E-2</v>
      </c>
      <c r="AL116" s="17">
        <v>8.5237999999999994E-2</v>
      </c>
      <c r="AM116" s="26">
        <v>8.5109000000000004E-2</v>
      </c>
      <c r="AN116" s="26">
        <v>7.7715000000000006E-2</v>
      </c>
      <c r="AO116" s="26">
        <v>8.6136000000000004E-2</v>
      </c>
      <c r="AP116" s="26">
        <v>7.9796000000000006E-2</v>
      </c>
      <c r="AQ116" s="26">
        <v>8.5334999999999994E-2</v>
      </c>
      <c r="AR116" s="26">
        <v>8.1994999999999998E-2</v>
      </c>
      <c r="AS116" s="26">
        <v>8.4098999999999993E-2</v>
      </c>
      <c r="AT116" s="26">
        <v>8.4198999999999996E-2</v>
      </c>
      <c r="AU116" s="26">
        <v>8.2512000000000002E-2</v>
      </c>
      <c r="AV116" s="26">
        <v>8.5277000000000006E-2</v>
      </c>
      <c r="AW116" s="26">
        <v>8.2588999999999996E-2</v>
      </c>
      <c r="AX116" s="26">
        <v>8.5237999999999994E-2</v>
      </c>
      <c r="AY116" s="17">
        <v>8.5109000000000004E-2</v>
      </c>
      <c r="AZ116" s="17">
        <v>7.7715000000000006E-2</v>
      </c>
      <c r="BA116" s="17">
        <v>8.6136000000000004E-2</v>
      </c>
      <c r="BB116" s="17">
        <v>7.9796000000000006E-2</v>
      </c>
      <c r="BC116" s="17">
        <v>8.5334999999999994E-2</v>
      </c>
      <c r="BD116" s="17">
        <v>8.1994999999999998E-2</v>
      </c>
      <c r="BE116" s="17">
        <v>8.4098999999999993E-2</v>
      </c>
      <c r="BF116" s="17">
        <v>8.4198999999999996E-2</v>
      </c>
      <c r="BG116" s="17">
        <v>8.2512000000000002E-2</v>
      </c>
      <c r="BH116" s="17">
        <v>8.5277000000000006E-2</v>
      </c>
      <c r="BI116" s="17">
        <v>8.2588999999999996E-2</v>
      </c>
      <c r="BJ116" s="17">
        <v>8.5237999999999994E-2</v>
      </c>
      <c r="BK116" s="26">
        <v>8.5109000000000004E-2</v>
      </c>
      <c r="BL116" s="26">
        <v>7.7715000000000006E-2</v>
      </c>
      <c r="BM116" s="26">
        <v>8.6136000000000004E-2</v>
      </c>
      <c r="BN116" s="26">
        <v>7.9796000000000006E-2</v>
      </c>
      <c r="BO116" s="26">
        <v>8.5334999999999994E-2</v>
      </c>
      <c r="BP116" s="26">
        <v>8.1994999999999998E-2</v>
      </c>
      <c r="BQ116" s="26">
        <v>8.4098999999999993E-2</v>
      </c>
      <c r="BR116" s="26">
        <v>8.4198999999999996E-2</v>
      </c>
      <c r="BS116" s="26">
        <v>8.2512000000000002E-2</v>
      </c>
      <c r="BT116" s="26">
        <v>8.5277000000000006E-2</v>
      </c>
      <c r="BU116" s="26">
        <v>8.2588999999999996E-2</v>
      </c>
      <c r="BV116" s="26">
        <v>8.5237999999999994E-2</v>
      </c>
      <c r="BW116" s="17">
        <v>8.5109000000000004E-2</v>
      </c>
      <c r="BX116" s="17">
        <v>7.7715000000000006E-2</v>
      </c>
      <c r="BY116" s="17">
        <v>8.6136000000000004E-2</v>
      </c>
      <c r="BZ116" s="17">
        <v>7.9796000000000006E-2</v>
      </c>
      <c r="CA116" s="17">
        <v>8.5334999999999994E-2</v>
      </c>
      <c r="CB116" s="17">
        <v>8.1994999999999998E-2</v>
      </c>
      <c r="CC116" s="17">
        <v>8.4098999999999993E-2</v>
      </c>
      <c r="CD116" s="17">
        <v>8.4198999999999996E-2</v>
      </c>
      <c r="CE116" s="17">
        <v>8.2512000000000002E-2</v>
      </c>
      <c r="CF116" s="17">
        <v>8.5277000000000006E-2</v>
      </c>
      <c r="CG116" s="17">
        <v>8.2588999999999996E-2</v>
      </c>
      <c r="CH116" s="17">
        <v>8.5237999999999994E-2</v>
      </c>
      <c r="CI116" s="26">
        <v>8.5109000000000004E-2</v>
      </c>
      <c r="CJ116" s="26">
        <v>7.7715000000000006E-2</v>
      </c>
    </row>
    <row r="117" spans="1:88" x14ac:dyDescent="0.25">
      <c r="A117" s="251"/>
      <c r="B117" s="37" t="s">
        <v>15</v>
      </c>
      <c r="C117" s="117">
        <v>8.5109000000000004E-2</v>
      </c>
      <c r="D117" s="116">
        <v>7.7715000000000006E-2</v>
      </c>
      <c r="E117" s="116">
        <v>8.6136000000000004E-2</v>
      </c>
      <c r="F117" s="116">
        <v>7.9796000000000006E-2</v>
      </c>
      <c r="G117" s="117">
        <v>8.5334999999999994E-2</v>
      </c>
      <c r="H117" s="116">
        <v>8.1994999999999998E-2</v>
      </c>
      <c r="I117" s="116">
        <v>8.4098999999999993E-2</v>
      </c>
      <c r="J117" s="116">
        <v>8.4198999999999996E-2</v>
      </c>
      <c r="K117" s="116">
        <v>8.2512000000000002E-2</v>
      </c>
      <c r="L117" s="116">
        <v>8.5277000000000006E-2</v>
      </c>
      <c r="M117" s="116">
        <v>8.2588999999999996E-2</v>
      </c>
      <c r="N117" s="116">
        <v>8.5237999999999994E-2</v>
      </c>
      <c r="O117" s="118">
        <v>8.5109000000000004E-2</v>
      </c>
      <c r="P117" s="26">
        <v>7.7715000000000006E-2</v>
      </c>
      <c r="Q117" s="26">
        <v>8.6136000000000004E-2</v>
      </c>
      <c r="R117" s="26">
        <v>7.9796000000000006E-2</v>
      </c>
      <c r="S117" s="26">
        <v>8.5334999999999994E-2</v>
      </c>
      <c r="T117" s="26">
        <v>8.1994999999999998E-2</v>
      </c>
      <c r="U117" s="26">
        <v>8.4098999999999993E-2</v>
      </c>
      <c r="V117" s="26">
        <v>8.4198999999999996E-2</v>
      </c>
      <c r="W117" s="26">
        <v>8.2512000000000002E-2</v>
      </c>
      <c r="X117" s="26">
        <v>8.5277000000000006E-2</v>
      </c>
      <c r="Y117" s="26">
        <v>8.2588999999999996E-2</v>
      </c>
      <c r="Z117" s="26">
        <v>8.5237999999999994E-2</v>
      </c>
      <c r="AA117" s="17">
        <v>8.5109000000000004E-2</v>
      </c>
      <c r="AB117" s="17">
        <v>7.7715000000000006E-2</v>
      </c>
      <c r="AC117" s="17">
        <v>8.6136000000000004E-2</v>
      </c>
      <c r="AD117" s="17">
        <v>7.9796000000000006E-2</v>
      </c>
      <c r="AE117" s="17">
        <v>8.5334999999999994E-2</v>
      </c>
      <c r="AF117" s="17">
        <v>8.1994999999999998E-2</v>
      </c>
      <c r="AG117" s="17">
        <v>8.4098999999999993E-2</v>
      </c>
      <c r="AH117" s="17">
        <v>8.4198999999999996E-2</v>
      </c>
      <c r="AI117" s="17">
        <v>8.2512000000000002E-2</v>
      </c>
      <c r="AJ117" s="17">
        <v>8.5277000000000006E-2</v>
      </c>
      <c r="AK117" s="17">
        <v>8.2588999999999996E-2</v>
      </c>
      <c r="AL117" s="17">
        <v>8.5237999999999994E-2</v>
      </c>
      <c r="AM117" s="26">
        <v>8.5109000000000004E-2</v>
      </c>
      <c r="AN117" s="26">
        <v>7.7715000000000006E-2</v>
      </c>
      <c r="AO117" s="26">
        <v>8.6136000000000004E-2</v>
      </c>
      <c r="AP117" s="26">
        <v>7.9796000000000006E-2</v>
      </c>
      <c r="AQ117" s="26">
        <v>8.5334999999999994E-2</v>
      </c>
      <c r="AR117" s="26">
        <v>8.1994999999999998E-2</v>
      </c>
      <c r="AS117" s="26">
        <v>8.4098999999999993E-2</v>
      </c>
      <c r="AT117" s="26">
        <v>8.4198999999999996E-2</v>
      </c>
      <c r="AU117" s="26">
        <v>8.2512000000000002E-2</v>
      </c>
      <c r="AV117" s="26">
        <v>8.5277000000000006E-2</v>
      </c>
      <c r="AW117" s="26">
        <v>8.2588999999999996E-2</v>
      </c>
      <c r="AX117" s="26">
        <v>8.5237999999999994E-2</v>
      </c>
      <c r="AY117" s="17">
        <v>8.5109000000000004E-2</v>
      </c>
      <c r="AZ117" s="17">
        <v>7.7715000000000006E-2</v>
      </c>
      <c r="BA117" s="17">
        <v>8.6136000000000004E-2</v>
      </c>
      <c r="BB117" s="17">
        <v>7.9796000000000006E-2</v>
      </c>
      <c r="BC117" s="17">
        <v>8.5334999999999994E-2</v>
      </c>
      <c r="BD117" s="17">
        <v>8.1994999999999998E-2</v>
      </c>
      <c r="BE117" s="17">
        <v>8.4098999999999993E-2</v>
      </c>
      <c r="BF117" s="17">
        <v>8.4198999999999996E-2</v>
      </c>
      <c r="BG117" s="17">
        <v>8.2512000000000002E-2</v>
      </c>
      <c r="BH117" s="17">
        <v>8.5277000000000006E-2</v>
      </c>
      <c r="BI117" s="17">
        <v>8.2588999999999996E-2</v>
      </c>
      <c r="BJ117" s="17">
        <v>8.5237999999999994E-2</v>
      </c>
      <c r="BK117" s="26">
        <v>8.5109000000000004E-2</v>
      </c>
      <c r="BL117" s="26">
        <v>7.7715000000000006E-2</v>
      </c>
      <c r="BM117" s="26">
        <v>8.6136000000000004E-2</v>
      </c>
      <c r="BN117" s="26">
        <v>7.9796000000000006E-2</v>
      </c>
      <c r="BO117" s="26">
        <v>8.5334999999999994E-2</v>
      </c>
      <c r="BP117" s="26">
        <v>8.1994999999999998E-2</v>
      </c>
      <c r="BQ117" s="26">
        <v>8.4098999999999993E-2</v>
      </c>
      <c r="BR117" s="26">
        <v>8.4198999999999996E-2</v>
      </c>
      <c r="BS117" s="26">
        <v>8.2512000000000002E-2</v>
      </c>
      <c r="BT117" s="26">
        <v>8.5277000000000006E-2</v>
      </c>
      <c r="BU117" s="26">
        <v>8.2588999999999996E-2</v>
      </c>
      <c r="BV117" s="26">
        <v>8.5237999999999994E-2</v>
      </c>
      <c r="BW117" s="17">
        <v>8.5109000000000004E-2</v>
      </c>
      <c r="BX117" s="17">
        <v>7.7715000000000006E-2</v>
      </c>
      <c r="BY117" s="17">
        <v>8.6136000000000004E-2</v>
      </c>
      <c r="BZ117" s="17">
        <v>7.9796000000000006E-2</v>
      </c>
      <c r="CA117" s="17">
        <v>8.5334999999999994E-2</v>
      </c>
      <c r="CB117" s="17">
        <v>8.1994999999999998E-2</v>
      </c>
      <c r="CC117" s="17">
        <v>8.4098999999999993E-2</v>
      </c>
      <c r="CD117" s="17">
        <v>8.4198999999999996E-2</v>
      </c>
      <c r="CE117" s="17">
        <v>8.2512000000000002E-2</v>
      </c>
      <c r="CF117" s="17">
        <v>8.5277000000000006E-2</v>
      </c>
      <c r="CG117" s="17">
        <v>8.2588999999999996E-2</v>
      </c>
      <c r="CH117" s="17">
        <v>8.5237999999999994E-2</v>
      </c>
      <c r="CI117" s="26">
        <v>8.5109000000000004E-2</v>
      </c>
      <c r="CJ117" s="26">
        <v>7.7715000000000006E-2</v>
      </c>
    </row>
    <row r="118" spans="1:88" x14ac:dyDescent="0.25">
      <c r="A118" s="251"/>
      <c r="B118" s="37" t="s">
        <v>7</v>
      </c>
      <c r="C118" s="117">
        <v>8.3486000000000005E-2</v>
      </c>
      <c r="D118" s="116">
        <v>7.6158000000000003E-2</v>
      </c>
      <c r="E118" s="116">
        <v>8.3346000000000003E-2</v>
      </c>
      <c r="F118" s="116">
        <v>8.0782999999999994E-2</v>
      </c>
      <c r="G118" s="117">
        <v>8.5133E-2</v>
      </c>
      <c r="H118" s="116">
        <v>8.4294999999999995E-2</v>
      </c>
      <c r="I118" s="116">
        <v>8.7456999999999993E-2</v>
      </c>
      <c r="J118" s="116">
        <v>8.7230000000000002E-2</v>
      </c>
      <c r="K118" s="116">
        <v>8.3319000000000004E-2</v>
      </c>
      <c r="L118" s="116">
        <v>8.4562999999999999E-2</v>
      </c>
      <c r="M118" s="116">
        <v>8.1112000000000004E-2</v>
      </c>
      <c r="N118" s="116">
        <v>8.3118999999999998E-2</v>
      </c>
      <c r="O118" s="118">
        <v>8.3486000000000005E-2</v>
      </c>
      <c r="P118" s="26">
        <v>7.6158000000000003E-2</v>
      </c>
      <c r="Q118" s="26">
        <v>8.3346000000000003E-2</v>
      </c>
      <c r="R118" s="26">
        <v>8.0782999999999994E-2</v>
      </c>
      <c r="S118" s="26">
        <v>8.5133E-2</v>
      </c>
      <c r="T118" s="26">
        <v>8.4294999999999995E-2</v>
      </c>
      <c r="U118" s="26">
        <v>8.7456999999999993E-2</v>
      </c>
      <c r="V118" s="26">
        <v>8.7230000000000002E-2</v>
      </c>
      <c r="W118" s="26">
        <v>8.3319000000000004E-2</v>
      </c>
      <c r="X118" s="26">
        <v>8.4562999999999999E-2</v>
      </c>
      <c r="Y118" s="26">
        <v>8.1112000000000004E-2</v>
      </c>
      <c r="Z118" s="26">
        <v>8.3118999999999998E-2</v>
      </c>
      <c r="AA118" s="17">
        <v>8.3486000000000005E-2</v>
      </c>
      <c r="AB118" s="17">
        <v>7.6158000000000003E-2</v>
      </c>
      <c r="AC118" s="17">
        <v>8.3346000000000003E-2</v>
      </c>
      <c r="AD118" s="17">
        <v>8.0782999999999994E-2</v>
      </c>
      <c r="AE118" s="17">
        <v>8.5133E-2</v>
      </c>
      <c r="AF118" s="17">
        <v>8.4294999999999995E-2</v>
      </c>
      <c r="AG118" s="17">
        <v>8.7456999999999993E-2</v>
      </c>
      <c r="AH118" s="17">
        <v>8.7230000000000002E-2</v>
      </c>
      <c r="AI118" s="17">
        <v>8.3319000000000004E-2</v>
      </c>
      <c r="AJ118" s="17">
        <v>8.4562999999999999E-2</v>
      </c>
      <c r="AK118" s="17">
        <v>8.1112000000000004E-2</v>
      </c>
      <c r="AL118" s="17">
        <v>8.3118999999999998E-2</v>
      </c>
      <c r="AM118" s="26">
        <v>8.3486000000000005E-2</v>
      </c>
      <c r="AN118" s="26">
        <v>7.6158000000000003E-2</v>
      </c>
      <c r="AO118" s="26">
        <v>8.3346000000000003E-2</v>
      </c>
      <c r="AP118" s="26">
        <v>8.0782999999999994E-2</v>
      </c>
      <c r="AQ118" s="26">
        <v>8.5133E-2</v>
      </c>
      <c r="AR118" s="26">
        <v>8.4294999999999995E-2</v>
      </c>
      <c r="AS118" s="26">
        <v>8.7456999999999993E-2</v>
      </c>
      <c r="AT118" s="26">
        <v>8.7230000000000002E-2</v>
      </c>
      <c r="AU118" s="26">
        <v>8.3319000000000004E-2</v>
      </c>
      <c r="AV118" s="26">
        <v>8.4562999999999999E-2</v>
      </c>
      <c r="AW118" s="26">
        <v>8.1112000000000004E-2</v>
      </c>
      <c r="AX118" s="26">
        <v>8.3118999999999998E-2</v>
      </c>
      <c r="AY118" s="17">
        <v>8.3486000000000005E-2</v>
      </c>
      <c r="AZ118" s="17">
        <v>7.6158000000000003E-2</v>
      </c>
      <c r="BA118" s="17">
        <v>8.3346000000000003E-2</v>
      </c>
      <c r="BB118" s="17">
        <v>8.0782999999999994E-2</v>
      </c>
      <c r="BC118" s="17">
        <v>8.5133E-2</v>
      </c>
      <c r="BD118" s="17">
        <v>8.4294999999999995E-2</v>
      </c>
      <c r="BE118" s="17">
        <v>8.7456999999999993E-2</v>
      </c>
      <c r="BF118" s="17">
        <v>8.7230000000000002E-2</v>
      </c>
      <c r="BG118" s="17">
        <v>8.3319000000000004E-2</v>
      </c>
      <c r="BH118" s="17">
        <v>8.4562999999999999E-2</v>
      </c>
      <c r="BI118" s="17">
        <v>8.1112000000000004E-2</v>
      </c>
      <c r="BJ118" s="17">
        <v>8.3118999999999998E-2</v>
      </c>
      <c r="BK118" s="26">
        <v>8.3486000000000005E-2</v>
      </c>
      <c r="BL118" s="26">
        <v>7.6158000000000003E-2</v>
      </c>
      <c r="BM118" s="26">
        <v>8.3346000000000003E-2</v>
      </c>
      <c r="BN118" s="26">
        <v>8.0782999999999994E-2</v>
      </c>
      <c r="BO118" s="26">
        <v>8.5133E-2</v>
      </c>
      <c r="BP118" s="26">
        <v>8.4294999999999995E-2</v>
      </c>
      <c r="BQ118" s="26">
        <v>8.7456999999999993E-2</v>
      </c>
      <c r="BR118" s="26">
        <v>8.7230000000000002E-2</v>
      </c>
      <c r="BS118" s="26">
        <v>8.3319000000000004E-2</v>
      </c>
      <c r="BT118" s="26">
        <v>8.4562999999999999E-2</v>
      </c>
      <c r="BU118" s="26">
        <v>8.1112000000000004E-2</v>
      </c>
      <c r="BV118" s="26">
        <v>8.3118999999999998E-2</v>
      </c>
      <c r="BW118" s="17">
        <v>8.3486000000000005E-2</v>
      </c>
      <c r="BX118" s="17">
        <v>7.6158000000000003E-2</v>
      </c>
      <c r="BY118" s="17">
        <v>8.3346000000000003E-2</v>
      </c>
      <c r="BZ118" s="17">
        <v>8.0782999999999994E-2</v>
      </c>
      <c r="CA118" s="17">
        <v>8.5133E-2</v>
      </c>
      <c r="CB118" s="17">
        <v>8.4294999999999995E-2</v>
      </c>
      <c r="CC118" s="17">
        <v>8.7456999999999993E-2</v>
      </c>
      <c r="CD118" s="17">
        <v>8.7230000000000002E-2</v>
      </c>
      <c r="CE118" s="17">
        <v>8.3319000000000004E-2</v>
      </c>
      <c r="CF118" s="17">
        <v>8.4562999999999999E-2</v>
      </c>
      <c r="CG118" s="17">
        <v>8.1112000000000004E-2</v>
      </c>
      <c r="CH118" s="17">
        <v>8.3118999999999998E-2</v>
      </c>
      <c r="CI118" s="26">
        <v>8.3486000000000005E-2</v>
      </c>
      <c r="CJ118" s="26">
        <v>7.6158000000000003E-2</v>
      </c>
    </row>
    <row r="119" spans="1:88" x14ac:dyDescent="0.25">
      <c r="A119" s="251"/>
      <c r="B119" s="37" t="s">
        <v>8</v>
      </c>
      <c r="C119" s="117">
        <v>0.108255</v>
      </c>
      <c r="D119" s="116">
        <v>9.1078000000000006E-2</v>
      </c>
      <c r="E119" s="116">
        <v>8.5239999999999996E-2</v>
      </c>
      <c r="F119" s="116">
        <v>7.2980000000000003E-2</v>
      </c>
      <c r="G119" s="117">
        <v>7.9849000000000003E-2</v>
      </c>
      <c r="H119" s="116">
        <v>7.2720999999999994E-2</v>
      </c>
      <c r="I119" s="116">
        <v>7.4929999999999997E-2</v>
      </c>
      <c r="J119" s="116">
        <v>7.5861999999999999E-2</v>
      </c>
      <c r="K119" s="116">
        <v>7.5733999999999996E-2</v>
      </c>
      <c r="L119" s="116">
        <v>8.2808000000000007E-2</v>
      </c>
      <c r="M119" s="116">
        <v>8.6345000000000005E-2</v>
      </c>
      <c r="N119" s="116">
        <v>9.4200000000000006E-2</v>
      </c>
      <c r="O119" s="118">
        <v>0.108255</v>
      </c>
      <c r="P119" s="26">
        <v>9.1078000000000006E-2</v>
      </c>
      <c r="Q119" s="26">
        <v>8.5239999999999996E-2</v>
      </c>
      <c r="R119" s="26">
        <v>7.2980000000000003E-2</v>
      </c>
      <c r="S119" s="26">
        <v>7.9849000000000003E-2</v>
      </c>
      <c r="T119" s="26">
        <v>7.2720999999999994E-2</v>
      </c>
      <c r="U119" s="26">
        <v>7.4929999999999997E-2</v>
      </c>
      <c r="V119" s="26">
        <v>7.5861999999999999E-2</v>
      </c>
      <c r="W119" s="26">
        <v>7.5733999999999996E-2</v>
      </c>
      <c r="X119" s="26">
        <v>8.2808000000000007E-2</v>
      </c>
      <c r="Y119" s="26">
        <v>8.6345000000000005E-2</v>
      </c>
      <c r="Z119" s="26">
        <v>9.4200000000000006E-2</v>
      </c>
      <c r="AA119" s="17">
        <v>0.108255</v>
      </c>
      <c r="AB119" s="17">
        <v>9.1078000000000006E-2</v>
      </c>
      <c r="AC119" s="17">
        <v>8.5239999999999996E-2</v>
      </c>
      <c r="AD119" s="17">
        <v>7.2980000000000003E-2</v>
      </c>
      <c r="AE119" s="17">
        <v>7.9849000000000003E-2</v>
      </c>
      <c r="AF119" s="17">
        <v>7.2720999999999994E-2</v>
      </c>
      <c r="AG119" s="17">
        <v>7.4929999999999997E-2</v>
      </c>
      <c r="AH119" s="17">
        <v>7.5861999999999999E-2</v>
      </c>
      <c r="AI119" s="17">
        <v>7.5733999999999996E-2</v>
      </c>
      <c r="AJ119" s="17">
        <v>8.2808000000000007E-2</v>
      </c>
      <c r="AK119" s="17">
        <v>8.6345000000000005E-2</v>
      </c>
      <c r="AL119" s="17">
        <v>9.4200000000000006E-2</v>
      </c>
      <c r="AM119" s="26">
        <v>0.108255</v>
      </c>
      <c r="AN119" s="26">
        <v>9.1078000000000006E-2</v>
      </c>
      <c r="AO119" s="26">
        <v>8.5239999999999996E-2</v>
      </c>
      <c r="AP119" s="26">
        <v>7.2980000000000003E-2</v>
      </c>
      <c r="AQ119" s="26">
        <v>7.9849000000000003E-2</v>
      </c>
      <c r="AR119" s="26">
        <v>7.2720999999999994E-2</v>
      </c>
      <c r="AS119" s="26">
        <v>7.4929999999999997E-2</v>
      </c>
      <c r="AT119" s="26">
        <v>7.5861999999999999E-2</v>
      </c>
      <c r="AU119" s="26">
        <v>7.5733999999999996E-2</v>
      </c>
      <c r="AV119" s="26">
        <v>8.2808000000000007E-2</v>
      </c>
      <c r="AW119" s="26">
        <v>8.6345000000000005E-2</v>
      </c>
      <c r="AX119" s="26">
        <v>9.4200000000000006E-2</v>
      </c>
      <c r="AY119" s="17">
        <v>0.108255</v>
      </c>
      <c r="AZ119" s="17">
        <v>9.1078000000000006E-2</v>
      </c>
      <c r="BA119" s="17">
        <v>8.5239999999999996E-2</v>
      </c>
      <c r="BB119" s="17">
        <v>7.2980000000000003E-2</v>
      </c>
      <c r="BC119" s="17">
        <v>7.9849000000000003E-2</v>
      </c>
      <c r="BD119" s="17">
        <v>7.2720999999999994E-2</v>
      </c>
      <c r="BE119" s="17">
        <v>7.4929999999999997E-2</v>
      </c>
      <c r="BF119" s="17">
        <v>7.5861999999999999E-2</v>
      </c>
      <c r="BG119" s="17">
        <v>7.5733999999999996E-2</v>
      </c>
      <c r="BH119" s="17">
        <v>8.2808000000000007E-2</v>
      </c>
      <c r="BI119" s="17">
        <v>8.6345000000000005E-2</v>
      </c>
      <c r="BJ119" s="17">
        <v>9.4200000000000006E-2</v>
      </c>
      <c r="BK119" s="26">
        <v>0.108255</v>
      </c>
      <c r="BL119" s="26">
        <v>9.1078000000000006E-2</v>
      </c>
      <c r="BM119" s="26">
        <v>8.5239999999999996E-2</v>
      </c>
      <c r="BN119" s="26">
        <v>7.2980000000000003E-2</v>
      </c>
      <c r="BO119" s="26">
        <v>7.9849000000000003E-2</v>
      </c>
      <c r="BP119" s="26">
        <v>7.2720999999999994E-2</v>
      </c>
      <c r="BQ119" s="26">
        <v>7.4929999999999997E-2</v>
      </c>
      <c r="BR119" s="26">
        <v>7.5861999999999999E-2</v>
      </c>
      <c r="BS119" s="26">
        <v>7.5733999999999996E-2</v>
      </c>
      <c r="BT119" s="26">
        <v>8.2808000000000007E-2</v>
      </c>
      <c r="BU119" s="26">
        <v>8.6345000000000005E-2</v>
      </c>
      <c r="BV119" s="26">
        <v>9.4200000000000006E-2</v>
      </c>
      <c r="BW119" s="17">
        <v>0.108255</v>
      </c>
      <c r="BX119" s="17">
        <v>9.1078000000000006E-2</v>
      </c>
      <c r="BY119" s="17">
        <v>8.5239999999999996E-2</v>
      </c>
      <c r="BZ119" s="17">
        <v>7.2980000000000003E-2</v>
      </c>
      <c r="CA119" s="17">
        <v>7.9849000000000003E-2</v>
      </c>
      <c r="CB119" s="17">
        <v>7.2720999999999994E-2</v>
      </c>
      <c r="CC119" s="17">
        <v>7.4929999999999997E-2</v>
      </c>
      <c r="CD119" s="17">
        <v>7.5861999999999999E-2</v>
      </c>
      <c r="CE119" s="17">
        <v>7.5733999999999996E-2</v>
      </c>
      <c r="CF119" s="17">
        <v>8.2808000000000007E-2</v>
      </c>
      <c r="CG119" s="17">
        <v>8.6345000000000005E-2</v>
      </c>
      <c r="CH119" s="17">
        <v>9.4200000000000006E-2</v>
      </c>
      <c r="CI119" s="26">
        <v>0.108255</v>
      </c>
      <c r="CJ119" s="26">
        <v>9.1078000000000006E-2</v>
      </c>
    </row>
    <row r="120" spans="1:88" x14ac:dyDescent="0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19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CI120" s="27"/>
      <c r="CJ120" s="27"/>
    </row>
    <row r="121" spans="1:88" x14ac:dyDescent="0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19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CI121" s="27"/>
      <c r="CJ121" s="27"/>
    </row>
    <row r="122" spans="1:88" ht="15.75" thickBot="1" x14ac:dyDescent="0.3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19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CI122" s="27"/>
      <c r="CJ122" s="27"/>
    </row>
    <row r="123" spans="1:88" ht="44.25" customHeight="1" x14ac:dyDescent="0.25">
      <c r="A123" s="252" t="s">
        <v>43</v>
      </c>
      <c r="B123" s="37"/>
      <c r="C123" s="114" t="s">
        <v>16</v>
      </c>
      <c r="D123" s="114" t="s">
        <v>17</v>
      </c>
      <c r="E123" s="114" t="s">
        <v>18</v>
      </c>
      <c r="F123" s="114" t="s">
        <v>19</v>
      </c>
      <c r="G123" s="115" t="s">
        <v>20</v>
      </c>
      <c r="H123" s="114" t="s">
        <v>21</v>
      </c>
      <c r="I123" s="114" t="s">
        <v>22</v>
      </c>
      <c r="J123" s="114" t="s">
        <v>23</v>
      </c>
      <c r="K123" s="114" t="s">
        <v>24</v>
      </c>
      <c r="L123" s="114" t="s">
        <v>25</v>
      </c>
      <c r="M123" s="114" t="s">
        <v>26</v>
      </c>
      <c r="N123" s="114" t="s">
        <v>27</v>
      </c>
      <c r="O123" s="114" t="s">
        <v>16</v>
      </c>
      <c r="P123" s="37" t="s">
        <v>17</v>
      </c>
      <c r="Q123" s="37" t="s">
        <v>18</v>
      </c>
      <c r="R123" s="37" t="s">
        <v>19</v>
      </c>
      <c r="S123" s="37" t="s">
        <v>20</v>
      </c>
      <c r="T123" s="37" t="s">
        <v>21</v>
      </c>
      <c r="U123" s="37" t="s">
        <v>22</v>
      </c>
      <c r="V123" s="37" t="s">
        <v>23</v>
      </c>
      <c r="W123" s="37" t="s">
        <v>24</v>
      </c>
      <c r="X123" s="37" t="s">
        <v>25</v>
      </c>
      <c r="Y123" s="37" t="s">
        <v>26</v>
      </c>
      <c r="Z123" s="37" t="s">
        <v>27</v>
      </c>
      <c r="AA123" s="37" t="s">
        <v>16</v>
      </c>
      <c r="AB123" s="37" t="s">
        <v>17</v>
      </c>
      <c r="AC123" s="37" t="s">
        <v>18</v>
      </c>
      <c r="AD123" s="37" t="s">
        <v>19</v>
      </c>
      <c r="AE123" s="37" t="s">
        <v>20</v>
      </c>
      <c r="AF123" s="37" t="s">
        <v>21</v>
      </c>
      <c r="AG123" s="37" t="s">
        <v>22</v>
      </c>
      <c r="AH123" s="37" t="s">
        <v>23</v>
      </c>
      <c r="AI123" s="37" t="s">
        <v>24</v>
      </c>
      <c r="AJ123" s="37" t="s">
        <v>25</v>
      </c>
      <c r="AK123" s="37" t="s">
        <v>26</v>
      </c>
      <c r="AL123" s="37" t="s">
        <v>27</v>
      </c>
      <c r="AM123" s="37" t="s">
        <v>16</v>
      </c>
      <c r="AN123" s="37" t="s">
        <v>17</v>
      </c>
      <c r="AO123" s="37" t="s">
        <v>18</v>
      </c>
      <c r="AP123" s="37" t="s">
        <v>19</v>
      </c>
      <c r="AQ123" s="37" t="s">
        <v>20</v>
      </c>
      <c r="AR123" s="37" t="s">
        <v>21</v>
      </c>
      <c r="AS123" s="37" t="s">
        <v>22</v>
      </c>
      <c r="AT123" s="37" t="s">
        <v>23</v>
      </c>
      <c r="AU123" s="37" t="s">
        <v>24</v>
      </c>
      <c r="AV123" s="37" t="s">
        <v>25</v>
      </c>
      <c r="AW123" s="37" t="s">
        <v>26</v>
      </c>
      <c r="AX123" s="37" t="s">
        <v>27</v>
      </c>
      <c r="AY123" s="37" t="s">
        <v>16</v>
      </c>
      <c r="AZ123" s="37" t="s">
        <v>17</v>
      </c>
      <c r="BA123" s="37" t="s">
        <v>18</v>
      </c>
      <c r="BB123" s="37" t="s">
        <v>19</v>
      </c>
      <c r="BC123" s="37" t="s">
        <v>20</v>
      </c>
      <c r="BD123" s="37" t="s">
        <v>21</v>
      </c>
      <c r="BE123" s="37" t="s">
        <v>22</v>
      </c>
      <c r="BF123" s="37" t="s">
        <v>23</v>
      </c>
      <c r="BG123" s="37" t="s">
        <v>24</v>
      </c>
      <c r="BH123" s="37" t="s">
        <v>25</v>
      </c>
      <c r="BI123" s="37" t="s">
        <v>26</v>
      </c>
      <c r="BJ123" s="37" t="s">
        <v>27</v>
      </c>
      <c r="BK123" s="37" t="s">
        <v>16</v>
      </c>
      <c r="BL123" s="37" t="s">
        <v>17</v>
      </c>
      <c r="BM123" s="37" t="s">
        <v>18</v>
      </c>
      <c r="BN123" s="37" t="s">
        <v>19</v>
      </c>
      <c r="BO123" s="37" t="s">
        <v>20</v>
      </c>
      <c r="BP123" s="37" t="s">
        <v>21</v>
      </c>
      <c r="BQ123" s="37" t="s">
        <v>22</v>
      </c>
      <c r="BR123" s="37" t="s">
        <v>23</v>
      </c>
      <c r="BS123" s="37" t="s">
        <v>24</v>
      </c>
      <c r="BT123" s="37" t="s">
        <v>25</v>
      </c>
      <c r="BU123" s="37" t="s">
        <v>26</v>
      </c>
      <c r="BV123" s="37" t="s">
        <v>27</v>
      </c>
      <c r="BW123" s="37" t="s">
        <v>16</v>
      </c>
      <c r="BX123" s="37" t="s">
        <v>17</v>
      </c>
      <c r="BY123" s="37" t="s">
        <v>18</v>
      </c>
      <c r="BZ123" s="37" t="s">
        <v>19</v>
      </c>
      <c r="CA123" s="37" t="s">
        <v>20</v>
      </c>
      <c r="CB123" s="37" t="s">
        <v>21</v>
      </c>
      <c r="CC123" s="37" t="s">
        <v>22</v>
      </c>
      <c r="CD123" s="37" t="s">
        <v>23</v>
      </c>
      <c r="CE123" s="37" t="s">
        <v>24</v>
      </c>
      <c r="CF123" s="37" t="s">
        <v>25</v>
      </c>
      <c r="CG123" s="37" t="s">
        <v>26</v>
      </c>
      <c r="CH123" s="37" t="s">
        <v>27</v>
      </c>
      <c r="CI123" s="37" t="s">
        <v>16</v>
      </c>
      <c r="CJ123" s="37" t="s">
        <v>17</v>
      </c>
    </row>
    <row r="124" spans="1:88" x14ac:dyDescent="0.25">
      <c r="A124" s="253"/>
      <c r="B124" s="37" t="s">
        <v>36</v>
      </c>
      <c r="C124" s="120">
        <v>4.3434E-2</v>
      </c>
      <c r="D124" s="120">
        <v>4.4137999999999997E-2</v>
      </c>
      <c r="E124" s="120">
        <v>4.5303999999999997E-2</v>
      </c>
      <c r="F124" s="120">
        <v>4.6873999999999999E-2</v>
      </c>
      <c r="G124" s="121">
        <v>4.9491E-2</v>
      </c>
      <c r="H124" s="120">
        <v>0.103908</v>
      </c>
      <c r="I124" s="120">
        <v>0.103908</v>
      </c>
      <c r="J124" s="120">
        <v>0.103908</v>
      </c>
      <c r="K124" s="120">
        <v>0.103908</v>
      </c>
      <c r="L124" s="120">
        <v>4.7785000000000001E-2</v>
      </c>
      <c r="M124" s="120">
        <v>4.9057000000000003E-2</v>
      </c>
      <c r="N124" s="120">
        <v>4.4989000000000001E-2</v>
      </c>
      <c r="O124" s="122">
        <v>4.3434E-2</v>
      </c>
      <c r="P124" s="28">
        <v>4.4137999999999997E-2</v>
      </c>
      <c r="Q124" s="28">
        <v>4.5303999999999997E-2</v>
      </c>
      <c r="R124" s="28">
        <v>5.2130000000000003E-2</v>
      </c>
      <c r="S124" s="28">
        <v>5.4357999999999997E-2</v>
      </c>
      <c r="T124" s="28">
        <v>0.109291</v>
      </c>
      <c r="U124" s="28">
        <v>0.109291</v>
      </c>
      <c r="V124" s="28">
        <v>0.109291</v>
      </c>
      <c r="W124" s="28">
        <v>0.109291</v>
      </c>
      <c r="X124" s="28">
        <v>5.1353999999999997E-2</v>
      </c>
      <c r="Y124" s="28">
        <v>5.4399000000000003E-2</v>
      </c>
      <c r="Z124" s="28">
        <v>5.0065999999999999E-2</v>
      </c>
      <c r="AA124" s="21">
        <v>4.7640000000000002E-2</v>
      </c>
      <c r="AB124" s="21">
        <v>4.8357999999999998E-2</v>
      </c>
      <c r="AC124" s="21">
        <v>5.0250000000000003E-2</v>
      </c>
      <c r="AD124" s="21">
        <v>5.2130000000000003E-2</v>
      </c>
      <c r="AE124" s="21">
        <v>5.4357999999999997E-2</v>
      </c>
      <c r="AF124" s="21">
        <v>0.109291</v>
      </c>
      <c r="AG124" s="21">
        <v>0.109291</v>
      </c>
      <c r="AH124" s="21">
        <v>0.10308100000000001</v>
      </c>
      <c r="AI124" s="21">
        <v>0.10308100000000001</v>
      </c>
      <c r="AJ124" s="21">
        <v>4.5143999999999997E-2</v>
      </c>
      <c r="AK124" s="21">
        <v>4.8189000000000003E-2</v>
      </c>
      <c r="AL124" s="21">
        <v>4.3855999999999999E-2</v>
      </c>
      <c r="AM124" s="28">
        <v>4.1430000000000002E-2</v>
      </c>
      <c r="AN124" s="28">
        <v>4.2147999999999998E-2</v>
      </c>
      <c r="AO124" s="28">
        <v>4.4040000000000003E-2</v>
      </c>
      <c r="AP124" s="28">
        <v>4.5920000000000002E-2</v>
      </c>
      <c r="AQ124" s="28">
        <v>4.8148000000000003E-2</v>
      </c>
      <c r="AR124" s="28">
        <v>0.10308100000000001</v>
      </c>
      <c r="AS124" s="28">
        <v>0.10308100000000001</v>
      </c>
      <c r="AT124" s="28">
        <v>0.10308100000000001</v>
      </c>
      <c r="AU124" s="28">
        <v>0.10308100000000001</v>
      </c>
      <c r="AV124" s="28">
        <v>4.5143999999999997E-2</v>
      </c>
      <c r="AW124" s="28">
        <v>4.8189000000000003E-2</v>
      </c>
      <c r="AX124" s="28">
        <v>4.3855999999999999E-2</v>
      </c>
      <c r="AY124" s="21">
        <v>4.1430000000000002E-2</v>
      </c>
      <c r="AZ124" s="21">
        <v>4.2147999999999998E-2</v>
      </c>
      <c r="BA124" s="21">
        <v>4.4040000000000003E-2</v>
      </c>
      <c r="BB124" s="21">
        <v>4.5920000000000002E-2</v>
      </c>
      <c r="BC124" s="21">
        <v>4.8148000000000003E-2</v>
      </c>
      <c r="BD124" s="21">
        <v>0.10308100000000001</v>
      </c>
      <c r="BE124" s="21">
        <v>0.10308100000000001</v>
      </c>
      <c r="BF124" s="21">
        <v>0.10308100000000001</v>
      </c>
      <c r="BG124" s="21">
        <v>0.10308100000000001</v>
      </c>
      <c r="BH124" s="21">
        <v>4.5143999999999997E-2</v>
      </c>
      <c r="BI124" s="21">
        <v>4.8189000000000003E-2</v>
      </c>
      <c r="BJ124" s="21">
        <v>4.3855999999999999E-2</v>
      </c>
      <c r="BK124" s="28">
        <v>4.1430000000000002E-2</v>
      </c>
      <c r="BL124" s="28">
        <v>4.2147999999999998E-2</v>
      </c>
      <c r="BM124" s="28">
        <v>4.4040000000000003E-2</v>
      </c>
      <c r="BN124" s="28">
        <v>4.5920000000000002E-2</v>
      </c>
      <c r="BO124" s="28">
        <v>4.8148000000000003E-2</v>
      </c>
      <c r="BP124" s="28">
        <v>0.10308100000000001</v>
      </c>
      <c r="BQ124" s="28">
        <v>0.10308100000000001</v>
      </c>
      <c r="BR124" s="28">
        <v>0.10308100000000001</v>
      </c>
      <c r="BS124" s="28">
        <v>0.10308100000000001</v>
      </c>
      <c r="BT124" s="28">
        <v>4.5143999999999997E-2</v>
      </c>
      <c r="BU124" s="28">
        <v>4.8189000000000003E-2</v>
      </c>
      <c r="BV124" s="28">
        <v>4.3855999999999999E-2</v>
      </c>
      <c r="BW124" s="21">
        <v>4.1430000000000002E-2</v>
      </c>
      <c r="BX124" s="21">
        <v>4.2147999999999998E-2</v>
      </c>
      <c r="BY124" s="21">
        <v>4.4040000000000003E-2</v>
      </c>
      <c r="BZ124" s="21">
        <v>4.5920000000000002E-2</v>
      </c>
      <c r="CA124" s="21">
        <v>4.8148000000000003E-2</v>
      </c>
      <c r="CB124" s="21">
        <v>0.10308100000000001</v>
      </c>
      <c r="CC124" s="21">
        <v>0.10308100000000001</v>
      </c>
      <c r="CD124" s="21">
        <v>0.10308100000000001</v>
      </c>
      <c r="CE124" s="21">
        <v>0.10308100000000001</v>
      </c>
      <c r="CF124" s="21">
        <v>4.5143999999999997E-2</v>
      </c>
      <c r="CG124" s="21">
        <v>4.8189000000000003E-2</v>
      </c>
      <c r="CH124" s="21">
        <v>4.3855999999999999E-2</v>
      </c>
      <c r="CI124" s="28">
        <v>4.1430000000000002E-2</v>
      </c>
      <c r="CJ124" s="28">
        <v>4.2147999999999998E-2</v>
      </c>
    </row>
    <row r="125" spans="1:88" x14ac:dyDescent="0.25">
      <c r="A125" s="253"/>
      <c r="B125" s="37" t="s">
        <v>37</v>
      </c>
      <c r="C125" s="120">
        <v>4.8787999999999998E-2</v>
      </c>
      <c r="D125" s="120">
        <v>4.8894E-2</v>
      </c>
      <c r="E125" s="120">
        <v>5.1013000000000003E-2</v>
      </c>
      <c r="F125" s="120">
        <v>5.4946000000000002E-2</v>
      </c>
      <c r="G125" s="121">
        <v>5.9735000000000003E-2</v>
      </c>
      <c r="H125" s="120">
        <v>9.0607999999999994E-2</v>
      </c>
      <c r="I125" s="120">
        <v>9.0607999999999994E-2</v>
      </c>
      <c r="J125" s="120">
        <v>9.0607999999999994E-2</v>
      </c>
      <c r="K125" s="120">
        <v>9.0607999999999994E-2</v>
      </c>
      <c r="L125" s="120">
        <v>5.6411999999999997E-2</v>
      </c>
      <c r="M125" s="120">
        <v>5.7213E-2</v>
      </c>
      <c r="N125" s="120">
        <v>5.2135000000000001E-2</v>
      </c>
      <c r="O125" s="122">
        <v>4.8787999999999998E-2</v>
      </c>
      <c r="P125" s="28">
        <v>4.8894E-2</v>
      </c>
      <c r="Q125" s="28">
        <v>5.1013000000000003E-2</v>
      </c>
      <c r="R125" s="28">
        <v>5.6283E-2</v>
      </c>
      <c r="S125" s="28">
        <v>5.8034000000000002E-2</v>
      </c>
      <c r="T125" s="28">
        <v>9.5491000000000006E-2</v>
      </c>
      <c r="U125" s="28">
        <v>9.5491000000000006E-2</v>
      </c>
      <c r="V125" s="28">
        <v>9.5491000000000006E-2</v>
      </c>
      <c r="W125" s="28">
        <v>9.5491000000000006E-2</v>
      </c>
      <c r="X125" s="28">
        <v>5.6246999999999998E-2</v>
      </c>
      <c r="Y125" s="28">
        <v>5.7697999999999999E-2</v>
      </c>
      <c r="Z125" s="28">
        <v>5.4704999999999997E-2</v>
      </c>
      <c r="AA125" s="21">
        <v>5.151E-2</v>
      </c>
      <c r="AB125" s="21">
        <v>5.1360999999999997E-2</v>
      </c>
      <c r="AC125" s="21">
        <v>5.3864000000000002E-2</v>
      </c>
      <c r="AD125" s="21">
        <v>5.6283E-2</v>
      </c>
      <c r="AE125" s="21">
        <v>5.8034000000000002E-2</v>
      </c>
      <c r="AF125" s="21">
        <v>9.5491000000000006E-2</v>
      </c>
      <c r="AG125" s="21">
        <v>9.5491000000000006E-2</v>
      </c>
      <c r="AH125" s="21">
        <v>8.9680999999999997E-2</v>
      </c>
      <c r="AI125" s="21">
        <v>8.9680999999999997E-2</v>
      </c>
      <c r="AJ125" s="21">
        <v>5.0437000000000003E-2</v>
      </c>
      <c r="AK125" s="21">
        <v>5.1887999999999997E-2</v>
      </c>
      <c r="AL125" s="21">
        <v>4.8895000000000001E-2</v>
      </c>
      <c r="AM125" s="28">
        <v>4.5699999999999998E-2</v>
      </c>
      <c r="AN125" s="28">
        <v>4.5551000000000001E-2</v>
      </c>
      <c r="AO125" s="28">
        <v>4.8053999999999999E-2</v>
      </c>
      <c r="AP125" s="28">
        <v>5.0472999999999997E-2</v>
      </c>
      <c r="AQ125" s="28">
        <v>5.2224E-2</v>
      </c>
      <c r="AR125" s="28">
        <v>8.9680999999999997E-2</v>
      </c>
      <c r="AS125" s="28">
        <v>8.9680999999999997E-2</v>
      </c>
      <c r="AT125" s="28">
        <v>8.9680999999999997E-2</v>
      </c>
      <c r="AU125" s="28">
        <v>8.9680999999999997E-2</v>
      </c>
      <c r="AV125" s="28">
        <v>5.0437000000000003E-2</v>
      </c>
      <c r="AW125" s="28">
        <v>5.1887999999999997E-2</v>
      </c>
      <c r="AX125" s="28">
        <v>4.8895000000000001E-2</v>
      </c>
      <c r="AY125" s="21">
        <v>4.5699999999999998E-2</v>
      </c>
      <c r="AZ125" s="21">
        <v>4.5551000000000001E-2</v>
      </c>
      <c r="BA125" s="21">
        <v>4.8053999999999999E-2</v>
      </c>
      <c r="BB125" s="21">
        <v>5.0472999999999997E-2</v>
      </c>
      <c r="BC125" s="21">
        <v>5.2224E-2</v>
      </c>
      <c r="BD125" s="21">
        <v>8.9680999999999997E-2</v>
      </c>
      <c r="BE125" s="21">
        <v>8.9680999999999997E-2</v>
      </c>
      <c r="BF125" s="21">
        <v>8.9680999999999997E-2</v>
      </c>
      <c r="BG125" s="21">
        <v>8.9680999999999997E-2</v>
      </c>
      <c r="BH125" s="21">
        <v>5.0437000000000003E-2</v>
      </c>
      <c r="BI125" s="21">
        <v>5.1887999999999997E-2</v>
      </c>
      <c r="BJ125" s="21">
        <v>4.8895000000000001E-2</v>
      </c>
      <c r="BK125" s="28">
        <v>4.5699999999999998E-2</v>
      </c>
      <c r="BL125" s="28">
        <v>4.5551000000000001E-2</v>
      </c>
      <c r="BM125" s="28">
        <v>4.8053999999999999E-2</v>
      </c>
      <c r="BN125" s="28">
        <v>5.0472999999999997E-2</v>
      </c>
      <c r="BO125" s="28">
        <v>5.2224E-2</v>
      </c>
      <c r="BP125" s="28">
        <v>8.9680999999999997E-2</v>
      </c>
      <c r="BQ125" s="28">
        <v>8.9680999999999997E-2</v>
      </c>
      <c r="BR125" s="28">
        <v>8.9680999999999997E-2</v>
      </c>
      <c r="BS125" s="28">
        <v>8.9680999999999997E-2</v>
      </c>
      <c r="BT125" s="28">
        <v>5.0437000000000003E-2</v>
      </c>
      <c r="BU125" s="28">
        <v>5.1887999999999997E-2</v>
      </c>
      <c r="BV125" s="28">
        <v>4.8895000000000001E-2</v>
      </c>
      <c r="BW125" s="21">
        <v>4.5699999999999998E-2</v>
      </c>
      <c r="BX125" s="21">
        <v>4.5551000000000001E-2</v>
      </c>
      <c r="BY125" s="21">
        <v>4.8053999999999999E-2</v>
      </c>
      <c r="BZ125" s="21">
        <v>5.0472999999999997E-2</v>
      </c>
      <c r="CA125" s="21">
        <v>5.2224E-2</v>
      </c>
      <c r="CB125" s="21">
        <v>8.9680999999999997E-2</v>
      </c>
      <c r="CC125" s="21">
        <v>8.9680999999999997E-2</v>
      </c>
      <c r="CD125" s="21">
        <v>8.9680999999999997E-2</v>
      </c>
      <c r="CE125" s="21">
        <v>8.9680999999999997E-2</v>
      </c>
      <c r="CF125" s="21">
        <v>5.0437000000000003E-2</v>
      </c>
      <c r="CG125" s="21">
        <v>5.1887999999999997E-2</v>
      </c>
      <c r="CH125" s="21">
        <v>4.8895000000000001E-2</v>
      </c>
      <c r="CI125" s="28">
        <v>4.5699999999999998E-2</v>
      </c>
      <c r="CJ125" s="28">
        <v>4.5551000000000001E-2</v>
      </c>
    </row>
    <row r="126" spans="1:88" x14ac:dyDescent="0.25">
      <c r="A126" s="253"/>
      <c r="B126" s="37" t="s">
        <v>38</v>
      </c>
      <c r="C126" s="120">
        <v>3.6637000000000003E-2</v>
      </c>
      <c r="D126" s="120">
        <v>3.7263999999999999E-2</v>
      </c>
      <c r="E126" s="120">
        <v>3.8341E-2</v>
      </c>
      <c r="F126" s="120">
        <v>3.925E-2</v>
      </c>
      <c r="G126" s="121">
        <v>4.0814999999999997E-2</v>
      </c>
      <c r="H126" s="120">
        <v>7.7914999999999998E-2</v>
      </c>
      <c r="I126" s="120">
        <v>7.5871999999999995E-2</v>
      </c>
      <c r="J126" s="120">
        <v>7.6876E-2</v>
      </c>
      <c r="K126" s="120">
        <v>7.6055999999999999E-2</v>
      </c>
      <c r="L126" s="120">
        <v>3.9397000000000001E-2</v>
      </c>
      <c r="M126" s="120">
        <v>3.9835000000000002E-2</v>
      </c>
      <c r="N126" s="120">
        <v>3.8004000000000003E-2</v>
      </c>
      <c r="O126" s="122">
        <v>3.6637000000000003E-2</v>
      </c>
      <c r="P126" s="28">
        <v>3.7263999999999999E-2</v>
      </c>
      <c r="Q126" s="28">
        <v>3.8341E-2</v>
      </c>
      <c r="R126" s="28">
        <v>4.1882999999999997E-2</v>
      </c>
      <c r="S126" s="28">
        <v>4.2811000000000002E-2</v>
      </c>
      <c r="T126" s="28">
        <v>8.2588999999999996E-2</v>
      </c>
      <c r="U126" s="28">
        <v>8.1263000000000002E-2</v>
      </c>
      <c r="V126" s="28">
        <v>8.1614000000000006E-2</v>
      </c>
      <c r="W126" s="28">
        <v>8.1938999999999998E-2</v>
      </c>
      <c r="X126" s="28">
        <v>4.1868000000000002E-2</v>
      </c>
      <c r="Y126" s="28">
        <v>4.2226E-2</v>
      </c>
      <c r="Z126" s="28">
        <v>4.061E-2</v>
      </c>
      <c r="AA126" s="21">
        <v>3.9208E-2</v>
      </c>
      <c r="AB126" s="21">
        <v>4.0170999999999998E-2</v>
      </c>
      <c r="AC126" s="21">
        <v>4.1181000000000002E-2</v>
      </c>
      <c r="AD126" s="21">
        <v>4.1882999999999997E-2</v>
      </c>
      <c r="AE126" s="21">
        <v>4.2811000000000002E-2</v>
      </c>
      <c r="AF126" s="21">
        <v>8.2588999999999996E-2</v>
      </c>
      <c r="AG126" s="21">
        <v>8.1263000000000002E-2</v>
      </c>
      <c r="AH126" s="21">
        <v>7.6994000000000007E-2</v>
      </c>
      <c r="AI126" s="21">
        <v>7.7318999999999999E-2</v>
      </c>
      <c r="AJ126" s="21">
        <v>3.7248000000000003E-2</v>
      </c>
      <c r="AK126" s="21">
        <v>3.7606000000000001E-2</v>
      </c>
      <c r="AL126" s="21">
        <v>3.5990000000000001E-2</v>
      </c>
      <c r="AM126" s="28">
        <v>3.4588000000000001E-2</v>
      </c>
      <c r="AN126" s="28">
        <v>3.5550999999999999E-2</v>
      </c>
      <c r="AO126" s="28">
        <v>3.6561000000000003E-2</v>
      </c>
      <c r="AP126" s="28">
        <v>3.7262999999999998E-2</v>
      </c>
      <c r="AQ126" s="28">
        <v>3.8191000000000003E-2</v>
      </c>
      <c r="AR126" s="28">
        <v>7.7968999999999997E-2</v>
      </c>
      <c r="AS126" s="28">
        <v>7.6643000000000003E-2</v>
      </c>
      <c r="AT126" s="28">
        <v>7.6994000000000007E-2</v>
      </c>
      <c r="AU126" s="28">
        <v>7.7318999999999999E-2</v>
      </c>
      <c r="AV126" s="28">
        <v>3.7248000000000003E-2</v>
      </c>
      <c r="AW126" s="28">
        <v>3.7606000000000001E-2</v>
      </c>
      <c r="AX126" s="28">
        <v>3.5990000000000001E-2</v>
      </c>
      <c r="AY126" s="21">
        <v>3.4588000000000001E-2</v>
      </c>
      <c r="AZ126" s="21">
        <v>3.5550999999999999E-2</v>
      </c>
      <c r="BA126" s="21">
        <v>3.6561000000000003E-2</v>
      </c>
      <c r="BB126" s="21">
        <v>3.7262999999999998E-2</v>
      </c>
      <c r="BC126" s="21">
        <v>3.8191000000000003E-2</v>
      </c>
      <c r="BD126" s="21">
        <v>7.7968999999999997E-2</v>
      </c>
      <c r="BE126" s="21">
        <v>7.6643000000000003E-2</v>
      </c>
      <c r="BF126" s="21">
        <v>7.6994000000000007E-2</v>
      </c>
      <c r="BG126" s="21">
        <v>7.7318999999999999E-2</v>
      </c>
      <c r="BH126" s="21">
        <v>3.7248000000000003E-2</v>
      </c>
      <c r="BI126" s="21">
        <v>3.7606000000000001E-2</v>
      </c>
      <c r="BJ126" s="21">
        <v>3.5990000000000001E-2</v>
      </c>
      <c r="BK126" s="28">
        <v>3.4588000000000001E-2</v>
      </c>
      <c r="BL126" s="28">
        <v>3.5550999999999999E-2</v>
      </c>
      <c r="BM126" s="28">
        <v>3.6561000000000003E-2</v>
      </c>
      <c r="BN126" s="28">
        <v>3.7262999999999998E-2</v>
      </c>
      <c r="BO126" s="28">
        <v>3.8191000000000003E-2</v>
      </c>
      <c r="BP126" s="28">
        <v>7.7968999999999997E-2</v>
      </c>
      <c r="BQ126" s="28">
        <v>7.6643000000000003E-2</v>
      </c>
      <c r="BR126" s="28">
        <v>7.6994000000000007E-2</v>
      </c>
      <c r="BS126" s="28">
        <v>7.7318999999999999E-2</v>
      </c>
      <c r="BT126" s="28">
        <v>3.7248000000000003E-2</v>
      </c>
      <c r="BU126" s="28">
        <v>3.7606000000000001E-2</v>
      </c>
      <c r="BV126" s="28">
        <v>3.5990000000000001E-2</v>
      </c>
      <c r="BW126" s="21">
        <v>3.4588000000000001E-2</v>
      </c>
      <c r="BX126" s="21">
        <v>3.5550999999999999E-2</v>
      </c>
      <c r="BY126" s="21">
        <v>3.6561000000000003E-2</v>
      </c>
      <c r="BZ126" s="21">
        <v>3.7262999999999998E-2</v>
      </c>
      <c r="CA126" s="21">
        <v>3.8191000000000003E-2</v>
      </c>
      <c r="CB126" s="21">
        <v>7.7968999999999997E-2</v>
      </c>
      <c r="CC126" s="21">
        <v>7.6643000000000003E-2</v>
      </c>
      <c r="CD126" s="21">
        <v>7.6994000000000007E-2</v>
      </c>
      <c r="CE126" s="21">
        <v>7.7318999999999999E-2</v>
      </c>
      <c r="CF126" s="21">
        <v>3.7248000000000003E-2</v>
      </c>
      <c r="CG126" s="21">
        <v>3.7606000000000001E-2</v>
      </c>
      <c r="CH126" s="21">
        <v>3.5990000000000001E-2</v>
      </c>
      <c r="CI126" s="28">
        <v>3.4588000000000001E-2</v>
      </c>
      <c r="CJ126" s="28">
        <v>3.5550999999999999E-2</v>
      </c>
    </row>
    <row r="127" spans="1:88" x14ac:dyDescent="0.25">
      <c r="A127" s="253"/>
      <c r="B127" s="37" t="s">
        <v>39</v>
      </c>
      <c r="C127" s="120">
        <v>3.4915000000000002E-2</v>
      </c>
      <c r="D127" s="120">
        <v>3.5047000000000002E-2</v>
      </c>
      <c r="E127" s="120">
        <v>3.5644000000000002E-2</v>
      </c>
      <c r="F127" s="120">
        <v>3.6748000000000003E-2</v>
      </c>
      <c r="G127" s="121">
        <v>3.8016000000000001E-2</v>
      </c>
      <c r="H127" s="120">
        <v>7.2736999999999996E-2</v>
      </c>
      <c r="I127" s="120">
        <v>7.2470000000000007E-2</v>
      </c>
      <c r="J127" s="120">
        <v>7.1831000000000006E-2</v>
      </c>
      <c r="K127" s="120">
        <v>7.1709999999999996E-2</v>
      </c>
      <c r="L127" s="120">
        <v>3.6714999999999998E-2</v>
      </c>
      <c r="M127" s="120">
        <v>3.6992999999999998E-2</v>
      </c>
      <c r="N127" s="120">
        <v>3.5834999999999999E-2</v>
      </c>
      <c r="O127" s="122">
        <v>3.4915000000000002E-2</v>
      </c>
      <c r="P127" s="28">
        <v>3.5047000000000002E-2</v>
      </c>
      <c r="Q127" s="28">
        <v>3.5644000000000002E-2</v>
      </c>
      <c r="R127" s="28">
        <v>4.0619000000000002E-2</v>
      </c>
      <c r="S127" s="28">
        <v>4.2414E-2</v>
      </c>
      <c r="T127" s="28">
        <v>8.2628999999999994E-2</v>
      </c>
      <c r="U127" s="28">
        <v>8.1993999999999997E-2</v>
      </c>
      <c r="V127" s="28">
        <v>8.2803000000000002E-2</v>
      </c>
      <c r="W127" s="28">
        <v>8.2068000000000002E-2</v>
      </c>
      <c r="X127" s="28">
        <v>4.1285000000000002E-2</v>
      </c>
      <c r="Y127" s="28">
        <v>4.1438999999999997E-2</v>
      </c>
      <c r="Z127" s="28">
        <v>4.0618000000000001E-2</v>
      </c>
      <c r="AA127" s="21">
        <v>3.9678999999999999E-2</v>
      </c>
      <c r="AB127" s="21">
        <v>4.0327000000000002E-2</v>
      </c>
      <c r="AC127" s="21">
        <v>4.0934999999999999E-2</v>
      </c>
      <c r="AD127" s="21">
        <v>4.0619000000000002E-2</v>
      </c>
      <c r="AE127" s="21">
        <v>4.2414E-2</v>
      </c>
      <c r="AF127" s="21">
        <v>8.2628999999999994E-2</v>
      </c>
      <c r="AG127" s="21">
        <v>8.1993999999999997E-2</v>
      </c>
      <c r="AH127" s="21">
        <v>7.8763E-2</v>
      </c>
      <c r="AI127" s="21">
        <v>7.8028E-2</v>
      </c>
      <c r="AJ127" s="21">
        <v>3.7245E-2</v>
      </c>
      <c r="AK127" s="21">
        <v>3.7399000000000002E-2</v>
      </c>
      <c r="AL127" s="21">
        <v>3.6577999999999999E-2</v>
      </c>
      <c r="AM127" s="28">
        <v>3.5638999999999997E-2</v>
      </c>
      <c r="AN127" s="28">
        <v>3.6287E-2</v>
      </c>
      <c r="AO127" s="28">
        <v>3.6894999999999997E-2</v>
      </c>
      <c r="AP127" s="28">
        <v>3.6579E-2</v>
      </c>
      <c r="AQ127" s="28">
        <v>3.8373999999999998E-2</v>
      </c>
      <c r="AR127" s="28">
        <v>7.8589000000000006E-2</v>
      </c>
      <c r="AS127" s="28">
        <v>7.7953999999999996E-2</v>
      </c>
      <c r="AT127" s="28">
        <v>7.8763E-2</v>
      </c>
      <c r="AU127" s="28">
        <v>7.8028E-2</v>
      </c>
      <c r="AV127" s="28">
        <v>3.7245E-2</v>
      </c>
      <c r="AW127" s="28">
        <v>3.7399000000000002E-2</v>
      </c>
      <c r="AX127" s="28">
        <v>3.6577999999999999E-2</v>
      </c>
      <c r="AY127" s="21">
        <v>3.5638999999999997E-2</v>
      </c>
      <c r="AZ127" s="21">
        <v>3.6287E-2</v>
      </c>
      <c r="BA127" s="21">
        <v>3.6894999999999997E-2</v>
      </c>
      <c r="BB127" s="21">
        <v>3.6579E-2</v>
      </c>
      <c r="BC127" s="21">
        <v>3.8373999999999998E-2</v>
      </c>
      <c r="BD127" s="21">
        <v>7.8589000000000006E-2</v>
      </c>
      <c r="BE127" s="21">
        <v>7.7953999999999996E-2</v>
      </c>
      <c r="BF127" s="21">
        <v>7.8763E-2</v>
      </c>
      <c r="BG127" s="21">
        <v>7.8028E-2</v>
      </c>
      <c r="BH127" s="21">
        <v>3.7245E-2</v>
      </c>
      <c r="BI127" s="21">
        <v>3.7399000000000002E-2</v>
      </c>
      <c r="BJ127" s="21">
        <v>3.6577999999999999E-2</v>
      </c>
      <c r="BK127" s="28">
        <v>3.5638999999999997E-2</v>
      </c>
      <c r="BL127" s="28">
        <v>3.6287E-2</v>
      </c>
      <c r="BM127" s="28">
        <v>3.6894999999999997E-2</v>
      </c>
      <c r="BN127" s="28">
        <v>3.6579E-2</v>
      </c>
      <c r="BO127" s="28">
        <v>3.8373999999999998E-2</v>
      </c>
      <c r="BP127" s="28">
        <v>7.8589000000000006E-2</v>
      </c>
      <c r="BQ127" s="28">
        <v>7.7953999999999996E-2</v>
      </c>
      <c r="BR127" s="28">
        <v>7.8763E-2</v>
      </c>
      <c r="BS127" s="28">
        <v>7.8028E-2</v>
      </c>
      <c r="BT127" s="28">
        <v>3.7245E-2</v>
      </c>
      <c r="BU127" s="28">
        <v>3.7399000000000002E-2</v>
      </c>
      <c r="BV127" s="28">
        <v>3.6577999999999999E-2</v>
      </c>
      <c r="BW127" s="21">
        <v>3.5638999999999997E-2</v>
      </c>
      <c r="BX127" s="21">
        <v>3.6287E-2</v>
      </c>
      <c r="BY127" s="21">
        <v>3.6894999999999997E-2</v>
      </c>
      <c r="BZ127" s="21">
        <v>3.6579E-2</v>
      </c>
      <c r="CA127" s="21">
        <v>3.8373999999999998E-2</v>
      </c>
      <c r="CB127" s="21">
        <v>7.8589000000000006E-2</v>
      </c>
      <c r="CC127" s="21">
        <v>7.7953999999999996E-2</v>
      </c>
      <c r="CD127" s="21">
        <v>7.8763E-2</v>
      </c>
      <c r="CE127" s="21">
        <v>7.8028E-2</v>
      </c>
      <c r="CF127" s="21">
        <v>3.7245E-2</v>
      </c>
      <c r="CG127" s="21">
        <v>3.7399000000000002E-2</v>
      </c>
      <c r="CH127" s="21">
        <v>3.6577999999999999E-2</v>
      </c>
      <c r="CI127" s="28">
        <v>3.5638999999999997E-2</v>
      </c>
      <c r="CJ127" s="28">
        <v>3.6287E-2</v>
      </c>
    </row>
    <row r="128" spans="1:88" ht="15.75" thickBot="1" x14ac:dyDescent="0.3">
      <c r="A128" s="254"/>
      <c r="B128" s="37" t="s">
        <v>40</v>
      </c>
      <c r="C128" s="120">
        <v>2.9992999999999999E-2</v>
      </c>
      <c r="D128" s="120">
        <v>3.0043E-2</v>
      </c>
      <c r="E128" s="120">
        <v>3.1535000000000001E-2</v>
      </c>
      <c r="F128" s="120">
        <v>3.0814999999999999E-2</v>
      </c>
      <c r="G128" s="121">
        <v>3.1954999999999997E-2</v>
      </c>
      <c r="H128" s="120">
        <v>5.8069999999999997E-2</v>
      </c>
      <c r="I128" s="120">
        <v>5.9464000000000003E-2</v>
      </c>
      <c r="J128" s="120">
        <v>5.7986999999999997E-2</v>
      </c>
      <c r="K128" s="120">
        <v>5.8871E-2</v>
      </c>
      <c r="L128" s="120">
        <v>3.2203000000000002E-2</v>
      </c>
      <c r="M128" s="120">
        <v>3.2564999999999997E-2</v>
      </c>
      <c r="N128" s="120">
        <v>3.0688E-2</v>
      </c>
      <c r="O128" s="122">
        <v>2.9992999999999999E-2</v>
      </c>
      <c r="P128" s="28">
        <v>3.0043E-2</v>
      </c>
      <c r="Q128" s="28">
        <v>3.1535000000000001E-2</v>
      </c>
      <c r="R128" s="28">
        <v>3.3489999999999999E-2</v>
      </c>
      <c r="S128" s="28">
        <v>3.4512000000000001E-2</v>
      </c>
      <c r="T128" s="28">
        <v>5.9935000000000002E-2</v>
      </c>
      <c r="U128" s="28">
        <v>6.2386999999999998E-2</v>
      </c>
      <c r="V128" s="28">
        <v>6.1129999999999997E-2</v>
      </c>
      <c r="W128" s="28">
        <v>6.1869E-2</v>
      </c>
      <c r="X128" s="28">
        <v>3.5011E-2</v>
      </c>
      <c r="Y128" s="28">
        <v>3.4514000000000003E-2</v>
      </c>
      <c r="Z128" s="28">
        <v>3.304E-2</v>
      </c>
      <c r="AA128" s="21">
        <v>3.2204999999999998E-2</v>
      </c>
      <c r="AB128" s="21">
        <v>3.4811000000000002E-2</v>
      </c>
      <c r="AC128" s="21">
        <v>3.3626999999999997E-2</v>
      </c>
      <c r="AD128" s="21">
        <v>3.3489999999999999E-2</v>
      </c>
      <c r="AE128" s="21">
        <v>3.4512000000000001E-2</v>
      </c>
      <c r="AF128" s="21">
        <v>5.9935000000000002E-2</v>
      </c>
      <c r="AG128" s="21">
        <v>6.2386999999999998E-2</v>
      </c>
      <c r="AH128" s="21">
        <v>5.765E-2</v>
      </c>
      <c r="AI128" s="21">
        <v>5.8389000000000003E-2</v>
      </c>
      <c r="AJ128" s="21">
        <v>3.1531000000000003E-2</v>
      </c>
      <c r="AK128" s="21">
        <v>3.1033999999999999E-2</v>
      </c>
      <c r="AL128" s="21">
        <v>2.9559999999999999E-2</v>
      </c>
      <c r="AM128" s="28">
        <v>2.8725000000000001E-2</v>
      </c>
      <c r="AN128" s="28">
        <v>3.1330999999999998E-2</v>
      </c>
      <c r="AO128" s="28">
        <v>3.0147E-2</v>
      </c>
      <c r="AP128" s="28">
        <v>3.0009999999999998E-2</v>
      </c>
      <c r="AQ128" s="28">
        <v>3.1032000000000001E-2</v>
      </c>
      <c r="AR128" s="28">
        <v>5.6454999999999998E-2</v>
      </c>
      <c r="AS128" s="28">
        <v>5.8907000000000001E-2</v>
      </c>
      <c r="AT128" s="28">
        <v>5.765E-2</v>
      </c>
      <c r="AU128" s="28">
        <v>5.8389000000000003E-2</v>
      </c>
      <c r="AV128" s="28">
        <v>3.1531000000000003E-2</v>
      </c>
      <c r="AW128" s="28">
        <v>3.1033999999999999E-2</v>
      </c>
      <c r="AX128" s="28">
        <v>2.9559999999999999E-2</v>
      </c>
      <c r="AY128" s="21">
        <v>2.8725000000000001E-2</v>
      </c>
      <c r="AZ128" s="21">
        <v>3.1330999999999998E-2</v>
      </c>
      <c r="BA128" s="21">
        <v>3.0147E-2</v>
      </c>
      <c r="BB128" s="21">
        <v>3.0009999999999998E-2</v>
      </c>
      <c r="BC128" s="21">
        <v>3.1032000000000001E-2</v>
      </c>
      <c r="BD128" s="21">
        <v>5.6454999999999998E-2</v>
      </c>
      <c r="BE128" s="21">
        <v>5.8907000000000001E-2</v>
      </c>
      <c r="BF128" s="21">
        <v>5.765E-2</v>
      </c>
      <c r="BG128" s="21">
        <v>5.8389000000000003E-2</v>
      </c>
      <c r="BH128" s="21">
        <v>3.1531000000000003E-2</v>
      </c>
      <c r="BI128" s="21">
        <v>3.1033999999999999E-2</v>
      </c>
      <c r="BJ128" s="21">
        <v>2.9559999999999999E-2</v>
      </c>
      <c r="BK128" s="28">
        <v>2.8725000000000001E-2</v>
      </c>
      <c r="BL128" s="28">
        <v>3.1330999999999998E-2</v>
      </c>
      <c r="BM128" s="28">
        <v>3.0147E-2</v>
      </c>
      <c r="BN128" s="28">
        <v>3.0009999999999998E-2</v>
      </c>
      <c r="BO128" s="28">
        <v>3.1032000000000001E-2</v>
      </c>
      <c r="BP128" s="28">
        <v>5.6454999999999998E-2</v>
      </c>
      <c r="BQ128" s="28">
        <v>5.8907000000000001E-2</v>
      </c>
      <c r="BR128" s="28">
        <v>5.765E-2</v>
      </c>
      <c r="BS128" s="28">
        <v>5.8389000000000003E-2</v>
      </c>
      <c r="BT128" s="28">
        <v>3.1531000000000003E-2</v>
      </c>
      <c r="BU128" s="28">
        <v>3.1033999999999999E-2</v>
      </c>
      <c r="BV128" s="28">
        <v>2.9559999999999999E-2</v>
      </c>
      <c r="BW128" s="21">
        <v>2.8725000000000001E-2</v>
      </c>
      <c r="BX128" s="21">
        <v>3.1330999999999998E-2</v>
      </c>
      <c r="BY128" s="21">
        <v>3.0147E-2</v>
      </c>
      <c r="BZ128" s="21">
        <v>3.0009999999999998E-2</v>
      </c>
      <c r="CA128" s="21">
        <v>3.1032000000000001E-2</v>
      </c>
      <c r="CB128" s="21">
        <v>5.6454999999999998E-2</v>
      </c>
      <c r="CC128" s="21">
        <v>5.8907000000000001E-2</v>
      </c>
      <c r="CD128" s="21">
        <v>5.765E-2</v>
      </c>
      <c r="CE128" s="21">
        <v>5.8389000000000003E-2</v>
      </c>
      <c r="CF128" s="21">
        <v>3.1531000000000003E-2</v>
      </c>
      <c r="CG128" s="21">
        <v>3.1033999999999999E-2</v>
      </c>
      <c r="CH128" s="21">
        <v>2.9559999999999999E-2</v>
      </c>
      <c r="CI128" s="28">
        <v>2.8725000000000001E-2</v>
      </c>
      <c r="CJ128" s="28">
        <v>3.1330999999999998E-2</v>
      </c>
    </row>
    <row r="129" spans="1:1" x14ac:dyDescent="0.25">
      <c r="A129" s="22"/>
    </row>
    <row r="161" spans="2:2" x14ac:dyDescent="0.25">
      <c r="B161" s="75"/>
    </row>
    <row r="162" spans="2:2" x14ac:dyDescent="0.25">
      <c r="B162" s="74"/>
    </row>
  </sheetData>
  <mergeCells count="10">
    <mergeCell ref="A95:A103"/>
    <mergeCell ref="A107:A119"/>
    <mergeCell ref="A123:A128"/>
    <mergeCell ref="C21:O21"/>
    <mergeCell ref="A9:A16"/>
    <mergeCell ref="A23:A31"/>
    <mergeCell ref="A35:A47"/>
    <mergeCell ref="A50:A62"/>
    <mergeCell ref="A65:A77"/>
    <mergeCell ref="A80:A9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CJ97"/>
  <sheetViews>
    <sheetView topLeftCell="A2" zoomScale="70" zoomScaleNormal="70" workbookViewId="0">
      <pane xSplit="2" topLeftCell="AI1" activePane="topRight" state="frozen"/>
      <selection pane="topRight" activeCell="Q58" sqref="Q58"/>
    </sheetView>
  </sheetViews>
  <sheetFormatPr defaultColWidth="9.140625" defaultRowHeight="15" x14ac:dyDescent="0.25"/>
  <cols>
    <col min="1" max="1" width="4.28515625" style="46" customWidth="1"/>
    <col min="2" max="2" width="31" style="46" customWidth="1"/>
    <col min="3" max="3" width="15.7109375" style="46" customWidth="1"/>
    <col min="4" max="7" width="18.42578125" style="46" bestFit="1" customWidth="1"/>
    <col min="8" max="9" width="19.5703125" style="46" bestFit="1" customWidth="1"/>
    <col min="10" max="88" width="15.7109375" style="46" customWidth="1"/>
    <col min="89" max="16384" width="9.140625" style="46"/>
  </cols>
  <sheetData>
    <row r="1" spans="1:88" x14ac:dyDescent="0.25">
      <c r="B1" s="31" t="s">
        <v>76</v>
      </c>
      <c r="C1" s="31" t="s">
        <v>73</v>
      </c>
      <c r="D1"/>
      <c r="E1"/>
      <c r="F1"/>
      <c r="G1"/>
      <c r="H1"/>
      <c r="I1"/>
      <c r="J1"/>
    </row>
    <row r="2" spans="1:88" x14ac:dyDescent="0.25">
      <c r="B2" s="37" t="s">
        <v>83</v>
      </c>
      <c r="C2" s="107">
        <f>SUM(C5:CJ5)</f>
        <v>9592643860</v>
      </c>
      <c r="D2"/>
      <c r="E2"/>
      <c r="F2"/>
      <c r="G2"/>
      <c r="H2"/>
      <c r="I2"/>
      <c r="J2"/>
    </row>
    <row r="3" spans="1:88" x14ac:dyDescent="0.25">
      <c r="C3" s="13"/>
    </row>
    <row r="4" spans="1:88" x14ac:dyDescent="0.25">
      <c r="B4" s="70" t="s">
        <v>76</v>
      </c>
      <c r="C4" s="43">
        <v>42370</v>
      </c>
      <c r="D4" s="43">
        <v>42401</v>
      </c>
      <c r="E4" s="41">
        <v>42430</v>
      </c>
      <c r="F4" s="41">
        <v>42461</v>
      </c>
      <c r="G4" s="41">
        <v>42491</v>
      </c>
      <c r="H4" s="41">
        <v>42522</v>
      </c>
      <c r="I4" s="41">
        <v>42552</v>
      </c>
      <c r="J4" s="41">
        <v>42583</v>
      </c>
      <c r="K4" s="41">
        <v>42614</v>
      </c>
      <c r="L4" s="41">
        <v>42644</v>
      </c>
      <c r="M4" s="41">
        <v>42675</v>
      </c>
      <c r="N4" s="41">
        <v>42705</v>
      </c>
      <c r="O4" s="41">
        <v>42736</v>
      </c>
      <c r="P4" s="41">
        <v>42767</v>
      </c>
      <c r="Q4" s="42">
        <v>42795</v>
      </c>
      <c r="R4" s="42">
        <v>42826</v>
      </c>
      <c r="S4" s="42">
        <v>42856</v>
      </c>
      <c r="T4" s="42">
        <v>42887</v>
      </c>
      <c r="U4" s="42">
        <v>42917</v>
      </c>
      <c r="V4" s="42">
        <v>42948</v>
      </c>
      <c r="W4" s="42">
        <v>42979</v>
      </c>
      <c r="X4" s="42">
        <v>43009</v>
      </c>
      <c r="Y4" s="42">
        <v>43040</v>
      </c>
      <c r="Z4" s="42">
        <v>43070</v>
      </c>
      <c r="AA4" s="42">
        <v>43101</v>
      </c>
      <c r="AB4" s="42">
        <v>43132</v>
      </c>
      <c r="AC4" s="43">
        <v>43160</v>
      </c>
      <c r="AD4" s="43">
        <v>43191</v>
      </c>
      <c r="AE4" s="43">
        <v>43221</v>
      </c>
      <c r="AF4" s="43">
        <v>43252</v>
      </c>
      <c r="AG4" s="43">
        <v>43282</v>
      </c>
      <c r="AH4" s="43">
        <v>43313</v>
      </c>
      <c r="AI4" s="43">
        <v>43344</v>
      </c>
      <c r="AJ4" s="43">
        <v>43374</v>
      </c>
      <c r="AK4" s="43">
        <v>43405</v>
      </c>
      <c r="AL4" s="43">
        <v>43435</v>
      </c>
      <c r="AM4" s="43">
        <v>43466</v>
      </c>
      <c r="AN4" s="43">
        <v>43497</v>
      </c>
      <c r="AO4" s="41">
        <v>43525</v>
      </c>
      <c r="AP4" s="41">
        <v>43556</v>
      </c>
      <c r="AQ4" s="41">
        <v>43586</v>
      </c>
      <c r="AR4" s="41">
        <v>43617</v>
      </c>
      <c r="AS4" s="41">
        <v>43647</v>
      </c>
      <c r="AT4" s="41">
        <v>43678</v>
      </c>
      <c r="AU4" s="41">
        <v>43709</v>
      </c>
      <c r="AV4" s="41">
        <v>43739</v>
      </c>
      <c r="AW4" s="41">
        <v>43770</v>
      </c>
      <c r="AX4" s="41">
        <v>43800</v>
      </c>
      <c r="AY4" s="41">
        <v>43831</v>
      </c>
      <c r="AZ4" s="41">
        <v>43862</v>
      </c>
      <c r="BA4" s="42">
        <v>43891</v>
      </c>
      <c r="BB4" s="42">
        <v>43922</v>
      </c>
      <c r="BC4" s="42">
        <v>43952</v>
      </c>
      <c r="BD4" s="42">
        <v>43983</v>
      </c>
      <c r="BE4" s="42">
        <v>44013</v>
      </c>
      <c r="BF4" s="42">
        <v>44044</v>
      </c>
      <c r="BG4" s="42">
        <v>44075</v>
      </c>
      <c r="BH4" s="42">
        <v>44105</v>
      </c>
      <c r="BI4" s="42">
        <v>44136</v>
      </c>
      <c r="BJ4" s="42">
        <v>44166</v>
      </c>
      <c r="BK4" s="42">
        <v>44197</v>
      </c>
      <c r="BL4" s="42">
        <v>44228</v>
      </c>
      <c r="BM4" s="43">
        <v>44256</v>
      </c>
      <c r="BN4" s="43">
        <v>44287</v>
      </c>
      <c r="BO4" s="43">
        <v>44317</v>
      </c>
      <c r="BP4" s="43">
        <v>44348</v>
      </c>
      <c r="BQ4" s="43">
        <v>44378</v>
      </c>
      <c r="BR4" s="43">
        <v>44409</v>
      </c>
      <c r="BS4" s="43">
        <v>44440</v>
      </c>
      <c r="BT4" s="43">
        <v>44470</v>
      </c>
      <c r="BU4" s="43">
        <v>44501</v>
      </c>
      <c r="BV4" s="43">
        <v>44531</v>
      </c>
      <c r="BW4" s="43">
        <v>44562</v>
      </c>
      <c r="BX4" s="43">
        <v>44593</v>
      </c>
      <c r="BY4" s="41">
        <v>44621</v>
      </c>
      <c r="BZ4" s="41">
        <v>44652</v>
      </c>
      <c r="CA4" s="41">
        <v>44682</v>
      </c>
      <c r="CB4" s="41">
        <v>44713</v>
      </c>
      <c r="CC4" s="41">
        <v>44743</v>
      </c>
      <c r="CD4" s="41">
        <v>44774</v>
      </c>
      <c r="CE4" s="41">
        <v>44805</v>
      </c>
      <c r="CF4" s="41">
        <v>44835</v>
      </c>
      <c r="CG4" s="41">
        <v>44866</v>
      </c>
      <c r="CH4" s="41">
        <v>44896</v>
      </c>
      <c r="CI4" s="41">
        <v>44927</v>
      </c>
      <c r="CJ4" s="41">
        <v>44958</v>
      </c>
    </row>
    <row r="5" spans="1:88" x14ac:dyDescent="0.25">
      <c r="B5" s="37" t="s">
        <v>75</v>
      </c>
      <c r="C5" s="107">
        <f>SUM(C13:C22,C25:C37,C40:C52,C55:C67,C70:C82)</f>
        <v>0</v>
      </c>
      <c r="D5" s="107">
        <f t="shared" ref="D5:BO5" si="0">SUM(D13:D22,D25:D37,D40:D52,D55:D67,D70:D82)</f>
        <v>0</v>
      </c>
      <c r="E5" s="107">
        <f t="shared" si="0"/>
        <v>0</v>
      </c>
      <c r="F5" s="107">
        <f t="shared" si="0"/>
        <v>0</v>
      </c>
      <c r="G5" s="107">
        <f t="shared" si="0"/>
        <v>0</v>
      </c>
      <c r="H5" s="107">
        <f t="shared" si="0"/>
        <v>0</v>
      </c>
      <c r="I5" s="107">
        <f t="shared" si="0"/>
        <v>0</v>
      </c>
      <c r="J5" s="107">
        <f t="shared" si="0"/>
        <v>0</v>
      </c>
      <c r="K5" s="107">
        <f t="shared" si="0"/>
        <v>0</v>
      </c>
      <c r="L5" s="107">
        <f t="shared" si="0"/>
        <v>0</v>
      </c>
      <c r="M5" s="107">
        <f t="shared" si="0"/>
        <v>0</v>
      </c>
      <c r="N5" s="107">
        <f t="shared" si="0"/>
        <v>0</v>
      </c>
      <c r="O5" s="107">
        <f t="shared" si="0"/>
        <v>0</v>
      </c>
      <c r="P5" s="107">
        <f t="shared" si="0"/>
        <v>0</v>
      </c>
      <c r="Q5" s="107">
        <f t="shared" si="0"/>
        <v>0</v>
      </c>
      <c r="R5" s="107">
        <f t="shared" si="0"/>
        <v>117276236</v>
      </c>
      <c r="S5" s="107">
        <f t="shared" si="0"/>
        <v>117276236</v>
      </c>
      <c r="T5" s="107">
        <f t="shared" si="0"/>
        <v>117276236</v>
      </c>
      <c r="U5" s="107">
        <f t="shared" si="0"/>
        <v>117276236</v>
      </c>
      <c r="V5" s="107">
        <f t="shared" si="0"/>
        <v>117276236</v>
      </c>
      <c r="W5" s="107">
        <f t="shared" si="0"/>
        <v>117276236</v>
      </c>
      <c r="X5" s="107">
        <f t="shared" si="0"/>
        <v>117276236</v>
      </c>
      <c r="Y5" s="107">
        <f t="shared" si="0"/>
        <v>117276236</v>
      </c>
      <c r="Z5" s="107">
        <f t="shared" si="0"/>
        <v>117276236</v>
      </c>
      <c r="AA5" s="107">
        <f t="shared" si="0"/>
        <v>117276236</v>
      </c>
      <c r="AB5" s="107">
        <f t="shared" si="0"/>
        <v>117276236</v>
      </c>
      <c r="AC5" s="107">
        <f t="shared" si="0"/>
        <v>117276236</v>
      </c>
      <c r="AD5" s="107">
        <f t="shared" si="0"/>
        <v>117276236</v>
      </c>
      <c r="AE5" s="107">
        <f t="shared" si="0"/>
        <v>117276236</v>
      </c>
      <c r="AF5" s="107">
        <f t="shared" si="0"/>
        <v>117276236</v>
      </c>
      <c r="AG5" s="107">
        <f t="shared" si="0"/>
        <v>117276236</v>
      </c>
      <c r="AH5" s="107">
        <f t="shared" si="0"/>
        <v>117276236</v>
      </c>
      <c r="AI5" s="107">
        <f t="shared" si="0"/>
        <v>117276236</v>
      </c>
      <c r="AJ5" s="107">
        <f t="shared" si="0"/>
        <v>117276236</v>
      </c>
      <c r="AK5" s="107">
        <f t="shared" si="0"/>
        <v>117276236</v>
      </c>
      <c r="AL5" s="107">
        <f t="shared" si="0"/>
        <v>117276236</v>
      </c>
      <c r="AM5" s="107">
        <f t="shared" si="0"/>
        <v>117276236</v>
      </c>
      <c r="AN5" s="107">
        <f t="shared" si="0"/>
        <v>117276236</v>
      </c>
      <c r="AO5" s="107">
        <f t="shared" si="0"/>
        <v>143651884</v>
      </c>
      <c r="AP5" s="107">
        <f t="shared" si="0"/>
        <v>143651884</v>
      </c>
      <c r="AQ5" s="107">
        <f t="shared" si="0"/>
        <v>143651884</v>
      </c>
      <c r="AR5" s="107">
        <f t="shared" si="0"/>
        <v>143651884</v>
      </c>
      <c r="AS5" s="107">
        <f t="shared" si="0"/>
        <v>143651884</v>
      </c>
      <c r="AT5" s="107">
        <f t="shared" si="0"/>
        <v>143651884</v>
      </c>
      <c r="AU5" s="107">
        <f t="shared" si="0"/>
        <v>143651884</v>
      </c>
      <c r="AV5" s="107">
        <f t="shared" si="0"/>
        <v>143651884</v>
      </c>
      <c r="AW5" s="107">
        <f t="shared" si="0"/>
        <v>143651884</v>
      </c>
      <c r="AX5" s="107">
        <f t="shared" si="0"/>
        <v>143651884</v>
      </c>
      <c r="AY5" s="107">
        <f t="shared" si="0"/>
        <v>143651884</v>
      </c>
      <c r="AZ5" s="107">
        <f t="shared" si="0"/>
        <v>143651884</v>
      </c>
      <c r="BA5" s="107">
        <f t="shared" si="0"/>
        <v>143651884</v>
      </c>
      <c r="BB5" s="107">
        <f t="shared" si="0"/>
        <v>143651884</v>
      </c>
      <c r="BC5" s="107">
        <f t="shared" si="0"/>
        <v>143651884</v>
      </c>
      <c r="BD5" s="107">
        <f t="shared" si="0"/>
        <v>143651884</v>
      </c>
      <c r="BE5" s="107">
        <f t="shared" si="0"/>
        <v>143651884</v>
      </c>
      <c r="BF5" s="107">
        <f t="shared" si="0"/>
        <v>143651884</v>
      </c>
      <c r="BG5" s="107">
        <f t="shared" si="0"/>
        <v>143651884</v>
      </c>
      <c r="BH5" s="107">
        <f t="shared" si="0"/>
        <v>143651884</v>
      </c>
      <c r="BI5" s="107">
        <f t="shared" si="0"/>
        <v>143651884</v>
      </c>
      <c r="BJ5" s="107">
        <f t="shared" si="0"/>
        <v>143651884</v>
      </c>
      <c r="BK5" s="107">
        <f t="shared" si="0"/>
        <v>143651884</v>
      </c>
      <c r="BL5" s="107">
        <f t="shared" si="0"/>
        <v>143651884</v>
      </c>
      <c r="BM5" s="107">
        <f t="shared" si="0"/>
        <v>143651884</v>
      </c>
      <c r="BN5" s="107">
        <f t="shared" si="0"/>
        <v>143651884</v>
      </c>
      <c r="BO5" s="107">
        <f t="shared" si="0"/>
        <v>143651884</v>
      </c>
      <c r="BP5" s="107">
        <f t="shared" ref="BP5:CJ5" si="1">SUM(BP13:BP22,BP25:BP37,BP40:BP52,BP55:BP67,BP70:BP82)</f>
        <v>143651884</v>
      </c>
      <c r="BQ5" s="107">
        <f t="shared" si="1"/>
        <v>143651884</v>
      </c>
      <c r="BR5" s="107">
        <f t="shared" si="1"/>
        <v>143651884</v>
      </c>
      <c r="BS5" s="107">
        <f t="shared" si="1"/>
        <v>143651884</v>
      </c>
      <c r="BT5" s="107">
        <f t="shared" si="1"/>
        <v>143651884</v>
      </c>
      <c r="BU5" s="107">
        <f t="shared" si="1"/>
        <v>143651884</v>
      </c>
      <c r="BV5" s="107">
        <f t="shared" si="1"/>
        <v>143651884</v>
      </c>
      <c r="BW5" s="107">
        <f t="shared" si="1"/>
        <v>143651884</v>
      </c>
      <c r="BX5" s="107">
        <f t="shared" si="1"/>
        <v>143651884</v>
      </c>
      <c r="BY5" s="107">
        <f t="shared" si="1"/>
        <v>143651884</v>
      </c>
      <c r="BZ5" s="107">
        <f t="shared" si="1"/>
        <v>143651884</v>
      </c>
      <c r="CA5" s="107">
        <f t="shared" si="1"/>
        <v>143651884</v>
      </c>
      <c r="CB5" s="107">
        <f t="shared" si="1"/>
        <v>143651884</v>
      </c>
      <c r="CC5" s="107">
        <f t="shared" si="1"/>
        <v>143651884</v>
      </c>
      <c r="CD5" s="107">
        <f t="shared" si="1"/>
        <v>143651884</v>
      </c>
      <c r="CE5" s="107">
        <f t="shared" si="1"/>
        <v>143651884</v>
      </c>
      <c r="CF5" s="107">
        <f t="shared" si="1"/>
        <v>143651884</v>
      </c>
      <c r="CG5" s="107">
        <f t="shared" si="1"/>
        <v>143651884</v>
      </c>
      <c r="CH5" s="107">
        <f t="shared" si="1"/>
        <v>143651884</v>
      </c>
      <c r="CI5" s="107">
        <f t="shared" si="1"/>
        <v>143651884</v>
      </c>
      <c r="CJ5" s="107">
        <f t="shared" si="1"/>
        <v>143651884</v>
      </c>
    </row>
    <row r="6" spans="1:88" x14ac:dyDescent="0.25">
      <c r="B6" s="37" t="s">
        <v>50</v>
      </c>
      <c r="C6" s="107">
        <f>SUM(C13:C22)</f>
        <v>0</v>
      </c>
      <c r="D6" s="107">
        <f t="shared" ref="D6:BO6" si="2">SUM(D13:D22)</f>
        <v>0</v>
      </c>
      <c r="E6" s="107">
        <f t="shared" si="2"/>
        <v>0</v>
      </c>
      <c r="F6" s="107">
        <f t="shared" si="2"/>
        <v>0</v>
      </c>
      <c r="G6" s="107">
        <f t="shared" si="2"/>
        <v>0</v>
      </c>
      <c r="H6" s="107">
        <f t="shared" si="2"/>
        <v>0</v>
      </c>
      <c r="I6" s="107">
        <f t="shared" si="2"/>
        <v>0</v>
      </c>
      <c r="J6" s="107">
        <f t="shared" si="2"/>
        <v>0</v>
      </c>
      <c r="K6" s="107">
        <f t="shared" si="2"/>
        <v>0</v>
      </c>
      <c r="L6" s="107">
        <f t="shared" si="2"/>
        <v>0</v>
      </c>
      <c r="M6" s="107">
        <f t="shared" si="2"/>
        <v>0</v>
      </c>
      <c r="N6" s="107">
        <f t="shared" si="2"/>
        <v>0</v>
      </c>
      <c r="O6" s="107">
        <f t="shared" si="2"/>
        <v>0</v>
      </c>
      <c r="P6" s="107">
        <f t="shared" si="2"/>
        <v>0</v>
      </c>
      <c r="Q6" s="107">
        <f t="shared" si="2"/>
        <v>0</v>
      </c>
      <c r="R6" s="107">
        <f t="shared" si="2"/>
        <v>64539298</v>
      </c>
      <c r="S6" s="107">
        <f t="shared" si="2"/>
        <v>64539298</v>
      </c>
      <c r="T6" s="107">
        <f t="shared" si="2"/>
        <v>64539298</v>
      </c>
      <c r="U6" s="107">
        <f t="shared" si="2"/>
        <v>64539298</v>
      </c>
      <c r="V6" s="107">
        <f t="shared" si="2"/>
        <v>64539298</v>
      </c>
      <c r="W6" s="107">
        <f t="shared" si="2"/>
        <v>64539298</v>
      </c>
      <c r="X6" s="107">
        <f t="shared" si="2"/>
        <v>64539298</v>
      </c>
      <c r="Y6" s="107">
        <f t="shared" si="2"/>
        <v>64539298</v>
      </c>
      <c r="Z6" s="107">
        <f t="shared" si="2"/>
        <v>64539298</v>
      </c>
      <c r="AA6" s="107">
        <f t="shared" si="2"/>
        <v>64539298</v>
      </c>
      <c r="AB6" s="107">
        <f t="shared" si="2"/>
        <v>64539298</v>
      </c>
      <c r="AC6" s="107">
        <f t="shared" si="2"/>
        <v>64539298</v>
      </c>
      <c r="AD6" s="107">
        <f t="shared" si="2"/>
        <v>64539298</v>
      </c>
      <c r="AE6" s="107">
        <f t="shared" si="2"/>
        <v>64539298</v>
      </c>
      <c r="AF6" s="107">
        <f t="shared" si="2"/>
        <v>64539298</v>
      </c>
      <c r="AG6" s="107">
        <f t="shared" si="2"/>
        <v>64539298</v>
      </c>
      <c r="AH6" s="107">
        <f t="shared" si="2"/>
        <v>64539298</v>
      </c>
      <c r="AI6" s="107">
        <f t="shared" si="2"/>
        <v>64539298</v>
      </c>
      <c r="AJ6" s="107">
        <f t="shared" si="2"/>
        <v>64539298</v>
      </c>
      <c r="AK6" s="107">
        <f t="shared" si="2"/>
        <v>64539298</v>
      </c>
      <c r="AL6" s="107">
        <f t="shared" si="2"/>
        <v>64539298</v>
      </c>
      <c r="AM6" s="107">
        <f t="shared" si="2"/>
        <v>64539298</v>
      </c>
      <c r="AN6" s="107">
        <f t="shared" si="2"/>
        <v>64539298</v>
      </c>
      <c r="AO6" s="107">
        <f t="shared" si="2"/>
        <v>90914946</v>
      </c>
      <c r="AP6" s="107">
        <f t="shared" si="2"/>
        <v>90914946</v>
      </c>
      <c r="AQ6" s="107">
        <f t="shared" si="2"/>
        <v>90914946</v>
      </c>
      <c r="AR6" s="107">
        <f t="shared" si="2"/>
        <v>90914946</v>
      </c>
      <c r="AS6" s="107">
        <f t="shared" si="2"/>
        <v>90914946</v>
      </c>
      <c r="AT6" s="107">
        <f t="shared" si="2"/>
        <v>90914946</v>
      </c>
      <c r="AU6" s="107">
        <f t="shared" si="2"/>
        <v>90914946</v>
      </c>
      <c r="AV6" s="107">
        <f t="shared" si="2"/>
        <v>90914946</v>
      </c>
      <c r="AW6" s="107">
        <f t="shared" si="2"/>
        <v>90914946</v>
      </c>
      <c r="AX6" s="107">
        <f t="shared" si="2"/>
        <v>90914946</v>
      </c>
      <c r="AY6" s="107">
        <f t="shared" si="2"/>
        <v>90914946</v>
      </c>
      <c r="AZ6" s="107">
        <f t="shared" si="2"/>
        <v>90914946</v>
      </c>
      <c r="BA6" s="107">
        <f t="shared" si="2"/>
        <v>90914946</v>
      </c>
      <c r="BB6" s="107">
        <f t="shared" si="2"/>
        <v>90914946</v>
      </c>
      <c r="BC6" s="107">
        <f t="shared" si="2"/>
        <v>90914946</v>
      </c>
      <c r="BD6" s="107">
        <f t="shared" si="2"/>
        <v>90914946</v>
      </c>
      <c r="BE6" s="107">
        <f t="shared" si="2"/>
        <v>90914946</v>
      </c>
      <c r="BF6" s="107">
        <f t="shared" si="2"/>
        <v>90914946</v>
      </c>
      <c r="BG6" s="107">
        <f t="shared" si="2"/>
        <v>90914946</v>
      </c>
      <c r="BH6" s="107">
        <f t="shared" si="2"/>
        <v>90914946</v>
      </c>
      <c r="BI6" s="107">
        <f t="shared" si="2"/>
        <v>90914946</v>
      </c>
      <c r="BJ6" s="107">
        <f t="shared" si="2"/>
        <v>90914946</v>
      </c>
      <c r="BK6" s="107">
        <f t="shared" si="2"/>
        <v>90914946</v>
      </c>
      <c r="BL6" s="107">
        <f t="shared" si="2"/>
        <v>90914946</v>
      </c>
      <c r="BM6" s="107">
        <f t="shared" si="2"/>
        <v>90914946</v>
      </c>
      <c r="BN6" s="107">
        <f t="shared" si="2"/>
        <v>90914946</v>
      </c>
      <c r="BO6" s="107">
        <f t="shared" si="2"/>
        <v>90914946</v>
      </c>
      <c r="BP6" s="107">
        <f t="shared" ref="BP6:CJ6" si="3">SUM(BP13:BP22)</f>
        <v>90914946</v>
      </c>
      <c r="BQ6" s="107">
        <f t="shared" si="3"/>
        <v>90914946</v>
      </c>
      <c r="BR6" s="107">
        <f t="shared" si="3"/>
        <v>90914946</v>
      </c>
      <c r="BS6" s="107">
        <f t="shared" si="3"/>
        <v>90914946</v>
      </c>
      <c r="BT6" s="107">
        <f t="shared" si="3"/>
        <v>90914946</v>
      </c>
      <c r="BU6" s="107">
        <f t="shared" si="3"/>
        <v>90914946</v>
      </c>
      <c r="BV6" s="107">
        <f t="shared" si="3"/>
        <v>90914946</v>
      </c>
      <c r="BW6" s="107">
        <f t="shared" si="3"/>
        <v>90914946</v>
      </c>
      <c r="BX6" s="107">
        <f t="shared" si="3"/>
        <v>90914946</v>
      </c>
      <c r="BY6" s="107">
        <f t="shared" si="3"/>
        <v>90914946</v>
      </c>
      <c r="BZ6" s="107">
        <f t="shared" si="3"/>
        <v>90914946</v>
      </c>
      <c r="CA6" s="107">
        <f t="shared" si="3"/>
        <v>90914946</v>
      </c>
      <c r="CB6" s="107">
        <f t="shared" si="3"/>
        <v>90914946</v>
      </c>
      <c r="CC6" s="107">
        <f t="shared" si="3"/>
        <v>90914946</v>
      </c>
      <c r="CD6" s="107">
        <f t="shared" si="3"/>
        <v>90914946</v>
      </c>
      <c r="CE6" s="107">
        <f t="shared" si="3"/>
        <v>90914946</v>
      </c>
      <c r="CF6" s="107">
        <f t="shared" si="3"/>
        <v>90914946</v>
      </c>
      <c r="CG6" s="107">
        <f t="shared" si="3"/>
        <v>90914946</v>
      </c>
      <c r="CH6" s="107">
        <f t="shared" si="3"/>
        <v>90914946</v>
      </c>
      <c r="CI6" s="107">
        <f t="shared" si="3"/>
        <v>90914946</v>
      </c>
      <c r="CJ6" s="107">
        <f t="shared" si="3"/>
        <v>90914946</v>
      </c>
    </row>
    <row r="7" spans="1:88" x14ac:dyDescent="0.25">
      <c r="B7" s="37" t="s">
        <v>51</v>
      </c>
      <c r="C7" s="107">
        <f>SUM(C25:C37,C40:C52,C55:C67,C70:C82)</f>
        <v>0</v>
      </c>
      <c r="D7" s="107">
        <f t="shared" ref="D7:BO7" si="4">SUM(D25:D37,D40:D52,D55:D67,D70:D82)</f>
        <v>0</v>
      </c>
      <c r="E7" s="107">
        <f t="shared" si="4"/>
        <v>0</v>
      </c>
      <c r="F7" s="107">
        <f t="shared" si="4"/>
        <v>0</v>
      </c>
      <c r="G7" s="107">
        <f t="shared" si="4"/>
        <v>0</v>
      </c>
      <c r="H7" s="107">
        <f t="shared" si="4"/>
        <v>0</v>
      </c>
      <c r="I7" s="107">
        <f t="shared" si="4"/>
        <v>0</v>
      </c>
      <c r="J7" s="107">
        <f t="shared" si="4"/>
        <v>0</v>
      </c>
      <c r="K7" s="107">
        <f t="shared" si="4"/>
        <v>0</v>
      </c>
      <c r="L7" s="107">
        <f t="shared" si="4"/>
        <v>0</v>
      </c>
      <c r="M7" s="107">
        <f t="shared" si="4"/>
        <v>0</v>
      </c>
      <c r="N7" s="107">
        <f t="shared" si="4"/>
        <v>0</v>
      </c>
      <c r="O7" s="107">
        <f t="shared" si="4"/>
        <v>0</v>
      </c>
      <c r="P7" s="107">
        <f t="shared" si="4"/>
        <v>0</v>
      </c>
      <c r="Q7" s="107">
        <f t="shared" si="4"/>
        <v>0</v>
      </c>
      <c r="R7" s="107">
        <f t="shared" si="4"/>
        <v>52736938</v>
      </c>
      <c r="S7" s="107">
        <f t="shared" si="4"/>
        <v>52736938</v>
      </c>
      <c r="T7" s="107">
        <f t="shared" si="4"/>
        <v>52736938</v>
      </c>
      <c r="U7" s="107">
        <f t="shared" si="4"/>
        <v>52736938</v>
      </c>
      <c r="V7" s="107">
        <f t="shared" si="4"/>
        <v>52736938</v>
      </c>
      <c r="W7" s="107">
        <f t="shared" si="4"/>
        <v>52736938</v>
      </c>
      <c r="X7" s="107">
        <f t="shared" si="4"/>
        <v>52736938</v>
      </c>
      <c r="Y7" s="107">
        <f t="shared" si="4"/>
        <v>52736938</v>
      </c>
      <c r="Z7" s="107">
        <f t="shared" si="4"/>
        <v>52736938</v>
      </c>
      <c r="AA7" s="107">
        <f t="shared" si="4"/>
        <v>52736938</v>
      </c>
      <c r="AB7" s="107">
        <f t="shared" si="4"/>
        <v>52736938</v>
      </c>
      <c r="AC7" s="107">
        <f t="shared" si="4"/>
        <v>52736938</v>
      </c>
      <c r="AD7" s="107">
        <f t="shared" si="4"/>
        <v>52736938</v>
      </c>
      <c r="AE7" s="107">
        <f t="shared" si="4"/>
        <v>52736938</v>
      </c>
      <c r="AF7" s="107">
        <f t="shared" si="4"/>
        <v>52736938</v>
      </c>
      <c r="AG7" s="107">
        <f t="shared" si="4"/>
        <v>52736938</v>
      </c>
      <c r="AH7" s="107">
        <f t="shared" si="4"/>
        <v>52736938</v>
      </c>
      <c r="AI7" s="107">
        <f t="shared" si="4"/>
        <v>52736938</v>
      </c>
      <c r="AJ7" s="107">
        <f t="shared" si="4"/>
        <v>52736938</v>
      </c>
      <c r="AK7" s="107">
        <f t="shared" si="4"/>
        <v>52736938</v>
      </c>
      <c r="AL7" s="107">
        <f t="shared" si="4"/>
        <v>52736938</v>
      </c>
      <c r="AM7" s="107">
        <f t="shared" si="4"/>
        <v>52736938</v>
      </c>
      <c r="AN7" s="107">
        <f t="shared" si="4"/>
        <v>52736938</v>
      </c>
      <c r="AO7" s="107">
        <f t="shared" si="4"/>
        <v>52736938</v>
      </c>
      <c r="AP7" s="107">
        <f t="shared" si="4"/>
        <v>52736938</v>
      </c>
      <c r="AQ7" s="107">
        <f t="shared" si="4"/>
        <v>52736938</v>
      </c>
      <c r="AR7" s="107">
        <f t="shared" si="4"/>
        <v>52736938</v>
      </c>
      <c r="AS7" s="107">
        <f t="shared" si="4"/>
        <v>52736938</v>
      </c>
      <c r="AT7" s="107">
        <f t="shared" si="4"/>
        <v>52736938</v>
      </c>
      <c r="AU7" s="107">
        <f t="shared" si="4"/>
        <v>52736938</v>
      </c>
      <c r="AV7" s="107">
        <f t="shared" si="4"/>
        <v>52736938</v>
      </c>
      <c r="AW7" s="107">
        <f t="shared" si="4"/>
        <v>52736938</v>
      </c>
      <c r="AX7" s="107">
        <f t="shared" si="4"/>
        <v>52736938</v>
      </c>
      <c r="AY7" s="107">
        <f t="shared" si="4"/>
        <v>52736938</v>
      </c>
      <c r="AZ7" s="107">
        <f t="shared" si="4"/>
        <v>52736938</v>
      </c>
      <c r="BA7" s="107">
        <f t="shared" si="4"/>
        <v>52736938</v>
      </c>
      <c r="BB7" s="107">
        <f t="shared" si="4"/>
        <v>52736938</v>
      </c>
      <c r="BC7" s="107">
        <f t="shared" si="4"/>
        <v>52736938</v>
      </c>
      <c r="BD7" s="107">
        <f t="shared" si="4"/>
        <v>52736938</v>
      </c>
      <c r="BE7" s="107">
        <f t="shared" si="4"/>
        <v>52736938</v>
      </c>
      <c r="BF7" s="107">
        <f t="shared" si="4"/>
        <v>52736938</v>
      </c>
      <c r="BG7" s="107">
        <f t="shared" si="4"/>
        <v>52736938</v>
      </c>
      <c r="BH7" s="107">
        <f t="shared" si="4"/>
        <v>52736938</v>
      </c>
      <c r="BI7" s="107">
        <f t="shared" si="4"/>
        <v>52736938</v>
      </c>
      <c r="BJ7" s="107">
        <f t="shared" si="4"/>
        <v>52736938</v>
      </c>
      <c r="BK7" s="107">
        <f t="shared" si="4"/>
        <v>52736938</v>
      </c>
      <c r="BL7" s="107">
        <f t="shared" si="4"/>
        <v>52736938</v>
      </c>
      <c r="BM7" s="107">
        <f t="shared" si="4"/>
        <v>52736938</v>
      </c>
      <c r="BN7" s="107">
        <f t="shared" si="4"/>
        <v>52736938</v>
      </c>
      <c r="BO7" s="107">
        <f t="shared" si="4"/>
        <v>52736938</v>
      </c>
      <c r="BP7" s="107">
        <f t="shared" ref="BP7:CJ7" si="5">SUM(BP25:BP37,BP40:BP52,BP55:BP67,BP70:BP82)</f>
        <v>52736938</v>
      </c>
      <c r="BQ7" s="107">
        <f t="shared" si="5"/>
        <v>52736938</v>
      </c>
      <c r="BR7" s="107">
        <f t="shared" si="5"/>
        <v>52736938</v>
      </c>
      <c r="BS7" s="107">
        <f t="shared" si="5"/>
        <v>52736938</v>
      </c>
      <c r="BT7" s="107">
        <f t="shared" si="5"/>
        <v>52736938</v>
      </c>
      <c r="BU7" s="107">
        <f t="shared" si="5"/>
        <v>52736938</v>
      </c>
      <c r="BV7" s="107">
        <f t="shared" si="5"/>
        <v>52736938</v>
      </c>
      <c r="BW7" s="107">
        <f t="shared" si="5"/>
        <v>52736938</v>
      </c>
      <c r="BX7" s="107">
        <f t="shared" si="5"/>
        <v>52736938</v>
      </c>
      <c r="BY7" s="107">
        <f t="shared" si="5"/>
        <v>52736938</v>
      </c>
      <c r="BZ7" s="107">
        <f t="shared" si="5"/>
        <v>52736938</v>
      </c>
      <c r="CA7" s="107">
        <f t="shared" si="5"/>
        <v>52736938</v>
      </c>
      <c r="CB7" s="107">
        <f t="shared" si="5"/>
        <v>52736938</v>
      </c>
      <c r="CC7" s="107">
        <f t="shared" si="5"/>
        <v>52736938</v>
      </c>
      <c r="CD7" s="107">
        <f t="shared" si="5"/>
        <v>52736938</v>
      </c>
      <c r="CE7" s="107">
        <f t="shared" si="5"/>
        <v>52736938</v>
      </c>
      <c r="CF7" s="107">
        <f t="shared" si="5"/>
        <v>52736938</v>
      </c>
      <c r="CG7" s="107">
        <f t="shared" si="5"/>
        <v>52736938</v>
      </c>
      <c r="CH7" s="107">
        <f t="shared" si="5"/>
        <v>52736938</v>
      </c>
      <c r="CI7" s="107">
        <f t="shared" si="5"/>
        <v>52736938</v>
      </c>
      <c r="CJ7" s="107">
        <f t="shared" si="5"/>
        <v>52736938</v>
      </c>
    </row>
    <row r="9" spans="1:88" x14ac:dyDescent="0.25">
      <c r="B9" s="36"/>
      <c r="C9" s="25"/>
      <c r="D9" s="25"/>
      <c r="E9" s="25"/>
      <c r="F9" s="25"/>
      <c r="G9" s="25"/>
    </row>
    <row r="11" spans="1:88" ht="24" customHeight="1" thickBot="1" x14ac:dyDescent="0.4">
      <c r="A11" s="62"/>
      <c r="B11" s="62"/>
      <c r="C11" s="244" t="s">
        <v>64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AO11" s="12" t="s">
        <v>84</v>
      </c>
      <c r="AP11" s="13"/>
      <c r="BB11" s="12"/>
    </row>
    <row r="12" spans="1:88" ht="15.75" x14ac:dyDescent="0.25">
      <c r="A12" s="20"/>
      <c r="B12" s="66" t="s">
        <v>31</v>
      </c>
      <c r="C12" s="43">
        <v>42370</v>
      </c>
      <c r="D12" s="43">
        <v>42401</v>
      </c>
      <c r="E12" s="41">
        <v>42430</v>
      </c>
      <c r="F12" s="41">
        <v>42461</v>
      </c>
      <c r="G12" s="41">
        <v>42491</v>
      </c>
      <c r="H12" s="41">
        <v>42522</v>
      </c>
      <c r="I12" s="41">
        <v>42552</v>
      </c>
      <c r="J12" s="41">
        <v>42583</v>
      </c>
      <c r="K12" s="41">
        <v>42614</v>
      </c>
      <c r="L12" s="41">
        <v>42644</v>
      </c>
      <c r="M12" s="41">
        <v>42675</v>
      </c>
      <c r="N12" s="41">
        <v>42705</v>
      </c>
      <c r="O12" s="41">
        <v>42736</v>
      </c>
      <c r="P12" s="41">
        <v>42767</v>
      </c>
      <c r="Q12" s="42">
        <v>42795</v>
      </c>
      <c r="R12" s="42">
        <v>42826</v>
      </c>
      <c r="S12" s="42">
        <v>42856</v>
      </c>
      <c r="T12" s="42">
        <v>42887</v>
      </c>
      <c r="U12" s="42">
        <v>42917</v>
      </c>
      <c r="V12" s="42">
        <v>42948</v>
      </c>
      <c r="W12" s="42">
        <v>42979</v>
      </c>
      <c r="X12" s="42">
        <v>43009</v>
      </c>
      <c r="Y12" s="42">
        <v>43040</v>
      </c>
      <c r="Z12" s="42">
        <v>43070</v>
      </c>
      <c r="AA12" s="42">
        <v>43101</v>
      </c>
      <c r="AB12" s="42">
        <v>43132</v>
      </c>
      <c r="AC12" s="43">
        <v>43160</v>
      </c>
      <c r="AD12" s="43">
        <v>43191</v>
      </c>
      <c r="AE12" s="43">
        <v>43221</v>
      </c>
      <c r="AF12" s="43">
        <v>43252</v>
      </c>
      <c r="AG12" s="43">
        <v>43282</v>
      </c>
      <c r="AH12" s="43">
        <v>43313</v>
      </c>
      <c r="AI12" s="43">
        <v>43344</v>
      </c>
      <c r="AJ12" s="43">
        <v>43374</v>
      </c>
      <c r="AK12" s="43">
        <v>43405</v>
      </c>
      <c r="AL12" s="43">
        <v>43435</v>
      </c>
      <c r="AM12" s="43">
        <v>43466</v>
      </c>
      <c r="AN12" s="43">
        <v>43497</v>
      </c>
      <c r="AO12" s="41">
        <v>43525</v>
      </c>
      <c r="AP12" s="41">
        <v>43556</v>
      </c>
      <c r="AQ12" s="41">
        <v>43586</v>
      </c>
      <c r="AR12" s="41">
        <v>43617</v>
      </c>
      <c r="AS12" s="41">
        <v>43647</v>
      </c>
      <c r="AT12" s="41">
        <v>43678</v>
      </c>
      <c r="AU12" s="41">
        <v>43709</v>
      </c>
      <c r="AV12" s="41">
        <v>43739</v>
      </c>
      <c r="AW12" s="41">
        <v>43770</v>
      </c>
      <c r="AX12" s="41">
        <v>43800</v>
      </c>
      <c r="AY12" s="41">
        <v>43831</v>
      </c>
      <c r="AZ12" s="41">
        <v>43862</v>
      </c>
      <c r="BA12" s="42">
        <v>43891</v>
      </c>
      <c r="BB12" s="42">
        <v>43922</v>
      </c>
      <c r="BC12" s="42">
        <v>43952</v>
      </c>
      <c r="BD12" s="42">
        <v>43983</v>
      </c>
      <c r="BE12" s="42">
        <v>44013</v>
      </c>
      <c r="BF12" s="42">
        <v>44044</v>
      </c>
      <c r="BG12" s="42">
        <v>44075</v>
      </c>
      <c r="BH12" s="42">
        <v>44105</v>
      </c>
      <c r="BI12" s="42">
        <v>44136</v>
      </c>
      <c r="BJ12" s="42">
        <v>44166</v>
      </c>
      <c r="BK12" s="42">
        <v>44197</v>
      </c>
      <c r="BL12" s="42">
        <v>44228</v>
      </c>
      <c r="BM12" s="43">
        <v>44256</v>
      </c>
      <c r="BN12" s="43">
        <v>44287</v>
      </c>
      <c r="BO12" s="43">
        <v>44317</v>
      </c>
      <c r="BP12" s="43">
        <v>44348</v>
      </c>
      <c r="BQ12" s="43">
        <v>44378</v>
      </c>
      <c r="BR12" s="43">
        <v>44409</v>
      </c>
      <c r="BS12" s="43">
        <v>44440</v>
      </c>
      <c r="BT12" s="43">
        <v>44470</v>
      </c>
      <c r="BU12" s="43">
        <v>44501</v>
      </c>
      <c r="BV12" s="43">
        <v>44531</v>
      </c>
      <c r="BW12" s="43">
        <v>44562</v>
      </c>
      <c r="BX12" s="43">
        <v>44593</v>
      </c>
      <c r="BY12" s="41">
        <v>44621</v>
      </c>
      <c r="BZ12" s="41">
        <v>44652</v>
      </c>
      <c r="CA12" s="41">
        <v>44682</v>
      </c>
      <c r="CB12" s="41">
        <v>44713</v>
      </c>
      <c r="CC12" s="41">
        <v>44743</v>
      </c>
      <c r="CD12" s="41">
        <v>44774</v>
      </c>
      <c r="CE12" s="41">
        <v>44805</v>
      </c>
      <c r="CF12" s="41">
        <v>44835</v>
      </c>
      <c r="CG12" s="41">
        <v>44866</v>
      </c>
      <c r="CH12" s="41">
        <v>44896</v>
      </c>
      <c r="CI12" s="41">
        <v>44927</v>
      </c>
      <c r="CJ12" s="41">
        <v>44958</v>
      </c>
    </row>
    <row r="13" spans="1:88" ht="15" customHeight="1" x14ac:dyDescent="0.25">
      <c r="A13" s="245" t="s">
        <v>28</v>
      </c>
      <c r="B13" s="37" t="s">
        <v>6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0</v>
      </c>
      <c r="Q13" s="59">
        <v>0</v>
      </c>
      <c r="R13" s="105">
        <v>0</v>
      </c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152">
        <f>'KWh (Cumulative) NLI'!AI23</f>
        <v>26375648</v>
      </c>
      <c r="AP13" s="107">
        <f>'KWh (Cumulative) NLI'!AJ23</f>
        <v>26375648</v>
      </c>
      <c r="AQ13" s="107">
        <f>'KWh (Cumulative) NLI'!AK23</f>
        <v>26375648</v>
      </c>
      <c r="AR13" s="107">
        <f>'KWh (Cumulative) NLI'!AL23</f>
        <v>26375648</v>
      </c>
      <c r="AS13" s="107">
        <f>'KWh (Cumulative) NLI'!AM23</f>
        <v>26375648</v>
      </c>
      <c r="AT13" s="107">
        <f>'KWh (Cumulative) NLI'!AN23</f>
        <v>26375648</v>
      </c>
      <c r="AU13" s="107">
        <f>'KWh (Cumulative) NLI'!AO23</f>
        <v>26375648</v>
      </c>
      <c r="AV13" s="107">
        <f>'KWh (Cumulative) NLI'!AP23</f>
        <v>26375648</v>
      </c>
      <c r="AW13" s="107">
        <f>'KWh (Cumulative) NLI'!AQ23</f>
        <v>26375648</v>
      </c>
      <c r="AX13" s="107">
        <f>'KWh (Cumulative) NLI'!AR23</f>
        <v>26375648</v>
      </c>
      <c r="AY13" s="107">
        <f>'KWh (Cumulative) NLI'!AS23</f>
        <v>26375648</v>
      </c>
      <c r="AZ13" s="107">
        <f>'KWh (Cumulative) NLI'!AT23</f>
        <v>26375648</v>
      </c>
      <c r="BA13" s="107">
        <f>'KWh (Cumulative) NLI'!AU23</f>
        <v>26375648</v>
      </c>
      <c r="BB13" s="107">
        <f>BA13</f>
        <v>26375648</v>
      </c>
      <c r="BC13" s="107">
        <f>BB13</f>
        <v>26375648</v>
      </c>
      <c r="BD13" s="83">
        <f t="shared" ref="BD13:CJ13" si="6">BC13</f>
        <v>26375648</v>
      </c>
      <c r="BE13" s="83">
        <f t="shared" si="6"/>
        <v>26375648</v>
      </c>
      <c r="BF13" s="83">
        <f t="shared" si="6"/>
        <v>26375648</v>
      </c>
      <c r="BG13" s="83">
        <f t="shared" si="6"/>
        <v>26375648</v>
      </c>
      <c r="BH13" s="83">
        <f t="shared" si="6"/>
        <v>26375648</v>
      </c>
      <c r="BI13" s="83">
        <f t="shared" si="6"/>
        <v>26375648</v>
      </c>
      <c r="BJ13" s="83">
        <f t="shared" si="6"/>
        <v>26375648</v>
      </c>
      <c r="BK13" s="83">
        <f t="shared" si="6"/>
        <v>26375648</v>
      </c>
      <c r="BL13" s="83">
        <f t="shared" si="6"/>
        <v>26375648</v>
      </c>
      <c r="BM13" s="83">
        <f t="shared" si="6"/>
        <v>26375648</v>
      </c>
      <c r="BN13" s="83">
        <f t="shared" si="6"/>
        <v>26375648</v>
      </c>
      <c r="BO13" s="83">
        <f t="shared" si="6"/>
        <v>26375648</v>
      </c>
      <c r="BP13" s="83">
        <f t="shared" si="6"/>
        <v>26375648</v>
      </c>
      <c r="BQ13" s="83">
        <f t="shared" si="6"/>
        <v>26375648</v>
      </c>
      <c r="BR13" s="83">
        <f t="shared" si="6"/>
        <v>26375648</v>
      </c>
      <c r="BS13" s="83">
        <f t="shared" si="6"/>
        <v>26375648</v>
      </c>
      <c r="BT13" s="83">
        <f t="shared" si="6"/>
        <v>26375648</v>
      </c>
      <c r="BU13" s="83">
        <f t="shared" si="6"/>
        <v>26375648</v>
      </c>
      <c r="BV13" s="83">
        <f t="shared" si="6"/>
        <v>26375648</v>
      </c>
      <c r="BW13" s="83">
        <f t="shared" si="6"/>
        <v>26375648</v>
      </c>
      <c r="BX13" s="83">
        <f t="shared" si="6"/>
        <v>26375648</v>
      </c>
      <c r="BY13" s="83">
        <f t="shared" si="6"/>
        <v>26375648</v>
      </c>
      <c r="BZ13" s="83">
        <f t="shared" si="6"/>
        <v>26375648</v>
      </c>
      <c r="CA13" s="83">
        <f t="shared" si="6"/>
        <v>26375648</v>
      </c>
      <c r="CB13" s="83">
        <f t="shared" si="6"/>
        <v>26375648</v>
      </c>
      <c r="CC13" s="83">
        <f t="shared" si="6"/>
        <v>26375648</v>
      </c>
      <c r="CD13" s="83">
        <f t="shared" si="6"/>
        <v>26375648</v>
      </c>
      <c r="CE13" s="83">
        <f t="shared" si="6"/>
        <v>26375648</v>
      </c>
      <c r="CF13" s="83">
        <f t="shared" si="6"/>
        <v>26375648</v>
      </c>
      <c r="CG13" s="83">
        <f t="shared" si="6"/>
        <v>26375648</v>
      </c>
      <c r="CH13" s="83">
        <f t="shared" si="6"/>
        <v>26375648</v>
      </c>
      <c r="CI13" s="83">
        <f t="shared" si="6"/>
        <v>26375648</v>
      </c>
      <c r="CJ13" s="83">
        <f t="shared" si="6"/>
        <v>26375648</v>
      </c>
    </row>
    <row r="14" spans="1:88" x14ac:dyDescent="0.25">
      <c r="A14" s="245"/>
      <c r="B14" s="37" t="s">
        <v>1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105">
        <v>20136921</v>
      </c>
      <c r="S14" s="83">
        <f t="shared" ref="S14:S22" si="7">R14</f>
        <v>20136921</v>
      </c>
      <c r="T14" s="83">
        <f t="shared" ref="T14:BA15" si="8">S14</f>
        <v>20136921</v>
      </c>
      <c r="U14" s="83">
        <f t="shared" si="8"/>
        <v>20136921</v>
      </c>
      <c r="V14" s="83">
        <f t="shared" si="8"/>
        <v>20136921</v>
      </c>
      <c r="W14" s="83">
        <f t="shared" si="8"/>
        <v>20136921</v>
      </c>
      <c r="X14" s="83">
        <f t="shared" si="8"/>
        <v>20136921</v>
      </c>
      <c r="Y14" s="83">
        <f t="shared" si="8"/>
        <v>20136921</v>
      </c>
      <c r="Z14" s="83">
        <f t="shared" si="8"/>
        <v>20136921</v>
      </c>
      <c r="AA14" s="83">
        <f t="shared" si="8"/>
        <v>20136921</v>
      </c>
      <c r="AB14" s="83">
        <f t="shared" si="8"/>
        <v>20136921</v>
      </c>
      <c r="AC14" s="83">
        <f t="shared" si="8"/>
        <v>20136921</v>
      </c>
      <c r="AD14" s="83">
        <f t="shared" si="8"/>
        <v>20136921</v>
      </c>
      <c r="AE14" s="83">
        <f t="shared" si="8"/>
        <v>20136921</v>
      </c>
      <c r="AF14" s="83">
        <f t="shared" si="8"/>
        <v>20136921</v>
      </c>
      <c r="AG14" s="83">
        <f t="shared" si="8"/>
        <v>20136921</v>
      </c>
      <c r="AH14" s="83">
        <f t="shared" si="8"/>
        <v>20136921</v>
      </c>
      <c r="AI14" s="83">
        <f t="shared" si="8"/>
        <v>20136921</v>
      </c>
      <c r="AJ14" s="83">
        <f t="shared" si="8"/>
        <v>20136921</v>
      </c>
      <c r="AK14" s="83">
        <f t="shared" si="8"/>
        <v>20136921</v>
      </c>
      <c r="AL14" s="83">
        <f t="shared" si="8"/>
        <v>20136921</v>
      </c>
      <c r="AM14" s="83">
        <f t="shared" si="8"/>
        <v>20136921</v>
      </c>
      <c r="AN14" s="83">
        <f t="shared" si="8"/>
        <v>20136921</v>
      </c>
      <c r="AO14" s="83">
        <f t="shared" si="8"/>
        <v>20136921</v>
      </c>
      <c r="AP14" s="83">
        <f t="shared" si="8"/>
        <v>20136921</v>
      </c>
      <c r="AQ14" s="83">
        <f t="shared" si="8"/>
        <v>20136921</v>
      </c>
      <c r="AR14" s="83">
        <f t="shared" si="8"/>
        <v>20136921</v>
      </c>
      <c r="AS14" s="83">
        <f t="shared" si="8"/>
        <v>20136921</v>
      </c>
      <c r="AT14" s="83">
        <f t="shared" si="8"/>
        <v>20136921</v>
      </c>
      <c r="AU14" s="83">
        <f t="shared" si="8"/>
        <v>20136921</v>
      </c>
      <c r="AV14" s="83">
        <f t="shared" si="8"/>
        <v>20136921</v>
      </c>
      <c r="AW14" s="83">
        <f t="shared" si="8"/>
        <v>20136921</v>
      </c>
      <c r="AX14" s="83">
        <f t="shared" si="8"/>
        <v>20136921</v>
      </c>
      <c r="AY14" s="83">
        <f t="shared" si="8"/>
        <v>20136921</v>
      </c>
      <c r="AZ14" s="83">
        <f t="shared" si="8"/>
        <v>20136921</v>
      </c>
      <c r="BA14" s="83">
        <f t="shared" si="8"/>
        <v>20136921</v>
      </c>
      <c r="BB14" s="107">
        <f t="shared" ref="BB14:CJ14" si="9">BA14</f>
        <v>20136921</v>
      </c>
      <c r="BC14" s="83">
        <f t="shared" si="9"/>
        <v>20136921</v>
      </c>
      <c r="BD14" s="83">
        <f t="shared" si="9"/>
        <v>20136921</v>
      </c>
      <c r="BE14" s="83">
        <f t="shared" si="9"/>
        <v>20136921</v>
      </c>
      <c r="BF14" s="83">
        <f t="shared" si="9"/>
        <v>20136921</v>
      </c>
      <c r="BG14" s="83">
        <f t="shared" si="9"/>
        <v>20136921</v>
      </c>
      <c r="BH14" s="83">
        <f t="shared" si="9"/>
        <v>20136921</v>
      </c>
      <c r="BI14" s="83">
        <f t="shared" si="9"/>
        <v>20136921</v>
      </c>
      <c r="BJ14" s="83">
        <f t="shared" si="9"/>
        <v>20136921</v>
      </c>
      <c r="BK14" s="83">
        <f t="shared" si="9"/>
        <v>20136921</v>
      </c>
      <c r="BL14" s="83">
        <f t="shared" si="9"/>
        <v>20136921</v>
      </c>
      <c r="BM14" s="83">
        <f t="shared" si="9"/>
        <v>20136921</v>
      </c>
      <c r="BN14" s="83">
        <f t="shared" si="9"/>
        <v>20136921</v>
      </c>
      <c r="BO14" s="83">
        <f t="shared" si="9"/>
        <v>20136921</v>
      </c>
      <c r="BP14" s="83">
        <f t="shared" si="9"/>
        <v>20136921</v>
      </c>
      <c r="BQ14" s="83">
        <f t="shared" si="9"/>
        <v>20136921</v>
      </c>
      <c r="BR14" s="83">
        <f t="shared" si="9"/>
        <v>20136921</v>
      </c>
      <c r="BS14" s="83">
        <f t="shared" si="9"/>
        <v>20136921</v>
      </c>
      <c r="BT14" s="83">
        <f t="shared" si="9"/>
        <v>20136921</v>
      </c>
      <c r="BU14" s="83">
        <f t="shared" si="9"/>
        <v>20136921</v>
      </c>
      <c r="BV14" s="83">
        <f t="shared" si="9"/>
        <v>20136921</v>
      </c>
      <c r="BW14" s="83">
        <f t="shared" si="9"/>
        <v>20136921</v>
      </c>
      <c r="BX14" s="83">
        <f t="shared" si="9"/>
        <v>20136921</v>
      </c>
      <c r="BY14" s="83">
        <f t="shared" si="9"/>
        <v>20136921</v>
      </c>
      <c r="BZ14" s="83">
        <f t="shared" si="9"/>
        <v>20136921</v>
      </c>
      <c r="CA14" s="83">
        <f t="shared" si="9"/>
        <v>20136921</v>
      </c>
      <c r="CB14" s="83">
        <f t="shared" si="9"/>
        <v>20136921</v>
      </c>
      <c r="CC14" s="83">
        <f t="shared" si="9"/>
        <v>20136921</v>
      </c>
      <c r="CD14" s="83">
        <f t="shared" si="9"/>
        <v>20136921</v>
      </c>
      <c r="CE14" s="83">
        <f t="shared" si="9"/>
        <v>20136921</v>
      </c>
      <c r="CF14" s="83">
        <f t="shared" si="9"/>
        <v>20136921</v>
      </c>
      <c r="CG14" s="83">
        <f t="shared" si="9"/>
        <v>20136921</v>
      </c>
      <c r="CH14" s="83">
        <f t="shared" si="9"/>
        <v>20136921</v>
      </c>
      <c r="CI14" s="83">
        <f t="shared" si="9"/>
        <v>20136921</v>
      </c>
      <c r="CJ14" s="83">
        <f t="shared" si="9"/>
        <v>20136921</v>
      </c>
    </row>
    <row r="15" spans="1:88" x14ac:dyDescent="0.25">
      <c r="A15" s="245"/>
      <c r="B15" s="37" t="s">
        <v>2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105">
        <v>0</v>
      </c>
      <c r="S15" s="83">
        <f t="shared" si="7"/>
        <v>0</v>
      </c>
      <c r="T15" s="83">
        <f t="shared" ref="T15:AH15" si="10">S15</f>
        <v>0</v>
      </c>
      <c r="U15" s="83">
        <f t="shared" si="10"/>
        <v>0</v>
      </c>
      <c r="V15" s="83">
        <f t="shared" si="10"/>
        <v>0</v>
      </c>
      <c r="W15" s="83">
        <f t="shared" si="10"/>
        <v>0</v>
      </c>
      <c r="X15" s="83">
        <f t="shared" si="10"/>
        <v>0</v>
      </c>
      <c r="Y15" s="83">
        <f t="shared" si="10"/>
        <v>0</v>
      </c>
      <c r="Z15" s="83">
        <f t="shared" si="10"/>
        <v>0</v>
      </c>
      <c r="AA15" s="83">
        <f t="shared" si="10"/>
        <v>0</v>
      </c>
      <c r="AB15" s="83">
        <f t="shared" si="10"/>
        <v>0</v>
      </c>
      <c r="AC15" s="83">
        <f t="shared" si="10"/>
        <v>0</v>
      </c>
      <c r="AD15" s="83">
        <f t="shared" si="10"/>
        <v>0</v>
      </c>
      <c r="AE15" s="83">
        <f t="shared" si="10"/>
        <v>0</v>
      </c>
      <c r="AF15" s="83">
        <f t="shared" si="10"/>
        <v>0</v>
      </c>
      <c r="AG15" s="83">
        <f t="shared" si="10"/>
        <v>0</v>
      </c>
      <c r="AH15" s="83">
        <f t="shared" si="10"/>
        <v>0</v>
      </c>
      <c r="AI15" s="83">
        <f t="shared" si="8"/>
        <v>0</v>
      </c>
      <c r="AJ15" s="83">
        <f t="shared" si="8"/>
        <v>0</v>
      </c>
      <c r="AK15" s="83">
        <f t="shared" si="8"/>
        <v>0</v>
      </c>
      <c r="AL15" s="83">
        <f t="shared" si="8"/>
        <v>0</v>
      </c>
      <c r="AM15" s="83">
        <f t="shared" si="8"/>
        <v>0</v>
      </c>
      <c r="AN15" s="83">
        <f t="shared" si="8"/>
        <v>0</v>
      </c>
      <c r="AO15" s="83">
        <f t="shared" si="8"/>
        <v>0</v>
      </c>
      <c r="AP15" s="83">
        <f t="shared" si="8"/>
        <v>0</v>
      </c>
      <c r="AQ15" s="83">
        <f t="shared" si="8"/>
        <v>0</v>
      </c>
      <c r="AR15" s="83">
        <f t="shared" si="8"/>
        <v>0</v>
      </c>
      <c r="AS15" s="83">
        <f t="shared" si="8"/>
        <v>0</v>
      </c>
      <c r="AT15" s="83">
        <f t="shared" si="8"/>
        <v>0</v>
      </c>
      <c r="AU15" s="83">
        <f t="shared" si="8"/>
        <v>0</v>
      </c>
      <c r="AV15" s="83">
        <f t="shared" si="8"/>
        <v>0</v>
      </c>
      <c r="AW15" s="83">
        <f t="shared" si="8"/>
        <v>0</v>
      </c>
      <c r="AX15" s="83">
        <f t="shared" si="8"/>
        <v>0</v>
      </c>
      <c r="AY15" s="83">
        <f t="shared" si="8"/>
        <v>0</v>
      </c>
      <c r="AZ15" s="83">
        <f t="shared" si="8"/>
        <v>0</v>
      </c>
      <c r="BA15" s="83">
        <f t="shared" si="8"/>
        <v>0</v>
      </c>
      <c r="BB15" s="107">
        <f t="shared" ref="BB15:CJ15" si="11">BA15</f>
        <v>0</v>
      </c>
      <c r="BC15" s="83">
        <f t="shared" si="11"/>
        <v>0</v>
      </c>
      <c r="BD15" s="83">
        <f t="shared" si="11"/>
        <v>0</v>
      </c>
      <c r="BE15" s="83">
        <f t="shared" si="11"/>
        <v>0</v>
      </c>
      <c r="BF15" s="83">
        <f t="shared" si="11"/>
        <v>0</v>
      </c>
      <c r="BG15" s="83">
        <f t="shared" si="11"/>
        <v>0</v>
      </c>
      <c r="BH15" s="83">
        <f t="shared" si="11"/>
        <v>0</v>
      </c>
      <c r="BI15" s="83">
        <f t="shared" si="11"/>
        <v>0</v>
      </c>
      <c r="BJ15" s="83">
        <f t="shared" si="11"/>
        <v>0</v>
      </c>
      <c r="BK15" s="83">
        <f t="shared" si="11"/>
        <v>0</v>
      </c>
      <c r="BL15" s="83">
        <f t="shared" si="11"/>
        <v>0</v>
      </c>
      <c r="BM15" s="83">
        <f t="shared" si="11"/>
        <v>0</v>
      </c>
      <c r="BN15" s="83">
        <f t="shared" si="11"/>
        <v>0</v>
      </c>
      <c r="BO15" s="83">
        <f t="shared" si="11"/>
        <v>0</v>
      </c>
      <c r="BP15" s="83">
        <f t="shared" si="11"/>
        <v>0</v>
      </c>
      <c r="BQ15" s="83">
        <f t="shared" si="11"/>
        <v>0</v>
      </c>
      <c r="BR15" s="83">
        <f t="shared" si="11"/>
        <v>0</v>
      </c>
      <c r="BS15" s="83">
        <f t="shared" si="11"/>
        <v>0</v>
      </c>
      <c r="BT15" s="83">
        <f t="shared" si="11"/>
        <v>0</v>
      </c>
      <c r="BU15" s="83">
        <f t="shared" si="11"/>
        <v>0</v>
      </c>
      <c r="BV15" s="83">
        <f t="shared" si="11"/>
        <v>0</v>
      </c>
      <c r="BW15" s="83">
        <f t="shared" si="11"/>
        <v>0</v>
      </c>
      <c r="BX15" s="83">
        <f t="shared" si="11"/>
        <v>0</v>
      </c>
      <c r="BY15" s="83">
        <f t="shared" si="11"/>
        <v>0</v>
      </c>
      <c r="BZ15" s="83">
        <f t="shared" si="11"/>
        <v>0</v>
      </c>
      <c r="CA15" s="83">
        <f t="shared" si="11"/>
        <v>0</v>
      </c>
      <c r="CB15" s="83">
        <f t="shared" si="11"/>
        <v>0</v>
      </c>
      <c r="CC15" s="83">
        <f t="shared" si="11"/>
        <v>0</v>
      </c>
      <c r="CD15" s="83">
        <f t="shared" si="11"/>
        <v>0</v>
      </c>
      <c r="CE15" s="83">
        <f t="shared" si="11"/>
        <v>0</v>
      </c>
      <c r="CF15" s="83">
        <f t="shared" si="11"/>
        <v>0</v>
      </c>
      <c r="CG15" s="83">
        <f t="shared" si="11"/>
        <v>0</v>
      </c>
      <c r="CH15" s="83">
        <f t="shared" si="11"/>
        <v>0</v>
      </c>
      <c r="CI15" s="83">
        <f t="shared" si="11"/>
        <v>0</v>
      </c>
      <c r="CJ15" s="83">
        <f t="shared" si="11"/>
        <v>0</v>
      </c>
    </row>
    <row r="16" spans="1:88" x14ac:dyDescent="0.25">
      <c r="A16" s="245"/>
      <c r="B16" s="37" t="s">
        <v>3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105">
        <v>24288836</v>
      </c>
      <c r="S16" s="83">
        <f t="shared" si="7"/>
        <v>24288836</v>
      </c>
      <c r="T16" s="83">
        <f t="shared" ref="T16:BA19" si="12">S16</f>
        <v>24288836</v>
      </c>
      <c r="U16" s="83">
        <f t="shared" si="12"/>
        <v>24288836</v>
      </c>
      <c r="V16" s="83">
        <f t="shared" si="12"/>
        <v>24288836</v>
      </c>
      <c r="W16" s="83">
        <f t="shared" si="12"/>
        <v>24288836</v>
      </c>
      <c r="X16" s="83">
        <f t="shared" si="12"/>
        <v>24288836</v>
      </c>
      <c r="Y16" s="83">
        <f t="shared" si="12"/>
        <v>24288836</v>
      </c>
      <c r="Z16" s="83">
        <f t="shared" si="12"/>
        <v>24288836</v>
      </c>
      <c r="AA16" s="83">
        <f t="shared" si="12"/>
        <v>24288836</v>
      </c>
      <c r="AB16" s="83">
        <f t="shared" si="12"/>
        <v>24288836</v>
      </c>
      <c r="AC16" s="83">
        <f t="shared" si="12"/>
        <v>24288836</v>
      </c>
      <c r="AD16" s="83">
        <f t="shared" si="12"/>
        <v>24288836</v>
      </c>
      <c r="AE16" s="83">
        <f t="shared" si="12"/>
        <v>24288836</v>
      </c>
      <c r="AF16" s="83">
        <f t="shared" si="12"/>
        <v>24288836</v>
      </c>
      <c r="AG16" s="83">
        <f t="shared" si="12"/>
        <v>24288836</v>
      </c>
      <c r="AH16" s="83">
        <f t="shared" si="12"/>
        <v>24288836</v>
      </c>
      <c r="AI16" s="83">
        <f t="shared" si="12"/>
        <v>24288836</v>
      </c>
      <c r="AJ16" s="83">
        <f t="shared" si="12"/>
        <v>24288836</v>
      </c>
      <c r="AK16" s="83">
        <f t="shared" si="12"/>
        <v>24288836</v>
      </c>
      <c r="AL16" s="83">
        <f t="shared" si="12"/>
        <v>24288836</v>
      </c>
      <c r="AM16" s="83">
        <f t="shared" si="12"/>
        <v>24288836</v>
      </c>
      <c r="AN16" s="83">
        <f t="shared" si="12"/>
        <v>24288836</v>
      </c>
      <c r="AO16" s="83">
        <f t="shared" si="12"/>
        <v>24288836</v>
      </c>
      <c r="AP16" s="83">
        <f t="shared" si="12"/>
        <v>24288836</v>
      </c>
      <c r="AQ16" s="83">
        <f t="shared" si="12"/>
        <v>24288836</v>
      </c>
      <c r="AR16" s="83">
        <f t="shared" si="12"/>
        <v>24288836</v>
      </c>
      <c r="AS16" s="83">
        <f t="shared" si="12"/>
        <v>24288836</v>
      </c>
      <c r="AT16" s="83">
        <f t="shared" si="12"/>
        <v>24288836</v>
      </c>
      <c r="AU16" s="83">
        <f t="shared" si="12"/>
        <v>24288836</v>
      </c>
      <c r="AV16" s="83">
        <f t="shared" si="12"/>
        <v>24288836</v>
      </c>
      <c r="AW16" s="83">
        <f t="shared" si="12"/>
        <v>24288836</v>
      </c>
      <c r="AX16" s="83">
        <f t="shared" si="12"/>
        <v>24288836</v>
      </c>
      <c r="AY16" s="83">
        <f t="shared" si="12"/>
        <v>24288836</v>
      </c>
      <c r="AZ16" s="83">
        <f t="shared" si="12"/>
        <v>24288836</v>
      </c>
      <c r="BA16" s="83">
        <f t="shared" si="12"/>
        <v>24288836</v>
      </c>
      <c r="BB16" s="107">
        <f t="shared" ref="BB16:CJ16" si="13">BA16</f>
        <v>24288836</v>
      </c>
      <c r="BC16" s="83">
        <f t="shared" si="13"/>
        <v>24288836</v>
      </c>
      <c r="BD16" s="83">
        <f t="shared" si="13"/>
        <v>24288836</v>
      </c>
      <c r="BE16" s="83">
        <f t="shared" si="13"/>
        <v>24288836</v>
      </c>
      <c r="BF16" s="83">
        <f t="shared" si="13"/>
        <v>24288836</v>
      </c>
      <c r="BG16" s="83">
        <f t="shared" si="13"/>
        <v>24288836</v>
      </c>
      <c r="BH16" s="83">
        <f t="shared" si="13"/>
        <v>24288836</v>
      </c>
      <c r="BI16" s="83">
        <f t="shared" si="13"/>
        <v>24288836</v>
      </c>
      <c r="BJ16" s="83">
        <f t="shared" si="13"/>
        <v>24288836</v>
      </c>
      <c r="BK16" s="83">
        <f t="shared" si="13"/>
        <v>24288836</v>
      </c>
      <c r="BL16" s="83">
        <f t="shared" si="13"/>
        <v>24288836</v>
      </c>
      <c r="BM16" s="83">
        <f t="shared" si="13"/>
        <v>24288836</v>
      </c>
      <c r="BN16" s="83">
        <f t="shared" si="13"/>
        <v>24288836</v>
      </c>
      <c r="BO16" s="83">
        <f t="shared" si="13"/>
        <v>24288836</v>
      </c>
      <c r="BP16" s="83">
        <f t="shared" si="13"/>
        <v>24288836</v>
      </c>
      <c r="BQ16" s="83">
        <f t="shared" si="13"/>
        <v>24288836</v>
      </c>
      <c r="BR16" s="83">
        <f t="shared" si="13"/>
        <v>24288836</v>
      </c>
      <c r="BS16" s="83">
        <f t="shared" si="13"/>
        <v>24288836</v>
      </c>
      <c r="BT16" s="83">
        <f t="shared" si="13"/>
        <v>24288836</v>
      </c>
      <c r="BU16" s="83">
        <f t="shared" si="13"/>
        <v>24288836</v>
      </c>
      <c r="BV16" s="83">
        <f t="shared" si="13"/>
        <v>24288836</v>
      </c>
      <c r="BW16" s="83">
        <f t="shared" si="13"/>
        <v>24288836</v>
      </c>
      <c r="BX16" s="83">
        <f t="shared" si="13"/>
        <v>24288836</v>
      </c>
      <c r="BY16" s="83">
        <f t="shared" si="13"/>
        <v>24288836</v>
      </c>
      <c r="BZ16" s="83">
        <f t="shared" si="13"/>
        <v>24288836</v>
      </c>
      <c r="CA16" s="83">
        <f t="shared" si="13"/>
        <v>24288836</v>
      </c>
      <c r="CB16" s="83">
        <f t="shared" si="13"/>
        <v>24288836</v>
      </c>
      <c r="CC16" s="83">
        <f t="shared" si="13"/>
        <v>24288836</v>
      </c>
      <c r="CD16" s="83">
        <f t="shared" si="13"/>
        <v>24288836</v>
      </c>
      <c r="CE16" s="83">
        <f t="shared" si="13"/>
        <v>24288836</v>
      </c>
      <c r="CF16" s="83">
        <f t="shared" si="13"/>
        <v>24288836</v>
      </c>
      <c r="CG16" s="83">
        <f t="shared" si="13"/>
        <v>24288836</v>
      </c>
      <c r="CH16" s="83">
        <f t="shared" si="13"/>
        <v>24288836</v>
      </c>
      <c r="CI16" s="83">
        <f t="shared" si="13"/>
        <v>24288836</v>
      </c>
      <c r="CJ16" s="83">
        <f t="shared" si="13"/>
        <v>24288836</v>
      </c>
    </row>
    <row r="17" spans="1:88" x14ac:dyDescent="0.25">
      <c r="A17" s="245"/>
      <c r="B17" s="37" t="s">
        <v>13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105">
        <v>17070548</v>
      </c>
      <c r="S17" s="83">
        <f t="shared" si="7"/>
        <v>17070548</v>
      </c>
      <c r="T17" s="83">
        <f t="shared" si="12"/>
        <v>17070548</v>
      </c>
      <c r="U17" s="83">
        <f t="shared" si="12"/>
        <v>17070548</v>
      </c>
      <c r="V17" s="83">
        <f t="shared" si="12"/>
        <v>17070548</v>
      </c>
      <c r="W17" s="83">
        <f t="shared" si="12"/>
        <v>17070548</v>
      </c>
      <c r="X17" s="83">
        <f t="shared" si="12"/>
        <v>17070548</v>
      </c>
      <c r="Y17" s="83">
        <f t="shared" si="12"/>
        <v>17070548</v>
      </c>
      <c r="Z17" s="83">
        <f t="shared" si="12"/>
        <v>17070548</v>
      </c>
      <c r="AA17" s="83">
        <f t="shared" si="12"/>
        <v>17070548</v>
      </c>
      <c r="AB17" s="83">
        <f t="shared" si="12"/>
        <v>17070548</v>
      </c>
      <c r="AC17" s="83">
        <f t="shared" si="12"/>
        <v>17070548</v>
      </c>
      <c r="AD17" s="83">
        <f t="shared" si="12"/>
        <v>17070548</v>
      </c>
      <c r="AE17" s="83">
        <f t="shared" si="12"/>
        <v>17070548</v>
      </c>
      <c r="AF17" s="83">
        <f t="shared" si="12"/>
        <v>17070548</v>
      </c>
      <c r="AG17" s="83">
        <f t="shared" si="12"/>
        <v>17070548</v>
      </c>
      <c r="AH17" s="83">
        <f t="shared" si="12"/>
        <v>17070548</v>
      </c>
      <c r="AI17" s="83">
        <f t="shared" si="12"/>
        <v>17070548</v>
      </c>
      <c r="AJ17" s="83">
        <f t="shared" si="12"/>
        <v>17070548</v>
      </c>
      <c r="AK17" s="83">
        <f t="shared" si="12"/>
        <v>17070548</v>
      </c>
      <c r="AL17" s="83">
        <f t="shared" si="12"/>
        <v>17070548</v>
      </c>
      <c r="AM17" s="83">
        <f t="shared" si="12"/>
        <v>17070548</v>
      </c>
      <c r="AN17" s="83">
        <f t="shared" si="12"/>
        <v>17070548</v>
      </c>
      <c r="AO17" s="83">
        <f t="shared" si="12"/>
        <v>17070548</v>
      </c>
      <c r="AP17" s="83">
        <f t="shared" si="12"/>
        <v>17070548</v>
      </c>
      <c r="AQ17" s="83">
        <f t="shared" si="12"/>
        <v>17070548</v>
      </c>
      <c r="AR17" s="83">
        <f t="shared" si="12"/>
        <v>17070548</v>
      </c>
      <c r="AS17" s="83">
        <f t="shared" si="12"/>
        <v>17070548</v>
      </c>
      <c r="AT17" s="83">
        <f t="shared" si="12"/>
        <v>17070548</v>
      </c>
      <c r="AU17" s="83">
        <f t="shared" si="12"/>
        <v>17070548</v>
      </c>
      <c r="AV17" s="83">
        <f t="shared" si="12"/>
        <v>17070548</v>
      </c>
      <c r="AW17" s="83">
        <f t="shared" si="12"/>
        <v>17070548</v>
      </c>
      <c r="AX17" s="83">
        <f t="shared" si="12"/>
        <v>17070548</v>
      </c>
      <c r="AY17" s="83">
        <f t="shared" si="12"/>
        <v>17070548</v>
      </c>
      <c r="AZ17" s="83">
        <f t="shared" si="12"/>
        <v>17070548</v>
      </c>
      <c r="BA17" s="83">
        <f t="shared" si="12"/>
        <v>17070548</v>
      </c>
      <c r="BB17" s="107">
        <f t="shared" ref="BB17:CJ17" si="14">BA17</f>
        <v>17070548</v>
      </c>
      <c r="BC17" s="83">
        <f t="shared" si="14"/>
        <v>17070548</v>
      </c>
      <c r="BD17" s="83">
        <f t="shared" si="14"/>
        <v>17070548</v>
      </c>
      <c r="BE17" s="83">
        <f t="shared" si="14"/>
        <v>17070548</v>
      </c>
      <c r="BF17" s="83">
        <f t="shared" si="14"/>
        <v>17070548</v>
      </c>
      <c r="BG17" s="83">
        <f t="shared" si="14"/>
        <v>17070548</v>
      </c>
      <c r="BH17" s="83">
        <f t="shared" si="14"/>
        <v>17070548</v>
      </c>
      <c r="BI17" s="83">
        <f t="shared" si="14"/>
        <v>17070548</v>
      </c>
      <c r="BJ17" s="83">
        <f t="shared" si="14"/>
        <v>17070548</v>
      </c>
      <c r="BK17" s="83">
        <f t="shared" si="14"/>
        <v>17070548</v>
      </c>
      <c r="BL17" s="83">
        <f t="shared" si="14"/>
        <v>17070548</v>
      </c>
      <c r="BM17" s="83">
        <f t="shared" si="14"/>
        <v>17070548</v>
      </c>
      <c r="BN17" s="83">
        <f t="shared" si="14"/>
        <v>17070548</v>
      </c>
      <c r="BO17" s="83">
        <f t="shared" si="14"/>
        <v>17070548</v>
      </c>
      <c r="BP17" s="83">
        <f t="shared" si="14"/>
        <v>17070548</v>
      </c>
      <c r="BQ17" s="83">
        <f t="shared" si="14"/>
        <v>17070548</v>
      </c>
      <c r="BR17" s="83">
        <f t="shared" si="14"/>
        <v>17070548</v>
      </c>
      <c r="BS17" s="83">
        <f t="shared" si="14"/>
        <v>17070548</v>
      </c>
      <c r="BT17" s="83">
        <f t="shared" si="14"/>
        <v>17070548</v>
      </c>
      <c r="BU17" s="83">
        <f t="shared" si="14"/>
        <v>17070548</v>
      </c>
      <c r="BV17" s="83">
        <f t="shared" si="14"/>
        <v>17070548</v>
      </c>
      <c r="BW17" s="83">
        <f t="shared" si="14"/>
        <v>17070548</v>
      </c>
      <c r="BX17" s="83">
        <f t="shared" si="14"/>
        <v>17070548</v>
      </c>
      <c r="BY17" s="83">
        <f t="shared" si="14"/>
        <v>17070548</v>
      </c>
      <c r="BZ17" s="83">
        <f t="shared" si="14"/>
        <v>17070548</v>
      </c>
      <c r="CA17" s="83">
        <f t="shared" si="14"/>
        <v>17070548</v>
      </c>
      <c r="CB17" s="83">
        <f t="shared" si="14"/>
        <v>17070548</v>
      </c>
      <c r="CC17" s="83">
        <f t="shared" si="14"/>
        <v>17070548</v>
      </c>
      <c r="CD17" s="83">
        <f t="shared" si="14"/>
        <v>17070548</v>
      </c>
      <c r="CE17" s="83">
        <f t="shared" si="14"/>
        <v>17070548</v>
      </c>
      <c r="CF17" s="83">
        <f t="shared" si="14"/>
        <v>17070548</v>
      </c>
      <c r="CG17" s="83">
        <f t="shared" si="14"/>
        <v>17070548</v>
      </c>
      <c r="CH17" s="83">
        <f t="shared" si="14"/>
        <v>17070548</v>
      </c>
      <c r="CI17" s="83">
        <f t="shared" si="14"/>
        <v>17070548</v>
      </c>
      <c r="CJ17" s="83">
        <f t="shared" si="14"/>
        <v>17070548</v>
      </c>
    </row>
    <row r="18" spans="1:88" x14ac:dyDescent="0.25">
      <c r="A18" s="245"/>
      <c r="B18" s="37" t="s">
        <v>4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105">
        <v>0</v>
      </c>
      <c r="S18" s="83">
        <f t="shared" si="7"/>
        <v>0</v>
      </c>
      <c r="T18" s="83">
        <f t="shared" si="12"/>
        <v>0</v>
      </c>
      <c r="U18" s="83">
        <f t="shared" si="12"/>
        <v>0</v>
      </c>
      <c r="V18" s="83">
        <f t="shared" si="12"/>
        <v>0</v>
      </c>
      <c r="W18" s="83">
        <f t="shared" si="12"/>
        <v>0</v>
      </c>
      <c r="X18" s="83">
        <f t="shared" si="12"/>
        <v>0</v>
      </c>
      <c r="Y18" s="83">
        <f t="shared" si="12"/>
        <v>0</v>
      </c>
      <c r="Z18" s="83">
        <f t="shared" si="12"/>
        <v>0</v>
      </c>
      <c r="AA18" s="83">
        <f t="shared" si="12"/>
        <v>0</v>
      </c>
      <c r="AB18" s="83">
        <f t="shared" si="12"/>
        <v>0</v>
      </c>
      <c r="AC18" s="83">
        <f t="shared" si="12"/>
        <v>0</v>
      </c>
      <c r="AD18" s="83">
        <f t="shared" si="12"/>
        <v>0</v>
      </c>
      <c r="AE18" s="83">
        <f t="shared" si="12"/>
        <v>0</v>
      </c>
      <c r="AF18" s="83">
        <f t="shared" si="12"/>
        <v>0</v>
      </c>
      <c r="AG18" s="83">
        <f t="shared" si="12"/>
        <v>0</v>
      </c>
      <c r="AH18" s="83">
        <f t="shared" si="12"/>
        <v>0</v>
      </c>
      <c r="AI18" s="83">
        <f t="shared" si="12"/>
        <v>0</v>
      </c>
      <c r="AJ18" s="83">
        <f t="shared" si="12"/>
        <v>0</v>
      </c>
      <c r="AK18" s="83">
        <f t="shared" si="12"/>
        <v>0</v>
      </c>
      <c r="AL18" s="83">
        <f t="shared" si="12"/>
        <v>0</v>
      </c>
      <c r="AM18" s="83">
        <f t="shared" si="12"/>
        <v>0</v>
      </c>
      <c r="AN18" s="83">
        <f t="shared" si="12"/>
        <v>0</v>
      </c>
      <c r="AO18" s="83">
        <f t="shared" si="12"/>
        <v>0</v>
      </c>
      <c r="AP18" s="83">
        <f t="shared" si="12"/>
        <v>0</v>
      </c>
      <c r="AQ18" s="83">
        <f t="shared" si="12"/>
        <v>0</v>
      </c>
      <c r="AR18" s="83">
        <f t="shared" si="12"/>
        <v>0</v>
      </c>
      <c r="AS18" s="83">
        <f t="shared" si="12"/>
        <v>0</v>
      </c>
      <c r="AT18" s="83">
        <f t="shared" si="12"/>
        <v>0</v>
      </c>
      <c r="AU18" s="83">
        <f t="shared" si="12"/>
        <v>0</v>
      </c>
      <c r="AV18" s="83">
        <f t="shared" si="12"/>
        <v>0</v>
      </c>
      <c r="AW18" s="83">
        <f t="shared" si="12"/>
        <v>0</v>
      </c>
      <c r="AX18" s="83">
        <f t="shared" si="12"/>
        <v>0</v>
      </c>
      <c r="AY18" s="83">
        <f t="shared" si="12"/>
        <v>0</v>
      </c>
      <c r="AZ18" s="83">
        <f t="shared" si="12"/>
        <v>0</v>
      </c>
      <c r="BA18" s="83">
        <f t="shared" si="12"/>
        <v>0</v>
      </c>
      <c r="BB18" s="107">
        <f t="shared" ref="BB18:CJ18" si="15">BA18</f>
        <v>0</v>
      </c>
      <c r="BC18" s="83">
        <f t="shared" si="15"/>
        <v>0</v>
      </c>
      <c r="BD18" s="83">
        <f t="shared" si="15"/>
        <v>0</v>
      </c>
      <c r="BE18" s="83">
        <f t="shared" si="15"/>
        <v>0</v>
      </c>
      <c r="BF18" s="83">
        <f t="shared" si="15"/>
        <v>0</v>
      </c>
      <c r="BG18" s="83">
        <f t="shared" si="15"/>
        <v>0</v>
      </c>
      <c r="BH18" s="83">
        <f t="shared" si="15"/>
        <v>0</v>
      </c>
      <c r="BI18" s="83">
        <f t="shared" si="15"/>
        <v>0</v>
      </c>
      <c r="BJ18" s="83">
        <f t="shared" si="15"/>
        <v>0</v>
      </c>
      <c r="BK18" s="83">
        <f t="shared" si="15"/>
        <v>0</v>
      </c>
      <c r="BL18" s="83">
        <f t="shared" si="15"/>
        <v>0</v>
      </c>
      <c r="BM18" s="83">
        <f t="shared" si="15"/>
        <v>0</v>
      </c>
      <c r="BN18" s="83">
        <f t="shared" si="15"/>
        <v>0</v>
      </c>
      <c r="BO18" s="83">
        <f t="shared" si="15"/>
        <v>0</v>
      </c>
      <c r="BP18" s="83">
        <f t="shared" si="15"/>
        <v>0</v>
      </c>
      <c r="BQ18" s="83">
        <f t="shared" si="15"/>
        <v>0</v>
      </c>
      <c r="BR18" s="83">
        <f t="shared" si="15"/>
        <v>0</v>
      </c>
      <c r="BS18" s="83">
        <f t="shared" si="15"/>
        <v>0</v>
      </c>
      <c r="BT18" s="83">
        <f t="shared" si="15"/>
        <v>0</v>
      </c>
      <c r="BU18" s="83">
        <f t="shared" si="15"/>
        <v>0</v>
      </c>
      <c r="BV18" s="83">
        <f t="shared" si="15"/>
        <v>0</v>
      </c>
      <c r="BW18" s="83">
        <f t="shared" si="15"/>
        <v>0</v>
      </c>
      <c r="BX18" s="83">
        <f t="shared" si="15"/>
        <v>0</v>
      </c>
      <c r="BY18" s="83">
        <f t="shared" si="15"/>
        <v>0</v>
      </c>
      <c r="BZ18" s="83">
        <f t="shared" si="15"/>
        <v>0</v>
      </c>
      <c r="CA18" s="83">
        <f t="shared" si="15"/>
        <v>0</v>
      </c>
      <c r="CB18" s="83">
        <f t="shared" si="15"/>
        <v>0</v>
      </c>
      <c r="CC18" s="83">
        <f t="shared" si="15"/>
        <v>0</v>
      </c>
      <c r="CD18" s="83">
        <f t="shared" si="15"/>
        <v>0</v>
      </c>
      <c r="CE18" s="83">
        <f t="shared" si="15"/>
        <v>0</v>
      </c>
      <c r="CF18" s="83">
        <f t="shared" si="15"/>
        <v>0</v>
      </c>
      <c r="CG18" s="83">
        <f t="shared" si="15"/>
        <v>0</v>
      </c>
      <c r="CH18" s="83">
        <f t="shared" si="15"/>
        <v>0</v>
      </c>
      <c r="CI18" s="83">
        <f t="shared" si="15"/>
        <v>0</v>
      </c>
      <c r="CJ18" s="83">
        <f t="shared" si="15"/>
        <v>0</v>
      </c>
    </row>
    <row r="19" spans="1:88" x14ac:dyDescent="0.25">
      <c r="A19" s="245"/>
      <c r="B19" s="37" t="s">
        <v>5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105">
        <v>771500</v>
      </c>
      <c r="S19" s="83">
        <f t="shared" si="7"/>
        <v>771500</v>
      </c>
      <c r="T19" s="83">
        <f t="shared" si="12"/>
        <v>771500</v>
      </c>
      <c r="U19" s="83">
        <f t="shared" si="12"/>
        <v>771500</v>
      </c>
      <c r="V19" s="83">
        <f t="shared" si="12"/>
        <v>771500</v>
      </c>
      <c r="W19" s="83">
        <f t="shared" si="12"/>
        <v>771500</v>
      </c>
      <c r="X19" s="83">
        <f t="shared" si="12"/>
        <v>771500</v>
      </c>
      <c r="Y19" s="83">
        <f t="shared" si="12"/>
        <v>771500</v>
      </c>
      <c r="Z19" s="83">
        <f t="shared" si="12"/>
        <v>771500</v>
      </c>
      <c r="AA19" s="83">
        <f t="shared" si="12"/>
        <v>771500</v>
      </c>
      <c r="AB19" s="83">
        <f t="shared" si="12"/>
        <v>771500</v>
      </c>
      <c r="AC19" s="83">
        <f t="shared" si="12"/>
        <v>771500</v>
      </c>
      <c r="AD19" s="83">
        <f t="shared" si="12"/>
        <v>771500</v>
      </c>
      <c r="AE19" s="83">
        <f t="shared" si="12"/>
        <v>771500</v>
      </c>
      <c r="AF19" s="83">
        <f t="shared" si="12"/>
        <v>771500</v>
      </c>
      <c r="AG19" s="83">
        <f t="shared" si="12"/>
        <v>771500</v>
      </c>
      <c r="AH19" s="83">
        <f t="shared" si="12"/>
        <v>771500</v>
      </c>
      <c r="AI19" s="83">
        <f t="shared" si="12"/>
        <v>771500</v>
      </c>
      <c r="AJ19" s="83">
        <f t="shared" si="12"/>
        <v>771500</v>
      </c>
      <c r="AK19" s="83">
        <f t="shared" si="12"/>
        <v>771500</v>
      </c>
      <c r="AL19" s="83">
        <f t="shared" si="12"/>
        <v>771500</v>
      </c>
      <c r="AM19" s="83">
        <f t="shared" si="12"/>
        <v>771500</v>
      </c>
      <c r="AN19" s="83">
        <f t="shared" si="12"/>
        <v>771500</v>
      </c>
      <c r="AO19" s="83">
        <f t="shared" si="12"/>
        <v>771500</v>
      </c>
      <c r="AP19" s="83">
        <f t="shared" si="12"/>
        <v>771500</v>
      </c>
      <c r="AQ19" s="83">
        <f t="shared" si="12"/>
        <v>771500</v>
      </c>
      <c r="AR19" s="83">
        <f t="shared" si="12"/>
        <v>771500</v>
      </c>
      <c r="AS19" s="83">
        <f t="shared" si="12"/>
        <v>771500</v>
      </c>
      <c r="AT19" s="83">
        <f t="shared" si="12"/>
        <v>771500</v>
      </c>
      <c r="AU19" s="83">
        <f t="shared" si="12"/>
        <v>771500</v>
      </c>
      <c r="AV19" s="83">
        <f t="shared" si="12"/>
        <v>771500</v>
      </c>
      <c r="AW19" s="83">
        <f t="shared" si="12"/>
        <v>771500</v>
      </c>
      <c r="AX19" s="83">
        <f t="shared" si="12"/>
        <v>771500</v>
      </c>
      <c r="AY19" s="83">
        <f t="shared" si="12"/>
        <v>771500</v>
      </c>
      <c r="AZ19" s="83">
        <f t="shared" si="12"/>
        <v>771500</v>
      </c>
      <c r="BA19" s="83">
        <f t="shared" si="12"/>
        <v>771500</v>
      </c>
      <c r="BB19" s="107">
        <f t="shared" ref="BB19:CJ19" si="16">BA19</f>
        <v>771500</v>
      </c>
      <c r="BC19" s="83">
        <f t="shared" si="16"/>
        <v>771500</v>
      </c>
      <c r="BD19" s="83">
        <f t="shared" si="16"/>
        <v>771500</v>
      </c>
      <c r="BE19" s="83">
        <f t="shared" si="16"/>
        <v>771500</v>
      </c>
      <c r="BF19" s="83">
        <f t="shared" si="16"/>
        <v>771500</v>
      </c>
      <c r="BG19" s="83">
        <f t="shared" si="16"/>
        <v>771500</v>
      </c>
      <c r="BH19" s="83">
        <f t="shared" si="16"/>
        <v>771500</v>
      </c>
      <c r="BI19" s="83">
        <f t="shared" si="16"/>
        <v>771500</v>
      </c>
      <c r="BJ19" s="83">
        <f t="shared" si="16"/>
        <v>771500</v>
      </c>
      <c r="BK19" s="83">
        <f t="shared" si="16"/>
        <v>771500</v>
      </c>
      <c r="BL19" s="83">
        <f t="shared" si="16"/>
        <v>771500</v>
      </c>
      <c r="BM19" s="83">
        <f t="shared" si="16"/>
        <v>771500</v>
      </c>
      <c r="BN19" s="83">
        <f t="shared" si="16"/>
        <v>771500</v>
      </c>
      <c r="BO19" s="83">
        <f t="shared" si="16"/>
        <v>771500</v>
      </c>
      <c r="BP19" s="83">
        <f t="shared" si="16"/>
        <v>771500</v>
      </c>
      <c r="BQ19" s="83">
        <f t="shared" si="16"/>
        <v>771500</v>
      </c>
      <c r="BR19" s="83">
        <f t="shared" si="16"/>
        <v>771500</v>
      </c>
      <c r="BS19" s="83">
        <f t="shared" si="16"/>
        <v>771500</v>
      </c>
      <c r="BT19" s="83">
        <f t="shared" si="16"/>
        <v>771500</v>
      </c>
      <c r="BU19" s="83">
        <f t="shared" si="16"/>
        <v>771500</v>
      </c>
      <c r="BV19" s="83">
        <f t="shared" si="16"/>
        <v>771500</v>
      </c>
      <c r="BW19" s="83">
        <f t="shared" si="16"/>
        <v>771500</v>
      </c>
      <c r="BX19" s="83">
        <f t="shared" si="16"/>
        <v>771500</v>
      </c>
      <c r="BY19" s="83">
        <f t="shared" si="16"/>
        <v>771500</v>
      </c>
      <c r="BZ19" s="83">
        <f t="shared" si="16"/>
        <v>771500</v>
      </c>
      <c r="CA19" s="83">
        <f t="shared" si="16"/>
        <v>771500</v>
      </c>
      <c r="CB19" s="83">
        <f t="shared" si="16"/>
        <v>771500</v>
      </c>
      <c r="CC19" s="83">
        <f t="shared" si="16"/>
        <v>771500</v>
      </c>
      <c r="CD19" s="83">
        <f t="shared" si="16"/>
        <v>771500</v>
      </c>
      <c r="CE19" s="83">
        <f t="shared" si="16"/>
        <v>771500</v>
      </c>
      <c r="CF19" s="83">
        <f t="shared" si="16"/>
        <v>771500</v>
      </c>
      <c r="CG19" s="83">
        <f t="shared" si="16"/>
        <v>771500</v>
      </c>
      <c r="CH19" s="83">
        <f t="shared" si="16"/>
        <v>771500</v>
      </c>
      <c r="CI19" s="83">
        <f t="shared" si="16"/>
        <v>771500</v>
      </c>
      <c r="CJ19" s="83">
        <f t="shared" si="16"/>
        <v>771500</v>
      </c>
    </row>
    <row r="20" spans="1:88" x14ac:dyDescent="0.25">
      <c r="A20" s="245"/>
      <c r="B20" s="37" t="s">
        <v>7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105">
        <v>0</v>
      </c>
      <c r="S20" s="83">
        <f t="shared" si="7"/>
        <v>0</v>
      </c>
      <c r="T20" s="83">
        <f t="shared" ref="T20:BA22" si="17">S20</f>
        <v>0</v>
      </c>
      <c r="U20" s="83">
        <f t="shared" si="17"/>
        <v>0</v>
      </c>
      <c r="V20" s="83">
        <f t="shared" si="17"/>
        <v>0</v>
      </c>
      <c r="W20" s="83">
        <f t="shared" si="17"/>
        <v>0</v>
      </c>
      <c r="X20" s="83">
        <f t="shared" si="17"/>
        <v>0</v>
      </c>
      <c r="Y20" s="83">
        <f t="shared" si="17"/>
        <v>0</v>
      </c>
      <c r="Z20" s="83">
        <f t="shared" si="17"/>
        <v>0</v>
      </c>
      <c r="AA20" s="83">
        <f t="shared" si="17"/>
        <v>0</v>
      </c>
      <c r="AB20" s="83">
        <f t="shared" si="17"/>
        <v>0</v>
      </c>
      <c r="AC20" s="83">
        <f t="shared" si="17"/>
        <v>0</v>
      </c>
      <c r="AD20" s="83">
        <f t="shared" si="17"/>
        <v>0</v>
      </c>
      <c r="AE20" s="83">
        <f t="shared" si="17"/>
        <v>0</v>
      </c>
      <c r="AF20" s="83">
        <f t="shared" si="17"/>
        <v>0</v>
      </c>
      <c r="AG20" s="83">
        <f t="shared" si="17"/>
        <v>0</v>
      </c>
      <c r="AH20" s="83">
        <f t="shared" si="17"/>
        <v>0</v>
      </c>
      <c r="AI20" s="83">
        <f t="shared" si="17"/>
        <v>0</v>
      </c>
      <c r="AJ20" s="83">
        <f t="shared" si="17"/>
        <v>0</v>
      </c>
      <c r="AK20" s="83">
        <f t="shared" si="17"/>
        <v>0</v>
      </c>
      <c r="AL20" s="83">
        <f t="shared" si="17"/>
        <v>0</v>
      </c>
      <c r="AM20" s="83">
        <f t="shared" si="17"/>
        <v>0</v>
      </c>
      <c r="AN20" s="83">
        <f t="shared" si="17"/>
        <v>0</v>
      </c>
      <c r="AO20" s="83">
        <f t="shared" si="17"/>
        <v>0</v>
      </c>
      <c r="AP20" s="83">
        <f t="shared" si="17"/>
        <v>0</v>
      </c>
      <c r="AQ20" s="83">
        <f t="shared" si="17"/>
        <v>0</v>
      </c>
      <c r="AR20" s="83">
        <f t="shared" si="17"/>
        <v>0</v>
      </c>
      <c r="AS20" s="83">
        <f t="shared" si="17"/>
        <v>0</v>
      </c>
      <c r="AT20" s="83">
        <f t="shared" si="17"/>
        <v>0</v>
      </c>
      <c r="AU20" s="83">
        <f t="shared" si="17"/>
        <v>0</v>
      </c>
      <c r="AV20" s="83">
        <f t="shared" si="17"/>
        <v>0</v>
      </c>
      <c r="AW20" s="83">
        <f t="shared" si="17"/>
        <v>0</v>
      </c>
      <c r="AX20" s="83">
        <f t="shared" si="17"/>
        <v>0</v>
      </c>
      <c r="AY20" s="83">
        <f t="shared" si="17"/>
        <v>0</v>
      </c>
      <c r="AZ20" s="83">
        <f t="shared" si="17"/>
        <v>0</v>
      </c>
      <c r="BA20" s="83">
        <f t="shared" si="17"/>
        <v>0</v>
      </c>
      <c r="BB20" s="107">
        <f t="shared" ref="BB20:CJ20" si="18">BA20</f>
        <v>0</v>
      </c>
      <c r="BC20" s="83">
        <f t="shared" si="18"/>
        <v>0</v>
      </c>
      <c r="BD20" s="83">
        <f t="shared" si="18"/>
        <v>0</v>
      </c>
      <c r="BE20" s="83">
        <f t="shared" si="18"/>
        <v>0</v>
      </c>
      <c r="BF20" s="83">
        <f t="shared" si="18"/>
        <v>0</v>
      </c>
      <c r="BG20" s="83">
        <f t="shared" si="18"/>
        <v>0</v>
      </c>
      <c r="BH20" s="83">
        <f t="shared" si="18"/>
        <v>0</v>
      </c>
      <c r="BI20" s="83">
        <f t="shared" si="18"/>
        <v>0</v>
      </c>
      <c r="BJ20" s="83">
        <f t="shared" si="18"/>
        <v>0</v>
      </c>
      <c r="BK20" s="83">
        <f t="shared" si="18"/>
        <v>0</v>
      </c>
      <c r="BL20" s="83">
        <f t="shared" si="18"/>
        <v>0</v>
      </c>
      <c r="BM20" s="83">
        <f t="shared" si="18"/>
        <v>0</v>
      </c>
      <c r="BN20" s="83">
        <f t="shared" si="18"/>
        <v>0</v>
      </c>
      <c r="BO20" s="83">
        <f t="shared" si="18"/>
        <v>0</v>
      </c>
      <c r="BP20" s="83">
        <f t="shared" si="18"/>
        <v>0</v>
      </c>
      <c r="BQ20" s="83">
        <f t="shared" si="18"/>
        <v>0</v>
      </c>
      <c r="BR20" s="83">
        <f t="shared" si="18"/>
        <v>0</v>
      </c>
      <c r="BS20" s="83">
        <f t="shared" si="18"/>
        <v>0</v>
      </c>
      <c r="BT20" s="83">
        <f t="shared" si="18"/>
        <v>0</v>
      </c>
      <c r="BU20" s="83">
        <f t="shared" si="18"/>
        <v>0</v>
      </c>
      <c r="BV20" s="83">
        <f t="shared" si="18"/>
        <v>0</v>
      </c>
      <c r="BW20" s="83">
        <f t="shared" si="18"/>
        <v>0</v>
      </c>
      <c r="BX20" s="83">
        <f t="shared" si="18"/>
        <v>0</v>
      </c>
      <c r="BY20" s="83">
        <f t="shared" si="18"/>
        <v>0</v>
      </c>
      <c r="BZ20" s="83">
        <f t="shared" si="18"/>
        <v>0</v>
      </c>
      <c r="CA20" s="83">
        <f t="shared" si="18"/>
        <v>0</v>
      </c>
      <c r="CB20" s="83">
        <f t="shared" si="18"/>
        <v>0</v>
      </c>
      <c r="CC20" s="83">
        <f t="shared" si="18"/>
        <v>0</v>
      </c>
      <c r="CD20" s="83">
        <f t="shared" si="18"/>
        <v>0</v>
      </c>
      <c r="CE20" s="83">
        <f t="shared" si="18"/>
        <v>0</v>
      </c>
      <c r="CF20" s="83">
        <f t="shared" si="18"/>
        <v>0</v>
      </c>
      <c r="CG20" s="83">
        <f t="shared" si="18"/>
        <v>0</v>
      </c>
      <c r="CH20" s="83">
        <f t="shared" si="18"/>
        <v>0</v>
      </c>
      <c r="CI20" s="83">
        <f t="shared" si="18"/>
        <v>0</v>
      </c>
      <c r="CJ20" s="83">
        <f t="shared" si="18"/>
        <v>0</v>
      </c>
    </row>
    <row r="21" spans="1:88" x14ac:dyDescent="0.25">
      <c r="A21" s="245"/>
      <c r="B21" s="37" t="s">
        <v>8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105">
        <v>2046530</v>
      </c>
      <c r="S21" s="83">
        <f t="shared" si="7"/>
        <v>2046530</v>
      </c>
      <c r="T21" s="83">
        <f t="shared" si="17"/>
        <v>2046530</v>
      </c>
      <c r="U21" s="83">
        <f t="shared" si="17"/>
        <v>2046530</v>
      </c>
      <c r="V21" s="83">
        <f t="shared" si="17"/>
        <v>2046530</v>
      </c>
      <c r="W21" s="83">
        <f t="shared" si="17"/>
        <v>2046530</v>
      </c>
      <c r="X21" s="83">
        <f t="shared" si="17"/>
        <v>2046530</v>
      </c>
      <c r="Y21" s="83">
        <f t="shared" si="17"/>
        <v>2046530</v>
      </c>
      <c r="Z21" s="83">
        <f t="shared" si="17"/>
        <v>2046530</v>
      </c>
      <c r="AA21" s="83">
        <f t="shared" si="17"/>
        <v>2046530</v>
      </c>
      <c r="AB21" s="83">
        <f t="shared" si="17"/>
        <v>2046530</v>
      </c>
      <c r="AC21" s="83">
        <f t="shared" si="17"/>
        <v>2046530</v>
      </c>
      <c r="AD21" s="83">
        <f t="shared" si="17"/>
        <v>2046530</v>
      </c>
      <c r="AE21" s="83">
        <f t="shared" si="17"/>
        <v>2046530</v>
      </c>
      <c r="AF21" s="83">
        <f t="shared" si="17"/>
        <v>2046530</v>
      </c>
      <c r="AG21" s="83">
        <f t="shared" si="17"/>
        <v>2046530</v>
      </c>
      <c r="AH21" s="83">
        <f t="shared" si="17"/>
        <v>2046530</v>
      </c>
      <c r="AI21" s="83">
        <f t="shared" si="17"/>
        <v>2046530</v>
      </c>
      <c r="AJ21" s="83">
        <f t="shared" si="17"/>
        <v>2046530</v>
      </c>
      <c r="AK21" s="83">
        <f t="shared" si="17"/>
        <v>2046530</v>
      </c>
      <c r="AL21" s="83">
        <f t="shared" si="17"/>
        <v>2046530</v>
      </c>
      <c r="AM21" s="83">
        <f t="shared" si="17"/>
        <v>2046530</v>
      </c>
      <c r="AN21" s="83">
        <f t="shared" si="17"/>
        <v>2046530</v>
      </c>
      <c r="AO21" s="83">
        <f t="shared" si="17"/>
        <v>2046530</v>
      </c>
      <c r="AP21" s="83">
        <f t="shared" si="17"/>
        <v>2046530</v>
      </c>
      <c r="AQ21" s="83">
        <f t="shared" si="17"/>
        <v>2046530</v>
      </c>
      <c r="AR21" s="83">
        <f t="shared" si="17"/>
        <v>2046530</v>
      </c>
      <c r="AS21" s="83">
        <f t="shared" si="17"/>
        <v>2046530</v>
      </c>
      <c r="AT21" s="83">
        <f t="shared" si="17"/>
        <v>2046530</v>
      </c>
      <c r="AU21" s="83">
        <f t="shared" si="17"/>
        <v>2046530</v>
      </c>
      <c r="AV21" s="83">
        <f t="shared" si="17"/>
        <v>2046530</v>
      </c>
      <c r="AW21" s="83">
        <f t="shared" si="17"/>
        <v>2046530</v>
      </c>
      <c r="AX21" s="83">
        <f t="shared" si="17"/>
        <v>2046530</v>
      </c>
      <c r="AY21" s="83">
        <f t="shared" si="17"/>
        <v>2046530</v>
      </c>
      <c r="AZ21" s="83">
        <f t="shared" si="17"/>
        <v>2046530</v>
      </c>
      <c r="BA21" s="83">
        <f t="shared" si="17"/>
        <v>2046530</v>
      </c>
      <c r="BB21" s="107">
        <f t="shared" ref="BB21:CJ21" si="19">BA21</f>
        <v>2046530</v>
      </c>
      <c r="BC21" s="83">
        <f t="shared" si="19"/>
        <v>2046530</v>
      </c>
      <c r="BD21" s="83">
        <f t="shared" si="19"/>
        <v>2046530</v>
      </c>
      <c r="BE21" s="83">
        <f t="shared" si="19"/>
        <v>2046530</v>
      </c>
      <c r="BF21" s="83">
        <f t="shared" si="19"/>
        <v>2046530</v>
      </c>
      <c r="BG21" s="83">
        <f t="shared" si="19"/>
        <v>2046530</v>
      </c>
      <c r="BH21" s="83">
        <f t="shared" si="19"/>
        <v>2046530</v>
      </c>
      <c r="BI21" s="83">
        <f t="shared" si="19"/>
        <v>2046530</v>
      </c>
      <c r="BJ21" s="83">
        <f t="shared" si="19"/>
        <v>2046530</v>
      </c>
      <c r="BK21" s="83">
        <f t="shared" si="19"/>
        <v>2046530</v>
      </c>
      <c r="BL21" s="83">
        <f t="shared" si="19"/>
        <v>2046530</v>
      </c>
      <c r="BM21" s="83">
        <f t="shared" si="19"/>
        <v>2046530</v>
      </c>
      <c r="BN21" s="83">
        <f t="shared" si="19"/>
        <v>2046530</v>
      </c>
      <c r="BO21" s="83">
        <f t="shared" si="19"/>
        <v>2046530</v>
      </c>
      <c r="BP21" s="83">
        <f t="shared" si="19"/>
        <v>2046530</v>
      </c>
      <c r="BQ21" s="83">
        <f t="shared" si="19"/>
        <v>2046530</v>
      </c>
      <c r="BR21" s="83">
        <f t="shared" si="19"/>
        <v>2046530</v>
      </c>
      <c r="BS21" s="83">
        <f t="shared" si="19"/>
        <v>2046530</v>
      </c>
      <c r="BT21" s="83">
        <f t="shared" si="19"/>
        <v>2046530</v>
      </c>
      <c r="BU21" s="83">
        <f t="shared" si="19"/>
        <v>2046530</v>
      </c>
      <c r="BV21" s="83">
        <f t="shared" si="19"/>
        <v>2046530</v>
      </c>
      <c r="BW21" s="83">
        <f t="shared" si="19"/>
        <v>2046530</v>
      </c>
      <c r="BX21" s="83">
        <f t="shared" si="19"/>
        <v>2046530</v>
      </c>
      <c r="BY21" s="83">
        <f t="shared" si="19"/>
        <v>2046530</v>
      </c>
      <c r="BZ21" s="83">
        <f t="shared" si="19"/>
        <v>2046530</v>
      </c>
      <c r="CA21" s="83">
        <f t="shared" si="19"/>
        <v>2046530</v>
      </c>
      <c r="CB21" s="83">
        <f t="shared" si="19"/>
        <v>2046530</v>
      </c>
      <c r="CC21" s="83">
        <f t="shared" si="19"/>
        <v>2046530</v>
      </c>
      <c r="CD21" s="83">
        <f t="shared" si="19"/>
        <v>2046530</v>
      </c>
      <c r="CE21" s="83">
        <f t="shared" si="19"/>
        <v>2046530</v>
      </c>
      <c r="CF21" s="83">
        <f t="shared" si="19"/>
        <v>2046530</v>
      </c>
      <c r="CG21" s="83">
        <f t="shared" si="19"/>
        <v>2046530</v>
      </c>
      <c r="CH21" s="83">
        <f t="shared" si="19"/>
        <v>2046530</v>
      </c>
      <c r="CI21" s="83">
        <f t="shared" si="19"/>
        <v>2046530</v>
      </c>
      <c r="CJ21" s="83">
        <f t="shared" si="19"/>
        <v>2046530</v>
      </c>
    </row>
    <row r="22" spans="1:88" ht="15.75" thickBot="1" x14ac:dyDescent="0.3">
      <c r="A22" s="72"/>
      <c r="B22" s="65" t="s">
        <v>70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105">
        <v>224963</v>
      </c>
      <c r="S22" s="83">
        <f t="shared" si="7"/>
        <v>224963</v>
      </c>
      <c r="T22" s="83">
        <f t="shared" si="17"/>
        <v>224963</v>
      </c>
      <c r="U22" s="83">
        <f t="shared" si="17"/>
        <v>224963</v>
      </c>
      <c r="V22" s="83">
        <f t="shared" si="17"/>
        <v>224963</v>
      </c>
      <c r="W22" s="83">
        <f t="shared" si="17"/>
        <v>224963</v>
      </c>
      <c r="X22" s="83">
        <f t="shared" si="17"/>
        <v>224963</v>
      </c>
      <c r="Y22" s="83">
        <f t="shared" si="17"/>
        <v>224963</v>
      </c>
      <c r="Z22" s="83">
        <f t="shared" si="17"/>
        <v>224963</v>
      </c>
      <c r="AA22" s="83">
        <f t="shared" si="17"/>
        <v>224963</v>
      </c>
      <c r="AB22" s="83">
        <f t="shared" si="17"/>
        <v>224963</v>
      </c>
      <c r="AC22" s="83">
        <f t="shared" si="17"/>
        <v>224963</v>
      </c>
      <c r="AD22" s="83">
        <f t="shared" si="17"/>
        <v>224963</v>
      </c>
      <c r="AE22" s="83">
        <f t="shared" si="17"/>
        <v>224963</v>
      </c>
      <c r="AF22" s="83">
        <f t="shared" si="17"/>
        <v>224963</v>
      </c>
      <c r="AG22" s="83">
        <f t="shared" si="17"/>
        <v>224963</v>
      </c>
      <c r="AH22" s="83">
        <f t="shared" si="17"/>
        <v>224963</v>
      </c>
      <c r="AI22" s="83">
        <f t="shared" si="17"/>
        <v>224963</v>
      </c>
      <c r="AJ22" s="83">
        <f t="shared" si="17"/>
        <v>224963</v>
      </c>
      <c r="AK22" s="83">
        <f t="shared" si="17"/>
        <v>224963</v>
      </c>
      <c r="AL22" s="83">
        <f t="shared" si="17"/>
        <v>224963</v>
      </c>
      <c r="AM22" s="83">
        <f t="shared" si="17"/>
        <v>224963</v>
      </c>
      <c r="AN22" s="83">
        <f t="shared" si="17"/>
        <v>224963</v>
      </c>
      <c r="AO22" s="83">
        <f t="shared" si="17"/>
        <v>224963</v>
      </c>
      <c r="AP22" s="83">
        <f t="shared" si="17"/>
        <v>224963</v>
      </c>
      <c r="AQ22" s="83">
        <f t="shared" si="17"/>
        <v>224963</v>
      </c>
      <c r="AR22" s="83">
        <f t="shared" si="17"/>
        <v>224963</v>
      </c>
      <c r="AS22" s="83">
        <f t="shared" si="17"/>
        <v>224963</v>
      </c>
      <c r="AT22" s="83">
        <f t="shared" si="17"/>
        <v>224963</v>
      </c>
      <c r="AU22" s="83">
        <f t="shared" si="17"/>
        <v>224963</v>
      </c>
      <c r="AV22" s="83">
        <f t="shared" si="17"/>
        <v>224963</v>
      </c>
      <c r="AW22" s="83">
        <f t="shared" si="17"/>
        <v>224963</v>
      </c>
      <c r="AX22" s="83">
        <f t="shared" si="17"/>
        <v>224963</v>
      </c>
      <c r="AY22" s="83">
        <f t="shared" si="17"/>
        <v>224963</v>
      </c>
      <c r="AZ22" s="83">
        <f t="shared" si="17"/>
        <v>224963</v>
      </c>
      <c r="BA22" s="83">
        <f t="shared" si="17"/>
        <v>224963</v>
      </c>
      <c r="BB22" s="107">
        <f t="shared" ref="BB22:CJ22" si="20">BA22</f>
        <v>224963</v>
      </c>
      <c r="BC22" s="83">
        <f t="shared" si="20"/>
        <v>224963</v>
      </c>
      <c r="BD22" s="83">
        <f t="shared" si="20"/>
        <v>224963</v>
      </c>
      <c r="BE22" s="83">
        <f t="shared" si="20"/>
        <v>224963</v>
      </c>
      <c r="BF22" s="83">
        <f t="shared" si="20"/>
        <v>224963</v>
      </c>
      <c r="BG22" s="83">
        <f t="shared" si="20"/>
        <v>224963</v>
      </c>
      <c r="BH22" s="83">
        <f t="shared" si="20"/>
        <v>224963</v>
      </c>
      <c r="BI22" s="83">
        <f t="shared" si="20"/>
        <v>224963</v>
      </c>
      <c r="BJ22" s="83">
        <f t="shared" si="20"/>
        <v>224963</v>
      </c>
      <c r="BK22" s="83">
        <f t="shared" si="20"/>
        <v>224963</v>
      </c>
      <c r="BL22" s="83">
        <f t="shared" si="20"/>
        <v>224963</v>
      </c>
      <c r="BM22" s="83">
        <f t="shared" si="20"/>
        <v>224963</v>
      </c>
      <c r="BN22" s="83">
        <f t="shared" si="20"/>
        <v>224963</v>
      </c>
      <c r="BO22" s="83">
        <f t="shared" si="20"/>
        <v>224963</v>
      </c>
      <c r="BP22" s="83">
        <f t="shared" si="20"/>
        <v>224963</v>
      </c>
      <c r="BQ22" s="83">
        <f t="shared" si="20"/>
        <v>224963</v>
      </c>
      <c r="BR22" s="83">
        <f t="shared" si="20"/>
        <v>224963</v>
      </c>
      <c r="BS22" s="83">
        <f t="shared" si="20"/>
        <v>224963</v>
      </c>
      <c r="BT22" s="83">
        <f t="shared" si="20"/>
        <v>224963</v>
      </c>
      <c r="BU22" s="83">
        <f t="shared" si="20"/>
        <v>224963</v>
      </c>
      <c r="BV22" s="83">
        <f t="shared" si="20"/>
        <v>224963</v>
      </c>
      <c r="BW22" s="83">
        <f t="shared" si="20"/>
        <v>224963</v>
      </c>
      <c r="BX22" s="83">
        <f t="shared" si="20"/>
        <v>224963</v>
      </c>
      <c r="BY22" s="83">
        <f t="shared" si="20"/>
        <v>224963</v>
      </c>
      <c r="BZ22" s="83">
        <f t="shared" si="20"/>
        <v>224963</v>
      </c>
      <c r="CA22" s="83">
        <f t="shared" si="20"/>
        <v>224963</v>
      </c>
      <c r="CB22" s="83">
        <f t="shared" si="20"/>
        <v>224963</v>
      </c>
      <c r="CC22" s="83">
        <f t="shared" si="20"/>
        <v>224963</v>
      </c>
      <c r="CD22" s="83">
        <f t="shared" si="20"/>
        <v>224963</v>
      </c>
      <c r="CE22" s="83">
        <f t="shared" si="20"/>
        <v>224963</v>
      </c>
      <c r="CF22" s="83">
        <f t="shared" si="20"/>
        <v>224963</v>
      </c>
      <c r="CG22" s="83">
        <f t="shared" si="20"/>
        <v>224963</v>
      </c>
      <c r="CH22" s="83">
        <f t="shared" si="20"/>
        <v>224963</v>
      </c>
      <c r="CI22" s="83">
        <f t="shared" si="20"/>
        <v>224963</v>
      </c>
      <c r="CJ22" s="83">
        <f t="shared" si="20"/>
        <v>224963</v>
      </c>
    </row>
    <row r="23" spans="1:88" ht="15.75" thickBot="1" x14ac:dyDescent="0.3">
      <c r="C23" s="7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7"/>
      <c r="P23" s="3"/>
      <c r="Q23" s="3"/>
      <c r="R23" s="104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</row>
    <row r="24" spans="1:88" ht="15.75" x14ac:dyDescent="0.25">
      <c r="A24" s="19"/>
      <c r="B24" s="66" t="s">
        <v>30</v>
      </c>
      <c r="C24" s="43">
        <v>42370</v>
      </c>
      <c r="D24" s="43">
        <v>42401</v>
      </c>
      <c r="E24" s="82">
        <v>42430</v>
      </c>
      <c r="F24" s="82">
        <v>42461</v>
      </c>
      <c r="G24" s="82">
        <v>42491</v>
      </c>
      <c r="H24" s="82">
        <v>42522</v>
      </c>
      <c r="I24" s="82">
        <v>42552</v>
      </c>
      <c r="J24" s="82">
        <v>42583</v>
      </c>
      <c r="K24" s="82">
        <v>42614</v>
      </c>
      <c r="L24" s="82">
        <v>42644</v>
      </c>
      <c r="M24" s="82">
        <v>42675</v>
      </c>
      <c r="N24" s="82">
        <v>42705</v>
      </c>
      <c r="O24" s="82">
        <v>42736</v>
      </c>
      <c r="P24" s="82">
        <v>42767</v>
      </c>
      <c r="Q24" s="42">
        <v>42795</v>
      </c>
      <c r="R24" s="42">
        <v>42796</v>
      </c>
      <c r="S24" s="42">
        <v>42856</v>
      </c>
      <c r="T24" s="42">
        <v>42887</v>
      </c>
      <c r="U24" s="42">
        <v>42917</v>
      </c>
      <c r="V24" s="42">
        <v>42948</v>
      </c>
      <c r="W24" s="42">
        <v>42979</v>
      </c>
      <c r="X24" s="42">
        <v>43009</v>
      </c>
      <c r="Y24" s="42">
        <v>43040</v>
      </c>
      <c r="Z24" s="42">
        <v>43070</v>
      </c>
      <c r="AA24" s="42">
        <v>43101</v>
      </c>
      <c r="AB24" s="42">
        <v>43132</v>
      </c>
      <c r="AC24" s="43">
        <v>43160</v>
      </c>
      <c r="AD24" s="43">
        <v>43191</v>
      </c>
      <c r="AE24" s="43">
        <v>43221</v>
      </c>
      <c r="AF24" s="43">
        <v>43252</v>
      </c>
      <c r="AG24" s="43">
        <v>43282</v>
      </c>
      <c r="AH24" s="43">
        <v>43313</v>
      </c>
      <c r="AI24" s="43">
        <v>43344</v>
      </c>
      <c r="AJ24" s="43">
        <v>43374</v>
      </c>
      <c r="AK24" s="43">
        <v>43405</v>
      </c>
      <c r="AL24" s="43">
        <v>43435</v>
      </c>
      <c r="AM24" s="43">
        <v>43466</v>
      </c>
      <c r="AN24" s="43">
        <v>43497</v>
      </c>
      <c r="AO24" s="82">
        <v>43525</v>
      </c>
      <c r="AP24" s="82">
        <v>43556</v>
      </c>
      <c r="AQ24" s="82">
        <v>43586</v>
      </c>
      <c r="AR24" s="82">
        <v>43617</v>
      </c>
      <c r="AS24" s="82">
        <v>43647</v>
      </c>
      <c r="AT24" s="82">
        <v>43678</v>
      </c>
      <c r="AU24" s="82">
        <v>43709</v>
      </c>
      <c r="AV24" s="82">
        <v>43739</v>
      </c>
      <c r="AW24" s="82">
        <v>43770</v>
      </c>
      <c r="AX24" s="82">
        <v>43800</v>
      </c>
      <c r="AY24" s="82">
        <v>43831</v>
      </c>
      <c r="AZ24" s="82">
        <v>43862</v>
      </c>
      <c r="BA24" s="42">
        <v>43891</v>
      </c>
      <c r="BB24" s="42">
        <v>43922</v>
      </c>
      <c r="BC24" s="42">
        <v>43952</v>
      </c>
      <c r="BD24" s="42">
        <v>43983</v>
      </c>
      <c r="BE24" s="42">
        <v>44013</v>
      </c>
      <c r="BF24" s="42">
        <v>44044</v>
      </c>
      <c r="BG24" s="42">
        <v>44075</v>
      </c>
      <c r="BH24" s="42">
        <v>44105</v>
      </c>
      <c r="BI24" s="42">
        <v>44136</v>
      </c>
      <c r="BJ24" s="42">
        <v>44166</v>
      </c>
      <c r="BK24" s="42">
        <v>44197</v>
      </c>
      <c r="BL24" s="42">
        <v>44228</v>
      </c>
      <c r="BM24" s="43">
        <v>44256</v>
      </c>
      <c r="BN24" s="43">
        <v>44287</v>
      </c>
      <c r="BO24" s="43">
        <v>44317</v>
      </c>
      <c r="BP24" s="43">
        <v>44348</v>
      </c>
      <c r="BQ24" s="43">
        <v>44378</v>
      </c>
      <c r="BR24" s="43">
        <v>44409</v>
      </c>
      <c r="BS24" s="43">
        <v>44440</v>
      </c>
      <c r="BT24" s="43">
        <v>44470</v>
      </c>
      <c r="BU24" s="43">
        <v>44501</v>
      </c>
      <c r="BV24" s="43">
        <v>44531</v>
      </c>
      <c r="BW24" s="43">
        <v>44562</v>
      </c>
      <c r="BX24" s="43">
        <v>44593</v>
      </c>
      <c r="BY24" s="82">
        <v>44621</v>
      </c>
      <c r="BZ24" s="82">
        <v>44652</v>
      </c>
      <c r="CA24" s="82">
        <v>44682</v>
      </c>
      <c r="CB24" s="82">
        <v>44713</v>
      </c>
      <c r="CC24" s="82">
        <v>44743</v>
      </c>
      <c r="CD24" s="82">
        <v>44774</v>
      </c>
      <c r="CE24" s="82">
        <v>44805</v>
      </c>
      <c r="CF24" s="82">
        <v>44835</v>
      </c>
      <c r="CG24" s="82">
        <v>44866</v>
      </c>
      <c r="CH24" s="82">
        <v>44896</v>
      </c>
      <c r="CI24" s="82">
        <v>44927</v>
      </c>
      <c r="CJ24" s="82">
        <v>44958</v>
      </c>
    </row>
    <row r="25" spans="1:88" ht="15" customHeight="1" x14ac:dyDescent="0.25">
      <c r="A25" s="241" t="s">
        <v>29</v>
      </c>
      <c r="B25" s="37" t="s">
        <v>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105">
        <v>0</v>
      </c>
      <c r="S25" s="83">
        <f t="shared" ref="S25:S37" si="21">R25</f>
        <v>0</v>
      </c>
      <c r="T25" s="83">
        <f t="shared" ref="T25:BA26" si="22">S25</f>
        <v>0</v>
      </c>
      <c r="U25" s="83">
        <f t="shared" si="22"/>
        <v>0</v>
      </c>
      <c r="V25" s="83">
        <f t="shared" si="22"/>
        <v>0</v>
      </c>
      <c r="W25" s="83">
        <f t="shared" si="22"/>
        <v>0</v>
      </c>
      <c r="X25" s="83">
        <f t="shared" si="22"/>
        <v>0</v>
      </c>
      <c r="Y25" s="83">
        <f t="shared" si="22"/>
        <v>0</v>
      </c>
      <c r="Z25" s="83">
        <f t="shared" si="22"/>
        <v>0</v>
      </c>
      <c r="AA25" s="83">
        <f t="shared" si="22"/>
        <v>0</v>
      </c>
      <c r="AB25" s="83">
        <f t="shared" si="22"/>
        <v>0</v>
      </c>
      <c r="AC25" s="83">
        <f t="shared" si="22"/>
        <v>0</v>
      </c>
      <c r="AD25" s="83">
        <f t="shared" si="22"/>
        <v>0</v>
      </c>
      <c r="AE25" s="83">
        <f t="shared" si="22"/>
        <v>0</v>
      </c>
      <c r="AF25" s="83">
        <f t="shared" si="22"/>
        <v>0</v>
      </c>
      <c r="AG25" s="83">
        <f t="shared" si="22"/>
        <v>0</v>
      </c>
      <c r="AH25" s="83">
        <f t="shared" si="22"/>
        <v>0</v>
      </c>
      <c r="AI25" s="83">
        <f t="shared" si="22"/>
        <v>0</v>
      </c>
      <c r="AJ25" s="83">
        <f t="shared" si="22"/>
        <v>0</v>
      </c>
      <c r="AK25" s="83">
        <f t="shared" si="22"/>
        <v>0</v>
      </c>
      <c r="AL25" s="83">
        <f t="shared" si="22"/>
        <v>0</v>
      </c>
      <c r="AM25" s="83">
        <f t="shared" si="22"/>
        <v>0</v>
      </c>
      <c r="AN25" s="83">
        <f t="shared" si="22"/>
        <v>0</v>
      </c>
      <c r="AO25" s="83">
        <f t="shared" si="22"/>
        <v>0</v>
      </c>
      <c r="AP25" s="83">
        <f t="shared" si="22"/>
        <v>0</v>
      </c>
      <c r="AQ25" s="83">
        <f t="shared" si="22"/>
        <v>0</v>
      </c>
      <c r="AR25" s="83">
        <f t="shared" si="22"/>
        <v>0</v>
      </c>
      <c r="AS25" s="83">
        <f t="shared" si="22"/>
        <v>0</v>
      </c>
      <c r="AT25" s="83">
        <f t="shared" si="22"/>
        <v>0</v>
      </c>
      <c r="AU25" s="83">
        <f t="shared" si="22"/>
        <v>0</v>
      </c>
      <c r="AV25" s="83">
        <f t="shared" si="22"/>
        <v>0</v>
      </c>
      <c r="AW25" s="83">
        <f t="shared" si="22"/>
        <v>0</v>
      </c>
      <c r="AX25" s="83">
        <f t="shared" si="22"/>
        <v>0</v>
      </c>
      <c r="AY25" s="83">
        <f t="shared" si="22"/>
        <v>0</v>
      </c>
      <c r="AZ25" s="83">
        <f t="shared" si="22"/>
        <v>0</v>
      </c>
      <c r="BA25" s="83">
        <f t="shared" si="22"/>
        <v>0</v>
      </c>
      <c r="BB25" s="107">
        <f t="shared" ref="BB25:CJ25" si="23">BA25</f>
        <v>0</v>
      </c>
      <c r="BC25" s="83">
        <f t="shared" si="23"/>
        <v>0</v>
      </c>
      <c r="BD25" s="83">
        <f t="shared" si="23"/>
        <v>0</v>
      </c>
      <c r="BE25" s="83">
        <f t="shared" si="23"/>
        <v>0</v>
      </c>
      <c r="BF25" s="83">
        <f t="shared" si="23"/>
        <v>0</v>
      </c>
      <c r="BG25" s="83">
        <f t="shared" si="23"/>
        <v>0</v>
      </c>
      <c r="BH25" s="83">
        <f t="shared" si="23"/>
        <v>0</v>
      </c>
      <c r="BI25" s="83">
        <f t="shared" si="23"/>
        <v>0</v>
      </c>
      <c r="BJ25" s="83">
        <f t="shared" si="23"/>
        <v>0</v>
      </c>
      <c r="BK25" s="83">
        <f t="shared" si="23"/>
        <v>0</v>
      </c>
      <c r="BL25" s="83">
        <f t="shared" si="23"/>
        <v>0</v>
      </c>
      <c r="BM25" s="83">
        <f t="shared" si="23"/>
        <v>0</v>
      </c>
      <c r="BN25" s="83">
        <f t="shared" si="23"/>
        <v>0</v>
      </c>
      <c r="BO25" s="83">
        <f t="shared" si="23"/>
        <v>0</v>
      </c>
      <c r="BP25" s="83">
        <f t="shared" si="23"/>
        <v>0</v>
      </c>
      <c r="BQ25" s="83">
        <f t="shared" si="23"/>
        <v>0</v>
      </c>
      <c r="BR25" s="83">
        <f t="shared" si="23"/>
        <v>0</v>
      </c>
      <c r="BS25" s="83">
        <f t="shared" si="23"/>
        <v>0</v>
      </c>
      <c r="BT25" s="83">
        <f t="shared" si="23"/>
        <v>0</v>
      </c>
      <c r="BU25" s="83">
        <f t="shared" si="23"/>
        <v>0</v>
      </c>
      <c r="BV25" s="83">
        <f t="shared" si="23"/>
        <v>0</v>
      </c>
      <c r="BW25" s="83">
        <f t="shared" si="23"/>
        <v>0</v>
      </c>
      <c r="BX25" s="83">
        <f t="shared" si="23"/>
        <v>0</v>
      </c>
      <c r="BY25" s="83">
        <f t="shared" si="23"/>
        <v>0</v>
      </c>
      <c r="BZ25" s="83">
        <f t="shared" si="23"/>
        <v>0</v>
      </c>
      <c r="CA25" s="83">
        <f t="shared" si="23"/>
        <v>0</v>
      </c>
      <c r="CB25" s="83">
        <f t="shared" si="23"/>
        <v>0</v>
      </c>
      <c r="CC25" s="83">
        <f t="shared" si="23"/>
        <v>0</v>
      </c>
      <c r="CD25" s="83">
        <f t="shared" si="23"/>
        <v>0</v>
      </c>
      <c r="CE25" s="83">
        <f t="shared" si="23"/>
        <v>0</v>
      </c>
      <c r="CF25" s="83">
        <f t="shared" si="23"/>
        <v>0</v>
      </c>
      <c r="CG25" s="83">
        <f t="shared" si="23"/>
        <v>0</v>
      </c>
      <c r="CH25" s="83">
        <f t="shared" si="23"/>
        <v>0</v>
      </c>
      <c r="CI25" s="83">
        <f t="shared" si="23"/>
        <v>0</v>
      </c>
      <c r="CJ25" s="83">
        <f t="shared" si="23"/>
        <v>0</v>
      </c>
    </row>
    <row r="26" spans="1:88" x14ac:dyDescent="0.25">
      <c r="A26" s="241"/>
      <c r="B26" s="37" t="s">
        <v>6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105">
        <v>0</v>
      </c>
      <c r="S26" s="83">
        <f t="shared" si="21"/>
        <v>0</v>
      </c>
      <c r="T26" s="83">
        <f t="shared" ref="T26:AH26" si="24">S26</f>
        <v>0</v>
      </c>
      <c r="U26" s="83">
        <f t="shared" si="24"/>
        <v>0</v>
      </c>
      <c r="V26" s="83">
        <f t="shared" si="24"/>
        <v>0</v>
      </c>
      <c r="W26" s="83">
        <f t="shared" si="24"/>
        <v>0</v>
      </c>
      <c r="X26" s="83">
        <f t="shared" si="24"/>
        <v>0</v>
      </c>
      <c r="Y26" s="83">
        <f t="shared" si="24"/>
        <v>0</v>
      </c>
      <c r="Z26" s="83">
        <f t="shared" si="24"/>
        <v>0</v>
      </c>
      <c r="AA26" s="83">
        <f t="shared" si="24"/>
        <v>0</v>
      </c>
      <c r="AB26" s="83">
        <f t="shared" si="24"/>
        <v>0</v>
      </c>
      <c r="AC26" s="83">
        <f t="shared" si="24"/>
        <v>0</v>
      </c>
      <c r="AD26" s="83">
        <f t="shared" si="24"/>
        <v>0</v>
      </c>
      <c r="AE26" s="83">
        <f t="shared" si="24"/>
        <v>0</v>
      </c>
      <c r="AF26" s="83">
        <f t="shared" si="24"/>
        <v>0</v>
      </c>
      <c r="AG26" s="83">
        <f t="shared" si="24"/>
        <v>0</v>
      </c>
      <c r="AH26" s="83">
        <f t="shared" si="24"/>
        <v>0</v>
      </c>
      <c r="AI26" s="83">
        <f t="shared" si="22"/>
        <v>0</v>
      </c>
      <c r="AJ26" s="83">
        <f t="shared" si="22"/>
        <v>0</v>
      </c>
      <c r="AK26" s="83">
        <f t="shared" si="22"/>
        <v>0</v>
      </c>
      <c r="AL26" s="83">
        <f t="shared" si="22"/>
        <v>0</v>
      </c>
      <c r="AM26" s="83">
        <f t="shared" si="22"/>
        <v>0</v>
      </c>
      <c r="AN26" s="83">
        <f t="shared" si="22"/>
        <v>0</v>
      </c>
      <c r="AO26" s="83">
        <f t="shared" si="22"/>
        <v>0</v>
      </c>
      <c r="AP26" s="83">
        <f t="shared" si="22"/>
        <v>0</v>
      </c>
      <c r="AQ26" s="83">
        <f t="shared" si="22"/>
        <v>0</v>
      </c>
      <c r="AR26" s="83">
        <f t="shared" si="22"/>
        <v>0</v>
      </c>
      <c r="AS26" s="83">
        <f t="shared" si="22"/>
        <v>0</v>
      </c>
      <c r="AT26" s="83">
        <f t="shared" si="22"/>
        <v>0</v>
      </c>
      <c r="AU26" s="83">
        <f t="shared" si="22"/>
        <v>0</v>
      </c>
      <c r="AV26" s="83">
        <f t="shared" si="22"/>
        <v>0</v>
      </c>
      <c r="AW26" s="83">
        <f t="shared" si="22"/>
        <v>0</v>
      </c>
      <c r="AX26" s="83">
        <f t="shared" si="22"/>
        <v>0</v>
      </c>
      <c r="AY26" s="83">
        <f t="shared" si="22"/>
        <v>0</v>
      </c>
      <c r="AZ26" s="83">
        <f t="shared" si="22"/>
        <v>0</v>
      </c>
      <c r="BA26" s="83">
        <f t="shared" si="22"/>
        <v>0</v>
      </c>
      <c r="BB26" s="107">
        <f t="shared" ref="BB26:CJ26" si="25">BA26</f>
        <v>0</v>
      </c>
      <c r="BC26" s="83">
        <f t="shared" si="25"/>
        <v>0</v>
      </c>
      <c r="BD26" s="83">
        <f t="shared" si="25"/>
        <v>0</v>
      </c>
      <c r="BE26" s="83">
        <f t="shared" si="25"/>
        <v>0</v>
      </c>
      <c r="BF26" s="83">
        <f t="shared" si="25"/>
        <v>0</v>
      </c>
      <c r="BG26" s="83">
        <f t="shared" si="25"/>
        <v>0</v>
      </c>
      <c r="BH26" s="83">
        <f t="shared" si="25"/>
        <v>0</v>
      </c>
      <c r="BI26" s="83">
        <f t="shared" si="25"/>
        <v>0</v>
      </c>
      <c r="BJ26" s="83">
        <f t="shared" si="25"/>
        <v>0</v>
      </c>
      <c r="BK26" s="83">
        <f t="shared" si="25"/>
        <v>0</v>
      </c>
      <c r="BL26" s="83">
        <f t="shared" si="25"/>
        <v>0</v>
      </c>
      <c r="BM26" s="83">
        <f t="shared" si="25"/>
        <v>0</v>
      </c>
      <c r="BN26" s="83">
        <f t="shared" si="25"/>
        <v>0</v>
      </c>
      <c r="BO26" s="83">
        <f t="shared" si="25"/>
        <v>0</v>
      </c>
      <c r="BP26" s="83">
        <f t="shared" si="25"/>
        <v>0</v>
      </c>
      <c r="BQ26" s="83">
        <f t="shared" si="25"/>
        <v>0</v>
      </c>
      <c r="BR26" s="83">
        <f t="shared" si="25"/>
        <v>0</v>
      </c>
      <c r="BS26" s="83">
        <f t="shared" si="25"/>
        <v>0</v>
      </c>
      <c r="BT26" s="83">
        <f t="shared" si="25"/>
        <v>0</v>
      </c>
      <c r="BU26" s="83">
        <f t="shared" si="25"/>
        <v>0</v>
      </c>
      <c r="BV26" s="83">
        <f t="shared" si="25"/>
        <v>0</v>
      </c>
      <c r="BW26" s="83">
        <f t="shared" si="25"/>
        <v>0</v>
      </c>
      <c r="BX26" s="83">
        <f t="shared" si="25"/>
        <v>0</v>
      </c>
      <c r="BY26" s="83">
        <f t="shared" si="25"/>
        <v>0</v>
      </c>
      <c r="BZ26" s="83">
        <f t="shared" si="25"/>
        <v>0</v>
      </c>
      <c r="CA26" s="83">
        <f t="shared" si="25"/>
        <v>0</v>
      </c>
      <c r="CB26" s="83">
        <f t="shared" si="25"/>
        <v>0</v>
      </c>
      <c r="CC26" s="83">
        <f t="shared" si="25"/>
        <v>0</v>
      </c>
      <c r="CD26" s="83">
        <f t="shared" si="25"/>
        <v>0</v>
      </c>
      <c r="CE26" s="83">
        <f t="shared" si="25"/>
        <v>0</v>
      </c>
      <c r="CF26" s="83">
        <f t="shared" si="25"/>
        <v>0</v>
      </c>
      <c r="CG26" s="83">
        <f t="shared" si="25"/>
        <v>0</v>
      </c>
      <c r="CH26" s="83">
        <f t="shared" si="25"/>
        <v>0</v>
      </c>
      <c r="CI26" s="83">
        <f t="shared" si="25"/>
        <v>0</v>
      </c>
      <c r="CJ26" s="83">
        <f t="shared" si="25"/>
        <v>0</v>
      </c>
    </row>
    <row r="27" spans="1:88" x14ac:dyDescent="0.25">
      <c r="A27" s="241"/>
      <c r="B27" s="37" t="s">
        <v>10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105">
        <v>0</v>
      </c>
      <c r="S27" s="83">
        <f t="shared" si="21"/>
        <v>0</v>
      </c>
      <c r="T27" s="83">
        <f t="shared" ref="T27:BA30" si="26">S27</f>
        <v>0</v>
      </c>
      <c r="U27" s="83">
        <f t="shared" si="26"/>
        <v>0</v>
      </c>
      <c r="V27" s="83">
        <f t="shared" si="26"/>
        <v>0</v>
      </c>
      <c r="W27" s="83">
        <f t="shared" si="26"/>
        <v>0</v>
      </c>
      <c r="X27" s="83">
        <f t="shared" si="26"/>
        <v>0</v>
      </c>
      <c r="Y27" s="83">
        <f t="shared" si="26"/>
        <v>0</v>
      </c>
      <c r="Z27" s="83">
        <f t="shared" si="26"/>
        <v>0</v>
      </c>
      <c r="AA27" s="83">
        <f t="shared" si="26"/>
        <v>0</v>
      </c>
      <c r="AB27" s="83">
        <f t="shared" si="26"/>
        <v>0</v>
      </c>
      <c r="AC27" s="83">
        <f t="shared" si="26"/>
        <v>0</v>
      </c>
      <c r="AD27" s="83">
        <f t="shared" si="26"/>
        <v>0</v>
      </c>
      <c r="AE27" s="83">
        <f t="shared" si="26"/>
        <v>0</v>
      </c>
      <c r="AF27" s="83">
        <f t="shared" si="26"/>
        <v>0</v>
      </c>
      <c r="AG27" s="83">
        <f t="shared" si="26"/>
        <v>0</v>
      </c>
      <c r="AH27" s="83">
        <f t="shared" si="26"/>
        <v>0</v>
      </c>
      <c r="AI27" s="83">
        <f t="shared" si="26"/>
        <v>0</v>
      </c>
      <c r="AJ27" s="83">
        <f t="shared" si="26"/>
        <v>0</v>
      </c>
      <c r="AK27" s="83">
        <f t="shared" si="26"/>
        <v>0</v>
      </c>
      <c r="AL27" s="83">
        <f t="shared" si="26"/>
        <v>0</v>
      </c>
      <c r="AM27" s="83">
        <f t="shared" si="26"/>
        <v>0</v>
      </c>
      <c r="AN27" s="83">
        <f t="shared" si="26"/>
        <v>0</v>
      </c>
      <c r="AO27" s="83">
        <f t="shared" si="26"/>
        <v>0</v>
      </c>
      <c r="AP27" s="83">
        <f t="shared" si="26"/>
        <v>0</v>
      </c>
      <c r="AQ27" s="83">
        <f t="shared" si="26"/>
        <v>0</v>
      </c>
      <c r="AR27" s="83">
        <f t="shared" si="26"/>
        <v>0</v>
      </c>
      <c r="AS27" s="83">
        <f t="shared" si="26"/>
        <v>0</v>
      </c>
      <c r="AT27" s="83">
        <f t="shared" si="26"/>
        <v>0</v>
      </c>
      <c r="AU27" s="83">
        <f t="shared" si="26"/>
        <v>0</v>
      </c>
      <c r="AV27" s="83">
        <f t="shared" si="26"/>
        <v>0</v>
      </c>
      <c r="AW27" s="83">
        <f t="shared" si="26"/>
        <v>0</v>
      </c>
      <c r="AX27" s="83">
        <f t="shared" si="26"/>
        <v>0</v>
      </c>
      <c r="AY27" s="83">
        <f t="shared" si="26"/>
        <v>0</v>
      </c>
      <c r="AZ27" s="83">
        <f t="shared" si="26"/>
        <v>0</v>
      </c>
      <c r="BA27" s="83">
        <f t="shared" si="26"/>
        <v>0</v>
      </c>
      <c r="BB27" s="107">
        <f t="shared" ref="BB27:CJ27" si="27">BA27</f>
        <v>0</v>
      </c>
      <c r="BC27" s="83">
        <f t="shared" si="27"/>
        <v>0</v>
      </c>
      <c r="BD27" s="83">
        <f t="shared" si="27"/>
        <v>0</v>
      </c>
      <c r="BE27" s="83">
        <f t="shared" si="27"/>
        <v>0</v>
      </c>
      <c r="BF27" s="83">
        <f t="shared" si="27"/>
        <v>0</v>
      </c>
      <c r="BG27" s="83">
        <f t="shared" si="27"/>
        <v>0</v>
      </c>
      <c r="BH27" s="83">
        <f t="shared" si="27"/>
        <v>0</v>
      </c>
      <c r="BI27" s="83">
        <f t="shared" si="27"/>
        <v>0</v>
      </c>
      <c r="BJ27" s="83">
        <f t="shared" si="27"/>
        <v>0</v>
      </c>
      <c r="BK27" s="83">
        <f t="shared" si="27"/>
        <v>0</v>
      </c>
      <c r="BL27" s="83">
        <f t="shared" si="27"/>
        <v>0</v>
      </c>
      <c r="BM27" s="83">
        <f t="shared" si="27"/>
        <v>0</v>
      </c>
      <c r="BN27" s="83">
        <f t="shared" si="27"/>
        <v>0</v>
      </c>
      <c r="BO27" s="83">
        <f t="shared" si="27"/>
        <v>0</v>
      </c>
      <c r="BP27" s="83">
        <f t="shared" si="27"/>
        <v>0</v>
      </c>
      <c r="BQ27" s="83">
        <f t="shared" si="27"/>
        <v>0</v>
      </c>
      <c r="BR27" s="83">
        <f t="shared" si="27"/>
        <v>0</v>
      </c>
      <c r="BS27" s="83">
        <f t="shared" si="27"/>
        <v>0</v>
      </c>
      <c r="BT27" s="83">
        <f t="shared" si="27"/>
        <v>0</v>
      </c>
      <c r="BU27" s="83">
        <f t="shared" si="27"/>
        <v>0</v>
      </c>
      <c r="BV27" s="83">
        <f t="shared" si="27"/>
        <v>0</v>
      </c>
      <c r="BW27" s="83">
        <f t="shared" si="27"/>
        <v>0</v>
      </c>
      <c r="BX27" s="83">
        <f t="shared" si="27"/>
        <v>0</v>
      </c>
      <c r="BY27" s="83">
        <f t="shared" si="27"/>
        <v>0</v>
      </c>
      <c r="BZ27" s="83">
        <f t="shared" si="27"/>
        <v>0</v>
      </c>
      <c r="CA27" s="83">
        <f t="shared" si="27"/>
        <v>0</v>
      </c>
      <c r="CB27" s="83">
        <f t="shared" si="27"/>
        <v>0</v>
      </c>
      <c r="CC27" s="83">
        <f t="shared" si="27"/>
        <v>0</v>
      </c>
      <c r="CD27" s="83">
        <f t="shared" si="27"/>
        <v>0</v>
      </c>
      <c r="CE27" s="83">
        <f t="shared" si="27"/>
        <v>0</v>
      </c>
      <c r="CF27" s="83">
        <f t="shared" si="27"/>
        <v>0</v>
      </c>
      <c r="CG27" s="83">
        <f t="shared" si="27"/>
        <v>0</v>
      </c>
      <c r="CH27" s="83">
        <f t="shared" si="27"/>
        <v>0</v>
      </c>
      <c r="CI27" s="83">
        <f t="shared" si="27"/>
        <v>0</v>
      </c>
      <c r="CJ27" s="83">
        <f t="shared" si="27"/>
        <v>0</v>
      </c>
    </row>
    <row r="28" spans="1:88" x14ac:dyDescent="0.25">
      <c r="A28" s="241"/>
      <c r="B28" s="37" t="s">
        <v>1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105">
        <v>143910</v>
      </c>
      <c r="S28" s="83">
        <f t="shared" si="21"/>
        <v>143910</v>
      </c>
      <c r="T28" s="83">
        <f t="shared" si="26"/>
        <v>143910</v>
      </c>
      <c r="U28" s="83">
        <f t="shared" si="26"/>
        <v>143910</v>
      </c>
      <c r="V28" s="83">
        <f t="shared" si="26"/>
        <v>143910</v>
      </c>
      <c r="W28" s="83">
        <f t="shared" si="26"/>
        <v>143910</v>
      </c>
      <c r="X28" s="83">
        <f t="shared" si="26"/>
        <v>143910</v>
      </c>
      <c r="Y28" s="83">
        <f t="shared" si="26"/>
        <v>143910</v>
      </c>
      <c r="Z28" s="83">
        <f t="shared" si="26"/>
        <v>143910</v>
      </c>
      <c r="AA28" s="83">
        <f t="shared" si="26"/>
        <v>143910</v>
      </c>
      <c r="AB28" s="83">
        <f t="shared" si="26"/>
        <v>143910</v>
      </c>
      <c r="AC28" s="83">
        <f t="shared" si="26"/>
        <v>143910</v>
      </c>
      <c r="AD28" s="83">
        <f t="shared" si="26"/>
        <v>143910</v>
      </c>
      <c r="AE28" s="83">
        <f t="shared" si="26"/>
        <v>143910</v>
      </c>
      <c r="AF28" s="83">
        <f t="shared" si="26"/>
        <v>143910</v>
      </c>
      <c r="AG28" s="83">
        <f t="shared" si="26"/>
        <v>143910</v>
      </c>
      <c r="AH28" s="83">
        <f t="shared" si="26"/>
        <v>143910</v>
      </c>
      <c r="AI28" s="83">
        <f t="shared" si="26"/>
        <v>143910</v>
      </c>
      <c r="AJ28" s="83">
        <f t="shared" si="26"/>
        <v>143910</v>
      </c>
      <c r="AK28" s="83">
        <f t="shared" si="26"/>
        <v>143910</v>
      </c>
      <c r="AL28" s="83">
        <f t="shared" si="26"/>
        <v>143910</v>
      </c>
      <c r="AM28" s="83">
        <f t="shared" si="26"/>
        <v>143910</v>
      </c>
      <c r="AN28" s="83">
        <f t="shared" si="26"/>
        <v>143910</v>
      </c>
      <c r="AO28" s="83">
        <f t="shared" si="26"/>
        <v>143910</v>
      </c>
      <c r="AP28" s="83">
        <f t="shared" si="26"/>
        <v>143910</v>
      </c>
      <c r="AQ28" s="83">
        <f t="shared" si="26"/>
        <v>143910</v>
      </c>
      <c r="AR28" s="83">
        <f t="shared" si="26"/>
        <v>143910</v>
      </c>
      <c r="AS28" s="83">
        <f t="shared" si="26"/>
        <v>143910</v>
      </c>
      <c r="AT28" s="83">
        <f t="shared" si="26"/>
        <v>143910</v>
      </c>
      <c r="AU28" s="83">
        <f t="shared" si="26"/>
        <v>143910</v>
      </c>
      <c r="AV28" s="83">
        <f t="shared" si="26"/>
        <v>143910</v>
      </c>
      <c r="AW28" s="83">
        <f t="shared" si="26"/>
        <v>143910</v>
      </c>
      <c r="AX28" s="83">
        <f t="shared" si="26"/>
        <v>143910</v>
      </c>
      <c r="AY28" s="83">
        <f t="shared" si="26"/>
        <v>143910</v>
      </c>
      <c r="AZ28" s="83">
        <f t="shared" si="26"/>
        <v>143910</v>
      </c>
      <c r="BA28" s="83">
        <f t="shared" si="26"/>
        <v>143910</v>
      </c>
      <c r="BB28" s="107">
        <f t="shared" ref="BB28:CJ28" si="28">BA28</f>
        <v>143910</v>
      </c>
      <c r="BC28" s="83">
        <f t="shared" si="28"/>
        <v>143910</v>
      </c>
      <c r="BD28" s="83">
        <f t="shared" si="28"/>
        <v>143910</v>
      </c>
      <c r="BE28" s="83">
        <f t="shared" si="28"/>
        <v>143910</v>
      </c>
      <c r="BF28" s="83">
        <f t="shared" si="28"/>
        <v>143910</v>
      </c>
      <c r="BG28" s="83">
        <f t="shared" si="28"/>
        <v>143910</v>
      </c>
      <c r="BH28" s="83">
        <f t="shared" si="28"/>
        <v>143910</v>
      </c>
      <c r="BI28" s="83">
        <f t="shared" si="28"/>
        <v>143910</v>
      </c>
      <c r="BJ28" s="83">
        <f t="shared" si="28"/>
        <v>143910</v>
      </c>
      <c r="BK28" s="83">
        <f t="shared" si="28"/>
        <v>143910</v>
      </c>
      <c r="BL28" s="83">
        <f t="shared" si="28"/>
        <v>143910</v>
      </c>
      <c r="BM28" s="83">
        <f t="shared" si="28"/>
        <v>143910</v>
      </c>
      <c r="BN28" s="83">
        <f t="shared" si="28"/>
        <v>143910</v>
      </c>
      <c r="BO28" s="83">
        <f t="shared" si="28"/>
        <v>143910</v>
      </c>
      <c r="BP28" s="83">
        <f t="shared" si="28"/>
        <v>143910</v>
      </c>
      <c r="BQ28" s="83">
        <f t="shared" si="28"/>
        <v>143910</v>
      </c>
      <c r="BR28" s="83">
        <f t="shared" si="28"/>
        <v>143910</v>
      </c>
      <c r="BS28" s="83">
        <f t="shared" si="28"/>
        <v>143910</v>
      </c>
      <c r="BT28" s="83">
        <f t="shared" si="28"/>
        <v>143910</v>
      </c>
      <c r="BU28" s="83">
        <f t="shared" si="28"/>
        <v>143910</v>
      </c>
      <c r="BV28" s="83">
        <f t="shared" si="28"/>
        <v>143910</v>
      </c>
      <c r="BW28" s="83">
        <f t="shared" si="28"/>
        <v>143910</v>
      </c>
      <c r="BX28" s="83">
        <f t="shared" si="28"/>
        <v>143910</v>
      </c>
      <c r="BY28" s="83">
        <f t="shared" si="28"/>
        <v>143910</v>
      </c>
      <c r="BZ28" s="83">
        <f t="shared" si="28"/>
        <v>143910</v>
      </c>
      <c r="CA28" s="83">
        <f t="shared" si="28"/>
        <v>143910</v>
      </c>
      <c r="CB28" s="83">
        <f t="shared" si="28"/>
        <v>143910</v>
      </c>
      <c r="CC28" s="83">
        <f t="shared" si="28"/>
        <v>143910</v>
      </c>
      <c r="CD28" s="83">
        <f t="shared" si="28"/>
        <v>143910</v>
      </c>
      <c r="CE28" s="83">
        <f t="shared" si="28"/>
        <v>143910</v>
      </c>
      <c r="CF28" s="83">
        <f t="shared" si="28"/>
        <v>143910</v>
      </c>
      <c r="CG28" s="83">
        <f t="shared" si="28"/>
        <v>143910</v>
      </c>
      <c r="CH28" s="83">
        <f t="shared" si="28"/>
        <v>143910</v>
      </c>
      <c r="CI28" s="83">
        <f t="shared" si="28"/>
        <v>143910</v>
      </c>
      <c r="CJ28" s="83">
        <f t="shared" si="28"/>
        <v>143910</v>
      </c>
    </row>
    <row r="29" spans="1:88" x14ac:dyDescent="0.25">
      <c r="A29" s="241"/>
      <c r="B29" s="37" t="s">
        <v>11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105">
        <v>70493</v>
      </c>
      <c r="S29" s="83">
        <f t="shared" si="21"/>
        <v>70493</v>
      </c>
      <c r="T29" s="83">
        <f t="shared" si="26"/>
        <v>70493</v>
      </c>
      <c r="U29" s="83">
        <f t="shared" si="26"/>
        <v>70493</v>
      </c>
      <c r="V29" s="83">
        <f t="shared" si="26"/>
        <v>70493</v>
      </c>
      <c r="W29" s="83">
        <f t="shared" si="26"/>
        <v>70493</v>
      </c>
      <c r="X29" s="83">
        <f t="shared" si="26"/>
        <v>70493</v>
      </c>
      <c r="Y29" s="83">
        <f t="shared" si="26"/>
        <v>70493</v>
      </c>
      <c r="Z29" s="83">
        <f t="shared" si="26"/>
        <v>70493</v>
      </c>
      <c r="AA29" s="83">
        <f t="shared" si="26"/>
        <v>70493</v>
      </c>
      <c r="AB29" s="83">
        <f t="shared" si="26"/>
        <v>70493</v>
      </c>
      <c r="AC29" s="83">
        <f t="shared" si="26"/>
        <v>70493</v>
      </c>
      <c r="AD29" s="83">
        <f t="shared" si="26"/>
        <v>70493</v>
      </c>
      <c r="AE29" s="83">
        <f t="shared" si="26"/>
        <v>70493</v>
      </c>
      <c r="AF29" s="83">
        <f t="shared" si="26"/>
        <v>70493</v>
      </c>
      <c r="AG29" s="83">
        <f t="shared" si="26"/>
        <v>70493</v>
      </c>
      <c r="AH29" s="83">
        <f t="shared" si="26"/>
        <v>70493</v>
      </c>
      <c r="AI29" s="83">
        <f t="shared" si="26"/>
        <v>70493</v>
      </c>
      <c r="AJ29" s="83">
        <f t="shared" si="26"/>
        <v>70493</v>
      </c>
      <c r="AK29" s="83">
        <f t="shared" si="26"/>
        <v>70493</v>
      </c>
      <c r="AL29" s="83">
        <f t="shared" si="26"/>
        <v>70493</v>
      </c>
      <c r="AM29" s="83">
        <f t="shared" si="26"/>
        <v>70493</v>
      </c>
      <c r="AN29" s="83">
        <f t="shared" si="26"/>
        <v>70493</v>
      </c>
      <c r="AO29" s="83">
        <f t="shared" si="26"/>
        <v>70493</v>
      </c>
      <c r="AP29" s="83">
        <f t="shared" si="26"/>
        <v>70493</v>
      </c>
      <c r="AQ29" s="83">
        <f t="shared" si="26"/>
        <v>70493</v>
      </c>
      <c r="AR29" s="83">
        <f t="shared" si="26"/>
        <v>70493</v>
      </c>
      <c r="AS29" s="83">
        <f t="shared" si="26"/>
        <v>70493</v>
      </c>
      <c r="AT29" s="83">
        <f t="shared" si="26"/>
        <v>70493</v>
      </c>
      <c r="AU29" s="83">
        <f t="shared" si="26"/>
        <v>70493</v>
      </c>
      <c r="AV29" s="83">
        <f t="shared" si="26"/>
        <v>70493</v>
      </c>
      <c r="AW29" s="83">
        <f t="shared" si="26"/>
        <v>70493</v>
      </c>
      <c r="AX29" s="83">
        <f t="shared" si="26"/>
        <v>70493</v>
      </c>
      <c r="AY29" s="83">
        <f t="shared" si="26"/>
        <v>70493</v>
      </c>
      <c r="AZ29" s="83">
        <f t="shared" si="26"/>
        <v>70493</v>
      </c>
      <c r="BA29" s="83">
        <f t="shared" si="26"/>
        <v>70493</v>
      </c>
      <c r="BB29" s="107">
        <f t="shared" ref="BB29:CJ29" si="29">BA29</f>
        <v>70493</v>
      </c>
      <c r="BC29" s="83">
        <f t="shared" si="29"/>
        <v>70493</v>
      </c>
      <c r="BD29" s="83">
        <f t="shared" si="29"/>
        <v>70493</v>
      </c>
      <c r="BE29" s="83">
        <f t="shared" si="29"/>
        <v>70493</v>
      </c>
      <c r="BF29" s="83">
        <f t="shared" si="29"/>
        <v>70493</v>
      </c>
      <c r="BG29" s="83">
        <f t="shared" si="29"/>
        <v>70493</v>
      </c>
      <c r="BH29" s="83">
        <f t="shared" si="29"/>
        <v>70493</v>
      </c>
      <c r="BI29" s="83">
        <f t="shared" si="29"/>
        <v>70493</v>
      </c>
      <c r="BJ29" s="83">
        <f t="shared" si="29"/>
        <v>70493</v>
      </c>
      <c r="BK29" s="83">
        <f t="shared" si="29"/>
        <v>70493</v>
      </c>
      <c r="BL29" s="83">
        <f t="shared" si="29"/>
        <v>70493</v>
      </c>
      <c r="BM29" s="83">
        <f t="shared" si="29"/>
        <v>70493</v>
      </c>
      <c r="BN29" s="83">
        <f t="shared" si="29"/>
        <v>70493</v>
      </c>
      <c r="BO29" s="83">
        <f t="shared" si="29"/>
        <v>70493</v>
      </c>
      <c r="BP29" s="83">
        <f t="shared" si="29"/>
        <v>70493</v>
      </c>
      <c r="BQ29" s="83">
        <f t="shared" si="29"/>
        <v>70493</v>
      </c>
      <c r="BR29" s="83">
        <f t="shared" si="29"/>
        <v>70493</v>
      </c>
      <c r="BS29" s="83">
        <f t="shared" si="29"/>
        <v>70493</v>
      </c>
      <c r="BT29" s="83">
        <f t="shared" si="29"/>
        <v>70493</v>
      </c>
      <c r="BU29" s="83">
        <f t="shared" si="29"/>
        <v>70493</v>
      </c>
      <c r="BV29" s="83">
        <f t="shared" si="29"/>
        <v>70493</v>
      </c>
      <c r="BW29" s="83">
        <f t="shared" si="29"/>
        <v>70493</v>
      </c>
      <c r="BX29" s="83">
        <f t="shared" si="29"/>
        <v>70493</v>
      </c>
      <c r="BY29" s="83">
        <f t="shared" si="29"/>
        <v>70493</v>
      </c>
      <c r="BZ29" s="83">
        <f t="shared" si="29"/>
        <v>70493</v>
      </c>
      <c r="CA29" s="83">
        <f t="shared" si="29"/>
        <v>70493</v>
      </c>
      <c r="CB29" s="83">
        <f t="shared" si="29"/>
        <v>70493</v>
      </c>
      <c r="CC29" s="83">
        <f t="shared" si="29"/>
        <v>70493</v>
      </c>
      <c r="CD29" s="83">
        <f t="shared" si="29"/>
        <v>70493</v>
      </c>
      <c r="CE29" s="83">
        <f t="shared" si="29"/>
        <v>70493</v>
      </c>
      <c r="CF29" s="83">
        <f t="shared" si="29"/>
        <v>70493</v>
      </c>
      <c r="CG29" s="83">
        <f t="shared" si="29"/>
        <v>70493</v>
      </c>
      <c r="CH29" s="83">
        <f t="shared" si="29"/>
        <v>70493</v>
      </c>
      <c r="CI29" s="83">
        <f t="shared" si="29"/>
        <v>70493</v>
      </c>
      <c r="CJ29" s="83">
        <f t="shared" si="29"/>
        <v>70493</v>
      </c>
    </row>
    <row r="30" spans="1:88" x14ac:dyDescent="0.25">
      <c r="A30" s="241"/>
      <c r="B30" s="37" t="s">
        <v>12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105">
        <v>0</v>
      </c>
      <c r="S30" s="83">
        <f t="shared" si="21"/>
        <v>0</v>
      </c>
      <c r="T30" s="83">
        <f t="shared" si="26"/>
        <v>0</v>
      </c>
      <c r="U30" s="83">
        <f t="shared" si="26"/>
        <v>0</v>
      </c>
      <c r="V30" s="83">
        <f t="shared" si="26"/>
        <v>0</v>
      </c>
      <c r="W30" s="83">
        <f t="shared" si="26"/>
        <v>0</v>
      </c>
      <c r="X30" s="83">
        <f t="shared" si="26"/>
        <v>0</v>
      </c>
      <c r="Y30" s="83">
        <f t="shared" si="26"/>
        <v>0</v>
      </c>
      <c r="Z30" s="83">
        <f t="shared" si="26"/>
        <v>0</v>
      </c>
      <c r="AA30" s="83">
        <f t="shared" si="26"/>
        <v>0</v>
      </c>
      <c r="AB30" s="83">
        <f t="shared" si="26"/>
        <v>0</v>
      </c>
      <c r="AC30" s="83">
        <f t="shared" si="26"/>
        <v>0</v>
      </c>
      <c r="AD30" s="83">
        <f t="shared" si="26"/>
        <v>0</v>
      </c>
      <c r="AE30" s="83">
        <f t="shared" si="26"/>
        <v>0</v>
      </c>
      <c r="AF30" s="83">
        <f t="shared" si="26"/>
        <v>0</v>
      </c>
      <c r="AG30" s="83">
        <f t="shared" si="26"/>
        <v>0</v>
      </c>
      <c r="AH30" s="83">
        <f t="shared" si="26"/>
        <v>0</v>
      </c>
      <c r="AI30" s="83">
        <f t="shared" si="26"/>
        <v>0</v>
      </c>
      <c r="AJ30" s="83">
        <f t="shared" si="26"/>
        <v>0</v>
      </c>
      <c r="AK30" s="83">
        <f t="shared" si="26"/>
        <v>0</v>
      </c>
      <c r="AL30" s="83">
        <f t="shared" si="26"/>
        <v>0</v>
      </c>
      <c r="AM30" s="83">
        <f t="shared" si="26"/>
        <v>0</v>
      </c>
      <c r="AN30" s="83">
        <f t="shared" si="26"/>
        <v>0</v>
      </c>
      <c r="AO30" s="83">
        <f t="shared" si="26"/>
        <v>0</v>
      </c>
      <c r="AP30" s="83">
        <f t="shared" si="26"/>
        <v>0</v>
      </c>
      <c r="AQ30" s="83">
        <f t="shared" si="26"/>
        <v>0</v>
      </c>
      <c r="AR30" s="83">
        <f t="shared" si="26"/>
        <v>0</v>
      </c>
      <c r="AS30" s="83">
        <f t="shared" si="26"/>
        <v>0</v>
      </c>
      <c r="AT30" s="83">
        <f t="shared" si="26"/>
        <v>0</v>
      </c>
      <c r="AU30" s="83">
        <f t="shared" si="26"/>
        <v>0</v>
      </c>
      <c r="AV30" s="83">
        <f t="shared" si="26"/>
        <v>0</v>
      </c>
      <c r="AW30" s="83">
        <f t="shared" si="26"/>
        <v>0</v>
      </c>
      <c r="AX30" s="83">
        <f t="shared" si="26"/>
        <v>0</v>
      </c>
      <c r="AY30" s="83">
        <f t="shared" si="26"/>
        <v>0</v>
      </c>
      <c r="AZ30" s="83">
        <f t="shared" si="26"/>
        <v>0</v>
      </c>
      <c r="BA30" s="83">
        <f t="shared" si="26"/>
        <v>0</v>
      </c>
      <c r="BB30" s="107">
        <f t="shared" ref="BB30:CJ30" si="30">BA30</f>
        <v>0</v>
      </c>
      <c r="BC30" s="83">
        <f t="shared" si="30"/>
        <v>0</v>
      </c>
      <c r="BD30" s="83">
        <f t="shared" si="30"/>
        <v>0</v>
      </c>
      <c r="BE30" s="83">
        <f t="shared" si="30"/>
        <v>0</v>
      </c>
      <c r="BF30" s="83">
        <f t="shared" si="30"/>
        <v>0</v>
      </c>
      <c r="BG30" s="83">
        <f t="shared" si="30"/>
        <v>0</v>
      </c>
      <c r="BH30" s="83">
        <f t="shared" si="30"/>
        <v>0</v>
      </c>
      <c r="BI30" s="83">
        <f t="shared" si="30"/>
        <v>0</v>
      </c>
      <c r="BJ30" s="83">
        <f t="shared" si="30"/>
        <v>0</v>
      </c>
      <c r="BK30" s="83">
        <f t="shared" si="30"/>
        <v>0</v>
      </c>
      <c r="BL30" s="83">
        <f t="shared" si="30"/>
        <v>0</v>
      </c>
      <c r="BM30" s="83">
        <f t="shared" si="30"/>
        <v>0</v>
      </c>
      <c r="BN30" s="83">
        <f t="shared" si="30"/>
        <v>0</v>
      </c>
      <c r="BO30" s="83">
        <f t="shared" si="30"/>
        <v>0</v>
      </c>
      <c r="BP30" s="83">
        <f t="shared" si="30"/>
        <v>0</v>
      </c>
      <c r="BQ30" s="83">
        <f t="shared" si="30"/>
        <v>0</v>
      </c>
      <c r="BR30" s="83">
        <f t="shared" si="30"/>
        <v>0</v>
      </c>
      <c r="BS30" s="83">
        <f t="shared" si="30"/>
        <v>0</v>
      </c>
      <c r="BT30" s="83">
        <f t="shared" si="30"/>
        <v>0</v>
      </c>
      <c r="BU30" s="83">
        <f t="shared" si="30"/>
        <v>0</v>
      </c>
      <c r="BV30" s="83">
        <f t="shared" si="30"/>
        <v>0</v>
      </c>
      <c r="BW30" s="83">
        <f t="shared" si="30"/>
        <v>0</v>
      </c>
      <c r="BX30" s="83">
        <f t="shared" si="30"/>
        <v>0</v>
      </c>
      <c r="BY30" s="83">
        <f t="shared" si="30"/>
        <v>0</v>
      </c>
      <c r="BZ30" s="83">
        <f t="shared" si="30"/>
        <v>0</v>
      </c>
      <c r="CA30" s="83">
        <f t="shared" si="30"/>
        <v>0</v>
      </c>
      <c r="CB30" s="83">
        <f t="shared" si="30"/>
        <v>0</v>
      </c>
      <c r="CC30" s="83">
        <f t="shared" si="30"/>
        <v>0</v>
      </c>
      <c r="CD30" s="83">
        <f t="shared" si="30"/>
        <v>0</v>
      </c>
      <c r="CE30" s="83">
        <f t="shared" si="30"/>
        <v>0</v>
      </c>
      <c r="CF30" s="83">
        <f t="shared" si="30"/>
        <v>0</v>
      </c>
      <c r="CG30" s="83">
        <f t="shared" si="30"/>
        <v>0</v>
      </c>
      <c r="CH30" s="83">
        <f t="shared" si="30"/>
        <v>0</v>
      </c>
      <c r="CI30" s="83">
        <f t="shared" si="30"/>
        <v>0</v>
      </c>
      <c r="CJ30" s="83">
        <f t="shared" si="30"/>
        <v>0</v>
      </c>
    </row>
    <row r="31" spans="1:88" x14ac:dyDescent="0.25">
      <c r="A31" s="241"/>
      <c r="B31" s="37" t="s">
        <v>3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105">
        <v>31166</v>
      </c>
      <c r="S31" s="83">
        <f t="shared" si="21"/>
        <v>31166</v>
      </c>
      <c r="T31" s="83">
        <f t="shared" ref="T31:BA34" si="31">S31</f>
        <v>31166</v>
      </c>
      <c r="U31" s="83">
        <f t="shared" si="31"/>
        <v>31166</v>
      </c>
      <c r="V31" s="83">
        <f t="shared" si="31"/>
        <v>31166</v>
      </c>
      <c r="W31" s="83">
        <f t="shared" si="31"/>
        <v>31166</v>
      </c>
      <c r="X31" s="83">
        <f t="shared" si="31"/>
        <v>31166</v>
      </c>
      <c r="Y31" s="83">
        <f t="shared" si="31"/>
        <v>31166</v>
      </c>
      <c r="Z31" s="83">
        <f t="shared" si="31"/>
        <v>31166</v>
      </c>
      <c r="AA31" s="83">
        <f t="shared" si="31"/>
        <v>31166</v>
      </c>
      <c r="AB31" s="83">
        <f t="shared" si="31"/>
        <v>31166</v>
      </c>
      <c r="AC31" s="83">
        <f t="shared" si="31"/>
        <v>31166</v>
      </c>
      <c r="AD31" s="83">
        <f t="shared" si="31"/>
        <v>31166</v>
      </c>
      <c r="AE31" s="83">
        <f t="shared" si="31"/>
        <v>31166</v>
      </c>
      <c r="AF31" s="83">
        <f t="shared" si="31"/>
        <v>31166</v>
      </c>
      <c r="AG31" s="83">
        <f t="shared" si="31"/>
        <v>31166</v>
      </c>
      <c r="AH31" s="83">
        <f t="shared" si="31"/>
        <v>31166</v>
      </c>
      <c r="AI31" s="83">
        <f t="shared" si="31"/>
        <v>31166</v>
      </c>
      <c r="AJ31" s="83">
        <f t="shared" si="31"/>
        <v>31166</v>
      </c>
      <c r="AK31" s="83">
        <f t="shared" si="31"/>
        <v>31166</v>
      </c>
      <c r="AL31" s="83">
        <f t="shared" si="31"/>
        <v>31166</v>
      </c>
      <c r="AM31" s="83">
        <f t="shared" si="31"/>
        <v>31166</v>
      </c>
      <c r="AN31" s="83">
        <f t="shared" si="31"/>
        <v>31166</v>
      </c>
      <c r="AO31" s="83">
        <f t="shared" si="31"/>
        <v>31166</v>
      </c>
      <c r="AP31" s="83">
        <f t="shared" si="31"/>
        <v>31166</v>
      </c>
      <c r="AQ31" s="83">
        <f t="shared" si="31"/>
        <v>31166</v>
      </c>
      <c r="AR31" s="83">
        <f t="shared" si="31"/>
        <v>31166</v>
      </c>
      <c r="AS31" s="83">
        <f t="shared" si="31"/>
        <v>31166</v>
      </c>
      <c r="AT31" s="83">
        <f t="shared" si="31"/>
        <v>31166</v>
      </c>
      <c r="AU31" s="83">
        <f t="shared" si="31"/>
        <v>31166</v>
      </c>
      <c r="AV31" s="83">
        <f t="shared" si="31"/>
        <v>31166</v>
      </c>
      <c r="AW31" s="83">
        <f t="shared" si="31"/>
        <v>31166</v>
      </c>
      <c r="AX31" s="83">
        <f t="shared" si="31"/>
        <v>31166</v>
      </c>
      <c r="AY31" s="83">
        <f t="shared" si="31"/>
        <v>31166</v>
      </c>
      <c r="AZ31" s="83">
        <f t="shared" si="31"/>
        <v>31166</v>
      </c>
      <c r="BA31" s="83">
        <f t="shared" si="31"/>
        <v>31166</v>
      </c>
      <c r="BB31" s="107">
        <f t="shared" ref="BB31:CJ31" si="32">BA31</f>
        <v>31166</v>
      </c>
      <c r="BC31" s="83">
        <f t="shared" si="32"/>
        <v>31166</v>
      </c>
      <c r="BD31" s="83">
        <f t="shared" si="32"/>
        <v>31166</v>
      </c>
      <c r="BE31" s="83">
        <f t="shared" si="32"/>
        <v>31166</v>
      </c>
      <c r="BF31" s="83">
        <f t="shared" si="32"/>
        <v>31166</v>
      </c>
      <c r="BG31" s="83">
        <f t="shared" si="32"/>
        <v>31166</v>
      </c>
      <c r="BH31" s="83">
        <f t="shared" si="32"/>
        <v>31166</v>
      </c>
      <c r="BI31" s="83">
        <f t="shared" si="32"/>
        <v>31166</v>
      </c>
      <c r="BJ31" s="83">
        <f t="shared" si="32"/>
        <v>31166</v>
      </c>
      <c r="BK31" s="83">
        <f t="shared" si="32"/>
        <v>31166</v>
      </c>
      <c r="BL31" s="83">
        <f t="shared" si="32"/>
        <v>31166</v>
      </c>
      <c r="BM31" s="83">
        <f t="shared" si="32"/>
        <v>31166</v>
      </c>
      <c r="BN31" s="83">
        <f t="shared" si="32"/>
        <v>31166</v>
      </c>
      <c r="BO31" s="83">
        <f t="shared" si="32"/>
        <v>31166</v>
      </c>
      <c r="BP31" s="83">
        <f t="shared" si="32"/>
        <v>31166</v>
      </c>
      <c r="BQ31" s="83">
        <f t="shared" si="32"/>
        <v>31166</v>
      </c>
      <c r="BR31" s="83">
        <f t="shared" si="32"/>
        <v>31166</v>
      </c>
      <c r="BS31" s="83">
        <f t="shared" si="32"/>
        <v>31166</v>
      </c>
      <c r="BT31" s="83">
        <f t="shared" si="32"/>
        <v>31166</v>
      </c>
      <c r="BU31" s="83">
        <f t="shared" si="32"/>
        <v>31166</v>
      </c>
      <c r="BV31" s="83">
        <f t="shared" si="32"/>
        <v>31166</v>
      </c>
      <c r="BW31" s="83">
        <f t="shared" si="32"/>
        <v>31166</v>
      </c>
      <c r="BX31" s="83">
        <f t="shared" si="32"/>
        <v>31166</v>
      </c>
      <c r="BY31" s="83">
        <f t="shared" si="32"/>
        <v>31166</v>
      </c>
      <c r="BZ31" s="83">
        <f t="shared" si="32"/>
        <v>31166</v>
      </c>
      <c r="CA31" s="83">
        <f t="shared" si="32"/>
        <v>31166</v>
      </c>
      <c r="CB31" s="83">
        <f t="shared" si="32"/>
        <v>31166</v>
      </c>
      <c r="CC31" s="83">
        <f t="shared" si="32"/>
        <v>31166</v>
      </c>
      <c r="CD31" s="83">
        <f t="shared" si="32"/>
        <v>31166</v>
      </c>
      <c r="CE31" s="83">
        <f t="shared" si="32"/>
        <v>31166</v>
      </c>
      <c r="CF31" s="83">
        <f t="shared" si="32"/>
        <v>31166</v>
      </c>
      <c r="CG31" s="83">
        <f t="shared" si="32"/>
        <v>31166</v>
      </c>
      <c r="CH31" s="83">
        <f t="shared" si="32"/>
        <v>31166</v>
      </c>
      <c r="CI31" s="83">
        <f t="shared" si="32"/>
        <v>31166</v>
      </c>
      <c r="CJ31" s="83">
        <f t="shared" si="32"/>
        <v>31166</v>
      </c>
    </row>
    <row r="32" spans="1:88" x14ac:dyDescent="0.25">
      <c r="A32" s="241"/>
      <c r="B32" s="37" t="s">
        <v>13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105">
        <v>10309398</v>
      </c>
      <c r="S32" s="83">
        <f t="shared" si="21"/>
        <v>10309398</v>
      </c>
      <c r="T32" s="83">
        <f t="shared" si="31"/>
        <v>10309398</v>
      </c>
      <c r="U32" s="83">
        <f t="shared" si="31"/>
        <v>10309398</v>
      </c>
      <c r="V32" s="83">
        <f t="shared" si="31"/>
        <v>10309398</v>
      </c>
      <c r="W32" s="83">
        <f t="shared" si="31"/>
        <v>10309398</v>
      </c>
      <c r="X32" s="83">
        <f t="shared" si="31"/>
        <v>10309398</v>
      </c>
      <c r="Y32" s="83">
        <f t="shared" si="31"/>
        <v>10309398</v>
      </c>
      <c r="Z32" s="83">
        <f t="shared" si="31"/>
        <v>10309398</v>
      </c>
      <c r="AA32" s="83">
        <f t="shared" si="31"/>
        <v>10309398</v>
      </c>
      <c r="AB32" s="83">
        <f t="shared" si="31"/>
        <v>10309398</v>
      </c>
      <c r="AC32" s="83">
        <f t="shared" si="31"/>
        <v>10309398</v>
      </c>
      <c r="AD32" s="83">
        <f t="shared" si="31"/>
        <v>10309398</v>
      </c>
      <c r="AE32" s="83">
        <f t="shared" si="31"/>
        <v>10309398</v>
      </c>
      <c r="AF32" s="83">
        <f t="shared" si="31"/>
        <v>10309398</v>
      </c>
      <c r="AG32" s="83">
        <f t="shared" si="31"/>
        <v>10309398</v>
      </c>
      <c r="AH32" s="83">
        <f t="shared" si="31"/>
        <v>10309398</v>
      </c>
      <c r="AI32" s="83">
        <f t="shared" si="31"/>
        <v>10309398</v>
      </c>
      <c r="AJ32" s="83">
        <f t="shared" si="31"/>
        <v>10309398</v>
      </c>
      <c r="AK32" s="83">
        <f t="shared" si="31"/>
        <v>10309398</v>
      </c>
      <c r="AL32" s="83">
        <f t="shared" si="31"/>
        <v>10309398</v>
      </c>
      <c r="AM32" s="83">
        <f t="shared" si="31"/>
        <v>10309398</v>
      </c>
      <c r="AN32" s="83">
        <f t="shared" si="31"/>
        <v>10309398</v>
      </c>
      <c r="AO32" s="83">
        <f t="shared" si="31"/>
        <v>10309398</v>
      </c>
      <c r="AP32" s="83">
        <f t="shared" si="31"/>
        <v>10309398</v>
      </c>
      <c r="AQ32" s="83">
        <f t="shared" si="31"/>
        <v>10309398</v>
      </c>
      <c r="AR32" s="83">
        <f t="shared" si="31"/>
        <v>10309398</v>
      </c>
      <c r="AS32" s="83">
        <f t="shared" si="31"/>
        <v>10309398</v>
      </c>
      <c r="AT32" s="83">
        <f t="shared" si="31"/>
        <v>10309398</v>
      </c>
      <c r="AU32" s="83">
        <f t="shared" si="31"/>
        <v>10309398</v>
      </c>
      <c r="AV32" s="83">
        <f t="shared" si="31"/>
        <v>10309398</v>
      </c>
      <c r="AW32" s="83">
        <f t="shared" si="31"/>
        <v>10309398</v>
      </c>
      <c r="AX32" s="83">
        <f t="shared" si="31"/>
        <v>10309398</v>
      </c>
      <c r="AY32" s="83">
        <f t="shared" si="31"/>
        <v>10309398</v>
      </c>
      <c r="AZ32" s="83">
        <f t="shared" si="31"/>
        <v>10309398</v>
      </c>
      <c r="BA32" s="83">
        <f t="shared" si="31"/>
        <v>10309398</v>
      </c>
      <c r="BB32" s="107">
        <f t="shared" ref="BB32:CJ32" si="33">BA32</f>
        <v>10309398</v>
      </c>
      <c r="BC32" s="83">
        <f t="shared" si="33"/>
        <v>10309398</v>
      </c>
      <c r="BD32" s="83">
        <f t="shared" si="33"/>
        <v>10309398</v>
      </c>
      <c r="BE32" s="83">
        <f t="shared" si="33"/>
        <v>10309398</v>
      </c>
      <c r="BF32" s="83">
        <f t="shared" si="33"/>
        <v>10309398</v>
      </c>
      <c r="BG32" s="83">
        <f t="shared" si="33"/>
        <v>10309398</v>
      </c>
      <c r="BH32" s="83">
        <f t="shared" si="33"/>
        <v>10309398</v>
      </c>
      <c r="BI32" s="83">
        <f t="shared" si="33"/>
        <v>10309398</v>
      </c>
      <c r="BJ32" s="83">
        <f t="shared" si="33"/>
        <v>10309398</v>
      </c>
      <c r="BK32" s="83">
        <f t="shared" si="33"/>
        <v>10309398</v>
      </c>
      <c r="BL32" s="83">
        <f t="shared" si="33"/>
        <v>10309398</v>
      </c>
      <c r="BM32" s="83">
        <f t="shared" si="33"/>
        <v>10309398</v>
      </c>
      <c r="BN32" s="83">
        <f t="shared" si="33"/>
        <v>10309398</v>
      </c>
      <c r="BO32" s="83">
        <f t="shared" si="33"/>
        <v>10309398</v>
      </c>
      <c r="BP32" s="83">
        <f t="shared" si="33"/>
        <v>10309398</v>
      </c>
      <c r="BQ32" s="83">
        <f t="shared" si="33"/>
        <v>10309398</v>
      </c>
      <c r="BR32" s="83">
        <f t="shared" si="33"/>
        <v>10309398</v>
      </c>
      <c r="BS32" s="83">
        <f t="shared" si="33"/>
        <v>10309398</v>
      </c>
      <c r="BT32" s="83">
        <f t="shared" si="33"/>
        <v>10309398</v>
      </c>
      <c r="BU32" s="83">
        <f t="shared" si="33"/>
        <v>10309398</v>
      </c>
      <c r="BV32" s="83">
        <f t="shared" si="33"/>
        <v>10309398</v>
      </c>
      <c r="BW32" s="83">
        <f t="shared" si="33"/>
        <v>10309398</v>
      </c>
      <c r="BX32" s="83">
        <f t="shared" si="33"/>
        <v>10309398</v>
      </c>
      <c r="BY32" s="83">
        <f t="shared" si="33"/>
        <v>10309398</v>
      </c>
      <c r="BZ32" s="83">
        <f t="shared" si="33"/>
        <v>10309398</v>
      </c>
      <c r="CA32" s="83">
        <f t="shared" si="33"/>
        <v>10309398</v>
      </c>
      <c r="CB32" s="83">
        <f t="shared" si="33"/>
        <v>10309398</v>
      </c>
      <c r="CC32" s="83">
        <f t="shared" si="33"/>
        <v>10309398</v>
      </c>
      <c r="CD32" s="83">
        <f t="shared" si="33"/>
        <v>10309398</v>
      </c>
      <c r="CE32" s="83">
        <f t="shared" si="33"/>
        <v>10309398</v>
      </c>
      <c r="CF32" s="83">
        <f t="shared" si="33"/>
        <v>10309398</v>
      </c>
      <c r="CG32" s="83">
        <f t="shared" si="33"/>
        <v>10309398</v>
      </c>
      <c r="CH32" s="83">
        <f t="shared" si="33"/>
        <v>10309398</v>
      </c>
      <c r="CI32" s="83">
        <f t="shared" si="33"/>
        <v>10309398</v>
      </c>
      <c r="CJ32" s="83">
        <f t="shared" si="33"/>
        <v>10309398</v>
      </c>
    </row>
    <row r="33" spans="1:88" x14ac:dyDescent="0.25">
      <c r="A33" s="241"/>
      <c r="B33" s="37" t="s">
        <v>4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105">
        <v>364556</v>
      </c>
      <c r="S33" s="83">
        <f t="shared" si="21"/>
        <v>364556</v>
      </c>
      <c r="T33" s="83">
        <f t="shared" si="31"/>
        <v>364556</v>
      </c>
      <c r="U33" s="83">
        <f t="shared" si="31"/>
        <v>364556</v>
      </c>
      <c r="V33" s="83">
        <f t="shared" si="31"/>
        <v>364556</v>
      </c>
      <c r="W33" s="83">
        <f t="shared" si="31"/>
        <v>364556</v>
      </c>
      <c r="X33" s="83">
        <f t="shared" si="31"/>
        <v>364556</v>
      </c>
      <c r="Y33" s="83">
        <f t="shared" si="31"/>
        <v>364556</v>
      </c>
      <c r="Z33" s="83">
        <f t="shared" si="31"/>
        <v>364556</v>
      </c>
      <c r="AA33" s="83">
        <f t="shared" si="31"/>
        <v>364556</v>
      </c>
      <c r="AB33" s="83">
        <f t="shared" si="31"/>
        <v>364556</v>
      </c>
      <c r="AC33" s="83">
        <f t="shared" si="31"/>
        <v>364556</v>
      </c>
      <c r="AD33" s="83">
        <f t="shared" si="31"/>
        <v>364556</v>
      </c>
      <c r="AE33" s="83">
        <f t="shared" si="31"/>
        <v>364556</v>
      </c>
      <c r="AF33" s="83">
        <f t="shared" si="31"/>
        <v>364556</v>
      </c>
      <c r="AG33" s="83">
        <f t="shared" si="31"/>
        <v>364556</v>
      </c>
      <c r="AH33" s="83">
        <f t="shared" si="31"/>
        <v>364556</v>
      </c>
      <c r="AI33" s="83">
        <f t="shared" si="31"/>
        <v>364556</v>
      </c>
      <c r="AJ33" s="83">
        <f t="shared" si="31"/>
        <v>364556</v>
      </c>
      <c r="AK33" s="83">
        <f t="shared" si="31"/>
        <v>364556</v>
      </c>
      <c r="AL33" s="83">
        <f t="shared" si="31"/>
        <v>364556</v>
      </c>
      <c r="AM33" s="83">
        <f t="shared" si="31"/>
        <v>364556</v>
      </c>
      <c r="AN33" s="83">
        <f t="shared" si="31"/>
        <v>364556</v>
      </c>
      <c r="AO33" s="83">
        <f t="shared" si="31"/>
        <v>364556</v>
      </c>
      <c r="AP33" s="83">
        <f t="shared" si="31"/>
        <v>364556</v>
      </c>
      <c r="AQ33" s="83">
        <f t="shared" si="31"/>
        <v>364556</v>
      </c>
      <c r="AR33" s="83">
        <f t="shared" si="31"/>
        <v>364556</v>
      </c>
      <c r="AS33" s="83">
        <f t="shared" si="31"/>
        <v>364556</v>
      </c>
      <c r="AT33" s="83">
        <f t="shared" si="31"/>
        <v>364556</v>
      </c>
      <c r="AU33" s="83">
        <f t="shared" si="31"/>
        <v>364556</v>
      </c>
      <c r="AV33" s="83">
        <f t="shared" si="31"/>
        <v>364556</v>
      </c>
      <c r="AW33" s="83">
        <f t="shared" si="31"/>
        <v>364556</v>
      </c>
      <c r="AX33" s="83">
        <f t="shared" si="31"/>
        <v>364556</v>
      </c>
      <c r="AY33" s="83">
        <f t="shared" si="31"/>
        <v>364556</v>
      </c>
      <c r="AZ33" s="83">
        <f t="shared" si="31"/>
        <v>364556</v>
      </c>
      <c r="BA33" s="83">
        <f t="shared" si="31"/>
        <v>364556</v>
      </c>
      <c r="BB33" s="107">
        <f t="shared" ref="BB33:CJ33" si="34">BA33</f>
        <v>364556</v>
      </c>
      <c r="BC33" s="83">
        <f t="shared" si="34"/>
        <v>364556</v>
      </c>
      <c r="BD33" s="83">
        <f t="shared" si="34"/>
        <v>364556</v>
      </c>
      <c r="BE33" s="83">
        <f t="shared" si="34"/>
        <v>364556</v>
      </c>
      <c r="BF33" s="83">
        <f t="shared" si="34"/>
        <v>364556</v>
      </c>
      <c r="BG33" s="83">
        <f t="shared" si="34"/>
        <v>364556</v>
      </c>
      <c r="BH33" s="83">
        <f t="shared" si="34"/>
        <v>364556</v>
      </c>
      <c r="BI33" s="83">
        <f t="shared" si="34"/>
        <v>364556</v>
      </c>
      <c r="BJ33" s="83">
        <f t="shared" si="34"/>
        <v>364556</v>
      </c>
      <c r="BK33" s="83">
        <f t="shared" si="34"/>
        <v>364556</v>
      </c>
      <c r="BL33" s="83">
        <f t="shared" si="34"/>
        <v>364556</v>
      </c>
      <c r="BM33" s="83">
        <f t="shared" si="34"/>
        <v>364556</v>
      </c>
      <c r="BN33" s="83">
        <f t="shared" si="34"/>
        <v>364556</v>
      </c>
      <c r="BO33" s="83">
        <f t="shared" si="34"/>
        <v>364556</v>
      </c>
      <c r="BP33" s="83">
        <f t="shared" si="34"/>
        <v>364556</v>
      </c>
      <c r="BQ33" s="83">
        <f t="shared" si="34"/>
        <v>364556</v>
      </c>
      <c r="BR33" s="83">
        <f t="shared" si="34"/>
        <v>364556</v>
      </c>
      <c r="BS33" s="83">
        <f t="shared" si="34"/>
        <v>364556</v>
      </c>
      <c r="BT33" s="83">
        <f t="shared" si="34"/>
        <v>364556</v>
      </c>
      <c r="BU33" s="83">
        <f t="shared" si="34"/>
        <v>364556</v>
      </c>
      <c r="BV33" s="83">
        <f t="shared" si="34"/>
        <v>364556</v>
      </c>
      <c r="BW33" s="83">
        <f t="shared" si="34"/>
        <v>364556</v>
      </c>
      <c r="BX33" s="83">
        <f t="shared" si="34"/>
        <v>364556</v>
      </c>
      <c r="BY33" s="83">
        <f t="shared" si="34"/>
        <v>364556</v>
      </c>
      <c r="BZ33" s="83">
        <f t="shared" si="34"/>
        <v>364556</v>
      </c>
      <c r="CA33" s="83">
        <f t="shared" si="34"/>
        <v>364556</v>
      </c>
      <c r="CB33" s="83">
        <f t="shared" si="34"/>
        <v>364556</v>
      </c>
      <c r="CC33" s="83">
        <f t="shared" si="34"/>
        <v>364556</v>
      </c>
      <c r="CD33" s="83">
        <f t="shared" si="34"/>
        <v>364556</v>
      </c>
      <c r="CE33" s="83">
        <f t="shared" si="34"/>
        <v>364556</v>
      </c>
      <c r="CF33" s="83">
        <f t="shared" si="34"/>
        <v>364556</v>
      </c>
      <c r="CG33" s="83">
        <f t="shared" si="34"/>
        <v>364556</v>
      </c>
      <c r="CH33" s="83">
        <f t="shared" si="34"/>
        <v>364556</v>
      </c>
      <c r="CI33" s="83">
        <f t="shared" si="34"/>
        <v>364556</v>
      </c>
      <c r="CJ33" s="83">
        <f t="shared" si="34"/>
        <v>364556</v>
      </c>
    </row>
    <row r="34" spans="1:88" x14ac:dyDescent="0.25">
      <c r="A34" s="242"/>
      <c r="B34" s="37" t="s">
        <v>14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105">
        <v>177191</v>
      </c>
      <c r="S34" s="83">
        <f t="shared" si="21"/>
        <v>177191</v>
      </c>
      <c r="T34" s="83">
        <f t="shared" si="31"/>
        <v>177191</v>
      </c>
      <c r="U34" s="83">
        <f t="shared" si="31"/>
        <v>177191</v>
      </c>
      <c r="V34" s="83">
        <f t="shared" si="31"/>
        <v>177191</v>
      </c>
      <c r="W34" s="83">
        <f t="shared" si="31"/>
        <v>177191</v>
      </c>
      <c r="X34" s="83">
        <f t="shared" si="31"/>
        <v>177191</v>
      </c>
      <c r="Y34" s="83">
        <f t="shared" si="31"/>
        <v>177191</v>
      </c>
      <c r="Z34" s="83">
        <f t="shared" si="31"/>
        <v>177191</v>
      </c>
      <c r="AA34" s="83">
        <f t="shared" si="31"/>
        <v>177191</v>
      </c>
      <c r="AB34" s="83">
        <f t="shared" si="31"/>
        <v>177191</v>
      </c>
      <c r="AC34" s="83">
        <f t="shared" si="31"/>
        <v>177191</v>
      </c>
      <c r="AD34" s="83">
        <f t="shared" si="31"/>
        <v>177191</v>
      </c>
      <c r="AE34" s="83">
        <f t="shared" si="31"/>
        <v>177191</v>
      </c>
      <c r="AF34" s="83">
        <f t="shared" si="31"/>
        <v>177191</v>
      </c>
      <c r="AG34" s="83">
        <f t="shared" si="31"/>
        <v>177191</v>
      </c>
      <c r="AH34" s="83">
        <f t="shared" si="31"/>
        <v>177191</v>
      </c>
      <c r="AI34" s="83">
        <f t="shared" si="31"/>
        <v>177191</v>
      </c>
      <c r="AJ34" s="83">
        <f t="shared" si="31"/>
        <v>177191</v>
      </c>
      <c r="AK34" s="83">
        <f t="shared" si="31"/>
        <v>177191</v>
      </c>
      <c r="AL34" s="83">
        <f t="shared" si="31"/>
        <v>177191</v>
      </c>
      <c r="AM34" s="83">
        <f t="shared" si="31"/>
        <v>177191</v>
      </c>
      <c r="AN34" s="83">
        <f t="shared" si="31"/>
        <v>177191</v>
      </c>
      <c r="AO34" s="83">
        <f t="shared" si="31"/>
        <v>177191</v>
      </c>
      <c r="AP34" s="83">
        <f t="shared" si="31"/>
        <v>177191</v>
      </c>
      <c r="AQ34" s="83">
        <f t="shared" si="31"/>
        <v>177191</v>
      </c>
      <c r="AR34" s="83">
        <f t="shared" si="31"/>
        <v>177191</v>
      </c>
      <c r="AS34" s="83">
        <f t="shared" si="31"/>
        <v>177191</v>
      </c>
      <c r="AT34" s="83">
        <f t="shared" si="31"/>
        <v>177191</v>
      </c>
      <c r="AU34" s="83">
        <f t="shared" si="31"/>
        <v>177191</v>
      </c>
      <c r="AV34" s="83">
        <f t="shared" si="31"/>
        <v>177191</v>
      </c>
      <c r="AW34" s="83">
        <f t="shared" si="31"/>
        <v>177191</v>
      </c>
      <c r="AX34" s="83">
        <f t="shared" si="31"/>
        <v>177191</v>
      </c>
      <c r="AY34" s="83">
        <f t="shared" si="31"/>
        <v>177191</v>
      </c>
      <c r="AZ34" s="83">
        <f t="shared" si="31"/>
        <v>177191</v>
      </c>
      <c r="BA34" s="83">
        <f t="shared" si="31"/>
        <v>177191</v>
      </c>
      <c r="BB34" s="107">
        <f t="shared" ref="BB34:CJ34" si="35">BA34</f>
        <v>177191</v>
      </c>
      <c r="BC34" s="83">
        <f t="shared" si="35"/>
        <v>177191</v>
      </c>
      <c r="BD34" s="83">
        <f t="shared" si="35"/>
        <v>177191</v>
      </c>
      <c r="BE34" s="83">
        <f t="shared" si="35"/>
        <v>177191</v>
      </c>
      <c r="BF34" s="83">
        <f t="shared" si="35"/>
        <v>177191</v>
      </c>
      <c r="BG34" s="83">
        <f t="shared" si="35"/>
        <v>177191</v>
      </c>
      <c r="BH34" s="83">
        <f t="shared" si="35"/>
        <v>177191</v>
      </c>
      <c r="BI34" s="83">
        <f t="shared" si="35"/>
        <v>177191</v>
      </c>
      <c r="BJ34" s="83">
        <f t="shared" si="35"/>
        <v>177191</v>
      </c>
      <c r="BK34" s="83">
        <f t="shared" si="35"/>
        <v>177191</v>
      </c>
      <c r="BL34" s="83">
        <f t="shared" si="35"/>
        <v>177191</v>
      </c>
      <c r="BM34" s="83">
        <f t="shared" si="35"/>
        <v>177191</v>
      </c>
      <c r="BN34" s="83">
        <f t="shared" si="35"/>
        <v>177191</v>
      </c>
      <c r="BO34" s="83">
        <f t="shared" si="35"/>
        <v>177191</v>
      </c>
      <c r="BP34" s="83">
        <f t="shared" si="35"/>
        <v>177191</v>
      </c>
      <c r="BQ34" s="83">
        <f t="shared" si="35"/>
        <v>177191</v>
      </c>
      <c r="BR34" s="83">
        <f t="shared" si="35"/>
        <v>177191</v>
      </c>
      <c r="BS34" s="83">
        <f t="shared" si="35"/>
        <v>177191</v>
      </c>
      <c r="BT34" s="83">
        <f t="shared" si="35"/>
        <v>177191</v>
      </c>
      <c r="BU34" s="83">
        <f t="shared" si="35"/>
        <v>177191</v>
      </c>
      <c r="BV34" s="83">
        <f t="shared" si="35"/>
        <v>177191</v>
      </c>
      <c r="BW34" s="83">
        <f t="shared" si="35"/>
        <v>177191</v>
      </c>
      <c r="BX34" s="83">
        <f t="shared" si="35"/>
        <v>177191</v>
      </c>
      <c r="BY34" s="83">
        <f t="shared" si="35"/>
        <v>177191</v>
      </c>
      <c r="BZ34" s="83">
        <f t="shared" si="35"/>
        <v>177191</v>
      </c>
      <c r="CA34" s="83">
        <f t="shared" si="35"/>
        <v>177191</v>
      </c>
      <c r="CB34" s="83">
        <f t="shared" si="35"/>
        <v>177191</v>
      </c>
      <c r="CC34" s="83">
        <f t="shared" si="35"/>
        <v>177191</v>
      </c>
      <c r="CD34" s="83">
        <f t="shared" si="35"/>
        <v>177191</v>
      </c>
      <c r="CE34" s="83">
        <f t="shared" si="35"/>
        <v>177191</v>
      </c>
      <c r="CF34" s="83">
        <f t="shared" si="35"/>
        <v>177191</v>
      </c>
      <c r="CG34" s="83">
        <f t="shared" si="35"/>
        <v>177191</v>
      </c>
      <c r="CH34" s="83">
        <f t="shared" si="35"/>
        <v>177191</v>
      </c>
      <c r="CI34" s="83">
        <f t="shared" si="35"/>
        <v>177191</v>
      </c>
      <c r="CJ34" s="83">
        <f t="shared" si="35"/>
        <v>177191</v>
      </c>
    </row>
    <row r="35" spans="1:88" x14ac:dyDescent="0.25">
      <c r="A35" s="242"/>
      <c r="B35" s="37" t="s">
        <v>15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105">
        <v>0</v>
      </c>
      <c r="S35" s="83">
        <f t="shared" si="21"/>
        <v>0</v>
      </c>
      <c r="T35" s="83">
        <f t="shared" ref="T35:BA37" si="36">S35</f>
        <v>0</v>
      </c>
      <c r="U35" s="83">
        <f t="shared" si="36"/>
        <v>0</v>
      </c>
      <c r="V35" s="83">
        <f t="shared" si="36"/>
        <v>0</v>
      </c>
      <c r="W35" s="83">
        <f t="shared" si="36"/>
        <v>0</v>
      </c>
      <c r="X35" s="83">
        <f t="shared" si="36"/>
        <v>0</v>
      </c>
      <c r="Y35" s="83">
        <f t="shared" si="36"/>
        <v>0</v>
      </c>
      <c r="Z35" s="83">
        <f t="shared" si="36"/>
        <v>0</v>
      </c>
      <c r="AA35" s="83">
        <f t="shared" si="36"/>
        <v>0</v>
      </c>
      <c r="AB35" s="83">
        <f t="shared" si="36"/>
        <v>0</v>
      </c>
      <c r="AC35" s="83">
        <f t="shared" si="36"/>
        <v>0</v>
      </c>
      <c r="AD35" s="83">
        <f t="shared" si="36"/>
        <v>0</v>
      </c>
      <c r="AE35" s="83">
        <f t="shared" si="36"/>
        <v>0</v>
      </c>
      <c r="AF35" s="83">
        <f t="shared" si="36"/>
        <v>0</v>
      </c>
      <c r="AG35" s="83">
        <f t="shared" si="36"/>
        <v>0</v>
      </c>
      <c r="AH35" s="83">
        <f t="shared" si="36"/>
        <v>0</v>
      </c>
      <c r="AI35" s="83">
        <f t="shared" si="36"/>
        <v>0</v>
      </c>
      <c r="AJ35" s="83">
        <f t="shared" si="36"/>
        <v>0</v>
      </c>
      <c r="AK35" s="83">
        <f t="shared" si="36"/>
        <v>0</v>
      </c>
      <c r="AL35" s="83">
        <f t="shared" si="36"/>
        <v>0</v>
      </c>
      <c r="AM35" s="83">
        <f t="shared" si="36"/>
        <v>0</v>
      </c>
      <c r="AN35" s="83">
        <f t="shared" si="36"/>
        <v>0</v>
      </c>
      <c r="AO35" s="83">
        <f t="shared" si="36"/>
        <v>0</v>
      </c>
      <c r="AP35" s="83">
        <f t="shared" si="36"/>
        <v>0</v>
      </c>
      <c r="AQ35" s="83">
        <f t="shared" si="36"/>
        <v>0</v>
      </c>
      <c r="AR35" s="83">
        <f t="shared" si="36"/>
        <v>0</v>
      </c>
      <c r="AS35" s="83">
        <f t="shared" si="36"/>
        <v>0</v>
      </c>
      <c r="AT35" s="83">
        <f t="shared" si="36"/>
        <v>0</v>
      </c>
      <c r="AU35" s="83">
        <f t="shared" si="36"/>
        <v>0</v>
      </c>
      <c r="AV35" s="83">
        <f t="shared" si="36"/>
        <v>0</v>
      </c>
      <c r="AW35" s="83">
        <f t="shared" si="36"/>
        <v>0</v>
      </c>
      <c r="AX35" s="83">
        <f t="shared" si="36"/>
        <v>0</v>
      </c>
      <c r="AY35" s="83">
        <f t="shared" si="36"/>
        <v>0</v>
      </c>
      <c r="AZ35" s="83">
        <f t="shared" si="36"/>
        <v>0</v>
      </c>
      <c r="BA35" s="83">
        <f t="shared" si="36"/>
        <v>0</v>
      </c>
      <c r="BB35" s="107">
        <f t="shared" ref="BB35:CJ35" si="37">BA35</f>
        <v>0</v>
      </c>
      <c r="BC35" s="83">
        <f t="shared" si="37"/>
        <v>0</v>
      </c>
      <c r="BD35" s="83">
        <f t="shared" si="37"/>
        <v>0</v>
      </c>
      <c r="BE35" s="83">
        <f t="shared" si="37"/>
        <v>0</v>
      </c>
      <c r="BF35" s="83">
        <f t="shared" si="37"/>
        <v>0</v>
      </c>
      <c r="BG35" s="83">
        <f t="shared" si="37"/>
        <v>0</v>
      </c>
      <c r="BH35" s="83">
        <f t="shared" si="37"/>
        <v>0</v>
      </c>
      <c r="BI35" s="83">
        <f t="shared" si="37"/>
        <v>0</v>
      </c>
      <c r="BJ35" s="83">
        <f t="shared" si="37"/>
        <v>0</v>
      </c>
      <c r="BK35" s="83">
        <f t="shared" si="37"/>
        <v>0</v>
      </c>
      <c r="BL35" s="83">
        <f t="shared" si="37"/>
        <v>0</v>
      </c>
      <c r="BM35" s="83">
        <f t="shared" si="37"/>
        <v>0</v>
      </c>
      <c r="BN35" s="83">
        <f t="shared" si="37"/>
        <v>0</v>
      </c>
      <c r="BO35" s="83">
        <f t="shared" si="37"/>
        <v>0</v>
      </c>
      <c r="BP35" s="83">
        <f t="shared" si="37"/>
        <v>0</v>
      </c>
      <c r="BQ35" s="83">
        <f t="shared" si="37"/>
        <v>0</v>
      </c>
      <c r="BR35" s="83">
        <f t="shared" si="37"/>
        <v>0</v>
      </c>
      <c r="BS35" s="83">
        <f t="shared" si="37"/>
        <v>0</v>
      </c>
      <c r="BT35" s="83">
        <f t="shared" si="37"/>
        <v>0</v>
      </c>
      <c r="BU35" s="83">
        <f t="shared" si="37"/>
        <v>0</v>
      </c>
      <c r="BV35" s="83">
        <f t="shared" si="37"/>
        <v>0</v>
      </c>
      <c r="BW35" s="83">
        <f t="shared" si="37"/>
        <v>0</v>
      </c>
      <c r="BX35" s="83">
        <f t="shared" si="37"/>
        <v>0</v>
      </c>
      <c r="BY35" s="83">
        <f t="shared" si="37"/>
        <v>0</v>
      </c>
      <c r="BZ35" s="83">
        <f t="shared" si="37"/>
        <v>0</v>
      </c>
      <c r="CA35" s="83">
        <f t="shared" si="37"/>
        <v>0</v>
      </c>
      <c r="CB35" s="83">
        <f t="shared" si="37"/>
        <v>0</v>
      </c>
      <c r="CC35" s="83">
        <f t="shared" si="37"/>
        <v>0</v>
      </c>
      <c r="CD35" s="83">
        <f t="shared" si="37"/>
        <v>0</v>
      </c>
      <c r="CE35" s="83">
        <f t="shared" si="37"/>
        <v>0</v>
      </c>
      <c r="CF35" s="83">
        <f t="shared" si="37"/>
        <v>0</v>
      </c>
      <c r="CG35" s="83">
        <f t="shared" si="37"/>
        <v>0</v>
      </c>
      <c r="CH35" s="83">
        <f t="shared" si="37"/>
        <v>0</v>
      </c>
      <c r="CI35" s="83">
        <f t="shared" si="37"/>
        <v>0</v>
      </c>
      <c r="CJ35" s="83">
        <f t="shared" si="37"/>
        <v>0</v>
      </c>
    </row>
    <row r="36" spans="1:88" x14ac:dyDescent="0.25">
      <c r="A36" s="242"/>
      <c r="B36" s="37" t="s">
        <v>7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105">
        <v>157830</v>
      </c>
      <c r="S36" s="83">
        <f t="shared" si="21"/>
        <v>157830</v>
      </c>
      <c r="T36" s="83">
        <f t="shared" si="36"/>
        <v>157830</v>
      </c>
      <c r="U36" s="83">
        <f t="shared" si="36"/>
        <v>157830</v>
      </c>
      <c r="V36" s="83">
        <f t="shared" si="36"/>
        <v>157830</v>
      </c>
      <c r="W36" s="83">
        <f t="shared" si="36"/>
        <v>157830</v>
      </c>
      <c r="X36" s="83">
        <f t="shared" si="36"/>
        <v>157830</v>
      </c>
      <c r="Y36" s="83">
        <f t="shared" si="36"/>
        <v>157830</v>
      </c>
      <c r="Z36" s="83">
        <f t="shared" si="36"/>
        <v>157830</v>
      </c>
      <c r="AA36" s="83">
        <f t="shared" si="36"/>
        <v>157830</v>
      </c>
      <c r="AB36" s="83">
        <f t="shared" si="36"/>
        <v>157830</v>
      </c>
      <c r="AC36" s="83">
        <f t="shared" si="36"/>
        <v>157830</v>
      </c>
      <c r="AD36" s="83">
        <f t="shared" si="36"/>
        <v>157830</v>
      </c>
      <c r="AE36" s="83">
        <f t="shared" si="36"/>
        <v>157830</v>
      </c>
      <c r="AF36" s="83">
        <f t="shared" si="36"/>
        <v>157830</v>
      </c>
      <c r="AG36" s="83">
        <f t="shared" si="36"/>
        <v>157830</v>
      </c>
      <c r="AH36" s="83">
        <f t="shared" si="36"/>
        <v>157830</v>
      </c>
      <c r="AI36" s="83">
        <f t="shared" si="36"/>
        <v>157830</v>
      </c>
      <c r="AJ36" s="83">
        <f t="shared" si="36"/>
        <v>157830</v>
      </c>
      <c r="AK36" s="83">
        <f t="shared" si="36"/>
        <v>157830</v>
      </c>
      <c r="AL36" s="83">
        <f t="shared" si="36"/>
        <v>157830</v>
      </c>
      <c r="AM36" s="83">
        <f t="shared" si="36"/>
        <v>157830</v>
      </c>
      <c r="AN36" s="83">
        <f t="shared" si="36"/>
        <v>157830</v>
      </c>
      <c r="AO36" s="83">
        <f t="shared" si="36"/>
        <v>157830</v>
      </c>
      <c r="AP36" s="83">
        <f t="shared" si="36"/>
        <v>157830</v>
      </c>
      <c r="AQ36" s="83">
        <f t="shared" si="36"/>
        <v>157830</v>
      </c>
      <c r="AR36" s="83">
        <f t="shared" si="36"/>
        <v>157830</v>
      </c>
      <c r="AS36" s="83">
        <f t="shared" si="36"/>
        <v>157830</v>
      </c>
      <c r="AT36" s="83">
        <f t="shared" si="36"/>
        <v>157830</v>
      </c>
      <c r="AU36" s="83">
        <f t="shared" si="36"/>
        <v>157830</v>
      </c>
      <c r="AV36" s="83">
        <f t="shared" si="36"/>
        <v>157830</v>
      </c>
      <c r="AW36" s="83">
        <f t="shared" si="36"/>
        <v>157830</v>
      </c>
      <c r="AX36" s="83">
        <f t="shared" si="36"/>
        <v>157830</v>
      </c>
      <c r="AY36" s="83">
        <f t="shared" si="36"/>
        <v>157830</v>
      </c>
      <c r="AZ36" s="83">
        <f t="shared" si="36"/>
        <v>157830</v>
      </c>
      <c r="BA36" s="83">
        <f t="shared" si="36"/>
        <v>157830</v>
      </c>
      <c r="BB36" s="107">
        <f t="shared" ref="BB36:CJ36" si="38">BA36</f>
        <v>157830</v>
      </c>
      <c r="BC36" s="83">
        <f t="shared" si="38"/>
        <v>157830</v>
      </c>
      <c r="BD36" s="83">
        <f t="shared" si="38"/>
        <v>157830</v>
      </c>
      <c r="BE36" s="83">
        <f t="shared" si="38"/>
        <v>157830</v>
      </c>
      <c r="BF36" s="83">
        <f t="shared" si="38"/>
        <v>157830</v>
      </c>
      <c r="BG36" s="83">
        <f t="shared" si="38"/>
        <v>157830</v>
      </c>
      <c r="BH36" s="83">
        <f t="shared" si="38"/>
        <v>157830</v>
      </c>
      <c r="BI36" s="83">
        <f t="shared" si="38"/>
        <v>157830</v>
      </c>
      <c r="BJ36" s="83">
        <f t="shared" si="38"/>
        <v>157830</v>
      </c>
      <c r="BK36" s="83">
        <f t="shared" si="38"/>
        <v>157830</v>
      </c>
      <c r="BL36" s="83">
        <f t="shared" si="38"/>
        <v>157830</v>
      </c>
      <c r="BM36" s="83">
        <f t="shared" si="38"/>
        <v>157830</v>
      </c>
      <c r="BN36" s="83">
        <f t="shared" si="38"/>
        <v>157830</v>
      </c>
      <c r="BO36" s="83">
        <f t="shared" si="38"/>
        <v>157830</v>
      </c>
      <c r="BP36" s="83">
        <f t="shared" si="38"/>
        <v>157830</v>
      </c>
      <c r="BQ36" s="83">
        <f t="shared" si="38"/>
        <v>157830</v>
      </c>
      <c r="BR36" s="83">
        <f t="shared" si="38"/>
        <v>157830</v>
      </c>
      <c r="BS36" s="83">
        <f t="shared" si="38"/>
        <v>157830</v>
      </c>
      <c r="BT36" s="83">
        <f t="shared" si="38"/>
        <v>157830</v>
      </c>
      <c r="BU36" s="83">
        <f t="shared" si="38"/>
        <v>157830</v>
      </c>
      <c r="BV36" s="83">
        <f t="shared" si="38"/>
        <v>157830</v>
      </c>
      <c r="BW36" s="83">
        <f t="shared" si="38"/>
        <v>157830</v>
      </c>
      <c r="BX36" s="83">
        <f t="shared" si="38"/>
        <v>157830</v>
      </c>
      <c r="BY36" s="83">
        <f t="shared" si="38"/>
        <v>157830</v>
      </c>
      <c r="BZ36" s="83">
        <f t="shared" si="38"/>
        <v>157830</v>
      </c>
      <c r="CA36" s="83">
        <f t="shared" si="38"/>
        <v>157830</v>
      </c>
      <c r="CB36" s="83">
        <f t="shared" si="38"/>
        <v>157830</v>
      </c>
      <c r="CC36" s="83">
        <f t="shared" si="38"/>
        <v>157830</v>
      </c>
      <c r="CD36" s="83">
        <f t="shared" si="38"/>
        <v>157830</v>
      </c>
      <c r="CE36" s="83">
        <f t="shared" si="38"/>
        <v>157830</v>
      </c>
      <c r="CF36" s="83">
        <f t="shared" si="38"/>
        <v>157830</v>
      </c>
      <c r="CG36" s="83">
        <f t="shared" si="38"/>
        <v>157830</v>
      </c>
      <c r="CH36" s="83">
        <f t="shared" si="38"/>
        <v>157830</v>
      </c>
      <c r="CI36" s="83">
        <f t="shared" si="38"/>
        <v>157830</v>
      </c>
      <c r="CJ36" s="83">
        <f t="shared" si="38"/>
        <v>157830</v>
      </c>
    </row>
    <row r="37" spans="1:88" ht="15.75" thickBot="1" x14ac:dyDescent="0.3">
      <c r="A37" s="243"/>
      <c r="B37" s="37" t="s">
        <v>8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105">
        <v>21156</v>
      </c>
      <c r="S37" s="83">
        <f t="shared" si="21"/>
        <v>21156</v>
      </c>
      <c r="T37" s="83">
        <f t="shared" si="36"/>
        <v>21156</v>
      </c>
      <c r="U37" s="83">
        <f t="shared" si="36"/>
        <v>21156</v>
      </c>
      <c r="V37" s="83">
        <f t="shared" si="36"/>
        <v>21156</v>
      </c>
      <c r="W37" s="83">
        <f t="shared" si="36"/>
        <v>21156</v>
      </c>
      <c r="X37" s="83">
        <f t="shared" si="36"/>
        <v>21156</v>
      </c>
      <c r="Y37" s="83">
        <f t="shared" si="36"/>
        <v>21156</v>
      </c>
      <c r="Z37" s="83">
        <f t="shared" si="36"/>
        <v>21156</v>
      </c>
      <c r="AA37" s="83">
        <f t="shared" si="36"/>
        <v>21156</v>
      </c>
      <c r="AB37" s="83">
        <f t="shared" si="36"/>
        <v>21156</v>
      </c>
      <c r="AC37" s="83">
        <f t="shared" si="36"/>
        <v>21156</v>
      </c>
      <c r="AD37" s="83">
        <f t="shared" si="36"/>
        <v>21156</v>
      </c>
      <c r="AE37" s="83">
        <f t="shared" si="36"/>
        <v>21156</v>
      </c>
      <c r="AF37" s="83">
        <f t="shared" si="36"/>
        <v>21156</v>
      </c>
      <c r="AG37" s="83">
        <f t="shared" si="36"/>
        <v>21156</v>
      </c>
      <c r="AH37" s="83">
        <f t="shared" si="36"/>
        <v>21156</v>
      </c>
      <c r="AI37" s="83">
        <f t="shared" si="36"/>
        <v>21156</v>
      </c>
      <c r="AJ37" s="83">
        <f t="shared" si="36"/>
        <v>21156</v>
      </c>
      <c r="AK37" s="83">
        <f t="shared" si="36"/>
        <v>21156</v>
      </c>
      <c r="AL37" s="83">
        <f t="shared" si="36"/>
        <v>21156</v>
      </c>
      <c r="AM37" s="83">
        <f t="shared" si="36"/>
        <v>21156</v>
      </c>
      <c r="AN37" s="83">
        <f t="shared" si="36"/>
        <v>21156</v>
      </c>
      <c r="AO37" s="83">
        <f t="shared" si="36"/>
        <v>21156</v>
      </c>
      <c r="AP37" s="83">
        <f t="shared" si="36"/>
        <v>21156</v>
      </c>
      <c r="AQ37" s="83">
        <f t="shared" si="36"/>
        <v>21156</v>
      </c>
      <c r="AR37" s="83">
        <f t="shared" si="36"/>
        <v>21156</v>
      </c>
      <c r="AS37" s="83">
        <f t="shared" si="36"/>
        <v>21156</v>
      </c>
      <c r="AT37" s="83">
        <f t="shared" si="36"/>
        <v>21156</v>
      </c>
      <c r="AU37" s="83">
        <f t="shared" si="36"/>
        <v>21156</v>
      </c>
      <c r="AV37" s="83">
        <f t="shared" si="36"/>
        <v>21156</v>
      </c>
      <c r="AW37" s="83">
        <f t="shared" si="36"/>
        <v>21156</v>
      </c>
      <c r="AX37" s="83">
        <f t="shared" si="36"/>
        <v>21156</v>
      </c>
      <c r="AY37" s="83">
        <f t="shared" si="36"/>
        <v>21156</v>
      </c>
      <c r="AZ37" s="83">
        <f t="shared" si="36"/>
        <v>21156</v>
      </c>
      <c r="BA37" s="83">
        <f t="shared" si="36"/>
        <v>21156</v>
      </c>
      <c r="BB37" s="107">
        <f t="shared" ref="BB37:CJ37" si="39">BA37</f>
        <v>21156</v>
      </c>
      <c r="BC37" s="83">
        <f t="shared" si="39"/>
        <v>21156</v>
      </c>
      <c r="BD37" s="83">
        <f t="shared" si="39"/>
        <v>21156</v>
      </c>
      <c r="BE37" s="83">
        <f t="shared" si="39"/>
        <v>21156</v>
      </c>
      <c r="BF37" s="83">
        <f t="shared" si="39"/>
        <v>21156</v>
      </c>
      <c r="BG37" s="83">
        <f t="shared" si="39"/>
        <v>21156</v>
      </c>
      <c r="BH37" s="83">
        <f t="shared" si="39"/>
        <v>21156</v>
      </c>
      <c r="BI37" s="83">
        <f t="shared" si="39"/>
        <v>21156</v>
      </c>
      <c r="BJ37" s="83">
        <f t="shared" si="39"/>
        <v>21156</v>
      </c>
      <c r="BK37" s="83">
        <f t="shared" si="39"/>
        <v>21156</v>
      </c>
      <c r="BL37" s="83">
        <f t="shared" si="39"/>
        <v>21156</v>
      </c>
      <c r="BM37" s="83">
        <f t="shared" si="39"/>
        <v>21156</v>
      </c>
      <c r="BN37" s="83">
        <f t="shared" si="39"/>
        <v>21156</v>
      </c>
      <c r="BO37" s="83">
        <f t="shared" si="39"/>
        <v>21156</v>
      </c>
      <c r="BP37" s="83">
        <f t="shared" si="39"/>
        <v>21156</v>
      </c>
      <c r="BQ37" s="83">
        <f t="shared" si="39"/>
        <v>21156</v>
      </c>
      <c r="BR37" s="83">
        <f t="shared" si="39"/>
        <v>21156</v>
      </c>
      <c r="BS37" s="83">
        <f t="shared" si="39"/>
        <v>21156</v>
      </c>
      <c r="BT37" s="83">
        <f t="shared" si="39"/>
        <v>21156</v>
      </c>
      <c r="BU37" s="83">
        <f t="shared" si="39"/>
        <v>21156</v>
      </c>
      <c r="BV37" s="83">
        <f t="shared" si="39"/>
        <v>21156</v>
      </c>
      <c r="BW37" s="83">
        <f t="shared" si="39"/>
        <v>21156</v>
      </c>
      <c r="BX37" s="83">
        <f t="shared" si="39"/>
        <v>21156</v>
      </c>
      <c r="BY37" s="83">
        <f t="shared" si="39"/>
        <v>21156</v>
      </c>
      <c r="BZ37" s="83">
        <f t="shared" si="39"/>
        <v>21156</v>
      </c>
      <c r="CA37" s="83">
        <f t="shared" si="39"/>
        <v>21156</v>
      </c>
      <c r="CB37" s="83">
        <f t="shared" si="39"/>
        <v>21156</v>
      </c>
      <c r="CC37" s="83">
        <f t="shared" si="39"/>
        <v>21156</v>
      </c>
      <c r="CD37" s="83">
        <f t="shared" si="39"/>
        <v>21156</v>
      </c>
      <c r="CE37" s="83">
        <f t="shared" si="39"/>
        <v>21156</v>
      </c>
      <c r="CF37" s="83">
        <f t="shared" si="39"/>
        <v>21156</v>
      </c>
      <c r="CG37" s="83">
        <f t="shared" si="39"/>
        <v>21156</v>
      </c>
      <c r="CH37" s="83">
        <f t="shared" si="39"/>
        <v>21156</v>
      </c>
      <c r="CI37" s="83">
        <f t="shared" si="39"/>
        <v>21156</v>
      </c>
      <c r="CJ37" s="83">
        <f t="shared" si="39"/>
        <v>21156</v>
      </c>
    </row>
    <row r="38" spans="1:88" ht="15.75" thickBot="1" x14ac:dyDescent="0.3">
      <c r="R38" s="104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E38" s="81"/>
      <c r="BF38" s="81"/>
      <c r="BG38" s="81"/>
      <c r="BH38" s="81"/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</row>
    <row r="39" spans="1:88" ht="15.75" x14ac:dyDescent="0.25">
      <c r="A39" s="19"/>
      <c r="B39" s="66" t="s">
        <v>32</v>
      </c>
      <c r="C39" s="43">
        <v>42370</v>
      </c>
      <c r="D39" s="43">
        <v>42401</v>
      </c>
      <c r="E39" s="82">
        <v>42430</v>
      </c>
      <c r="F39" s="82">
        <v>42461</v>
      </c>
      <c r="G39" s="82">
        <v>42491</v>
      </c>
      <c r="H39" s="82">
        <v>42522</v>
      </c>
      <c r="I39" s="82">
        <v>42552</v>
      </c>
      <c r="J39" s="82">
        <v>42583</v>
      </c>
      <c r="K39" s="82">
        <v>42614</v>
      </c>
      <c r="L39" s="82">
        <v>42644</v>
      </c>
      <c r="M39" s="82">
        <v>42675</v>
      </c>
      <c r="N39" s="82">
        <v>42705</v>
      </c>
      <c r="O39" s="82">
        <v>42736</v>
      </c>
      <c r="P39" s="82">
        <v>42767</v>
      </c>
      <c r="Q39" s="42">
        <v>42795</v>
      </c>
      <c r="R39" s="42">
        <v>42796</v>
      </c>
      <c r="S39" s="42">
        <v>42856</v>
      </c>
      <c r="T39" s="42">
        <v>42887</v>
      </c>
      <c r="U39" s="42">
        <v>42917</v>
      </c>
      <c r="V39" s="42">
        <v>42948</v>
      </c>
      <c r="W39" s="42">
        <v>42979</v>
      </c>
      <c r="X39" s="42">
        <v>43009</v>
      </c>
      <c r="Y39" s="42">
        <v>43040</v>
      </c>
      <c r="Z39" s="42">
        <v>43070</v>
      </c>
      <c r="AA39" s="42">
        <v>43101</v>
      </c>
      <c r="AB39" s="42">
        <v>43132</v>
      </c>
      <c r="AC39" s="43">
        <v>43160</v>
      </c>
      <c r="AD39" s="43">
        <v>43191</v>
      </c>
      <c r="AE39" s="43">
        <v>43221</v>
      </c>
      <c r="AF39" s="43">
        <v>43252</v>
      </c>
      <c r="AG39" s="43">
        <v>43282</v>
      </c>
      <c r="AH39" s="43">
        <v>43313</v>
      </c>
      <c r="AI39" s="43">
        <v>43344</v>
      </c>
      <c r="AJ39" s="43">
        <v>43374</v>
      </c>
      <c r="AK39" s="43">
        <v>43405</v>
      </c>
      <c r="AL39" s="43">
        <v>43435</v>
      </c>
      <c r="AM39" s="43">
        <v>43466</v>
      </c>
      <c r="AN39" s="43">
        <v>43497</v>
      </c>
      <c r="AO39" s="82">
        <v>43525</v>
      </c>
      <c r="AP39" s="82">
        <v>43556</v>
      </c>
      <c r="AQ39" s="82">
        <v>43586</v>
      </c>
      <c r="AR39" s="82">
        <v>43617</v>
      </c>
      <c r="AS39" s="82">
        <v>43647</v>
      </c>
      <c r="AT39" s="82">
        <v>43678</v>
      </c>
      <c r="AU39" s="82">
        <v>43709</v>
      </c>
      <c r="AV39" s="82">
        <v>43739</v>
      </c>
      <c r="AW39" s="82">
        <v>43770</v>
      </c>
      <c r="AX39" s="82">
        <v>43800</v>
      </c>
      <c r="AY39" s="82">
        <v>43831</v>
      </c>
      <c r="AZ39" s="82">
        <v>43862</v>
      </c>
      <c r="BA39" s="42">
        <v>43891</v>
      </c>
      <c r="BB39" s="42">
        <v>43922</v>
      </c>
      <c r="BC39" s="42">
        <v>43952</v>
      </c>
      <c r="BD39" s="42">
        <v>43983</v>
      </c>
      <c r="BE39" s="42">
        <v>44013</v>
      </c>
      <c r="BF39" s="42">
        <v>44044</v>
      </c>
      <c r="BG39" s="42">
        <v>44075</v>
      </c>
      <c r="BH39" s="42">
        <v>44105</v>
      </c>
      <c r="BI39" s="42">
        <v>44136</v>
      </c>
      <c r="BJ39" s="42">
        <v>44166</v>
      </c>
      <c r="BK39" s="42">
        <v>44197</v>
      </c>
      <c r="BL39" s="42">
        <v>44228</v>
      </c>
      <c r="BM39" s="43">
        <v>44256</v>
      </c>
      <c r="BN39" s="43">
        <v>44287</v>
      </c>
      <c r="BO39" s="43">
        <v>44317</v>
      </c>
      <c r="BP39" s="43">
        <v>44348</v>
      </c>
      <c r="BQ39" s="43">
        <v>44378</v>
      </c>
      <c r="BR39" s="43">
        <v>44409</v>
      </c>
      <c r="BS39" s="43">
        <v>44440</v>
      </c>
      <c r="BT39" s="43">
        <v>44470</v>
      </c>
      <c r="BU39" s="43">
        <v>44501</v>
      </c>
      <c r="BV39" s="43">
        <v>44531</v>
      </c>
      <c r="BW39" s="43">
        <v>44562</v>
      </c>
      <c r="BX39" s="43">
        <v>44593</v>
      </c>
      <c r="BY39" s="82">
        <v>44621</v>
      </c>
      <c r="BZ39" s="82">
        <v>44652</v>
      </c>
      <c r="CA39" s="82">
        <v>44682</v>
      </c>
      <c r="CB39" s="82">
        <v>44713</v>
      </c>
      <c r="CC39" s="82">
        <v>44743</v>
      </c>
      <c r="CD39" s="82">
        <v>44774</v>
      </c>
      <c r="CE39" s="82">
        <v>44805</v>
      </c>
      <c r="CF39" s="82">
        <v>44835</v>
      </c>
      <c r="CG39" s="82">
        <v>44866</v>
      </c>
      <c r="CH39" s="82">
        <v>44896</v>
      </c>
      <c r="CI39" s="82">
        <v>44927</v>
      </c>
      <c r="CJ39" s="82">
        <v>44958</v>
      </c>
    </row>
    <row r="40" spans="1:88" ht="15" customHeight="1" x14ac:dyDescent="0.25">
      <c r="A40" s="241" t="s">
        <v>29</v>
      </c>
      <c r="B40" s="37" t="s">
        <v>9</v>
      </c>
      <c r="C40" s="59">
        <v>0</v>
      </c>
      <c r="D40" s="59">
        <v>0</v>
      </c>
      <c r="E40" s="59">
        <v>0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105">
        <v>30770</v>
      </c>
      <c r="S40" s="83">
        <f>R40</f>
        <v>30770</v>
      </c>
      <c r="T40" s="83">
        <f t="shared" ref="T40:BA40" si="40">S40</f>
        <v>30770</v>
      </c>
      <c r="U40" s="83">
        <f t="shared" si="40"/>
        <v>30770</v>
      </c>
      <c r="V40" s="83">
        <f t="shared" si="40"/>
        <v>30770</v>
      </c>
      <c r="W40" s="83">
        <f t="shared" si="40"/>
        <v>30770</v>
      </c>
      <c r="X40" s="83">
        <f t="shared" si="40"/>
        <v>30770</v>
      </c>
      <c r="Y40" s="83">
        <f t="shared" si="40"/>
        <v>30770</v>
      </c>
      <c r="Z40" s="83">
        <f t="shared" si="40"/>
        <v>30770</v>
      </c>
      <c r="AA40" s="83">
        <f t="shared" si="40"/>
        <v>30770</v>
      </c>
      <c r="AB40" s="83">
        <f t="shared" si="40"/>
        <v>30770</v>
      </c>
      <c r="AC40" s="83">
        <f t="shared" si="40"/>
        <v>30770</v>
      </c>
      <c r="AD40" s="83">
        <f t="shared" si="40"/>
        <v>30770</v>
      </c>
      <c r="AE40" s="83">
        <f t="shared" si="40"/>
        <v>30770</v>
      </c>
      <c r="AF40" s="83">
        <f t="shared" si="40"/>
        <v>30770</v>
      </c>
      <c r="AG40" s="83">
        <f t="shared" si="40"/>
        <v>30770</v>
      </c>
      <c r="AH40" s="83">
        <f t="shared" si="40"/>
        <v>30770</v>
      </c>
      <c r="AI40" s="83">
        <f t="shared" si="40"/>
        <v>30770</v>
      </c>
      <c r="AJ40" s="83">
        <f t="shared" si="40"/>
        <v>30770</v>
      </c>
      <c r="AK40" s="83">
        <f t="shared" si="40"/>
        <v>30770</v>
      </c>
      <c r="AL40" s="83">
        <f t="shared" si="40"/>
        <v>30770</v>
      </c>
      <c r="AM40" s="83">
        <f t="shared" si="40"/>
        <v>30770</v>
      </c>
      <c r="AN40" s="83">
        <f t="shared" si="40"/>
        <v>30770</v>
      </c>
      <c r="AO40" s="83">
        <f t="shared" si="40"/>
        <v>30770</v>
      </c>
      <c r="AP40" s="83">
        <f t="shared" si="40"/>
        <v>30770</v>
      </c>
      <c r="AQ40" s="83">
        <f t="shared" si="40"/>
        <v>30770</v>
      </c>
      <c r="AR40" s="83">
        <f t="shared" si="40"/>
        <v>30770</v>
      </c>
      <c r="AS40" s="83">
        <f t="shared" si="40"/>
        <v>30770</v>
      </c>
      <c r="AT40" s="83">
        <f t="shared" si="40"/>
        <v>30770</v>
      </c>
      <c r="AU40" s="83">
        <f t="shared" si="40"/>
        <v>30770</v>
      </c>
      <c r="AV40" s="83">
        <f t="shared" si="40"/>
        <v>30770</v>
      </c>
      <c r="AW40" s="83">
        <f t="shared" si="40"/>
        <v>30770</v>
      </c>
      <c r="AX40" s="83">
        <f t="shared" si="40"/>
        <v>30770</v>
      </c>
      <c r="AY40" s="83">
        <f t="shared" si="40"/>
        <v>30770</v>
      </c>
      <c r="AZ40" s="83">
        <f t="shared" si="40"/>
        <v>30770</v>
      </c>
      <c r="BA40" s="83">
        <f t="shared" si="40"/>
        <v>30770</v>
      </c>
      <c r="BB40" s="107">
        <f t="shared" ref="BB40:CJ40" si="41">BA40</f>
        <v>30770</v>
      </c>
      <c r="BC40" s="83">
        <f t="shared" si="41"/>
        <v>30770</v>
      </c>
      <c r="BD40" s="83">
        <f t="shared" si="41"/>
        <v>30770</v>
      </c>
      <c r="BE40" s="83">
        <f t="shared" si="41"/>
        <v>30770</v>
      </c>
      <c r="BF40" s="83">
        <f t="shared" si="41"/>
        <v>30770</v>
      </c>
      <c r="BG40" s="83">
        <f t="shared" si="41"/>
        <v>30770</v>
      </c>
      <c r="BH40" s="83">
        <f t="shared" si="41"/>
        <v>30770</v>
      </c>
      <c r="BI40" s="83">
        <f t="shared" si="41"/>
        <v>30770</v>
      </c>
      <c r="BJ40" s="83">
        <f t="shared" si="41"/>
        <v>30770</v>
      </c>
      <c r="BK40" s="83">
        <f t="shared" si="41"/>
        <v>30770</v>
      </c>
      <c r="BL40" s="83">
        <f t="shared" si="41"/>
        <v>30770</v>
      </c>
      <c r="BM40" s="83">
        <f t="shared" si="41"/>
        <v>30770</v>
      </c>
      <c r="BN40" s="83">
        <f t="shared" si="41"/>
        <v>30770</v>
      </c>
      <c r="BO40" s="83">
        <f t="shared" si="41"/>
        <v>30770</v>
      </c>
      <c r="BP40" s="83">
        <f t="shared" si="41"/>
        <v>30770</v>
      </c>
      <c r="BQ40" s="83">
        <f t="shared" si="41"/>
        <v>30770</v>
      </c>
      <c r="BR40" s="83">
        <f t="shared" si="41"/>
        <v>30770</v>
      </c>
      <c r="BS40" s="83">
        <f t="shared" si="41"/>
        <v>30770</v>
      </c>
      <c r="BT40" s="83">
        <f t="shared" si="41"/>
        <v>30770</v>
      </c>
      <c r="BU40" s="83">
        <f t="shared" si="41"/>
        <v>30770</v>
      </c>
      <c r="BV40" s="83">
        <f t="shared" si="41"/>
        <v>30770</v>
      </c>
      <c r="BW40" s="83">
        <f t="shared" si="41"/>
        <v>30770</v>
      </c>
      <c r="BX40" s="83">
        <f t="shared" si="41"/>
        <v>30770</v>
      </c>
      <c r="BY40" s="83">
        <f t="shared" si="41"/>
        <v>30770</v>
      </c>
      <c r="BZ40" s="83">
        <f t="shared" si="41"/>
        <v>30770</v>
      </c>
      <c r="CA40" s="83">
        <f t="shared" si="41"/>
        <v>30770</v>
      </c>
      <c r="CB40" s="83">
        <f t="shared" si="41"/>
        <v>30770</v>
      </c>
      <c r="CC40" s="83">
        <f t="shared" si="41"/>
        <v>30770</v>
      </c>
      <c r="CD40" s="83">
        <f t="shared" si="41"/>
        <v>30770</v>
      </c>
      <c r="CE40" s="83">
        <f t="shared" si="41"/>
        <v>30770</v>
      </c>
      <c r="CF40" s="83">
        <f t="shared" si="41"/>
        <v>30770</v>
      </c>
      <c r="CG40" s="83">
        <f t="shared" si="41"/>
        <v>30770</v>
      </c>
      <c r="CH40" s="83">
        <f t="shared" si="41"/>
        <v>30770</v>
      </c>
      <c r="CI40" s="83">
        <f t="shared" si="41"/>
        <v>30770</v>
      </c>
      <c r="CJ40" s="83">
        <f t="shared" si="41"/>
        <v>30770</v>
      </c>
    </row>
    <row r="41" spans="1:88" x14ac:dyDescent="0.25">
      <c r="A41" s="241"/>
      <c r="B41" s="37" t="s">
        <v>6</v>
      </c>
      <c r="C41" s="59">
        <v>0</v>
      </c>
      <c r="D41" s="59">
        <v>0</v>
      </c>
      <c r="E41" s="59">
        <v>0</v>
      </c>
      <c r="F41" s="59">
        <v>0</v>
      </c>
      <c r="G41" s="59">
        <v>0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105">
        <v>20000</v>
      </c>
      <c r="S41" s="83">
        <f t="shared" ref="S41:BA45" si="42">R41</f>
        <v>20000</v>
      </c>
      <c r="T41" s="83">
        <f t="shared" si="42"/>
        <v>20000</v>
      </c>
      <c r="U41" s="83">
        <f t="shared" si="42"/>
        <v>20000</v>
      </c>
      <c r="V41" s="83">
        <f t="shared" si="42"/>
        <v>20000</v>
      </c>
      <c r="W41" s="83">
        <f t="shared" si="42"/>
        <v>20000</v>
      </c>
      <c r="X41" s="83">
        <f t="shared" si="42"/>
        <v>20000</v>
      </c>
      <c r="Y41" s="83">
        <f t="shared" si="42"/>
        <v>20000</v>
      </c>
      <c r="Z41" s="83">
        <f t="shared" si="42"/>
        <v>20000</v>
      </c>
      <c r="AA41" s="83">
        <f t="shared" si="42"/>
        <v>20000</v>
      </c>
      <c r="AB41" s="83">
        <f t="shared" si="42"/>
        <v>20000</v>
      </c>
      <c r="AC41" s="83">
        <f t="shared" si="42"/>
        <v>20000</v>
      </c>
      <c r="AD41" s="83">
        <f t="shared" si="42"/>
        <v>20000</v>
      </c>
      <c r="AE41" s="83">
        <f t="shared" si="42"/>
        <v>20000</v>
      </c>
      <c r="AF41" s="83">
        <f t="shared" si="42"/>
        <v>20000</v>
      </c>
      <c r="AG41" s="83">
        <f t="shared" si="42"/>
        <v>20000</v>
      </c>
      <c r="AH41" s="83">
        <f t="shared" si="42"/>
        <v>20000</v>
      </c>
      <c r="AI41" s="83">
        <f t="shared" si="42"/>
        <v>20000</v>
      </c>
      <c r="AJ41" s="83">
        <f t="shared" si="42"/>
        <v>20000</v>
      </c>
      <c r="AK41" s="83">
        <f t="shared" si="42"/>
        <v>20000</v>
      </c>
      <c r="AL41" s="83">
        <f t="shared" si="42"/>
        <v>20000</v>
      </c>
      <c r="AM41" s="83">
        <f t="shared" si="42"/>
        <v>20000</v>
      </c>
      <c r="AN41" s="83">
        <f t="shared" si="42"/>
        <v>20000</v>
      </c>
      <c r="AO41" s="83">
        <f t="shared" si="42"/>
        <v>20000</v>
      </c>
      <c r="AP41" s="83">
        <f t="shared" si="42"/>
        <v>20000</v>
      </c>
      <c r="AQ41" s="83">
        <f t="shared" si="42"/>
        <v>20000</v>
      </c>
      <c r="AR41" s="83">
        <f t="shared" si="42"/>
        <v>20000</v>
      </c>
      <c r="AS41" s="83">
        <f t="shared" si="42"/>
        <v>20000</v>
      </c>
      <c r="AT41" s="83">
        <f t="shared" si="42"/>
        <v>20000</v>
      </c>
      <c r="AU41" s="83">
        <f t="shared" si="42"/>
        <v>20000</v>
      </c>
      <c r="AV41" s="83">
        <f t="shared" si="42"/>
        <v>20000</v>
      </c>
      <c r="AW41" s="83">
        <f t="shared" si="42"/>
        <v>20000</v>
      </c>
      <c r="AX41" s="83">
        <f t="shared" si="42"/>
        <v>20000</v>
      </c>
      <c r="AY41" s="83">
        <f t="shared" si="42"/>
        <v>20000</v>
      </c>
      <c r="AZ41" s="83">
        <f t="shared" si="42"/>
        <v>20000</v>
      </c>
      <c r="BA41" s="83">
        <f t="shared" si="42"/>
        <v>20000</v>
      </c>
      <c r="BB41" s="107">
        <f t="shared" ref="BB41:CJ41" si="43">BA41</f>
        <v>20000</v>
      </c>
      <c r="BC41" s="83">
        <f t="shared" si="43"/>
        <v>20000</v>
      </c>
      <c r="BD41" s="83">
        <f t="shared" si="43"/>
        <v>20000</v>
      </c>
      <c r="BE41" s="83">
        <f t="shared" si="43"/>
        <v>20000</v>
      </c>
      <c r="BF41" s="83">
        <f t="shared" si="43"/>
        <v>20000</v>
      </c>
      <c r="BG41" s="83">
        <f t="shared" si="43"/>
        <v>20000</v>
      </c>
      <c r="BH41" s="83">
        <f t="shared" si="43"/>
        <v>20000</v>
      </c>
      <c r="BI41" s="83">
        <f t="shared" si="43"/>
        <v>20000</v>
      </c>
      <c r="BJ41" s="83">
        <f t="shared" si="43"/>
        <v>20000</v>
      </c>
      <c r="BK41" s="83">
        <f t="shared" si="43"/>
        <v>20000</v>
      </c>
      <c r="BL41" s="83">
        <f t="shared" si="43"/>
        <v>20000</v>
      </c>
      <c r="BM41" s="83">
        <f t="shared" si="43"/>
        <v>20000</v>
      </c>
      <c r="BN41" s="83">
        <f t="shared" si="43"/>
        <v>20000</v>
      </c>
      <c r="BO41" s="83">
        <f t="shared" si="43"/>
        <v>20000</v>
      </c>
      <c r="BP41" s="83">
        <f t="shared" si="43"/>
        <v>20000</v>
      </c>
      <c r="BQ41" s="83">
        <f t="shared" si="43"/>
        <v>20000</v>
      </c>
      <c r="BR41" s="83">
        <f t="shared" si="43"/>
        <v>20000</v>
      </c>
      <c r="BS41" s="83">
        <f t="shared" si="43"/>
        <v>20000</v>
      </c>
      <c r="BT41" s="83">
        <f t="shared" si="43"/>
        <v>20000</v>
      </c>
      <c r="BU41" s="83">
        <f t="shared" si="43"/>
        <v>20000</v>
      </c>
      <c r="BV41" s="83">
        <f t="shared" si="43"/>
        <v>20000</v>
      </c>
      <c r="BW41" s="83">
        <f t="shared" si="43"/>
        <v>20000</v>
      </c>
      <c r="BX41" s="83">
        <f t="shared" si="43"/>
        <v>20000</v>
      </c>
      <c r="BY41" s="83">
        <f t="shared" si="43"/>
        <v>20000</v>
      </c>
      <c r="BZ41" s="83">
        <f t="shared" si="43"/>
        <v>20000</v>
      </c>
      <c r="CA41" s="83">
        <f t="shared" si="43"/>
        <v>20000</v>
      </c>
      <c r="CB41" s="83">
        <f t="shared" si="43"/>
        <v>20000</v>
      </c>
      <c r="CC41" s="83">
        <f t="shared" si="43"/>
        <v>20000</v>
      </c>
      <c r="CD41" s="83">
        <f t="shared" si="43"/>
        <v>20000</v>
      </c>
      <c r="CE41" s="83">
        <f t="shared" si="43"/>
        <v>20000</v>
      </c>
      <c r="CF41" s="83">
        <f t="shared" si="43"/>
        <v>20000</v>
      </c>
      <c r="CG41" s="83">
        <f t="shared" si="43"/>
        <v>20000</v>
      </c>
      <c r="CH41" s="83">
        <f t="shared" si="43"/>
        <v>20000</v>
      </c>
      <c r="CI41" s="83">
        <f t="shared" si="43"/>
        <v>20000</v>
      </c>
      <c r="CJ41" s="83">
        <f t="shared" si="43"/>
        <v>20000</v>
      </c>
    </row>
    <row r="42" spans="1:88" x14ac:dyDescent="0.25">
      <c r="A42" s="241"/>
      <c r="B42" s="37" t="s">
        <v>10</v>
      </c>
      <c r="C42" s="59">
        <v>0</v>
      </c>
      <c r="D42" s="59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105">
        <v>0</v>
      </c>
      <c r="S42" s="83">
        <f>R42</f>
        <v>0</v>
      </c>
      <c r="T42" s="83">
        <f t="shared" si="42"/>
        <v>0</v>
      </c>
      <c r="U42" s="83">
        <f t="shared" si="42"/>
        <v>0</v>
      </c>
      <c r="V42" s="83">
        <f t="shared" si="42"/>
        <v>0</v>
      </c>
      <c r="W42" s="83">
        <f t="shared" si="42"/>
        <v>0</v>
      </c>
      <c r="X42" s="83">
        <f t="shared" si="42"/>
        <v>0</v>
      </c>
      <c r="Y42" s="83">
        <f t="shared" si="42"/>
        <v>0</v>
      </c>
      <c r="Z42" s="83">
        <f t="shared" si="42"/>
        <v>0</v>
      </c>
      <c r="AA42" s="83">
        <f t="shared" si="42"/>
        <v>0</v>
      </c>
      <c r="AB42" s="83">
        <f t="shared" si="42"/>
        <v>0</v>
      </c>
      <c r="AC42" s="83">
        <f t="shared" si="42"/>
        <v>0</v>
      </c>
      <c r="AD42" s="83">
        <f t="shared" si="42"/>
        <v>0</v>
      </c>
      <c r="AE42" s="83">
        <f t="shared" si="42"/>
        <v>0</v>
      </c>
      <c r="AF42" s="83">
        <f t="shared" si="42"/>
        <v>0</v>
      </c>
      <c r="AG42" s="83">
        <f t="shared" si="42"/>
        <v>0</v>
      </c>
      <c r="AH42" s="83">
        <f t="shared" si="42"/>
        <v>0</v>
      </c>
      <c r="AI42" s="83">
        <f t="shared" si="42"/>
        <v>0</v>
      </c>
      <c r="AJ42" s="83">
        <f t="shared" si="42"/>
        <v>0</v>
      </c>
      <c r="AK42" s="83">
        <f t="shared" si="42"/>
        <v>0</v>
      </c>
      <c r="AL42" s="83">
        <f t="shared" si="42"/>
        <v>0</v>
      </c>
      <c r="AM42" s="83">
        <f t="shared" si="42"/>
        <v>0</v>
      </c>
      <c r="AN42" s="83">
        <f t="shared" si="42"/>
        <v>0</v>
      </c>
      <c r="AO42" s="83">
        <f t="shared" si="42"/>
        <v>0</v>
      </c>
      <c r="AP42" s="83">
        <f t="shared" si="42"/>
        <v>0</v>
      </c>
      <c r="AQ42" s="83">
        <f t="shared" si="42"/>
        <v>0</v>
      </c>
      <c r="AR42" s="83">
        <f t="shared" si="42"/>
        <v>0</v>
      </c>
      <c r="AS42" s="83">
        <f t="shared" si="42"/>
        <v>0</v>
      </c>
      <c r="AT42" s="83">
        <f t="shared" si="42"/>
        <v>0</v>
      </c>
      <c r="AU42" s="83">
        <f t="shared" si="42"/>
        <v>0</v>
      </c>
      <c r="AV42" s="83">
        <f t="shared" si="42"/>
        <v>0</v>
      </c>
      <c r="AW42" s="83">
        <f t="shared" si="42"/>
        <v>0</v>
      </c>
      <c r="AX42" s="83">
        <f t="shared" si="42"/>
        <v>0</v>
      </c>
      <c r="AY42" s="83">
        <f t="shared" si="42"/>
        <v>0</v>
      </c>
      <c r="AZ42" s="83">
        <f t="shared" si="42"/>
        <v>0</v>
      </c>
      <c r="BA42" s="83">
        <f t="shared" si="42"/>
        <v>0</v>
      </c>
      <c r="BB42" s="107">
        <f t="shared" ref="BB42:CJ42" si="44">BA42</f>
        <v>0</v>
      </c>
      <c r="BC42" s="83">
        <f t="shared" si="44"/>
        <v>0</v>
      </c>
      <c r="BD42" s="83">
        <f t="shared" si="44"/>
        <v>0</v>
      </c>
      <c r="BE42" s="83">
        <f t="shared" si="44"/>
        <v>0</v>
      </c>
      <c r="BF42" s="83">
        <f t="shared" si="44"/>
        <v>0</v>
      </c>
      <c r="BG42" s="83">
        <f t="shared" si="44"/>
        <v>0</v>
      </c>
      <c r="BH42" s="83">
        <f t="shared" si="44"/>
        <v>0</v>
      </c>
      <c r="BI42" s="83">
        <f t="shared" si="44"/>
        <v>0</v>
      </c>
      <c r="BJ42" s="83">
        <f t="shared" si="44"/>
        <v>0</v>
      </c>
      <c r="BK42" s="83">
        <f t="shared" si="44"/>
        <v>0</v>
      </c>
      <c r="BL42" s="83">
        <f t="shared" si="44"/>
        <v>0</v>
      </c>
      <c r="BM42" s="83">
        <f t="shared" si="44"/>
        <v>0</v>
      </c>
      <c r="BN42" s="83">
        <f t="shared" si="44"/>
        <v>0</v>
      </c>
      <c r="BO42" s="83">
        <f t="shared" si="44"/>
        <v>0</v>
      </c>
      <c r="BP42" s="83">
        <f t="shared" si="44"/>
        <v>0</v>
      </c>
      <c r="BQ42" s="83">
        <f t="shared" si="44"/>
        <v>0</v>
      </c>
      <c r="BR42" s="83">
        <f t="shared" si="44"/>
        <v>0</v>
      </c>
      <c r="BS42" s="83">
        <f t="shared" si="44"/>
        <v>0</v>
      </c>
      <c r="BT42" s="83">
        <f t="shared" si="44"/>
        <v>0</v>
      </c>
      <c r="BU42" s="83">
        <f t="shared" si="44"/>
        <v>0</v>
      </c>
      <c r="BV42" s="83">
        <f t="shared" si="44"/>
        <v>0</v>
      </c>
      <c r="BW42" s="83">
        <f t="shared" si="44"/>
        <v>0</v>
      </c>
      <c r="BX42" s="83">
        <f t="shared" si="44"/>
        <v>0</v>
      </c>
      <c r="BY42" s="83">
        <f t="shared" si="44"/>
        <v>0</v>
      </c>
      <c r="BZ42" s="83">
        <f t="shared" si="44"/>
        <v>0</v>
      </c>
      <c r="CA42" s="83">
        <f t="shared" si="44"/>
        <v>0</v>
      </c>
      <c r="CB42" s="83">
        <f t="shared" si="44"/>
        <v>0</v>
      </c>
      <c r="CC42" s="83">
        <f t="shared" si="44"/>
        <v>0</v>
      </c>
      <c r="CD42" s="83">
        <f t="shared" si="44"/>
        <v>0</v>
      </c>
      <c r="CE42" s="83">
        <f t="shared" si="44"/>
        <v>0</v>
      </c>
      <c r="CF42" s="83">
        <f t="shared" si="44"/>
        <v>0</v>
      </c>
      <c r="CG42" s="83">
        <f t="shared" si="44"/>
        <v>0</v>
      </c>
      <c r="CH42" s="83">
        <f t="shared" si="44"/>
        <v>0</v>
      </c>
      <c r="CI42" s="83">
        <f t="shared" si="44"/>
        <v>0</v>
      </c>
      <c r="CJ42" s="83">
        <f t="shared" si="44"/>
        <v>0</v>
      </c>
    </row>
    <row r="43" spans="1:88" x14ac:dyDescent="0.25">
      <c r="A43" s="241"/>
      <c r="B43" s="37" t="s">
        <v>1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105">
        <v>201215</v>
      </c>
      <c r="S43" s="83">
        <f>R43</f>
        <v>201215</v>
      </c>
      <c r="T43" s="83">
        <f t="shared" si="42"/>
        <v>201215</v>
      </c>
      <c r="U43" s="83">
        <f t="shared" si="42"/>
        <v>201215</v>
      </c>
      <c r="V43" s="83">
        <f t="shared" si="42"/>
        <v>201215</v>
      </c>
      <c r="W43" s="83">
        <f t="shared" si="42"/>
        <v>201215</v>
      </c>
      <c r="X43" s="83">
        <f t="shared" si="42"/>
        <v>201215</v>
      </c>
      <c r="Y43" s="83">
        <f t="shared" si="42"/>
        <v>201215</v>
      </c>
      <c r="Z43" s="83">
        <f t="shared" si="42"/>
        <v>201215</v>
      </c>
      <c r="AA43" s="83">
        <f t="shared" si="42"/>
        <v>201215</v>
      </c>
      <c r="AB43" s="83">
        <f t="shared" si="42"/>
        <v>201215</v>
      </c>
      <c r="AC43" s="83">
        <f t="shared" si="42"/>
        <v>201215</v>
      </c>
      <c r="AD43" s="83">
        <f t="shared" si="42"/>
        <v>201215</v>
      </c>
      <c r="AE43" s="83">
        <f t="shared" si="42"/>
        <v>201215</v>
      </c>
      <c r="AF43" s="83">
        <f t="shared" si="42"/>
        <v>201215</v>
      </c>
      <c r="AG43" s="83">
        <f t="shared" si="42"/>
        <v>201215</v>
      </c>
      <c r="AH43" s="83">
        <f t="shared" si="42"/>
        <v>201215</v>
      </c>
      <c r="AI43" s="83">
        <f t="shared" si="42"/>
        <v>201215</v>
      </c>
      <c r="AJ43" s="83">
        <f t="shared" si="42"/>
        <v>201215</v>
      </c>
      <c r="AK43" s="83">
        <f t="shared" si="42"/>
        <v>201215</v>
      </c>
      <c r="AL43" s="83">
        <f t="shared" si="42"/>
        <v>201215</v>
      </c>
      <c r="AM43" s="83">
        <f t="shared" si="42"/>
        <v>201215</v>
      </c>
      <c r="AN43" s="83">
        <f t="shared" si="42"/>
        <v>201215</v>
      </c>
      <c r="AO43" s="83">
        <f t="shared" si="42"/>
        <v>201215</v>
      </c>
      <c r="AP43" s="83">
        <f t="shared" si="42"/>
        <v>201215</v>
      </c>
      <c r="AQ43" s="83">
        <f t="shared" si="42"/>
        <v>201215</v>
      </c>
      <c r="AR43" s="83">
        <f t="shared" si="42"/>
        <v>201215</v>
      </c>
      <c r="AS43" s="83">
        <f t="shared" si="42"/>
        <v>201215</v>
      </c>
      <c r="AT43" s="83">
        <f t="shared" si="42"/>
        <v>201215</v>
      </c>
      <c r="AU43" s="83">
        <f t="shared" si="42"/>
        <v>201215</v>
      </c>
      <c r="AV43" s="83">
        <f t="shared" si="42"/>
        <v>201215</v>
      </c>
      <c r="AW43" s="83">
        <f t="shared" si="42"/>
        <v>201215</v>
      </c>
      <c r="AX43" s="83">
        <f t="shared" si="42"/>
        <v>201215</v>
      </c>
      <c r="AY43" s="83">
        <f t="shared" si="42"/>
        <v>201215</v>
      </c>
      <c r="AZ43" s="83">
        <f t="shared" si="42"/>
        <v>201215</v>
      </c>
      <c r="BA43" s="83">
        <f t="shared" si="42"/>
        <v>201215</v>
      </c>
      <c r="BB43" s="107">
        <f t="shared" ref="BB43:CJ43" si="45">BA43</f>
        <v>201215</v>
      </c>
      <c r="BC43" s="83">
        <f t="shared" si="45"/>
        <v>201215</v>
      </c>
      <c r="BD43" s="83">
        <f t="shared" si="45"/>
        <v>201215</v>
      </c>
      <c r="BE43" s="83">
        <f t="shared" si="45"/>
        <v>201215</v>
      </c>
      <c r="BF43" s="83">
        <f t="shared" si="45"/>
        <v>201215</v>
      </c>
      <c r="BG43" s="83">
        <f t="shared" si="45"/>
        <v>201215</v>
      </c>
      <c r="BH43" s="83">
        <f t="shared" si="45"/>
        <v>201215</v>
      </c>
      <c r="BI43" s="83">
        <f t="shared" si="45"/>
        <v>201215</v>
      </c>
      <c r="BJ43" s="83">
        <f t="shared" si="45"/>
        <v>201215</v>
      </c>
      <c r="BK43" s="83">
        <f t="shared" si="45"/>
        <v>201215</v>
      </c>
      <c r="BL43" s="83">
        <f t="shared" si="45"/>
        <v>201215</v>
      </c>
      <c r="BM43" s="83">
        <f t="shared" si="45"/>
        <v>201215</v>
      </c>
      <c r="BN43" s="83">
        <f t="shared" si="45"/>
        <v>201215</v>
      </c>
      <c r="BO43" s="83">
        <f t="shared" si="45"/>
        <v>201215</v>
      </c>
      <c r="BP43" s="83">
        <f t="shared" si="45"/>
        <v>201215</v>
      </c>
      <c r="BQ43" s="83">
        <f t="shared" si="45"/>
        <v>201215</v>
      </c>
      <c r="BR43" s="83">
        <f t="shared" si="45"/>
        <v>201215</v>
      </c>
      <c r="BS43" s="83">
        <f t="shared" si="45"/>
        <v>201215</v>
      </c>
      <c r="BT43" s="83">
        <f t="shared" si="45"/>
        <v>201215</v>
      </c>
      <c r="BU43" s="83">
        <f t="shared" si="45"/>
        <v>201215</v>
      </c>
      <c r="BV43" s="83">
        <f t="shared" si="45"/>
        <v>201215</v>
      </c>
      <c r="BW43" s="83">
        <f t="shared" si="45"/>
        <v>201215</v>
      </c>
      <c r="BX43" s="83">
        <f t="shared" si="45"/>
        <v>201215</v>
      </c>
      <c r="BY43" s="83">
        <f t="shared" si="45"/>
        <v>201215</v>
      </c>
      <c r="BZ43" s="83">
        <f t="shared" si="45"/>
        <v>201215</v>
      </c>
      <c r="CA43" s="83">
        <f t="shared" si="45"/>
        <v>201215</v>
      </c>
      <c r="CB43" s="83">
        <f t="shared" si="45"/>
        <v>201215</v>
      </c>
      <c r="CC43" s="83">
        <f t="shared" si="45"/>
        <v>201215</v>
      </c>
      <c r="CD43" s="83">
        <f t="shared" si="45"/>
        <v>201215</v>
      </c>
      <c r="CE43" s="83">
        <f t="shared" si="45"/>
        <v>201215</v>
      </c>
      <c r="CF43" s="83">
        <f t="shared" si="45"/>
        <v>201215</v>
      </c>
      <c r="CG43" s="83">
        <f t="shared" si="45"/>
        <v>201215</v>
      </c>
      <c r="CH43" s="83">
        <f t="shared" si="45"/>
        <v>201215</v>
      </c>
      <c r="CI43" s="83">
        <f t="shared" si="45"/>
        <v>201215</v>
      </c>
      <c r="CJ43" s="83">
        <f t="shared" si="45"/>
        <v>201215</v>
      </c>
    </row>
    <row r="44" spans="1:88" x14ac:dyDescent="0.25">
      <c r="A44" s="241"/>
      <c r="B44" s="37" t="s">
        <v>11</v>
      </c>
      <c r="C44" s="59">
        <v>0</v>
      </c>
      <c r="D44" s="59">
        <v>0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105">
        <v>59019</v>
      </c>
      <c r="S44" s="83">
        <f>R44</f>
        <v>59019</v>
      </c>
      <c r="T44" s="83">
        <f t="shared" si="42"/>
        <v>59019</v>
      </c>
      <c r="U44" s="83">
        <f t="shared" si="42"/>
        <v>59019</v>
      </c>
      <c r="V44" s="83">
        <f t="shared" si="42"/>
        <v>59019</v>
      </c>
      <c r="W44" s="83">
        <f t="shared" si="42"/>
        <v>59019</v>
      </c>
      <c r="X44" s="83">
        <f t="shared" si="42"/>
        <v>59019</v>
      </c>
      <c r="Y44" s="83">
        <f t="shared" si="42"/>
        <v>59019</v>
      </c>
      <c r="Z44" s="83">
        <f t="shared" si="42"/>
        <v>59019</v>
      </c>
      <c r="AA44" s="83">
        <f t="shared" si="42"/>
        <v>59019</v>
      </c>
      <c r="AB44" s="83">
        <f t="shared" si="42"/>
        <v>59019</v>
      </c>
      <c r="AC44" s="83">
        <f t="shared" si="42"/>
        <v>59019</v>
      </c>
      <c r="AD44" s="83">
        <f t="shared" si="42"/>
        <v>59019</v>
      </c>
      <c r="AE44" s="83">
        <f t="shared" si="42"/>
        <v>59019</v>
      </c>
      <c r="AF44" s="83">
        <f t="shared" si="42"/>
        <v>59019</v>
      </c>
      <c r="AG44" s="83">
        <f t="shared" si="42"/>
        <v>59019</v>
      </c>
      <c r="AH44" s="83">
        <f t="shared" si="42"/>
        <v>59019</v>
      </c>
      <c r="AI44" s="83">
        <f t="shared" si="42"/>
        <v>59019</v>
      </c>
      <c r="AJ44" s="83">
        <f t="shared" si="42"/>
        <v>59019</v>
      </c>
      <c r="AK44" s="83">
        <f t="shared" si="42"/>
        <v>59019</v>
      </c>
      <c r="AL44" s="83">
        <f t="shared" si="42"/>
        <v>59019</v>
      </c>
      <c r="AM44" s="83">
        <f t="shared" si="42"/>
        <v>59019</v>
      </c>
      <c r="AN44" s="83">
        <f t="shared" si="42"/>
        <v>59019</v>
      </c>
      <c r="AO44" s="83">
        <f t="shared" si="42"/>
        <v>59019</v>
      </c>
      <c r="AP44" s="83">
        <f t="shared" si="42"/>
        <v>59019</v>
      </c>
      <c r="AQ44" s="83">
        <f t="shared" si="42"/>
        <v>59019</v>
      </c>
      <c r="AR44" s="83">
        <f t="shared" si="42"/>
        <v>59019</v>
      </c>
      <c r="AS44" s="83">
        <f t="shared" si="42"/>
        <v>59019</v>
      </c>
      <c r="AT44" s="83">
        <f t="shared" si="42"/>
        <v>59019</v>
      </c>
      <c r="AU44" s="83">
        <f t="shared" si="42"/>
        <v>59019</v>
      </c>
      <c r="AV44" s="83">
        <f t="shared" si="42"/>
        <v>59019</v>
      </c>
      <c r="AW44" s="83">
        <f t="shared" si="42"/>
        <v>59019</v>
      </c>
      <c r="AX44" s="83">
        <f t="shared" si="42"/>
        <v>59019</v>
      </c>
      <c r="AY44" s="83">
        <f t="shared" si="42"/>
        <v>59019</v>
      </c>
      <c r="AZ44" s="83">
        <f t="shared" si="42"/>
        <v>59019</v>
      </c>
      <c r="BA44" s="83">
        <f t="shared" si="42"/>
        <v>59019</v>
      </c>
      <c r="BB44" s="107">
        <f t="shared" ref="BB44:CJ44" si="46">BA44</f>
        <v>59019</v>
      </c>
      <c r="BC44" s="83">
        <f t="shared" si="46"/>
        <v>59019</v>
      </c>
      <c r="BD44" s="83">
        <f t="shared" si="46"/>
        <v>59019</v>
      </c>
      <c r="BE44" s="83">
        <f t="shared" si="46"/>
        <v>59019</v>
      </c>
      <c r="BF44" s="83">
        <f t="shared" si="46"/>
        <v>59019</v>
      </c>
      <c r="BG44" s="83">
        <f t="shared" si="46"/>
        <v>59019</v>
      </c>
      <c r="BH44" s="83">
        <f t="shared" si="46"/>
        <v>59019</v>
      </c>
      <c r="BI44" s="83">
        <f t="shared" si="46"/>
        <v>59019</v>
      </c>
      <c r="BJ44" s="83">
        <f t="shared" si="46"/>
        <v>59019</v>
      </c>
      <c r="BK44" s="83">
        <f t="shared" si="46"/>
        <v>59019</v>
      </c>
      <c r="BL44" s="83">
        <f t="shared" si="46"/>
        <v>59019</v>
      </c>
      <c r="BM44" s="83">
        <f t="shared" si="46"/>
        <v>59019</v>
      </c>
      <c r="BN44" s="83">
        <f t="shared" si="46"/>
        <v>59019</v>
      </c>
      <c r="BO44" s="83">
        <f t="shared" si="46"/>
        <v>59019</v>
      </c>
      <c r="BP44" s="83">
        <f t="shared" si="46"/>
        <v>59019</v>
      </c>
      <c r="BQ44" s="83">
        <f t="shared" si="46"/>
        <v>59019</v>
      </c>
      <c r="BR44" s="83">
        <f t="shared" si="46"/>
        <v>59019</v>
      </c>
      <c r="BS44" s="83">
        <f t="shared" si="46"/>
        <v>59019</v>
      </c>
      <c r="BT44" s="83">
        <f t="shared" si="46"/>
        <v>59019</v>
      </c>
      <c r="BU44" s="83">
        <f t="shared" si="46"/>
        <v>59019</v>
      </c>
      <c r="BV44" s="83">
        <f t="shared" si="46"/>
        <v>59019</v>
      </c>
      <c r="BW44" s="83">
        <f t="shared" si="46"/>
        <v>59019</v>
      </c>
      <c r="BX44" s="83">
        <f t="shared" si="46"/>
        <v>59019</v>
      </c>
      <c r="BY44" s="83">
        <f t="shared" si="46"/>
        <v>59019</v>
      </c>
      <c r="BZ44" s="83">
        <f t="shared" si="46"/>
        <v>59019</v>
      </c>
      <c r="CA44" s="83">
        <f t="shared" si="46"/>
        <v>59019</v>
      </c>
      <c r="CB44" s="83">
        <f t="shared" si="46"/>
        <v>59019</v>
      </c>
      <c r="CC44" s="83">
        <f t="shared" si="46"/>
        <v>59019</v>
      </c>
      <c r="CD44" s="83">
        <f t="shared" si="46"/>
        <v>59019</v>
      </c>
      <c r="CE44" s="83">
        <f t="shared" si="46"/>
        <v>59019</v>
      </c>
      <c r="CF44" s="83">
        <f t="shared" si="46"/>
        <v>59019</v>
      </c>
      <c r="CG44" s="83">
        <f t="shared" si="46"/>
        <v>59019</v>
      </c>
      <c r="CH44" s="83">
        <f t="shared" si="46"/>
        <v>59019</v>
      </c>
      <c r="CI44" s="83">
        <f t="shared" si="46"/>
        <v>59019</v>
      </c>
      <c r="CJ44" s="83">
        <f t="shared" si="46"/>
        <v>59019</v>
      </c>
    </row>
    <row r="45" spans="1:88" x14ac:dyDescent="0.25">
      <c r="A45" s="241"/>
      <c r="B45" s="37" t="s">
        <v>12</v>
      </c>
      <c r="C45" s="59">
        <v>0</v>
      </c>
      <c r="D45" s="59">
        <v>0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105">
        <v>0</v>
      </c>
      <c r="S45" s="83">
        <f>R45</f>
        <v>0</v>
      </c>
      <c r="T45" s="83">
        <f t="shared" si="42"/>
        <v>0</v>
      </c>
      <c r="U45" s="83">
        <f t="shared" si="42"/>
        <v>0</v>
      </c>
      <c r="V45" s="83">
        <f t="shared" ref="V45:BA45" si="47">U45</f>
        <v>0</v>
      </c>
      <c r="W45" s="83">
        <f t="shared" si="47"/>
        <v>0</v>
      </c>
      <c r="X45" s="83">
        <f t="shared" si="47"/>
        <v>0</v>
      </c>
      <c r="Y45" s="83">
        <f t="shared" si="47"/>
        <v>0</v>
      </c>
      <c r="Z45" s="83">
        <f t="shared" si="47"/>
        <v>0</v>
      </c>
      <c r="AA45" s="83">
        <f t="shared" si="47"/>
        <v>0</v>
      </c>
      <c r="AB45" s="83">
        <f t="shared" si="47"/>
        <v>0</v>
      </c>
      <c r="AC45" s="83">
        <f t="shared" si="47"/>
        <v>0</v>
      </c>
      <c r="AD45" s="83">
        <f t="shared" si="47"/>
        <v>0</v>
      </c>
      <c r="AE45" s="83">
        <f t="shared" si="47"/>
        <v>0</v>
      </c>
      <c r="AF45" s="83">
        <f t="shared" si="47"/>
        <v>0</v>
      </c>
      <c r="AG45" s="83">
        <f t="shared" si="47"/>
        <v>0</v>
      </c>
      <c r="AH45" s="83">
        <f t="shared" si="47"/>
        <v>0</v>
      </c>
      <c r="AI45" s="83">
        <f t="shared" si="47"/>
        <v>0</v>
      </c>
      <c r="AJ45" s="83">
        <f t="shared" si="47"/>
        <v>0</v>
      </c>
      <c r="AK45" s="83">
        <f t="shared" si="47"/>
        <v>0</v>
      </c>
      <c r="AL45" s="83">
        <f t="shared" si="47"/>
        <v>0</v>
      </c>
      <c r="AM45" s="83">
        <f t="shared" si="47"/>
        <v>0</v>
      </c>
      <c r="AN45" s="83">
        <f t="shared" si="47"/>
        <v>0</v>
      </c>
      <c r="AO45" s="83">
        <f t="shared" si="47"/>
        <v>0</v>
      </c>
      <c r="AP45" s="83">
        <f t="shared" si="47"/>
        <v>0</v>
      </c>
      <c r="AQ45" s="83">
        <f t="shared" si="47"/>
        <v>0</v>
      </c>
      <c r="AR45" s="83">
        <f t="shared" si="47"/>
        <v>0</v>
      </c>
      <c r="AS45" s="83">
        <f t="shared" si="47"/>
        <v>0</v>
      </c>
      <c r="AT45" s="83">
        <f t="shared" si="47"/>
        <v>0</v>
      </c>
      <c r="AU45" s="83">
        <f t="shared" si="47"/>
        <v>0</v>
      </c>
      <c r="AV45" s="83">
        <f t="shared" si="47"/>
        <v>0</v>
      </c>
      <c r="AW45" s="83">
        <f t="shared" si="47"/>
        <v>0</v>
      </c>
      <c r="AX45" s="83">
        <f t="shared" si="47"/>
        <v>0</v>
      </c>
      <c r="AY45" s="83">
        <f t="shared" si="47"/>
        <v>0</v>
      </c>
      <c r="AZ45" s="83">
        <f t="shared" si="47"/>
        <v>0</v>
      </c>
      <c r="BA45" s="83">
        <f t="shared" si="47"/>
        <v>0</v>
      </c>
      <c r="BB45" s="107">
        <f t="shared" ref="BB45:CJ45" si="48">BA45</f>
        <v>0</v>
      </c>
      <c r="BC45" s="83">
        <f t="shared" si="48"/>
        <v>0</v>
      </c>
      <c r="BD45" s="83">
        <f t="shared" si="48"/>
        <v>0</v>
      </c>
      <c r="BE45" s="83">
        <f t="shared" si="48"/>
        <v>0</v>
      </c>
      <c r="BF45" s="83">
        <f t="shared" si="48"/>
        <v>0</v>
      </c>
      <c r="BG45" s="83">
        <f t="shared" si="48"/>
        <v>0</v>
      </c>
      <c r="BH45" s="83">
        <f t="shared" si="48"/>
        <v>0</v>
      </c>
      <c r="BI45" s="83">
        <f t="shared" si="48"/>
        <v>0</v>
      </c>
      <c r="BJ45" s="83">
        <f t="shared" si="48"/>
        <v>0</v>
      </c>
      <c r="BK45" s="83">
        <f t="shared" si="48"/>
        <v>0</v>
      </c>
      <c r="BL45" s="83">
        <f t="shared" si="48"/>
        <v>0</v>
      </c>
      <c r="BM45" s="83">
        <f t="shared" si="48"/>
        <v>0</v>
      </c>
      <c r="BN45" s="83">
        <f t="shared" si="48"/>
        <v>0</v>
      </c>
      <c r="BO45" s="83">
        <f t="shared" si="48"/>
        <v>0</v>
      </c>
      <c r="BP45" s="83">
        <f t="shared" si="48"/>
        <v>0</v>
      </c>
      <c r="BQ45" s="83">
        <f t="shared" si="48"/>
        <v>0</v>
      </c>
      <c r="BR45" s="83">
        <f t="shared" si="48"/>
        <v>0</v>
      </c>
      <c r="BS45" s="83">
        <f t="shared" si="48"/>
        <v>0</v>
      </c>
      <c r="BT45" s="83">
        <f t="shared" si="48"/>
        <v>0</v>
      </c>
      <c r="BU45" s="83">
        <f t="shared" si="48"/>
        <v>0</v>
      </c>
      <c r="BV45" s="83">
        <f t="shared" si="48"/>
        <v>0</v>
      </c>
      <c r="BW45" s="83">
        <f t="shared" si="48"/>
        <v>0</v>
      </c>
      <c r="BX45" s="83">
        <f t="shared" si="48"/>
        <v>0</v>
      </c>
      <c r="BY45" s="83">
        <f t="shared" si="48"/>
        <v>0</v>
      </c>
      <c r="BZ45" s="83">
        <f t="shared" si="48"/>
        <v>0</v>
      </c>
      <c r="CA45" s="83">
        <f t="shared" si="48"/>
        <v>0</v>
      </c>
      <c r="CB45" s="83">
        <f t="shared" si="48"/>
        <v>0</v>
      </c>
      <c r="CC45" s="83">
        <f t="shared" si="48"/>
        <v>0</v>
      </c>
      <c r="CD45" s="83">
        <f t="shared" si="48"/>
        <v>0</v>
      </c>
      <c r="CE45" s="83">
        <f t="shared" si="48"/>
        <v>0</v>
      </c>
      <c r="CF45" s="83">
        <f t="shared" si="48"/>
        <v>0</v>
      </c>
      <c r="CG45" s="83">
        <f t="shared" si="48"/>
        <v>0</v>
      </c>
      <c r="CH45" s="83">
        <f t="shared" si="48"/>
        <v>0</v>
      </c>
      <c r="CI45" s="83">
        <f t="shared" si="48"/>
        <v>0</v>
      </c>
      <c r="CJ45" s="83">
        <f t="shared" si="48"/>
        <v>0</v>
      </c>
    </row>
    <row r="46" spans="1:88" x14ac:dyDescent="0.25">
      <c r="A46" s="241"/>
      <c r="B46" s="37" t="s">
        <v>3</v>
      </c>
      <c r="C46" s="59">
        <v>0</v>
      </c>
      <c r="D46" s="59">
        <v>0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59">
        <v>0</v>
      </c>
      <c r="P46" s="59">
        <v>0</v>
      </c>
      <c r="Q46" s="59">
        <v>0</v>
      </c>
      <c r="R46" s="105">
        <v>1569962</v>
      </c>
      <c r="S46" s="83">
        <f t="shared" ref="S46:BA49" si="49">R46</f>
        <v>1569962</v>
      </c>
      <c r="T46" s="83">
        <f t="shared" si="49"/>
        <v>1569962</v>
      </c>
      <c r="U46" s="83">
        <f t="shared" si="49"/>
        <v>1569962</v>
      </c>
      <c r="V46" s="83">
        <f t="shared" si="49"/>
        <v>1569962</v>
      </c>
      <c r="W46" s="83">
        <f t="shared" si="49"/>
        <v>1569962</v>
      </c>
      <c r="X46" s="83">
        <f t="shared" si="49"/>
        <v>1569962</v>
      </c>
      <c r="Y46" s="83">
        <f t="shared" si="49"/>
        <v>1569962</v>
      </c>
      <c r="Z46" s="83">
        <f t="shared" si="49"/>
        <v>1569962</v>
      </c>
      <c r="AA46" s="83">
        <f t="shared" si="49"/>
        <v>1569962</v>
      </c>
      <c r="AB46" s="83">
        <f t="shared" si="49"/>
        <v>1569962</v>
      </c>
      <c r="AC46" s="83">
        <f t="shared" si="49"/>
        <v>1569962</v>
      </c>
      <c r="AD46" s="83">
        <f t="shared" si="49"/>
        <v>1569962</v>
      </c>
      <c r="AE46" s="83">
        <f t="shared" si="49"/>
        <v>1569962</v>
      </c>
      <c r="AF46" s="83">
        <f t="shared" si="49"/>
        <v>1569962</v>
      </c>
      <c r="AG46" s="83">
        <f t="shared" si="49"/>
        <v>1569962</v>
      </c>
      <c r="AH46" s="83">
        <f t="shared" si="49"/>
        <v>1569962</v>
      </c>
      <c r="AI46" s="83">
        <f t="shared" si="49"/>
        <v>1569962</v>
      </c>
      <c r="AJ46" s="83">
        <f t="shared" si="49"/>
        <v>1569962</v>
      </c>
      <c r="AK46" s="83">
        <f t="shared" si="49"/>
        <v>1569962</v>
      </c>
      <c r="AL46" s="83">
        <f t="shared" si="49"/>
        <v>1569962</v>
      </c>
      <c r="AM46" s="83">
        <f t="shared" si="49"/>
        <v>1569962</v>
      </c>
      <c r="AN46" s="83">
        <f t="shared" si="49"/>
        <v>1569962</v>
      </c>
      <c r="AO46" s="83">
        <f t="shared" si="49"/>
        <v>1569962</v>
      </c>
      <c r="AP46" s="83">
        <f t="shared" si="49"/>
        <v>1569962</v>
      </c>
      <c r="AQ46" s="83">
        <f t="shared" si="49"/>
        <v>1569962</v>
      </c>
      <c r="AR46" s="83">
        <f t="shared" si="49"/>
        <v>1569962</v>
      </c>
      <c r="AS46" s="83">
        <f t="shared" si="49"/>
        <v>1569962</v>
      </c>
      <c r="AT46" s="83">
        <f t="shared" si="49"/>
        <v>1569962</v>
      </c>
      <c r="AU46" s="83">
        <f t="shared" si="49"/>
        <v>1569962</v>
      </c>
      <c r="AV46" s="83">
        <f t="shared" si="49"/>
        <v>1569962</v>
      </c>
      <c r="AW46" s="83">
        <f t="shared" si="49"/>
        <v>1569962</v>
      </c>
      <c r="AX46" s="83">
        <f t="shared" si="49"/>
        <v>1569962</v>
      </c>
      <c r="AY46" s="83">
        <f t="shared" si="49"/>
        <v>1569962</v>
      </c>
      <c r="AZ46" s="83">
        <f t="shared" si="49"/>
        <v>1569962</v>
      </c>
      <c r="BA46" s="83">
        <f t="shared" si="49"/>
        <v>1569962</v>
      </c>
      <c r="BB46" s="107">
        <f t="shared" ref="BB46:CJ46" si="50">BA46</f>
        <v>1569962</v>
      </c>
      <c r="BC46" s="83">
        <f t="shared" si="50"/>
        <v>1569962</v>
      </c>
      <c r="BD46" s="83">
        <f t="shared" si="50"/>
        <v>1569962</v>
      </c>
      <c r="BE46" s="83">
        <f t="shared" si="50"/>
        <v>1569962</v>
      </c>
      <c r="BF46" s="83">
        <f t="shared" si="50"/>
        <v>1569962</v>
      </c>
      <c r="BG46" s="83">
        <f t="shared" si="50"/>
        <v>1569962</v>
      </c>
      <c r="BH46" s="83">
        <f t="shared" si="50"/>
        <v>1569962</v>
      </c>
      <c r="BI46" s="83">
        <f t="shared" si="50"/>
        <v>1569962</v>
      </c>
      <c r="BJ46" s="83">
        <f t="shared" si="50"/>
        <v>1569962</v>
      </c>
      <c r="BK46" s="83">
        <f t="shared" si="50"/>
        <v>1569962</v>
      </c>
      <c r="BL46" s="83">
        <f t="shared" si="50"/>
        <v>1569962</v>
      </c>
      <c r="BM46" s="83">
        <f t="shared" si="50"/>
        <v>1569962</v>
      </c>
      <c r="BN46" s="83">
        <f t="shared" si="50"/>
        <v>1569962</v>
      </c>
      <c r="BO46" s="83">
        <f t="shared" si="50"/>
        <v>1569962</v>
      </c>
      <c r="BP46" s="83">
        <f t="shared" si="50"/>
        <v>1569962</v>
      </c>
      <c r="BQ46" s="83">
        <f t="shared" si="50"/>
        <v>1569962</v>
      </c>
      <c r="BR46" s="83">
        <f t="shared" si="50"/>
        <v>1569962</v>
      </c>
      <c r="BS46" s="83">
        <f t="shared" si="50"/>
        <v>1569962</v>
      </c>
      <c r="BT46" s="83">
        <f t="shared" si="50"/>
        <v>1569962</v>
      </c>
      <c r="BU46" s="83">
        <f t="shared" si="50"/>
        <v>1569962</v>
      </c>
      <c r="BV46" s="83">
        <f t="shared" si="50"/>
        <v>1569962</v>
      </c>
      <c r="BW46" s="83">
        <f t="shared" si="50"/>
        <v>1569962</v>
      </c>
      <c r="BX46" s="83">
        <f t="shared" si="50"/>
        <v>1569962</v>
      </c>
      <c r="BY46" s="83">
        <f t="shared" si="50"/>
        <v>1569962</v>
      </c>
      <c r="BZ46" s="83">
        <f t="shared" si="50"/>
        <v>1569962</v>
      </c>
      <c r="CA46" s="83">
        <f t="shared" si="50"/>
        <v>1569962</v>
      </c>
      <c r="CB46" s="83">
        <f t="shared" si="50"/>
        <v>1569962</v>
      </c>
      <c r="CC46" s="83">
        <f t="shared" si="50"/>
        <v>1569962</v>
      </c>
      <c r="CD46" s="83">
        <f t="shared" si="50"/>
        <v>1569962</v>
      </c>
      <c r="CE46" s="83">
        <f t="shared" si="50"/>
        <v>1569962</v>
      </c>
      <c r="CF46" s="83">
        <f t="shared" si="50"/>
        <v>1569962</v>
      </c>
      <c r="CG46" s="83">
        <f t="shared" si="50"/>
        <v>1569962</v>
      </c>
      <c r="CH46" s="83">
        <f t="shared" si="50"/>
        <v>1569962</v>
      </c>
      <c r="CI46" s="83">
        <f t="shared" si="50"/>
        <v>1569962</v>
      </c>
      <c r="CJ46" s="83">
        <f t="shared" si="50"/>
        <v>1569962</v>
      </c>
    </row>
    <row r="47" spans="1:88" x14ac:dyDescent="0.25">
      <c r="A47" s="241"/>
      <c r="B47" s="37" t="s">
        <v>13</v>
      </c>
      <c r="C47" s="59">
        <v>0</v>
      </c>
      <c r="D47" s="59">
        <v>0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59">
        <v>0</v>
      </c>
      <c r="P47" s="59">
        <v>0</v>
      </c>
      <c r="Q47" s="59">
        <v>0</v>
      </c>
      <c r="R47" s="105">
        <v>23655898</v>
      </c>
      <c r="S47" s="83">
        <f>R47</f>
        <v>23655898</v>
      </c>
      <c r="T47" s="83">
        <f t="shared" si="49"/>
        <v>23655898</v>
      </c>
      <c r="U47" s="83">
        <f t="shared" si="49"/>
        <v>23655898</v>
      </c>
      <c r="V47" s="83">
        <f t="shared" si="49"/>
        <v>23655898</v>
      </c>
      <c r="W47" s="83">
        <f t="shared" si="49"/>
        <v>23655898</v>
      </c>
      <c r="X47" s="83">
        <f t="shared" si="49"/>
        <v>23655898</v>
      </c>
      <c r="Y47" s="83">
        <f t="shared" si="49"/>
        <v>23655898</v>
      </c>
      <c r="Z47" s="83">
        <f t="shared" si="49"/>
        <v>23655898</v>
      </c>
      <c r="AA47" s="83">
        <f t="shared" si="49"/>
        <v>23655898</v>
      </c>
      <c r="AB47" s="83">
        <f t="shared" si="49"/>
        <v>23655898</v>
      </c>
      <c r="AC47" s="83">
        <f t="shared" si="49"/>
        <v>23655898</v>
      </c>
      <c r="AD47" s="83">
        <f t="shared" si="49"/>
        <v>23655898</v>
      </c>
      <c r="AE47" s="83">
        <f t="shared" si="49"/>
        <v>23655898</v>
      </c>
      <c r="AF47" s="83">
        <f t="shared" si="49"/>
        <v>23655898</v>
      </c>
      <c r="AG47" s="83">
        <f t="shared" si="49"/>
        <v>23655898</v>
      </c>
      <c r="AH47" s="83">
        <f t="shared" si="49"/>
        <v>23655898</v>
      </c>
      <c r="AI47" s="83">
        <f t="shared" si="49"/>
        <v>23655898</v>
      </c>
      <c r="AJ47" s="83">
        <f t="shared" si="49"/>
        <v>23655898</v>
      </c>
      <c r="AK47" s="83">
        <f t="shared" si="49"/>
        <v>23655898</v>
      </c>
      <c r="AL47" s="83">
        <f t="shared" si="49"/>
        <v>23655898</v>
      </c>
      <c r="AM47" s="83">
        <f t="shared" si="49"/>
        <v>23655898</v>
      </c>
      <c r="AN47" s="83">
        <f t="shared" si="49"/>
        <v>23655898</v>
      </c>
      <c r="AO47" s="83">
        <f t="shared" si="49"/>
        <v>23655898</v>
      </c>
      <c r="AP47" s="83">
        <f t="shared" si="49"/>
        <v>23655898</v>
      </c>
      <c r="AQ47" s="83">
        <f t="shared" si="49"/>
        <v>23655898</v>
      </c>
      <c r="AR47" s="83">
        <f t="shared" si="49"/>
        <v>23655898</v>
      </c>
      <c r="AS47" s="83">
        <f t="shared" si="49"/>
        <v>23655898</v>
      </c>
      <c r="AT47" s="83">
        <f t="shared" si="49"/>
        <v>23655898</v>
      </c>
      <c r="AU47" s="83">
        <f t="shared" si="49"/>
        <v>23655898</v>
      </c>
      <c r="AV47" s="83">
        <f t="shared" si="49"/>
        <v>23655898</v>
      </c>
      <c r="AW47" s="83">
        <f t="shared" si="49"/>
        <v>23655898</v>
      </c>
      <c r="AX47" s="83">
        <f t="shared" si="49"/>
        <v>23655898</v>
      </c>
      <c r="AY47" s="83">
        <f t="shared" si="49"/>
        <v>23655898</v>
      </c>
      <c r="AZ47" s="83">
        <f t="shared" si="49"/>
        <v>23655898</v>
      </c>
      <c r="BA47" s="83">
        <f t="shared" si="49"/>
        <v>23655898</v>
      </c>
      <c r="BB47" s="107">
        <f t="shared" ref="BB47:CJ47" si="51">BA47</f>
        <v>23655898</v>
      </c>
      <c r="BC47" s="83">
        <f t="shared" si="51"/>
        <v>23655898</v>
      </c>
      <c r="BD47" s="83">
        <f t="shared" si="51"/>
        <v>23655898</v>
      </c>
      <c r="BE47" s="83">
        <f t="shared" si="51"/>
        <v>23655898</v>
      </c>
      <c r="BF47" s="83">
        <f t="shared" si="51"/>
        <v>23655898</v>
      </c>
      <c r="BG47" s="83">
        <f t="shared" si="51"/>
        <v>23655898</v>
      </c>
      <c r="BH47" s="83">
        <f t="shared" si="51"/>
        <v>23655898</v>
      </c>
      <c r="BI47" s="83">
        <f t="shared" si="51"/>
        <v>23655898</v>
      </c>
      <c r="BJ47" s="83">
        <f t="shared" si="51"/>
        <v>23655898</v>
      </c>
      <c r="BK47" s="83">
        <f t="shared" si="51"/>
        <v>23655898</v>
      </c>
      <c r="BL47" s="83">
        <f t="shared" si="51"/>
        <v>23655898</v>
      </c>
      <c r="BM47" s="83">
        <f t="shared" si="51"/>
        <v>23655898</v>
      </c>
      <c r="BN47" s="83">
        <f t="shared" si="51"/>
        <v>23655898</v>
      </c>
      <c r="BO47" s="83">
        <f t="shared" si="51"/>
        <v>23655898</v>
      </c>
      <c r="BP47" s="83">
        <f t="shared" si="51"/>
        <v>23655898</v>
      </c>
      <c r="BQ47" s="83">
        <f t="shared" si="51"/>
        <v>23655898</v>
      </c>
      <c r="BR47" s="83">
        <f t="shared" si="51"/>
        <v>23655898</v>
      </c>
      <c r="BS47" s="83">
        <f t="shared" si="51"/>
        <v>23655898</v>
      </c>
      <c r="BT47" s="83">
        <f t="shared" si="51"/>
        <v>23655898</v>
      </c>
      <c r="BU47" s="83">
        <f t="shared" si="51"/>
        <v>23655898</v>
      </c>
      <c r="BV47" s="83">
        <f t="shared" si="51"/>
        <v>23655898</v>
      </c>
      <c r="BW47" s="83">
        <f t="shared" si="51"/>
        <v>23655898</v>
      </c>
      <c r="BX47" s="83">
        <f t="shared" si="51"/>
        <v>23655898</v>
      </c>
      <c r="BY47" s="83">
        <f t="shared" si="51"/>
        <v>23655898</v>
      </c>
      <c r="BZ47" s="83">
        <f t="shared" si="51"/>
        <v>23655898</v>
      </c>
      <c r="CA47" s="83">
        <f t="shared" si="51"/>
        <v>23655898</v>
      </c>
      <c r="CB47" s="83">
        <f t="shared" si="51"/>
        <v>23655898</v>
      </c>
      <c r="CC47" s="83">
        <f t="shared" si="51"/>
        <v>23655898</v>
      </c>
      <c r="CD47" s="83">
        <f t="shared" si="51"/>
        <v>23655898</v>
      </c>
      <c r="CE47" s="83">
        <f t="shared" si="51"/>
        <v>23655898</v>
      </c>
      <c r="CF47" s="83">
        <f t="shared" si="51"/>
        <v>23655898</v>
      </c>
      <c r="CG47" s="83">
        <f t="shared" si="51"/>
        <v>23655898</v>
      </c>
      <c r="CH47" s="83">
        <f t="shared" si="51"/>
        <v>23655898</v>
      </c>
      <c r="CI47" s="83">
        <f t="shared" si="51"/>
        <v>23655898</v>
      </c>
      <c r="CJ47" s="83">
        <f t="shared" si="51"/>
        <v>23655898</v>
      </c>
    </row>
    <row r="48" spans="1:88" x14ac:dyDescent="0.25">
      <c r="A48" s="241"/>
      <c r="B48" s="37" t="s">
        <v>4</v>
      </c>
      <c r="C48" s="59">
        <v>0</v>
      </c>
      <c r="D48" s="59">
        <v>0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0</v>
      </c>
      <c r="P48" s="59">
        <v>0</v>
      </c>
      <c r="Q48" s="59">
        <v>0</v>
      </c>
      <c r="R48" s="105">
        <v>3494448</v>
      </c>
      <c r="S48" s="83">
        <f>R48</f>
        <v>3494448</v>
      </c>
      <c r="T48" s="83">
        <f t="shared" si="49"/>
        <v>3494448</v>
      </c>
      <c r="U48" s="83">
        <f t="shared" si="49"/>
        <v>3494448</v>
      </c>
      <c r="V48" s="83">
        <f t="shared" si="49"/>
        <v>3494448</v>
      </c>
      <c r="W48" s="83">
        <f t="shared" si="49"/>
        <v>3494448</v>
      </c>
      <c r="X48" s="83">
        <f t="shared" si="49"/>
        <v>3494448</v>
      </c>
      <c r="Y48" s="83">
        <f t="shared" si="49"/>
        <v>3494448</v>
      </c>
      <c r="Z48" s="83">
        <f t="shared" si="49"/>
        <v>3494448</v>
      </c>
      <c r="AA48" s="83">
        <f t="shared" si="49"/>
        <v>3494448</v>
      </c>
      <c r="AB48" s="83">
        <f t="shared" si="49"/>
        <v>3494448</v>
      </c>
      <c r="AC48" s="83">
        <f t="shared" si="49"/>
        <v>3494448</v>
      </c>
      <c r="AD48" s="83">
        <f t="shared" si="49"/>
        <v>3494448</v>
      </c>
      <c r="AE48" s="83">
        <f t="shared" si="49"/>
        <v>3494448</v>
      </c>
      <c r="AF48" s="83">
        <f t="shared" si="49"/>
        <v>3494448</v>
      </c>
      <c r="AG48" s="83">
        <f t="shared" si="49"/>
        <v>3494448</v>
      </c>
      <c r="AH48" s="83">
        <f t="shared" si="49"/>
        <v>3494448</v>
      </c>
      <c r="AI48" s="83">
        <f t="shared" si="49"/>
        <v>3494448</v>
      </c>
      <c r="AJ48" s="83">
        <f t="shared" si="49"/>
        <v>3494448</v>
      </c>
      <c r="AK48" s="83">
        <f t="shared" si="49"/>
        <v>3494448</v>
      </c>
      <c r="AL48" s="83">
        <f t="shared" si="49"/>
        <v>3494448</v>
      </c>
      <c r="AM48" s="83">
        <f t="shared" si="49"/>
        <v>3494448</v>
      </c>
      <c r="AN48" s="83">
        <f t="shared" si="49"/>
        <v>3494448</v>
      </c>
      <c r="AO48" s="83">
        <f t="shared" si="49"/>
        <v>3494448</v>
      </c>
      <c r="AP48" s="83">
        <f t="shared" si="49"/>
        <v>3494448</v>
      </c>
      <c r="AQ48" s="83">
        <f t="shared" si="49"/>
        <v>3494448</v>
      </c>
      <c r="AR48" s="83">
        <f t="shared" si="49"/>
        <v>3494448</v>
      </c>
      <c r="AS48" s="83">
        <f t="shared" si="49"/>
        <v>3494448</v>
      </c>
      <c r="AT48" s="83">
        <f t="shared" si="49"/>
        <v>3494448</v>
      </c>
      <c r="AU48" s="83">
        <f t="shared" si="49"/>
        <v>3494448</v>
      </c>
      <c r="AV48" s="83">
        <f t="shared" si="49"/>
        <v>3494448</v>
      </c>
      <c r="AW48" s="83">
        <f t="shared" si="49"/>
        <v>3494448</v>
      </c>
      <c r="AX48" s="83">
        <f t="shared" si="49"/>
        <v>3494448</v>
      </c>
      <c r="AY48" s="83">
        <f t="shared" si="49"/>
        <v>3494448</v>
      </c>
      <c r="AZ48" s="83">
        <f t="shared" si="49"/>
        <v>3494448</v>
      </c>
      <c r="BA48" s="83">
        <f t="shared" si="49"/>
        <v>3494448</v>
      </c>
      <c r="BB48" s="107">
        <f t="shared" ref="BB48:CJ48" si="52">BA48</f>
        <v>3494448</v>
      </c>
      <c r="BC48" s="83">
        <f t="shared" si="52"/>
        <v>3494448</v>
      </c>
      <c r="BD48" s="83">
        <f t="shared" si="52"/>
        <v>3494448</v>
      </c>
      <c r="BE48" s="83">
        <f t="shared" si="52"/>
        <v>3494448</v>
      </c>
      <c r="BF48" s="83">
        <f t="shared" si="52"/>
        <v>3494448</v>
      </c>
      <c r="BG48" s="83">
        <f t="shared" si="52"/>
        <v>3494448</v>
      </c>
      <c r="BH48" s="83">
        <f t="shared" si="52"/>
        <v>3494448</v>
      </c>
      <c r="BI48" s="83">
        <f t="shared" si="52"/>
        <v>3494448</v>
      </c>
      <c r="BJ48" s="83">
        <f t="shared" si="52"/>
        <v>3494448</v>
      </c>
      <c r="BK48" s="83">
        <f t="shared" si="52"/>
        <v>3494448</v>
      </c>
      <c r="BL48" s="83">
        <f t="shared" si="52"/>
        <v>3494448</v>
      </c>
      <c r="BM48" s="83">
        <f t="shared" si="52"/>
        <v>3494448</v>
      </c>
      <c r="BN48" s="83">
        <f t="shared" si="52"/>
        <v>3494448</v>
      </c>
      <c r="BO48" s="83">
        <f t="shared" si="52"/>
        <v>3494448</v>
      </c>
      <c r="BP48" s="83">
        <f t="shared" si="52"/>
        <v>3494448</v>
      </c>
      <c r="BQ48" s="83">
        <f t="shared" si="52"/>
        <v>3494448</v>
      </c>
      <c r="BR48" s="83">
        <f t="shared" si="52"/>
        <v>3494448</v>
      </c>
      <c r="BS48" s="83">
        <f t="shared" si="52"/>
        <v>3494448</v>
      </c>
      <c r="BT48" s="83">
        <f t="shared" si="52"/>
        <v>3494448</v>
      </c>
      <c r="BU48" s="83">
        <f t="shared" si="52"/>
        <v>3494448</v>
      </c>
      <c r="BV48" s="83">
        <f t="shared" si="52"/>
        <v>3494448</v>
      </c>
      <c r="BW48" s="83">
        <f t="shared" si="52"/>
        <v>3494448</v>
      </c>
      <c r="BX48" s="83">
        <f t="shared" si="52"/>
        <v>3494448</v>
      </c>
      <c r="BY48" s="83">
        <f t="shared" si="52"/>
        <v>3494448</v>
      </c>
      <c r="BZ48" s="83">
        <f t="shared" si="52"/>
        <v>3494448</v>
      </c>
      <c r="CA48" s="83">
        <f t="shared" si="52"/>
        <v>3494448</v>
      </c>
      <c r="CB48" s="83">
        <f t="shared" si="52"/>
        <v>3494448</v>
      </c>
      <c r="CC48" s="83">
        <f t="shared" si="52"/>
        <v>3494448</v>
      </c>
      <c r="CD48" s="83">
        <f t="shared" si="52"/>
        <v>3494448</v>
      </c>
      <c r="CE48" s="83">
        <f t="shared" si="52"/>
        <v>3494448</v>
      </c>
      <c r="CF48" s="83">
        <f t="shared" si="52"/>
        <v>3494448</v>
      </c>
      <c r="CG48" s="83">
        <f t="shared" si="52"/>
        <v>3494448</v>
      </c>
      <c r="CH48" s="83">
        <f t="shared" si="52"/>
        <v>3494448</v>
      </c>
      <c r="CI48" s="83">
        <f t="shared" si="52"/>
        <v>3494448</v>
      </c>
      <c r="CJ48" s="83">
        <f t="shared" si="52"/>
        <v>3494448</v>
      </c>
    </row>
    <row r="49" spans="1:88" x14ac:dyDescent="0.25">
      <c r="A49" s="242"/>
      <c r="B49" s="37" t="s">
        <v>14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0</v>
      </c>
      <c r="Q49" s="59">
        <v>0</v>
      </c>
      <c r="R49" s="105">
        <v>631952</v>
      </c>
      <c r="S49" s="83">
        <f>R49</f>
        <v>631952</v>
      </c>
      <c r="T49" s="83">
        <f t="shared" si="49"/>
        <v>631952</v>
      </c>
      <c r="U49" s="83">
        <f t="shared" si="49"/>
        <v>631952</v>
      </c>
      <c r="V49" s="83">
        <f t="shared" si="49"/>
        <v>631952</v>
      </c>
      <c r="W49" s="83">
        <f t="shared" si="49"/>
        <v>631952</v>
      </c>
      <c r="X49" s="83">
        <f t="shared" si="49"/>
        <v>631952</v>
      </c>
      <c r="Y49" s="83">
        <f t="shared" si="49"/>
        <v>631952</v>
      </c>
      <c r="Z49" s="83">
        <f t="shared" si="49"/>
        <v>631952</v>
      </c>
      <c r="AA49" s="83">
        <f t="shared" si="49"/>
        <v>631952</v>
      </c>
      <c r="AB49" s="83">
        <f t="shared" si="49"/>
        <v>631952</v>
      </c>
      <c r="AC49" s="83">
        <f t="shared" si="49"/>
        <v>631952</v>
      </c>
      <c r="AD49" s="83">
        <f t="shared" si="49"/>
        <v>631952</v>
      </c>
      <c r="AE49" s="83">
        <f t="shared" si="49"/>
        <v>631952</v>
      </c>
      <c r="AF49" s="83">
        <f t="shared" si="49"/>
        <v>631952</v>
      </c>
      <c r="AG49" s="83">
        <f t="shared" si="49"/>
        <v>631952</v>
      </c>
      <c r="AH49" s="83">
        <f t="shared" si="49"/>
        <v>631952</v>
      </c>
      <c r="AI49" s="83">
        <f t="shared" si="49"/>
        <v>631952</v>
      </c>
      <c r="AJ49" s="83">
        <f t="shared" si="49"/>
        <v>631952</v>
      </c>
      <c r="AK49" s="83">
        <f t="shared" si="49"/>
        <v>631952</v>
      </c>
      <c r="AL49" s="83">
        <f t="shared" si="49"/>
        <v>631952</v>
      </c>
      <c r="AM49" s="83">
        <f t="shared" si="49"/>
        <v>631952</v>
      </c>
      <c r="AN49" s="83">
        <f t="shared" si="49"/>
        <v>631952</v>
      </c>
      <c r="AO49" s="83">
        <f t="shared" si="49"/>
        <v>631952</v>
      </c>
      <c r="AP49" s="83">
        <f t="shared" si="49"/>
        <v>631952</v>
      </c>
      <c r="AQ49" s="83">
        <f t="shared" si="49"/>
        <v>631952</v>
      </c>
      <c r="AR49" s="83">
        <f t="shared" si="49"/>
        <v>631952</v>
      </c>
      <c r="AS49" s="83">
        <f t="shared" si="49"/>
        <v>631952</v>
      </c>
      <c r="AT49" s="83">
        <f t="shared" si="49"/>
        <v>631952</v>
      </c>
      <c r="AU49" s="83">
        <f t="shared" si="49"/>
        <v>631952</v>
      </c>
      <c r="AV49" s="83">
        <f t="shared" si="49"/>
        <v>631952</v>
      </c>
      <c r="AW49" s="83">
        <f t="shared" si="49"/>
        <v>631952</v>
      </c>
      <c r="AX49" s="83">
        <f t="shared" si="49"/>
        <v>631952</v>
      </c>
      <c r="AY49" s="83">
        <f t="shared" si="49"/>
        <v>631952</v>
      </c>
      <c r="AZ49" s="83">
        <f t="shared" si="49"/>
        <v>631952</v>
      </c>
      <c r="BA49" s="83">
        <f t="shared" si="49"/>
        <v>631952</v>
      </c>
      <c r="BB49" s="107">
        <f t="shared" ref="BB49:CJ49" si="53">BA49</f>
        <v>631952</v>
      </c>
      <c r="BC49" s="83">
        <f t="shared" si="53"/>
        <v>631952</v>
      </c>
      <c r="BD49" s="83">
        <f t="shared" si="53"/>
        <v>631952</v>
      </c>
      <c r="BE49" s="83">
        <f t="shared" si="53"/>
        <v>631952</v>
      </c>
      <c r="BF49" s="83">
        <f t="shared" si="53"/>
        <v>631952</v>
      </c>
      <c r="BG49" s="83">
        <f t="shared" si="53"/>
        <v>631952</v>
      </c>
      <c r="BH49" s="83">
        <f t="shared" si="53"/>
        <v>631952</v>
      </c>
      <c r="BI49" s="83">
        <f t="shared" si="53"/>
        <v>631952</v>
      </c>
      <c r="BJ49" s="83">
        <f t="shared" si="53"/>
        <v>631952</v>
      </c>
      <c r="BK49" s="83">
        <f t="shared" si="53"/>
        <v>631952</v>
      </c>
      <c r="BL49" s="83">
        <f t="shared" si="53"/>
        <v>631952</v>
      </c>
      <c r="BM49" s="83">
        <f t="shared" si="53"/>
        <v>631952</v>
      </c>
      <c r="BN49" s="83">
        <f t="shared" si="53"/>
        <v>631952</v>
      </c>
      <c r="BO49" s="83">
        <f t="shared" si="53"/>
        <v>631952</v>
      </c>
      <c r="BP49" s="83">
        <f t="shared" si="53"/>
        <v>631952</v>
      </c>
      <c r="BQ49" s="83">
        <f t="shared" si="53"/>
        <v>631952</v>
      </c>
      <c r="BR49" s="83">
        <f t="shared" si="53"/>
        <v>631952</v>
      </c>
      <c r="BS49" s="83">
        <f t="shared" si="53"/>
        <v>631952</v>
      </c>
      <c r="BT49" s="83">
        <f t="shared" si="53"/>
        <v>631952</v>
      </c>
      <c r="BU49" s="83">
        <f t="shared" si="53"/>
        <v>631952</v>
      </c>
      <c r="BV49" s="83">
        <f t="shared" si="53"/>
        <v>631952</v>
      </c>
      <c r="BW49" s="83">
        <f t="shared" si="53"/>
        <v>631952</v>
      </c>
      <c r="BX49" s="83">
        <f t="shared" si="53"/>
        <v>631952</v>
      </c>
      <c r="BY49" s="83">
        <f t="shared" si="53"/>
        <v>631952</v>
      </c>
      <c r="BZ49" s="83">
        <f t="shared" si="53"/>
        <v>631952</v>
      </c>
      <c r="CA49" s="83">
        <f t="shared" si="53"/>
        <v>631952</v>
      </c>
      <c r="CB49" s="83">
        <f t="shared" si="53"/>
        <v>631952</v>
      </c>
      <c r="CC49" s="83">
        <f t="shared" si="53"/>
        <v>631952</v>
      </c>
      <c r="CD49" s="83">
        <f t="shared" si="53"/>
        <v>631952</v>
      </c>
      <c r="CE49" s="83">
        <f t="shared" si="53"/>
        <v>631952</v>
      </c>
      <c r="CF49" s="83">
        <f t="shared" si="53"/>
        <v>631952</v>
      </c>
      <c r="CG49" s="83">
        <f t="shared" si="53"/>
        <v>631952</v>
      </c>
      <c r="CH49" s="83">
        <f t="shared" si="53"/>
        <v>631952</v>
      </c>
      <c r="CI49" s="83">
        <f t="shared" si="53"/>
        <v>631952</v>
      </c>
      <c r="CJ49" s="83">
        <f t="shared" si="53"/>
        <v>631952</v>
      </c>
    </row>
    <row r="50" spans="1:88" x14ac:dyDescent="0.25">
      <c r="A50" s="242"/>
      <c r="B50" s="37" t="s">
        <v>15</v>
      </c>
      <c r="C50" s="59">
        <v>0</v>
      </c>
      <c r="D50" s="59">
        <v>0</v>
      </c>
      <c r="E50" s="59">
        <v>0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105">
        <v>0</v>
      </c>
      <c r="S50" s="83">
        <f t="shared" ref="S50:BA50" si="54">R50</f>
        <v>0</v>
      </c>
      <c r="T50" s="83">
        <f t="shared" si="54"/>
        <v>0</v>
      </c>
      <c r="U50" s="83">
        <f t="shared" si="54"/>
        <v>0</v>
      </c>
      <c r="V50" s="83">
        <f t="shared" si="54"/>
        <v>0</v>
      </c>
      <c r="W50" s="83">
        <f t="shared" si="54"/>
        <v>0</v>
      </c>
      <c r="X50" s="83">
        <f t="shared" si="54"/>
        <v>0</v>
      </c>
      <c r="Y50" s="83">
        <f t="shared" si="54"/>
        <v>0</v>
      </c>
      <c r="Z50" s="83">
        <f t="shared" si="54"/>
        <v>0</v>
      </c>
      <c r="AA50" s="83">
        <f t="shared" si="54"/>
        <v>0</v>
      </c>
      <c r="AB50" s="83">
        <f t="shared" si="54"/>
        <v>0</v>
      </c>
      <c r="AC50" s="83">
        <f t="shared" si="54"/>
        <v>0</v>
      </c>
      <c r="AD50" s="83">
        <f t="shared" si="54"/>
        <v>0</v>
      </c>
      <c r="AE50" s="83">
        <f t="shared" si="54"/>
        <v>0</v>
      </c>
      <c r="AF50" s="83">
        <f t="shared" si="54"/>
        <v>0</v>
      </c>
      <c r="AG50" s="83">
        <f t="shared" si="54"/>
        <v>0</v>
      </c>
      <c r="AH50" s="83">
        <f t="shared" si="54"/>
        <v>0</v>
      </c>
      <c r="AI50" s="83">
        <f t="shared" si="54"/>
        <v>0</v>
      </c>
      <c r="AJ50" s="83">
        <f t="shared" si="54"/>
        <v>0</v>
      </c>
      <c r="AK50" s="83">
        <f t="shared" si="54"/>
        <v>0</v>
      </c>
      <c r="AL50" s="83">
        <f t="shared" si="54"/>
        <v>0</v>
      </c>
      <c r="AM50" s="83">
        <f t="shared" si="54"/>
        <v>0</v>
      </c>
      <c r="AN50" s="83">
        <f t="shared" si="54"/>
        <v>0</v>
      </c>
      <c r="AO50" s="83">
        <f t="shared" si="54"/>
        <v>0</v>
      </c>
      <c r="AP50" s="83">
        <f t="shared" si="54"/>
        <v>0</v>
      </c>
      <c r="AQ50" s="83">
        <f t="shared" si="54"/>
        <v>0</v>
      </c>
      <c r="AR50" s="83">
        <f t="shared" si="54"/>
        <v>0</v>
      </c>
      <c r="AS50" s="83">
        <f t="shared" si="54"/>
        <v>0</v>
      </c>
      <c r="AT50" s="83">
        <f t="shared" si="54"/>
        <v>0</v>
      </c>
      <c r="AU50" s="83">
        <f t="shared" si="54"/>
        <v>0</v>
      </c>
      <c r="AV50" s="83">
        <f t="shared" si="54"/>
        <v>0</v>
      </c>
      <c r="AW50" s="83">
        <f t="shared" si="54"/>
        <v>0</v>
      </c>
      <c r="AX50" s="83">
        <f t="shared" si="54"/>
        <v>0</v>
      </c>
      <c r="AY50" s="83">
        <f t="shared" si="54"/>
        <v>0</v>
      </c>
      <c r="AZ50" s="83">
        <f t="shared" si="54"/>
        <v>0</v>
      </c>
      <c r="BA50" s="83">
        <f t="shared" si="54"/>
        <v>0</v>
      </c>
      <c r="BB50" s="107">
        <f t="shared" ref="BB50:CJ50" si="55">BA50</f>
        <v>0</v>
      </c>
      <c r="BC50" s="83">
        <f t="shared" si="55"/>
        <v>0</v>
      </c>
      <c r="BD50" s="83">
        <f t="shared" si="55"/>
        <v>0</v>
      </c>
      <c r="BE50" s="83">
        <f t="shared" si="55"/>
        <v>0</v>
      </c>
      <c r="BF50" s="83">
        <f t="shared" si="55"/>
        <v>0</v>
      </c>
      <c r="BG50" s="83">
        <f t="shared" si="55"/>
        <v>0</v>
      </c>
      <c r="BH50" s="83">
        <f t="shared" si="55"/>
        <v>0</v>
      </c>
      <c r="BI50" s="83">
        <f t="shared" si="55"/>
        <v>0</v>
      </c>
      <c r="BJ50" s="83">
        <f t="shared" si="55"/>
        <v>0</v>
      </c>
      <c r="BK50" s="83">
        <f t="shared" si="55"/>
        <v>0</v>
      </c>
      <c r="BL50" s="83">
        <f t="shared" si="55"/>
        <v>0</v>
      </c>
      <c r="BM50" s="83">
        <f t="shared" si="55"/>
        <v>0</v>
      </c>
      <c r="BN50" s="83">
        <f t="shared" si="55"/>
        <v>0</v>
      </c>
      <c r="BO50" s="83">
        <f t="shared" si="55"/>
        <v>0</v>
      </c>
      <c r="BP50" s="83">
        <f t="shared" si="55"/>
        <v>0</v>
      </c>
      <c r="BQ50" s="83">
        <f t="shared" si="55"/>
        <v>0</v>
      </c>
      <c r="BR50" s="83">
        <f t="shared" si="55"/>
        <v>0</v>
      </c>
      <c r="BS50" s="83">
        <f t="shared" si="55"/>
        <v>0</v>
      </c>
      <c r="BT50" s="83">
        <f t="shared" si="55"/>
        <v>0</v>
      </c>
      <c r="BU50" s="83">
        <f t="shared" si="55"/>
        <v>0</v>
      </c>
      <c r="BV50" s="83">
        <f t="shared" si="55"/>
        <v>0</v>
      </c>
      <c r="BW50" s="83">
        <f t="shared" si="55"/>
        <v>0</v>
      </c>
      <c r="BX50" s="83">
        <f t="shared" si="55"/>
        <v>0</v>
      </c>
      <c r="BY50" s="83">
        <f t="shared" si="55"/>
        <v>0</v>
      </c>
      <c r="BZ50" s="83">
        <f t="shared" si="55"/>
        <v>0</v>
      </c>
      <c r="CA50" s="83">
        <f t="shared" si="55"/>
        <v>0</v>
      </c>
      <c r="CB50" s="83">
        <f t="shared" si="55"/>
        <v>0</v>
      </c>
      <c r="CC50" s="83">
        <f t="shared" si="55"/>
        <v>0</v>
      </c>
      <c r="CD50" s="83">
        <f t="shared" si="55"/>
        <v>0</v>
      </c>
      <c r="CE50" s="83">
        <f t="shared" si="55"/>
        <v>0</v>
      </c>
      <c r="CF50" s="83">
        <f t="shared" si="55"/>
        <v>0</v>
      </c>
      <c r="CG50" s="83">
        <f t="shared" si="55"/>
        <v>0</v>
      </c>
      <c r="CH50" s="83">
        <f t="shared" si="55"/>
        <v>0</v>
      </c>
      <c r="CI50" s="83">
        <f t="shared" si="55"/>
        <v>0</v>
      </c>
      <c r="CJ50" s="83">
        <f t="shared" si="55"/>
        <v>0</v>
      </c>
    </row>
    <row r="51" spans="1:88" x14ac:dyDescent="0.25">
      <c r="A51" s="242"/>
      <c r="B51" s="37" t="s">
        <v>7</v>
      </c>
      <c r="C51" s="59">
        <v>0</v>
      </c>
      <c r="D51" s="59">
        <v>0</v>
      </c>
      <c r="E51" s="59">
        <v>0</v>
      </c>
      <c r="F51" s="59">
        <v>0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105">
        <v>373737</v>
      </c>
      <c r="S51" s="83">
        <f t="shared" ref="S51:BA51" si="56">R51</f>
        <v>373737</v>
      </c>
      <c r="T51" s="83">
        <f t="shared" si="56"/>
        <v>373737</v>
      </c>
      <c r="U51" s="83">
        <f t="shared" si="56"/>
        <v>373737</v>
      </c>
      <c r="V51" s="83">
        <f t="shared" si="56"/>
        <v>373737</v>
      </c>
      <c r="W51" s="83">
        <f t="shared" si="56"/>
        <v>373737</v>
      </c>
      <c r="X51" s="83">
        <f t="shared" si="56"/>
        <v>373737</v>
      </c>
      <c r="Y51" s="83">
        <f t="shared" si="56"/>
        <v>373737</v>
      </c>
      <c r="Z51" s="83">
        <f t="shared" si="56"/>
        <v>373737</v>
      </c>
      <c r="AA51" s="83">
        <f t="shared" si="56"/>
        <v>373737</v>
      </c>
      <c r="AB51" s="83">
        <f t="shared" si="56"/>
        <v>373737</v>
      </c>
      <c r="AC51" s="83">
        <f t="shared" si="56"/>
        <v>373737</v>
      </c>
      <c r="AD51" s="83">
        <f t="shared" si="56"/>
        <v>373737</v>
      </c>
      <c r="AE51" s="83">
        <f t="shared" si="56"/>
        <v>373737</v>
      </c>
      <c r="AF51" s="83">
        <f t="shared" si="56"/>
        <v>373737</v>
      </c>
      <c r="AG51" s="83">
        <f t="shared" si="56"/>
        <v>373737</v>
      </c>
      <c r="AH51" s="83">
        <f t="shared" si="56"/>
        <v>373737</v>
      </c>
      <c r="AI51" s="83">
        <f t="shared" si="56"/>
        <v>373737</v>
      </c>
      <c r="AJ51" s="83">
        <f t="shared" si="56"/>
        <v>373737</v>
      </c>
      <c r="AK51" s="83">
        <f t="shared" si="56"/>
        <v>373737</v>
      </c>
      <c r="AL51" s="83">
        <f t="shared" si="56"/>
        <v>373737</v>
      </c>
      <c r="AM51" s="83">
        <f t="shared" si="56"/>
        <v>373737</v>
      </c>
      <c r="AN51" s="83">
        <f t="shared" si="56"/>
        <v>373737</v>
      </c>
      <c r="AO51" s="83">
        <f t="shared" si="56"/>
        <v>373737</v>
      </c>
      <c r="AP51" s="83">
        <f t="shared" si="56"/>
        <v>373737</v>
      </c>
      <c r="AQ51" s="83">
        <f t="shared" si="56"/>
        <v>373737</v>
      </c>
      <c r="AR51" s="83">
        <f t="shared" si="56"/>
        <v>373737</v>
      </c>
      <c r="AS51" s="83">
        <f t="shared" si="56"/>
        <v>373737</v>
      </c>
      <c r="AT51" s="83">
        <f t="shared" si="56"/>
        <v>373737</v>
      </c>
      <c r="AU51" s="83">
        <f t="shared" si="56"/>
        <v>373737</v>
      </c>
      <c r="AV51" s="83">
        <f t="shared" si="56"/>
        <v>373737</v>
      </c>
      <c r="AW51" s="83">
        <f t="shared" si="56"/>
        <v>373737</v>
      </c>
      <c r="AX51" s="83">
        <f t="shared" si="56"/>
        <v>373737</v>
      </c>
      <c r="AY51" s="83">
        <f t="shared" si="56"/>
        <v>373737</v>
      </c>
      <c r="AZ51" s="83">
        <f t="shared" si="56"/>
        <v>373737</v>
      </c>
      <c r="BA51" s="83">
        <f t="shared" si="56"/>
        <v>373737</v>
      </c>
      <c r="BB51" s="107">
        <f t="shared" ref="BB51:CJ51" si="57">BA51</f>
        <v>373737</v>
      </c>
      <c r="BC51" s="83">
        <f t="shared" si="57"/>
        <v>373737</v>
      </c>
      <c r="BD51" s="83">
        <f t="shared" si="57"/>
        <v>373737</v>
      </c>
      <c r="BE51" s="83">
        <f t="shared" si="57"/>
        <v>373737</v>
      </c>
      <c r="BF51" s="83">
        <f t="shared" si="57"/>
        <v>373737</v>
      </c>
      <c r="BG51" s="83">
        <f t="shared" si="57"/>
        <v>373737</v>
      </c>
      <c r="BH51" s="83">
        <f t="shared" si="57"/>
        <v>373737</v>
      </c>
      <c r="BI51" s="83">
        <f t="shared" si="57"/>
        <v>373737</v>
      </c>
      <c r="BJ51" s="83">
        <f t="shared" si="57"/>
        <v>373737</v>
      </c>
      <c r="BK51" s="83">
        <f t="shared" si="57"/>
        <v>373737</v>
      </c>
      <c r="BL51" s="83">
        <f t="shared" si="57"/>
        <v>373737</v>
      </c>
      <c r="BM51" s="83">
        <f t="shared" si="57"/>
        <v>373737</v>
      </c>
      <c r="BN51" s="83">
        <f t="shared" si="57"/>
        <v>373737</v>
      </c>
      <c r="BO51" s="83">
        <f t="shared" si="57"/>
        <v>373737</v>
      </c>
      <c r="BP51" s="83">
        <f t="shared" si="57"/>
        <v>373737</v>
      </c>
      <c r="BQ51" s="83">
        <f t="shared" si="57"/>
        <v>373737</v>
      </c>
      <c r="BR51" s="83">
        <f t="shared" si="57"/>
        <v>373737</v>
      </c>
      <c r="BS51" s="83">
        <f t="shared" si="57"/>
        <v>373737</v>
      </c>
      <c r="BT51" s="83">
        <f t="shared" si="57"/>
        <v>373737</v>
      </c>
      <c r="BU51" s="83">
        <f t="shared" si="57"/>
        <v>373737</v>
      </c>
      <c r="BV51" s="83">
        <f t="shared" si="57"/>
        <v>373737</v>
      </c>
      <c r="BW51" s="83">
        <f t="shared" si="57"/>
        <v>373737</v>
      </c>
      <c r="BX51" s="83">
        <f t="shared" si="57"/>
        <v>373737</v>
      </c>
      <c r="BY51" s="83">
        <f t="shared" si="57"/>
        <v>373737</v>
      </c>
      <c r="BZ51" s="83">
        <f t="shared" si="57"/>
        <v>373737</v>
      </c>
      <c r="CA51" s="83">
        <f t="shared" si="57"/>
        <v>373737</v>
      </c>
      <c r="CB51" s="83">
        <f t="shared" si="57"/>
        <v>373737</v>
      </c>
      <c r="CC51" s="83">
        <f t="shared" si="57"/>
        <v>373737</v>
      </c>
      <c r="CD51" s="83">
        <f t="shared" si="57"/>
        <v>373737</v>
      </c>
      <c r="CE51" s="83">
        <f t="shared" si="57"/>
        <v>373737</v>
      </c>
      <c r="CF51" s="83">
        <f t="shared" si="57"/>
        <v>373737</v>
      </c>
      <c r="CG51" s="83">
        <f t="shared" si="57"/>
        <v>373737</v>
      </c>
      <c r="CH51" s="83">
        <f t="shared" si="57"/>
        <v>373737</v>
      </c>
      <c r="CI51" s="83">
        <f t="shared" si="57"/>
        <v>373737</v>
      </c>
      <c r="CJ51" s="83">
        <f t="shared" si="57"/>
        <v>373737</v>
      </c>
    </row>
    <row r="52" spans="1:88" ht="15.75" thickBot="1" x14ac:dyDescent="0.3">
      <c r="A52" s="243"/>
      <c r="B52" s="37" t="s">
        <v>8</v>
      </c>
      <c r="C52" s="59">
        <v>0</v>
      </c>
      <c r="D52" s="59">
        <v>0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105">
        <v>0</v>
      </c>
      <c r="S52" s="83">
        <f t="shared" ref="S52:BA52" si="58">R52</f>
        <v>0</v>
      </c>
      <c r="T52" s="83">
        <f t="shared" si="58"/>
        <v>0</v>
      </c>
      <c r="U52" s="83">
        <f t="shared" si="58"/>
        <v>0</v>
      </c>
      <c r="V52" s="83">
        <f t="shared" si="58"/>
        <v>0</v>
      </c>
      <c r="W52" s="83">
        <f t="shared" si="58"/>
        <v>0</v>
      </c>
      <c r="X52" s="83">
        <f t="shared" si="58"/>
        <v>0</v>
      </c>
      <c r="Y52" s="83">
        <f t="shared" si="58"/>
        <v>0</v>
      </c>
      <c r="Z52" s="83">
        <f t="shared" si="58"/>
        <v>0</v>
      </c>
      <c r="AA52" s="83">
        <f t="shared" si="58"/>
        <v>0</v>
      </c>
      <c r="AB52" s="83">
        <f t="shared" si="58"/>
        <v>0</v>
      </c>
      <c r="AC52" s="83">
        <f t="shared" si="58"/>
        <v>0</v>
      </c>
      <c r="AD52" s="83">
        <f t="shared" si="58"/>
        <v>0</v>
      </c>
      <c r="AE52" s="83">
        <f t="shared" si="58"/>
        <v>0</v>
      </c>
      <c r="AF52" s="83">
        <f t="shared" si="58"/>
        <v>0</v>
      </c>
      <c r="AG52" s="83">
        <f t="shared" si="58"/>
        <v>0</v>
      </c>
      <c r="AH52" s="83">
        <f t="shared" si="58"/>
        <v>0</v>
      </c>
      <c r="AI52" s="83">
        <f t="shared" si="58"/>
        <v>0</v>
      </c>
      <c r="AJ52" s="83">
        <f t="shared" si="58"/>
        <v>0</v>
      </c>
      <c r="AK52" s="83">
        <f t="shared" si="58"/>
        <v>0</v>
      </c>
      <c r="AL52" s="83">
        <f t="shared" si="58"/>
        <v>0</v>
      </c>
      <c r="AM52" s="83">
        <f t="shared" si="58"/>
        <v>0</v>
      </c>
      <c r="AN52" s="83">
        <f t="shared" si="58"/>
        <v>0</v>
      </c>
      <c r="AO52" s="83">
        <f t="shared" si="58"/>
        <v>0</v>
      </c>
      <c r="AP52" s="83">
        <f t="shared" si="58"/>
        <v>0</v>
      </c>
      <c r="AQ52" s="83">
        <f t="shared" si="58"/>
        <v>0</v>
      </c>
      <c r="AR52" s="83">
        <f t="shared" si="58"/>
        <v>0</v>
      </c>
      <c r="AS52" s="83">
        <f t="shared" si="58"/>
        <v>0</v>
      </c>
      <c r="AT52" s="83">
        <f t="shared" si="58"/>
        <v>0</v>
      </c>
      <c r="AU52" s="83">
        <f t="shared" si="58"/>
        <v>0</v>
      </c>
      <c r="AV52" s="83">
        <f t="shared" si="58"/>
        <v>0</v>
      </c>
      <c r="AW52" s="83">
        <f t="shared" si="58"/>
        <v>0</v>
      </c>
      <c r="AX52" s="83">
        <f t="shared" si="58"/>
        <v>0</v>
      </c>
      <c r="AY52" s="83">
        <f t="shared" si="58"/>
        <v>0</v>
      </c>
      <c r="AZ52" s="83">
        <f t="shared" si="58"/>
        <v>0</v>
      </c>
      <c r="BA52" s="83">
        <f t="shared" si="58"/>
        <v>0</v>
      </c>
      <c r="BB52" s="107">
        <f t="shared" ref="BB52:CJ52" si="59">BA52</f>
        <v>0</v>
      </c>
      <c r="BC52" s="83">
        <f t="shared" si="59"/>
        <v>0</v>
      </c>
      <c r="BD52" s="83">
        <f t="shared" si="59"/>
        <v>0</v>
      </c>
      <c r="BE52" s="83">
        <f t="shared" si="59"/>
        <v>0</v>
      </c>
      <c r="BF52" s="83">
        <f t="shared" si="59"/>
        <v>0</v>
      </c>
      <c r="BG52" s="83">
        <f t="shared" si="59"/>
        <v>0</v>
      </c>
      <c r="BH52" s="83">
        <f t="shared" si="59"/>
        <v>0</v>
      </c>
      <c r="BI52" s="83">
        <f t="shared" si="59"/>
        <v>0</v>
      </c>
      <c r="BJ52" s="83">
        <f t="shared" si="59"/>
        <v>0</v>
      </c>
      <c r="BK52" s="83">
        <f t="shared" si="59"/>
        <v>0</v>
      </c>
      <c r="BL52" s="83">
        <f t="shared" si="59"/>
        <v>0</v>
      </c>
      <c r="BM52" s="83">
        <f t="shared" si="59"/>
        <v>0</v>
      </c>
      <c r="BN52" s="83">
        <f t="shared" si="59"/>
        <v>0</v>
      </c>
      <c r="BO52" s="83">
        <f t="shared" si="59"/>
        <v>0</v>
      </c>
      <c r="BP52" s="83">
        <f t="shared" si="59"/>
        <v>0</v>
      </c>
      <c r="BQ52" s="83">
        <f t="shared" si="59"/>
        <v>0</v>
      </c>
      <c r="BR52" s="83">
        <f t="shared" si="59"/>
        <v>0</v>
      </c>
      <c r="BS52" s="83">
        <f t="shared" si="59"/>
        <v>0</v>
      </c>
      <c r="BT52" s="83">
        <f t="shared" si="59"/>
        <v>0</v>
      </c>
      <c r="BU52" s="83">
        <f t="shared" si="59"/>
        <v>0</v>
      </c>
      <c r="BV52" s="83">
        <f t="shared" si="59"/>
        <v>0</v>
      </c>
      <c r="BW52" s="83">
        <f t="shared" si="59"/>
        <v>0</v>
      </c>
      <c r="BX52" s="83">
        <f t="shared" si="59"/>
        <v>0</v>
      </c>
      <c r="BY52" s="83">
        <f t="shared" si="59"/>
        <v>0</v>
      </c>
      <c r="BZ52" s="83">
        <f t="shared" si="59"/>
        <v>0</v>
      </c>
      <c r="CA52" s="83">
        <f t="shared" si="59"/>
        <v>0</v>
      </c>
      <c r="CB52" s="83">
        <f t="shared" si="59"/>
        <v>0</v>
      </c>
      <c r="CC52" s="83">
        <f t="shared" si="59"/>
        <v>0</v>
      </c>
      <c r="CD52" s="83">
        <f t="shared" si="59"/>
        <v>0</v>
      </c>
      <c r="CE52" s="83">
        <f t="shared" si="59"/>
        <v>0</v>
      </c>
      <c r="CF52" s="83">
        <f t="shared" si="59"/>
        <v>0</v>
      </c>
      <c r="CG52" s="83">
        <f t="shared" si="59"/>
        <v>0</v>
      </c>
      <c r="CH52" s="83">
        <f t="shared" si="59"/>
        <v>0</v>
      </c>
      <c r="CI52" s="83">
        <f t="shared" si="59"/>
        <v>0</v>
      </c>
      <c r="CJ52" s="83">
        <f t="shared" si="59"/>
        <v>0</v>
      </c>
    </row>
    <row r="53" spans="1:88" ht="15.75" thickBot="1" x14ac:dyDescent="0.3">
      <c r="R53" s="104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</row>
    <row r="54" spans="1:88" ht="15.75" x14ac:dyDescent="0.25">
      <c r="A54" s="19"/>
      <c r="B54" s="66" t="s">
        <v>33</v>
      </c>
      <c r="C54" s="43">
        <v>42370</v>
      </c>
      <c r="D54" s="43">
        <v>42401</v>
      </c>
      <c r="E54" s="82">
        <v>42430</v>
      </c>
      <c r="F54" s="82">
        <v>42461</v>
      </c>
      <c r="G54" s="82">
        <v>42491</v>
      </c>
      <c r="H54" s="82">
        <v>42522</v>
      </c>
      <c r="I54" s="82">
        <v>42552</v>
      </c>
      <c r="J54" s="82">
        <v>42583</v>
      </c>
      <c r="K54" s="82">
        <v>42614</v>
      </c>
      <c r="L54" s="82">
        <v>42644</v>
      </c>
      <c r="M54" s="82">
        <v>42675</v>
      </c>
      <c r="N54" s="82">
        <v>42705</v>
      </c>
      <c r="O54" s="82">
        <v>42736</v>
      </c>
      <c r="P54" s="82">
        <v>42767</v>
      </c>
      <c r="Q54" s="42">
        <v>42795</v>
      </c>
      <c r="R54" s="42">
        <v>42796</v>
      </c>
      <c r="S54" s="42">
        <v>42856</v>
      </c>
      <c r="T54" s="42">
        <v>42887</v>
      </c>
      <c r="U54" s="42">
        <v>42917</v>
      </c>
      <c r="V54" s="42">
        <v>42948</v>
      </c>
      <c r="W54" s="42">
        <v>42979</v>
      </c>
      <c r="X54" s="42">
        <v>43009</v>
      </c>
      <c r="Y54" s="42">
        <v>43040</v>
      </c>
      <c r="Z54" s="42">
        <v>43070</v>
      </c>
      <c r="AA54" s="42">
        <v>43101</v>
      </c>
      <c r="AB54" s="42">
        <v>43132</v>
      </c>
      <c r="AC54" s="43">
        <v>43160</v>
      </c>
      <c r="AD54" s="43">
        <v>43191</v>
      </c>
      <c r="AE54" s="43">
        <v>43221</v>
      </c>
      <c r="AF54" s="43">
        <v>43252</v>
      </c>
      <c r="AG54" s="43">
        <v>43282</v>
      </c>
      <c r="AH54" s="43">
        <v>43313</v>
      </c>
      <c r="AI54" s="43">
        <v>43344</v>
      </c>
      <c r="AJ54" s="43">
        <v>43374</v>
      </c>
      <c r="AK54" s="43">
        <v>43405</v>
      </c>
      <c r="AL54" s="43">
        <v>43435</v>
      </c>
      <c r="AM54" s="43">
        <v>43466</v>
      </c>
      <c r="AN54" s="43">
        <v>43497</v>
      </c>
      <c r="AO54" s="82">
        <v>43525</v>
      </c>
      <c r="AP54" s="82">
        <v>43556</v>
      </c>
      <c r="AQ54" s="82">
        <v>43586</v>
      </c>
      <c r="AR54" s="82">
        <v>43617</v>
      </c>
      <c r="AS54" s="82">
        <v>43647</v>
      </c>
      <c r="AT54" s="82">
        <v>43678</v>
      </c>
      <c r="AU54" s="82">
        <v>43709</v>
      </c>
      <c r="AV54" s="82">
        <v>43739</v>
      </c>
      <c r="AW54" s="82">
        <v>43770</v>
      </c>
      <c r="AX54" s="82">
        <v>43800</v>
      </c>
      <c r="AY54" s="82">
        <v>43831</v>
      </c>
      <c r="AZ54" s="82">
        <v>43862</v>
      </c>
      <c r="BA54" s="42">
        <v>43891</v>
      </c>
      <c r="BB54" s="42">
        <v>43922</v>
      </c>
      <c r="BC54" s="42">
        <v>43952</v>
      </c>
      <c r="BD54" s="42">
        <v>43983</v>
      </c>
      <c r="BE54" s="42">
        <v>44013</v>
      </c>
      <c r="BF54" s="42">
        <v>44044</v>
      </c>
      <c r="BG54" s="42">
        <v>44075</v>
      </c>
      <c r="BH54" s="42">
        <v>44105</v>
      </c>
      <c r="BI54" s="42">
        <v>44136</v>
      </c>
      <c r="BJ54" s="42">
        <v>44166</v>
      </c>
      <c r="BK54" s="42">
        <v>44197</v>
      </c>
      <c r="BL54" s="42">
        <v>44228</v>
      </c>
      <c r="BM54" s="43">
        <v>44256</v>
      </c>
      <c r="BN54" s="43">
        <v>44287</v>
      </c>
      <c r="BO54" s="43">
        <v>44317</v>
      </c>
      <c r="BP54" s="43">
        <v>44348</v>
      </c>
      <c r="BQ54" s="43">
        <v>44378</v>
      </c>
      <c r="BR54" s="43">
        <v>44409</v>
      </c>
      <c r="BS54" s="43">
        <v>44440</v>
      </c>
      <c r="BT54" s="43">
        <v>44470</v>
      </c>
      <c r="BU54" s="43">
        <v>44501</v>
      </c>
      <c r="BV54" s="43">
        <v>44531</v>
      </c>
      <c r="BW54" s="43">
        <v>44562</v>
      </c>
      <c r="BX54" s="43">
        <v>44593</v>
      </c>
      <c r="BY54" s="82">
        <v>44621</v>
      </c>
      <c r="BZ54" s="82">
        <v>44652</v>
      </c>
      <c r="CA54" s="82">
        <v>44682</v>
      </c>
      <c r="CB54" s="82">
        <v>44713</v>
      </c>
      <c r="CC54" s="82">
        <v>44743</v>
      </c>
      <c r="CD54" s="82">
        <v>44774</v>
      </c>
      <c r="CE54" s="82">
        <v>44805</v>
      </c>
      <c r="CF54" s="82">
        <v>44835</v>
      </c>
      <c r="CG54" s="82">
        <v>44866</v>
      </c>
      <c r="CH54" s="82">
        <v>44896</v>
      </c>
      <c r="CI54" s="82">
        <v>44927</v>
      </c>
      <c r="CJ54" s="82">
        <v>44958</v>
      </c>
    </row>
    <row r="55" spans="1:88" ht="15" customHeight="1" x14ac:dyDescent="0.25">
      <c r="A55" s="241" t="s">
        <v>29</v>
      </c>
      <c r="B55" s="37" t="s">
        <v>9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105">
        <v>165921</v>
      </c>
      <c r="S55" s="83">
        <f>R55</f>
        <v>165921</v>
      </c>
      <c r="T55" s="83">
        <f t="shared" ref="T55:BA55" si="60">S55</f>
        <v>165921</v>
      </c>
      <c r="U55" s="83">
        <f t="shared" si="60"/>
        <v>165921</v>
      </c>
      <c r="V55" s="83">
        <f t="shared" si="60"/>
        <v>165921</v>
      </c>
      <c r="W55" s="83">
        <f t="shared" si="60"/>
        <v>165921</v>
      </c>
      <c r="X55" s="83">
        <f t="shared" si="60"/>
        <v>165921</v>
      </c>
      <c r="Y55" s="83">
        <f t="shared" si="60"/>
        <v>165921</v>
      </c>
      <c r="Z55" s="83">
        <f t="shared" si="60"/>
        <v>165921</v>
      </c>
      <c r="AA55" s="83">
        <f t="shared" si="60"/>
        <v>165921</v>
      </c>
      <c r="AB55" s="83">
        <f t="shared" si="60"/>
        <v>165921</v>
      </c>
      <c r="AC55" s="83">
        <f t="shared" si="60"/>
        <v>165921</v>
      </c>
      <c r="AD55" s="83">
        <f t="shared" si="60"/>
        <v>165921</v>
      </c>
      <c r="AE55" s="83">
        <f t="shared" si="60"/>
        <v>165921</v>
      </c>
      <c r="AF55" s="83">
        <f t="shared" si="60"/>
        <v>165921</v>
      </c>
      <c r="AG55" s="83">
        <f t="shared" si="60"/>
        <v>165921</v>
      </c>
      <c r="AH55" s="83">
        <f t="shared" si="60"/>
        <v>165921</v>
      </c>
      <c r="AI55" s="83">
        <f t="shared" si="60"/>
        <v>165921</v>
      </c>
      <c r="AJ55" s="83">
        <f t="shared" si="60"/>
        <v>165921</v>
      </c>
      <c r="AK55" s="83">
        <f t="shared" si="60"/>
        <v>165921</v>
      </c>
      <c r="AL55" s="83">
        <f t="shared" si="60"/>
        <v>165921</v>
      </c>
      <c r="AM55" s="83">
        <f t="shared" si="60"/>
        <v>165921</v>
      </c>
      <c r="AN55" s="83">
        <f t="shared" si="60"/>
        <v>165921</v>
      </c>
      <c r="AO55" s="83">
        <f t="shared" si="60"/>
        <v>165921</v>
      </c>
      <c r="AP55" s="83">
        <f t="shared" si="60"/>
        <v>165921</v>
      </c>
      <c r="AQ55" s="83">
        <f t="shared" si="60"/>
        <v>165921</v>
      </c>
      <c r="AR55" s="83">
        <f t="shared" si="60"/>
        <v>165921</v>
      </c>
      <c r="AS55" s="83">
        <f t="shared" si="60"/>
        <v>165921</v>
      </c>
      <c r="AT55" s="83">
        <f t="shared" si="60"/>
        <v>165921</v>
      </c>
      <c r="AU55" s="83">
        <f t="shared" si="60"/>
        <v>165921</v>
      </c>
      <c r="AV55" s="83">
        <f t="shared" si="60"/>
        <v>165921</v>
      </c>
      <c r="AW55" s="83">
        <f t="shared" si="60"/>
        <v>165921</v>
      </c>
      <c r="AX55" s="83">
        <f t="shared" si="60"/>
        <v>165921</v>
      </c>
      <c r="AY55" s="83">
        <f t="shared" si="60"/>
        <v>165921</v>
      </c>
      <c r="AZ55" s="83">
        <f t="shared" si="60"/>
        <v>165921</v>
      </c>
      <c r="BA55" s="83">
        <f t="shared" si="60"/>
        <v>165921</v>
      </c>
      <c r="BB55" s="107">
        <f t="shared" ref="BB55:CJ55" si="61">BA55</f>
        <v>165921</v>
      </c>
      <c r="BC55" s="83">
        <f t="shared" si="61"/>
        <v>165921</v>
      </c>
      <c r="BD55" s="83">
        <f t="shared" si="61"/>
        <v>165921</v>
      </c>
      <c r="BE55" s="83">
        <f t="shared" si="61"/>
        <v>165921</v>
      </c>
      <c r="BF55" s="83">
        <f t="shared" si="61"/>
        <v>165921</v>
      </c>
      <c r="BG55" s="83">
        <f t="shared" si="61"/>
        <v>165921</v>
      </c>
      <c r="BH55" s="83">
        <f t="shared" si="61"/>
        <v>165921</v>
      </c>
      <c r="BI55" s="83">
        <f t="shared" si="61"/>
        <v>165921</v>
      </c>
      <c r="BJ55" s="83">
        <f t="shared" si="61"/>
        <v>165921</v>
      </c>
      <c r="BK55" s="83">
        <f t="shared" si="61"/>
        <v>165921</v>
      </c>
      <c r="BL55" s="83">
        <f t="shared" si="61"/>
        <v>165921</v>
      </c>
      <c r="BM55" s="83">
        <f t="shared" si="61"/>
        <v>165921</v>
      </c>
      <c r="BN55" s="83">
        <f t="shared" si="61"/>
        <v>165921</v>
      </c>
      <c r="BO55" s="83">
        <f t="shared" si="61"/>
        <v>165921</v>
      </c>
      <c r="BP55" s="83">
        <f t="shared" si="61"/>
        <v>165921</v>
      </c>
      <c r="BQ55" s="83">
        <f t="shared" si="61"/>
        <v>165921</v>
      </c>
      <c r="BR55" s="83">
        <f t="shared" si="61"/>
        <v>165921</v>
      </c>
      <c r="BS55" s="83">
        <f t="shared" si="61"/>
        <v>165921</v>
      </c>
      <c r="BT55" s="83">
        <f t="shared" si="61"/>
        <v>165921</v>
      </c>
      <c r="BU55" s="83">
        <f t="shared" si="61"/>
        <v>165921</v>
      </c>
      <c r="BV55" s="83">
        <f t="shared" si="61"/>
        <v>165921</v>
      </c>
      <c r="BW55" s="83">
        <f t="shared" si="61"/>
        <v>165921</v>
      </c>
      <c r="BX55" s="83">
        <f t="shared" si="61"/>
        <v>165921</v>
      </c>
      <c r="BY55" s="83">
        <f t="shared" si="61"/>
        <v>165921</v>
      </c>
      <c r="BZ55" s="83">
        <f t="shared" si="61"/>
        <v>165921</v>
      </c>
      <c r="CA55" s="83">
        <f t="shared" si="61"/>
        <v>165921</v>
      </c>
      <c r="CB55" s="83">
        <f t="shared" si="61"/>
        <v>165921</v>
      </c>
      <c r="CC55" s="83">
        <f t="shared" si="61"/>
        <v>165921</v>
      </c>
      <c r="CD55" s="83">
        <f t="shared" si="61"/>
        <v>165921</v>
      </c>
      <c r="CE55" s="83">
        <f t="shared" si="61"/>
        <v>165921</v>
      </c>
      <c r="CF55" s="83">
        <f t="shared" si="61"/>
        <v>165921</v>
      </c>
      <c r="CG55" s="83">
        <f t="shared" si="61"/>
        <v>165921</v>
      </c>
      <c r="CH55" s="83">
        <f t="shared" si="61"/>
        <v>165921</v>
      </c>
      <c r="CI55" s="83">
        <f t="shared" si="61"/>
        <v>165921</v>
      </c>
      <c r="CJ55" s="83">
        <f t="shared" si="61"/>
        <v>165921</v>
      </c>
    </row>
    <row r="56" spans="1:88" x14ac:dyDescent="0.25">
      <c r="A56" s="241"/>
      <c r="B56" s="37" t="s">
        <v>6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105">
        <v>0</v>
      </c>
      <c r="S56" s="83">
        <f t="shared" ref="S56:BA60" si="62">R56</f>
        <v>0</v>
      </c>
      <c r="T56" s="83">
        <f t="shared" si="62"/>
        <v>0</v>
      </c>
      <c r="U56" s="83">
        <f t="shared" si="62"/>
        <v>0</v>
      </c>
      <c r="V56" s="83">
        <f t="shared" si="62"/>
        <v>0</v>
      </c>
      <c r="W56" s="83">
        <f t="shared" si="62"/>
        <v>0</v>
      </c>
      <c r="X56" s="83">
        <f t="shared" si="62"/>
        <v>0</v>
      </c>
      <c r="Y56" s="83">
        <f t="shared" si="62"/>
        <v>0</v>
      </c>
      <c r="Z56" s="83">
        <f t="shared" si="62"/>
        <v>0</v>
      </c>
      <c r="AA56" s="83">
        <f t="shared" si="62"/>
        <v>0</v>
      </c>
      <c r="AB56" s="83">
        <f t="shared" si="62"/>
        <v>0</v>
      </c>
      <c r="AC56" s="83">
        <f t="shared" si="62"/>
        <v>0</v>
      </c>
      <c r="AD56" s="83">
        <f t="shared" si="62"/>
        <v>0</v>
      </c>
      <c r="AE56" s="83">
        <f t="shared" si="62"/>
        <v>0</v>
      </c>
      <c r="AF56" s="83">
        <f t="shared" si="62"/>
        <v>0</v>
      </c>
      <c r="AG56" s="83">
        <f t="shared" si="62"/>
        <v>0</v>
      </c>
      <c r="AH56" s="83">
        <f t="shared" si="62"/>
        <v>0</v>
      </c>
      <c r="AI56" s="83">
        <f t="shared" si="62"/>
        <v>0</v>
      </c>
      <c r="AJ56" s="83">
        <f t="shared" si="62"/>
        <v>0</v>
      </c>
      <c r="AK56" s="83">
        <f t="shared" si="62"/>
        <v>0</v>
      </c>
      <c r="AL56" s="83">
        <f t="shared" si="62"/>
        <v>0</v>
      </c>
      <c r="AM56" s="83">
        <f t="shared" si="62"/>
        <v>0</v>
      </c>
      <c r="AN56" s="83">
        <f t="shared" si="62"/>
        <v>0</v>
      </c>
      <c r="AO56" s="83">
        <f t="shared" si="62"/>
        <v>0</v>
      </c>
      <c r="AP56" s="83">
        <f t="shared" si="62"/>
        <v>0</v>
      </c>
      <c r="AQ56" s="83">
        <f t="shared" si="62"/>
        <v>0</v>
      </c>
      <c r="AR56" s="83">
        <f t="shared" si="62"/>
        <v>0</v>
      </c>
      <c r="AS56" s="83">
        <f t="shared" si="62"/>
        <v>0</v>
      </c>
      <c r="AT56" s="83">
        <f t="shared" si="62"/>
        <v>0</v>
      </c>
      <c r="AU56" s="83">
        <f t="shared" si="62"/>
        <v>0</v>
      </c>
      <c r="AV56" s="83">
        <f t="shared" si="62"/>
        <v>0</v>
      </c>
      <c r="AW56" s="83">
        <f t="shared" si="62"/>
        <v>0</v>
      </c>
      <c r="AX56" s="83">
        <f t="shared" si="62"/>
        <v>0</v>
      </c>
      <c r="AY56" s="83">
        <f t="shared" si="62"/>
        <v>0</v>
      </c>
      <c r="AZ56" s="83">
        <f t="shared" si="62"/>
        <v>0</v>
      </c>
      <c r="BA56" s="83">
        <f t="shared" si="62"/>
        <v>0</v>
      </c>
      <c r="BB56" s="107">
        <f t="shared" ref="BB56:CJ56" si="63">BA56</f>
        <v>0</v>
      </c>
      <c r="BC56" s="83">
        <f t="shared" si="63"/>
        <v>0</v>
      </c>
      <c r="BD56" s="83">
        <f t="shared" si="63"/>
        <v>0</v>
      </c>
      <c r="BE56" s="83">
        <f t="shared" si="63"/>
        <v>0</v>
      </c>
      <c r="BF56" s="83">
        <f t="shared" si="63"/>
        <v>0</v>
      </c>
      <c r="BG56" s="83">
        <f t="shared" si="63"/>
        <v>0</v>
      </c>
      <c r="BH56" s="83">
        <f t="shared" si="63"/>
        <v>0</v>
      </c>
      <c r="BI56" s="83">
        <f t="shared" si="63"/>
        <v>0</v>
      </c>
      <c r="BJ56" s="83">
        <f t="shared" si="63"/>
        <v>0</v>
      </c>
      <c r="BK56" s="83">
        <f t="shared" si="63"/>
        <v>0</v>
      </c>
      <c r="BL56" s="83">
        <f t="shared" si="63"/>
        <v>0</v>
      </c>
      <c r="BM56" s="83">
        <f t="shared" si="63"/>
        <v>0</v>
      </c>
      <c r="BN56" s="83">
        <f t="shared" si="63"/>
        <v>0</v>
      </c>
      <c r="BO56" s="83">
        <f t="shared" si="63"/>
        <v>0</v>
      </c>
      <c r="BP56" s="83">
        <f t="shared" si="63"/>
        <v>0</v>
      </c>
      <c r="BQ56" s="83">
        <f t="shared" si="63"/>
        <v>0</v>
      </c>
      <c r="BR56" s="83">
        <f t="shared" si="63"/>
        <v>0</v>
      </c>
      <c r="BS56" s="83">
        <f t="shared" si="63"/>
        <v>0</v>
      </c>
      <c r="BT56" s="83">
        <f t="shared" si="63"/>
        <v>0</v>
      </c>
      <c r="BU56" s="83">
        <f t="shared" si="63"/>
        <v>0</v>
      </c>
      <c r="BV56" s="83">
        <f t="shared" si="63"/>
        <v>0</v>
      </c>
      <c r="BW56" s="83">
        <f t="shared" si="63"/>
        <v>0</v>
      </c>
      <c r="BX56" s="83">
        <f t="shared" si="63"/>
        <v>0</v>
      </c>
      <c r="BY56" s="83">
        <f t="shared" si="63"/>
        <v>0</v>
      </c>
      <c r="BZ56" s="83">
        <f t="shared" si="63"/>
        <v>0</v>
      </c>
      <c r="CA56" s="83">
        <f t="shared" si="63"/>
        <v>0</v>
      </c>
      <c r="CB56" s="83">
        <f t="shared" si="63"/>
        <v>0</v>
      </c>
      <c r="CC56" s="83">
        <f t="shared" si="63"/>
        <v>0</v>
      </c>
      <c r="CD56" s="83">
        <f t="shared" si="63"/>
        <v>0</v>
      </c>
      <c r="CE56" s="83">
        <f t="shared" si="63"/>
        <v>0</v>
      </c>
      <c r="CF56" s="83">
        <f t="shared" si="63"/>
        <v>0</v>
      </c>
      <c r="CG56" s="83">
        <f t="shared" si="63"/>
        <v>0</v>
      </c>
      <c r="CH56" s="83">
        <f t="shared" si="63"/>
        <v>0</v>
      </c>
      <c r="CI56" s="83">
        <f t="shared" si="63"/>
        <v>0</v>
      </c>
      <c r="CJ56" s="83">
        <f t="shared" si="63"/>
        <v>0</v>
      </c>
    </row>
    <row r="57" spans="1:88" x14ac:dyDescent="0.25">
      <c r="A57" s="241"/>
      <c r="B57" s="37" t="s">
        <v>10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105">
        <v>0</v>
      </c>
      <c r="S57" s="83">
        <f>R57</f>
        <v>0</v>
      </c>
      <c r="T57" s="83">
        <f t="shared" si="62"/>
        <v>0</v>
      </c>
      <c r="U57" s="83">
        <f t="shared" si="62"/>
        <v>0</v>
      </c>
      <c r="V57" s="83">
        <f t="shared" si="62"/>
        <v>0</v>
      </c>
      <c r="W57" s="83">
        <f t="shared" si="62"/>
        <v>0</v>
      </c>
      <c r="X57" s="83">
        <f t="shared" si="62"/>
        <v>0</v>
      </c>
      <c r="Y57" s="83">
        <f t="shared" si="62"/>
        <v>0</v>
      </c>
      <c r="Z57" s="83">
        <f t="shared" si="62"/>
        <v>0</v>
      </c>
      <c r="AA57" s="83">
        <f t="shared" si="62"/>
        <v>0</v>
      </c>
      <c r="AB57" s="83">
        <f t="shared" si="62"/>
        <v>0</v>
      </c>
      <c r="AC57" s="83">
        <f t="shared" si="62"/>
        <v>0</v>
      </c>
      <c r="AD57" s="83">
        <f t="shared" si="62"/>
        <v>0</v>
      </c>
      <c r="AE57" s="83">
        <f t="shared" si="62"/>
        <v>0</v>
      </c>
      <c r="AF57" s="83">
        <f t="shared" si="62"/>
        <v>0</v>
      </c>
      <c r="AG57" s="83">
        <f t="shared" si="62"/>
        <v>0</v>
      </c>
      <c r="AH57" s="83">
        <f t="shared" si="62"/>
        <v>0</v>
      </c>
      <c r="AI57" s="83">
        <f t="shared" si="62"/>
        <v>0</v>
      </c>
      <c r="AJ57" s="83">
        <f t="shared" si="62"/>
        <v>0</v>
      </c>
      <c r="AK57" s="83">
        <f t="shared" si="62"/>
        <v>0</v>
      </c>
      <c r="AL57" s="83">
        <f t="shared" si="62"/>
        <v>0</v>
      </c>
      <c r="AM57" s="83">
        <f t="shared" si="62"/>
        <v>0</v>
      </c>
      <c r="AN57" s="83">
        <f t="shared" si="62"/>
        <v>0</v>
      </c>
      <c r="AO57" s="83">
        <f t="shared" si="62"/>
        <v>0</v>
      </c>
      <c r="AP57" s="83">
        <f t="shared" si="62"/>
        <v>0</v>
      </c>
      <c r="AQ57" s="83">
        <f t="shared" si="62"/>
        <v>0</v>
      </c>
      <c r="AR57" s="83">
        <f t="shared" si="62"/>
        <v>0</v>
      </c>
      <c r="AS57" s="83">
        <f t="shared" si="62"/>
        <v>0</v>
      </c>
      <c r="AT57" s="83">
        <f t="shared" si="62"/>
        <v>0</v>
      </c>
      <c r="AU57" s="83">
        <f t="shared" si="62"/>
        <v>0</v>
      </c>
      <c r="AV57" s="83">
        <f t="shared" si="62"/>
        <v>0</v>
      </c>
      <c r="AW57" s="83">
        <f t="shared" si="62"/>
        <v>0</v>
      </c>
      <c r="AX57" s="83">
        <f t="shared" si="62"/>
        <v>0</v>
      </c>
      <c r="AY57" s="83">
        <f t="shared" si="62"/>
        <v>0</v>
      </c>
      <c r="AZ57" s="83">
        <f t="shared" si="62"/>
        <v>0</v>
      </c>
      <c r="BA57" s="83">
        <f t="shared" si="62"/>
        <v>0</v>
      </c>
      <c r="BB57" s="107">
        <f t="shared" ref="BB57:CJ57" si="64">BA57</f>
        <v>0</v>
      </c>
      <c r="BC57" s="83">
        <f t="shared" si="64"/>
        <v>0</v>
      </c>
      <c r="BD57" s="83">
        <f t="shared" si="64"/>
        <v>0</v>
      </c>
      <c r="BE57" s="83">
        <f t="shared" si="64"/>
        <v>0</v>
      </c>
      <c r="BF57" s="83">
        <f t="shared" si="64"/>
        <v>0</v>
      </c>
      <c r="BG57" s="83">
        <f t="shared" si="64"/>
        <v>0</v>
      </c>
      <c r="BH57" s="83">
        <f t="shared" si="64"/>
        <v>0</v>
      </c>
      <c r="BI57" s="83">
        <f t="shared" si="64"/>
        <v>0</v>
      </c>
      <c r="BJ57" s="83">
        <f t="shared" si="64"/>
        <v>0</v>
      </c>
      <c r="BK57" s="83">
        <f t="shared" si="64"/>
        <v>0</v>
      </c>
      <c r="BL57" s="83">
        <f t="shared" si="64"/>
        <v>0</v>
      </c>
      <c r="BM57" s="83">
        <f t="shared" si="64"/>
        <v>0</v>
      </c>
      <c r="BN57" s="83">
        <f t="shared" si="64"/>
        <v>0</v>
      </c>
      <c r="BO57" s="83">
        <f t="shared" si="64"/>
        <v>0</v>
      </c>
      <c r="BP57" s="83">
        <f t="shared" si="64"/>
        <v>0</v>
      </c>
      <c r="BQ57" s="83">
        <f t="shared" si="64"/>
        <v>0</v>
      </c>
      <c r="BR57" s="83">
        <f t="shared" si="64"/>
        <v>0</v>
      </c>
      <c r="BS57" s="83">
        <f t="shared" si="64"/>
        <v>0</v>
      </c>
      <c r="BT57" s="83">
        <f t="shared" si="64"/>
        <v>0</v>
      </c>
      <c r="BU57" s="83">
        <f t="shared" si="64"/>
        <v>0</v>
      </c>
      <c r="BV57" s="83">
        <f t="shared" si="64"/>
        <v>0</v>
      </c>
      <c r="BW57" s="83">
        <f t="shared" si="64"/>
        <v>0</v>
      </c>
      <c r="BX57" s="83">
        <f t="shared" si="64"/>
        <v>0</v>
      </c>
      <c r="BY57" s="83">
        <f t="shared" si="64"/>
        <v>0</v>
      </c>
      <c r="BZ57" s="83">
        <f t="shared" si="64"/>
        <v>0</v>
      </c>
      <c r="CA57" s="83">
        <f t="shared" si="64"/>
        <v>0</v>
      </c>
      <c r="CB57" s="83">
        <f t="shared" si="64"/>
        <v>0</v>
      </c>
      <c r="CC57" s="83">
        <f t="shared" si="64"/>
        <v>0</v>
      </c>
      <c r="CD57" s="83">
        <f t="shared" si="64"/>
        <v>0</v>
      </c>
      <c r="CE57" s="83">
        <f t="shared" si="64"/>
        <v>0</v>
      </c>
      <c r="CF57" s="83">
        <f t="shared" si="64"/>
        <v>0</v>
      </c>
      <c r="CG57" s="83">
        <f t="shared" si="64"/>
        <v>0</v>
      </c>
      <c r="CH57" s="83">
        <f t="shared" si="64"/>
        <v>0</v>
      </c>
      <c r="CI57" s="83">
        <f t="shared" si="64"/>
        <v>0</v>
      </c>
      <c r="CJ57" s="83">
        <f t="shared" si="64"/>
        <v>0</v>
      </c>
    </row>
    <row r="58" spans="1:88" x14ac:dyDescent="0.25">
      <c r="A58" s="241"/>
      <c r="B58" s="37" t="s">
        <v>1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105">
        <v>296328</v>
      </c>
      <c r="S58" s="83">
        <f>R58</f>
        <v>296328</v>
      </c>
      <c r="T58" s="83">
        <f t="shared" si="62"/>
        <v>296328</v>
      </c>
      <c r="U58" s="83">
        <f t="shared" si="62"/>
        <v>296328</v>
      </c>
      <c r="V58" s="83">
        <f t="shared" si="62"/>
        <v>296328</v>
      </c>
      <c r="W58" s="83">
        <f t="shared" si="62"/>
        <v>296328</v>
      </c>
      <c r="X58" s="83">
        <f t="shared" si="62"/>
        <v>296328</v>
      </c>
      <c r="Y58" s="83">
        <f t="shared" si="62"/>
        <v>296328</v>
      </c>
      <c r="Z58" s="83">
        <f t="shared" si="62"/>
        <v>296328</v>
      </c>
      <c r="AA58" s="83">
        <f t="shared" si="62"/>
        <v>296328</v>
      </c>
      <c r="AB58" s="83">
        <f t="shared" si="62"/>
        <v>296328</v>
      </c>
      <c r="AC58" s="83">
        <f t="shared" si="62"/>
        <v>296328</v>
      </c>
      <c r="AD58" s="83">
        <f t="shared" si="62"/>
        <v>296328</v>
      </c>
      <c r="AE58" s="83">
        <f t="shared" si="62"/>
        <v>296328</v>
      </c>
      <c r="AF58" s="83">
        <f t="shared" si="62"/>
        <v>296328</v>
      </c>
      <c r="AG58" s="83">
        <f t="shared" si="62"/>
        <v>296328</v>
      </c>
      <c r="AH58" s="83">
        <f t="shared" si="62"/>
        <v>296328</v>
      </c>
      <c r="AI58" s="83">
        <f t="shared" si="62"/>
        <v>296328</v>
      </c>
      <c r="AJ58" s="83">
        <f t="shared" si="62"/>
        <v>296328</v>
      </c>
      <c r="AK58" s="83">
        <f t="shared" si="62"/>
        <v>296328</v>
      </c>
      <c r="AL58" s="83">
        <f t="shared" si="62"/>
        <v>296328</v>
      </c>
      <c r="AM58" s="83">
        <f t="shared" si="62"/>
        <v>296328</v>
      </c>
      <c r="AN58" s="83">
        <f t="shared" si="62"/>
        <v>296328</v>
      </c>
      <c r="AO58" s="83">
        <f t="shared" si="62"/>
        <v>296328</v>
      </c>
      <c r="AP58" s="83">
        <f t="shared" si="62"/>
        <v>296328</v>
      </c>
      <c r="AQ58" s="83">
        <f t="shared" si="62"/>
        <v>296328</v>
      </c>
      <c r="AR58" s="83">
        <f t="shared" si="62"/>
        <v>296328</v>
      </c>
      <c r="AS58" s="83">
        <f t="shared" si="62"/>
        <v>296328</v>
      </c>
      <c r="AT58" s="83">
        <f t="shared" si="62"/>
        <v>296328</v>
      </c>
      <c r="AU58" s="83">
        <f t="shared" si="62"/>
        <v>296328</v>
      </c>
      <c r="AV58" s="83">
        <f t="shared" si="62"/>
        <v>296328</v>
      </c>
      <c r="AW58" s="83">
        <f t="shared" si="62"/>
        <v>296328</v>
      </c>
      <c r="AX58" s="83">
        <f t="shared" si="62"/>
        <v>296328</v>
      </c>
      <c r="AY58" s="83">
        <f t="shared" si="62"/>
        <v>296328</v>
      </c>
      <c r="AZ58" s="83">
        <f t="shared" si="62"/>
        <v>296328</v>
      </c>
      <c r="BA58" s="83">
        <f t="shared" si="62"/>
        <v>296328</v>
      </c>
      <c r="BB58" s="107">
        <f t="shared" ref="BB58:CJ58" si="65">BA58</f>
        <v>296328</v>
      </c>
      <c r="BC58" s="83">
        <f t="shared" si="65"/>
        <v>296328</v>
      </c>
      <c r="BD58" s="83">
        <f t="shared" si="65"/>
        <v>296328</v>
      </c>
      <c r="BE58" s="83">
        <f t="shared" si="65"/>
        <v>296328</v>
      </c>
      <c r="BF58" s="83">
        <f t="shared" si="65"/>
        <v>296328</v>
      </c>
      <c r="BG58" s="83">
        <f t="shared" si="65"/>
        <v>296328</v>
      </c>
      <c r="BH58" s="83">
        <f t="shared" si="65"/>
        <v>296328</v>
      </c>
      <c r="BI58" s="83">
        <f t="shared" si="65"/>
        <v>296328</v>
      </c>
      <c r="BJ58" s="83">
        <f t="shared" si="65"/>
        <v>296328</v>
      </c>
      <c r="BK58" s="83">
        <f t="shared" si="65"/>
        <v>296328</v>
      </c>
      <c r="BL58" s="83">
        <f t="shared" si="65"/>
        <v>296328</v>
      </c>
      <c r="BM58" s="83">
        <f t="shared" si="65"/>
        <v>296328</v>
      </c>
      <c r="BN58" s="83">
        <f t="shared" si="65"/>
        <v>296328</v>
      </c>
      <c r="BO58" s="83">
        <f t="shared" si="65"/>
        <v>296328</v>
      </c>
      <c r="BP58" s="83">
        <f t="shared" si="65"/>
        <v>296328</v>
      </c>
      <c r="BQ58" s="83">
        <f t="shared" si="65"/>
        <v>296328</v>
      </c>
      <c r="BR58" s="83">
        <f t="shared" si="65"/>
        <v>296328</v>
      </c>
      <c r="BS58" s="83">
        <f t="shared" si="65"/>
        <v>296328</v>
      </c>
      <c r="BT58" s="83">
        <f t="shared" si="65"/>
        <v>296328</v>
      </c>
      <c r="BU58" s="83">
        <f t="shared" si="65"/>
        <v>296328</v>
      </c>
      <c r="BV58" s="83">
        <f t="shared" si="65"/>
        <v>296328</v>
      </c>
      <c r="BW58" s="83">
        <f t="shared" si="65"/>
        <v>296328</v>
      </c>
      <c r="BX58" s="83">
        <f t="shared" si="65"/>
        <v>296328</v>
      </c>
      <c r="BY58" s="83">
        <f t="shared" si="65"/>
        <v>296328</v>
      </c>
      <c r="BZ58" s="83">
        <f t="shared" si="65"/>
        <v>296328</v>
      </c>
      <c r="CA58" s="83">
        <f t="shared" si="65"/>
        <v>296328</v>
      </c>
      <c r="CB58" s="83">
        <f t="shared" si="65"/>
        <v>296328</v>
      </c>
      <c r="CC58" s="83">
        <f t="shared" si="65"/>
        <v>296328</v>
      </c>
      <c r="CD58" s="83">
        <f t="shared" si="65"/>
        <v>296328</v>
      </c>
      <c r="CE58" s="83">
        <f t="shared" si="65"/>
        <v>296328</v>
      </c>
      <c r="CF58" s="83">
        <f t="shared" si="65"/>
        <v>296328</v>
      </c>
      <c r="CG58" s="83">
        <f t="shared" si="65"/>
        <v>296328</v>
      </c>
      <c r="CH58" s="83">
        <f t="shared" si="65"/>
        <v>296328</v>
      </c>
      <c r="CI58" s="83">
        <f t="shared" si="65"/>
        <v>296328</v>
      </c>
      <c r="CJ58" s="83">
        <f t="shared" si="65"/>
        <v>296328</v>
      </c>
    </row>
    <row r="59" spans="1:88" x14ac:dyDescent="0.25">
      <c r="A59" s="241"/>
      <c r="B59" s="37" t="s">
        <v>11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105">
        <v>0</v>
      </c>
      <c r="S59" s="83">
        <f>R59</f>
        <v>0</v>
      </c>
      <c r="T59" s="83">
        <f t="shared" si="62"/>
        <v>0</v>
      </c>
      <c r="U59" s="83">
        <f t="shared" si="62"/>
        <v>0</v>
      </c>
      <c r="V59" s="83">
        <f t="shared" si="62"/>
        <v>0</v>
      </c>
      <c r="W59" s="83">
        <f t="shared" si="62"/>
        <v>0</v>
      </c>
      <c r="X59" s="83">
        <f t="shared" si="62"/>
        <v>0</v>
      </c>
      <c r="Y59" s="83">
        <f t="shared" si="62"/>
        <v>0</v>
      </c>
      <c r="Z59" s="83">
        <f t="shared" si="62"/>
        <v>0</v>
      </c>
      <c r="AA59" s="83">
        <f t="shared" si="62"/>
        <v>0</v>
      </c>
      <c r="AB59" s="83">
        <f t="shared" si="62"/>
        <v>0</v>
      </c>
      <c r="AC59" s="83">
        <f t="shared" si="62"/>
        <v>0</v>
      </c>
      <c r="AD59" s="83">
        <f t="shared" si="62"/>
        <v>0</v>
      </c>
      <c r="AE59" s="83">
        <f t="shared" si="62"/>
        <v>0</v>
      </c>
      <c r="AF59" s="83">
        <f t="shared" si="62"/>
        <v>0</v>
      </c>
      <c r="AG59" s="83">
        <f t="shared" si="62"/>
        <v>0</v>
      </c>
      <c r="AH59" s="83">
        <f t="shared" si="62"/>
        <v>0</v>
      </c>
      <c r="AI59" s="83">
        <f t="shared" si="62"/>
        <v>0</v>
      </c>
      <c r="AJ59" s="83">
        <f t="shared" si="62"/>
        <v>0</v>
      </c>
      <c r="AK59" s="83">
        <f t="shared" si="62"/>
        <v>0</v>
      </c>
      <c r="AL59" s="83">
        <f t="shared" si="62"/>
        <v>0</v>
      </c>
      <c r="AM59" s="83">
        <f t="shared" si="62"/>
        <v>0</v>
      </c>
      <c r="AN59" s="83">
        <f t="shared" si="62"/>
        <v>0</v>
      </c>
      <c r="AO59" s="83">
        <f t="shared" si="62"/>
        <v>0</v>
      </c>
      <c r="AP59" s="83">
        <f t="shared" si="62"/>
        <v>0</v>
      </c>
      <c r="AQ59" s="83">
        <f t="shared" si="62"/>
        <v>0</v>
      </c>
      <c r="AR59" s="83">
        <f t="shared" si="62"/>
        <v>0</v>
      </c>
      <c r="AS59" s="83">
        <f t="shared" si="62"/>
        <v>0</v>
      </c>
      <c r="AT59" s="83">
        <f t="shared" si="62"/>
        <v>0</v>
      </c>
      <c r="AU59" s="83">
        <f t="shared" si="62"/>
        <v>0</v>
      </c>
      <c r="AV59" s="83">
        <f t="shared" si="62"/>
        <v>0</v>
      </c>
      <c r="AW59" s="83">
        <f t="shared" si="62"/>
        <v>0</v>
      </c>
      <c r="AX59" s="83">
        <f t="shared" si="62"/>
        <v>0</v>
      </c>
      <c r="AY59" s="83">
        <f t="shared" si="62"/>
        <v>0</v>
      </c>
      <c r="AZ59" s="83">
        <f t="shared" si="62"/>
        <v>0</v>
      </c>
      <c r="BA59" s="83">
        <f t="shared" si="62"/>
        <v>0</v>
      </c>
      <c r="BB59" s="107">
        <f t="shared" ref="BB59:CJ59" si="66">BA59</f>
        <v>0</v>
      </c>
      <c r="BC59" s="83">
        <f t="shared" si="66"/>
        <v>0</v>
      </c>
      <c r="BD59" s="83">
        <f t="shared" si="66"/>
        <v>0</v>
      </c>
      <c r="BE59" s="83">
        <f t="shared" si="66"/>
        <v>0</v>
      </c>
      <c r="BF59" s="83">
        <f t="shared" si="66"/>
        <v>0</v>
      </c>
      <c r="BG59" s="83">
        <f t="shared" si="66"/>
        <v>0</v>
      </c>
      <c r="BH59" s="83">
        <f t="shared" si="66"/>
        <v>0</v>
      </c>
      <c r="BI59" s="83">
        <f t="shared" si="66"/>
        <v>0</v>
      </c>
      <c r="BJ59" s="83">
        <f t="shared" si="66"/>
        <v>0</v>
      </c>
      <c r="BK59" s="83">
        <f t="shared" si="66"/>
        <v>0</v>
      </c>
      <c r="BL59" s="83">
        <f t="shared" si="66"/>
        <v>0</v>
      </c>
      <c r="BM59" s="83">
        <f t="shared" si="66"/>
        <v>0</v>
      </c>
      <c r="BN59" s="83">
        <f t="shared" si="66"/>
        <v>0</v>
      </c>
      <c r="BO59" s="83">
        <f t="shared" si="66"/>
        <v>0</v>
      </c>
      <c r="BP59" s="83">
        <f t="shared" si="66"/>
        <v>0</v>
      </c>
      <c r="BQ59" s="83">
        <f t="shared" si="66"/>
        <v>0</v>
      </c>
      <c r="BR59" s="83">
        <f t="shared" si="66"/>
        <v>0</v>
      </c>
      <c r="BS59" s="83">
        <f t="shared" si="66"/>
        <v>0</v>
      </c>
      <c r="BT59" s="83">
        <f t="shared" si="66"/>
        <v>0</v>
      </c>
      <c r="BU59" s="83">
        <f t="shared" si="66"/>
        <v>0</v>
      </c>
      <c r="BV59" s="83">
        <f t="shared" si="66"/>
        <v>0</v>
      </c>
      <c r="BW59" s="83">
        <f t="shared" si="66"/>
        <v>0</v>
      </c>
      <c r="BX59" s="83">
        <f t="shared" si="66"/>
        <v>0</v>
      </c>
      <c r="BY59" s="83">
        <f t="shared" si="66"/>
        <v>0</v>
      </c>
      <c r="BZ59" s="83">
        <f t="shared" si="66"/>
        <v>0</v>
      </c>
      <c r="CA59" s="83">
        <f t="shared" si="66"/>
        <v>0</v>
      </c>
      <c r="CB59" s="83">
        <f t="shared" si="66"/>
        <v>0</v>
      </c>
      <c r="CC59" s="83">
        <f t="shared" si="66"/>
        <v>0</v>
      </c>
      <c r="CD59" s="83">
        <f t="shared" si="66"/>
        <v>0</v>
      </c>
      <c r="CE59" s="83">
        <f t="shared" si="66"/>
        <v>0</v>
      </c>
      <c r="CF59" s="83">
        <f t="shared" si="66"/>
        <v>0</v>
      </c>
      <c r="CG59" s="83">
        <f t="shared" si="66"/>
        <v>0</v>
      </c>
      <c r="CH59" s="83">
        <f t="shared" si="66"/>
        <v>0</v>
      </c>
      <c r="CI59" s="83">
        <f t="shared" si="66"/>
        <v>0</v>
      </c>
      <c r="CJ59" s="83">
        <f t="shared" si="66"/>
        <v>0</v>
      </c>
    </row>
    <row r="60" spans="1:88" x14ac:dyDescent="0.25">
      <c r="A60" s="241"/>
      <c r="B60" s="37" t="s">
        <v>12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105">
        <v>0</v>
      </c>
      <c r="S60" s="83">
        <f>R60</f>
        <v>0</v>
      </c>
      <c r="T60" s="83">
        <f t="shared" si="62"/>
        <v>0</v>
      </c>
      <c r="U60" s="83">
        <f t="shared" si="62"/>
        <v>0</v>
      </c>
      <c r="V60" s="83">
        <f t="shared" ref="V60:BA60" si="67">U60</f>
        <v>0</v>
      </c>
      <c r="W60" s="83">
        <f t="shared" si="67"/>
        <v>0</v>
      </c>
      <c r="X60" s="83">
        <f t="shared" si="67"/>
        <v>0</v>
      </c>
      <c r="Y60" s="83">
        <f t="shared" si="67"/>
        <v>0</v>
      </c>
      <c r="Z60" s="83">
        <f t="shared" si="67"/>
        <v>0</v>
      </c>
      <c r="AA60" s="83">
        <f t="shared" si="67"/>
        <v>0</v>
      </c>
      <c r="AB60" s="83">
        <f t="shared" si="67"/>
        <v>0</v>
      </c>
      <c r="AC60" s="83">
        <f t="shared" si="67"/>
        <v>0</v>
      </c>
      <c r="AD60" s="83">
        <f t="shared" si="67"/>
        <v>0</v>
      </c>
      <c r="AE60" s="83">
        <f t="shared" si="67"/>
        <v>0</v>
      </c>
      <c r="AF60" s="83">
        <f t="shared" si="67"/>
        <v>0</v>
      </c>
      <c r="AG60" s="83">
        <f t="shared" si="67"/>
        <v>0</v>
      </c>
      <c r="AH60" s="83">
        <f t="shared" si="67"/>
        <v>0</v>
      </c>
      <c r="AI60" s="83">
        <f t="shared" si="67"/>
        <v>0</v>
      </c>
      <c r="AJ60" s="83">
        <f t="shared" si="67"/>
        <v>0</v>
      </c>
      <c r="AK60" s="83">
        <f t="shared" si="67"/>
        <v>0</v>
      </c>
      <c r="AL60" s="83">
        <f t="shared" si="67"/>
        <v>0</v>
      </c>
      <c r="AM60" s="83">
        <f t="shared" si="67"/>
        <v>0</v>
      </c>
      <c r="AN60" s="83">
        <f t="shared" si="67"/>
        <v>0</v>
      </c>
      <c r="AO60" s="83">
        <f t="shared" si="67"/>
        <v>0</v>
      </c>
      <c r="AP60" s="83">
        <f t="shared" si="67"/>
        <v>0</v>
      </c>
      <c r="AQ60" s="83">
        <f t="shared" si="67"/>
        <v>0</v>
      </c>
      <c r="AR60" s="83">
        <f t="shared" si="67"/>
        <v>0</v>
      </c>
      <c r="AS60" s="83">
        <f t="shared" si="67"/>
        <v>0</v>
      </c>
      <c r="AT60" s="83">
        <f t="shared" si="67"/>
        <v>0</v>
      </c>
      <c r="AU60" s="83">
        <f t="shared" si="67"/>
        <v>0</v>
      </c>
      <c r="AV60" s="83">
        <f t="shared" si="67"/>
        <v>0</v>
      </c>
      <c r="AW60" s="83">
        <f t="shared" si="67"/>
        <v>0</v>
      </c>
      <c r="AX60" s="83">
        <f t="shared" si="67"/>
        <v>0</v>
      </c>
      <c r="AY60" s="83">
        <f t="shared" si="67"/>
        <v>0</v>
      </c>
      <c r="AZ60" s="83">
        <f t="shared" si="67"/>
        <v>0</v>
      </c>
      <c r="BA60" s="83">
        <f t="shared" si="67"/>
        <v>0</v>
      </c>
      <c r="BB60" s="107">
        <f t="shared" ref="BB60:CJ60" si="68">BA60</f>
        <v>0</v>
      </c>
      <c r="BC60" s="83">
        <f t="shared" si="68"/>
        <v>0</v>
      </c>
      <c r="BD60" s="83">
        <f t="shared" si="68"/>
        <v>0</v>
      </c>
      <c r="BE60" s="83">
        <f t="shared" si="68"/>
        <v>0</v>
      </c>
      <c r="BF60" s="83">
        <f t="shared" si="68"/>
        <v>0</v>
      </c>
      <c r="BG60" s="83">
        <f t="shared" si="68"/>
        <v>0</v>
      </c>
      <c r="BH60" s="83">
        <f t="shared" si="68"/>
        <v>0</v>
      </c>
      <c r="BI60" s="83">
        <f t="shared" si="68"/>
        <v>0</v>
      </c>
      <c r="BJ60" s="83">
        <f t="shared" si="68"/>
        <v>0</v>
      </c>
      <c r="BK60" s="83">
        <f t="shared" si="68"/>
        <v>0</v>
      </c>
      <c r="BL60" s="83">
        <f t="shared" si="68"/>
        <v>0</v>
      </c>
      <c r="BM60" s="83">
        <f t="shared" si="68"/>
        <v>0</v>
      </c>
      <c r="BN60" s="83">
        <f t="shared" si="68"/>
        <v>0</v>
      </c>
      <c r="BO60" s="83">
        <f t="shared" si="68"/>
        <v>0</v>
      </c>
      <c r="BP60" s="83">
        <f t="shared" si="68"/>
        <v>0</v>
      </c>
      <c r="BQ60" s="83">
        <f t="shared" si="68"/>
        <v>0</v>
      </c>
      <c r="BR60" s="83">
        <f t="shared" si="68"/>
        <v>0</v>
      </c>
      <c r="BS60" s="83">
        <f t="shared" si="68"/>
        <v>0</v>
      </c>
      <c r="BT60" s="83">
        <f t="shared" si="68"/>
        <v>0</v>
      </c>
      <c r="BU60" s="83">
        <f t="shared" si="68"/>
        <v>0</v>
      </c>
      <c r="BV60" s="83">
        <f t="shared" si="68"/>
        <v>0</v>
      </c>
      <c r="BW60" s="83">
        <f t="shared" si="68"/>
        <v>0</v>
      </c>
      <c r="BX60" s="83">
        <f t="shared" si="68"/>
        <v>0</v>
      </c>
      <c r="BY60" s="83">
        <f t="shared" si="68"/>
        <v>0</v>
      </c>
      <c r="BZ60" s="83">
        <f t="shared" si="68"/>
        <v>0</v>
      </c>
      <c r="CA60" s="83">
        <f t="shared" si="68"/>
        <v>0</v>
      </c>
      <c r="CB60" s="83">
        <f t="shared" si="68"/>
        <v>0</v>
      </c>
      <c r="CC60" s="83">
        <f t="shared" si="68"/>
        <v>0</v>
      </c>
      <c r="CD60" s="83">
        <f t="shared" si="68"/>
        <v>0</v>
      </c>
      <c r="CE60" s="83">
        <f t="shared" si="68"/>
        <v>0</v>
      </c>
      <c r="CF60" s="83">
        <f t="shared" si="68"/>
        <v>0</v>
      </c>
      <c r="CG60" s="83">
        <f t="shared" si="68"/>
        <v>0</v>
      </c>
      <c r="CH60" s="83">
        <f t="shared" si="68"/>
        <v>0</v>
      </c>
      <c r="CI60" s="83">
        <f t="shared" si="68"/>
        <v>0</v>
      </c>
      <c r="CJ60" s="83">
        <f t="shared" si="68"/>
        <v>0</v>
      </c>
    </row>
    <row r="61" spans="1:88" x14ac:dyDescent="0.25">
      <c r="A61" s="241"/>
      <c r="B61" s="37" t="s">
        <v>3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105">
        <v>0</v>
      </c>
      <c r="S61" s="83">
        <f t="shared" ref="S61:BA64" si="69">R61</f>
        <v>0</v>
      </c>
      <c r="T61" s="83">
        <f t="shared" si="69"/>
        <v>0</v>
      </c>
      <c r="U61" s="83">
        <f t="shared" si="69"/>
        <v>0</v>
      </c>
      <c r="V61" s="83">
        <f t="shared" si="69"/>
        <v>0</v>
      </c>
      <c r="W61" s="83">
        <f t="shared" si="69"/>
        <v>0</v>
      </c>
      <c r="X61" s="83">
        <f t="shared" si="69"/>
        <v>0</v>
      </c>
      <c r="Y61" s="83">
        <f t="shared" si="69"/>
        <v>0</v>
      </c>
      <c r="Z61" s="83">
        <f t="shared" si="69"/>
        <v>0</v>
      </c>
      <c r="AA61" s="83">
        <f t="shared" si="69"/>
        <v>0</v>
      </c>
      <c r="AB61" s="83">
        <f t="shared" si="69"/>
        <v>0</v>
      </c>
      <c r="AC61" s="83">
        <f t="shared" si="69"/>
        <v>0</v>
      </c>
      <c r="AD61" s="83">
        <f t="shared" si="69"/>
        <v>0</v>
      </c>
      <c r="AE61" s="83">
        <f t="shared" si="69"/>
        <v>0</v>
      </c>
      <c r="AF61" s="83">
        <f t="shared" si="69"/>
        <v>0</v>
      </c>
      <c r="AG61" s="83">
        <f t="shared" si="69"/>
        <v>0</v>
      </c>
      <c r="AH61" s="83">
        <f t="shared" si="69"/>
        <v>0</v>
      </c>
      <c r="AI61" s="83">
        <f t="shared" si="69"/>
        <v>0</v>
      </c>
      <c r="AJ61" s="83">
        <f t="shared" si="69"/>
        <v>0</v>
      </c>
      <c r="AK61" s="83">
        <f t="shared" si="69"/>
        <v>0</v>
      </c>
      <c r="AL61" s="83">
        <f t="shared" si="69"/>
        <v>0</v>
      </c>
      <c r="AM61" s="83">
        <f t="shared" si="69"/>
        <v>0</v>
      </c>
      <c r="AN61" s="83">
        <f t="shared" si="69"/>
        <v>0</v>
      </c>
      <c r="AO61" s="83">
        <f t="shared" si="69"/>
        <v>0</v>
      </c>
      <c r="AP61" s="83">
        <f t="shared" si="69"/>
        <v>0</v>
      </c>
      <c r="AQ61" s="83">
        <f t="shared" si="69"/>
        <v>0</v>
      </c>
      <c r="AR61" s="83">
        <f t="shared" si="69"/>
        <v>0</v>
      </c>
      <c r="AS61" s="83">
        <f t="shared" si="69"/>
        <v>0</v>
      </c>
      <c r="AT61" s="83">
        <f t="shared" si="69"/>
        <v>0</v>
      </c>
      <c r="AU61" s="83">
        <f t="shared" si="69"/>
        <v>0</v>
      </c>
      <c r="AV61" s="83">
        <f t="shared" si="69"/>
        <v>0</v>
      </c>
      <c r="AW61" s="83">
        <f t="shared" si="69"/>
        <v>0</v>
      </c>
      <c r="AX61" s="83">
        <f t="shared" si="69"/>
        <v>0</v>
      </c>
      <c r="AY61" s="83">
        <f t="shared" si="69"/>
        <v>0</v>
      </c>
      <c r="AZ61" s="83">
        <f t="shared" si="69"/>
        <v>0</v>
      </c>
      <c r="BA61" s="83">
        <f t="shared" si="69"/>
        <v>0</v>
      </c>
      <c r="BB61" s="107">
        <f t="shared" ref="BB61:CJ61" si="70">BA61</f>
        <v>0</v>
      </c>
      <c r="BC61" s="83">
        <f t="shared" si="70"/>
        <v>0</v>
      </c>
      <c r="BD61" s="83">
        <f t="shared" si="70"/>
        <v>0</v>
      </c>
      <c r="BE61" s="83">
        <f t="shared" si="70"/>
        <v>0</v>
      </c>
      <c r="BF61" s="83">
        <f t="shared" si="70"/>
        <v>0</v>
      </c>
      <c r="BG61" s="83">
        <f t="shared" si="70"/>
        <v>0</v>
      </c>
      <c r="BH61" s="83">
        <f t="shared" si="70"/>
        <v>0</v>
      </c>
      <c r="BI61" s="83">
        <f t="shared" si="70"/>
        <v>0</v>
      </c>
      <c r="BJ61" s="83">
        <f t="shared" si="70"/>
        <v>0</v>
      </c>
      <c r="BK61" s="83">
        <f t="shared" si="70"/>
        <v>0</v>
      </c>
      <c r="BL61" s="83">
        <f t="shared" si="70"/>
        <v>0</v>
      </c>
      <c r="BM61" s="83">
        <f t="shared" si="70"/>
        <v>0</v>
      </c>
      <c r="BN61" s="83">
        <f t="shared" si="70"/>
        <v>0</v>
      </c>
      <c r="BO61" s="83">
        <f t="shared" si="70"/>
        <v>0</v>
      </c>
      <c r="BP61" s="83">
        <f t="shared" si="70"/>
        <v>0</v>
      </c>
      <c r="BQ61" s="83">
        <f t="shared" si="70"/>
        <v>0</v>
      </c>
      <c r="BR61" s="83">
        <f t="shared" si="70"/>
        <v>0</v>
      </c>
      <c r="BS61" s="83">
        <f t="shared" si="70"/>
        <v>0</v>
      </c>
      <c r="BT61" s="83">
        <f t="shared" si="70"/>
        <v>0</v>
      </c>
      <c r="BU61" s="83">
        <f t="shared" si="70"/>
        <v>0</v>
      </c>
      <c r="BV61" s="83">
        <f t="shared" si="70"/>
        <v>0</v>
      </c>
      <c r="BW61" s="83">
        <f t="shared" si="70"/>
        <v>0</v>
      </c>
      <c r="BX61" s="83">
        <f t="shared" si="70"/>
        <v>0</v>
      </c>
      <c r="BY61" s="83">
        <f t="shared" si="70"/>
        <v>0</v>
      </c>
      <c r="BZ61" s="83">
        <f t="shared" si="70"/>
        <v>0</v>
      </c>
      <c r="CA61" s="83">
        <f t="shared" si="70"/>
        <v>0</v>
      </c>
      <c r="CB61" s="83">
        <f t="shared" si="70"/>
        <v>0</v>
      </c>
      <c r="CC61" s="83">
        <f t="shared" si="70"/>
        <v>0</v>
      </c>
      <c r="CD61" s="83">
        <f t="shared" si="70"/>
        <v>0</v>
      </c>
      <c r="CE61" s="83">
        <f t="shared" si="70"/>
        <v>0</v>
      </c>
      <c r="CF61" s="83">
        <f t="shared" si="70"/>
        <v>0</v>
      </c>
      <c r="CG61" s="83">
        <f t="shared" si="70"/>
        <v>0</v>
      </c>
      <c r="CH61" s="83">
        <f t="shared" si="70"/>
        <v>0</v>
      </c>
      <c r="CI61" s="83">
        <f t="shared" si="70"/>
        <v>0</v>
      </c>
      <c r="CJ61" s="83">
        <f t="shared" si="70"/>
        <v>0</v>
      </c>
    </row>
    <row r="62" spans="1:88" x14ac:dyDescent="0.25">
      <c r="A62" s="241"/>
      <c r="B62" s="37" t="s">
        <v>13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105">
        <v>9160991</v>
      </c>
      <c r="S62" s="83">
        <f>R62</f>
        <v>9160991</v>
      </c>
      <c r="T62" s="83">
        <f t="shared" si="69"/>
        <v>9160991</v>
      </c>
      <c r="U62" s="83">
        <f t="shared" si="69"/>
        <v>9160991</v>
      </c>
      <c r="V62" s="83">
        <f t="shared" si="69"/>
        <v>9160991</v>
      </c>
      <c r="W62" s="83">
        <f t="shared" si="69"/>
        <v>9160991</v>
      </c>
      <c r="X62" s="83">
        <f t="shared" si="69"/>
        <v>9160991</v>
      </c>
      <c r="Y62" s="83">
        <f t="shared" si="69"/>
        <v>9160991</v>
      </c>
      <c r="Z62" s="83">
        <f t="shared" si="69"/>
        <v>9160991</v>
      </c>
      <c r="AA62" s="83">
        <f t="shared" si="69"/>
        <v>9160991</v>
      </c>
      <c r="AB62" s="83">
        <f t="shared" si="69"/>
        <v>9160991</v>
      </c>
      <c r="AC62" s="83">
        <f t="shared" si="69"/>
        <v>9160991</v>
      </c>
      <c r="AD62" s="83">
        <f t="shared" si="69"/>
        <v>9160991</v>
      </c>
      <c r="AE62" s="83">
        <f t="shared" si="69"/>
        <v>9160991</v>
      </c>
      <c r="AF62" s="83">
        <f t="shared" si="69"/>
        <v>9160991</v>
      </c>
      <c r="AG62" s="83">
        <f t="shared" si="69"/>
        <v>9160991</v>
      </c>
      <c r="AH62" s="83">
        <f t="shared" si="69"/>
        <v>9160991</v>
      </c>
      <c r="AI62" s="83">
        <f t="shared" si="69"/>
        <v>9160991</v>
      </c>
      <c r="AJ62" s="83">
        <f t="shared" si="69"/>
        <v>9160991</v>
      </c>
      <c r="AK62" s="83">
        <f t="shared" si="69"/>
        <v>9160991</v>
      </c>
      <c r="AL62" s="83">
        <f t="shared" si="69"/>
        <v>9160991</v>
      </c>
      <c r="AM62" s="83">
        <f t="shared" si="69"/>
        <v>9160991</v>
      </c>
      <c r="AN62" s="83">
        <f t="shared" si="69"/>
        <v>9160991</v>
      </c>
      <c r="AO62" s="83">
        <f t="shared" si="69"/>
        <v>9160991</v>
      </c>
      <c r="AP62" s="83">
        <f t="shared" si="69"/>
        <v>9160991</v>
      </c>
      <c r="AQ62" s="83">
        <f t="shared" si="69"/>
        <v>9160991</v>
      </c>
      <c r="AR62" s="83">
        <f t="shared" si="69"/>
        <v>9160991</v>
      </c>
      <c r="AS62" s="83">
        <f t="shared" si="69"/>
        <v>9160991</v>
      </c>
      <c r="AT62" s="83">
        <f t="shared" si="69"/>
        <v>9160991</v>
      </c>
      <c r="AU62" s="83">
        <f t="shared" si="69"/>
        <v>9160991</v>
      </c>
      <c r="AV62" s="83">
        <f t="shared" si="69"/>
        <v>9160991</v>
      </c>
      <c r="AW62" s="83">
        <f t="shared" si="69"/>
        <v>9160991</v>
      </c>
      <c r="AX62" s="83">
        <f t="shared" si="69"/>
        <v>9160991</v>
      </c>
      <c r="AY62" s="83">
        <f t="shared" si="69"/>
        <v>9160991</v>
      </c>
      <c r="AZ62" s="83">
        <f t="shared" si="69"/>
        <v>9160991</v>
      </c>
      <c r="BA62" s="83">
        <f t="shared" si="69"/>
        <v>9160991</v>
      </c>
      <c r="BB62" s="107">
        <f t="shared" ref="BB62:CJ62" si="71">BA62</f>
        <v>9160991</v>
      </c>
      <c r="BC62" s="83">
        <f t="shared" si="71"/>
        <v>9160991</v>
      </c>
      <c r="BD62" s="83">
        <f t="shared" si="71"/>
        <v>9160991</v>
      </c>
      <c r="BE62" s="83">
        <f t="shared" si="71"/>
        <v>9160991</v>
      </c>
      <c r="BF62" s="83">
        <f t="shared" si="71"/>
        <v>9160991</v>
      </c>
      <c r="BG62" s="83">
        <f t="shared" si="71"/>
        <v>9160991</v>
      </c>
      <c r="BH62" s="83">
        <f t="shared" si="71"/>
        <v>9160991</v>
      </c>
      <c r="BI62" s="83">
        <f t="shared" si="71"/>
        <v>9160991</v>
      </c>
      <c r="BJ62" s="83">
        <f t="shared" si="71"/>
        <v>9160991</v>
      </c>
      <c r="BK62" s="83">
        <f t="shared" si="71"/>
        <v>9160991</v>
      </c>
      <c r="BL62" s="83">
        <f t="shared" si="71"/>
        <v>9160991</v>
      </c>
      <c r="BM62" s="83">
        <f t="shared" si="71"/>
        <v>9160991</v>
      </c>
      <c r="BN62" s="83">
        <f t="shared" si="71"/>
        <v>9160991</v>
      </c>
      <c r="BO62" s="83">
        <f t="shared" si="71"/>
        <v>9160991</v>
      </c>
      <c r="BP62" s="83">
        <f t="shared" si="71"/>
        <v>9160991</v>
      </c>
      <c r="BQ62" s="83">
        <f t="shared" si="71"/>
        <v>9160991</v>
      </c>
      <c r="BR62" s="83">
        <f t="shared" si="71"/>
        <v>9160991</v>
      </c>
      <c r="BS62" s="83">
        <f t="shared" si="71"/>
        <v>9160991</v>
      </c>
      <c r="BT62" s="83">
        <f t="shared" si="71"/>
        <v>9160991</v>
      </c>
      <c r="BU62" s="83">
        <f t="shared" si="71"/>
        <v>9160991</v>
      </c>
      <c r="BV62" s="83">
        <f t="shared" si="71"/>
        <v>9160991</v>
      </c>
      <c r="BW62" s="83">
        <f t="shared" si="71"/>
        <v>9160991</v>
      </c>
      <c r="BX62" s="83">
        <f t="shared" si="71"/>
        <v>9160991</v>
      </c>
      <c r="BY62" s="83">
        <f t="shared" si="71"/>
        <v>9160991</v>
      </c>
      <c r="BZ62" s="83">
        <f t="shared" si="71"/>
        <v>9160991</v>
      </c>
      <c r="CA62" s="83">
        <f t="shared" si="71"/>
        <v>9160991</v>
      </c>
      <c r="CB62" s="83">
        <f t="shared" si="71"/>
        <v>9160991</v>
      </c>
      <c r="CC62" s="83">
        <f t="shared" si="71"/>
        <v>9160991</v>
      </c>
      <c r="CD62" s="83">
        <f t="shared" si="71"/>
        <v>9160991</v>
      </c>
      <c r="CE62" s="83">
        <f t="shared" si="71"/>
        <v>9160991</v>
      </c>
      <c r="CF62" s="83">
        <f t="shared" si="71"/>
        <v>9160991</v>
      </c>
      <c r="CG62" s="83">
        <f t="shared" si="71"/>
        <v>9160991</v>
      </c>
      <c r="CH62" s="83">
        <f t="shared" si="71"/>
        <v>9160991</v>
      </c>
      <c r="CI62" s="83">
        <f t="shared" si="71"/>
        <v>9160991</v>
      </c>
      <c r="CJ62" s="83">
        <f t="shared" si="71"/>
        <v>9160991</v>
      </c>
    </row>
    <row r="63" spans="1:88" x14ac:dyDescent="0.25">
      <c r="A63" s="241"/>
      <c r="B63" s="37" t="s">
        <v>4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105">
        <v>60024</v>
      </c>
      <c r="S63" s="83">
        <f>R63</f>
        <v>60024</v>
      </c>
      <c r="T63" s="83">
        <f t="shared" si="69"/>
        <v>60024</v>
      </c>
      <c r="U63" s="83">
        <f t="shared" si="69"/>
        <v>60024</v>
      </c>
      <c r="V63" s="83">
        <f t="shared" si="69"/>
        <v>60024</v>
      </c>
      <c r="W63" s="83">
        <f t="shared" si="69"/>
        <v>60024</v>
      </c>
      <c r="X63" s="83">
        <f t="shared" si="69"/>
        <v>60024</v>
      </c>
      <c r="Y63" s="83">
        <f t="shared" si="69"/>
        <v>60024</v>
      </c>
      <c r="Z63" s="83">
        <f t="shared" si="69"/>
        <v>60024</v>
      </c>
      <c r="AA63" s="83">
        <f t="shared" si="69"/>
        <v>60024</v>
      </c>
      <c r="AB63" s="83">
        <f t="shared" si="69"/>
        <v>60024</v>
      </c>
      <c r="AC63" s="83">
        <f t="shared" si="69"/>
        <v>60024</v>
      </c>
      <c r="AD63" s="83">
        <f t="shared" si="69"/>
        <v>60024</v>
      </c>
      <c r="AE63" s="83">
        <f t="shared" si="69"/>
        <v>60024</v>
      </c>
      <c r="AF63" s="83">
        <f t="shared" si="69"/>
        <v>60024</v>
      </c>
      <c r="AG63" s="83">
        <f t="shared" si="69"/>
        <v>60024</v>
      </c>
      <c r="AH63" s="83">
        <f t="shared" si="69"/>
        <v>60024</v>
      </c>
      <c r="AI63" s="83">
        <f t="shared" si="69"/>
        <v>60024</v>
      </c>
      <c r="AJ63" s="83">
        <f t="shared" si="69"/>
        <v>60024</v>
      </c>
      <c r="AK63" s="83">
        <f t="shared" si="69"/>
        <v>60024</v>
      </c>
      <c r="AL63" s="83">
        <f t="shared" si="69"/>
        <v>60024</v>
      </c>
      <c r="AM63" s="83">
        <f t="shared" si="69"/>
        <v>60024</v>
      </c>
      <c r="AN63" s="83">
        <f t="shared" si="69"/>
        <v>60024</v>
      </c>
      <c r="AO63" s="83">
        <f t="shared" si="69"/>
        <v>60024</v>
      </c>
      <c r="AP63" s="83">
        <f t="shared" si="69"/>
        <v>60024</v>
      </c>
      <c r="AQ63" s="83">
        <f t="shared" si="69"/>
        <v>60024</v>
      </c>
      <c r="AR63" s="83">
        <f t="shared" si="69"/>
        <v>60024</v>
      </c>
      <c r="AS63" s="83">
        <f t="shared" si="69"/>
        <v>60024</v>
      </c>
      <c r="AT63" s="83">
        <f t="shared" si="69"/>
        <v>60024</v>
      </c>
      <c r="AU63" s="83">
        <f t="shared" si="69"/>
        <v>60024</v>
      </c>
      <c r="AV63" s="83">
        <f t="shared" si="69"/>
        <v>60024</v>
      </c>
      <c r="AW63" s="83">
        <f t="shared" si="69"/>
        <v>60024</v>
      </c>
      <c r="AX63" s="83">
        <f t="shared" si="69"/>
        <v>60024</v>
      </c>
      <c r="AY63" s="83">
        <f t="shared" si="69"/>
        <v>60024</v>
      </c>
      <c r="AZ63" s="83">
        <f t="shared" si="69"/>
        <v>60024</v>
      </c>
      <c r="BA63" s="83">
        <f t="shared" si="69"/>
        <v>60024</v>
      </c>
      <c r="BB63" s="107">
        <f t="shared" ref="BB63:CJ63" si="72">BA63</f>
        <v>60024</v>
      </c>
      <c r="BC63" s="83">
        <f t="shared" si="72"/>
        <v>60024</v>
      </c>
      <c r="BD63" s="83">
        <f t="shared" si="72"/>
        <v>60024</v>
      </c>
      <c r="BE63" s="83">
        <f t="shared" si="72"/>
        <v>60024</v>
      </c>
      <c r="BF63" s="83">
        <f t="shared" si="72"/>
        <v>60024</v>
      </c>
      <c r="BG63" s="83">
        <f t="shared" si="72"/>
        <v>60024</v>
      </c>
      <c r="BH63" s="83">
        <f t="shared" si="72"/>
        <v>60024</v>
      </c>
      <c r="BI63" s="83">
        <f t="shared" si="72"/>
        <v>60024</v>
      </c>
      <c r="BJ63" s="83">
        <f t="shared" si="72"/>
        <v>60024</v>
      </c>
      <c r="BK63" s="83">
        <f t="shared" si="72"/>
        <v>60024</v>
      </c>
      <c r="BL63" s="83">
        <f t="shared" si="72"/>
        <v>60024</v>
      </c>
      <c r="BM63" s="83">
        <f t="shared" si="72"/>
        <v>60024</v>
      </c>
      <c r="BN63" s="83">
        <f t="shared" si="72"/>
        <v>60024</v>
      </c>
      <c r="BO63" s="83">
        <f t="shared" si="72"/>
        <v>60024</v>
      </c>
      <c r="BP63" s="83">
        <f t="shared" si="72"/>
        <v>60024</v>
      </c>
      <c r="BQ63" s="83">
        <f t="shared" si="72"/>
        <v>60024</v>
      </c>
      <c r="BR63" s="83">
        <f t="shared" si="72"/>
        <v>60024</v>
      </c>
      <c r="BS63" s="83">
        <f t="shared" si="72"/>
        <v>60024</v>
      </c>
      <c r="BT63" s="83">
        <f t="shared" si="72"/>
        <v>60024</v>
      </c>
      <c r="BU63" s="83">
        <f t="shared" si="72"/>
        <v>60024</v>
      </c>
      <c r="BV63" s="83">
        <f t="shared" si="72"/>
        <v>60024</v>
      </c>
      <c r="BW63" s="83">
        <f t="shared" si="72"/>
        <v>60024</v>
      </c>
      <c r="BX63" s="83">
        <f t="shared" si="72"/>
        <v>60024</v>
      </c>
      <c r="BY63" s="83">
        <f t="shared" si="72"/>
        <v>60024</v>
      </c>
      <c r="BZ63" s="83">
        <f t="shared" si="72"/>
        <v>60024</v>
      </c>
      <c r="CA63" s="83">
        <f t="shared" si="72"/>
        <v>60024</v>
      </c>
      <c r="CB63" s="83">
        <f t="shared" si="72"/>
        <v>60024</v>
      </c>
      <c r="CC63" s="83">
        <f t="shared" si="72"/>
        <v>60024</v>
      </c>
      <c r="CD63" s="83">
        <f t="shared" si="72"/>
        <v>60024</v>
      </c>
      <c r="CE63" s="83">
        <f t="shared" si="72"/>
        <v>60024</v>
      </c>
      <c r="CF63" s="83">
        <f t="shared" si="72"/>
        <v>60024</v>
      </c>
      <c r="CG63" s="83">
        <f t="shared" si="72"/>
        <v>60024</v>
      </c>
      <c r="CH63" s="83">
        <f t="shared" si="72"/>
        <v>60024</v>
      </c>
      <c r="CI63" s="83">
        <f t="shared" si="72"/>
        <v>60024</v>
      </c>
      <c r="CJ63" s="83">
        <f t="shared" si="72"/>
        <v>60024</v>
      </c>
    </row>
    <row r="64" spans="1:88" x14ac:dyDescent="0.25">
      <c r="A64" s="242"/>
      <c r="B64" s="37" t="s">
        <v>14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105">
        <v>160918</v>
      </c>
      <c r="S64" s="83">
        <f>R64</f>
        <v>160918</v>
      </c>
      <c r="T64" s="83">
        <f t="shared" si="69"/>
        <v>160918</v>
      </c>
      <c r="U64" s="83">
        <f t="shared" si="69"/>
        <v>160918</v>
      </c>
      <c r="V64" s="83">
        <f t="shared" si="69"/>
        <v>160918</v>
      </c>
      <c r="W64" s="83">
        <f t="shared" si="69"/>
        <v>160918</v>
      </c>
      <c r="X64" s="83">
        <f t="shared" si="69"/>
        <v>160918</v>
      </c>
      <c r="Y64" s="83">
        <f t="shared" si="69"/>
        <v>160918</v>
      </c>
      <c r="Z64" s="83">
        <f t="shared" si="69"/>
        <v>160918</v>
      </c>
      <c r="AA64" s="83">
        <f t="shared" si="69"/>
        <v>160918</v>
      </c>
      <c r="AB64" s="83">
        <f t="shared" si="69"/>
        <v>160918</v>
      </c>
      <c r="AC64" s="83">
        <f t="shared" si="69"/>
        <v>160918</v>
      </c>
      <c r="AD64" s="83">
        <f t="shared" si="69"/>
        <v>160918</v>
      </c>
      <c r="AE64" s="83">
        <f t="shared" si="69"/>
        <v>160918</v>
      </c>
      <c r="AF64" s="83">
        <f t="shared" si="69"/>
        <v>160918</v>
      </c>
      <c r="AG64" s="83">
        <f t="shared" si="69"/>
        <v>160918</v>
      </c>
      <c r="AH64" s="83">
        <f t="shared" si="69"/>
        <v>160918</v>
      </c>
      <c r="AI64" s="83">
        <f t="shared" si="69"/>
        <v>160918</v>
      </c>
      <c r="AJ64" s="83">
        <f t="shared" si="69"/>
        <v>160918</v>
      </c>
      <c r="AK64" s="83">
        <f t="shared" si="69"/>
        <v>160918</v>
      </c>
      <c r="AL64" s="83">
        <f t="shared" si="69"/>
        <v>160918</v>
      </c>
      <c r="AM64" s="83">
        <f t="shared" si="69"/>
        <v>160918</v>
      </c>
      <c r="AN64" s="83">
        <f t="shared" si="69"/>
        <v>160918</v>
      </c>
      <c r="AO64" s="83">
        <f t="shared" si="69"/>
        <v>160918</v>
      </c>
      <c r="AP64" s="83">
        <f t="shared" si="69"/>
        <v>160918</v>
      </c>
      <c r="AQ64" s="83">
        <f t="shared" si="69"/>
        <v>160918</v>
      </c>
      <c r="AR64" s="83">
        <f t="shared" si="69"/>
        <v>160918</v>
      </c>
      <c r="AS64" s="83">
        <f t="shared" si="69"/>
        <v>160918</v>
      </c>
      <c r="AT64" s="83">
        <f t="shared" si="69"/>
        <v>160918</v>
      </c>
      <c r="AU64" s="83">
        <f t="shared" si="69"/>
        <v>160918</v>
      </c>
      <c r="AV64" s="83">
        <f t="shared" si="69"/>
        <v>160918</v>
      </c>
      <c r="AW64" s="83">
        <f t="shared" si="69"/>
        <v>160918</v>
      </c>
      <c r="AX64" s="83">
        <f t="shared" si="69"/>
        <v>160918</v>
      </c>
      <c r="AY64" s="83">
        <f t="shared" si="69"/>
        <v>160918</v>
      </c>
      <c r="AZ64" s="83">
        <f t="shared" si="69"/>
        <v>160918</v>
      </c>
      <c r="BA64" s="83">
        <f t="shared" si="69"/>
        <v>160918</v>
      </c>
      <c r="BB64" s="107">
        <f t="shared" ref="BB64:CJ64" si="73">BA64</f>
        <v>160918</v>
      </c>
      <c r="BC64" s="83">
        <f t="shared" si="73"/>
        <v>160918</v>
      </c>
      <c r="BD64" s="83">
        <f t="shared" si="73"/>
        <v>160918</v>
      </c>
      <c r="BE64" s="83">
        <f t="shared" si="73"/>
        <v>160918</v>
      </c>
      <c r="BF64" s="83">
        <f t="shared" si="73"/>
        <v>160918</v>
      </c>
      <c r="BG64" s="83">
        <f t="shared" si="73"/>
        <v>160918</v>
      </c>
      <c r="BH64" s="83">
        <f t="shared" si="73"/>
        <v>160918</v>
      </c>
      <c r="BI64" s="83">
        <f t="shared" si="73"/>
        <v>160918</v>
      </c>
      <c r="BJ64" s="83">
        <f t="shared" si="73"/>
        <v>160918</v>
      </c>
      <c r="BK64" s="83">
        <f t="shared" si="73"/>
        <v>160918</v>
      </c>
      <c r="BL64" s="83">
        <f t="shared" si="73"/>
        <v>160918</v>
      </c>
      <c r="BM64" s="83">
        <f t="shared" si="73"/>
        <v>160918</v>
      </c>
      <c r="BN64" s="83">
        <f t="shared" si="73"/>
        <v>160918</v>
      </c>
      <c r="BO64" s="83">
        <f t="shared" si="73"/>
        <v>160918</v>
      </c>
      <c r="BP64" s="83">
        <f t="shared" si="73"/>
        <v>160918</v>
      </c>
      <c r="BQ64" s="83">
        <f t="shared" si="73"/>
        <v>160918</v>
      </c>
      <c r="BR64" s="83">
        <f t="shared" si="73"/>
        <v>160918</v>
      </c>
      <c r="BS64" s="83">
        <f t="shared" si="73"/>
        <v>160918</v>
      </c>
      <c r="BT64" s="83">
        <f t="shared" si="73"/>
        <v>160918</v>
      </c>
      <c r="BU64" s="83">
        <f t="shared" si="73"/>
        <v>160918</v>
      </c>
      <c r="BV64" s="83">
        <f t="shared" si="73"/>
        <v>160918</v>
      </c>
      <c r="BW64" s="83">
        <f t="shared" si="73"/>
        <v>160918</v>
      </c>
      <c r="BX64" s="83">
        <f t="shared" si="73"/>
        <v>160918</v>
      </c>
      <c r="BY64" s="83">
        <f t="shared" si="73"/>
        <v>160918</v>
      </c>
      <c r="BZ64" s="83">
        <f t="shared" si="73"/>
        <v>160918</v>
      </c>
      <c r="CA64" s="83">
        <f t="shared" si="73"/>
        <v>160918</v>
      </c>
      <c r="CB64" s="83">
        <f t="shared" si="73"/>
        <v>160918</v>
      </c>
      <c r="CC64" s="83">
        <f t="shared" si="73"/>
        <v>160918</v>
      </c>
      <c r="CD64" s="83">
        <f t="shared" si="73"/>
        <v>160918</v>
      </c>
      <c r="CE64" s="83">
        <f t="shared" si="73"/>
        <v>160918</v>
      </c>
      <c r="CF64" s="83">
        <f t="shared" si="73"/>
        <v>160918</v>
      </c>
      <c r="CG64" s="83">
        <f t="shared" si="73"/>
        <v>160918</v>
      </c>
      <c r="CH64" s="83">
        <f t="shared" si="73"/>
        <v>160918</v>
      </c>
      <c r="CI64" s="83">
        <f t="shared" si="73"/>
        <v>160918</v>
      </c>
      <c r="CJ64" s="83">
        <f t="shared" si="73"/>
        <v>160918</v>
      </c>
    </row>
    <row r="65" spans="1:88" x14ac:dyDescent="0.25">
      <c r="A65" s="242"/>
      <c r="B65" s="37" t="s">
        <v>15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105">
        <v>0</v>
      </c>
      <c r="S65" s="83">
        <f t="shared" ref="S65:BA65" si="74">R65</f>
        <v>0</v>
      </c>
      <c r="T65" s="83">
        <f t="shared" si="74"/>
        <v>0</v>
      </c>
      <c r="U65" s="83">
        <f t="shared" si="74"/>
        <v>0</v>
      </c>
      <c r="V65" s="83">
        <f t="shared" si="74"/>
        <v>0</v>
      </c>
      <c r="W65" s="83">
        <f t="shared" si="74"/>
        <v>0</v>
      </c>
      <c r="X65" s="83">
        <f t="shared" si="74"/>
        <v>0</v>
      </c>
      <c r="Y65" s="83">
        <f t="shared" si="74"/>
        <v>0</v>
      </c>
      <c r="Z65" s="83">
        <f t="shared" si="74"/>
        <v>0</v>
      </c>
      <c r="AA65" s="83">
        <f t="shared" si="74"/>
        <v>0</v>
      </c>
      <c r="AB65" s="83">
        <f t="shared" si="74"/>
        <v>0</v>
      </c>
      <c r="AC65" s="83">
        <f t="shared" si="74"/>
        <v>0</v>
      </c>
      <c r="AD65" s="83">
        <f t="shared" si="74"/>
        <v>0</v>
      </c>
      <c r="AE65" s="83">
        <f t="shared" si="74"/>
        <v>0</v>
      </c>
      <c r="AF65" s="83">
        <f t="shared" si="74"/>
        <v>0</v>
      </c>
      <c r="AG65" s="83">
        <f t="shared" si="74"/>
        <v>0</v>
      </c>
      <c r="AH65" s="83">
        <f t="shared" si="74"/>
        <v>0</v>
      </c>
      <c r="AI65" s="83">
        <f t="shared" si="74"/>
        <v>0</v>
      </c>
      <c r="AJ65" s="83">
        <f t="shared" si="74"/>
        <v>0</v>
      </c>
      <c r="AK65" s="83">
        <f t="shared" si="74"/>
        <v>0</v>
      </c>
      <c r="AL65" s="83">
        <f t="shared" si="74"/>
        <v>0</v>
      </c>
      <c r="AM65" s="83">
        <f t="shared" si="74"/>
        <v>0</v>
      </c>
      <c r="AN65" s="83">
        <f t="shared" si="74"/>
        <v>0</v>
      </c>
      <c r="AO65" s="83">
        <f t="shared" si="74"/>
        <v>0</v>
      </c>
      <c r="AP65" s="83">
        <f t="shared" si="74"/>
        <v>0</v>
      </c>
      <c r="AQ65" s="83">
        <f t="shared" si="74"/>
        <v>0</v>
      </c>
      <c r="AR65" s="83">
        <f t="shared" si="74"/>
        <v>0</v>
      </c>
      <c r="AS65" s="83">
        <f t="shared" si="74"/>
        <v>0</v>
      </c>
      <c r="AT65" s="83">
        <f t="shared" si="74"/>
        <v>0</v>
      </c>
      <c r="AU65" s="83">
        <f t="shared" si="74"/>
        <v>0</v>
      </c>
      <c r="AV65" s="83">
        <f t="shared" si="74"/>
        <v>0</v>
      </c>
      <c r="AW65" s="83">
        <f t="shared" si="74"/>
        <v>0</v>
      </c>
      <c r="AX65" s="83">
        <f t="shared" si="74"/>
        <v>0</v>
      </c>
      <c r="AY65" s="83">
        <f t="shared" si="74"/>
        <v>0</v>
      </c>
      <c r="AZ65" s="83">
        <f t="shared" si="74"/>
        <v>0</v>
      </c>
      <c r="BA65" s="83">
        <f t="shared" si="74"/>
        <v>0</v>
      </c>
      <c r="BB65" s="107">
        <f t="shared" ref="BB65:CJ65" si="75">BA65</f>
        <v>0</v>
      </c>
      <c r="BC65" s="83">
        <f t="shared" si="75"/>
        <v>0</v>
      </c>
      <c r="BD65" s="83">
        <f t="shared" si="75"/>
        <v>0</v>
      </c>
      <c r="BE65" s="83">
        <f t="shared" si="75"/>
        <v>0</v>
      </c>
      <c r="BF65" s="83">
        <f t="shared" si="75"/>
        <v>0</v>
      </c>
      <c r="BG65" s="83">
        <f t="shared" si="75"/>
        <v>0</v>
      </c>
      <c r="BH65" s="83">
        <f t="shared" si="75"/>
        <v>0</v>
      </c>
      <c r="BI65" s="83">
        <f t="shared" si="75"/>
        <v>0</v>
      </c>
      <c r="BJ65" s="83">
        <f t="shared" si="75"/>
        <v>0</v>
      </c>
      <c r="BK65" s="83">
        <f t="shared" si="75"/>
        <v>0</v>
      </c>
      <c r="BL65" s="83">
        <f t="shared" si="75"/>
        <v>0</v>
      </c>
      <c r="BM65" s="83">
        <f t="shared" si="75"/>
        <v>0</v>
      </c>
      <c r="BN65" s="83">
        <f t="shared" si="75"/>
        <v>0</v>
      </c>
      <c r="BO65" s="83">
        <f t="shared" si="75"/>
        <v>0</v>
      </c>
      <c r="BP65" s="83">
        <f t="shared" si="75"/>
        <v>0</v>
      </c>
      <c r="BQ65" s="83">
        <f t="shared" si="75"/>
        <v>0</v>
      </c>
      <c r="BR65" s="83">
        <f t="shared" si="75"/>
        <v>0</v>
      </c>
      <c r="BS65" s="83">
        <f t="shared" si="75"/>
        <v>0</v>
      </c>
      <c r="BT65" s="83">
        <f t="shared" si="75"/>
        <v>0</v>
      </c>
      <c r="BU65" s="83">
        <f t="shared" si="75"/>
        <v>0</v>
      </c>
      <c r="BV65" s="83">
        <f t="shared" si="75"/>
        <v>0</v>
      </c>
      <c r="BW65" s="83">
        <f t="shared" si="75"/>
        <v>0</v>
      </c>
      <c r="BX65" s="83">
        <f t="shared" si="75"/>
        <v>0</v>
      </c>
      <c r="BY65" s="83">
        <f t="shared" si="75"/>
        <v>0</v>
      </c>
      <c r="BZ65" s="83">
        <f t="shared" si="75"/>
        <v>0</v>
      </c>
      <c r="CA65" s="83">
        <f t="shared" si="75"/>
        <v>0</v>
      </c>
      <c r="CB65" s="83">
        <f t="shared" si="75"/>
        <v>0</v>
      </c>
      <c r="CC65" s="83">
        <f t="shared" si="75"/>
        <v>0</v>
      </c>
      <c r="CD65" s="83">
        <f t="shared" si="75"/>
        <v>0</v>
      </c>
      <c r="CE65" s="83">
        <f t="shared" si="75"/>
        <v>0</v>
      </c>
      <c r="CF65" s="83">
        <f t="shared" si="75"/>
        <v>0</v>
      </c>
      <c r="CG65" s="83">
        <f t="shared" si="75"/>
        <v>0</v>
      </c>
      <c r="CH65" s="83">
        <f t="shared" si="75"/>
        <v>0</v>
      </c>
      <c r="CI65" s="83">
        <f t="shared" si="75"/>
        <v>0</v>
      </c>
      <c r="CJ65" s="83">
        <f t="shared" si="75"/>
        <v>0</v>
      </c>
    </row>
    <row r="66" spans="1:88" x14ac:dyDescent="0.25">
      <c r="A66" s="242"/>
      <c r="B66" s="37" t="s">
        <v>7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105">
        <v>0</v>
      </c>
      <c r="S66" s="83">
        <f t="shared" ref="S66:BA66" si="76">R66</f>
        <v>0</v>
      </c>
      <c r="T66" s="83">
        <f t="shared" si="76"/>
        <v>0</v>
      </c>
      <c r="U66" s="83">
        <f t="shared" si="76"/>
        <v>0</v>
      </c>
      <c r="V66" s="83">
        <f t="shared" si="76"/>
        <v>0</v>
      </c>
      <c r="W66" s="83">
        <f t="shared" si="76"/>
        <v>0</v>
      </c>
      <c r="X66" s="83">
        <f t="shared" si="76"/>
        <v>0</v>
      </c>
      <c r="Y66" s="83">
        <f t="shared" si="76"/>
        <v>0</v>
      </c>
      <c r="Z66" s="83">
        <f t="shared" si="76"/>
        <v>0</v>
      </c>
      <c r="AA66" s="83">
        <f t="shared" si="76"/>
        <v>0</v>
      </c>
      <c r="AB66" s="83">
        <f t="shared" si="76"/>
        <v>0</v>
      </c>
      <c r="AC66" s="83">
        <f t="shared" si="76"/>
        <v>0</v>
      </c>
      <c r="AD66" s="83">
        <f t="shared" si="76"/>
        <v>0</v>
      </c>
      <c r="AE66" s="83">
        <f t="shared" si="76"/>
        <v>0</v>
      </c>
      <c r="AF66" s="83">
        <f t="shared" si="76"/>
        <v>0</v>
      </c>
      <c r="AG66" s="83">
        <f t="shared" si="76"/>
        <v>0</v>
      </c>
      <c r="AH66" s="83">
        <f t="shared" si="76"/>
        <v>0</v>
      </c>
      <c r="AI66" s="83">
        <f t="shared" si="76"/>
        <v>0</v>
      </c>
      <c r="AJ66" s="83">
        <f t="shared" si="76"/>
        <v>0</v>
      </c>
      <c r="AK66" s="83">
        <f t="shared" si="76"/>
        <v>0</v>
      </c>
      <c r="AL66" s="83">
        <f t="shared" si="76"/>
        <v>0</v>
      </c>
      <c r="AM66" s="83">
        <f t="shared" si="76"/>
        <v>0</v>
      </c>
      <c r="AN66" s="83">
        <f t="shared" si="76"/>
        <v>0</v>
      </c>
      <c r="AO66" s="83">
        <f t="shared" si="76"/>
        <v>0</v>
      </c>
      <c r="AP66" s="83">
        <f t="shared" si="76"/>
        <v>0</v>
      </c>
      <c r="AQ66" s="83">
        <f t="shared" si="76"/>
        <v>0</v>
      </c>
      <c r="AR66" s="83">
        <f t="shared" si="76"/>
        <v>0</v>
      </c>
      <c r="AS66" s="83">
        <f t="shared" si="76"/>
        <v>0</v>
      </c>
      <c r="AT66" s="83">
        <f t="shared" si="76"/>
        <v>0</v>
      </c>
      <c r="AU66" s="83">
        <f t="shared" si="76"/>
        <v>0</v>
      </c>
      <c r="AV66" s="83">
        <f t="shared" si="76"/>
        <v>0</v>
      </c>
      <c r="AW66" s="83">
        <f t="shared" si="76"/>
        <v>0</v>
      </c>
      <c r="AX66" s="83">
        <f t="shared" si="76"/>
        <v>0</v>
      </c>
      <c r="AY66" s="83">
        <f t="shared" si="76"/>
        <v>0</v>
      </c>
      <c r="AZ66" s="83">
        <f t="shared" si="76"/>
        <v>0</v>
      </c>
      <c r="BA66" s="83">
        <f t="shared" si="76"/>
        <v>0</v>
      </c>
      <c r="BB66" s="107">
        <f t="shared" ref="BB66:CJ66" si="77">BA66</f>
        <v>0</v>
      </c>
      <c r="BC66" s="83">
        <f t="shared" si="77"/>
        <v>0</v>
      </c>
      <c r="BD66" s="83">
        <f t="shared" si="77"/>
        <v>0</v>
      </c>
      <c r="BE66" s="83">
        <f t="shared" si="77"/>
        <v>0</v>
      </c>
      <c r="BF66" s="83">
        <f t="shared" si="77"/>
        <v>0</v>
      </c>
      <c r="BG66" s="83">
        <f t="shared" si="77"/>
        <v>0</v>
      </c>
      <c r="BH66" s="83">
        <f t="shared" si="77"/>
        <v>0</v>
      </c>
      <c r="BI66" s="83">
        <f t="shared" si="77"/>
        <v>0</v>
      </c>
      <c r="BJ66" s="83">
        <f t="shared" si="77"/>
        <v>0</v>
      </c>
      <c r="BK66" s="83">
        <f t="shared" si="77"/>
        <v>0</v>
      </c>
      <c r="BL66" s="83">
        <f t="shared" si="77"/>
        <v>0</v>
      </c>
      <c r="BM66" s="83">
        <f t="shared" si="77"/>
        <v>0</v>
      </c>
      <c r="BN66" s="83">
        <f t="shared" si="77"/>
        <v>0</v>
      </c>
      <c r="BO66" s="83">
        <f t="shared" si="77"/>
        <v>0</v>
      </c>
      <c r="BP66" s="83">
        <f t="shared" si="77"/>
        <v>0</v>
      </c>
      <c r="BQ66" s="83">
        <f t="shared" si="77"/>
        <v>0</v>
      </c>
      <c r="BR66" s="83">
        <f t="shared" si="77"/>
        <v>0</v>
      </c>
      <c r="BS66" s="83">
        <f t="shared" si="77"/>
        <v>0</v>
      </c>
      <c r="BT66" s="83">
        <f t="shared" si="77"/>
        <v>0</v>
      </c>
      <c r="BU66" s="83">
        <f t="shared" si="77"/>
        <v>0</v>
      </c>
      <c r="BV66" s="83">
        <f t="shared" si="77"/>
        <v>0</v>
      </c>
      <c r="BW66" s="83">
        <f t="shared" si="77"/>
        <v>0</v>
      </c>
      <c r="BX66" s="83">
        <f t="shared" si="77"/>
        <v>0</v>
      </c>
      <c r="BY66" s="83">
        <f t="shared" si="77"/>
        <v>0</v>
      </c>
      <c r="BZ66" s="83">
        <f t="shared" si="77"/>
        <v>0</v>
      </c>
      <c r="CA66" s="83">
        <f t="shared" si="77"/>
        <v>0</v>
      </c>
      <c r="CB66" s="83">
        <f t="shared" si="77"/>
        <v>0</v>
      </c>
      <c r="CC66" s="83">
        <f t="shared" si="77"/>
        <v>0</v>
      </c>
      <c r="CD66" s="83">
        <f t="shared" si="77"/>
        <v>0</v>
      </c>
      <c r="CE66" s="83">
        <f t="shared" si="77"/>
        <v>0</v>
      </c>
      <c r="CF66" s="83">
        <f t="shared" si="77"/>
        <v>0</v>
      </c>
      <c r="CG66" s="83">
        <f t="shared" si="77"/>
        <v>0</v>
      </c>
      <c r="CH66" s="83">
        <f t="shared" si="77"/>
        <v>0</v>
      </c>
      <c r="CI66" s="83">
        <f t="shared" si="77"/>
        <v>0</v>
      </c>
      <c r="CJ66" s="83">
        <f t="shared" si="77"/>
        <v>0</v>
      </c>
    </row>
    <row r="67" spans="1:88" ht="15.75" thickBot="1" x14ac:dyDescent="0.3">
      <c r="A67" s="243"/>
      <c r="B67" s="37" t="s">
        <v>8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105">
        <v>0</v>
      </c>
      <c r="S67" s="83">
        <f t="shared" ref="S67:BA67" si="78">R67</f>
        <v>0</v>
      </c>
      <c r="T67" s="83">
        <f t="shared" si="78"/>
        <v>0</v>
      </c>
      <c r="U67" s="83">
        <f t="shared" si="78"/>
        <v>0</v>
      </c>
      <c r="V67" s="83">
        <f t="shared" si="78"/>
        <v>0</v>
      </c>
      <c r="W67" s="83">
        <f t="shared" si="78"/>
        <v>0</v>
      </c>
      <c r="X67" s="83">
        <f t="shared" si="78"/>
        <v>0</v>
      </c>
      <c r="Y67" s="83">
        <f t="shared" si="78"/>
        <v>0</v>
      </c>
      <c r="Z67" s="83">
        <f t="shared" si="78"/>
        <v>0</v>
      </c>
      <c r="AA67" s="83">
        <f t="shared" si="78"/>
        <v>0</v>
      </c>
      <c r="AB67" s="83">
        <f t="shared" si="78"/>
        <v>0</v>
      </c>
      <c r="AC67" s="83">
        <f t="shared" si="78"/>
        <v>0</v>
      </c>
      <c r="AD67" s="83">
        <f t="shared" si="78"/>
        <v>0</v>
      </c>
      <c r="AE67" s="83">
        <f t="shared" si="78"/>
        <v>0</v>
      </c>
      <c r="AF67" s="83">
        <f t="shared" si="78"/>
        <v>0</v>
      </c>
      <c r="AG67" s="83">
        <f t="shared" si="78"/>
        <v>0</v>
      </c>
      <c r="AH67" s="83">
        <f t="shared" si="78"/>
        <v>0</v>
      </c>
      <c r="AI67" s="83">
        <f t="shared" si="78"/>
        <v>0</v>
      </c>
      <c r="AJ67" s="83">
        <f t="shared" si="78"/>
        <v>0</v>
      </c>
      <c r="AK67" s="83">
        <f t="shared" si="78"/>
        <v>0</v>
      </c>
      <c r="AL67" s="83">
        <f t="shared" si="78"/>
        <v>0</v>
      </c>
      <c r="AM67" s="83">
        <f t="shared" si="78"/>
        <v>0</v>
      </c>
      <c r="AN67" s="83">
        <f t="shared" si="78"/>
        <v>0</v>
      </c>
      <c r="AO67" s="83">
        <f t="shared" si="78"/>
        <v>0</v>
      </c>
      <c r="AP67" s="83">
        <f t="shared" si="78"/>
        <v>0</v>
      </c>
      <c r="AQ67" s="83">
        <f t="shared" si="78"/>
        <v>0</v>
      </c>
      <c r="AR67" s="83">
        <f t="shared" si="78"/>
        <v>0</v>
      </c>
      <c r="AS67" s="83">
        <f t="shared" si="78"/>
        <v>0</v>
      </c>
      <c r="AT67" s="83">
        <f t="shared" si="78"/>
        <v>0</v>
      </c>
      <c r="AU67" s="83">
        <f t="shared" si="78"/>
        <v>0</v>
      </c>
      <c r="AV67" s="83">
        <f t="shared" si="78"/>
        <v>0</v>
      </c>
      <c r="AW67" s="83">
        <f t="shared" si="78"/>
        <v>0</v>
      </c>
      <c r="AX67" s="83">
        <f t="shared" si="78"/>
        <v>0</v>
      </c>
      <c r="AY67" s="83">
        <f t="shared" si="78"/>
        <v>0</v>
      </c>
      <c r="AZ67" s="83">
        <f t="shared" si="78"/>
        <v>0</v>
      </c>
      <c r="BA67" s="83">
        <f t="shared" si="78"/>
        <v>0</v>
      </c>
      <c r="BB67" s="107">
        <f t="shared" ref="BB67:CJ67" si="79">BA67</f>
        <v>0</v>
      </c>
      <c r="BC67" s="83">
        <f t="shared" si="79"/>
        <v>0</v>
      </c>
      <c r="BD67" s="83">
        <f t="shared" si="79"/>
        <v>0</v>
      </c>
      <c r="BE67" s="83">
        <f t="shared" si="79"/>
        <v>0</v>
      </c>
      <c r="BF67" s="83">
        <f t="shared" si="79"/>
        <v>0</v>
      </c>
      <c r="BG67" s="83">
        <f t="shared" si="79"/>
        <v>0</v>
      </c>
      <c r="BH67" s="83">
        <f t="shared" si="79"/>
        <v>0</v>
      </c>
      <c r="BI67" s="83">
        <f t="shared" si="79"/>
        <v>0</v>
      </c>
      <c r="BJ67" s="83">
        <f t="shared" si="79"/>
        <v>0</v>
      </c>
      <c r="BK67" s="83">
        <f t="shared" si="79"/>
        <v>0</v>
      </c>
      <c r="BL67" s="83">
        <f t="shared" si="79"/>
        <v>0</v>
      </c>
      <c r="BM67" s="83">
        <f t="shared" si="79"/>
        <v>0</v>
      </c>
      <c r="BN67" s="83">
        <f t="shared" si="79"/>
        <v>0</v>
      </c>
      <c r="BO67" s="83">
        <f t="shared" si="79"/>
        <v>0</v>
      </c>
      <c r="BP67" s="83">
        <f t="shared" si="79"/>
        <v>0</v>
      </c>
      <c r="BQ67" s="83">
        <f t="shared" si="79"/>
        <v>0</v>
      </c>
      <c r="BR67" s="83">
        <f t="shared" si="79"/>
        <v>0</v>
      </c>
      <c r="BS67" s="83">
        <f t="shared" si="79"/>
        <v>0</v>
      </c>
      <c r="BT67" s="83">
        <f t="shared" si="79"/>
        <v>0</v>
      </c>
      <c r="BU67" s="83">
        <f t="shared" si="79"/>
        <v>0</v>
      </c>
      <c r="BV67" s="83">
        <f t="shared" si="79"/>
        <v>0</v>
      </c>
      <c r="BW67" s="83">
        <f t="shared" si="79"/>
        <v>0</v>
      </c>
      <c r="BX67" s="83">
        <f t="shared" si="79"/>
        <v>0</v>
      </c>
      <c r="BY67" s="83">
        <f t="shared" si="79"/>
        <v>0</v>
      </c>
      <c r="BZ67" s="83">
        <f t="shared" si="79"/>
        <v>0</v>
      </c>
      <c r="CA67" s="83">
        <f t="shared" si="79"/>
        <v>0</v>
      </c>
      <c r="CB67" s="83">
        <f t="shared" si="79"/>
        <v>0</v>
      </c>
      <c r="CC67" s="83">
        <f t="shared" si="79"/>
        <v>0</v>
      </c>
      <c r="CD67" s="83">
        <f t="shared" si="79"/>
        <v>0</v>
      </c>
      <c r="CE67" s="83">
        <f t="shared" si="79"/>
        <v>0</v>
      </c>
      <c r="CF67" s="83">
        <f t="shared" si="79"/>
        <v>0</v>
      </c>
      <c r="CG67" s="83">
        <f t="shared" si="79"/>
        <v>0</v>
      </c>
      <c r="CH67" s="83">
        <f t="shared" si="79"/>
        <v>0</v>
      </c>
      <c r="CI67" s="83">
        <f t="shared" si="79"/>
        <v>0</v>
      </c>
      <c r="CJ67" s="83">
        <f t="shared" si="79"/>
        <v>0</v>
      </c>
    </row>
    <row r="68" spans="1:88" ht="15.75" thickBot="1" x14ac:dyDescent="0.3">
      <c r="R68" s="104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81"/>
      <c r="CH68" s="81"/>
      <c r="CI68" s="81"/>
      <c r="CJ68" s="81"/>
    </row>
    <row r="69" spans="1:88" ht="15.75" x14ac:dyDescent="0.25">
      <c r="A69" s="19"/>
      <c r="B69" s="66" t="s">
        <v>34</v>
      </c>
      <c r="C69" s="43">
        <v>42370</v>
      </c>
      <c r="D69" s="43">
        <v>42401</v>
      </c>
      <c r="E69" s="82">
        <v>42430</v>
      </c>
      <c r="F69" s="82">
        <v>42461</v>
      </c>
      <c r="G69" s="82">
        <v>42491</v>
      </c>
      <c r="H69" s="82">
        <v>42522</v>
      </c>
      <c r="I69" s="82">
        <v>42552</v>
      </c>
      <c r="J69" s="82">
        <v>42583</v>
      </c>
      <c r="K69" s="82">
        <v>42614</v>
      </c>
      <c r="L69" s="82">
        <v>42644</v>
      </c>
      <c r="M69" s="82">
        <v>42675</v>
      </c>
      <c r="N69" s="82">
        <v>42705</v>
      </c>
      <c r="O69" s="82">
        <v>42736</v>
      </c>
      <c r="P69" s="82">
        <v>42767</v>
      </c>
      <c r="Q69" s="42">
        <v>42795</v>
      </c>
      <c r="R69" s="42">
        <v>42796</v>
      </c>
      <c r="S69" s="42">
        <v>42856</v>
      </c>
      <c r="T69" s="42">
        <v>42887</v>
      </c>
      <c r="U69" s="42">
        <v>42917</v>
      </c>
      <c r="V69" s="42">
        <v>42948</v>
      </c>
      <c r="W69" s="42">
        <v>42979</v>
      </c>
      <c r="X69" s="42">
        <v>43009</v>
      </c>
      <c r="Y69" s="42">
        <v>43040</v>
      </c>
      <c r="Z69" s="42">
        <v>43070</v>
      </c>
      <c r="AA69" s="42">
        <v>43101</v>
      </c>
      <c r="AB69" s="42">
        <v>43132</v>
      </c>
      <c r="AC69" s="43">
        <v>43160</v>
      </c>
      <c r="AD69" s="43">
        <v>43191</v>
      </c>
      <c r="AE69" s="43">
        <v>43221</v>
      </c>
      <c r="AF69" s="43">
        <v>43252</v>
      </c>
      <c r="AG69" s="43">
        <v>43282</v>
      </c>
      <c r="AH69" s="43">
        <v>43313</v>
      </c>
      <c r="AI69" s="43">
        <v>43344</v>
      </c>
      <c r="AJ69" s="43">
        <v>43374</v>
      </c>
      <c r="AK69" s="43">
        <v>43405</v>
      </c>
      <c r="AL69" s="43">
        <v>43435</v>
      </c>
      <c r="AM69" s="43">
        <v>43466</v>
      </c>
      <c r="AN69" s="43">
        <v>43497</v>
      </c>
      <c r="AO69" s="82">
        <v>43525</v>
      </c>
      <c r="AP69" s="82">
        <v>43556</v>
      </c>
      <c r="AQ69" s="82">
        <v>43586</v>
      </c>
      <c r="AR69" s="82">
        <v>43617</v>
      </c>
      <c r="AS69" s="82">
        <v>43647</v>
      </c>
      <c r="AT69" s="82">
        <v>43678</v>
      </c>
      <c r="AU69" s="82">
        <v>43709</v>
      </c>
      <c r="AV69" s="82">
        <v>43739</v>
      </c>
      <c r="AW69" s="82">
        <v>43770</v>
      </c>
      <c r="AX69" s="82">
        <v>43800</v>
      </c>
      <c r="AY69" s="82">
        <v>43831</v>
      </c>
      <c r="AZ69" s="82">
        <v>43862</v>
      </c>
      <c r="BA69" s="42">
        <v>43891</v>
      </c>
      <c r="BB69" s="42">
        <v>43922</v>
      </c>
      <c r="BC69" s="42">
        <v>43952</v>
      </c>
      <c r="BD69" s="42">
        <v>43983</v>
      </c>
      <c r="BE69" s="42">
        <v>44013</v>
      </c>
      <c r="BF69" s="42">
        <v>44044</v>
      </c>
      <c r="BG69" s="42">
        <v>44075</v>
      </c>
      <c r="BH69" s="42">
        <v>44105</v>
      </c>
      <c r="BI69" s="42">
        <v>44136</v>
      </c>
      <c r="BJ69" s="42">
        <v>44166</v>
      </c>
      <c r="BK69" s="42">
        <v>44197</v>
      </c>
      <c r="BL69" s="42">
        <v>44228</v>
      </c>
      <c r="BM69" s="43">
        <v>44256</v>
      </c>
      <c r="BN69" s="43">
        <v>44287</v>
      </c>
      <c r="BO69" s="43">
        <v>44317</v>
      </c>
      <c r="BP69" s="43">
        <v>44348</v>
      </c>
      <c r="BQ69" s="43">
        <v>44378</v>
      </c>
      <c r="BR69" s="43">
        <v>44409</v>
      </c>
      <c r="BS69" s="43">
        <v>44440</v>
      </c>
      <c r="BT69" s="43">
        <v>44470</v>
      </c>
      <c r="BU69" s="43">
        <v>44501</v>
      </c>
      <c r="BV69" s="43">
        <v>44531</v>
      </c>
      <c r="BW69" s="43">
        <v>44562</v>
      </c>
      <c r="BX69" s="43">
        <v>44593</v>
      </c>
      <c r="BY69" s="82">
        <v>44621</v>
      </c>
      <c r="BZ69" s="82">
        <v>44652</v>
      </c>
      <c r="CA69" s="82">
        <v>44682</v>
      </c>
      <c r="CB69" s="82">
        <v>44713</v>
      </c>
      <c r="CC69" s="82">
        <v>44743</v>
      </c>
      <c r="CD69" s="82">
        <v>44774</v>
      </c>
      <c r="CE69" s="82">
        <v>44805</v>
      </c>
      <c r="CF69" s="82">
        <v>44835</v>
      </c>
      <c r="CG69" s="82">
        <v>44866</v>
      </c>
      <c r="CH69" s="82">
        <v>44896</v>
      </c>
      <c r="CI69" s="82">
        <v>44927</v>
      </c>
      <c r="CJ69" s="82">
        <v>44958</v>
      </c>
    </row>
    <row r="70" spans="1:88" ht="15" customHeight="1" x14ac:dyDescent="0.25">
      <c r="A70" s="241" t="s">
        <v>29</v>
      </c>
      <c r="B70" s="37" t="s">
        <v>9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105">
        <v>0</v>
      </c>
      <c r="S70" s="83">
        <f>R70</f>
        <v>0</v>
      </c>
      <c r="T70" s="83">
        <f t="shared" ref="T70:BA70" si="80">S70</f>
        <v>0</v>
      </c>
      <c r="U70" s="83">
        <f t="shared" si="80"/>
        <v>0</v>
      </c>
      <c r="V70" s="83">
        <f t="shared" si="80"/>
        <v>0</v>
      </c>
      <c r="W70" s="83">
        <f t="shared" si="80"/>
        <v>0</v>
      </c>
      <c r="X70" s="83">
        <f t="shared" si="80"/>
        <v>0</v>
      </c>
      <c r="Y70" s="83">
        <f t="shared" si="80"/>
        <v>0</v>
      </c>
      <c r="Z70" s="83">
        <f t="shared" si="80"/>
        <v>0</v>
      </c>
      <c r="AA70" s="83">
        <f t="shared" si="80"/>
        <v>0</v>
      </c>
      <c r="AB70" s="83">
        <f t="shared" si="80"/>
        <v>0</v>
      </c>
      <c r="AC70" s="83">
        <f t="shared" si="80"/>
        <v>0</v>
      </c>
      <c r="AD70" s="83">
        <f t="shared" si="80"/>
        <v>0</v>
      </c>
      <c r="AE70" s="83">
        <f t="shared" si="80"/>
        <v>0</v>
      </c>
      <c r="AF70" s="83">
        <f t="shared" si="80"/>
        <v>0</v>
      </c>
      <c r="AG70" s="83">
        <f t="shared" si="80"/>
        <v>0</v>
      </c>
      <c r="AH70" s="83">
        <f t="shared" si="80"/>
        <v>0</v>
      </c>
      <c r="AI70" s="83">
        <f t="shared" si="80"/>
        <v>0</v>
      </c>
      <c r="AJ70" s="83">
        <f t="shared" si="80"/>
        <v>0</v>
      </c>
      <c r="AK70" s="83">
        <f t="shared" si="80"/>
        <v>0</v>
      </c>
      <c r="AL70" s="83">
        <f t="shared" si="80"/>
        <v>0</v>
      </c>
      <c r="AM70" s="83">
        <f t="shared" si="80"/>
        <v>0</v>
      </c>
      <c r="AN70" s="83">
        <f t="shared" si="80"/>
        <v>0</v>
      </c>
      <c r="AO70" s="83">
        <f t="shared" si="80"/>
        <v>0</v>
      </c>
      <c r="AP70" s="83">
        <f t="shared" si="80"/>
        <v>0</v>
      </c>
      <c r="AQ70" s="83">
        <f t="shared" si="80"/>
        <v>0</v>
      </c>
      <c r="AR70" s="83">
        <f t="shared" si="80"/>
        <v>0</v>
      </c>
      <c r="AS70" s="83">
        <f t="shared" si="80"/>
        <v>0</v>
      </c>
      <c r="AT70" s="83">
        <f t="shared" si="80"/>
        <v>0</v>
      </c>
      <c r="AU70" s="83">
        <f t="shared" si="80"/>
        <v>0</v>
      </c>
      <c r="AV70" s="83">
        <f t="shared" si="80"/>
        <v>0</v>
      </c>
      <c r="AW70" s="83">
        <f t="shared" si="80"/>
        <v>0</v>
      </c>
      <c r="AX70" s="83">
        <f t="shared" si="80"/>
        <v>0</v>
      </c>
      <c r="AY70" s="83">
        <f t="shared" si="80"/>
        <v>0</v>
      </c>
      <c r="AZ70" s="83">
        <f t="shared" si="80"/>
        <v>0</v>
      </c>
      <c r="BA70" s="83">
        <f t="shared" si="80"/>
        <v>0</v>
      </c>
      <c r="BB70" s="107">
        <f t="shared" ref="BB70:CJ70" si="81">BA70</f>
        <v>0</v>
      </c>
      <c r="BC70" s="83">
        <f t="shared" si="81"/>
        <v>0</v>
      </c>
      <c r="BD70" s="83">
        <f t="shared" si="81"/>
        <v>0</v>
      </c>
      <c r="BE70" s="83">
        <f t="shared" si="81"/>
        <v>0</v>
      </c>
      <c r="BF70" s="83">
        <f t="shared" si="81"/>
        <v>0</v>
      </c>
      <c r="BG70" s="83">
        <f t="shared" si="81"/>
        <v>0</v>
      </c>
      <c r="BH70" s="83">
        <f t="shared" si="81"/>
        <v>0</v>
      </c>
      <c r="BI70" s="83">
        <f t="shared" si="81"/>
        <v>0</v>
      </c>
      <c r="BJ70" s="83">
        <f t="shared" si="81"/>
        <v>0</v>
      </c>
      <c r="BK70" s="83">
        <f t="shared" si="81"/>
        <v>0</v>
      </c>
      <c r="BL70" s="83">
        <f t="shared" si="81"/>
        <v>0</v>
      </c>
      <c r="BM70" s="83">
        <f t="shared" si="81"/>
        <v>0</v>
      </c>
      <c r="BN70" s="83">
        <f t="shared" si="81"/>
        <v>0</v>
      </c>
      <c r="BO70" s="83">
        <f t="shared" si="81"/>
        <v>0</v>
      </c>
      <c r="BP70" s="83">
        <f t="shared" si="81"/>
        <v>0</v>
      </c>
      <c r="BQ70" s="83">
        <f t="shared" si="81"/>
        <v>0</v>
      </c>
      <c r="BR70" s="83">
        <f t="shared" si="81"/>
        <v>0</v>
      </c>
      <c r="BS70" s="83">
        <f t="shared" si="81"/>
        <v>0</v>
      </c>
      <c r="BT70" s="83">
        <f t="shared" si="81"/>
        <v>0</v>
      </c>
      <c r="BU70" s="83">
        <f t="shared" si="81"/>
        <v>0</v>
      </c>
      <c r="BV70" s="83">
        <f t="shared" si="81"/>
        <v>0</v>
      </c>
      <c r="BW70" s="83">
        <f t="shared" si="81"/>
        <v>0</v>
      </c>
      <c r="BX70" s="83">
        <f t="shared" si="81"/>
        <v>0</v>
      </c>
      <c r="BY70" s="83">
        <f t="shared" si="81"/>
        <v>0</v>
      </c>
      <c r="BZ70" s="83">
        <f t="shared" si="81"/>
        <v>0</v>
      </c>
      <c r="CA70" s="83">
        <f t="shared" si="81"/>
        <v>0</v>
      </c>
      <c r="CB70" s="83">
        <f t="shared" si="81"/>
        <v>0</v>
      </c>
      <c r="CC70" s="83">
        <f t="shared" si="81"/>
        <v>0</v>
      </c>
      <c r="CD70" s="83">
        <f t="shared" si="81"/>
        <v>0</v>
      </c>
      <c r="CE70" s="83">
        <f t="shared" si="81"/>
        <v>0</v>
      </c>
      <c r="CF70" s="83">
        <f t="shared" si="81"/>
        <v>0</v>
      </c>
      <c r="CG70" s="83">
        <f t="shared" si="81"/>
        <v>0</v>
      </c>
      <c r="CH70" s="83">
        <f t="shared" si="81"/>
        <v>0</v>
      </c>
      <c r="CI70" s="83">
        <f t="shared" si="81"/>
        <v>0</v>
      </c>
      <c r="CJ70" s="83">
        <f t="shared" si="81"/>
        <v>0</v>
      </c>
    </row>
    <row r="71" spans="1:88" x14ac:dyDescent="0.25">
      <c r="A71" s="241"/>
      <c r="B71" s="37" t="s">
        <v>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105">
        <v>0</v>
      </c>
      <c r="S71" s="83">
        <f t="shared" ref="S71:BA75" si="82">R71</f>
        <v>0</v>
      </c>
      <c r="T71" s="83">
        <f t="shared" si="82"/>
        <v>0</v>
      </c>
      <c r="U71" s="83">
        <f t="shared" si="82"/>
        <v>0</v>
      </c>
      <c r="V71" s="83">
        <f t="shared" si="82"/>
        <v>0</v>
      </c>
      <c r="W71" s="83">
        <f t="shared" si="82"/>
        <v>0</v>
      </c>
      <c r="X71" s="83">
        <f t="shared" si="82"/>
        <v>0</v>
      </c>
      <c r="Y71" s="83">
        <f t="shared" si="82"/>
        <v>0</v>
      </c>
      <c r="Z71" s="83">
        <f t="shared" si="82"/>
        <v>0</v>
      </c>
      <c r="AA71" s="83">
        <f t="shared" si="82"/>
        <v>0</v>
      </c>
      <c r="AB71" s="83">
        <f t="shared" si="82"/>
        <v>0</v>
      </c>
      <c r="AC71" s="83">
        <f t="shared" si="82"/>
        <v>0</v>
      </c>
      <c r="AD71" s="83">
        <f t="shared" si="82"/>
        <v>0</v>
      </c>
      <c r="AE71" s="83">
        <f t="shared" si="82"/>
        <v>0</v>
      </c>
      <c r="AF71" s="83">
        <f t="shared" si="82"/>
        <v>0</v>
      </c>
      <c r="AG71" s="83">
        <f t="shared" si="82"/>
        <v>0</v>
      </c>
      <c r="AH71" s="83">
        <f t="shared" si="82"/>
        <v>0</v>
      </c>
      <c r="AI71" s="83">
        <f t="shared" si="82"/>
        <v>0</v>
      </c>
      <c r="AJ71" s="83">
        <f t="shared" si="82"/>
        <v>0</v>
      </c>
      <c r="AK71" s="83">
        <f t="shared" si="82"/>
        <v>0</v>
      </c>
      <c r="AL71" s="83">
        <f t="shared" si="82"/>
        <v>0</v>
      </c>
      <c r="AM71" s="83">
        <f t="shared" si="82"/>
        <v>0</v>
      </c>
      <c r="AN71" s="83">
        <f t="shared" si="82"/>
        <v>0</v>
      </c>
      <c r="AO71" s="83">
        <f t="shared" si="82"/>
        <v>0</v>
      </c>
      <c r="AP71" s="83">
        <f t="shared" si="82"/>
        <v>0</v>
      </c>
      <c r="AQ71" s="83">
        <f t="shared" si="82"/>
        <v>0</v>
      </c>
      <c r="AR71" s="83">
        <f t="shared" si="82"/>
        <v>0</v>
      </c>
      <c r="AS71" s="83">
        <f t="shared" si="82"/>
        <v>0</v>
      </c>
      <c r="AT71" s="83">
        <f t="shared" si="82"/>
        <v>0</v>
      </c>
      <c r="AU71" s="83">
        <f t="shared" si="82"/>
        <v>0</v>
      </c>
      <c r="AV71" s="83">
        <f t="shared" si="82"/>
        <v>0</v>
      </c>
      <c r="AW71" s="83">
        <f t="shared" si="82"/>
        <v>0</v>
      </c>
      <c r="AX71" s="83">
        <f t="shared" si="82"/>
        <v>0</v>
      </c>
      <c r="AY71" s="83">
        <f t="shared" si="82"/>
        <v>0</v>
      </c>
      <c r="AZ71" s="83">
        <f t="shared" si="82"/>
        <v>0</v>
      </c>
      <c r="BA71" s="83">
        <f t="shared" si="82"/>
        <v>0</v>
      </c>
      <c r="BB71" s="107">
        <f t="shared" ref="BB71:CJ71" si="83">BA71</f>
        <v>0</v>
      </c>
      <c r="BC71" s="83">
        <f t="shared" si="83"/>
        <v>0</v>
      </c>
      <c r="BD71" s="83">
        <f t="shared" si="83"/>
        <v>0</v>
      </c>
      <c r="BE71" s="83">
        <f t="shared" si="83"/>
        <v>0</v>
      </c>
      <c r="BF71" s="83">
        <f t="shared" si="83"/>
        <v>0</v>
      </c>
      <c r="BG71" s="83">
        <f t="shared" si="83"/>
        <v>0</v>
      </c>
      <c r="BH71" s="83">
        <f t="shared" si="83"/>
        <v>0</v>
      </c>
      <c r="BI71" s="83">
        <f t="shared" si="83"/>
        <v>0</v>
      </c>
      <c r="BJ71" s="83">
        <f t="shared" si="83"/>
        <v>0</v>
      </c>
      <c r="BK71" s="83">
        <f t="shared" si="83"/>
        <v>0</v>
      </c>
      <c r="BL71" s="83">
        <f t="shared" si="83"/>
        <v>0</v>
      </c>
      <c r="BM71" s="83">
        <f t="shared" si="83"/>
        <v>0</v>
      </c>
      <c r="BN71" s="83">
        <f t="shared" si="83"/>
        <v>0</v>
      </c>
      <c r="BO71" s="83">
        <f t="shared" si="83"/>
        <v>0</v>
      </c>
      <c r="BP71" s="83">
        <f t="shared" si="83"/>
        <v>0</v>
      </c>
      <c r="BQ71" s="83">
        <f t="shared" si="83"/>
        <v>0</v>
      </c>
      <c r="BR71" s="83">
        <f t="shared" si="83"/>
        <v>0</v>
      </c>
      <c r="BS71" s="83">
        <f t="shared" si="83"/>
        <v>0</v>
      </c>
      <c r="BT71" s="83">
        <f t="shared" si="83"/>
        <v>0</v>
      </c>
      <c r="BU71" s="83">
        <f t="shared" si="83"/>
        <v>0</v>
      </c>
      <c r="BV71" s="83">
        <f t="shared" si="83"/>
        <v>0</v>
      </c>
      <c r="BW71" s="83">
        <f t="shared" si="83"/>
        <v>0</v>
      </c>
      <c r="BX71" s="83">
        <f t="shared" si="83"/>
        <v>0</v>
      </c>
      <c r="BY71" s="83">
        <f t="shared" si="83"/>
        <v>0</v>
      </c>
      <c r="BZ71" s="83">
        <f t="shared" si="83"/>
        <v>0</v>
      </c>
      <c r="CA71" s="83">
        <f t="shared" si="83"/>
        <v>0</v>
      </c>
      <c r="CB71" s="83">
        <f t="shared" si="83"/>
        <v>0</v>
      </c>
      <c r="CC71" s="83">
        <f t="shared" si="83"/>
        <v>0</v>
      </c>
      <c r="CD71" s="83">
        <f t="shared" si="83"/>
        <v>0</v>
      </c>
      <c r="CE71" s="83">
        <f t="shared" si="83"/>
        <v>0</v>
      </c>
      <c r="CF71" s="83">
        <f t="shared" si="83"/>
        <v>0</v>
      </c>
      <c r="CG71" s="83">
        <f t="shared" si="83"/>
        <v>0</v>
      </c>
      <c r="CH71" s="83">
        <f t="shared" si="83"/>
        <v>0</v>
      </c>
      <c r="CI71" s="83">
        <f t="shared" si="83"/>
        <v>0</v>
      </c>
      <c r="CJ71" s="83">
        <f t="shared" si="83"/>
        <v>0</v>
      </c>
    </row>
    <row r="72" spans="1:88" x14ac:dyDescent="0.25">
      <c r="A72" s="241"/>
      <c r="B72" s="37" t="s">
        <v>10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105">
        <v>0</v>
      </c>
      <c r="S72" s="83">
        <f>R72</f>
        <v>0</v>
      </c>
      <c r="T72" s="83">
        <f t="shared" si="82"/>
        <v>0</v>
      </c>
      <c r="U72" s="83">
        <f t="shared" si="82"/>
        <v>0</v>
      </c>
      <c r="V72" s="83">
        <f t="shared" si="82"/>
        <v>0</v>
      </c>
      <c r="W72" s="83">
        <f t="shared" si="82"/>
        <v>0</v>
      </c>
      <c r="X72" s="83">
        <f t="shared" si="82"/>
        <v>0</v>
      </c>
      <c r="Y72" s="83">
        <f t="shared" si="82"/>
        <v>0</v>
      </c>
      <c r="Z72" s="83">
        <f t="shared" si="82"/>
        <v>0</v>
      </c>
      <c r="AA72" s="83">
        <f t="shared" si="82"/>
        <v>0</v>
      </c>
      <c r="AB72" s="83">
        <f t="shared" si="82"/>
        <v>0</v>
      </c>
      <c r="AC72" s="83">
        <f t="shared" si="82"/>
        <v>0</v>
      </c>
      <c r="AD72" s="83">
        <f t="shared" si="82"/>
        <v>0</v>
      </c>
      <c r="AE72" s="83">
        <f t="shared" si="82"/>
        <v>0</v>
      </c>
      <c r="AF72" s="83">
        <f t="shared" si="82"/>
        <v>0</v>
      </c>
      <c r="AG72" s="83">
        <f t="shared" si="82"/>
        <v>0</v>
      </c>
      <c r="AH72" s="83">
        <f t="shared" si="82"/>
        <v>0</v>
      </c>
      <c r="AI72" s="83">
        <f t="shared" si="82"/>
        <v>0</v>
      </c>
      <c r="AJ72" s="83">
        <f t="shared" si="82"/>
        <v>0</v>
      </c>
      <c r="AK72" s="83">
        <f t="shared" si="82"/>
        <v>0</v>
      </c>
      <c r="AL72" s="83">
        <f t="shared" si="82"/>
        <v>0</v>
      </c>
      <c r="AM72" s="83">
        <f t="shared" si="82"/>
        <v>0</v>
      </c>
      <c r="AN72" s="83">
        <f t="shared" si="82"/>
        <v>0</v>
      </c>
      <c r="AO72" s="83">
        <f t="shared" si="82"/>
        <v>0</v>
      </c>
      <c r="AP72" s="83">
        <f t="shared" si="82"/>
        <v>0</v>
      </c>
      <c r="AQ72" s="83">
        <f t="shared" si="82"/>
        <v>0</v>
      </c>
      <c r="AR72" s="83">
        <f t="shared" si="82"/>
        <v>0</v>
      </c>
      <c r="AS72" s="83">
        <f t="shared" si="82"/>
        <v>0</v>
      </c>
      <c r="AT72" s="83">
        <f t="shared" si="82"/>
        <v>0</v>
      </c>
      <c r="AU72" s="83">
        <f t="shared" si="82"/>
        <v>0</v>
      </c>
      <c r="AV72" s="83">
        <f t="shared" si="82"/>
        <v>0</v>
      </c>
      <c r="AW72" s="83">
        <f t="shared" si="82"/>
        <v>0</v>
      </c>
      <c r="AX72" s="83">
        <f t="shared" si="82"/>
        <v>0</v>
      </c>
      <c r="AY72" s="83">
        <f t="shared" si="82"/>
        <v>0</v>
      </c>
      <c r="AZ72" s="83">
        <f t="shared" si="82"/>
        <v>0</v>
      </c>
      <c r="BA72" s="83">
        <f t="shared" si="82"/>
        <v>0</v>
      </c>
      <c r="BB72" s="107">
        <f t="shared" ref="BB72:CJ72" si="84">BA72</f>
        <v>0</v>
      </c>
      <c r="BC72" s="83">
        <f t="shared" si="84"/>
        <v>0</v>
      </c>
      <c r="BD72" s="83">
        <f t="shared" si="84"/>
        <v>0</v>
      </c>
      <c r="BE72" s="83">
        <f t="shared" si="84"/>
        <v>0</v>
      </c>
      <c r="BF72" s="83">
        <f t="shared" si="84"/>
        <v>0</v>
      </c>
      <c r="BG72" s="83">
        <f t="shared" si="84"/>
        <v>0</v>
      </c>
      <c r="BH72" s="83">
        <f t="shared" si="84"/>
        <v>0</v>
      </c>
      <c r="BI72" s="83">
        <f t="shared" si="84"/>
        <v>0</v>
      </c>
      <c r="BJ72" s="83">
        <f t="shared" si="84"/>
        <v>0</v>
      </c>
      <c r="BK72" s="83">
        <f t="shared" si="84"/>
        <v>0</v>
      </c>
      <c r="BL72" s="83">
        <f t="shared" si="84"/>
        <v>0</v>
      </c>
      <c r="BM72" s="83">
        <f t="shared" si="84"/>
        <v>0</v>
      </c>
      <c r="BN72" s="83">
        <f t="shared" si="84"/>
        <v>0</v>
      </c>
      <c r="BO72" s="83">
        <f t="shared" si="84"/>
        <v>0</v>
      </c>
      <c r="BP72" s="83">
        <f t="shared" si="84"/>
        <v>0</v>
      </c>
      <c r="BQ72" s="83">
        <f t="shared" si="84"/>
        <v>0</v>
      </c>
      <c r="BR72" s="83">
        <f t="shared" si="84"/>
        <v>0</v>
      </c>
      <c r="BS72" s="83">
        <f t="shared" si="84"/>
        <v>0</v>
      </c>
      <c r="BT72" s="83">
        <f t="shared" si="84"/>
        <v>0</v>
      </c>
      <c r="BU72" s="83">
        <f t="shared" si="84"/>
        <v>0</v>
      </c>
      <c r="BV72" s="83">
        <f t="shared" si="84"/>
        <v>0</v>
      </c>
      <c r="BW72" s="83">
        <f t="shared" si="84"/>
        <v>0</v>
      </c>
      <c r="BX72" s="83">
        <f t="shared" si="84"/>
        <v>0</v>
      </c>
      <c r="BY72" s="83">
        <f t="shared" si="84"/>
        <v>0</v>
      </c>
      <c r="BZ72" s="83">
        <f t="shared" si="84"/>
        <v>0</v>
      </c>
      <c r="CA72" s="83">
        <f t="shared" si="84"/>
        <v>0</v>
      </c>
      <c r="CB72" s="83">
        <f t="shared" si="84"/>
        <v>0</v>
      </c>
      <c r="CC72" s="83">
        <f t="shared" si="84"/>
        <v>0</v>
      </c>
      <c r="CD72" s="83">
        <f t="shared" si="84"/>
        <v>0</v>
      </c>
      <c r="CE72" s="83">
        <f t="shared" si="84"/>
        <v>0</v>
      </c>
      <c r="CF72" s="83">
        <f t="shared" si="84"/>
        <v>0</v>
      </c>
      <c r="CG72" s="83">
        <f t="shared" si="84"/>
        <v>0</v>
      </c>
      <c r="CH72" s="83">
        <f t="shared" si="84"/>
        <v>0</v>
      </c>
      <c r="CI72" s="83">
        <f t="shared" si="84"/>
        <v>0</v>
      </c>
      <c r="CJ72" s="83">
        <f t="shared" si="84"/>
        <v>0</v>
      </c>
    </row>
    <row r="73" spans="1:88" x14ac:dyDescent="0.25">
      <c r="A73" s="241"/>
      <c r="B73" s="37" t="s">
        <v>1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105">
        <v>0</v>
      </c>
      <c r="S73" s="83">
        <f>R73</f>
        <v>0</v>
      </c>
      <c r="T73" s="83">
        <f t="shared" si="82"/>
        <v>0</v>
      </c>
      <c r="U73" s="83">
        <f t="shared" si="82"/>
        <v>0</v>
      </c>
      <c r="V73" s="83">
        <f t="shared" si="82"/>
        <v>0</v>
      </c>
      <c r="W73" s="83">
        <f t="shared" si="82"/>
        <v>0</v>
      </c>
      <c r="X73" s="83">
        <f t="shared" si="82"/>
        <v>0</v>
      </c>
      <c r="Y73" s="83">
        <f t="shared" si="82"/>
        <v>0</v>
      </c>
      <c r="Z73" s="83">
        <f t="shared" si="82"/>
        <v>0</v>
      </c>
      <c r="AA73" s="83">
        <f t="shared" si="82"/>
        <v>0</v>
      </c>
      <c r="AB73" s="83">
        <f t="shared" si="82"/>
        <v>0</v>
      </c>
      <c r="AC73" s="83">
        <f t="shared" si="82"/>
        <v>0</v>
      </c>
      <c r="AD73" s="83">
        <f t="shared" si="82"/>
        <v>0</v>
      </c>
      <c r="AE73" s="83">
        <f t="shared" si="82"/>
        <v>0</v>
      </c>
      <c r="AF73" s="83">
        <f t="shared" si="82"/>
        <v>0</v>
      </c>
      <c r="AG73" s="83">
        <f t="shared" si="82"/>
        <v>0</v>
      </c>
      <c r="AH73" s="83">
        <f t="shared" si="82"/>
        <v>0</v>
      </c>
      <c r="AI73" s="83">
        <f t="shared" si="82"/>
        <v>0</v>
      </c>
      <c r="AJ73" s="83">
        <f t="shared" si="82"/>
        <v>0</v>
      </c>
      <c r="AK73" s="83">
        <f t="shared" si="82"/>
        <v>0</v>
      </c>
      <c r="AL73" s="83">
        <f t="shared" si="82"/>
        <v>0</v>
      </c>
      <c r="AM73" s="83">
        <f t="shared" si="82"/>
        <v>0</v>
      </c>
      <c r="AN73" s="83">
        <f t="shared" si="82"/>
        <v>0</v>
      </c>
      <c r="AO73" s="83">
        <f t="shared" si="82"/>
        <v>0</v>
      </c>
      <c r="AP73" s="83">
        <f t="shared" si="82"/>
        <v>0</v>
      </c>
      <c r="AQ73" s="83">
        <f t="shared" si="82"/>
        <v>0</v>
      </c>
      <c r="AR73" s="83">
        <f t="shared" si="82"/>
        <v>0</v>
      </c>
      <c r="AS73" s="83">
        <f t="shared" si="82"/>
        <v>0</v>
      </c>
      <c r="AT73" s="83">
        <f t="shared" si="82"/>
        <v>0</v>
      </c>
      <c r="AU73" s="83">
        <f t="shared" si="82"/>
        <v>0</v>
      </c>
      <c r="AV73" s="83">
        <f t="shared" si="82"/>
        <v>0</v>
      </c>
      <c r="AW73" s="83">
        <f t="shared" si="82"/>
        <v>0</v>
      </c>
      <c r="AX73" s="83">
        <f t="shared" si="82"/>
        <v>0</v>
      </c>
      <c r="AY73" s="83">
        <f t="shared" si="82"/>
        <v>0</v>
      </c>
      <c r="AZ73" s="83">
        <f t="shared" si="82"/>
        <v>0</v>
      </c>
      <c r="BA73" s="83">
        <f t="shared" si="82"/>
        <v>0</v>
      </c>
      <c r="BB73" s="107">
        <f t="shared" ref="BB73:CJ73" si="85">BA73</f>
        <v>0</v>
      </c>
      <c r="BC73" s="83">
        <f t="shared" si="85"/>
        <v>0</v>
      </c>
      <c r="BD73" s="83">
        <f t="shared" si="85"/>
        <v>0</v>
      </c>
      <c r="BE73" s="83">
        <f t="shared" si="85"/>
        <v>0</v>
      </c>
      <c r="BF73" s="83">
        <f t="shared" si="85"/>
        <v>0</v>
      </c>
      <c r="BG73" s="83">
        <f t="shared" si="85"/>
        <v>0</v>
      </c>
      <c r="BH73" s="83">
        <f t="shared" si="85"/>
        <v>0</v>
      </c>
      <c r="BI73" s="83">
        <f t="shared" si="85"/>
        <v>0</v>
      </c>
      <c r="BJ73" s="83">
        <f t="shared" si="85"/>
        <v>0</v>
      </c>
      <c r="BK73" s="83">
        <f t="shared" si="85"/>
        <v>0</v>
      </c>
      <c r="BL73" s="83">
        <f t="shared" si="85"/>
        <v>0</v>
      </c>
      <c r="BM73" s="83">
        <f t="shared" si="85"/>
        <v>0</v>
      </c>
      <c r="BN73" s="83">
        <f t="shared" si="85"/>
        <v>0</v>
      </c>
      <c r="BO73" s="83">
        <f t="shared" si="85"/>
        <v>0</v>
      </c>
      <c r="BP73" s="83">
        <f t="shared" si="85"/>
        <v>0</v>
      </c>
      <c r="BQ73" s="83">
        <f t="shared" si="85"/>
        <v>0</v>
      </c>
      <c r="BR73" s="83">
        <f t="shared" si="85"/>
        <v>0</v>
      </c>
      <c r="BS73" s="83">
        <f t="shared" si="85"/>
        <v>0</v>
      </c>
      <c r="BT73" s="83">
        <f t="shared" si="85"/>
        <v>0</v>
      </c>
      <c r="BU73" s="83">
        <f t="shared" si="85"/>
        <v>0</v>
      </c>
      <c r="BV73" s="83">
        <f t="shared" si="85"/>
        <v>0</v>
      </c>
      <c r="BW73" s="83">
        <f t="shared" si="85"/>
        <v>0</v>
      </c>
      <c r="BX73" s="83">
        <f t="shared" si="85"/>
        <v>0</v>
      </c>
      <c r="BY73" s="83">
        <f t="shared" si="85"/>
        <v>0</v>
      </c>
      <c r="BZ73" s="83">
        <f t="shared" si="85"/>
        <v>0</v>
      </c>
      <c r="CA73" s="83">
        <f t="shared" si="85"/>
        <v>0</v>
      </c>
      <c r="CB73" s="83">
        <f t="shared" si="85"/>
        <v>0</v>
      </c>
      <c r="CC73" s="83">
        <f t="shared" si="85"/>
        <v>0</v>
      </c>
      <c r="CD73" s="83">
        <f t="shared" si="85"/>
        <v>0</v>
      </c>
      <c r="CE73" s="83">
        <f t="shared" si="85"/>
        <v>0</v>
      </c>
      <c r="CF73" s="83">
        <f t="shared" si="85"/>
        <v>0</v>
      </c>
      <c r="CG73" s="83">
        <f t="shared" si="85"/>
        <v>0</v>
      </c>
      <c r="CH73" s="83">
        <f t="shared" si="85"/>
        <v>0</v>
      </c>
      <c r="CI73" s="83">
        <f t="shared" si="85"/>
        <v>0</v>
      </c>
      <c r="CJ73" s="83">
        <f t="shared" si="85"/>
        <v>0</v>
      </c>
    </row>
    <row r="74" spans="1:88" x14ac:dyDescent="0.25">
      <c r="A74" s="241"/>
      <c r="B74" s="37" t="s">
        <v>11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105">
        <v>0</v>
      </c>
      <c r="S74" s="83">
        <f>R74</f>
        <v>0</v>
      </c>
      <c r="T74" s="83">
        <f t="shared" si="82"/>
        <v>0</v>
      </c>
      <c r="U74" s="83">
        <f t="shared" si="82"/>
        <v>0</v>
      </c>
      <c r="V74" s="83">
        <f t="shared" si="82"/>
        <v>0</v>
      </c>
      <c r="W74" s="83">
        <f t="shared" si="82"/>
        <v>0</v>
      </c>
      <c r="X74" s="83">
        <f t="shared" si="82"/>
        <v>0</v>
      </c>
      <c r="Y74" s="83">
        <f t="shared" si="82"/>
        <v>0</v>
      </c>
      <c r="Z74" s="83">
        <f t="shared" si="82"/>
        <v>0</v>
      </c>
      <c r="AA74" s="83">
        <f t="shared" si="82"/>
        <v>0</v>
      </c>
      <c r="AB74" s="83">
        <f t="shared" si="82"/>
        <v>0</v>
      </c>
      <c r="AC74" s="83">
        <f t="shared" si="82"/>
        <v>0</v>
      </c>
      <c r="AD74" s="83">
        <f t="shared" si="82"/>
        <v>0</v>
      </c>
      <c r="AE74" s="83">
        <f t="shared" si="82"/>
        <v>0</v>
      </c>
      <c r="AF74" s="83">
        <f t="shared" si="82"/>
        <v>0</v>
      </c>
      <c r="AG74" s="83">
        <f t="shared" si="82"/>
        <v>0</v>
      </c>
      <c r="AH74" s="83">
        <f t="shared" si="82"/>
        <v>0</v>
      </c>
      <c r="AI74" s="83">
        <f t="shared" si="82"/>
        <v>0</v>
      </c>
      <c r="AJ74" s="83">
        <f t="shared" si="82"/>
        <v>0</v>
      </c>
      <c r="AK74" s="83">
        <f t="shared" si="82"/>
        <v>0</v>
      </c>
      <c r="AL74" s="83">
        <f t="shared" si="82"/>
        <v>0</v>
      </c>
      <c r="AM74" s="83">
        <f t="shared" si="82"/>
        <v>0</v>
      </c>
      <c r="AN74" s="83">
        <f t="shared" si="82"/>
        <v>0</v>
      </c>
      <c r="AO74" s="83">
        <f t="shared" si="82"/>
        <v>0</v>
      </c>
      <c r="AP74" s="83">
        <f t="shared" si="82"/>
        <v>0</v>
      </c>
      <c r="AQ74" s="83">
        <f t="shared" si="82"/>
        <v>0</v>
      </c>
      <c r="AR74" s="83">
        <f t="shared" si="82"/>
        <v>0</v>
      </c>
      <c r="AS74" s="83">
        <f t="shared" si="82"/>
        <v>0</v>
      </c>
      <c r="AT74" s="83">
        <f t="shared" si="82"/>
        <v>0</v>
      </c>
      <c r="AU74" s="83">
        <f t="shared" si="82"/>
        <v>0</v>
      </c>
      <c r="AV74" s="83">
        <f t="shared" si="82"/>
        <v>0</v>
      </c>
      <c r="AW74" s="83">
        <f t="shared" si="82"/>
        <v>0</v>
      </c>
      <c r="AX74" s="83">
        <f t="shared" si="82"/>
        <v>0</v>
      </c>
      <c r="AY74" s="83">
        <f t="shared" si="82"/>
        <v>0</v>
      </c>
      <c r="AZ74" s="83">
        <f t="shared" si="82"/>
        <v>0</v>
      </c>
      <c r="BA74" s="83">
        <f t="shared" si="82"/>
        <v>0</v>
      </c>
      <c r="BB74" s="107">
        <f t="shared" ref="BB74:CJ74" si="86">BA74</f>
        <v>0</v>
      </c>
      <c r="BC74" s="83">
        <f t="shared" si="86"/>
        <v>0</v>
      </c>
      <c r="BD74" s="83">
        <f t="shared" si="86"/>
        <v>0</v>
      </c>
      <c r="BE74" s="83">
        <f t="shared" si="86"/>
        <v>0</v>
      </c>
      <c r="BF74" s="83">
        <f t="shared" si="86"/>
        <v>0</v>
      </c>
      <c r="BG74" s="83">
        <f t="shared" si="86"/>
        <v>0</v>
      </c>
      <c r="BH74" s="83">
        <f t="shared" si="86"/>
        <v>0</v>
      </c>
      <c r="BI74" s="83">
        <f t="shared" si="86"/>
        <v>0</v>
      </c>
      <c r="BJ74" s="83">
        <f t="shared" si="86"/>
        <v>0</v>
      </c>
      <c r="BK74" s="83">
        <f t="shared" si="86"/>
        <v>0</v>
      </c>
      <c r="BL74" s="83">
        <f t="shared" si="86"/>
        <v>0</v>
      </c>
      <c r="BM74" s="83">
        <f t="shared" si="86"/>
        <v>0</v>
      </c>
      <c r="BN74" s="83">
        <f t="shared" si="86"/>
        <v>0</v>
      </c>
      <c r="BO74" s="83">
        <f t="shared" si="86"/>
        <v>0</v>
      </c>
      <c r="BP74" s="83">
        <f t="shared" si="86"/>
        <v>0</v>
      </c>
      <c r="BQ74" s="83">
        <f t="shared" si="86"/>
        <v>0</v>
      </c>
      <c r="BR74" s="83">
        <f t="shared" si="86"/>
        <v>0</v>
      </c>
      <c r="BS74" s="83">
        <f t="shared" si="86"/>
        <v>0</v>
      </c>
      <c r="BT74" s="83">
        <f t="shared" si="86"/>
        <v>0</v>
      </c>
      <c r="BU74" s="83">
        <f t="shared" si="86"/>
        <v>0</v>
      </c>
      <c r="BV74" s="83">
        <f t="shared" si="86"/>
        <v>0</v>
      </c>
      <c r="BW74" s="83">
        <f t="shared" si="86"/>
        <v>0</v>
      </c>
      <c r="BX74" s="83">
        <f t="shared" si="86"/>
        <v>0</v>
      </c>
      <c r="BY74" s="83">
        <f t="shared" si="86"/>
        <v>0</v>
      </c>
      <c r="BZ74" s="83">
        <f t="shared" si="86"/>
        <v>0</v>
      </c>
      <c r="CA74" s="83">
        <f t="shared" si="86"/>
        <v>0</v>
      </c>
      <c r="CB74" s="83">
        <f t="shared" si="86"/>
        <v>0</v>
      </c>
      <c r="CC74" s="83">
        <f t="shared" si="86"/>
        <v>0</v>
      </c>
      <c r="CD74" s="83">
        <f t="shared" si="86"/>
        <v>0</v>
      </c>
      <c r="CE74" s="83">
        <f t="shared" si="86"/>
        <v>0</v>
      </c>
      <c r="CF74" s="83">
        <f t="shared" si="86"/>
        <v>0</v>
      </c>
      <c r="CG74" s="83">
        <f t="shared" si="86"/>
        <v>0</v>
      </c>
      <c r="CH74" s="83">
        <f t="shared" si="86"/>
        <v>0</v>
      </c>
      <c r="CI74" s="83">
        <f t="shared" si="86"/>
        <v>0</v>
      </c>
      <c r="CJ74" s="83">
        <f t="shared" si="86"/>
        <v>0</v>
      </c>
    </row>
    <row r="75" spans="1:88" x14ac:dyDescent="0.25">
      <c r="A75" s="241"/>
      <c r="B75" s="37" t="s">
        <v>12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105">
        <v>0</v>
      </c>
      <c r="S75" s="83">
        <f>R75</f>
        <v>0</v>
      </c>
      <c r="T75" s="83">
        <f t="shared" si="82"/>
        <v>0</v>
      </c>
      <c r="U75" s="83">
        <f t="shared" si="82"/>
        <v>0</v>
      </c>
      <c r="V75" s="83">
        <f t="shared" ref="V75:BA75" si="87">U75</f>
        <v>0</v>
      </c>
      <c r="W75" s="83">
        <f t="shared" si="87"/>
        <v>0</v>
      </c>
      <c r="X75" s="83">
        <f t="shared" si="87"/>
        <v>0</v>
      </c>
      <c r="Y75" s="83">
        <f t="shared" si="87"/>
        <v>0</v>
      </c>
      <c r="Z75" s="83">
        <f t="shared" si="87"/>
        <v>0</v>
      </c>
      <c r="AA75" s="83">
        <f t="shared" si="87"/>
        <v>0</v>
      </c>
      <c r="AB75" s="83">
        <f t="shared" si="87"/>
        <v>0</v>
      </c>
      <c r="AC75" s="83">
        <f t="shared" si="87"/>
        <v>0</v>
      </c>
      <c r="AD75" s="83">
        <f t="shared" si="87"/>
        <v>0</v>
      </c>
      <c r="AE75" s="83">
        <f t="shared" si="87"/>
        <v>0</v>
      </c>
      <c r="AF75" s="83">
        <f t="shared" si="87"/>
        <v>0</v>
      </c>
      <c r="AG75" s="83">
        <f t="shared" si="87"/>
        <v>0</v>
      </c>
      <c r="AH75" s="83">
        <f t="shared" si="87"/>
        <v>0</v>
      </c>
      <c r="AI75" s="83">
        <f t="shared" si="87"/>
        <v>0</v>
      </c>
      <c r="AJ75" s="83">
        <f t="shared" si="87"/>
        <v>0</v>
      </c>
      <c r="AK75" s="83">
        <f t="shared" si="87"/>
        <v>0</v>
      </c>
      <c r="AL75" s="83">
        <f t="shared" si="87"/>
        <v>0</v>
      </c>
      <c r="AM75" s="83">
        <f t="shared" si="87"/>
        <v>0</v>
      </c>
      <c r="AN75" s="83">
        <f t="shared" si="87"/>
        <v>0</v>
      </c>
      <c r="AO75" s="83">
        <f t="shared" si="87"/>
        <v>0</v>
      </c>
      <c r="AP75" s="83">
        <f t="shared" si="87"/>
        <v>0</v>
      </c>
      <c r="AQ75" s="83">
        <f t="shared" si="87"/>
        <v>0</v>
      </c>
      <c r="AR75" s="83">
        <f t="shared" si="87"/>
        <v>0</v>
      </c>
      <c r="AS75" s="83">
        <f t="shared" si="87"/>
        <v>0</v>
      </c>
      <c r="AT75" s="83">
        <f t="shared" si="87"/>
        <v>0</v>
      </c>
      <c r="AU75" s="83">
        <f t="shared" si="87"/>
        <v>0</v>
      </c>
      <c r="AV75" s="83">
        <f t="shared" si="87"/>
        <v>0</v>
      </c>
      <c r="AW75" s="83">
        <f t="shared" si="87"/>
        <v>0</v>
      </c>
      <c r="AX75" s="83">
        <f t="shared" si="87"/>
        <v>0</v>
      </c>
      <c r="AY75" s="83">
        <f t="shared" si="87"/>
        <v>0</v>
      </c>
      <c r="AZ75" s="83">
        <f t="shared" si="87"/>
        <v>0</v>
      </c>
      <c r="BA75" s="83">
        <f t="shared" si="87"/>
        <v>0</v>
      </c>
      <c r="BB75" s="107">
        <f t="shared" ref="BB75:CJ75" si="88">BA75</f>
        <v>0</v>
      </c>
      <c r="BC75" s="83">
        <f t="shared" si="88"/>
        <v>0</v>
      </c>
      <c r="BD75" s="83">
        <f t="shared" si="88"/>
        <v>0</v>
      </c>
      <c r="BE75" s="83">
        <f t="shared" si="88"/>
        <v>0</v>
      </c>
      <c r="BF75" s="83">
        <f t="shared" si="88"/>
        <v>0</v>
      </c>
      <c r="BG75" s="83">
        <f t="shared" si="88"/>
        <v>0</v>
      </c>
      <c r="BH75" s="83">
        <f t="shared" si="88"/>
        <v>0</v>
      </c>
      <c r="BI75" s="83">
        <f t="shared" si="88"/>
        <v>0</v>
      </c>
      <c r="BJ75" s="83">
        <f t="shared" si="88"/>
        <v>0</v>
      </c>
      <c r="BK75" s="83">
        <f t="shared" si="88"/>
        <v>0</v>
      </c>
      <c r="BL75" s="83">
        <f t="shared" si="88"/>
        <v>0</v>
      </c>
      <c r="BM75" s="83">
        <f t="shared" si="88"/>
        <v>0</v>
      </c>
      <c r="BN75" s="83">
        <f t="shared" si="88"/>
        <v>0</v>
      </c>
      <c r="BO75" s="83">
        <f t="shared" si="88"/>
        <v>0</v>
      </c>
      <c r="BP75" s="83">
        <f t="shared" si="88"/>
        <v>0</v>
      </c>
      <c r="BQ75" s="83">
        <f t="shared" si="88"/>
        <v>0</v>
      </c>
      <c r="BR75" s="83">
        <f t="shared" si="88"/>
        <v>0</v>
      </c>
      <c r="BS75" s="83">
        <f t="shared" si="88"/>
        <v>0</v>
      </c>
      <c r="BT75" s="83">
        <f t="shared" si="88"/>
        <v>0</v>
      </c>
      <c r="BU75" s="83">
        <f t="shared" si="88"/>
        <v>0</v>
      </c>
      <c r="BV75" s="83">
        <f t="shared" si="88"/>
        <v>0</v>
      </c>
      <c r="BW75" s="83">
        <f t="shared" si="88"/>
        <v>0</v>
      </c>
      <c r="BX75" s="83">
        <f t="shared" si="88"/>
        <v>0</v>
      </c>
      <c r="BY75" s="83">
        <f t="shared" si="88"/>
        <v>0</v>
      </c>
      <c r="BZ75" s="83">
        <f t="shared" si="88"/>
        <v>0</v>
      </c>
      <c r="CA75" s="83">
        <f t="shared" si="88"/>
        <v>0</v>
      </c>
      <c r="CB75" s="83">
        <f t="shared" si="88"/>
        <v>0</v>
      </c>
      <c r="CC75" s="83">
        <f t="shared" si="88"/>
        <v>0</v>
      </c>
      <c r="CD75" s="83">
        <f t="shared" si="88"/>
        <v>0</v>
      </c>
      <c r="CE75" s="83">
        <f t="shared" si="88"/>
        <v>0</v>
      </c>
      <c r="CF75" s="83">
        <f t="shared" si="88"/>
        <v>0</v>
      </c>
      <c r="CG75" s="83">
        <f t="shared" si="88"/>
        <v>0</v>
      </c>
      <c r="CH75" s="83">
        <f t="shared" si="88"/>
        <v>0</v>
      </c>
      <c r="CI75" s="83">
        <f t="shared" si="88"/>
        <v>0</v>
      </c>
      <c r="CJ75" s="83">
        <f t="shared" si="88"/>
        <v>0</v>
      </c>
    </row>
    <row r="76" spans="1:88" x14ac:dyDescent="0.25">
      <c r="A76" s="241"/>
      <c r="B76" s="37" t="s">
        <v>3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105">
        <v>0</v>
      </c>
      <c r="S76" s="83">
        <f t="shared" ref="S76:BA79" si="89">R76</f>
        <v>0</v>
      </c>
      <c r="T76" s="83">
        <f t="shared" si="89"/>
        <v>0</v>
      </c>
      <c r="U76" s="83">
        <f t="shared" si="89"/>
        <v>0</v>
      </c>
      <c r="V76" s="83">
        <f t="shared" si="89"/>
        <v>0</v>
      </c>
      <c r="W76" s="83">
        <f t="shared" si="89"/>
        <v>0</v>
      </c>
      <c r="X76" s="83">
        <f t="shared" si="89"/>
        <v>0</v>
      </c>
      <c r="Y76" s="83">
        <f t="shared" si="89"/>
        <v>0</v>
      </c>
      <c r="Z76" s="83">
        <f t="shared" si="89"/>
        <v>0</v>
      </c>
      <c r="AA76" s="83">
        <f t="shared" si="89"/>
        <v>0</v>
      </c>
      <c r="AB76" s="83">
        <f t="shared" si="89"/>
        <v>0</v>
      </c>
      <c r="AC76" s="83">
        <f t="shared" si="89"/>
        <v>0</v>
      </c>
      <c r="AD76" s="83">
        <f t="shared" si="89"/>
        <v>0</v>
      </c>
      <c r="AE76" s="83">
        <f t="shared" si="89"/>
        <v>0</v>
      </c>
      <c r="AF76" s="83">
        <f t="shared" si="89"/>
        <v>0</v>
      </c>
      <c r="AG76" s="83">
        <f t="shared" si="89"/>
        <v>0</v>
      </c>
      <c r="AH76" s="83">
        <f t="shared" si="89"/>
        <v>0</v>
      </c>
      <c r="AI76" s="83">
        <f t="shared" si="89"/>
        <v>0</v>
      </c>
      <c r="AJ76" s="83">
        <f t="shared" si="89"/>
        <v>0</v>
      </c>
      <c r="AK76" s="83">
        <f t="shared" si="89"/>
        <v>0</v>
      </c>
      <c r="AL76" s="83">
        <f t="shared" si="89"/>
        <v>0</v>
      </c>
      <c r="AM76" s="83">
        <f t="shared" si="89"/>
        <v>0</v>
      </c>
      <c r="AN76" s="83">
        <f t="shared" si="89"/>
        <v>0</v>
      </c>
      <c r="AO76" s="83">
        <f t="shared" si="89"/>
        <v>0</v>
      </c>
      <c r="AP76" s="83">
        <f t="shared" si="89"/>
        <v>0</v>
      </c>
      <c r="AQ76" s="83">
        <f t="shared" si="89"/>
        <v>0</v>
      </c>
      <c r="AR76" s="83">
        <f t="shared" si="89"/>
        <v>0</v>
      </c>
      <c r="AS76" s="83">
        <f t="shared" si="89"/>
        <v>0</v>
      </c>
      <c r="AT76" s="83">
        <f t="shared" si="89"/>
        <v>0</v>
      </c>
      <c r="AU76" s="83">
        <f t="shared" si="89"/>
        <v>0</v>
      </c>
      <c r="AV76" s="83">
        <f t="shared" si="89"/>
        <v>0</v>
      </c>
      <c r="AW76" s="83">
        <f t="shared" si="89"/>
        <v>0</v>
      </c>
      <c r="AX76" s="83">
        <f t="shared" si="89"/>
        <v>0</v>
      </c>
      <c r="AY76" s="83">
        <f t="shared" si="89"/>
        <v>0</v>
      </c>
      <c r="AZ76" s="83">
        <f t="shared" si="89"/>
        <v>0</v>
      </c>
      <c r="BA76" s="83">
        <f t="shared" si="89"/>
        <v>0</v>
      </c>
      <c r="BB76" s="107">
        <f t="shared" ref="BB76:CJ76" si="90">BA76</f>
        <v>0</v>
      </c>
      <c r="BC76" s="83">
        <f t="shared" si="90"/>
        <v>0</v>
      </c>
      <c r="BD76" s="83">
        <f t="shared" si="90"/>
        <v>0</v>
      </c>
      <c r="BE76" s="83">
        <f t="shared" si="90"/>
        <v>0</v>
      </c>
      <c r="BF76" s="83">
        <f t="shared" si="90"/>
        <v>0</v>
      </c>
      <c r="BG76" s="83">
        <f t="shared" si="90"/>
        <v>0</v>
      </c>
      <c r="BH76" s="83">
        <f t="shared" si="90"/>
        <v>0</v>
      </c>
      <c r="BI76" s="83">
        <f t="shared" si="90"/>
        <v>0</v>
      </c>
      <c r="BJ76" s="83">
        <f t="shared" si="90"/>
        <v>0</v>
      </c>
      <c r="BK76" s="83">
        <f t="shared" si="90"/>
        <v>0</v>
      </c>
      <c r="BL76" s="83">
        <f t="shared" si="90"/>
        <v>0</v>
      </c>
      <c r="BM76" s="83">
        <f t="shared" si="90"/>
        <v>0</v>
      </c>
      <c r="BN76" s="83">
        <f t="shared" si="90"/>
        <v>0</v>
      </c>
      <c r="BO76" s="83">
        <f t="shared" si="90"/>
        <v>0</v>
      </c>
      <c r="BP76" s="83">
        <f t="shared" si="90"/>
        <v>0</v>
      </c>
      <c r="BQ76" s="83">
        <f t="shared" si="90"/>
        <v>0</v>
      </c>
      <c r="BR76" s="83">
        <f t="shared" si="90"/>
        <v>0</v>
      </c>
      <c r="BS76" s="83">
        <f t="shared" si="90"/>
        <v>0</v>
      </c>
      <c r="BT76" s="83">
        <f t="shared" si="90"/>
        <v>0</v>
      </c>
      <c r="BU76" s="83">
        <f t="shared" si="90"/>
        <v>0</v>
      </c>
      <c r="BV76" s="83">
        <f t="shared" si="90"/>
        <v>0</v>
      </c>
      <c r="BW76" s="83">
        <f t="shared" si="90"/>
        <v>0</v>
      </c>
      <c r="BX76" s="83">
        <f t="shared" si="90"/>
        <v>0</v>
      </c>
      <c r="BY76" s="83">
        <f t="shared" si="90"/>
        <v>0</v>
      </c>
      <c r="BZ76" s="83">
        <f t="shared" si="90"/>
        <v>0</v>
      </c>
      <c r="CA76" s="83">
        <f t="shared" si="90"/>
        <v>0</v>
      </c>
      <c r="CB76" s="83">
        <f t="shared" si="90"/>
        <v>0</v>
      </c>
      <c r="CC76" s="83">
        <f t="shared" si="90"/>
        <v>0</v>
      </c>
      <c r="CD76" s="83">
        <f t="shared" si="90"/>
        <v>0</v>
      </c>
      <c r="CE76" s="83">
        <f t="shared" si="90"/>
        <v>0</v>
      </c>
      <c r="CF76" s="83">
        <f t="shared" si="90"/>
        <v>0</v>
      </c>
      <c r="CG76" s="83">
        <f t="shared" si="90"/>
        <v>0</v>
      </c>
      <c r="CH76" s="83">
        <f t="shared" si="90"/>
        <v>0</v>
      </c>
      <c r="CI76" s="83">
        <f t="shared" si="90"/>
        <v>0</v>
      </c>
      <c r="CJ76" s="83">
        <f t="shared" si="90"/>
        <v>0</v>
      </c>
    </row>
    <row r="77" spans="1:88" x14ac:dyDescent="0.25">
      <c r="A77" s="241"/>
      <c r="B77" s="37" t="s">
        <v>13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105">
        <v>1253302</v>
      </c>
      <c r="S77" s="83">
        <f>R77</f>
        <v>1253302</v>
      </c>
      <c r="T77" s="83">
        <f t="shared" si="89"/>
        <v>1253302</v>
      </c>
      <c r="U77" s="83">
        <f t="shared" si="89"/>
        <v>1253302</v>
      </c>
      <c r="V77" s="83">
        <f t="shared" si="89"/>
        <v>1253302</v>
      </c>
      <c r="W77" s="83">
        <f t="shared" si="89"/>
        <v>1253302</v>
      </c>
      <c r="X77" s="83">
        <f t="shared" si="89"/>
        <v>1253302</v>
      </c>
      <c r="Y77" s="83">
        <f t="shared" si="89"/>
        <v>1253302</v>
      </c>
      <c r="Z77" s="83">
        <f t="shared" si="89"/>
        <v>1253302</v>
      </c>
      <c r="AA77" s="83">
        <f t="shared" si="89"/>
        <v>1253302</v>
      </c>
      <c r="AB77" s="83">
        <f t="shared" si="89"/>
        <v>1253302</v>
      </c>
      <c r="AC77" s="83">
        <f t="shared" si="89"/>
        <v>1253302</v>
      </c>
      <c r="AD77" s="83">
        <f t="shared" si="89"/>
        <v>1253302</v>
      </c>
      <c r="AE77" s="83">
        <f t="shared" si="89"/>
        <v>1253302</v>
      </c>
      <c r="AF77" s="83">
        <f t="shared" si="89"/>
        <v>1253302</v>
      </c>
      <c r="AG77" s="83">
        <f t="shared" si="89"/>
        <v>1253302</v>
      </c>
      <c r="AH77" s="83">
        <f t="shared" si="89"/>
        <v>1253302</v>
      </c>
      <c r="AI77" s="83">
        <f t="shared" si="89"/>
        <v>1253302</v>
      </c>
      <c r="AJ77" s="83">
        <f t="shared" si="89"/>
        <v>1253302</v>
      </c>
      <c r="AK77" s="83">
        <f t="shared" si="89"/>
        <v>1253302</v>
      </c>
      <c r="AL77" s="83">
        <f t="shared" si="89"/>
        <v>1253302</v>
      </c>
      <c r="AM77" s="83">
        <f t="shared" si="89"/>
        <v>1253302</v>
      </c>
      <c r="AN77" s="83">
        <f t="shared" si="89"/>
        <v>1253302</v>
      </c>
      <c r="AO77" s="83">
        <f t="shared" si="89"/>
        <v>1253302</v>
      </c>
      <c r="AP77" s="83">
        <f t="shared" si="89"/>
        <v>1253302</v>
      </c>
      <c r="AQ77" s="83">
        <f t="shared" si="89"/>
        <v>1253302</v>
      </c>
      <c r="AR77" s="83">
        <f t="shared" si="89"/>
        <v>1253302</v>
      </c>
      <c r="AS77" s="83">
        <f t="shared" si="89"/>
        <v>1253302</v>
      </c>
      <c r="AT77" s="83">
        <f t="shared" si="89"/>
        <v>1253302</v>
      </c>
      <c r="AU77" s="83">
        <f t="shared" si="89"/>
        <v>1253302</v>
      </c>
      <c r="AV77" s="83">
        <f t="shared" si="89"/>
        <v>1253302</v>
      </c>
      <c r="AW77" s="83">
        <f t="shared" si="89"/>
        <v>1253302</v>
      </c>
      <c r="AX77" s="83">
        <f t="shared" si="89"/>
        <v>1253302</v>
      </c>
      <c r="AY77" s="83">
        <f t="shared" si="89"/>
        <v>1253302</v>
      </c>
      <c r="AZ77" s="83">
        <f t="shared" si="89"/>
        <v>1253302</v>
      </c>
      <c r="BA77" s="83">
        <f t="shared" si="89"/>
        <v>1253302</v>
      </c>
      <c r="BB77" s="107">
        <f t="shared" ref="BB77:CJ77" si="91">BA77</f>
        <v>1253302</v>
      </c>
      <c r="BC77" s="83">
        <f t="shared" si="91"/>
        <v>1253302</v>
      </c>
      <c r="BD77" s="83">
        <f t="shared" si="91"/>
        <v>1253302</v>
      </c>
      <c r="BE77" s="83">
        <f t="shared" si="91"/>
        <v>1253302</v>
      </c>
      <c r="BF77" s="83">
        <f t="shared" si="91"/>
        <v>1253302</v>
      </c>
      <c r="BG77" s="83">
        <f t="shared" si="91"/>
        <v>1253302</v>
      </c>
      <c r="BH77" s="83">
        <f t="shared" si="91"/>
        <v>1253302</v>
      </c>
      <c r="BI77" s="83">
        <f t="shared" si="91"/>
        <v>1253302</v>
      </c>
      <c r="BJ77" s="83">
        <f t="shared" si="91"/>
        <v>1253302</v>
      </c>
      <c r="BK77" s="83">
        <f t="shared" si="91"/>
        <v>1253302</v>
      </c>
      <c r="BL77" s="83">
        <f t="shared" si="91"/>
        <v>1253302</v>
      </c>
      <c r="BM77" s="83">
        <f t="shared" si="91"/>
        <v>1253302</v>
      </c>
      <c r="BN77" s="83">
        <f t="shared" si="91"/>
        <v>1253302</v>
      </c>
      <c r="BO77" s="83">
        <f t="shared" si="91"/>
        <v>1253302</v>
      </c>
      <c r="BP77" s="83">
        <f t="shared" si="91"/>
        <v>1253302</v>
      </c>
      <c r="BQ77" s="83">
        <f t="shared" si="91"/>
        <v>1253302</v>
      </c>
      <c r="BR77" s="83">
        <f t="shared" si="91"/>
        <v>1253302</v>
      </c>
      <c r="BS77" s="83">
        <f t="shared" si="91"/>
        <v>1253302</v>
      </c>
      <c r="BT77" s="83">
        <f t="shared" si="91"/>
        <v>1253302</v>
      </c>
      <c r="BU77" s="83">
        <f t="shared" si="91"/>
        <v>1253302</v>
      </c>
      <c r="BV77" s="83">
        <f t="shared" si="91"/>
        <v>1253302</v>
      </c>
      <c r="BW77" s="83">
        <f t="shared" si="91"/>
        <v>1253302</v>
      </c>
      <c r="BX77" s="83">
        <f t="shared" si="91"/>
        <v>1253302</v>
      </c>
      <c r="BY77" s="83">
        <f t="shared" si="91"/>
        <v>1253302</v>
      </c>
      <c r="BZ77" s="83">
        <f t="shared" si="91"/>
        <v>1253302</v>
      </c>
      <c r="CA77" s="83">
        <f t="shared" si="91"/>
        <v>1253302</v>
      </c>
      <c r="CB77" s="83">
        <f t="shared" si="91"/>
        <v>1253302</v>
      </c>
      <c r="CC77" s="83">
        <f t="shared" si="91"/>
        <v>1253302</v>
      </c>
      <c r="CD77" s="83">
        <f t="shared" si="91"/>
        <v>1253302</v>
      </c>
      <c r="CE77" s="83">
        <f t="shared" si="91"/>
        <v>1253302</v>
      </c>
      <c r="CF77" s="83">
        <f t="shared" si="91"/>
        <v>1253302</v>
      </c>
      <c r="CG77" s="83">
        <f t="shared" si="91"/>
        <v>1253302</v>
      </c>
      <c r="CH77" s="83">
        <f t="shared" si="91"/>
        <v>1253302</v>
      </c>
      <c r="CI77" s="83">
        <f t="shared" si="91"/>
        <v>1253302</v>
      </c>
      <c r="CJ77" s="83">
        <f t="shared" si="91"/>
        <v>1253302</v>
      </c>
    </row>
    <row r="78" spans="1:88" x14ac:dyDescent="0.25">
      <c r="A78" s="241"/>
      <c r="B78" s="37" t="s">
        <v>4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105">
        <v>279067</v>
      </c>
      <c r="S78" s="83">
        <f>R78</f>
        <v>279067</v>
      </c>
      <c r="T78" s="83">
        <f t="shared" si="89"/>
        <v>279067</v>
      </c>
      <c r="U78" s="83">
        <f t="shared" si="89"/>
        <v>279067</v>
      </c>
      <c r="V78" s="83">
        <f t="shared" si="89"/>
        <v>279067</v>
      </c>
      <c r="W78" s="83">
        <f t="shared" si="89"/>
        <v>279067</v>
      </c>
      <c r="X78" s="83">
        <f t="shared" si="89"/>
        <v>279067</v>
      </c>
      <c r="Y78" s="83">
        <f t="shared" si="89"/>
        <v>279067</v>
      </c>
      <c r="Z78" s="83">
        <f t="shared" si="89"/>
        <v>279067</v>
      </c>
      <c r="AA78" s="83">
        <f t="shared" si="89"/>
        <v>279067</v>
      </c>
      <c r="AB78" s="83">
        <f t="shared" si="89"/>
        <v>279067</v>
      </c>
      <c r="AC78" s="83">
        <f t="shared" si="89"/>
        <v>279067</v>
      </c>
      <c r="AD78" s="83">
        <f t="shared" si="89"/>
        <v>279067</v>
      </c>
      <c r="AE78" s="83">
        <f t="shared" si="89"/>
        <v>279067</v>
      </c>
      <c r="AF78" s="83">
        <f t="shared" si="89"/>
        <v>279067</v>
      </c>
      <c r="AG78" s="83">
        <f t="shared" si="89"/>
        <v>279067</v>
      </c>
      <c r="AH78" s="83">
        <f t="shared" si="89"/>
        <v>279067</v>
      </c>
      <c r="AI78" s="83">
        <f t="shared" si="89"/>
        <v>279067</v>
      </c>
      <c r="AJ78" s="83">
        <f t="shared" si="89"/>
        <v>279067</v>
      </c>
      <c r="AK78" s="83">
        <f t="shared" si="89"/>
        <v>279067</v>
      </c>
      <c r="AL78" s="83">
        <f t="shared" si="89"/>
        <v>279067</v>
      </c>
      <c r="AM78" s="83">
        <f t="shared" si="89"/>
        <v>279067</v>
      </c>
      <c r="AN78" s="83">
        <f t="shared" si="89"/>
        <v>279067</v>
      </c>
      <c r="AO78" s="83">
        <f t="shared" si="89"/>
        <v>279067</v>
      </c>
      <c r="AP78" s="83">
        <f t="shared" si="89"/>
        <v>279067</v>
      </c>
      <c r="AQ78" s="83">
        <f t="shared" si="89"/>
        <v>279067</v>
      </c>
      <c r="AR78" s="83">
        <f t="shared" si="89"/>
        <v>279067</v>
      </c>
      <c r="AS78" s="83">
        <f t="shared" si="89"/>
        <v>279067</v>
      </c>
      <c r="AT78" s="83">
        <f t="shared" si="89"/>
        <v>279067</v>
      </c>
      <c r="AU78" s="83">
        <f t="shared" si="89"/>
        <v>279067</v>
      </c>
      <c r="AV78" s="83">
        <f t="shared" si="89"/>
        <v>279067</v>
      </c>
      <c r="AW78" s="83">
        <f t="shared" si="89"/>
        <v>279067</v>
      </c>
      <c r="AX78" s="83">
        <f t="shared" si="89"/>
        <v>279067</v>
      </c>
      <c r="AY78" s="83">
        <f t="shared" si="89"/>
        <v>279067</v>
      </c>
      <c r="AZ78" s="83">
        <f t="shared" si="89"/>
        <v>279067</v>
      </c>
      <c r="BA78" s="83">
        <f t="shared" si="89"/>
        <v>279067</v>
      </c>
      <c r="BB78" s="107">
        <f t="shared" ref="BB78:CJ78" si="92">BA78</f>
        <v>279067</v>
      </c>
      <c r="BC78" s="83">
        <f t="shared" si="92"/>
        <v>279067</v>
      </c>
      <c r="BD78" s="83">
        <f t="shared" si="92"/>
        <v>279067</v>
      </c>
      <c r="BE78" s="83">
        <f t="shared" si="92"/>
        <v>279067</v>
      </c>
      <c r="BF78" s="83">
        <f t="shared" si="92"/>
        <v>279067</v>
      </c>
      <c r="BG78" s="83">
        <f t="shared" si="92"/>
        <v>279067</v>
      </c>
      <c r="BH78" s="83">
        <f t="shared" si="92"/>
        <v>279067</v>
      </c>
      <c r="BI78" s="83">
        <f t="shared" si="92"/>
        <v>279067</v>
      </c>
      <c r="BJ78" s="83">
        <f t="shared" si="92"/>
        <v>279067</v>
      </c>
      <c r="BK78" s="83">
        <f t="shared" si="92"/>
        <v>279067</v>
      </c>
      <c r="BL78" s="83">
        <f t="shared" si="92"/>
        <v>279067</v>
      </c>
      <c r="BM78" s="83">
        <f t="shared" si="92"/>
        <v>279067</v>
      </c>
      <c r="BN78" s="83">
        <f t="shared" si="92"/>
        <v>279067</v>
      </c>
      <c r="BO78" s="83">
        <f t="shared" si="92"/>
        <v>279067</v>
      </c>
      <c r="BP78" s="83">
        <f t="shared" si="92"/>
        <v>279067</v>
      </c>
      <c r="BQ78" s="83">
        <f t="shared" si="92"/>
        <v>279067</v>
      </c>
      <c r="BR78" s="83">
        <f t="shared" si="92"/>
        <v>279067</v>
      </c>
      <c r="BS78" s="83">
        <f t="shared" si="92"/>
        <v>279067</v>
      </c>
      <c r="BT78" s="83">
        <f t="shared" si="92"/>
        <v>279067</v>
      </c>
      <c r="BU78" s="83">
        <f t="shared" si="92"/>
        <v>279067</v>
      </c>
      <c r="BV78" s="83">
        <f t="shared" si="92"/>
        <v>279067</v>
      </c>
      <c r="BW78" s="83">
        <f t="shared" si="92"/>
        <v>279067</v>
      </c>
      <c r="BX78" s="83">
        <f t="shared" si="92"/>
        <v>279067</v>
      </c>
      <c r="BY78" s="83">
        <f t="shared" si="92"/>
        <v>279067</v>
      </c>
      <c r="BZ78" s="83">
        <f t="shared" si="92"/>
        <v>279067</v>
      </c>
      <c r="CA78" s="83">
        <f t="shared" si="92"/>
        <v>279067</v>
      </c>
      <c r="CB78" s="83">
        <f t="shared" si="92"/>
        <v>279067</v>
      </c>
      <c r="CC78" s="83">
        <f t="shared" si="92"/>
        <v>279067</v>
      </c>
      <c r="CD78" s="83">
        <f t="shared" si="92"/>
        <v>279067</v>
      </c>
      <c r="CE78" s="83">
        <f t="shared" si="92"/>
        <v>279067</v>
      </c>
      <c r="CF78" s="83">
        <f t="shared" si="92"/>
        <v>279067</v>
      </c>
      <c r="CG78" s="83">
        <f t="shared" si="92"/>
        <v>279067</v>
      </c>
      <c r="CH78" s="83">
        <f t="shared" si="92"/>
        <v>279067</v>
      </c>
      <c r="CI78" s="83">
        <f t="shared" si="92"/>
        <v>279067</v>
      </c>
      <c r="CJ78" s="83">
        <f t="shared" si="92"/>
        <v>279067</v>
      </c>
    </row>
    <row r="79" spans="1:88" x14ac:dyDescent="0.25">
      <c r="A79" s="242"/>
      <c r="B79" s="37" t="s">
        <v>14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105">
        <v>47686</v>
      </c>
      <c r="S79" s="83">
        <f>R79</f>
        <v>47686</v>
      </c>
      <c r="T79" s="83">
        <f t="shared" si="89"/>
        <v>47686</v>
      </c>
      <c r="U79" s="83">
        <f t="shared" si="89"/>
        <v>47686</v>
      </c>
      <c r="V79" s="83">
        <f t="shared" si="89"/>
        <v>47686</v>
      </c>
      <c r="W79" s="83">
        <f t="shared" si="89"/>
        <v>47686</v>
      </c>
      <c r="X79" s="83">
        <f t="shared" si="89"/>
        <v>47686</v>
      </c>
      <c r="Y79" s="83">
        <f t="shared" si="89"/>
        <v>47686</v>
      </c>
      <c r="Z79" s="83">
        <f t="shared" si="89"/>
        <v>47686</v>
      </c>
      <c r="AA79" s="83">
        <f t="shared" si="89"/>
        <v>47686</v>
      </c>
      <c r="AB79" s="83">
        <f t="shared" si="89"/>
        <v>47686</v>
      </c>
      <c r="AC79" s="83">
        <f t="shared" si="89"/>
        <v>47686</v>
      </c>
      <c r="AD79" s="83">
        <f t="shared" si="89"/>
        <v>47686</v>
      </c>
      <c r="AE79" s="83">
        <f t="shared" si="89"/>
        <v>47686</v>
      </c>
      <c r="AF79" s="83">
        <f t="shared" si="89"/>
        <v>47686</v>
      </c>
      <c r="AG79" s="83">
        <f t="shared" si="89"/>
        <v>47686</v>
      </c>
      <c r="AH79" s="83">
        <f t="shared" si="89"/>
        <v>47686</v>
      </c>
      <c r="AI79" s="83">
        <f t="shared" si="89"/>
        <v>47686</v>
      </c>
      <c r="AJ79" s="83">
        <f t="shared" si="89"/>
        <v>47686</v>
      </c>
      <c r="AK79" s="83">
        <f t="shared" si="89"/>
        <v>47686</v>
      </c>
      <c r="AL79" s="83">
        <f t="shared" si="89"/>
        <v>47686</v>
      </c>
      <c r="AM79" s="83">
        <f t="shared" si="89"/>
        <v>47686</v>
      </c>
      <c r="AN79" s="83">
        <f t="shared" si="89"/>
        <v>47686</v>
      </c>
      <c r="AO79" s="83">
        <f t="shared" si="89"/>
        <v>47686</v>
      </c>
      <c r="AP79" s="83">
        <f t="shared" si="89"/>
        <v>47686</v>
      </c>
      <c r="AQ79" s="83">
        <f t="shared" si="89"/>
        <v>47686</v>
      </c>
      <c r="AR79" s="83">
        <f t="shared" si="89"/>
        <v>47686</v>
      </c>
      <c r="AS79" s="83">
        <f t="shared" si="89"/>
        <v>47686</v>
      </c>
      <c r="AT79" s="83">
        <f t="shared" si="89"/>
        <v>47686</v>
      </c>
      <c r="AU79" s="83">
        <f t="shared" si="89"/>
        <v>47686</v>
      </c>
      <c r="AV79" s="83">
        <f t="shared" si="89"/>
        <v>47686</v>
      </c>
      <c r="AW79" s="83">
        <f t="shared" si="89"/>
        <v>47686</v>
      </c>
      <c r="AX79" s="83">
        <f t="shared" si="89"/>
        <v>47686</v>
      </c>
      <c r="AY79" s="83">
        <f t="shared" si="89"/>
        <v>47686</v>
      </c>
      <c r="AZ79" s="83">
        <f t="shared" si="89"/>
        <v>47686</v>
      </c>
      <c r="BA79" s="83">
        <f t="shared" si="89"/>
        <v>47686</v>
      </c>
      <c r="BB79" s="107">
        <f t="shared" ref="BB79:CJ79" si="93">BA79</f>
        <v>47686</v>
      </c>
      <c r="BC79" s="83">
        <f t="shared" si="93"/>
        <v>47686</v>
      </c>
      <c r="BD79" s="83">
        <f t="shared" si="93"/>
        <v>47686</v>
      </c>
      <c r="BE79" s="83">
        <f t="shared" si="93"/>
        <v>47686</v>
      </c>
      <c r="BF79" s="83">
        <f t="shared" si="93"/>
        <v>47686</v>
      </c>
      <c r="BG79" s="83">
        <f t="shared" si="93"/>
        <v>47686</v>
      </c>
      <c r="BH79" s="83">
        <f t="shared" si="93"/>
        <v>47686</v>
      </c>
      <c r="BI79" s="83">
        <f t="shared" si="93"/>
        <v>47686</v>
      </c>
      <c r="BJ79" s="83">
        <f t="shared" si="93"/>
        <v>47686</v>
      </c>
      <c r="BK79" s="83">
        <f t="shared" si="93"/>
        <v>47686</v>
      </c>
      <c r="BL79" s="83">
        <f t="shared" si="93"/>
        <v>47686</v>
      </c>
      <c r="BM79" s="83">
        <f t="shared" si="93"/>
        <v>47686</v>
      </c>
      <c r="BN79" s="83">
        <f t="shared" si="93"/>
        <v>47686</v>
      </c>
      <c r="BO79" s="83">
        <f t="shared" si="93"/>
        <v>47686</v>
      </c>
      <c r="BP79" s="83">
        <f t="shared" si="93"/>
        <v>47686</v>
      </c>
      <c r="BQ79" s="83">
        <f t="shared" si="93"/>
        <v>47686</v>
      </c>
      <c r="BR79" s="83">
        <f t="shared" si="93"/>
        <v>47686</v>
      </c>
      <c r="BS79" s="83">
        <f t="shared" si="93"/>
        <v>47686</v>
      </c>
      <c r="BT79" s="83">
        <f t="shared" si="93"/>
        <v>47686</v>
      </c>
      <c r="BU79" s="83">
        <f t="shared" si="93"/>
        <v>47686</v>
      </c>
      <c r="BV79" s="83">
        <f t="shared" si="93"/>
        <v>47686</v>
      </c>
      <c r="BW79" s="83">
        <f t="shared" si="93"/>
        <v>47686</v>
      </c>
      <c r="BX79" s="83">
        <f t="shared" si="93"/>
        <v>47686</v>
      </c>
      <c r="BY79" s="83">
        <f t="shared" si="93"/>
        <v>47686</v>
      </c>
      <c r="BZ79" s="83">
        <f t="shared" si="93"/>
        <v>47686</v>
      </c>
      <c r="CA79" s="83">
        <f t="shared" si="93"/>
        <v>47686</v>
      </c>
      <c r="CB79" s="83">
        <f t="shared" si="93"/>
        <v>47686</v>
      </c>
      <c r="CC79" s="83">
        <f t="shared" si="93"/>
        <v>47686</v>
      </c>
      <c r="CD79" s="83">
        <f t="shared" si="93"/>
        <v>47686</v>
      </c>
      <c r="CE79" s="83">
        <f t="shared" si="93"/>
        <v>47686</v>
      </c>
      <c r="CF79" s="83">
        <f t="shared" si="93"/>
        <v>47686</v>
      </c>
      <c r="CG79" s="83">
        <f t="shared" si="93"/>
        <v>47686</v>
      </c>
      <c r="CH79" s="83">
        <f t="shared" si="93"/>
        <v>47686</v>
      </c>
      <c r="CI79" s="83">
        <f t="shared" si="93"/>
        <v>47686</v>
      </c>
      <c r="CJ79" s="83">
        <f t="shared" si="93"/>
        <v>47686</v>
      </c>
    </row>
    <row r="80" spans="1:88" x14ac:dyDescent="0.25">
      <c r="A80" s="242"/>
      <c r="B80" s="37" t="s">
        <v>15</v>
      </c>
      <c r="C80" s="59">
        <v>0</v>
      </c>
      <c r="D80" s="59">
        <v>0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105">
        <v>0</v>
      </c>
      <c r="S80" s="83">
        <f t="shared" ref="S80:BA80" si="94">R80</f>
        <v>0</v>
      </c>
      <c r="T80" s="83">
        <f t="shared" si="94"/>
        <v>0</v>
      </c>
      <c r="U80" s="83">
        <f t="shared" si="94"/>
        <v>0</v>
      </c>
      <c r="V80" s="83">
        <f t="shared" si="94"/>
        <v>0</v>
      </c>
      <c r="W80" s="83">
        <f t="shared" si="94"/>
        <v>0</v>
      </c>
      <c r="X80" s="83">
        <f t="shared" si="94"/>
        <v>0</v>
      </c>
      <c r="Y80" s="83">
        <f t="shared" si="94"/>
        <v>0</v>
      </c>
      <c r="Z80" s="83">
        <f t="shared" si="94"/>
        <v>0</v>
      </c>
      <c r="AA80" s="83">
        <f t="shared" si="94"/>
        <v>0</v>
      </c>
      <c r="AB80" s="83">
        <f t="shared" si="94"/>
        <v>0</v>
      </c>
      <c r="AC80" s="83">
        <f t="shared" si="94"/>
        <v>0</v>
      </c>
      <c r="AD80" s="83">
        <f t="shared" si="94"/>
        <v>0</v>
      </c>
      <c r="AE80" s="83">
        <f t="shared" si="94"/>
        <v>0</v>
      </c>
      <c r="AF80" s="83">
        <f t="shared" si="94"/>
        <v>0</v>
      </c>
      <c r="AG80" s="83">
        <f t="shared" si="94"/>
        <v>0</v>
      </c>
      <c r="AH80" s="83">
        <f t="shared" si="94"/>
        <v>0</v>
      </c>
      <c r="AI80" s="83">
        <f t="shared" si="94"/>
        <v>0</v>
      </c>
      <c r="AJ80" s="83">
        <f t="shared" si="94"/>
        <v>0</v>
      </c>
      <c r="AK80" s="83">
        <f t="shared" si="94"/>
        <v>0</v>
      </c>
      <c r="AL80" s="83">
        <f t="shared" si="94"/>
        <v>0</v>
      </c>
      <c r="AM80" s="83">
        <f t="shared" si="94"/>
        <v>0</v>
      </c>
      <c r="AN80" s="83">
        <f t="shared" si="94"/>
        <v>0</v>
      </c>
      <c r="AO80" s="83">
        <f t="shared" si="94"/>
        <v>0</v>
      </c>
      <c r="AP80" s="83">
        <f t="shared" si="94"/>
        <v>0</v>
      </c>
      <c r="AQ80" s="83">
        <f t="shared" si="94"/>
        <v>0</v>
      </c>
      <c r="AR80" s="83">
        <f t="shared" si="94"/>
        <v>0</v>
      </c>
      <c r="AS80" s="83">
        <f t="shared" si="94"/>
        <v>0</v>
      </c>
      <c r="AT80" s="83">
        <f t="shared" si="94"/>
        <v>0</v>
      </c>
      <c r="AU80" s="83">
        <f t="shared" si="94"/>
        <v>0</v>
      </c>
      <c r="AV80" s="83">
        <f t="shared" si="94"/>
        <v>0</v>
      </c>
      <c r="AW80" s="83">
        <f t="shared" si="94"/>
        <v>0</v>
      </c>
      <c r="AX80" s="83">
        <f t="shared" si="94"/>
        <v>0</v>
      </c>
      <c r="AY80" s="83">
        <f t="shared" si="94"/>
        <v>0</v>
      </c>
      <c r="AZ80" s="83">
        <f t="shared" si="94"/>
        <v>0</v>
      </c>
      <c r="BA80" s="83">
        <f t="shared" si="94"/>
        <v>0</v>
      </c>
      <c r="BB80" s="107">
        <f t="shared" ref="BB80:CJ80" si="95">BA80</f>
        <v>0</v>
      </c>
      <c r="BC80" s="83">
        <f t="shared" si="95"/>
        <v>0</v>
      </c>
      <c r="BD80" s="83">
        <f t="shared" si="95"/>
        <v>0</v>
      </c>
      <c r="BE80" s="83">
        <f t="shared" si="95"/>
        <v>0</v>
      </c>
      <c r="BF80" s="83">
        <f t="shared" si="95"/>
        <v>0</v>
      </c>
      <c r="BG80" s="83">
        <f t="shared" si="95"/>
        <v>0</v>
      </c>
      <c r="BH80" s="83">
        <f t="shared" si="95"/>
        <v>0</v>
      </c>
      <c r="BI80" s="83">
        <f t="shared" si="95"/>
        <v>0</v>
      </c>
      <c r="BJ80" s="83">
        <f t="shared" si="95"/>
        <v>0</v>
      </c>
      <c r="BK80" s="83">
        <f t="shared" si="95"/>
        <v>0</v>
      </c>
      <c r="BL80" s="83">
        <f t="shared" si="95"/>
        <v>0</v>
      </c>
      <c r="BM80" s="83">
        <f t="shared" si="95"/>
        <v>0</v>
      </c>
      <c r="BN80" s="83">
        <f t="shared" si="95"/>
        <v>0</v>
      </c>
      <c r="BO80" s="83">
        <f t="shared" si="95"/>
        <v>0</v>
      </c>
      <c r="BP80" s="83">
        <f t="shared" si="95"/>
        <v>0</v>
      </c>
      <c r="BQ80" s="83">
        <f t="shared" si="95"/>
        <v>0</v>
      </c>
      <c r="BR80" s="83">
        <f t="shared" si="95"/>
        <v>0</v>
      </c>
      <c r="BS80" s="83">
        <f t="shared" si="95"/>
        <v>0</v>
      </c>
      <c r="BT80" s="83">
        <f t="shared" si="95"/>
        <v>0</v>
      </c>
      <c r="BU80" s="83">
        <f t="shared" si="95"/>
        <v>0</v>
      </c>
      <c r="BV80" s="83">
        <f t="shared" si="95"/>
        <v>0</v>
      </c>
      <c r="BW80" s="83">
        <f t="shared" si="95"/>
        <v>0</v>
      </c>
      <c r="BX80" s="83">
        <f t="shared" si="95"/>
        <v>0</v>
      </c>
      <c r="BY80" s="83">
        <f t="shared" si="95"/>
        <v>0</v>
      </c>
      <c r="BZ80" s="83">
        <f t="shared" si="95"/>
        <v>0</v>
      </c>
      <c r="CA80" s="83">
        <f t="shared" si="95"/>
        <v>0</v>
      </c>
      <c r="CB80" s="83">
        <f t="shared" si="95"/>
        <v>0</v>
      </c>
      <c r="CC80" s="83">
        <f t="shared" si="95"/>
        <v>0</v>
      </c>
      <c r="CD80" s="83">
        <f t="shared" si="95"/>
        <v>0</v>
      </c>
      <c r="CE80" s="83">
        <f t="shared" si="95"/>
        <v>0</v>
      </c>
      <c r="CF80" s="83">
        <f t="shared" si="95"/>
        <v>0</v>
      </c>
      <c r="CG80" s="83">
        <f t="shared" si="95"/>
        <v>0</v>
      </c>
      <c r="CH80" s="83">
        <f t="shared" si="95"/>
        <v>0</v>
      </c>
      <c r="CI80" s="83">
        <f t="shared" si="95"/>
        <v>0</v>
      </c>
      <c r="CJ80" s="83">
        <f t="shared" si="95"/>
        <v>0</v>
      </c>
    </row>
    <row r="81" spans="1:88" x14ac:dyDescent="0.25">
      <c r="A81" s="242"/>
      <c r="B81" s="37" t="s">
        <v>7</v>
      </c>
      <c r="C81" s="59">
        <v>0</v>
      </c>
      <c r="D81" s="59">
        <v>0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105">
        <v>0</v>
      </c>
      <c r="S81" s="83">
        <f t="shared" ref="S81:BA81" si="96">R81</f>
        <v>0</v>
      </c>
      <c r="T81" s="83">
        <f t="shared" si="96"/>
        <v>0</v>
      </c>
      <c r="U81" s="83">
        <f t="shared" si="96"/>
        <v>0</v>
      </c>
      <c r="V81" s="83">
        <f t="shared" si="96"/>
        <v>0</v>
      </c>
      <c r="W81" s="83">
        <f t="shared" si="96"/>
        <v>0</v>
      </c>
      <c r="X81" s="83">
        <f t="shared" si="96"/>
        <v>0</v>
      </c>
      <c r="Y81" s="83">
        <f t="shared" si="96"/>
        <v>0</v>
      </c>
      <c r="Z81" s="83">
        <f t="shared" si="96"/>
        <v>0</v>
      </c>
      <c r="AA81" s="83">
        <f t="shared" si="96"/>
        <v>0</v>
      </c>
      <c r="AB81" s="83">
        <f t="shared" si="96"/>
        <v>0</v>
      </c>
      <c r="AC81" s="83">
        <f t="shared" si="96"/>
        <v>0</v>
      </c>
      <c r="AD81" s="83">
        <f t="shared" si="96"/>
        <v>0</v>
      </c>
      <c r="AE81" s="83">
        <f t="shared" si="96"/>
        <v>0</v>
      </c>
      <c r="AF81" s="83">
        <f t="shared" si="96"/>
        <v>0</v>
      </c>
      <c r="AG81" s="83">
        <f t="shared" si="96"/>
        <v>0</v>
      </c>
      <c r="AH81" s="83">
        <f t="shared" si="96"/>
        <v>0</v>
      </c>
      <c r="AI81" s="83">
        <f t="shared" si="96"/>
        <v>0</v>
      </c>
      <c r="AJ81" s="83">
        <f t="shared" si="96"/>
        <v>0</v>
      </c>
      <c r="AK81" s="83">
        <f t="shared" si="96"/>
        <v>0</v>
      </c>
      <c r="AL81" s="83">
        <f t="shared" si="96"/>
        <v>0</v>
      </c>
      <c r="AM81" s="83">
        <f t="shared" si="96"/>
        <v>0</v>
      </c>
      <c r="AN81" s="83">
        <f t="shared" si="96"/>
        <v>0</v>
      </c>
      <c r="AO81" s="83">
        <f t="shared" si="96"/>
        <v>0</v>
      </c>
      <c r="AP81" s="83">
        <f t="shared" si="96"/>
        <v>0</v>
      </c>
      <c r="AQ81" s="83">
        <f t="shared" si="96"/>
        <v>0</v>
      </c>
      <c r="AR81" s="83">
        <f t="shared" si="96"/>
        <v>0</v>
      </c>
      <c r="AS81" s="83">
        <f t="shared" si="96"/>
        <v>0</v>
      </c>
      <c r="AT81" s="83">
        <f t="shared" si="96"/>
        <v>0</v>
      </c>
      <c r="AU81" s="83">
        <f t="shared" si="96"/>
        <v>0</v>
      </c>
      <c r="AV81" s="83">
        <f t="shared" si="96"/>
        <v>0</v>
      </c>
      <c r="AW81" s="83">
        <f t="shared" si="96"/>
        <v>0</v>
      </c>
      <c r="AX81" s="83">
        <f t="shared" si="96"/>
        <v>0</v>
      </c>
      <c r="AY81" s="83">
        <f t="shared" si="96"/>
        <v>0</v>
      </c>
      <c r="AZ81" s="83">
        <f t="shared" si="96"/>
        <v>0</v>
      </c>
      <c r="BA81" s="83">
        <f t="shared" si="96"/>
        <v>0</v>
      </c>
      <c r="BB81" s="107">
        <f t="shared" ref="BB81:CJ81" si="97">BA81</f>
        <v>0</v>
      </c>
      <c r="BC81" s="83">
        <f t="shared" si="97"/>
        <v>0</v>
      </c>
      <c r="BD81" s="83">
        <f t="shared" si="97"/>
        <v>0</v>
      </c>
      <c r="BE81" s="83">
        <f t="shared" si="97"/>
        <v>0</v>
      </c>
      <c r="BF81" s="83">
        <f t="shared" si="97"/>
        <v>0</v>
      </c>
      <c r="BG81" s="83">
        <f t="shared" si="97"/>
        <v>0</v>
      </c>
      <c r="BH81" s="83">
        <f t="shared" si="97"/>
        <v>0</v>
      </c>
      <c r="BI81" s="83">
        <f t="shared" si="97"/>
        <v>0</v>
      </c>
      <c r="BJ81" s="83">
        <f t="shared" si="97"/>
        <v>0</v>
      </c>
      <c r="BK81" s="83">
        <f t="shared" si="97"/>
        <v>0</v>
      </c>
      <c r="BL81" s="83">
        <f t="shared" si="97"/>
        <v>0</v>
      </c>
      <c r="BM81" s="83">
        <f t="shared" si="97"/>
        <v>0</v>
      </c>
      <c r="BN81" s="83">
        <f t="shared" si="97"/>
        <v>0</v>
      </c>
      <c r="BO81" s="83">
        <f t="shared" si="97"/>
        <v>0</v>
      </c>
      <c r="BP81" s="83">
        <f t="shared" si="97"/>
        <v>0</v>
      </c>
      <c r="BQ81" s="83">
        <f t="shared" si="97"/>
        <v>0</v>
      </c>
      <c r="BR81" s="83">
        <f t="shared" si="97"/>
        <v>0</v>
      </c>
      <c r="BS81" s="83">
        <f t="shared" si="97"/>
        <v>0</v>
      </c>
      <c r="BT81" s="83">
        <f t="shared" si="97"/>
        <v>0</v>
      </c>
      <c r="BU81" s="83">
        <f t="shared" si="97"/>
        <v>0</v>
      </c>
      <c r="BV81" s="83">
        <f t="shared" si="97"/>
        <v>0</v>
      </c>
      <c r="BW81" s="83">
        <f t="shared" si="97"/>
        <v>0</v>
      </c>
      <c r="BX81" s="83">
        <f t="shared" si="97"/>
        <v>0</v>
      </c>
      <c r="BY81" s="83">
        <f t="shared" si="97"/>
        <v>0</v>
      </c>
      <c r="BZ81" s="83">
        <f t="shared" si="97"/>
        <v>0</v>
      </c>
      <c r="CA81" s="83">
        <f t="shared" si="97"/>
        <v>0</v>
      </c>
      <c r="CB81" s="83">
        <f t="shared" si="97"/>
        <v>0</v>
      </c>
      <c r="CC81" s="83">
        <f t="shared" si="97"/>
        <v>0</v>
      </c>
      <c r="CD81" s="83">
        <f t="shared" si="97"/>
        <v>0</v>
      </c>
      <c r="CE81" s="83">
        <f t="shared" si="97"/>
        <v>0</v>
      </c>
      <c r="CF81" s="83">
        <f t="shared" si="97"/>
        <v>0</v>
      </c>
      <c r="CG81" s="83">
        <f t="shared" si="97"/>
        <v>0</v>
      </c>
      <c r="CH81" s="83">
        <f t="shared" si="97"/>
        <v>0</v>
      </c>
      <c r="CI81" s="83">
        <f t="shared" si="97"/>
        <v>0</v>
      </c>
      <c r="CJ81" s="83">
        <f t="shared" si="97"/>
        <v>0</v>
      </c>
    </row>
    <row r="82" spans="1:88" ht="15.75" thickBot="1" x14ac:dyDescent="0.3">
      <c r="A82" s="243"/>
      <c r="B82" s="37" t="s">
        <v>8</v>
      </c>
      <c r="C82" s="59">
        <v>0</v>
      </c>
      <c r="D82" s="59">
        <v>0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0</v>
      </c>
      <c r="N82" s="59">
        <v>0</v>
      </c>
      <c r="O82" s="59">
        <v>0</v>
      </c>
      <c r="P82" s="59">
        <v>0</v>
      </c>
      <c r="Q82" s="59">
        <v>0</v>
      </c>
      <c r="R82" s="105">
        <v>0</v>
      </c>
      <c r="S82" s="83">
        <f t="shared" ref="S82:BA82" si="98">R82</f>
        <v>0</v>
      </c>
      <c r="T82" s="83">
        <f t="shared" si="98"/>
        <v>0</v>
      </c>
      <c r="U82" s="83">
        <f t="shared" si="98"/>
        <v>0</v>
      </c>
      <c r="V82" s="83">
        <f t="shared" si="98"/>
        <v>0</v>
      </c>
      <c r="W82" s="83">
        <f t="shared" si="98"/>
        <v>0</v>
      </c>
      <c r="X82" s="83">
        <f t="shared" si="98"/>
        <v>0</v>
      </c>
      <c r="Y82" s="83">
        <f t="shared" si="98"/>
        <v>0</v>
      </c>
      <c r="Z82" s="83">
        <f t="shared" si="98"/>
        <v>0</v>
      </c>
      <c r="AA82" s="83">
        <f t="shared" si="98"/>
        <v>0</v>
      </c>
      <c r="AB82" s="83">
        <f t="shared" si="98"/>
        <v>0</v>
      </c>
      <c r="AC82" s="83">
        <f t="shared" si="98"/>
        <v>0</v>
      </c>
      <c r="AD82" s="83">
        <f t="shared" si="98"/>
        <v>0</v>
      </c>
      <c r="AE82" s="83">
        <f t="shared" si="98"/>
        <v>0</v>
      </c>
      <c r="AF82" s="83">
        <f t="shared" si="98"/>
        <v>0</v>
      </c>
      <c r="AG82" s="83">
        <f t="shared" si="98"/>
        <v>0</v>
      </c>
      <c r="AH82" s="83">
        <f t="shared" si="98"/>
        <v>0</v>
      </c>
      <c r="AI82" s="83">
        <f t="shared" si="98"/>
        <v>0</v>
      </c>
      <c r="AJ82" s="83">
        <f t="shared" si="98"/>
        <v>0</v>
      </c>
      <c r="AK82" s="83">
        <f t="shared" si="98"/>
        <v>0</v>
      </c>
      <c r="AL82" s="83">
        <f t="shared" si="98"/>
        <v>0</v>
      </c>
      <c r="AM82" s="83">
        <f t="shared" si="98"/>
        <v>0</v>
      </c>
      <c r="AN82" s="83">
        <f t="shared" si="98"/>
        <v>0</v>
      </c>
      <c r="AO82" s="83">
        <f t="shared" si="98"/>
        <v>0</v>
      </c>
      <c r="AP82" s="83">
        <f t="shared" si="98"/>
        <v>0</v>
      </c>
      <c r="AQ82" s="83">
        <f t="shared" si="98"/>
        <v>0</v>
      </c>
      <c r="AR82" s="83">
        <f t="shared" si="98"/>
        <v>0</v>
      </c>
      <c r="AS82" s="83">
        <f t="shared" si="98"/>
        <v>0</v>
      </c>
      <c r="AT82" s="83">
        <f t="shared" si="98"/>
        <v>0</v>
      </c>
      <c r="AU82" s="83">
        <f t="shared" si="98"/>
        <v>0</v>
      </c>
      <c r="AV82" s="83">
        <f t="shared" si="98"/>
        <v>0</v>
      </c>
      <c r="AW82" s="83">
        <f t="shared" si="98"/>
        <v>0</v>
      </c>
      <c r="AX82" s="83">
        <f t="shared" si="98"/>
        <v>0</v>
      </c>
      <c r="AY82" s="83">
        <f t="shared" si="98"/>
        <v>0</v>
      </c>
      <c r="AZ82" s="83">
        <f t="shared" si="98"/>
        <v>0</v>
      </c>
      <c r="BA82" s="83">
        <f t="shared" si="98"/>
        <v>0</v>
      </c>
      <c r="BB82" s="107">
        <f t="shared" ref="BB82:CJ82" si="99">BA82</f>
        <v>0</v>
      </c>
      <c r="BC82" s="83">
        <f t="shared" si="99"/>
        <v>0</v>
      </c>
      <c r="BD82" s="83">
        <f t="shared" si="99"/>
        <v>0</v>
      </c>
      <c r="BE82" s="83">
        <f t="shared" si="99"/>
        <v>0</v>
      </c>
      <c r="BF82" s="83">
        <f t="shared" si="99"/>
        <v>0</v>
      </c>
      <c r="BG82" s="83">
        <f t="shared" si="99"/>
        <v>0</v>
      </c>
      <c r="BH82" s="83">
        <f t="shared" si="99"/>
        <v>0</v>
      </c>
      <c r="BI82" s="83">
        <f t="shared" si="99"/>
        <v>0</v>
      </c>
      <c r="BJ82" s="83">
        <f t="shared" si="99"/>
        <v>0</v>
      </c>
      <c r="BK82" s="83">
        <f t="shared" si="99"/>
        <v>0</v>
      </c>
      <c r="BL82" s="83">
        <f t="shared" si="99"/>
        <v>0</v>
      </c>
      <c r="BM82" s="83">
        <f t="shared" si="99"/>
        <v>0</v>
      </c>
      <c r="BN82" s="83">
        <f t="shared" si="99"/>
        <v>0</v>
      </c>
      <c r="BO82" s="83">
        <f t="shared" si="99"/>
        <v>0</v>
      </c>
      <c r="BP82" s="83">
        <f t="shared" si="99"/>
        <v>0</v>
      </c>
      <c r="BQ82" s="83">
        <f t="shared" si="99"/>
        <v>0</v>
      </c>
      <c r="BR82" s="83">
        <f t="shared" si="99"/>
        <v>0</v>
      </c>
      <c r="BS82" s="83">
        <f t="shared" si="99"/>
        <v>0</v>
      </c>
      <c r="BT82" s="83">
        <f t="shared" si="99"/>
        <v>0</v>
      </c>
      <c r="BU82" s="83">
        <f t="shared" si="99"/>
        <v>0</v>
      </c>
      <c r="BV82" s="83">
        <f t="shared" si="99"/>
        <v>0</v>
      </c>
      <c r="BW82" s="83">
        <f t="shared" si="99"/>
        <v>0</v>
      </c>
      <c r="BX82" s="83">
        <f t="shared" si="99"/>
        <v>0</v>
      </c>
      <c r="BY82" s="83">
        <f t="shared" si="99"/>
        <v>0</v>
      </c>
      <c r="BZ82" s="83">
        <f t="shared" si="99"/>
        <v>0</v>
      </c>
      <c r="CA82" s="83">
        <f t="shared" si="99"/>
        <v>0</v>
      </c>
      <c r="CB82" s="83">
        <f t="shared" si="99"/>
        <v>0</v>
      </c>
      <c r="CC82" s="83">
        <f t="shared" si="99"/>
        <v>0</v>
      </c>
      <c r="CD82" s="83">
        <f t="shared" si="99"/>
        <v>0</v>
      </c>
      <c r="CE82" s="83">
        <f t="shared" si="99"/>
        <v>0</v>
      </c>
      <c r="CF82" s="83">
        <f t="shared" si="99"/>
        <v>0</v>
      </c>
      <c r="CG82" s="83">
        <f t="shared" si="99"/>
        <v>0</v>
      </c>
      <c r="CH82" s="83">
        <f t="shared" si="99"/>
        <v>0</v>
      </c>
      <c r="CI82" s="83">
        <f t="shared" si="99"/>
        <v>0</v>
      </c>
      <c r="CJ82" s="83">
        <f t="shared" si="99"/>
        <v>0</v>
      </c>
    </row>
    <row r="83" spans="1:88" x14ac:dyDescent="0.25">
      <c r="R83" s="80"/>
    </row>
    <row r="84" spans="1:88" x14ac:dyDescent="0.25">
      <c r="BB84" s="99"/>
    </row>
    <row r="85" spans="1:88" ht="15" customHeight="1" x14ac:dyDescent="0.25">
      <c r="B85" s="75"/>
      <c r="BB85" s="136"/>
    </row>
    <row r="86" spans="1:88" x14ac:dyDescent="0.25">
      <c r="B86" s="74"/>
      <c r="BB86" s="136"/>
    </row>
    <row r="97" ht="15" customHeight="1" x14ac:dyDescent="0.25"/>
  </sheetData>
  <mergeCells count="6">
    <mergeCell ref="A70:A82"/>
    <mergeCell ref="C11:O11"/>
    <mergeCell ref="A13:A21"/>
    <mergeCell ref="A25:A37"/>
    <mergeCell ref="A40:A52"/>
    <mergeCell ref="A55:A6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506AE920-9091-45BE-BC12-A513364E8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B55B41-80DE-4AAE-8E4D-623AC4009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F2BC4C-45E1-4D75-997F-F4E96CA470A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Non-Low Income Subtotal</vt:lpstr>
      <vt:lpstr>Low Income</vt:lpstr>
      <vt:lpstr>EM&amp;V NTG Calc</vt:lpstr>
      <vt:lpstr>TD CALC Summary (Cumulative) </vt:lpstr>
      <vt:lpstr>KWh Summary</vt:lpstr>
      <vt:lpstr>KWh (Monthly) ENTRY NLI </vt:lpstr>
      <vt:lpstr>KWh (Cumulative) NLI</vt:lpstr>
      <vt:lpstr>TD Calc. NLI (Monthly)</vt:lpstr>
      <vt:lpstr>Rebasing adj NLI</vt:lpstr>
      <vt:lpstr>KWh (Monthly) ENTRY LI</vt:lpstr>
      <vt:lpstr>KWh (Cumulative) LI</vt:lpstr>
      <vt:lpstr>TD Calc. LI (Monthly)</vt:lpstr>
      <vt:lpstr>Rebasing adj 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2020-06-20T02:39:44Z</dcterms:created>
  <dcterms:modified xsi:type="dcterms:W3CDTF">2020-12-03T16:40:25Z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